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chool Finance Team\FUNDING Allocations and Categorical\Allocation Summaries\Allocation Summary FY24\"/>
    </mc:Choice>
  </mc:AlternateContent>
  <xr:revisionPtr revIDLastSave="0" documentId="13_ncr:1_{03CFA791-6E62-4E88-AE76-B8D704D986D3}" xr6:coauthVersionLast="47" xr6:coauthVersionMax="47" xr10:uidLastSave="{00000000-0000-0000-0000-000000000000}"/>
  <bookViews>
    <workbookView xWindow="-96" yWindow="-96" windowWidth="23232" windowHeight="13872" xr2:uid="{525575EB-FAB0-4BE0-98BA-8207823148BD}"/>
  </bookViews>
  <sheets>
    <sheet name="FY24 Allocation Summary" sheetId="2" r:id="rId1"/>
    <sheet name="FY24 Aid and Levy" sheetId="4" state="hidden" r:id="rId2"/>
    <sheet name="Additional Info" sheetId="3" r:id="rId3"/>
    <sheet name="Trans Equity" sheetId="6" r:id="rId4"/>
    <sheet name="Sheet1" sheetId="7" state="hidden" r:id="rId5"/>
  </sheets>
  <definedNames>
    <definedName name="_xlnm.Print_Titles" localSheetId="0">'FY24 Allocation Summary'!#REF!,'FY24 Allocation Summary'!$7:$7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K330" i="7" l="1"/>
  <c r="NJ330" i="7"/>
  <c r="NI330" i="7"/>
  <c r="NH330" i="7"/>
  <c r="NG330" i="7"/>
  <c r="NF330" i="7"/>
  <c r="NE330" i="7"/>
  <c r="ND330" i="7"/>
  <c r="NC330" i="7"/>
  <c r="NB330" i="7"/>
  <c r="NA330" i="7"/>
  <c r="MZ330" i="7"/>
  <c r="MY330" i="7"/>
  <c r="MX330" i="7"/>
  <c r="MW330" i="7"/>
  <c r="MV330" i="7"/>
  <c r="MU330" i="7"/>
  <c r="MT330" i="7"/>
  <c r="MS330" i="7"/>
  <c r="MR330" i="7"/>
  <c r="MQ330" i="7"/>
  <c r="MP330" i="7"/>
  <c r="MO330" i="7"/>
  <c r="MN330" i="7"/>
  <c r="MM330" i="7"/>
  <c r="ML330" i="7"/>
  <c r="MK330" i="7"/>
  <c r="MJ330" i="7"/>
  <c r="MI330" i="7"/>
  <c r="MH330" i="7"/>
  <c r="MG330" i="7"/>
  <c r="MF330" i="7"/>
  <c r="ME330" i="7"/>
  <c r="MD330" i="7"/>
  <c r="MC330" i="7"/>
  <c r="MB330" i="7"/>
  <c r="MA330" i="7"/>
  <c r="LZ330" i="7"/>
  <c r="LY330" i="7"/>
  <c r="LX330" i="7"/>
  <c r="LW330" i="7"/>
  <c r="LV330" i="7"/>
  <c r="LU330" i="7"/>
  <c r="LT330" i="7"/>
  <c r="LS330" i="7"/>
  <c r="LR330" i="7"/>
  <c r="LQ330" i="7"/>
  <c r="LP330" i="7"/>
  <c r="LO330" i="7"/>
  <c r="LN330" i="7"/>
  <c r="LM330" i="7"/>
  <c r="LL330" i="7"/>
  <c r="LK330" i="7"/>
  <c r="LJ330" i="7"/>
  <c r="LI330" i="7"/>
  <c r="LH330" i="7"/>
  <c r="LG330" i="7"/>
  <c r="LF330" i="7"/>
  <c r="LE330" i="7"/>
  <c r="LD330" i="7"/>
  <c r="LC330" i="7"/>
  <c r="LB330" i="7"/>
  <c r="LA330" i="7"/>
  <c r="KZ330" i="7"/>
  <c r="KY330" i="7"/>
  <c r="KX330" i="7"/>
  <c r="KW330" i="7"/>
  <c r="KV330" i="7"/>
  <c r="KU330" i="7"/>
  <c r="KT330" i="7"/>
  <c r="KS330" i="7"/>
  <c r="KR330" i="7"/>
  <c r="KQ330" i="7"/>
  <c r="KP330" i="7"/>
  <c r="KO330" i="7"/>
  <c r="KN330" i="7"/>
  <c r="KM330" i="7"/>
  <c r="KL330" i="7"/>
  <c r="KK330" i="7"/>
  <c r="KJ330" i="7"/>
  <c r="KI330" i="7"/>
  <c r="KH330" i="7"/>
  <c r="KG330" i="7"/>
  <c r="KF330" i="7"/>
  <c r="KE330" i="7"/>
  <c r="KD330" i="7"/>
  <c r="KC330" i="7"/>
  <c r="KB330" i="7"/>
  <c r="KA330" i="7"/>
  <c r="JZ330" i="7"/>
  <c r="JY330" i="7"/>
  <c r="JX330" i="7"/>
  <c r="JW330" i="7"/>
  <c r="JV330" i="7"/>
  <c r="JU330" i="7"/>
  <c r="JT330" i="7"/>
  <c r="JS330" i="7"/>
  <c r="JR330" i="7"/>
  <c r="JQ330" i="7"/>
  <c r="JP330" i="7"/>
  <c r="JO330" i="7"/>
  <c r="JN330" i="7"/>
  <c r="JM330" i="7"/>
  <c r="JL330" i="7"/>
  <c r="JK330" i="7"/>
  <c r="JJ330" i="7"/>
  <c r="JI330" i="7"/>
  <c r="JH330" i="7"/>
  <c r="JG330" i="7"/>
  <c r="JF330" i="7"/>
  <c r="JE330" i="7"/>
  <c r="JD330" i="7"/>
  <c r="JC330" i="7"/>
  <c r="JB330" i="7"/>
  <c r="JA330" i="7"/>
  <c r="IZ330" i="7"/>
  <c r="IY330" i="7"/>
  <c r="IX330" i="7"/>
  <c r="IW330" i="7"/>
  <c r="IV330" i="7"/>
  <c r="IU330" i="7"/>
  <c r="IT330" i="7"/>
  <c r="IS330" i="7"/>
  <c r="IR330" i="7"/>
  <c r="IQ330" i="7"/>
  <c r="IP330" i="7"/>
  <c r="IO330" i="7"/>
  <c r="IN330" i="7"/>
  <c r="IM330" i="7"/>
  <c r="IL330" i="7"/>
  <c r="IK330" i="7"/>
  <c r="IJ330" i="7"/>
  <c r="II330" i="7"/>
  <c r="IH330" i="7"/>
  <c r="IG330" i="7"/>
  <c r="IF330" i="7"/>
  <c r="IE330" i="7"/>
  <c r="ID330" i="7"/>
  <c r="IC330" i="7"/>
  <c r="IB330" i="7"/>
  <c r="IA330" i="7"/>
  <c r="HZ330" i="7"/>
  <c r="HY330" i="7"/>
  <c r="HX330" i="7"/>
  <c r="HW330" i="7"/>
  <c r="HV330" i="7"/>
  <c r="HU330" i="7"/>
  <c r="HT330" i="7"/>
  <c r="HS330" i="7"/>
  <c r="HR330" i="7"/>
  <c r="HQ330" i="7"/>
  <c r="HP330" i="7"/>
  <c r="HO330" i="7"/>
  <c r="HN330" i="7"/>
  <c r="HM330" i="7"/>
  <c r="HL330" i="7"/>
  <c r="HK330" i="7"/>
  <c r="HJ330" i="7"/>
  <c r="HI330" i="7"/>
  <c r="HH330" i="7"/>
  <c r="HG330" i="7"/>
  <c r="HF330" i="7"/>
  <c r="HE330" i="7"/>
  <c r="HD330" i="7"/>
  <c r="HC330" i="7"/>
  <c r="HB330" i="7"/>
  <c r="HA330" i="7"/>
  <c r="GZ330" i="7"/>
  <c r="GY330" i="7"/>
  <c r="GX330" i="7"/>
  <c r="GW330" i="7"/>
  <c r="GV330" i="7"/>
  <c r="GU330" i="7"/>
  <c r="GT330" i="7"/>
  <c r="GS330" i="7"/>
  <c r="GR330" i="7"/>
  <c r="GQ330" i="7"/>
  <c r="GP330" i="7"/>
  <c r="GO330" i="7"/>
  <c r="GN330" i="7"/>
  <c r="GM330" i="7"/>
  <c r="GL330" i="7"/>
  <c r="GK330" i="7"/>
  <c r="GJ330" i="7"/>
  <c r="GI330" i="7"/>
  <c r="GH330" i="7"/>
  <c r="GG330" i="7"/>
  <c r="GF330" i="7"/>
  <c r="GE330" i="7"/>
  <c r="GD330" i="7"/>
  <c r="GC330" i="7"/>
  <c r="GB330" i="7"/>
  <c r="GA330" i="7"/>
  <c r="FZ330" i="7"/>
  <c r="FY330" i="7"/>
  <c r="FX330" i="7"/>
  <c r="FW330" i="7"/>
  <c r="FV330" i="7"/>
  <c r="FU330" i="7"/>
  <c r="FT330" i="7"/>
  <c r="FS330" i="7"/>
  <c r="FR330" i="7"/>
  <c r="FQ330" i="7"/>
  <c r="FP330" i="7"/>
  <c r="FO330" i="7"/>
  <c r="FN330" i="7"/>
  <c r="FM330" i="7"/>
  <c r="FL330" i="7"/>
  <c r="FK330" i="7"/>
  <c r="FJ330" i="7"/>
  <c r="FI330" i="7"/>
  <c r="FH330" i="7"/>
  <c r="FG330" i="7"/>
  <c r="FF330" i="7"/>
  <c r="FE330" i="7"/>
  <c r="FD330" i="7"/>
  <c r="FC330" i="7"/>
  <c r="FB330" i="7"/>
  <c r="FA330" i="7"/>
  <c r="EZ330" i="7"/>
  <c r="EY330" i="7"/>
  <c r="EX330" i="7"/>
  <c r="EW330" i="7"/>
  <c r="EV330" i="7"/>
  <c r="EU330" i="7"/>
  <c r="ET330" i="7"/>
  <c r="ES330" i="7"/>
  <c r="ER330" i="7"/>
  <c r="EQ330" i="7"/>
  <c r="EP330" i="7"/>
  <c r="EO330" i="7"/>
  <c r="EN330" i="7"/>
  <c r="EM330" i="7"/>
  <c r="EL330" i="7"/>
  <c r="EK330" i="7"/>
  <c r="EJ330" i="7"/>
  <c r="EI330" i="7"/>
  <c r="EH330" i="7"/>
  <c r="EG330" i="7"/>
  <c r="EF330" i="7"/>
  <c r="EE330" i="7"/>
  <c r="ED330" i="7"/>
  <c r="EC330" i="7"/>
  <c r="EB330" i="7"/>
  <c r="EA330" i="7"/>
  <c r="DZ330" i="7"/>
  <c r="DY330" i="7"/>
  <c r="DX330" i="7"/>
  <c r="DW330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X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Y327" i="7"/>
  <c r="W327" i="7"/>
  <c r="Y326" i="7"/>
  <c r="W326" i="7"/>
  <c r="Y325" i="7"/>
  <c r="W325" i="7"/>
  <c r="Y324" i="7"/>
  <c r="W324" i="7"/>
  <c r="Y323" i="7"/>
  <c r="W323" i="7"/>
  <c r="Y322" i="7"/>
  <c r="W322" i="7"/>
  <c r="Y321" i="7"/>
  <c r="W321" i="7"/>
  <c r="Y320" i="7"/>
  <c r="W320" i="7"/>
  <c r="Y319" i="7"/>
  <c r="W319" i="7"/>
  <c r="Y318" i="7"/>
  <c r="W318" i="7"/>
  <c r="Y317" i="7"/>
  <c r="W317" i="7"/>
  <c r="Y316" i="7"/>
  <c r="W316" i="7"/>
  <c r="Y315" i="7"/>
  <c r="W315" i="7"/>
  <c r="Y314" i="7"/>
  <c r="W314" i="7"/>
  <c r="Y313" i="7"/>
  <c r="W313" i="7"/>
  <c r="Y312" i="7"/>
  <c r="W312" i="7"/>
  <c r="Y311" i="7"/>
  <c r="W311" i="7"/>
  <c r="Y310" i="7"/>
  <c r="W310" i="7"/>
  <c r="Y309" i="7"/>
  <c r="W309" i="7"/>
  <c r="Y308" i="7"/>
  <c r="W308" i="7"/>
  <c r="Y307" i="7"/>
  <c r="W307" i="7"/>
  <c r="Y306" i="7"/>
  <c r="W306" i="7"/>
  <c r="Y305" i="7"/>
  <c r="W305" i="7"/>
  <c r="Y304" i="7"/>
  <c r="W304" i="7"/>
  <c r="Y303" i="7"/>
  <c r="W303" i="7"/>
  <c r="Y302" i="7"/>
  <c r="W302" i="7"/>
  <c r="Y301" i="7"/>
  <c r="W301" i="7"/>
  <c r="Y300" i="7"/>
  <c r="W300" i="7"/>
  <c r="Y299" i="7"/>
  <c r="W299" i="7"/>
  <c r="Y298" i="7"/>
  <c r="W298" i="7"/>
  <c r="Y297" i="7"/>
  <c r="W297" i="7"/>
  <c r="Y296" i="7"/>
  <c r="W296" i="7"/>
  <c r="Y295" i="7"/>
  <c r="W295" i="7"/>
  <c r="Y294" i="7"/>
  <c r="W294" i="7"/>
  <c r="Y293" i="7"/>
  <c r="W293" i="7"/>
  <c r="Y292" i="7"/>
  <c r="W292" i="7"/>
  <c r="Y291" i="7"/>
  <c r="W291" i="7"/>
  <c r="Y290" i="7"/>
  <c r="W290" i="7"/>
  <c r="Y289" i="7"/>
  <c r="W289" i="7"/>
  <c r="Y288" i="7"/>
  <c r="W288" i="7"/>
  <c r="Y287" i="7"/>
  <c r="W287" i="7"/>
  <c r="Y286" i="7"/>
  <c r="W286" i="7"/>
  <c r="Y285" i="7"/>
  <c r="W285" i="7"/>
  <c r="Y284" i="7"/>
  <c r="W284" i="7"/>
  <c r="Y283" i="7"/>
  <c r="W283" i="7"/>
  <c r="Y282" i="7"/>
  <c r="W282" i="7"/>
  <c r="Y281" i="7"/>
  <c r="W281" i="7"/>
  <c r="Y280" i="7"/>
  <c r="W280" i="7"/>
  <c r="Y279" i="7"/>
  <c r="W279" i="7"/>
  <c r="Y278" i="7"/>
  <c r="W278" i="7"/>
  <c r="Y277" i="7"/>
  <c r="W277" i="7"/>
  <c r="Y276" i="7"/>
  <c r="W276" i="7"/>
  <c r="Y275" i="7"/>
  <c r="W275" i="7"/>
  <c r="Y274" i="7"/>
  <c r="W274" i="7"/>
  <c r="Y273" i="7"/>
  <c r="W273" i="7"/>
  <c r="Y272" i="7"/>
  <c r="W272" i="7"/>
  <c r="Y271" i="7"/>
  <c r="W271" i="7"/>
  <c r="Y270" i="7"/>
  <c r="W270" i="7"/>
  <c r="Y269" i="7"/>
  <c r="W269" i="7"/>
  <c r="Y268" i="7"/>
  <c r="W268" i="7"/>
  <c r="Y267" i="7"/>
  <c r="W267" i="7"/>
  <c r="Y266" i="7"/>
  <c r="W266" i="7"/>
  <c r="Y265" i="7"/>
  <c r="W265" i="7"/>
  <c r="Y264" i="7"/>
  <c r="W264" i="7"/>
  <c r="Y263" i="7"/>
  <c r="W263" i="7"/>
  <c r="Y262" i="7"/>
  <c r="W262" i="7"/>
  <c r="Y261" i="7"/>
  <c r="W261" i="7"/>
  <c r="Y260" i="7"/>
  <c r="W260" i="7"/>
  <c r="Y259" i="7"/>
  <c r="W259" i="7"/>
  <c r="Y258" i="7"/>
  <c r="W258" i="7"/>
  <c r="Y257" i="7"/>
  <c r="W257" i="7"/>
  <c r="Y256" i="7"/>
  <c r="W256" i="7"/>
  <c r="Y255" i="7"/>
  <c r="W255" i="7"/>
  <c r="Y254" i="7"/>
  <c r="W254" i="7"/>
  <c r="Y253" i="7"/>
  <c r="W253" i="7"/>
  <c r="Y252" i="7"/>
  <c r="W252" i="7"/>
  <c r="Y251" i="7"/>
  <c r="W251" i="7"/>
  <c r="Y250" i="7"/>
  <c r="W250" i="7"/>
  <c r="Y249" i="7"/>
  <c r="W249" i="7"/>
  <c r="Y248" i="7"/>
  <c r="W248" i="7"/>
  <c r="Y247" i="7"/>
  <c r="W247" i="7"/>
  <c r="Y246" i="7"/>
  <c r="W246" i="7"/>
  <c r="Y245" i="7"/>
  <c r="W245" i="7"/>
  <c r="Y244" i="7"/>
  <c r="W244" i="7"/>
  <c r="Y243" i="7"/>
  <c r="W243" i="7"/>
  <c r="Y242" i="7"/>
  <c r="W242" i="7"/>
  <c r="Y241" i="7"/>
  <c r="W241" i="7"/>
  <c r="Y240" i="7"/>
  <c r="W240" i="7"/>
  <c r="Y239" i="7"/>
  <c r="W239" i="7"/>
  <c r="Y238" i="7"/>
  <c r="W238" i="7"/>
  <c r="Y237" i="7"/>
  <c r="W237" i="7"/>
  <c r="Y236" i="7"/>
  <c r="W236" i="7"/>
  <c r="Y235" i="7"/>
  <c r="W235" i="7"/>
  <c r="Y234" i="7"/>
  <c r="W234" i="7"/>
  <c r="Y233" i="7"/>
  <c r="W233" i="7"/>
  <c r="Y232" i="7"/>
  <c r="W232" i="7"/>
  <c r="Y231" i="7"/>
  <c r="W231" i="7"/>
  <c r="Y230" i="7"/>
  <c r="W230" i="7"/>
  <c r="Y229" i="7"/>
  <c r="W229" i="7"/>
  <c r="Y228" i="7"/>
  <c r="W228" i="7"/>
  <c r="Y227" i="7"/>
  <c r="W227" i="7"/>
  <c r="Y226" i="7"/>
  <c r="W226" i="7"/>
  <c r="Y225" i="7"/>
  <c r="W225" i="7"/>
  <c r="Y224" i="7"/>
  <c r="W224" i="7"/>
  <c r="Y223" i="7"/>
  <c r="W223" i="7"/>
  <c r="Y222" i="7"/>
  <c r="W222" i="7"/>
  <c r="Y221" i="7"/>
  <c r="W221" i="7"/>
  <c r="Y220" i="7"/>
  <c r="W220" i="7"/>
  <c r="Y219" i="7"/>
  <c r="W219" i="7"/>
  <c r="Y218" i="7"/>
  <c r="W218" i="7"/>
  <c r="Y217" i="7"/>
  <c r="W217" i="7"/>
  <c r="Y216" i="7"/>
  <c r="W216" i="7"/>
  <c r="Y215" i="7"/>
  <c r="W215" i="7"/>
  <c r="Y214" i="7"/>
  <c r="W214" i="7"/>
  <c r="Y213" i="7"/>
  <c r="W213" i="7"/>
  <c r="Y212" i="7"/>
  <c r="W212" i="7"/>
  <c r="Y211" i="7"/>
  <c r="W211" i="7"/>
  <c r="Y210" i="7"/>
  <c r="W210" i="7"/>
  <c r="Y209" i="7"/>
  <c r="W209" i="7"/>
  <c r="Y208" i="7"/>
  <c r="W208" i="7"/>
  <c r="Y207" i="7"/>
  <c r="W207" i="7"/>
  <c r="Y206" i="7"/>
  <c r="W206" i="7"/>
  <c r="Y205" i="7"/>
  <c r="W205" i="7"/>
  <c r="Y204" i="7"/>
  <c r="W204" i="7"/>
  <c r="Y203" i="7"/>
  <c r="W203" i="7"/>
  <c r="Y202" i="7"/>
  <c r="W202" i="7"/>
  <c r="Y201" i="7"/>
  <c r="W201" i="7"/>
  <c r="Y200" i="7"/>
  <c r="W200" i="7"/>
  <c r="Y199" i="7"/>
  <c r="W199" i="7"/>
  <c r="Y198" i="7"/>
  <c r="W198" i="7"/>
  <c r="Y197" i="7"/>
  <c r="W197" i="7"/>
  <c r="Y196" i="7"/>
  <c r="W196" i="7"/>
  <c r="Y195" i="7"/>
  <c r="W195" i="7"/>
  <c r="Y194" i="7"/>
  <c r="W194" i="7"/>
  <c r="Y193" i="7"/>
  <c r="W193" i="7"/>
  <c r="Y192" i="7"/>
  <c r="W192" i="7"/>
  <c r="Y191" i="7"/>
  <c r="W191" i="7"/>
  <c r="Y190" i="7"/>
  <c r="W190" i="7"/>
  <c r="Y189" i="7"/>
  <c r="W189" i="7"/>
  <c r="Y188" i="7"/>
  <c r="W188" i="7"/>
  <c r="Y187" i="7"/>
  <c r="W187" i="7"/>
  <c r="Y186" i="7"/>
  <c r="W186" i="7"/>
  <c r="Y185" i="7"/>
  <c r="W185" i="7"/>
  <c r="Y184" i="7"/>
  <c r="W184" i="7"/>
  <c r="Y183" i="7"/>
  <c r="W183" i="7"/>
  <c r="Y182" i="7"/>
  <c r="W182" i="7"/>
  <c r="Y181" i="7"/>
  <c r="W181" i="7"/>
  <c r="Y180" i="7"/>
  <c r="W180" i="7"/>
  <c r="Y179" i="7"/>
  <c r="W179" i="7"/>
  <c r="Y178" i="7"/>
  <c r="W178" i="7"/>
  <c r="Y177" i="7"/>
  <c r="W177" i="7"/>
  <c r="Y176" i="7"/>
  <c r="W176" i="7"/>
  <c r="Y175" i="7"/>
  <c r="W175" i="7"/>
  <c r="Y174" i="7"/>
  <c r="W174" i="7"/>
  <c r="Y173" i="7"/>
  <c r="W173" i="7"/>
  <c r="Y172" i="7"/>
  <c r="W172" i="7"/>
  <c r="Y171" i="7"/>
  <c r="W171" i="7"/>
  <c r="Y170" i="7"/>
  <c r="W170" i="7"/>
  <c r="Y169" i="7"/>
  <c r="W169" i="7"/>
  <c r="Y168" i="7"/>
  <c r="W168" i="7"/>
  <c r="Y167" i="7"/>
  <c r="W167" i="7"/>
  <c r="Y166" i="7"/>
  <c r="W166" i="7"/>
  <c r="Y165" i="7"/>
  <c r="W165" i="7"/>
  <c r="Y164" i="7"/>
  <c r="W164" i="7"/>
  <c r="Y163" i="7"/>
  <c r="W163" i="7"/>
  <c r="Y162" i="7"/>
  <c r="W162" i="7"/>
  <c r="Y161" i="7"/>
  <c r="W161" i="7"/>
  <c r="Y160" i="7"/>
  <c r="W160" i="7"/>
  <c r="Y159" i="7"/>
  <c r="W159" i="7"/>
  <c r="Y158" i="7"/>
  <c r="W158" i="7"/>
  <c r="Y157" i="7"/>
  <c r="W157" i="7"/>
  <c r="Y156" i="7"/>
  <c r="W156" i="7"/>
  <c r="Y155" i="7"/>
  <c r="W155" i="7"/>
  <c r="Y154" i="7"/>
  <c r="W154" i="7"/>
  <c r="Y153" i="7"/>
  <c r="W153" i="7"/>
  <c r="Y152" i="7"/>
  <c r="W152" i="7"/>
  <c r="Y151" i="7"/>
  <c r="W151" i="7"/>
  <c r="Y150" i="7"/>
  <c r="W150" i="7"/>
  <c r="Y149" i="7"/>
  <c r="W149" i="7"/>
  <c r="Y148" i="7"/>
  <c r="W148" i="7"/>
  <c r="Y147" i="7"/>
  <c r="W147" i="7"/>
  <c r="Y146" i="7"/>
  <c r="W146" i="7"/>
  <c r="Y145" i="7"/>
  <c r="W145" i="7"/>
  <c r="Y144" i="7"/>
  <c r="W144" i="7"/>
  <c r="Y143" i="7"/>
  <c r="W143" i="7"/>
  <c r="Y142" i="7"/>
  <c r="W142" i="7"/>
  <c r="Y141" i="7"/>
  <c r="W141" i="7"/>
  <c r="Y140" i="7"/>
  <c r="W140" i="7"/>
  <c r="Y139" i="7"/>
  <c r="W139" i="7"/>
  <c r="Y138" i="7"/>
  <c r="W138" i="7"/>
  <c r="Y137" i="7"/>
  <c r="W137" i="7"/>
  <c r="Y136" i="7"/>
  <c r="W136" i="7"/>
  <c r="Y135" i="7"/>
  <c r="W135" i="7"/>
  <c r="Y134" i="7"/>
  <c r="W134" i="7"/>
  <c r="Y133" i="7"/>
  <c r="W133" i="7"/>
  <c r="Y132" i="7"/>
  <c r="W132" i="7"/>
  <c r="Y131" i="7"/>
  <c r="W131" i="7"/>
  <c r="Y130" i="7"/>
  <c r="W130" i="7"/>
  <c r="Y129" i="7"/>
  <c r="W129" i="7"/>
  <c r="Y128" i="7"/>
  <c r="W128" i="7"/>
  <c r="Y127" i="7"/>
  <c r="W127" i="7"/>
  <c r="Y126" i="7"/>
  <c r="W126" i="7"/>
  <c r="Y125" i="7"/>
  <c r="W125" i="7"/>
  <c r="Y124" i="7"/>
  <c r="W124" i="7"/>
  <c r="Y123" i="7"/>
  <c r="W123" i="7"/>
  <c r="Y122" i="7"/>
  <c r="W122" i="7"/>
  <c r="Y121" i="7"/>
  <c r="W121" i="7"/>
  <c r="Y120" i="7"/>
  <c r="W120" i="7"/>
  <c r="Y119" i="7"/>
  <c r="W119" i="7"/>
  <c r="Y118" i="7"/>
  <c r="W118" i="7"/>
  <c r="Y117" i="7"/>
  <c r="W117" i="7"/>
  <c r="Y116" i="7"/>
  <c r="W116" i="7"/>
  <c r="Y115" i="7"/>
  <c r="W115" i="7"/>
  <c r="Y114" i="7"/>
  <c r="W114" i="7"/>
  <c r="Y113" i="7"/>
  <c r="W113" i="7"/>
  <c r="Y112" i="7"/>
  <c r="W112" i="7"/>
  <c r="Y111" i="7"/>
  <c r="W111" i="7"/>
  <c r="Y110" i="7"/>
  <c r="W110" i="7"/>
  <c r="Y109" i="7"/>
  <c r="W109" i="7"/>
  <c r="Y108" i="7"/>
  <c r="W108" i="7"/>
  <c r="Y107" i="7"/>
  <c r="W107" i="7"/>
  <c r="Y106" i="7"/>
  <c r="W106" i="7"/>
  <c r="Y105" i="7"/>
  <c r="W105" i="7"/>
  <c r="Y104" i="7"/>
  <c r="W104" i="7"/>
  <c r="Y103" i="7"/>
  <c r="W103" i="7"/>
  <c r="Y102" i="7"/>
  <c r="W102" i="7"/>
  <c r="Y101" i="7"/>
  <c r="W101" i="7"/>
  <c r="Y100" i="7"/>
  <c r="W100" i="7"/>
  <c r="Y99" i="7"/>
  <c r="W99" i="7"/>
  <c r="Y98" i="7"/>
  <c r="W98" i="7"/>
  <c r="Y97" i="7"/>
  <c r="W97" i="7"/>
  <c r="Y96" i="7"/>
  <c r="W96" i="7"/>
  <c r="Y95" i="7"/>
  <c r="W95" i="7"/>
  <c r="Y94" i="7"/>
  <c r="W94" i="7"/>
  <c r="Y93" i="7"/>
  <c r="W93" i="7"/>
  <c r="Y92" i="7"/>
  <c r="W92" i="7"/>
  <c r="Y91" i="7"/>
  <c r="W91" i="7"/>
  <c r="Y90" i="7"/>
  <c r="W90" i="7"/>
  <c r="Y89" i="7"/>
  <c r="W89" i="7"/>
  <c r="Y88" i="7"/>
  <c r="W88" i="7"/>
  <c r="Y87" i="7"/>
  <c r="W87" i="7"/>
  <c r="Y86" i="7"/>
  <c r="W86" i="7"/>
  <c r="Y85" i="7"/>
  <c r="W85" i="7"/>
  <c r="Y84" i="7"/>
  <c r="W84" i="7"/>
  <c r="Y83" i="7"/>
  <c r="W83" i="7"/>
  <c r="Y82" i="7"/>
  <c r="W82" i="7"/>
  <c r="Y81" i="7"/>
  <c r="W81" i="7"/>
  <c r="Y80" i="7"/>
  <c r="W80" i="7"/>
  <c r="Y79" i="7"/>
  <c r="W79" i="7"/>
  <c r="Y78" i="7"/>
  <c r="W78" i="7"/>
  <c r="Y77" i="7"/>
  <c r="W77" i="7"/>
  <c r="Y76" i="7"/>
  <c r="W76" i="7"/>
  <c r="Y75" i="7"/>
  <c r="W75" i="7"/>
  <c r="Y74" i="7"/>
  <c r="W74" i="7"/>
  <c r="Y73" i="7"/>
  <c r="W73" i="7"/>
  <c r="Y72" i="7"/>
  <c r="W72" i="7"/>
  <c r="Y71" i="7"/>
  <c r="W71" i="7"/>
  <c r="Y70" i="7"/>
  <c r="W70" i="7"/>
  <c r="Y69" i="7"/>
  <c r="W69" i="7"/>
  <c r="Y68" i="7"/>
  <c r="W68" i="7"/>
  <c r="Y67" i="7"/>
  <c r="W67" i="7"/>
  <c r="Y66" i="7"/>
  <c r="W66" i="7"/>
  <c r="Y65" i="7"/>
  <c r="W65" i="7"/>
  <c r="Y64" i="7"/>
  <c r="W64" i="7"/>
  <c r="Y63" i="7"/>
  <c r="W63" i="7"/>
  <c r="Y62" i="7"/>
  <c r="W62" i="7"/>
  <c r="Y61" i="7"/>
  <c r="W61" i="7"/>
  <c r="Y60" i="7"/>
  <c r="W60" i="7"/>
  <c r="Y59" i="7"/>
  <c r="W59" i="7"/>
  <c r="Y58" i="7"/>
  <c r="W58" i="7"/>
  <c r="Y57" i="7"/>
  <c r="W57" i="7"/>
  <c r="Y56" i="7"/>
  <c r="W56" i="7"/>
  <c r="Y55" i="7"/>
  <c r="W55" i="7"/>
  <c r="Y54" i="7"/>
  <c r="W54" i="7"/>
  <c r="Y53" i="7"/>
  <c r="W53" i="7"/>
  <c r="Y52" i="7"/>
  <c r="W52" i="7"/>
  <c r="Y51" i="7"/>
  <c r="W51" i="7"/>
  <c r="Y50" i="7"/>
  <c r="W50" i="7"/>
  <c r="Y49" i="7"/>
  <c r="W49" i="7"/>
  <c r="Y48" i="7"/>
  <c r="W48" i="7"/>
  <c r="Y47" i="7"/>
  <c r="W47" i="7"/>
  <c r="Y46" i="7"/>
  <c r="W46" i="7"/>
  <c r="Y45" i="7"/>
  <c r="W45" i="7"/>
  <c r="Y44" i="7"/>
  <c r="W44" i="7"/>
  <c r="Y43" i="7"/>
  <c r="W43" i="7"/>
  <c r="Y42" i="7"/>
  <c r="W42" i="7"/>
  <c r="Y41" i="7"/>
  <c r="W41" i="7"/>
  <c r="Y40" i="7"/>
  <c r="W40" i="7"/>
  <c r="Y39" i="7"/>
  <c r="W39" i="7"/>
  <c r="Y38" i="7"/>
  <c r="W38" i="7"/>
  <c r="Y37" i="7"/>
  <c r="W37" i="7"/>
  <c r="Y36" i="7"/>
  <c r="W36" i="7"/>
  <c r="Y35" i="7"/>
  <c r="W35" i="7"/>
  <c r="Y34" i="7"/>
  <c r="W34" i="7"/>
  <c r="Y33" i="7"/>
  <c r="W33" i="7"/>
  <c r="Y32" i="7"/>
  <c r="W32" i="7"/>
  <c r="Y31" i="7"/>
  <c r="W31" i="7"/>
  <c r="Y30" i="7"/>
  <c r="W30" i="7"/>
  <c r="Y29" i="7"/>
  <c r="W29" i="7"/>
  <c r="Y28" i="7"/>
  <c r="W28" i="7"/>
  <c r="Y27" i="7"/>
  <c r="W27" i="7"/>
  <c r="Y26" i="7"/>
  <c r="W26" i="7"/>
  <c r="Y25" i="7"/>
  <c r="W25" i="7"/>
  <c r="Y24" i="7"/>
  <c r="W24" i="7"/>
  <c r="Y23" i="7"/>
  <c r="W23" i="7"/>
  <c r="Y22" i="7"/>
  <c r="W22" i="7"/>
  <c r="Y21" i="7"/>
  <c r="W21" i="7"/>
  <c r="Y20" i="7"/>
  <c r="W20" i="7"/>
  <c r="Y19" i="7"/>
  <c r="W19" i="7"/>
  <c r="Y18" i="7"/>
  <c r="W18" i="7"/>
  <c r="Y17" i="7"/>
  <c r="W17" i="7"/>
  <c r="Y16" i="7"/>
  <c r="W16" i="7"/>
  <c r="Y15" i="7"/>
  <c r="W15" i="7"/>
  <c r="Y14" i="7"/>
  <c r="W14" i="7"/>
  <c r="Y13" i="7"/>
  <c r="W13" i="7"/>
  <c r="Y12" i="7"/>
  <c r="W12" i="7"/>
  <c r="Y11" i="7"/>
  <c r="W11" i="7"/>
  <c r="Y10" i="7"/>
  <c r="W10" i="7"/>
  <c r="Y9" i="7"/>
  <c r="W9" i="7"/>
  <c r="Y8" i="7"/>
  <c r="W8" i="7"/>
  <c r="Y7" i="7"/>
  <c r="W7" i="7"/>
  <c r="Y6" i="7"/>
  <c r="W6" i="7"/>
  <c r="Y5" i="7"/>
  <c r="W5" i="7"/>
  <c r="Y4" i="7"/>
  <c r="W4" i="7"/>
  <c r="Y3" i="7"/>
  <c r="W3" i="7"/>
  <c r="Y2" i="7"/>
  <c r="W2" i="7"/>
  <c r="V8" i="2" l="1"/>
  <c r="V6" i="2"/>
  <c r="V7" i="2"/>
  <c r="V10" i="2"/>
  <c r="V11" i="2"/>
  <c r="V12" i="2"/>
  <c r="V13" i="2"/>
  <c r="V14" i="2"/>
  <c r="V15" i="2"/>
  <c r="V16" i="2"/>
  <c r="V207" i="2"/>
  <c r="V17" i="2"/>
  <c r="V18" i="2"/>
  <c r="V19" i="2"/>
  <c r="V20" i="2"/>
  <c r="V21" i="2"/>
  <c r="V22" i="2"/>
  <c r="V217" i="2"/>
  <c r="V23" i="2"/>
  <c r="V24" i="2"/>
  <c r="V25" i="2"/>
  <c r="V9" i="2"/>
  <c r="V26" i="2"/>
  <c r="V27" i="2"/>
  <c r="V28" i="2"/>
  <c r="V29" i="2"/>
  <c r="V30" i="2"/>
  <c r="V31" i="2"/>
  <c r="V32" i="2"/>
  <c r="V33" i="2"/>
  <c r="V34" i="2"/>
  <c r="V35" i="2"/>
  <c r="V105" i="2"/>
  <c r="V36" i="2"/>
  <c r="V37" i="2"/>
  <c r="V38" i="2"/>
  <c r="V314" i="2"/>
  <c r="V40" i="2"/>
  <c r="V210" i="2"/>
  <c r="V41" i="2"/>
  <c r="V44" i="2"/>
  <c r="V42" i="2"/>
  <c r="V43" i="2"/>
  <c r="V45" i="2"/>
  <c r="V46" i="2"/>
  <c r="V47" i="2"/>
  <c r="V48" i="2"/>
  <c r="V49" i="2"/>
  <c r="V50" i="2"/>
  <c r="V51" i="2"/>
  <c r="V52" i="2"/>
  <c r="V57" i="2"/>
  <c r="V54" i="2"/>
  <c r="V55" i="2"/>
  <c r="V53" i="2"/>
  <c r="V56" i="2"/>
  <c r="V58" i="2"/>
  <c r="V60" i="2"/>
  <c r="V61" i="2"/>
  <c r="V62" i="2"/>
  <c r="V63" i="2"/>
  <c r="V64" i="2"/>
  <c r="V65" i="2"/>
  <c r="V66" i="2"/>
  <c r="V67" i="2"/>
  <c r="V68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39" i="2"/>
  <c r="V95" i="2"/>
  <c r="V290" i="2"/>
  <c r="V96" i="2"/>
  <c r="V97" i="2"/>
  <c r="V98" i="2"/>
  <c r="V104" i="2"/>
  <c r="V102" i="2"/>
  <c r="V103" i="2"/>
  <c r="V243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7" i="2"/>
  <c r="V206" i="2"/>
  <c r="V126" i="2"/>
  <c r="V129" i="2"/>
  <c r="V130" i="2"/>
  <c r="V131" i="2"/>
  <c r="V132" i="2"/>
  <c r="V69" i="2"/>
  <c r="V140" i="2"/>
  <c r="V133" i="2"/>
  <c r="V134" i="2"/>
  <c r="V135" i="2"/>
  <c r="V136" i="2"/>
  <c r="V137" i="2"/>
  <c r="V138" i="2"/>
  <c r="V139" i="2"/>
  <c r="V141" i="2"/>
  <c r="V142" i="2"/>
  <c r="V143" i="2"/>
  <c r="V144" i="2"/>
  <c r="V146" i="2"/>
  <c r="V147" i="2"/>
  <c r="V148" i="2"/>
  <c r="V149" i="2"/>
  <c r="V150" i="2"/>
  <c r="V151" i="2"/>
  <c r="V145" i="2"/>
  <c r="V152" i="2"/>
  <c r="V128" i="2"/>
  <c r="V153" i="2"/>
  <c r="V154" i="2"/>
  <c r="V155" i="2"/>
  <c r="V156" i="2"/>
  <c r="V157" i="2"/>
  <c r="V158" i="2"/>
  <c r="V159" i="2"/>
  <c r="V160" i="2"/>
  <c r="V161" i="2"/>
  <c r="V162" i="2"/>
  <c r="V99" i="2"/>
  <c r="V163" i="2"/>
  <c r="V164" i="2"/>
  <c r="V165" i="2"/>
  <c r="V208" i="2"/>
  <c r="V166" i="2"/>
  <c r="V167" i="2"/>
  <c r="V168" i="2"/>
  <c r="V169" i="2"/>
  <c r="V170" i="2"/>
  <c r="V171" i="2"/>
  <c r="V172" i="2"/>
  <c r="V100" i="2"/>
  <c r="V173" i="2"/>
  <c r="V174" i="2"/>
  <c r="V175" i="2"/>
  <c r="V176" i="2"/>
  <c r="V177" i="2"/>
  <c r="V178" i="2"/>
  <c r="V179" i="2"/>
  <c r="V180" i="2"/>
  <c r="V181" i="2"/>
  <c r="V188" i="2"/>
  <c r="V182" i="2"/>
  <c r="V183" i="2"/>
  <c r="V185" i="2"/>
  <c r="V186" i="2"/>
  <c r="V187" i="2"/>
  <c r="V184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4" i="2"/>
  <c r="V202" i="2"/>
  <c r="V203" i="2"/>
  <c r="V205" i="2"/>
  <c r="V59" i="2"/>
  <c r="V218" i="2"/>
  <c r="V209" i="2"/>
  <c r="V213" i="2"/>
  <c r="V212" i="2"/>
  <c r="V211" i="2"/>
  <c r="V214" i="2"/>
  <c r="V215" i="2"/>
  <c r="V216" i="2"/>
  <c r="V219" i="2"/>
  <c r="V220" i="2"/>
  <c r="V244" i="2"/>
  <c r="V221" i="2"/>
  <c r="V222" i="2"/>
  <c r="V223" i="2"/>
  <c r="V224" i="2"/>
  <c r="V225" i="2"/>
  <c r="V226" i="2"/>
  <c r="V227" i="2"/>
  <c r="V228" i="2"/>
  <c r="V229" i="2"/>
  <c r="V230" i="2"/>
  <c r="V231" i="2"/>
  <c r="V265" i="2"/>
  <c r="V233" i="2"/>
  <c r="V234" i="2"/>
  <c r="V235" i="2"/>
  <c r="V236" i="2"/>
  <c r="V237" i="2"/>
  <c r="V238" i="2"/>
  <c r="V239" i="2"/>
  <c r="V232" i="2"/>
  <c r="V240" i="2"/>
  <c r="V241" i="2"/>
  <c r="V242" i="2"/>
  <c r="V245" i="2"/>
  <c r="V246" i="2"/>
  <c r="V247" i="2"/>
  <c r="V248" i="2"/>
  <c r="V275" i="2"/>
  <c r="V249" i="2"/>
  <c r="V250" i="2"/>
  <c r="V251" i="2"/>
  <c r="V252" i="2"/>
  <c r="V253" i="2"/>
  <c r="V313" i="2"/>
  <c r="V254" i="2"/>
  <c r="V255" i="2"/>
  <c r="V256" i="2"/>
  <c r="V257" i="2"/>
  <c r="V258" i="2"/>
  <c r="V259" i="2"/>
  <c r="V261" i="2"/>
  <c r="V260" i="2"/>
  <c r="V263" i="2"/>
  <c r="V262" i="2"/>
  <c r="V271" i="2"/>
  <c r="V264" i="2"/>
  <c r="V270" i="2"/>
  <c r="V266" i="2"/>
  <c r="V267" i="2"/>
  <c r="V268" i="2"/>
  <c r="V269" i="2"/>
  <c r="V272" i="2"/>
  <c r="V273" i="2"/>
  <c r="V274" i="2"/>
  <c r="V276" i="2"/>
  <c r="V277" i="2"/>
  <c r="V278" i="2"/>
  <c r="V279" i="2"/>
  <c r="V310" i="2"/>
  <c r="V280" i="2"/>
  <c r="V281" i="2"/>
  <c r="V282" i="2"/>
  <c r="V283" i="2"/>
  <c r="V284" i="2"/>
  <c r="V285" i="2"/>
  <c r="V286" i="2"/>
  <c r="V287" i="2"/>
  <c r="V288" i="2"/>
  <c r="V289" i="2"/>
  <c r="V291" i="2"/>
  <c r="V292" i="2"/>
  <c r="V293" i="2"/>
  <c r="V294" i="2"/>
  <c r="V295" i="2"/>
  <c r="V296" i="2"/>
  <c r="V297" i="2"/>
  <c r="V101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1" i="2"/>
  <c r="V312" i="2"/>
  <c r="V321" i="2"/>
  <c r="V315" i="2"/>
  <c r="V316" i="2"/>
  <c r="V317" i="2"/>
  <c r="V318" i="2"/>
  <c r="V319" i="2"/>
  <c r="V320" i="2"/>
  <c r="V322" i="2"/>
  <c r="V323" i="2"/>
  <c r="V324" i="2"/>
  <c r="V325" i="2"/>
  <c r="V326" i="2"/>
  <c r="V327" i="2"/>
  <c r="V328" i="2"/>
  <c r="V329" i="2"/>
  <c r="V330" i="2"/>
  <c r="O327" i="6" l="1"/>
  <c r="N327" i="6"/>
  <c r="M327" i="6"/>
  <c r="L327" i="6"/>
  <c r="K327" i="6"/>
  <c r="J327" i="6"/>
  <c r="I327" i="6"/>
  <c r="H327" i="6"/>
  <c r="G327" i="6"/>
  <c r="F327" i="6"/>
  <c r="E327" i="6"/>
  <c r="AL2" i="4" l="1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NX330" i="4" l="1"/>
  <c r="NW330" i="4"/>
  <c r="NV330" i="4"/>
  <c r="NU330" i="4"/>
  <c r="NT330" i="4"/>
  <c r="NS330" i="4"/>
  <c r="NR330" i="4"/>
  <c r="NQ330" i="4"/>
  <c r="NP330" i="4"/>
  <c r="NO330" i="4"/>
  <c r="NN330" i="4"/>
  <c r="NM330" i="4"/>
  <c r="NL330" i="4"/>
  <c r="NK330" i="4"/>
  <c r="NJ330" i="4"/>
  <c r="NI330" i="4"/>
  <c r="NH330" i="4"/>
  <c r="NG330" i="4"/>
  <c r="NF330" i="4"/>
  <c r="NE330" i="4"/>
  <c r="ND330" i="4"/>
  <c r="NC330" i="4"/>
  <c r="NB330" i="4"/>
  <c r="NA330" i="4"/>
  <c r="MZ330" i="4"/>
  <c r="MY330" i="4"/>
  <c r="MX330" i="4"/>
  <c r="MW330" i="4"/>
  <c r="MV330" i="4"/>
  <c r="MU330" i="4"/>
  <c r="MT330" i="4"/>
  <c r="MS330" i="4"/>
  <c r="MR330" i="4"/>
  <c r="MQ330" i="4"/>
  <c r="MP330" i="4"/>
  <c r="MO330" i="4"/>
  <c r="MN330" i="4"/>
  <c r="MM330" i="4"/>
  <c r="ML330" i="4"/>
  <c r="MK330" i="4"/>
  <c r="MJ330" i="4"/>
  <c r="MI330" i="4"/>
  <c r="MH330" i="4"/>
  <c r="MG330" i="4"/>
  <c r="MF330" i="4"/>
  <c r="ME330" i="4"/>
  <c r="MD330" i="4"/>
  <c r="MC330" i="4"/>
  <c r="MB330" i="4"/>
  <c r="MA330" i="4"/>
  <c r="LZ330" i="4"/>
  <c r="LY330" i="4"/>
  <c r="LX330" i="4"/>
  <c r="LW330" i="4"/>
  <c r="LV330" i="4"/>
  <c r="LU330" i="4"/>
  <c r="LT330" i="4"/>
  <c r="LS330" i="4"/>
  <c r="LR330" i="4"/>
  <c r="LQ330" i="4"/>
  <c r="LP330" i="4"/>
  <c r="LO330" i="4"/>
  <c r="LN330" i="4"/>
  <c r="LM330" i="4"/>
  <c r="LL330" i="4"/>
  <c r="LK330" i="4"/>
  <c r="LJ330" i="4"/>
  <c r="LI330" i="4"/>
  <c r="LH330" i="4"/>
  <c r="LG330" i="4"/>
  <c r="LF330" i="4"/>
  <c r="LE330" i="4"/>
  <c r="LD330" i="4"/>
  <c r="LC330" i="4"/>
  <c r="LB330" i="4"/>
  <c r="LA330" i="4"/>
  <c r="KZ330" i="4"/>
  <c r="KY330" i="4"/>
  <c r="KX330" i="4"/>
  <c r="KW330" i="4"/>
  <c r="KV330" i="4"/>
  <c r="KU330" i="4"/>
  <c r="KT330" i="4"/>
  <c r="KS330" i="4"/>
  <c r="KR330" i="4"/>
  <c r="KQ330" i="4"/>
  <c r="KP330" i="4"/>
  <c r="KO330" i="4"/>
  <c r="KN330" i="4"/>
  <c r="KM330" i="4"/>
  <c r="KL330" i="4"/>
  <c r="KK330" i="4"/>
  <c r="KJ330" i="4"/>
  <c r="KI330" i="4"/>
  <c r="KH330" i="4"/>
  <c r="KG330" i="4"/>
  <c r="KF330" i="4"/>
  <c r="KE330" i="4"/>
  <c r="KD330" i="4"/>
  <c r="KC330" i="4"/>
  <c r="KB330" i="4"/>
  <c r="KA330" i="4"/>
  <c r="JZ330" i="4"/>
  <c r="JY330" i="4"/>
  <c r="JX330" i="4"/>
  <c r="JW330" i="4"/>
  <c r="JV330" i="4"/>
  <c r="JU330" i="4"/>
  <c r="JT330" i="4"/>
  <c r="JS330" i="4"/>
  <c r="JR330" i="4"/>
  <c r="JQ330" i="4"/>
  <c r="JP330" i="4"/>
  <c r="JO330" i="4"/>
  <c r="JN330" i="4"/>
  <c r="JM330" i="4"/>
  <c r="JL330" i="4"/>
  <c r="JK330" i="4"/>
  <c r="JJ330" i="4"/>
  <c r="JI330" i="4"/>
  <c r="JH330" i="4"/>
  <c r="JG330" i="4"/>
  <c r="JF330" i="4"/>
  <c r="JE330" i="4"/>
  <c r="JD330" i="4"/>
  <c r="JC330" i="4"/>
  <c r="JB330" i="4"/>
  <c r="JA330" i="4"/>
  <c r="IZ330" i="4"/>
  <c r="IY330" i="4"/>
  <c r="IX330" i="4"/>
  <c r="IW330" i="4"/>
  <c r="IV330" i="4"/>
  <c r="IU330" i="4"/>
  <c r="IT330" i="4"/>
  <c r="IS330" i="4"/>
  <c r="IR330" i="4"/>
  <c r="IQ330" i="4"/>
  <c r="IP330" i="4"/>
  <c r="IO330" i="4"/>
  <c r="IN330" i="4"/>
  <c r="IM330" i="4"/>
  <c r="IL330" i="4"/>
  <c r="IK330" i="4"/>
  <c r="IJ330" i="4"/>
  <c r="II330" i="4"/>
  <c r="IH330" i="4"/>
  <c r="IG330" i="4"/>
  <c r="IF330" i="4"/>
  <c r="IE330" i="4"/>
  <c r="ID330" i="4"/>
  <c r="IC330" i="4"/>
  <c r="IB330" i="4"/>
  <c r="IA330" i="4"/>
  <c r="HZ330" i="4"/>
  <c r="HY330" i="4"/>
  <c r="HX330" i="4"/>
  <c r="HW330" i="4"/>
  <c r="HV330" i="4"/>
  <c r="HU330" i="4"/>
  <c r="HT330" i="4"/>
  <c r="HS330" i="4"/>
  <c r="HR330" i="4"/>
  <c r="HQ330" i="4"/>
  <c r="HP330" i="4"/>
  <c r="HO330" i="4"/>
  <c r="HN330" i="4"/>
  <c r="HM330" i="4"/>
  <c r="HL330" i="4"/>
  <c r="HK330" i="4"/>
  <c r="HJ330" i="4"/>
  <c r="HI330" i="4"/>
  <c r="HH330" i="4"/>
  <c r="HG330" i="4"/>
  <c r="HF330" i="4"/>
  <c r="HE330" i="4"/>
  <c r="HD330" i="4"/>
  <c r="HC330" i="4"/>
  <c r="HB330" i="4"/>
  <c r="HA330" i="4"/>
  <c r="GZ330" i="4"/>
  <c r="GY330" i="4"/>
  <c r="GX330" i="4"/>
  <c r="GW330" i="4"/>
  <c r="GV330" i="4"/>
  <c r="GU330" i="4"/>
  <c r="GT330" i="4"/>
  <c r="GS330" i="4"/>
  <c r="GR330" i="4"/>
  <c r="GQ330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B330" i="4"/>
  <c r="GA330" i="4"/>
  <c r="FZ330" i="4"/>
  <c r="FY330" i="4"/>
  <c r="FX330" i="4"/>
  <c r="FW330" i="4"/>
  <c r="FV330" i="4"/>
  <c r="FU330" i="4"/>
  <c r="FT330" i="4"/>
  <c r="FS330" i="4"/>
  <c r="FR330" i="4"/>
  <c r="FQ330" i="4"/>
  <c r="FP330" i="4"/>
  <c r="FO330" i="4"/>
  <c r="FN330" i="4"/>
  <c r="FM330" i="4"/>
  <c r="FL330" i="4"/>
  <c r="FK330" i="4"/>
  <c r="FJ330" i="4"/>
  <c r="FI330" i="4"/>
  <c r="FH330" i="4"/>
  <c r="FG330" i="4"/>
  <c r="FF330" i="4"/>
  <c r="FE330" i="4"/>
  <c r="FD330" i="4"/>
  <c r="FC330" i="4"/>
  <c r="FB330" i="4"/>
  <c r="FA330" i="4"/>
  <c r="EZ330" i="4"/>
  <c r="EY330" i="4"/>
  <c r="EX330" i="4"/>
  <c r="EW330" i="4"/>
  <c r="EV330" i="4"/>
  <c r="EU330" i="4"/>
  <c r="ET330" i="4"/>
  <c r="ES330" i="4"/>
  <c r="ER330" i="4"/>
  <c r="EQ330" i="4"/>
  <c r="EP330" i="4"/>
  <c r="EO330" i="4"/>
  <c r="EN330" i="4"/>
  <c r="EM330" i="4"/>
  <c r="EL330" i="4"/>
  <c r="EK330" i="4"/>
  <c r="EJ330" i="4"/>
  <c r="EI330" i="4"/>
  <c r="EH330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DU330" i="4"/>
  <c r="DT330" i="4"/>
  <c r="DS330" i="4"/>
  <c r="DR330" i="4"/>
  <c r="DQ330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</calcChain>
</file>

<file path=xl/sharedStrings.xml><?xml version="1.0" encoding="utf-8"?>
<sst xmlns="http://schemas.openxmlformats.org/spreadsheetml/2006/main" count="6197" uniqueCount="1431">
  <si>
    <t>District ID</t>
  </si>
  <si>
    <t>District Name</t>
  </si>
  <si>
    <t>0009</t>
  </si>
  <si>
    <t>AGWSR</t>
  </si>
  <si>
    <t>0018</t>
  </si>
  <si>
    <t>Adair-Casey</t>
  </si>
  <si>
    <t>0027</t>
  </si>
  <si>
    <t>0063</t>
  </si>
  <si>
    <t>0072</t>
  </si>
  <si>
    <t>Albert City-Truesdale</t>
  </si>
  <si>
    <t>0081</t>
  </si>
  <si>
    <t>Albia</t>
  </si>
  <si>
    <t>0099</t>
  </si>
  <si>
    <t>Alburnett</t>
  </si>
  <si>
    <t>0108</t>
  </si>
  <si>
    <t>Alden</t>
  </si>
  <si>
    <t>0126</t>
  </si>
  <si>
    <t>Algona</t>
  </si>
  <si>
    <t>0135</t>
  </si>
  <si>
    <t>Allamakee</t>
  </si>
  <si>
    <t>0153</t>
  </si>
  <si>
    <t>North Butler</t>
  </si>
  <si>
    <t>0171</t>
  </si>
  <si>
    <t>Alta-Aurelia</t>
  </si>
  <si>
    <t>0225</t>
  </si>
  <si>
    <t>Ames</t>
  </si>
  <si>
    <t>0234</t>
  </si>
  <si>
    <t>Anamosa</t>
  </si>
  <si>
    <t>0243</t>
  </si>
  <si>
    <t>Andrew</t>
  </si>
  <si>
    <t>0261</t>
  </si>
  <si>
    <t>Ankeny</t>
  </si>
  <si>
    <t>0279</t>
  </si>
  <si>
    <t>Aplington-Parkersburg</t>
  </si>
  <si>
    <t>0333</t>
  </si>
  <si>
    <t>North Union</t>
  </si>
  <si>
    <t>0355</t>
  </si>
  <si>
    <t>Ar-We-Va</t>
  </si>
  <si>
    <t>0387</t>
  </si>
  <si>
    <t>Atlantic</t>
  </si>
  <si>
    <t>0414</t>
  </si>
  <si>
    <t>Audubon</t>
  </si>
  <si>
    <t>0441</t>
  </si>
  <si>
    <t>AHSTW</t>
  </si>
  <si>
    <t>0472</t>
  </si>
  <si>
    <t>Ballard</t>
  </si>
  <si>
    <t>0513</t>
  </si>
  <si>
    <t>Baxter</t>
  </si>
  <si>
    <t>0540</t>
  </si>
  <si>
    <t>BCLUW</t>
  </si>
  <si>
    <t>0549</t>
  </si>
  <si>
    <t>Bedford</t>
  </si>
  <si>
    <t>0576</t>
  </si>
  <si>
    <t>Belle Plaine</t>
  </si>
  <si>
    <t>0585</t>
  </si>
  <si>
    <t>Bellevue</t>
  </si>
  <si>
    <t>0594</t>
  </si>
  <si>
    <t>Belmond-Klemme</t>
  </si>
  <si>
    <t>0603</t>
  </si>
  <si>
    <t>Bennett</t>
  </si>
  <si>
    <t>0609</t>
  </si>
  <si>
    <t>Benton</t>
  </si>
  <si>
    <t>0621</t>
  </si>
  <si>
    <t>Bettendorf</t>
  </si>
  <si>
    <t>0657</t>
  </si>
  <si>
    <t>0720</t>
  </si>
  <si>
    <t>Bondurant-Farrar</t>
  </si>
  <si>
    <t>0729</t>
  </si>
  <si>
    <t>Boone</t>
  </si>
  <si>
    <t>0747</t>
  </si>
  <si>
    <t>Boyden-Hull</t>
  </si>
  <si>
    <t>0819</t>
  </si>
  <si>
    <t>West Hancock</t>
  </si>
  <si>
    <t>0846</t>
  </si>
  <si>
    <t>Brooklyn-Guernsey-Malcom</t>
  </si>
  <si>
    <t>0873</t>
  </si>
  <si>
    <t>North Iowa</t>
  </si>
  <si>
    <t>0882</t>
  </si>
  <si>
    <t>Burlington</t>
  </si>
  <si>
    <t>0914</t>
  </si>
  <si>
    <t>CAM</t>
  </si>
  <si>
    <t>0916</t>
  </si>
  <si>
    <t>CAL</t>
  </si>
  <si>
    <t>0918</t>
  </si>
  <si>
    <t>Calamus-Wheatland</t>
  </si>
  <si>
    <t>0936</t>
  </si>
  <si>
    <t>Camanche</t>
  </si>
  <si>
    <t>0977</t>
  </si>
  <si>
    <t>Cardinal</t>
  </si>
  <si>
    <t>0981</t>
  </si>
  <si>
    <t>Carlisle</t>
  </si>
  <si>
    <t>0999</t>
  </si>
  <si>
    <t>Carroll</t>
  </si>
  <si>
    <t>1044</t>
  </si>
  <si>
    <t>Cedar Falls</t>
  </si>
  <si>
    <t>1053</t>
  </si>
  <si>
    <t>Cedar Rapids</t>
  </si>
  <si>
    <t>1062</t>
  </si>
  <si>
    <t>Center Point-Urbana</t>
  </si>
  <si>
    <t>1071</t>
  </si>
  <si>
    <t>Centerville</t>
  </si>
  <si>
    <t>1079</t>
  </si>
  <si>
    <t>Central Lee</t>
  </si>
  <si>
    <t>1080</t>
  </si>
  <si>
    <t>1082</t>
  </si>
  <si>
    <t>1089</t>
  </si>
  <si>
    <t>Central City</t>
  </si>
  <si>
    <t>1093</t>
  </si>
  <si>
    <t>Central Decatur</t>
  </si>
  <si>
    <t>1095</t>
  </si>
  <si>
    <t>Central Lyon</t>
  </si>
  <si>
    <t>1107</t>
  </si>
  <si>
    <t>Chariton</t>
  </si>
  <si>
    <t>1116</t>
  </si>
  <si>
    <t>Charles City</t>
  </si>
  <si>
    <t>1134</t>
  </si>
  <si>
    <t>Charter Oak-Ute</t>
  </si>
  <si>
    <t>1152</t>
  </si>
  <si>
    <t>Cherokee</t>
  </si>
  <si>
    <t>1197</t>
  </si>
  <si>
    <t>Clarinda</t>
  </si>
  <si>
    <t>1206</t>
  </si>
  <si>
    <t>Clarion-Goldfield-Dows</t>
  </si>
  <si>
    <t>1211</t>
  </si>
  <si>
    <t>Clarke</t>
  </si>
  <si>
    <t>1215</t>
  </si>
  <si>
    <t>Clarksville</t>
  </si>
  <si>
    <t>1218</t>
  </si>
  <si>
    <t>Clay Central-Everly</t>
  </si>
  <si>
    <t>1221</t>
  </si>
  <si>
    <t>1233</t>
  </si>
  <si>
    <t>Clear Lake</t>
  </si>
  <si>
    <t>1278</t>
  </si>
  <si>
    <t>Clinton</t>
  </si>
  <si>
    <t>1332</t>
  </si>
  <si>
    <t>Colfax-Mingo</t>
  </si>
  <si>
    <t>1337</t>
  </si>
  <si>
    <t>1350</t>
  </si>
  <si>
    <t>Collins-Maxwell</t>
  </si>
  <si>
    <t>1359</t>
  </si>
  <si>
    <t>1368</t>
  </si>
  <si>
    <t>Columbus</t>
  </si>
  <si>
    <t>1413</t>
  </si>
  <si>
    <t>Coon Rapids-Bayard</t>
  </si>
  <si>
    <t>1431</t>
  </si>
  <si>
    <t>Corning</t>
  </si>
  <si>
    <t>1476</t>
  </si>
  <si>
    <t>Council Bluffs</t>
  </si>
  <si>
    <t>1503</t>
  </si>
  <si>
    <t>Creston</t>
  </si>
  <si>
    <t>1576</t>
  </si>
  <si>
    <t>Dallas Center-Grimes</t>
  </si>
  <si>
    <t>1602</t>
  </si>
  <si>
    <t>Danville</t>
  </si>
  <si>
    <t>1611</t>
  </si>
  <si>
    <t>Davenport</t>
  </si>
  <si>
    <t>1619</t>
  </si>
  <si>
    <t>Davis County</t>
  </si>
  <si>
    <t>1638</t>
  </si>
  <si>
    <t>1675</t>
  </si>
  <si>
    <t>Delwood</t>
  </si>
  <si>
    <t>1701</t>
  </si>
  <si>
    <t>Denison</t>
  </si>
  <si>
    <t>1719</t>
  </si>
  <si>
    <t>Denver</t>
  </si>
  <si>
    <t>1737</t>
  </si>
  <si>
    <t>1782</t>
  </si>
  <si>
    <t>Diagonal</t>
  </si>
  <si>
    <t>1791</t>
  </si>
  <si>
    <t>Dike-New Hartford</t>
  </si>
  <si>
    <t>1863</t>
  </si>
  <si>
    <t>Dubuque</t>
  </si>
  <si>
    <t>1908</t>
  </si>
  <si>
    <t>Dunkerton</t>
  </si>
  <si>
    <t>1917</t>
  </si>
  <si>
    <t>Boyer Valley</t>
  </si>
  <si>
    <t>1926</t>
  </si>
  <si>
    <t>Durant</t>
  </si>
  <si>
    <t>1944</t>
  </si>
  <si>
    <t>Eagle Grove</t>
  </si>
  <si>
    <t>1953</t>
  </si>
  <si>
    <t>Earlham</t>
  </si>
  <si>
    <t>1963</t>
  </si>
  <si>
    <t>East Buchanan</t>
  </si>
  <si>
    <t>1965</t>
  </si>
  <si>
    <t>Easton Valley</t>
  </si>
  <si>
    <t>East Marshall</t>
  </si>
  <si>
    <t>1970</t>
  </si>
  <si>
    <t>East Union</t>
  </si>
  <si>
    <t>1972</t>
  </si>
  <si>
    <t>Eastern Allamakee</t>
  </si>
  <si>
    <t>1975</t>
  </si>
  <si>
    <t>River Valley</t>
  </si>
  <si>
    <t>1989</t>
  </si>
  <si>
    <t>Edgewood-Colesburg</t>
  </si>
  <si>
    <t>2007</t>
  </si>
  <si>
    <t>Eldora-New Providence</t>
  </si>
  <si>
    <t>2088</t>
  </si>
  <si>
    <t>Emmetsburg</t>
  </si>
  <si>
    <t>2097</t>
  </si>
  <si>
    <t>English Valleys</t>
  </si>
  <si>
    <t>2113</t>
  </si>
  <si>
    <t>Essex</t>
  </si>
  <si>
    <t>2124</t>
  </si>
  <si>
    <t>2151</t>
  </si>
  <si>
    <t>2169</t>
  </si>
  <si>
    <t>Fairfield</t>
  </si>
  <si>
    <t>2295</t>
  </si>
  <si>
    <t>Forest City</t>
  </si>
  <si>
    <t>2313</t>
  </si>
  <si>
    <t>Fort Dodge</t>
  </si>
  <si>
    <t>2322</t>
  </si>
  <si>
    <t>Fort Madison</t>
  </si>
  <si>
    <t>2369</t>
  </si>
  <si>
    <t>Fremont-Mills</t>
  </si>
  <si>
    <t>2376</t>
  </si>
  <si>
    <t>Galva-Holstein</t>
  </si>
  <si>
    <t>2403</t>
  </si>
  <si>
    <t>Garner-Hayfield-Ventura</t>
  </si>
  <si>
    <t>2457</t>
  </si>
  <si>
    <t>George-Little Rock</t>
  </si>
  <si>
    <t>2466</t>
  </si>
  <si>
    <t>Gilbert</t>
  </si>
  <si>
    <t>2493</t>
  </si>
  <si>
    <t>Gilmore City-Bradgate</t>
  </si>
  <si>
    <t>2502</t>
  </si>
  <si>
    <t>Gladbrook-Reinbeck</t>
  </si>
  <si>
    <t>2511</t>
  </si>
  <si>
    <t>Glenwood</t>
  </si>
  <si>
    <t>2520</t>
  </si>
  <si>
    <t>Glidden-Ralston</t>
  </si>
  <si>
    <t>2556</t>
  </si>
  <si>
    <t>Graettinger-Terril</t>
  </si>
  <si>
    <t>2673</t>
  </si>
  <si>
    <t>Nodaway Valley</t>
  </si>
  <si>
    <t>2682</t>
  </si>
  <si>
    <t>GMG</t>
  </si>
  <si>
    <t>2709</t>
  </si>
  <si>
    <t>Grinnell-Newburg</t>
  </si>
  <si>
    <t>2718</t>
  </si>
  <si>
    <t>Griswold</t>
  </si>
  <si>
    <t>2727</t>
  </si>
  <si>
    <t>Grundy Center</t>
  </si>
  <si>
    <t>2754</t>
  </si>
  <si>
    <t>Guthrie Center</t>
  </si>
  <si>
    <t>2763</t>
  </si>
  <si>
    <t>Clayton Ridge</t>
  </si>
  <si>
    <t>2766</t>
  </si>
  <si>
    <t>2772</t>
  </si>
  <si>
    <t>Hamburg</t>
  </si>
  <si>
    <t>2781</t>
  </si>
  <si>
    <t>Hampton-Dumont</t>
  </si>
  <si>
    <t>2826</t>
  </si>
  <si>
    <t>Harlan</t>
  </si>
  <si>
    <t>2846</t>
  </si>
  <si>
    <t>Harris-Lake Park</t>
  </si>
  <si>
    <t>2862</t>
  </si>
  <si>
    <t>Hartley-Melvin-Sanborn</t>
  </si>
  <si>
    <t>2977</t>
  </si>
  <si>
    <t>Highland</t>
  </si>
  <si>
    <t>2988</t>
  </si>
  <si>
    <t>Hinton</t>
  </si>
  <si>
    <t>3029</t>
  </si>
  <si>
    <t>Howard-Winneshiek</t>
  </si>
  <si>
    <t>3033</t>
  </si>
  <si>
    <t>Hubbard-Radcliffe</t>
  </si>
  <si>
    <t>3042</t>
  </si>
  <si>
    <t>Hudson</t>
  </si>
  <si>
    <t>3060</t>
  </si>
  <si>
    <t>Humboldt</t>
  </si>
  <si>
    <t>3105</t>
  </si>
  <si>
    <t>Independence</t>
  </si>
  <si>
    <t>3114</t>
  </si>
  <si>
    <t>Indianola</t>
  </si>
  <si>
    <t>3119</t>
  </si>
  <si>
    <t>Interstate 35</t>
  </si>
  <si>
    <t>3141</t>
  </si>
  <si>
    <t>Iowa City</t>
  </si>
  <si>
    <t>3150</t>
  </si>
  <si>
    <t>Iowa Falls</t>
  </si>
  <si>
    <t>3154</t>
  </si>
  <si>
    <t>Iowa Valley</t>
  </si>
  <si>
    <t>3168</t>
  </si>
  <si>
    <t>IKM-Manning</t>
  </si>
  <si>
    <t>3186</t>
  </si>
  <si>
    <t>3195</t>
  </si>
  <si>
    <t>Greene County</t>
  </si>
  <si>
    <t>3204</t>
  </si>
  <si>
    <t>Jesup</t>
  </si>
  <si>
    <t>3231</t>
  </si>
  <si>
    <t>Johnston</t>
  </si>
  <si>
    <t>3312</t>
  </si>
  <si>
    <t>Keokuk</t>
  </si>
  <si>
    <t>3330</t>
  </si>
  <si>
    <t>Keota</t>
  </si>
  <si>
    <t>3348</t>
  </si>
  <si>
    <t>Kingsley-Pierson</t>
  </si>
  <si>
    <t>3375</t>
  </si>
  <si>
    <t>Knoxville</t>
  </si>
  <si>
    <t>3420</t>
  </si>
  <si>
    <t>Lake Mills</t>
  </si>
  <si>
    <t>3465</t>
  </si>
  <si>
    <t>Lamoni</t>
  </si>
  <si>
    <t>3537</t>
  </si>
  <si>
    <t>Laurens-Marathon</t>
  </si>
  <si>
    <t>3555</t>
  </si>
  <si>
    <t>Lawton-Bronson</t>
  </si>
  <si>
    <t>3600</t>
  </si>
  <si>
    <t>Le Mars</t>
  </si>
  <si>
    <t>3609</t>
  </si>
  <si>
    <t>Lenox</t>
  </si>
  <si>
    <t>3645</t>
  </si>
  <si>
    <t>Lewis Central</t>
  </si>
  <si>
    <t>3691</t>
  </si>
  <si>
    <t>North Cedar</t>
  </si>
  <si>
    <t>3715</t>
  </si>
  <si>
    <t>Linn-Mar</t>
  </si>
  <si>
    <t>3744</t>
  </si>
  <si>
    <t>Lisbon</t>
  </si>
  <si>
    <t>3798</t>
  </si>
  <si>
    <t>Logan-Magnolia</t>
  </si>
  <si>
    <t>3816</t>
  </si>
  <si>
    <t>Lone Tree</t>
  </si>
  <si>
    <t>3841</t>
  </si>
  <si>
    <t>Louisa-Muscatine</t>
  </si>
  <si>
    <t>3906</t>
  </si>
  <si>
    <t>Lynnville-Sully</t>
  </si>
  <si>
    <t>3942</t>
  </si>
  <si>
    <t>Madrid</t>
  </si>
  <si>
    <t>3978</t>
  </si>
  <si>
    <t>East Mills</t>
  </si>
  <si>
    <t>4023</t>
  </si>
  <si>
    <t>4033</t>
  </si>
  <si>
    <t>Maple Valley-Anthon Oto</t>
  </si>
  <si>
    <t>4041</t>
  </si>
  <si>
    <t>Maquoketa</t>
  </si>
  <si>
    <t>4043</t>
  </si>
  <si>
    <t>Maquoketa Valley</t>
  </si>
  <si>
    <t>4068</t>
  </si>
  <si>
    <t>4086</t>
  </si>
  <si>
    <t>4104</t>
  </si>
  <si>
    <t>Marshalltown</t>
  </si>
  <si>
    <t>4122</t>
  </si>
  <si>
    <t>Martensdale-St Marys</t>
  </si>
  <si>
    <t>4131</t>
  </si>
  <si>
    <t>Mason City</t>
  </si>
  <si>
    <t>4149</t>
  </si>
  <si>
    <t>4203</t>
  </si>
  <si>
    <t>Mediapolis</t>
  </si>
  <si>
    <t>4212</t>
  </si>
  <si>
    <t>Melcher-Dallas</t>
  </si>
  <si>
    <t>4269</t>
  </si>
  <si>
    <t>Midland</t>
  </si>
  <si>
    <t>4271</t>
  </si>
  <si>
    <t>Mid-Prairie</t>
  </si>
  <si>
    <t>4356</t>
  </si>
  <si>
    <t>Missouri Valley</t>
  </si>
  <si>
    <t>4419</t>
  </si>
  <si>
    <t>4437</t>
  </si>
  <si>
    <t>Montezuma</t>
  </si>
  <si>
    <t>4446</t>
  </si>
  <si>
    <t>Monticello</t>
  </si>
  <si>
    <t>4491</t>
  </si>
  <si>
    <t>Moravia</t>
  </si>
  <si>
    <t>4505</t>
  </si>
  <si>
    <t>Mormon Trail</t>
  </si>
  <si>
    <t>4509</t>
  </si>
  <si>
    <t>Morning Sun</t>
  </si>
  <si>
    <t>4518</t>
  </si>
  <si>
    <t>Moulton-Udell</t>
  </si>
  <si>
    <t>4527</t>
  </si>
  <si>
    <t>Mount Ayr</t>
  </si>
  <si>
    <t>4536</t>
  </si>
  <si>
    <t>Mount Pleasant</t>
  </si>
  <si>
    <t>4554</t>
  </si>
  <si>
    <t>Mount Vernon</t>
  </si>
  <si>
    <t>4572</t>
  </si>
  <si>
    <t>Murray</t>
  </si>
  <si>
    <t>4581</t>
  </si>
  <si>
    <t>Muscatine</t>
  </si>
  <si>
    <t>4599</t>
  </si>
  <si>
    <t>Nashua-Plainfield</t>
  </si>
  <si>
    <t>4617</t>
  </si>
  <si>
    <t>Nevada</t>
  </si>
  <si>
    <t>4644</t>
  </si>
  <si>
    <t>Newell-Fonda</t>
  </si>
  <si>
    <t>4662</t>
  </si>
  <si>
    <t>New Hampton</t>
  </si>
  <si>
    <t>4689</t>
  </si>
  <si>
    <t>New London</t>
  </si>
  <si>
    <t>4725</t>
  </si>
  <si>
    <t>Newton</t>
  </si>
  <si>
    <t>4772</t>
  </si>
  <si>
    <t>Central Springs</t>
  </si>
  <si>
    <t>4773</t>
  </si>
  <si>
    <t>Northeast</t>
  </si>
  <si>
    <t>4774</t>
  </si>
  <si>
    <t>North Fayette Valley</t>
  </si>
  <si>
    <t>4776</t>
  </si>
  <si>
    <t>North Mahaska</t>
  </si>
  <si>
    <t>4777</t>
  </si>
  <si>
    <t>North Linn</t>
  </si>
  <si>
    <t>4778</t>
  </si>
  <si>
    <t>North Kossuth</t>
  </si>
  <si>
    <t>4779</t>
  </si>
  <si>
    <t>North Polk</t>
  </si>
  <si>
    <t>4784</t>
  </si>
  <si>
    <t>North Scott</t>
  </si>
  <si>
    <t>4785</t>
  </si>
  <si>
    <t>4788</t>
  </si>
  <si>
    <t>Northwood-Kensett</t>
  </si>
  <si>
    <t>4797</t>
  </si>
  <si>
    <t>Norwalk</t>
  </si>
  <si>
    <t>4860</t>
  </si>
  <si>
    <t>Odebolt Arthur Battle Creek Ida Grove</t>
  </si>
  <si>
    <t>4869</t>
  </si>
  <si>
    <t>Oelwein</t>
  </si>
  <si>
    <t>4878</t>
  </si>
  <si>
    <t>Ogden</t>
  </si>
  <si>
    <t>4890</t>
  </si>
  <si>
    <t>Okoboji</t>
  </si>
  <si>
    <t>4905</t>
  </si>
  <si>
    <t>4978</t>
  </si>
  <si>
    <t>Orient-Macksburg</t>
  </si>
  <si>
    <t>4995</t>
  </si>
  <si>
    <t>Osage</t>
  </si>
  <si>
    <t>5013</t>
  </si>
  <si>
    <t>Oskaloosa</t>
  </si>
  <si>
    <t>5049</t>
  </si>
  <si>
    <t>Ottumwa</t>
  </si>
  <si>
    <t>5121</t>
  </si>
  <si>
    <t>Panorama</t>
  </si>
  <si>
    <t>5139</t>
  </si>
  <si>
    <t>Paton-Churdan</t>
  </si>
  <si>
    <t>PCM</t>
  </si>
  <si>
    <t>5163</t>
  </si>
  <si>
    <t>Pekin</t>
  </si>
  <si>
    <t>5166</t>
  </si>
  <si>
    <t>Pella</t>
  </si>
  <si>
    <t>5184</t>
  </si>
  <si>
    <t>Perry</t>
  </si>
  <si>
    <t>5250</t>
  </si>
  <si>
    <t>Pleasant Valley</t>
  </si>
  <si>
    <t>5256</t>
  </si>
  <si>
    <t>Pleasantville</t>
  </si>
  <si>
    <t>5283</t>
  </si>
  <si>
    <t>Pocahontas Area</t>
  </si>
  <si>
    <t>5310</t>
  </si>
  <si>
    <t>Postville</t>
  </si>
  <si>
    <t>5463</t>
  </si>
  <si>
    <t>Red Oak</t>
  </si>
  <si>
    <t>5486</t>
  </si>
  <si>
    <t>Remsen-Union</t>
  </si>
  <si>
    <t>5508</t>
  </si>
  <si>
    <t>Riceville</t>
  </si>
  <si>
    <t>Riverside</t>
  </si>
  <si>
    <t>5607</t>
  </si>
  <si>
    <t>Rock Valley</t>
  </si>
  <si>
    <t>5643</t>
  </si>
  <si>
    <t>Roland-Story</t>
  </si>
  <si>
    <t>5697</t>
  </si>
  <si>
    <t>5724</t>
  </si>
  <si>
    <t>Ruthven-Ayrshire</t>
  </si>
  <si>
    <t>5751</t>
  </si>
  <si>
    <t>St Ansgar</t>
  </si>
  <si>
    <t>5805</t>
  </si>
  <si>
    <t>Saydel</t>
  </si>
  <si>
    <t>5823</t>
  </si>
  <si>
    <t>Schaller-Crestland</t>
  </si>
  <si>
    <t>5832</t>
  </si>
  <si>
    <t>Schleswig</t>
  </si>
  <si>
    <t>5877</t>
  </si>
  <si>
    <t>Sergeant Bluff-Luton</t>
  </si>
  <si>
    <t>5895</t>
  </si>
  <si>
    <t>Seymour</t>
  </si>
  <si>
    <t>5922</t>
  </si>
  <si>
    <t>West Fork</t>
  </si>
  <si>
    <t>5949</t>
  </si>
  <si>
    <t>Sheldon</t>
  </si>
  <si>
    <t>5976</t>
  </si>
  <si>
    <t>Shenandoah</t>
  </si>
  <si>
    <t>5994</t>
  </si>
  <si>
    <t>Sibley-Ocheyedan</t>
  </si>
  <si>
    <t>6003</t>
  </si>
  <si>
    <t>Sidney</t>
  </si>
  <si>
    <t>6012</t>
  </si>
  <si>
    <t>Sigourney</t>
  </si>
  <si>
    <t>6030</t>
  </si>
  <si>
    <t>Sioux Center</t>
  </si>
  <si>
    <t>Sioux Central</t>
  </si>
  <si>
    <t>6039</t>
  </si>
  <si>
    <t>Sioux City</t>
  </si>
  <si>
    <t>6091</t>
  </si>
  <si>
    <t>South Central Calhoun</t>
  </si>
  <si>
    <t>6093</t>
  </si>
  <si>
    <t>Solon</t>
  </si>
  <si>
    <t>6094</t>
  </si>
  <si>
    <t>Southeast Warren</t>
  </si>
  <si>
    <t>6095</t>
  </si>
  <si>
    <t>South Hamilton</t>
  </si>
  <si>
    <t>6096</t>
  </si>
  <si>
    <t>6097</t>
  </si>
  <si>
    <t>South Page</t>
  </si>
  <si>
    <t>6098</t>
  </si>
  <si>
    <t>South O'Brien</t>
  </si>
  <si>
    <t>6100</t>
  </si>
  <si>
    <t>South Winneshiek</t>
  </si>
  <si>
    <t>6101</t>
  </si>
  <si>
    <t>Southeast Polk</t>
  </si>
  <si>
    <t>6102</t>
  </si>
  <si>
    <t>Spencer</t>
  </si>
  <si>
    <t>6120</t>
  </si>
  <si>
    <t>Spirit Lake</t>
  </si>
  <si>
    <t>6138</t>
  </si>
  <si>
    <t>Springville</t>
  </si>
  <si>
    <t>6165</t>
  </si>
  <si>
    <t>Stanton</t>
  </si>
  <si>
    <t>6175</t>
  </si>
  <si>
    <t>Starmont</t>
  </si>
  <si>
    <t>6219</t>
  </si>
  <si>
    <t>Storm Lake</t>
  </si>
  <si>
    <t>6246</t>
  </si>
  <si>
    <t>Stratford</t>
  </si>
  <si>
    <t>6264</t>
  </si>
  <si>
    <t>West Central Valley</t>
  </si>
  <si>
    <t>6273</t>
  </si>
  <si>
    <t>Sumner-Fredericksburg</t>
  </si>
  <si>
    <t>6408</t>
  </si>
  <si>
    <t>Tipton</t>
  </si>
  <si>
    <t>6453</t>
  </si>
  <si>
    <t>Treynor</t>
  </si>
  <si>
    <t>6460</t>
  </si>
  <si>
    <t>Tri-Center</t>
  </si>
  <si>
    <t>6462</t>
  </si>
  <si>
    <t>Tri-County</t>
  </si>
  <si>
    <t>6471</t>
  </si>
  <si>
    <t>Tripoli</t>
  </si>
  <si>
    <t>6509</t>
  </si>
  <si>
    <t>Turkey Valley</t>
  </si>
  <si>
    <t>6512</t>
  </si>
  <si>
    <t>Twin Cedars</t>
  </si>
  <si>
    <t>6516</t>
  </si>
  <si>
    <t>Twin Rivers</t>
  </si>
  <si>
    <t>6534</t>
  </si>
  <si>
    <t>Underwood</t>
  </si>
  <si>
    <t>Union</t>
  </si>
  <si>
    <t>6561</t>
  </si>
  <si>
    <t>United</t>
  </si>
  <si>
    <t>6579</t>
  </si>
  <si>
    <t>Urbandale</t>
  </si>
  <si>
    <t>6592</t>
  </si>
  <si>
    <t>Van Buren County</t>
  </si>
  <si>
    <t>6615</t>
  </si>
  <si>
    <t>Van Meter</t>
  </si>
  <si>
    <t>6651</t>
  </si>
  <si>
    <t>Villisca</t>
  </si>
  <si>
    <t>6660</t>
  </si>
  <si>
    <t>Vinton-Shellsburg</t>
  </si>
  <si>
    <t>6700</t>
  </si>
  <si>
    <t>Waco</t>
  </si>
  <si>
    <t>6741</t>
  </si>
  <si>
    <t>East Sac County</t>
  </si>
  <si>
    <t>6759</t>
  </si>
  <si>
    <t>Wapello</t>
  </si>
  <si>
    <t>6762</t>
  </si>
  <si>
    <t>Wapsie Valley</t>
  </si>
  <si>
    <t>6768</t>
  </si>
  <si>
    <t>Washington</t>
  </si>
  <si>
    <t>6795</t>
  </si>
  <si>
    <t>Waterloo</t>
  </si>
  <si>
    <t>6822</t>
  </si>
  <si>
    <t>Waukee</t>
  </si>
  <si>
    <t>6840</t>
  </si>
  <si>
    <t>Waverly-Shell Rock</t>
  </si>
  <si>
    <t>6854</t>
  </si>
  <si>
    <t>Wayne</t>
  </si>
  <si>
    <t>6867</t>
  </si>
  <si>
    <t>Webster City</t>
  </si>
  <si>
    <t>6921</t>
  </si>
  <si>
    <t>West Bend-Mallard</t>
  </si>
  <si>
    <t>6930</t>
  </si>
  <si>
    <t>West Branch</t>
  </si>
  <si>
    <t>6937</t>
  </si>
  <si>
    <t>6943</t>
  </si>
  <si>
    <t>West Central</t>
  </si>
  <si>
    <t>6950</t>
  </si>
  <si>
    <t>6957</t>
  </si>
  <si>
    <t>West Des Moines</t>
  </si>
  <si>
    <t>6961</t>
  </si>
  <si>
    <t>6969</t>
  </si>
  <si>
    <t>West Harrison</t>
  </si>
  <si>
    <t>6975</t>
  </si>
  <si>
    <t>West Liberty</t>
  </si>
  <si>
    <t>6983</t>
  </si>
  <si>
    <t>West Lyon</t>
  </si>
  <si>
    <t>6985</t>
  </si>
  <si>
    <t>West Marshall</t>
  </si>
  <si>
    <t>6987</t>
  </si>
  <si>
    <t>West Monona</t>
  </si>
  <si>
    <t>6990</t>
  </si>
  <si>
    <t>West Sioux</t>
  </si>
  <si>
    <t>6992</t>
  </si>
  <si>
    <t>Westwood</t>
  </si>
  <si>
    <t>7002</t>
  </si>
  <si>
    <t>Whiting</t>
  </si>
  <si>
    <t>7029</t>
  </si>
  <si>
    <t>Williamsburg</t>
  </si>
  <si>
    <t>7038</t>
  </si>
  <si>
    <t>Wilton</t>
  </si>
  <si>
    <t>7047</t>
  </si>
  <si>
    <t>Winfield-Mt Union</t>
  </si>
  <si>
    <t>7056</t>
  </si>
  <si>
    <t>Winterset</t>
  </si>
  <si>
    <t>7092</t>
  </si>
  <si>
    <t>Woodbine</t>
  </si>
  <si>
    <t>7098</t>
  </si>
  <si>
    <t>Woodbury Central</t>
  </si>
  <si>
    <t>7110</t>
  </si>
  <si>
    <t>Woodward-Granger</t>
  </si>
  <si>
    <t>Rudd-Rockford-Marble Rock</t>
  </si>
  <si>
    <t>Column ID</t>
  </si>
  <si>
    <t>Column Name</t>
  </si>
  <si>
    <t>Data Source</t>
  </si>
  <si>
    <t>Account Coding</t>
  </si>
  <si>
    <t>Link to Additional Information</t>
  </si>
  <si>
    <t>Other Information</t>
  </si>
  <si>
    <t>A</t>
  </si>
  <si>
    <t>B</t>
  </si>
  <si>
    <t>C</t>
  </si>
  <si>
    <t>Aid &amp; Levy Line 1.1</t>
  </si>
  <si>
    <t>Aid and Levy, Tax Certification, and Program Summary</t>
  </si>
  <si>
    <t>D</t>
  </si>
  <si>
    <t>Regular Program District Cost</t>
  </si>
  <si>
    <t>Aid &amp; Levy Line 4.3</t>
  </si>
  <si>
    <t>E</t>
  </si>
  <si>
    <t>Regular Program Budget Adjustment</t>
  </si>
  <si>
    <t>Aid &amp; Levy Line 4.8</t>
  </si>
  <si>
    <t>F</t>
  </si>
  <si>
    <t>Special Education District Cost</t>
  </si>
  <si>
    <t>Aid &amp; Levy Line 4.14</t>
  </si>
  <si>
    <t>G</t>
  </si>
  <si>
    <t>Talented &amp; Gifted (TAG) - Finance Formula</t>
  </si>
  <si>
    <t>Aid &amp; Levy - Program Summary</t>
  </si>
  <si>
    <t>Program 470 &amp; Project 1118</t>
  </si>
  <si>
    <t>H</t>
  </si>
  <si>
    <t>Talented &amp; Gifted (TAG) - Required Local Match</t>
  </si>
  <si>
    <t>Source 1110 (or 1111) or 3111 &amp; Program 470 &amp; Project 1118</t>
  </si>
  <si>
    <t>Recode only - No additional authority or dollars</t>
  </si>
  <si>
    <t>I</t>
  </si>
  <si>
    <t>At-Risk - Finance Formula</t>
  </si>
  <si>
    <t>Source 1110 (or 1111) or 3111 &amp; Program 420 &amp; Project 1116</t>
  </si>
  <si>
    <t>At-Risk Formula Supplementary Weighting</t>
  </si>
  <si>
    <t>J</t>
  </si>
  <si>
    <t>Dropout Prevention - Approved MSA</t>
  </si>
  <si>
    <t>Aid &amp; Levy Line 5.17</t>
  </si>
  <si>
    <t>Source 1110 (or 1111) &amp; Program 420 &amp; Project 1119</t>
  </si>
  <si>
    <t>K</t>
  </si>
  <si>
    <t>Dropout Prevention - Required Local Match</t>
  </si>
  <si>
    <t>Source 1110 (or 1111) or 3111 &amp; Program 420 &amp; Project 1119</t>
  </si>
  <si>
    <t>L</t>
  </si>
  <si>
    <t>English Learners (EL)</t>
  </si>
  <si>
    <t>Supplemental Weighting on Aid &amp; Levy Line 3.11</t>
  </si>
  <si>
    <t>Source 1110 (or 1111) or 3111 &amp; Program 410 (or 411) &amp; Project 1112</t>
  </si>
  <si>
    <t>CAR - Sources for Local Projects</t>
  </si>
  <si>
    <t>M</t>
  </si>
  <si>
    <t>LEP Instruction Beyond 5 Years - Approved MSA</t>
  </si>
  <si>
    <t>SBRC Application</t>
  </si>
  <si>
    <t>N</t>
  </si>
  <si>
    <t>Home School Assistance Program (HSAP)</t>
  </si>
  <si>
    <t>Source 1110 (or 1111) or 3111 &amp; Project 1113</t>
  </si>
  <si>
    <t>O</t>
  </si>
  <si>
    <t>Teacher Salary Supplement (TSS)</t>
  </si>
  <si>
    <t>Aid &amp; Levy Line 4.22</t>
  </si>
  <si>
    <t>Source &amp; Project 3204</t>
  </si>
  <si>
    <t>P</t>
  </si>
  <si>
    <t>Professional Development Supplement (TQ)</t>
  </si>
  <si>
    <t>Aid &amp; Levy Line 4.30</t>
  </si>
  <si>
    <t>Source &amp; Project 3376</t>
  </si>
  <si>
    <t>Q</t>
  </si>
  <si>
    <t>Early Intervention Supplement</t>
  </si>
  <si>
    <t>Aid &amp; Levy Line 4.38</t>
  </si>
  <si>
    <t>Source &amp; Project 3216</t>
  </si>
  <si>
    <t>R</t>
  </si>
  <si>
    <t>Teacher Leadership Supplement (TLC)</t>
  </si>
  <si>
    <t>Aid &amp; Levy Line 4.46</t>
  </si>
  <si>
    <t>Source &amp; Project 3116</t>
  </si>
  <si>
    <t>S</t>
  </si>
  <si>
    <t>SWVPP - State Aid</t>
  </si>
  <si>
    <t>Aid &amp; Levy Line 7.35 less Admin Costs</t>
  </si>
  <si>
    <t>Source 3117 &amp; Program 460 &amp; Project 3117</t>
  </si>
  <si>
    <t>T</t>
  </si>
  <si>
    <t>SWVPP - Admin Costs</t>
  </si>
  <si>
    <t>Reduction of $33.17 per Budget Enrollment</t>
  </si>
  <si>
    <t>Revenue equals Expenditure (Function 2231, Program 460, Project 3117, Object 310)</t>
  </si>
  <si>
    <t>U</t>
  </si>
  <si>
    <t>AEA Flowthrough</t>
  </si>
  <si>
    <t>Aid &amp; Levy Line 16.9</t>
  </si>
  <si>
    <t>Source &amp; Project 3214</t>
  </si>
  <si>
    <t>Revenue equals Expenditure (Project 3214 &amp; Object 961)</t>
  </si>
  <si>
    <t>V</t>
  </si>
  <si>
    <t>Transportation Equity</t>
  </si>
  <si>
    <t>Source 3111 &amp; Project 3119</t>
  </si>
  <si>
    <t>Expenditures not recommended for Project 3119</t>
  </si>
  <si>
    <t>W</t>
  </si>
  <si>
    <t>ISL - Income Surtax</t>
  </si>
  <si>
    <t>Aid &amp; Levy Line 10.17</t>
  </si>
  <si>
    <t>Source 1130 (or 1134) &amp; Project 1114</t>
  </si>
  <si>
    <t>Expenditures not required for Project 1114</t>
  </si>
  <si>
    <t>X</t>
  </si>
  <si>
    <t>ISL - Property Tax</t>
  </si>
  <si>
    <t>Aid &amp; Levy Line 10.21</t>
  </si>
  <si>
    <t>Source 1110 (or 1114), 1171, 1191, 3801, 3803 &amp; Project 1114</t>
  </si>
  <si>
    <t>Y</t>
  </si>
  <si>
    <t>Educational Improvement</t>
  </si>
  <si>
    <t>Aid &amp; Levy Line 11.3</t>
  </si>
  <si>
    <t>Source 1110 (or 1115), 1130 (or 1135), 1171, 1191, 3801, 3803</t>
  </si>
  <si>
    <t>Z</t>
  </si>
  <si>
    <t>Management Levy</t>
  </si>
  <si>
    <t>Budgeted Amount is Aid &amp; Levy Line 21.1</t>
  </si>
  <si>
    <t>Fund 22 with Source 1110 (or 1111), 1171, 1191, 3801, 3803</t>
  </si>
  <si>
    <t>AA</t>
  </si>
  <si>
    <t>Regular PPEL - Property Tax</t>
  </si>
  <si>
    <t>Budgeted Amount is Aid &amp; Levy Line 21.3</t>
  </si>
  <si>
    <t>Fund 36 with Source 1110 (or 1111), 1171, 1191, 3801, 3803</t>
  </si>
  <si>
    <t>AB</t>
  </si>
  <si>
    <t>Voted PPEL - Income Surtax</t>
  </si>
  <si>
    <t>Budgeted Amount is Aid &amp; Levy Line 19.8</t>
  </si>
  <si>
    <t>Fund 36 with Source 1130 (or 1136)</t>
  </si>
  <si>
    <t>AC</t>
  </si>
  <si>
    <t>Voted PPEL - Property Tax</t>
  </si>
  <si>
    <t>Budgeted Amount is Aid &amp; Levy Line 19.9</t>
  </si>
  <si>
    <t>AD</t>
  </si>
  <si>
    <t>Public Education &amp; Recreation Levy (PERL)</t>
  </si>
  <si>
    <t>Budgeted Amount is Aid &amp; Levy Line 21.6</t>
  </si>
  <si>
    <t>Fund 24 with Source 1110 (or 1111), 1171, 1191, 3801, 3803</t>
  </si>
  <si>
    <t>AE</t>
  </si>
  <si>
    <t>Successful Progression for Early Readers (ELI)</t>
  </si>
  <si>
    <t>Source &amp; Project 3342</t>
  </si>
  <si>
    <t>Early Literacy Implementation</t>
  </si>
  <si>
    <t>AF</t>
  </si>
  <si>
    <t>IDEA, Part B</t>
  </si>
  <si>
    <t>Source 4720, Project 4521</t>
  </si>
  <si>
    <t>Special Education Finance</t>
  </si>
  <si>
    <t>AG</t>
  </si>
  <si>
    <t>Title I, Part A</t>
  </si>
  <si>
    <t>Source &amp; Project 4501, program 431</t>
  </si>
  <si>
    <t>ESSA - Title I Part A Basic</t>
  </si>
  <si>
    <t>AH</t>
  </si>
  <si>
    <t>Title I, Part C</t>
  </si>
  <si>
    <t>Source &amp; Project 4503, program 431</t>
  </si>
  <si>
    <t>ESSA - Title I Part C</t>
  </si>
  <si>
    <t>AI</t>
  </si>
  <si>
    <t>Title I, Part D Subpart 2</t>
  </si>
  <si>
    <t>Source &amp; Project 4501, program 438</t>
  </si>
  <si>
    <t>ESSA - Title I Part D Subpart 2</t>
  </si>
  <si>
    <t>AJ</t>
  </si>
  <si>
    <t>Title I, Section 1003</t>
  </si>
  <si>
    <t>Source &amp; Project 4501, program 432</t>
  </si>
  <si>
    <t>ESSA - Title I Section 1003</t>
  </si>
  <si>
    <t>AK</t>
  </si>
  <si>
    <t>Title II, Part A</t>
  </si>
  <si>
    <t>Source &amp; Project 4643</t>
  </si>
  <si>
    <t>ESSA - Title II Part A</t>
  </si>
  <si>
    <t>AL</t>
  </si>
  <si>
    <t>Title III, Part A (English Learners)</t>
  </si>
  <si>
    <t>Source &amp; Project 4644</t>
  </si>
  <si>
    <t>ESSA - Title III Part A EL</t>
  </si>
  <si>
    <t>AM</t>
  </si>
  <si>
    <t>Title III, Part A (Immigrant Students)</t>
  </si>
  <si>
    <t>ESSA - Title III Part A Immigrant</t>
  </si>
  <si>
    <t>AN</t>
  </si>
  <si>
    <t>Title IV, Part A</t>
  </si>
  <si>
    <t>Source &amp; Project 4669</t>
  </si>
  <si>
    <t>ESSA - Title IV Part A</t>
  </si>
  <si>
    <t>AO</t>
  </si>
  <si>
    <t>Title IV, Part B</t>
  </si>
  <si>
    <t>Source &amp; Project 4646</t>
  </si>
  <si>
    <t>ESSA - Title IV Part B</t>
  </si>
  <si>
    <t>AP</t>
  </si>
  <si>
    <t>Title V, Part B Subpart 1</t>
  </si>
  <si>
    <t>Source &amp; Project 4334</t>
  </si>
  <si>
    <t>ESSA - Title V Part B Subpart 1</t>
  </si>
  <si>
    <t>AQ</t>
  </si>
  <si>
    <t>Title V, Part B Subpart 2</t>
  </si>
  <si>
    <t>Source &amp; Project 4642</t>
  </si>
  <si>
    <t>ESSA - Title V Part B Subpart 2</t>
  </si>
  <si>
    <t>AR</t>
  </si>
  <si>
    <t>McKinney-Vento</t>
  </si>
  <si>
    <t>Source &amp; Project 4565</t>
  </si>
  <si>
    <t>ESSA - McKinney-Vento</t>
  </si>
  <si>
    <t>AEA</t>
  </si>
  <si>
    <t>co</t>
  </si>
  <si>
    <t>Dist</t>
  </si>
  <si>
    <t>Label</t>
  </si>
  <si>
    <t>L101</t>
  </si>
  <si>
    <t>L102</t>
  </si>
  <si>
    <t>L103</t>
  </si>
  <si>
    <t>L104</t>
  </si>
  <si>
    <t>L105</t>
  </si>
  <si>
    <t>L106</t>
  </si>
  <si>
    <t>L107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</si>
  <si>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</si>
  <si>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</si>
  <si>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</si>
  <si>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</si>
  <si>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</si>
  <si>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</si>
  <si>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</si>
  <si>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</si>
  <si>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</si>
  <si>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</si>
  <si>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</si>
  <si>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</si>
  <si>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</si>
  <si>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</si>
  <si>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</si>
  <si>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</si>
  <si>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</si>
  <si>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</si>
  <si>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</si>
  <si>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</si>
  <si>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</si>
  <si>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</si>
  <si>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</si>
  <si>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</si>
  <si>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</si>
  <si>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</si>
  <si>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</si>
  <si>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</si>
  <si>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</si>
  <si>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</si>
  <si>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</si>
  <si>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</si>
  <si>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</si>
  <si>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</si>
  <si>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</si>
  <si>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</si>
  <si>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</si>
  <si>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</si>
  <si>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</si>
  <si>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</si>
  <si>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</si>
  <si>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</si>
  <si>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</si>
  <si>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</si>
  <si>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</si>
  <si>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</si>
  <si>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</si>
  <si>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</si>
  <si>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</si>
  <si>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</si>
  <si>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</si>
  <si>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</si>
  <si>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</si>
  <si>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</si>
  <si>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</si>
  <si>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</si>
  <si>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</si>
  <si>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</si>
  <si>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</si>
  <si>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</si>
  <si>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</si>
  <si>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</si>
  <si>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</si>
  <si>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</si>
  <si>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</si>
  <si>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</si>
  <si>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</si>
  <si>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</si>
  <si>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</si>
  <si>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</si>
  <si>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</si>
  <si>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</si>
  <si>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</si>
  <si>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</si>
  <si>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</si>
  <si>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</si>
  <si>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</si>
  <si>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</si>
  <si>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</si>
  <si>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</si>
  <si>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</si>
  <si>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</si>
  <si>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</si>
  <si>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</si>
  <si>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</si>
  <si>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</si>
  <si>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</si>
  <si>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</si>
  <si>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</si>
  <si>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</si>
  <si>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</si>
  <si>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</si>
  <si>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</si>
  <si>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</si>
  <si>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</si>
  <si>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</si>
  <si>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</si>
  <si>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</si>
  <si>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</si>
  <si>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</si>
  <si>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</si>
  <si>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</si>
  <si>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</si>
  <si>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</si>
  <si>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</si>
  <si>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</si>
  <si>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</si>
  <si>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</si>
  <si>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</si>
  <si>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</si>
  <si>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</si>
  <si>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</si>
  <si>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</si>
  <si>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</si>
  <si>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</si>
  <si>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</si>
  <si>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</si>
  <si>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</si>
  <si>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</si>
  <si>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</si>
  <si>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</si>
  <si>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</si>
  <si>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</si>
  <si>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</si>
  <si>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</si>
  <si>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</si>
  <si>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</si>
  <si>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</si>
  <si>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</si>
  <si>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</si>
  <si>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</si>
  <si>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</si>
  <si>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</si>
  <si>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</si>
  <si>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</si>
  <si>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</si>
  <si>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</si>
  <si>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</si>
  <si>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</si>
  <si>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</si>
  <si>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</si>
  <si>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</si>
  <si>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</si>
  <si>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</si>
  <si>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</si>
  <si>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</si>
  <si>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</si>
  <si>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</si>
  <si>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</si>
  <si>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</si>
  <si>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</si>
  <si>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</si>
  <si>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</si>
  <si>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</si>
  <si>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</si>
  <si>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</si>
  <si>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</si>
  <si>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</si>
  <si>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</si>
  <si>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</si>
  <si>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</si>
  <si>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</si>
  <si>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</si>
  <si>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</si>
  <si>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</si>
  <si>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</si>
  <si>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</si>
  <si>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</si>
  <si>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</si>
  <si>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</si>
  <si>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</si>
  <si>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</si>
  <si>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</si>
  <si>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</si>
  <si>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</si>
  <si>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</si>
  <si>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</si>
  <si>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</si>
  <si>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</si>
  <si>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</si>
  <si>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</si>
  <si>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</si>
  <si>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</si>
  <si>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</si>
  <si>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</si>
  <si>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</si>
  <si>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</si>
  <si>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</si>
  <si>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</si>
  <si>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</si>
  <si>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</si>
  <si>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</si>
  <si>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</si>
  <si>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</si>
  <si>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</si>
  <si>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</si>
  <si>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</si>
  <si>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</si>
  <si>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</si>
  <si>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</si>
  <si>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</si>
  <si>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</si>
  <si>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</si>
  <si>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</si>
  <si>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</si>
  <si>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</si>
  <si>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</si>
  <si>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</si>
  <si>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</si>
  <si>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</si>
  <si>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</si>
  <si>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</si>
  <si>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</si>
  <si>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</si>
  <si>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</si>
  <si>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</si>
  <si>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</si>
  <si>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</si>
  <si>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</si>
  <si>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</si>
  <si>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</si>
  <si>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</si>
  <si>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</si>
  <si>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</si>
  <si>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</si>
  <si>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</si>
  <si>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</si>
  <si>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</si>
  <si>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</si>
  <si>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</si>
  <si>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</si>
  <si>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</si>
  <si>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</si>
  <si>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</si>
  <si>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</si>
  <si>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</si>
  <si>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</si>
  <si>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</si>
  <si>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</si>
  <si>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</si>
  <si>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</si>
  <si>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</si>
  <si>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</si>
  <si>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</si>
  <si>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</si>
  <si>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</si>
  <si>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</si>
  <si>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</si>
  <si>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</si>
  <si>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</si>
  <si>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</si>
  <si>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</si>
  <si>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</si>
  <si>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</si>
  <si>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</si>
  <si>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</si>
  <si>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</si>
  <si>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</si>
  <si>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</si>
  <si>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</si>
  <si>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</si>
  <si>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</si>
  <si>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</si>
  <si>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</si>
  <si>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</si>
  <si>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</si>
  <si>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</si>
  <si>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</si>
  <si>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</si>
  <si>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</si>
  <si>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</si>
  <si>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</si>
  <si>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</si>
  <si>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</si>
  <si>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</si>
  <si>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</si>
  <si>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</si>
  <si>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</si>
  <si>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</si>
  <si>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</si>
  <si>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</si>
  <si>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</si>
  <si>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</si>
  <si>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</si>
  <si>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</si>
  <si>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</si>
  <si>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</si>
  <si>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</si>
  <si>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</si>
  <si>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</si>
  <si>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</si>
  <si>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</si>
  <si>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</si>
  <si>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</si>
  <si>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</si>
  <si>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</si>
  <si>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</si>
  <si>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</si>
  <si>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</si>
  <si>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</si>
  <si>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</si>
  <si>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</si>
  <si>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</si>
  <si>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</si>
  <si>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</si>
  <si>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</si>
  <si>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</si>
  <si>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</si>
  <si>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</si>
  <si>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</si>
  <si>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</si>
  <si>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</si>
  <si>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</si>
  <si>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</si>
  <si>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</si>
  <si>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</si>
  <si>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</si>
  <si>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</si>
  <si>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</si>
  <si>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</si>
  <si>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</si>
  <si>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</si>
  <si>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</si>
  <si>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</si>
  <si>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</si>
  <si>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</si>
  <si>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</si>
  <si>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</si>
  <si>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</si>
  <si>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</si>
  <si>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</si>
  <si>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</si>
  <si>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</si>
  <si>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</si>
  <si>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</si>
  <si>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</si>
  <si>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</si>
  <si>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</si>
  <si>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</si>
  <si>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</si>
  <si>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</si>
  <si>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</si>
  <si>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</si>
  <si>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</si>
  <si>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</si>
  <si>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</si>
  <si>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</si>
  <si>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</si>
  <si>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</si>
  <si>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</si>
  <si>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</si>
  <si>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</si>
  <si>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</si>
  <si>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</si>
  <si>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</si>
  <si>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</si>
  <si>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</si>
  <si>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</si>
  <si>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</si>
  <si>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</si>
  <si>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</si>
  <si>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</si>
  <si>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</si>
  <si>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</si>
  <si>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</si>
  <si>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</si>
  <si>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</si>
  <si>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</si>
  <si>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</si>
  <si>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</si>
  <si>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</si>
  <si>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</si>
  <si>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</si>
  <si>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</si>
  <si>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</si>
  <si>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</si>
  <si>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07</t>
  </si>
  <si>
    <t>38</t>
  </si>
  <si>
    <t>13</t>
  </si>
  <si>
    <t>78</t>
  </si>
  <si>
    <t>11</t>
  </si>
  <si>
    <t>39</t>
  </si>
  <si>
    <t>25</t>
  </si>
  <si>
    <t>Adel-Desoto-Minburn</t>
  </si>
  <si>
    <t>12</t>
  </si>
  <si>
    <t>75</t>
  </si>
  <si>
    <t>Akron-Westfield</t>
  </si>
  <si>
    <t>05</t>
  </si>
  <si>
    <t>15</t>
  </si>
  <si>
    <t>68</t>
  </si>
  <si>
    <t>10</t>
  </si>
  <si>
    <t>57</t>
  </si>
  <si>
    <t>42</t>
  </si>
  <si>
    <t>55</t>
  </si>
  <si>
    <t>01</t>
  </si>
  <si>
    <t>03</t>
  </si>
  <si>
    <t>85</t>
  </si>
  <si>
    <t>53</t>
  </si>
  <si>
    <t>09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</si>
  <si>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</si>
  <si>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</si>
  <si>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</si>
  <si>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</si>
  <si>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</si>
  <si>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</si>
  <si>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</si>
  <si>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</si>
  <si>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</si>
  <si>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</si>
  <si>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</si>
  <si>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</si>
  <si>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</si>
  <si>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</si>
  <si>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</si>
  <si>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</si>
  <si>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</si>
  <si>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</si>
  <si>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</si>
  <si>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</si>
  <si>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</si>
  <si>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Central Clayton</t>
  </si>
  <si>
    <t>Central De Witt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</si>
  <si>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</si>
  <si>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</si>
  <si>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</si>
  <si>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</si>
  <si>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</si>
  <si>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</si>
  <si>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</si>
  <si>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</si>
  <si>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</si>
  <si>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</si>
  <si>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</si>
  <si>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Clear Creek-Amana</t>
  </si>
  <si>
    <t>17</t>
  </si>
  <si>
    <t>College Community</t>
  </si>
  <si>
    <t>Colo-Nesco</t>
  </si>
  <si>
    <t>58</t>
  </si>
  <si>
    <t>02</t>
  </si>
  <si>
    <t>88</t>
  </si>
  <si>
    <t>26</t>
  </si>
  <si>
    <t>96</t>
  </si>
  <si>
    <t>Decorah</t>
  </si>
  <si>
    <t>Des Moines</t>
  </si>
  <si>
    <t>80</t>
  </si>
  <si>
    <t>31</t>
  </si>
  <si>
    <t>61</t>
  </si>
  <si>
    <t>64</t>
  </si>
  <si>
    <t>3582</t>
  </si>
  <si>
    <t>65</t>
  </si>
  <si>
    <t>81</t>
  </si>
  <si>
    <t>Eddyville-Blakesburg-Fremont</t>
  </si>
  <si>
    <t>28</t>
  </si>
  <si>
    <t>74</t>
  </si>
  <si>
    <t>48</t>
  </si>
  <si>
    <t>32</t>
  </si>
  <si>
    <t>Estherville-Lincoln Central</t>
  </si>
  <si>
    <t>Exira-Elk Horn-Kimballton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</si>
  <si>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</si>
  <si>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</si>
  <si>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</si>
  <si>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</si>
  <si>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</si>
  <si>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</si>
  <si>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</si>
  <si>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</si>
  <si>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</si>
  <si>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HLV</t>
  </si>
  <si>
    <t>83</t>
  </si>
  <si>
    <t>30</t>
  </si>
  <si>
    <t>71</t>
  </si>
  <si>
    <t>92</t>
  </si>
  <si>
    <t>45</t>
  </si>
  <si>
    <t>Janesville</t>
  </si>
  <si>
    <t>54</t>
  </si>
  <si>
    <t>63</t>
  </si>
  <si>
    <t>76</t>
  </si>
  <si>
    <t>97</t>
  </si>
  <si>
    <t>MFL Mar Mac</t>
  </si>
  <si>
    <t>Manson-Northwest Webster</t>
  </si>
  <si>
    <t>67</t>
  </si>
  <si>
    <t>Marcus-Meriden Cleghorn</t>
  </si>
  <si>
    <t>Marion</t>
  </si>
  <si>
    <t>Moc-Floyd Valley</t>
  </si>
  <si>
    <t>93</t>
  </si>
  <si>
    <t>44</t>
  </si>
  <si>
    <t>70</t>
  </si>
  <si>
    <t>19</t>
  </si>
  <si>
    <t>33</t>
  </si>
  <si>
    <t>62</t>
  </si>
  <si>
    <t>North Tama</t>
  </si>
  <si>
    <t>Olin</t>
  </si>
  <si>
    <t>66</t>
  </si>
  <si>
    <t>5319</t>
  </si>
  <si>
    <t>69</t>
  </si>
  <si>
    <t>4824</t>
  </si>
  <si>
    <t>72</t>
  </si>
  <si>
    <t>6048</t>
  </si>
  <si>
    <t>40</t>
  </si>
  <si>
    <t>5157</t>
  </si>
  <si>
    <t>South Tama</t>
  </si>
  <si>
    <t>Southeast Valley</t>
  </si>
  <si>
    <t>1935</t>
  </si>
  <si>
    <t>89</t>
  </si>
  <si>
    <t>West Burlington</t>
  </si>
  <si>
    <t>West Delaware Co</t>
  </si>
  <si>
    <t>Western Dubuque Co</t>
  </si>
  <si>
    <t>9999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</si>
  <si>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</si>
  <si>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</si>
  <si>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</si>
  <si>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</si>
  <si>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</si>
  <si>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</si>
  <si>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</si>
  <si>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</si>
  <si>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</si>
  <si>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</si>
  <si>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</si>
  <si>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</si>
  <si>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</si>
  <si>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</si>
  <si>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</si>
  <si>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</si>
  <si>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</si>
  <si>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</si>
  <si>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</si>
  <si>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</si>
  <si>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</si>
  <si>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</si>
  <si>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Budget Enrollment (Oct 22)</t>
  </si>
  <si>
    <t>FY24
Regular 
Program 
District Cost</t>
  </si>
  <si>
    <t>FY24
Regular Program Budget Adjustment</t>
  </si>
  <si>
    <t>FY24 
Special Education District Cost</t>
  </si>
  <si>
    <t>FY24 
TAG - Finance Formula</t>
  </si>
  <si>
    <t>FY24 
TAG - Required Local Match</t>
  </si>
  <si>
    <t>FY24
At-Risk</t>
  </si>
  <si>
    <t>FY24 
Dropout Prevention - MSA</t>
  </si>
  <si>
    <t>FY24 
Dropout Prevention - Required Local Match</t>
  </si>
  <si>
    <t>FY24
McKinney-Vento</t>
  </si>
  <si>
    <t>FY24 
Teacher Salary Supplement (TSS)</t>
  </si>
  <si>
    <t>FY24 
Professional Development Supplement (TQ)</t>
  </si>
  <si>
    <t>FY24 
Early Intervention Supplement</t>
  </si>
  <si>
    <t>FY24 
Teacher Leadership Supplement (TLC)</t>
  </si>
  <si>
    <t>FY24 
SWVPP 
State Aid (excluding Admin Costs)</t>
  </si>
  <si>
    <t>FY24 
SWVPP 
Admin Costs</t>
  </si>
  <si>
    <t>FY24 
AEA Flowthrough</t>
  </si>
  <si>
    <t>FY24 
Transportation Equity</t>
  </si>
  <si>
    <t>FY24 
Instructional Support (ISL) - Income Surtax</t>
  </si>
  <si>
    <t>FY24 
Instructional Support - Property Tax</t>
  </si>
  <si>
    <t>FY24 
Educational Improvement</t>
  </si>
  <si>
    <t>FY24 
Management Levy</t>
  </si>
  <si>
    <t>FY24 
Regular PPEL</t>
  </si>
  <si>
    <t>FY24 
Voted PPEL - Income Surtax</t>
  </si>
  <si>
    <t>FY24 
Voted PPEL - Property Tax</t>
  </si>
  <si>
    <t>FY24 
PERL</t>
  </si>
  <si>
    <t>FY24 
ELI</t>
  </si>
  <si>
    <t>FY24 
Title IA</t>
  </si>
  <si>
    <t>FY24 
Title IC</t>
  </si>
  <si>
    <t>FY24 
Title ID2</t>
  </si>
  <si>
    <t>FY24 
Title IIA</t>
  </si>
  <si>
    <t>FY24 
Title IIIA -English Learners</t>
  </si>
  <si>
    <t>FY24 
Title IIIA - Immigrant Students</t>
  </si>
  <si>
    <t>FY24 
Title IVA</t>
  </si>
  <si>
    <t>FY24 
Title IVB</t>
  </si>
  <si>
    <t>FY24 
Title V B1</t>
  </si>
  <si>
    <t>FY24 
Title V B2</t>
  </si>
  <si>
    <t>L3112</t>
  </si>
  <si>
    <t>FiscalYear</t>
  </si>
  <si>
    <t>Total Payment</t>
  </si>
  <si>
    <t>September
Payment</t>
  </si>
  <si>
    <t>October
Payment</t>
  </si>
  <si>
    <t>November
Payment</t>
  </si>
  <si>
    <t>December
Payment</t>
  </si>
  <si>
    <t>January
Payment</t>
  </si>
  <si>
    <t>February
Payment</t>
  </si>
  <si>
    <t>March
Payment</t>
  </si>
  <si>
    <t>April
Payment</t>
  </si>
  <si>
    <t>May
Payment</t>
  </si>
  <si>
    <t>June
Payment</t>
  </si>
  <si>
    <t>6536</t>
  </si>
  <si>
    <t>6099</t>
  </si>
  <si>
    <t>6035</t>
  </si>
  <si>
    <t>5510</t>
  </si>
  <si>
    <t>5160</t>
  </si>
  <si>
    <t>1968</t>
  </si>
  <si>
    <t>FY24 
IDEA Part B</t>
  </si>
  <si>
    <t>FY24 Allocation Summary</t>
  </si>
  <si>
    <t>District 
Number</t>
  </si>
  <si>
    <t>FY24 Preschool Funding</t>
  </si>
  <si>
    <t>FY24 Transportation Equity</t>
  </si>
  <si>
    <t>Budget Enrollment (Oct22)</t>
  </si>
  <si>
    <t>From Certified Enrollment for October 2022 count</t>
  </si>
  <si>
    <t>Source/project 3204</t>
  </si>
  <si>
    <t>Project 1118</t>
  </si>
  <si>
    <t>Project 1116</t>
  </si>
  <si>
    <t>Project 1119</t>
  </si>
  <si>
    <t>Project 1112</t>
  </si>
  <si>
    <t>Project 1113</t>
  </si>
  <si>
    <t>Source/project 3376</t>
  </si>
  <si>
    <t>Source/project 3216</t>
  </si>
  <si>
    <t>Source/project 3116</t>
  </si>
  <si>
    <t>Source/project 3117</t>
  </si>
  <si>
    <t>Source/project 3214</t>
  </si>
  <si>
    <t>Source 1114</t>
  </si>
  <si>
    <t>Source 1115</t>
  </si>
  <si>
    <t>Source 1111</t>
  </si>
  <si>
    <t>Source/project 3342</t>
  </si>
  <si>
    <t>Source/project 4521</t>
  </si>
  <si>
    <t>Source/project 4501</t>
  </si>
  <si>
    <t>Source/project 4503</t>
  </si>
  <si>
    <t>Source/project 4643</t>
  </si>
  <si>
    <t>Source/project 4644</t>
  </si>
  <si>
    <t>Source/project 4669</t>
  </si>
  <si>
    <t>Source/project 4646</t>
  </si>
  <si>
    <t>Source/project 4334</t>
  </si>
  <si>
    <t>Source/project 4642</t>
  </si>
  <si>
    <t>Source/project 4565</t>
  </si>
  <si>
    <t>Source 3119</t>
  </si>
  <si>
    <t>Source 1134</t>
  </si>
  <si>
    <t>Sources 1111, 1171</t>
  </si>
  <si>
    <t>Source 1136</t>
  </si>
  <si>
    <t>Sources 1111 or 1171</t>
  </si>
  <si>
    <t xml:space="preserve">FY24 
HSAP </t>
  </si>
  <si>
    <t>At-Risk</t>
  </si>
  <si>
    <t>EL</t>
  </si>
  <si>
    <t>FY24 
Title I 
Section 1003</t>
  </si>
  <si>
    <t xml:space="preserve">FY24 
EL Beyond 
5 Years - Approved MSA </t>
  </si>
  <si>
    <t>FY24
English
Learners (EL)</t>
  </si>
  <si>
    <t>Updated: July 18,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</si>
</sst>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164" formatCode="#,##0.0"/>
    <numFmt numFmtId="165" formatCode="#,##0.000"/>
    <numFmt numFmtId="166" formatCode="#,##0.00000"/>
    <numFmt numFmtId="167" formatCode="#,##0.0000"/>
    <numFmt numFmtId="168" formatCode="_(&quot;$&quot;* #,##0_);_(&quot;$&quot;* \(#,##0\);_(&quot;$&quot;* &quot;-&quot;??_);_(@_)"/>
    <numFmt numFmtId="169" formatCode="0.0"/>
    <numFmt numFmtId="170" formatCode="&quot;$&quot;#,##0.0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/>
  </cellStyleXfs>
  <cellXfs count="48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2" borderId="0" xfId="0" applyFill="1" applyAlignment="1">
      <alignment vertical="top" wrapText="1"/>
    </xf>
    <xf numFmtId="0" fontId="1" fillId="0" borderId="0" xfId="1" applyAlignment="1">
      <alignment vertical="top" wrapText="1"/>
    </xf>
    <xf numFmtId="0" fontId="0" fillId="0" borderId="0" xfId="0" applyFill="1" applyAlignment="1">
      <alignment vertical="top" wrapText="1"/>
    </xf>
    <xf numFmtId="0" fontId="1" fillId="0" borderId="0" xfId="1" applyFill="1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vertical="top"/>
    </xf>
    <xf numFmtId="0" fontId="0" fillId="0" borderId="0" xfId="0" applyAlignment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4" fillId="0" borderId="0" xfId="0" applyFont="1"/>
    <xf numFmtId="0" fontId="0" fillId="0" borderId="2" xfId="0" applyBorder="1"/>
    <xf numFmtId="3" fontId="0" fillId="0" borderId="2" xfId="0" applyNumberFormat="1" applyBorder="1"/>
    <xf numFmtId="0" fontId="4" fillId="0" borderId="0" xfId="0" applyFont="1" applyFill="1"/>
    <xf numFmtId="3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/>
    <xf numFmtId="44" fontId="2" fillId="0" borderId="0" xfId="2" applyFont="1"/>
    <xf numFmtId="44" fontId="2" fillId="0" borderId="0" xfId="2" applyFont="1" applyAlignment="1"/>
    <xf numFmtId="168" fontId="2" fillId="0" borderId="0" xfId="2" applyNumberFormat="1" applyFont="1"/>
    <xf numFmtId="168" fontId="2" fillId="0" borderId="0" xfId="2" applyNumberFormat="1" applyFont="1" applyAlignment="1"/>
    <xf numFmtId="0" fontId="2" fillId="0" borderId="0" xfId="2" applyNumberFormat="1" applyFont="1"/>
    <xf numFmtId="169" fontId="2" fillId="0" borderId="0" xfId="2" applyNumberFormat="1" applyFont="1"/>
    <xf numFmtId="168" fontId="0" fillId="0" borderId="0" xfId="2" quotePrefix="1" applyNumberFormat="1" applyFont="1"/>
    <xf numFmtId="168" fontId="0" fillId="0" borderId="0" xfId="2" applyNumberFormat="1" applyFont="1"/>
    <xf numFmtId="168" fontId="0" fillId="3" borderId="0" xfId="2" applyNumberFormat="1" applyFont="1" applyFill="1" applyAlignment="1">
      <alignment wrapText="1"/>
    </xf>
    <xf numFmtId="168" fontId="0" fillId="3" borderId="0" xfId="2" applyNumberFormat="1" applyFont="1" applyFill="1"/>
    <xf numFmtId="0" fontId="2" fillId="3" borderId="0" xfId="2" applyNumberFormat="1" applyFont="1" applyFill="1" applyAlignment="1">
      <alignment horizontal="center" wrapText="1"/>
    </xf>
    <xf numFmtId="0" fontId="4" fillId="3" borderId="4" xfId="2" applyNumberFormat="1" applyFont="1" applyFill="1" applyBorder="1" applyAlignment="1">
      <alignment horizontal="center" wrapText="1"/>
    </xf>
    <xf numFmtId="49" fontId="5" fillId="0" borderId="0" xfId="3" applyNumberFormat="1" applyFont="1" applyBorder="1" applyAlignment="1">
      <alignment horizontal="left" vertical="top" wrapText="1"/>
    </xf>
    <xf numFmtId="0" fontId="5" fillId="0" borderId="0" xfId="3" applyFont="1" applyBorder="1" applyAlignment="1">
      <alignment horizontal="left" vertical="top" wrapText="1"/>
    </xf>
    <xf numFmtId="170" fontId="5" fillId="0" borderId="0" xfId="3" applyNumberFormat="1" applyFont="1" applyBorder="1" applyAlignment="1">
      <alignment horizontal="left" vertical="top" wrapText="1"/>
    </xf>
    <xf numFmtId="49" fontId="5" fillId="0" borderId="0" xfId="3" applyNumberFormat="1" applyFont="1" applyBorder="1"/>
    <xf numFmtId="0" fontId="1" fillId="0" borderId="0" xfId="1" applyFill="1"/>
    <xf numFmtId="168" fontId="4" fillId="3" borderId="4" xfId="2" applyNumberFormat="1" applyFont="1" applyFill="1" applyBorder="1" applyAlignment="1">
      <alignment horizontal="center" wrapText="1"/>
    </xf>
    <xf numFmtId="168" fontId="2" fillId="3" borderId="0" xfId="2" applyNumberFormat="1" applyFont="1" applyFill="1" applyAlignment="1">
      <alignment horizontal="center" wrapText="1"/>
    </xf>
    <xf numFmtId="168" fontId="0" fillId="3" borderId="0" xfId="2" applyNumberFormat="1" applyFont="1" applyFill="1" applyAlignment="1">
      <alignment horizontal="center" wrapText="1"/>
    </xf>
    <xf numFmtId="168" fontId="0" fillId="4" borderId="5" xfId="2" applyNumberFormat="1" applyFont="1" applyFill="1" applyBorder="1"/>
    <xf numFmtId="168" fontId="0" fillId="0" borderId="5" xfId="2" applyNumberFormat="1" applyFont="1" applyBorder="1"/>
  </cellXfs>
  <cellStyles count="4">
    <cellStyle name="Currency" xfId="2" builtinId="4"/>
    <cellStyle name="Hyperlink" xfId="1" builtinId="8"/>
    <cellStyle name="Normal" xfId="0" builtinId="0"/>
    <cellStyle name="Normal 2" xfId="3" xr:uid="{F1E96A7A-1677-4A94-A490-DC6C5911C471}"/>
  </cellStyles>
  <dxfs count="511"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 patternType="solid">
          <fgColor theme="8" tint="0.79998168889431442"/>
          <bgColor theme="8" tint="0.79998168889431442"/>
        </patternFill>
      </fill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#,##0.0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68" formatCode="_(&quot;$&quot;* #,##0_);_(&quot;$&quot;* \(#,##0\);_(&quot;$&quot;* &quot;-&quot;??_);_(@_)"/>
      <fill>
        <patternFill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330521-3A67-45AF-A6F7-26D8B11E1B3D}" name="Data_AidAndLevy3" displayName="Data_AidAndLevy3" ref="A5:AR330" totalsRowShown="0" headerRowDxfId="510" dataDxfId="509" headerRowCellStyle="Currency" dataCellStyle="Currency">
  <sortState xmlns:xlrd2="http://schemas.microsoft.com/office/spreadsheetml/2017/richdata2" ref="A6:AR330">
    <sortCondition ref="B5:B330"/>
  </sortState>
  <tableColumns count="44">
    <tableColumn id="3" xr3:uid="{835B7732-1A52-420C-8060-9D5FDEC8442A}" name="District _x000a_Number" dataDxfId="508" dataCellStyle="Currency"/>
    <tableColumn id="4" xr3:uid="{3F18EABB-CFBC-45BC-A12D-F11E630C7D8D}" name="District Name" dataDxfId="507" dataCellStyle="Currency"/>
    <tableColumn id="5" xr3:uid="{965AF0A4-EA6A-4558-8B70-2DB060BC0F40}" name="Budget Enrollment (Oct 22)" dataDxfId="506" dataCellStyle="Currency"/>
    <tableColumn id="46" xr3:uid="{1DCB0F60-4413-421E-8738-DB23C3364FD1}" name="FY24_x000a_Regular _x000a_Program _x000a_District Cost" dataDxfId="40" dataCellStyle="Currency"/>
    <tableColumn id="51" xr3:uid="{2009CEAD-7B21-49BE-9A1C-C3AF12A214A4}" name="FY24_x000a_Regular Program Budget Adjustment" dataDxfId="39" dataCellStyle="Currency"/>
    <tableColumn id="57" xr3:uid="{69ED031F-9468-44B3-B2FC-716E25657AA5}" name="FY24 _x000a_Special Education District Cost" dataDxfId="38" dataCellStyle="Currency"/>
    <tableColumn id="6" xr3:uid="{9E39C31A-60F1-4766-9DC7-F2F9DE896F9E}" name="FY24 _x000a_TAG - Finance Formula" dataDxfId="37" dataCellStyle="Currency"/>
    <tableColumn id="2" xr3:uid="{CFA9F290-B7EF-476C-9080-A3DFADED6499}" name="FY24 _x000a_TAG - Required Local Match" dataDxfId="36" dataCellStyle="Currency"/>
    <tableColumn id="1" xr3:uid="{F5E83B11-864D-4B29-8F3B-8F7CDE66EFA6}" name="FY24_x000a_At-Risk" dataDxfId="35" dataCellStyle="Currency"/>
    <tableColumn id="58" xr3:uid="{D46BF228-ADFE-4E74-AA29-B79D79F20149}" name="FY24 _x000a_Dropout Prevention - MSA" dataDxfId="34" dataCellStyle="Currency"/>
    <tableColumn id="59" xr3:uid="{89DEF929-6582-4C44-9475-3A4AD8E86AC0}" name="FY24 _x000a_Dropout Prevention - Required Local Match" dataDxfId="33" dataCellStyle="Currency"/>
    <tableColumn id="60" xr3:uid="{8C73A526-5FC4-4954-8BB5-2704F366B617}" name="FY24_x000a_English_x000a_Learners (EL)" dataDxfId="32" dataCellStyle="Currency"/>
    <tableColumn id="61" xr3:uid="{E4EAD6D8-39F6-41C7-947C-D9B198BD930E}" name="FY24 _x000a_EL Beyond _x000a_5 Years - Approved MSA " dataDxfId="31" dataCellStyle="Currency"/>
    <tableColumn id="62" xr3:uid="{98FEE89C-3A5E-4AED-8A8D-40FA104F78A0}" name="FY24 _x000a_HSAP " dataDxfId="30" dataCellStyle="Currency"/>
    <tableColumn id="63" xr3:uid="{44845973-0973-420D-9884-57A08ABC7705}" name="FY24 _x000a_Teacher Salary Supplement (TSS)" dataDxfId="29" dataCellStyle="Currency"/>
    <tableColumn id="64" xr3:uid="{032A1549-DD4F-4A95-B4BD-6CD20BF3B64B}" name="FY24 _x000a_Professional Development Supplement (TQ)" dataDxfId="28" dataCellStyle="Currency"/>
    <tableColumn id="65" xr3:uid="{76A9BC58-46CC-4CBA-8E0A-167A7C1560F5}" name="FY24 _x000a_Early Intervention Supplement" dataDxfId="27" dataCellStyle="Currency"/>
    <tableColumn id="66" xr3:uid="{24DF050A-2DB4-4C07-9AA6-42411826992E}" name="FY24 _x000a_Teacher Leadership Supplement (TLC)" dataDxfId="26" dataCellStyle="Currency"/>
    <tableColumn id="67" xr3:uid="{E49EB9AD-ED7A-45C6-B509-85BA10194A49}" name="FY24 _x000a_SWVPP _x000a_State Aid (excluding Admin Costs)" dataDxfId="25" dataCellStyle="Currency">
      <calculatedColumnFormula>VLOOKUP($A$6:$A$330,#REF!,6,FALSE)</calculatedColumnFormula>
    </tableColumn>
    <tableColumn id="68" xr3:uid="{6F8A8E39-4D23-4367-9A41-5E3A95470838}" name="FY24 _x000a_SWVPP _x000a_Admin Costs" dataDxfId="24" dataCellStyle="Currency">
      <calculatedColumnFormula>VLOOKUP($A$6:$A$330,#REF!,5,FALSE)</calculatedColumnFormula>
    </tableColumn>
    <tableColumn id="69" xr3:uid="{4EBB0FFF-5237-427E-83C7-402FC521D963}" name="FY24 _x000a_AEA Flowthrough" dataDxfId="23" dataCellStyle="Currency"/>
    <tableColumn id="70" xr3:uid="{C9D12663-62E1-4284-AED2-0105069E4ED3}" name="FY24 _x000a_Transportation Equity" dataDxfId="22" dataCellStyle="Currency">
      <calculatedColumnFormula>VLOOKUP($A$6:$A$330,'Trans Equity'!$C$2:$E$326,3,FALSE)</calculatedColumnFormula>
    </tableColumn>
    <tableColumn id="71" xr3:uid="{842E40D8-E8B4-4BAE-B2C3-9460308FCA4B}" name="FY24 _x000a_Instructional Support (ISL) - Income Surtax" dataDxfId="21" dataCellStyle="Currency"/>
    <tableColumn id="72" xr3:uid="{C3C01F95-1C4F-4502-9B12-E51981143065}" name="FY24 _x000a_Instructional Support - Property Tax" dataDxfId="20" dataCellStyle="Currency"/>
    <tableColumn id="73" xr3:uid="{689B3BBD-1B97-498F-BAF2-642D6C38B212}" name="FY24 _x000a_Educational Improvement" dataDxfId="19" dataCellStyle="Currency"/>
    <tableColumn id="74" xr3:uid="{161E4FF2-474A-4F83-BC38-A113AD241C75}" name="FY24 _x000a_Management Levy" dataDxfId="18" dataCellStyle="Currency"/>
    <tableColumn id="75" xr3:uid="{EA5C2E9B-3A68-45AE-BC79-EA3151BFB064}" name="FY24 _x000a_Regular PPEL" dataDxfId="17" dataCellStyle="Currency"/>
    <tableColumn id="76" xr3:uid="{080C038D-874D-4241-969F-2E5BFCFA556B}" name="FY24 _x000a_Voted PPEL - Income Surtax" dataDxfId="16" dataCellStyle="Currency"/>
    <tableColumn id="77" xr3:uid="{39C021F0-BD11-47DB-B388-C43D59156083}" name="FY24 _x000a_Voted PPEL - Property Tax" dataDxfId="15" dataCellStyle="Currency"/>
    <tableColumn id="78" xr3:uid="{CE58F67F-48AD-42EF-B36E-E64117D90028}" name="FY24 _x000a_PERL" dataDxfId="14" dataCellStyle="Currency"/>
    <tableColumn id="79" xr3:uid="{5EDF49CF-650C-4559-A9E5-FB446CE1450F}" name="FY24 _x000a_ELI" dataDxfId="13" dataCellStyle="Currency"/>
    <tableColumn id="80" xr3:uid="{C7F36956-A325-4694-9F22-987582B7D024}" name="FY24 _x000a_IDEA Part B" dataDxfId="12" dataCellStyle="Currency"/>
    <tableColumn id="81" xr3:uid="{78628952-1FCC-4F9E-98AE-2DD90D41F778}" name="FY24 _x000a_Title IA" dataDxfId="11" dataCellStyle="Currency"/>
    <tableColumn id="82" xr3:uid="{7D549B46-8AAF-4C8D-8C15-8D71E0BE54C8}" name="FY24 _x000a_Title IC" dataDxfId="10" dataCellStyle="Currency"/>
    <tableColumn id="83" xr3:uid="{6FB5FE7E-75BC-48D7-A781-BF457C0B63B3}" name="FY24 _x000a_Title ID2" dataDxfId="9" dataCellStyle="Currency"/>
    <tableColumn id="84" xr3:uid="{7F4FA0DF-40E6-4408-9D50-FA2343394452}" name="FY24 _x000a_Title I _x000a_Section 1003" dataDxfId="8" dataCellStyle="Currency"/>
    <tableColumn id="85" xr3:uid="{EFF3E333-9431-473F-A947-42814A78893D}" name="FY24 _x000a_Title IIA" dataDxfId="7" dataCellStyle="Currency"/>
    <tableColumn id="86" xr3:uid="{A678AD47-55C9-4D34-9DDA-9CB03F0562B7}" name="FY24 _x000a_Title IIIA -English Learners" dataDxfId="6" dataCellStyle="Currency"/>
    <tableColumn id="87" xr3:uid="{72CCF8D3-9B6D-4AFF-B3EC-8F4DFFFBC3C9}" name="FY24 _x000a_Title IIIA - Immigrant Students" dataDxfId="5" dataCellStyle="Currency"/>
    <tableColumn id="88" xr3:uid="{EB82E04F-8438-4445-A3F8-5709C15A0187}" name="FY24 _x000a_Title IVA" dataDxfId="4" dataCellStyle="Currency"/>
    <tableColumn id="89" xr3:uid="{C61DFF57-CFE7-4461-BC4B-EC4AF14EBD67}" name="FY24 _x000a_Title IVB" dataDxfId="3" dataCellStyle="Currency"/>
    <tableColumn id="90" xr3:uid="{E724D0EC-1B59-4711-86E7-53E6F4E584B7}" name="FY24 _x000a_Title V B1" dataDxfId="2" dataCellStyle="Currency"/>
    <tableColumn id="91" xr3:uid="{CF2BFB7A-EF82-45BA-919D-49F6612CD36E}" name="FY24 _x000a_Title V B2" dataDxfId="1" dataCellStyle="Currency"/>
    <tableColumn id="92" xr3:uid="{F239D646-6375-4C04-AC74-E1DE2BDFC360}" name="FY24_x000a_McKinney-Vento" dataDxfId="0" dataCellStyle="Currency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C98F0A-DC70-41E6-80CF-B04D85957D80}" name="Data_AidAndLevy" displayName="Data_AidAndLevy" ref="A1:NX327" totalsRowShown="0" headerRowDxfId="505">
  <autoFilter ref="A1:NX327" xr:uid="{B358CA8E-FEDA-4C10-AE97-D83EF457C6FD}"/>
  <sortState xmlns:xlrd2="http://schemas.microsoft.com/office/spreadsheetml/2017/richdata2" ref="A2:NX327">
    <sortCondition ref="C1:C327"/>
  </sortState>
  <tableColumns count="388">
    <tableColumn id="1" xr3:uid="{7DDE958B-EC56-4636-B750-E09C2007DDAC}" name="AEA"/>
    <tableColumn id="2" xr3:uid="{791ED2B6-87FB-495E-A32C-0B971BE04F9D}" name="co"/>
    <tableColumn id="3" xr3:uid="{8553B64C-7205-4F73-B617-7674DFD1FBDA}" name="Dist" dataDxfId="504"/>
    <tableColumn id="4" xr3:uid="{AE251C4F-83A3-498D-A08C-B6C55F95565B}" name="Label"/>
    <tableColumn id="5" xr3:uid="{77E38AD8-DC7B-45E4-92C1-EE9CBABD6D62}" name="L101"/>
    <tableColumn id="6" xr3:uid="{E21006AD-7DA6-45E2-81C4-81F9E1E2DEFC}" name="L102"/>
    <tableColumn id="7" xr3:uid="{4A0FC595-30B7-40B6-B203-456A4B33BB8D}" name="L103" dataDxfId="503"/>
    <tableColumn id="8" xr3:uid="{C823B0BE-C0B7-4071-8D8B-C854130031D1}" name="L104" dataDxfId="502"/>
    <tableColumn id="9" xr3:uid="{B98C7348-9FDB-492E-A450-8AF1A07E4A3D}" name="L105" dataDxfId="501"/>
    <tableColumn id="10" xr3:uid="{EBF55B09-8977-4642-BEF5-222ED57DF4D8}" name="L106"/>
    <tableColumn id="11" xr3:uid="{98B79E3E-E24A-46A5-B86F-7D532F58EB32}" name="L107" dataDxfId="500"/>
    <tableColumn id="12" xr3:uid="{BF40F054-7760-4F98-B9CD-19922141B183}" name="L201" dataDxfId="499"/>
    <tableColumn id="13" xr3:uid="{94818D42-EA41-4A3A-8596-6ACC238ABC8D}" name="L202"/>
    <tableColumn id="14" xr3:uid="{04629C8D-4A3B-489B-846C-A63E5912FDD9}" name="L203" dataDxfId="498"/>
    <tableColumn id="15" xr3:uid="{74D8C659-66FE-43D1-AEAC-573175657679}" name="L204"/>
    <tableColumn id="16" xr3:uid="{FAC42D53-074D-4F6B-8ACD-AFAE92FD802D}" name="L205"/>
    <tableColumn id="17" xr3:uid="{070FAA36-C57F-472D-859D-D834116E7BB6}" name="L206"/>
    <tableColumn id="18" xr3:uid="{78B3B937-C814-4B27-AE5D-2CA2DD5C4512}" name="L207"/>
    <tableColumn id="19" xr3:uid="{1A40B3FB-0ED0-4368-BE64-1F94A98E11C9}" name="L208"/>
    <tableColumn id="20" xr3:uid="{2564675A-6364-4CE2-B35D-C8EFC2771EEB}" name="L209"/>
    <tableColumn id="21" xr3:uid="{B0D3743A-0AFD-4080-9BD4-B32E84AFF3FD}" name="L210"/>
    <tableColumn id="22" xr3:uid="{04B42EF4-12D8-4B8A-9879-88A620B9185B}" name="L211"/>
    <tableColumn id="23" xr3:uid="{0D5BBCAB-A9D8-4FA0-BC9B-C141D0D05D81}" name="L212"/>
    <tableColumn id="24" xr3:uid="{D26CC8BC-D740-478D-881A-4D832EE1A9BD}" name="L213"/>
    <tableColumn id="25" xr3:uid="{FD343450-008C-4101-853C-93D7FB718443}" name="L214"/>
    <tableColumn id="26" xr3:uid="{8849ACA1-B67C-4D9C-97D3-16D74D8C665C}" name="L215"/>
    <tableColumn id="27" xr3:uid="{E9151FB2-C2AF-43FE-9ADF-449EF6870098}" name="L301"/>
    <tableColumn id="28" xr3:uid="{1FEE9DCE-F215-4414-96C3-7F8AFA5425B3}" name="L302"/>
    <tableColumn id="29" xr3:uid="{3570DDA9-A3A1-4438-B820-C97B2B90C99F}" name="L303"/>
    <tableColumn id="30" xr3:uid="{CEB3F137-109E-4348-861C-8B0EFCFC3A53}" name="L304"/>
    <tableColumn id="31" xr3:uid="{3404BF11-B3E2-4715-A4D6-8D3F6ED38347}" name="L305"/>
    <tableColumn id="32" xr3:uid="{89843AF0-E2B9-4AA8-9671-6E3220060210}" name="L306" dataDxfId="497"/>
    <tableColumn id="33" xr3:uid="{1EC253C6-6AB0-4A24-90FD-265888347915}" name="L307"/>
    <tableColumn id="34" xr3:uid="{1650EE4F-6E3E-43D2-8BCD-4C0FAC65694F}" name="L308" dataDxfId="496"/>
    <tableColumn id="35" xr3:uid="{D1943DAB-FEC4-406D-8E14-557F46A93E16}" name="L309"/>
    <tableColumn id="36" xr3:uid="{B96B747B-7339-4BF5-81CB-9BDCFFF3C5DF}" name="L310"/>
    <tableColumn id="37" xr3:uid="{CD479752-E4BE-42EE-801E-7AA6DD20C5FB}" name="L311"/>
    <tableColumn id="388" xr3:uid="{6374BEB1-8525-429C-8E02-945AD61D2C4D}" name="L3112" dataDxfId="495">
      <calculatedColumnFormula>ROUND(Data_AidAndLevy[[#This Row],[L311]]*Data_AidAndLevy[[#This Row],[L201]],0)</calculatedColumnFormula>
    </tableColumn>
    <tableColumn id="38" xr3:uid="{2BC566A6-F566-4A4A-BD45-67D22AE266B8}" name="L312"/>
    <tableColumn id="39" xr3:uid="{4CCCC6EB-6A72-44B1-9B95-A2E46729FA48}" name="L313"/>
    <tableColumn id="40" xr3:uid="{EF197CF6-1584-4CDF-BF88-8404DE990B2F}" name="L314" dataDxfId="494"/>
    <tableColumn id="41" xr3:uid="{8E1D750F-1EAF-4496-AD45-6F0571189258}" name="L315" dataDxfId="493"/>
    <tableColumn id="42" xr3:uid="{E6610B8A-81B5-44D7-939D-D64D94A138B2}" name="L316"/>
    <tableColumn id="43" xr3:uid="{35FA3D3B-77E0-4333-B8B5-B16F3FE5E17D}" name="L317"/>
    <tableColumn id="44" xr3:uid="{AD9A5609-BBDF-46C2-8A26-A0DF177AEBFD}" name="L401" dataDxfId="492"/>
    <tableColumn id="45" xr3:uid="{D0A9C216-BAA0-4889-808D-5C759D9DD53D}" name="L402"/>
    <tableColumn id="46" xr3:uid="{8CBCBFB9-93AF-486E-8C95-3C5B57FD2441}" name="L403" dataDxfId="491"/>
    <tableColumn id="47" xr3:uid="{0FAA11C4-3BD2-43F9-9153-7CB83FBB8FEC}" name="L404" dataDxfId="490"/>
    <tableColumn id="48" xr3:uid="{F3EE212D-4895-43D0-9A6B-9D1FDFD16AEF}" name="L405"/>
    <tableColumn id="49" xr3:uid="{3374C361-F04F-45CD-8F30-43392CA49C12}" name="L406" dataDxfId="489"/>
    <tableColumn id="50" xr3:uid="{E951F5E7-4489-4A79-AEDC-0BDBEA9D7D74}" name="L407" dataDxfId="488"/>
    <tableColumn id="51" xr3:uid="{243A114F-797D-435A-886D-842312A1D7C3}" name="L408"/>
    <tableColumn id="52" xr3:uid="{43DD60CF-67B8-4765-B594-9BC7039D0232}" name="L409" dataDxfId="487"/>
    <tableColumn id="53" xr3:uid="{6B8E3C75-1C13-4D01-857F-1AA15DAB5FFF}" name="L410"/>
    <tableColumn id="54" xr3:uid="{77E4868F-AAD7-4FB9-B90A-7B068FA1E3D8}" name="L411" dataDxfId="486"/>
    <tableColumn id="55" xr3:uid="{50ED01A8-4EA4-49B9-A99F-3FDEF7326D02}" name="L412" dataDxfId="485"/>
    <tableColumn id="56" xr3:uid="{AFF025E2-28EC-43B7-BD1A-023D805293A4}" name="L413"/>
    <tableColumn id="57" xr3:uid="{A2E1911F-FF89-44B6-BB10-E8BD35F12B3B}" name="L414" dataDxfId="484"/>
    <tableColumn id="58" xr3:uid="{60F29C0B-0D21-4A6C-89D7-95AC61A3442A}" name="L415"/>
    <tableColumn id="59" xr3:uid="{59FAE000-68FE-4E51-A1E4-A1A2C74079F6}" name="L416"/>
    <tableColumn id="60" xr3:uid="{A13D67EE-4CE5-4450-9D24-8B82AFA6FB49}" name="L417" dataDxfId="483"/>
    <tableColumn id="61" xr3:uid="{773955A4-3E59-4E62-9355-549A9FABA8B8}" name="L418" dataDxfId="482"/>
    <tableColumn id="62" xr3:uid="{BC91D9C9-EA59-48BB-956D-2AD9C01B099A}" name="L419" dataDxfId="481"/>
    <tableColumn id="63" xr3:uid="{0E4894A2-751C-4434-B734-6EDCE041652E}" name="L420"/>
    <tableColumn id="64" xr3:uid="{783E2B40-B610-445B-817A-A8568A7E0A73}" name="L421" dataDxfId="480"/>
    <tableColumn id="65" xr3:uid="{CE9BA4E0-E6A1-4306-8BAF-8F48CD520A6C}" name="L422" dataDxfId="479"/>
    <tableColumn id="66" xr3:uid="{51E7B96E-2937-4102-A1BC-E8C8F73CC6E5}" name="L423"/>
    <tableColumn id="67" xr3:uid="{9FADE324-2A00-4D4D-9E98-9D0DD744B42B}" name="L424"/>
    <tableColumn id="68" xr3:uid="{765BB6C7-0BB8-4FE2-8A41-BECD67FD1F08}" name="L425" dataDxfId="478"/>
    <tableColumn id="69" xr3:uid="{7EED27E0-8A8B-49FB-B05E-9088C33CB49E}" name="L426" dataDxfId="477"/>
    <tableColumn id="70" xr3:uid="{0C6ADC8A-B178-4C72-BB35-3E2A788A98F1}" name="L427" dataDxfId="476"/>
    <tableColumn id="71" xr3:uid="{472902B4-022E-4D35-A593-BA47C9778544}" name="L428"/>
    <tableColumn id="72" xr3:uid="{5E6D15A3-B990-482C-BE0E-E8F96E682B52}" name="L429" dataDxfId="475"/>
    <tableColumn id="73" xr3:uid="{B3AC0B47-9FFD-4D23-B6E8-B9F70F7202E4}" name="L430" dataDxfId="474"/>
    <tableColumn id="74" xr3:uid="{40EFC6E1-A413-4642-A052-677E314C2406}" name="L431"/>
    <tableColumn id="75" xr3:uid="{3F8CE91F-5AF5-4D16-A31D-8E606EAA736C}" name="L432"/>
    <tableColumn id="76" xr3:uid="{A5171A3C-C582-4593-AD75-00E5D8A65412}" name="L433" dataDxfId="473"/>
    <tableColumn id="77" xr3:uid="{35BD4A9F-4E6C-4200-9D99-A562607BC14B}" name="L434" dataDxfId="472"/>
    <tableColumn id="78" xr3:uid="{7068341A-F112-482D-8CF5-E4D6004AB9E1}" name="L435" dataDxfId="471"/>
    <tableColumn id="79" xr3:uid="{FF8FCB50-0B6C-4DA5-8B36-74092B8E6429}" name="L436"/>
    <tableColumn id="80" xr3:uid="{0C26860E-2C14-4E2C-B8A5-17C21A583BAE}" name="L437" dataDxfId="470"/>
    <tableColumn id="81" xr3:uid="{25D64945-9441-413B-87B0-5AEC1AD88B07}" name="L438" dataDxfId="469"/>
    <tableColumn id="82" xr3:uid="{1ACE8381-06B4-4A78-9035-608A8AAFE09F}" name="L439"/>
    <tableColumn id="83" xr3:uid="{A04ED068-E907-4709-A676-61DCB1C3BB6D}" name="L440"/>
    <tableColumn id="84" xr3:uid="{214D78CC-B069-4D5D-ABF8-186F8CAAD703}" name="L441" dataDxfId="468"/>
    <tableColumn id="85" xr3:uid="{9F3FA28A-E0A7-4604-AA49-8601F70CFD43}" name="L442" dataDxfId="467"/>
    <tableColumn id="86" xr3:uid="{41B023C5-0227-4E9A-8A06-6CEFFD489E72}" name="L443" dataDxfId="466"/>
    <tableColumn id="87" xr3:uid="{6C8E9AE0-FD7E-4E86-848D-A008CF942C62}" name="L444"/>
    <tableColumn id="88" xr3:uid="{ADF56660-ABD1-45E2-95BF-F7B0B9F0C69F}" name="L445" dataDxfId="465"/>
    <tableColumn id="89" xr3:uid="{AE8968BF-5940-4484-81C4-7B5D56108076}" name="L446" dataDxfId="464"/>
    <tableColumn id="90" xr3:uid="{A76C53E6-6888-4820-ABD8-C7EAA35821D0}" name="L447"/>
    <tableColumn id="91" xr3:uid="{4674E9CB-64AC-42A7-AE1F-300B5F3A45CA}" name="L448" dataDxfId="463"/>
    <tableColumn id="92" xr3:uid="{109D3F6C-D834-494E-B628-52D123778D54}" name="L449" dataDxfId="462"/>
    <tableColumn id="93" xr3:uid="{4C85C0E1-F92F-41D6-B41E-9E838C1FB4F8}" name="L450" dataDxfId="461"/>
    <tableColumn id="94" xr3:uid="{5C18DDC8-DD86-44A3-9FC3-71362308DB40}" name="L451"/>
    <tableColumn id="95" xr3:uid="{0D9D48D4-0536-40FD-8542-2EA37867ABC9}" name="L452" dataDxfId="460"/>
    <tableColumn id="96" xr3:uid="{BFAECA7A-303B-426E-9C59-4A76A7DD7966}" name="L453" dataDxfId="459"/>
    <tableColumn id="97" xr3:uid="{0427C2B2-1D28-435B-850B-CE5349AD2DDD}" name="L454"/>
    <tableColumn id="98" xr3:uid="{DB3B6558-07B8-4B2B-B84E-96D845F5EB43}" name="L455"/>
    <tableColumn id="99" xr3:uid="{EA79E5C1-D597-4AAA-A698-B978CF4B8664}" name="L456"/>
    <tableColumn id="100" xr3:uid="{FD0B5560-C8B2-4B93-B39B-8E80B226B200}" name="L457"/>
    <tableColumn id="101" xr3:uid="{5FFCB8C0-442A-402F-9F3E-E443D449D1D6}" name="L458"/>
    <tableColumn id="102" xr3:uid="{6BC3AB53-963F-463D-B4B8-F719B590E2DA}" name="L459"/>
    <tableColumn id="103" xr3:uid="{7A4DE368-0FAF-431F-B16B-997BA7FA4A24}" name="L460" dataDxfId="458"/>
    <tableColumn id="104" xr3:uid="{9D0FD050-58B6-49DB-9BEA-21B0AFAC7F38}" name="L461"/>
    <tableColumn id="105" xr3:uid="{865396CB-9717-4E31-AAF7-BE036B36314D}" name="L462"/>
    <tableColumn id="106" xr3:uid="{D5BE6EA5-BA4E-4567-8742-D8D72C28FE6F}" name="L463" dataDxfId="457"/>
    <tableColumn id="107" xr3:uid="{AF1A1212-BA59-453A-8606-3CA5B17A85E7}" name="L464"/>
    <tableColumn id="108" xr3:uid="{5277EB43-D3D3-47E0-BD41-43C9149C1D25}" name="L465"/>
    <tableColumn id="109" xr3:uid="{65FBB174-28A2-4F0A-9A53-4798F4831382}" name="L466"/>
    <tableColumn id="110" xr3:uid="{037D742E-B881-416F-A803-3739688A5E55}" name="L467"/>
    <tableColumn id="111" xr3:uid="{24300BD2-61B9-4FA8-A035-408FB8E7A278}" name="L468" dataDxfId="456"/>
    <tableColumn id="112" xr3:uid="{A1423D4C-667E-41AE-9FE6-A5F2D5BA27C1}" name="L469" dataDxfId="455"/>
    <tableColumn id="113" xr3:uid="{B8CA838A-AC9F-4A59-ABA2-02C88D872F28}" name="L470" dataDxfId="454"/>
    <tableColumn id="114" xr3:uid="{4B639B48-2450-4658-88F6-D5DC4D193E07}" name="L471" dataDxfId="453"/>
    <tableColumn id="115" xr3:uid="{183D05D9-83E0-4EA7-BDD4-1686F2231868}" name="L472"/>
    <tableColumn id="116" xr3:uid="{9F96CB01-EBDD-42AD-BFAF-ADCE1EBDC8E3}" name="L473" dataDxfId="452"/>
    <tableColumn id="117" xr3:uid="{28D54411-2CD4-4016-977A-0EF31D29ACEA}" name="L474" dataDxfId="451"/>
    <tableColumn id="118" xr3:uid="{A2E1802A-2ACE-499E-AB92-D727D689040E}" name="L475"/>
    <tableColumn id="119" xr3:uid="{42A056D4-BA6B-415C-92BC-D07383625B8E}" name="L476" dataDxfId="450"/>
    <tableColumn id="120" xr3:uid="{6F3BF1FD-0763-45DC-A624-E3ECE372E938}" name="L477" dataDxfId="449"/>
    <tableColumn id="121" xr3:uid="{95924B5A-B85E-447B-88C8-EFB929D191C1}" name="L478" dataDxfId="448"/>
    <tableColumn id="122" xr3:uid="{CAC90140-9C5E-4EE0-B56E-1AFF61B1A669}" name="L479" dataDxfId="447"/>
    <tableColumn id="123" xr3:uid="{043BC77D-789F-4528-A92B-C21BCB3CF417}" name="L480"/>
    <tableColumn id="124" xr3:uid="{A235399B-871F-4074-84AD-04ADC4C41727}" name="L481" dataDxfId="446"/>
    <tableColumn id="125" xr3:uid="{680B0985-A782-48F3-85B6-3A87F1F1BFC0}" name="L482" dataDxfId="445"/>
    <tableColumn id="126" xr3:uid="{4FF9F227-6C1B-4C95-93BF-5FF737E78F33}" name="L501" dataDxfId="444"/>
    <tableColumn id="127" xr3:uid="{0200D786-BEF7-485A-BDBF-DF56C9B19D2F}" name="L502"/>
    <tableColumn id="128" xr3:uid="{C34A3BCB-C27F-427B-8BEB-084EC7A49E5A}" name="L503" dataDxfId="443"/>
    <tableColumn id="129" xr3:uid="{DF2653B4-D833-4732-AD81-16DEF102387E}" name="L504" dataDxfId="442"/>
    <tableColumn id="130" xr3:uid="{0723DB47-F0D9-471A-862C-8CEC4C87DAA6}" name="L505" dataDxfId="441"/>
    <tableColumn id="131" xr3:uid="{3692027A-C863-404A-BE2E-6EBE7B0652F4}" name="L506" dataDxfId="440"/>
    <tableColumn id="132" xr3:uid="{FA470E76-B960-458F-9966-F8C39C7CE226}" name="L507" dataDxfId="439"/>
    <tableColumn id="133" xr3:uid="{B7D4267D-49FB-4FDF-A62D-81408FA0096E}" name="L508" dataDxfId="438"/>
    <tableColumn id="134" xr3:uid="{B4A7AF7C-95A0-4DE0-A245-290211E344C1}" name="L509" dataDxfId="437"/>
    <tableColumn id="135" xr3:uid="{D985D982-F9CE-4C11-89E6-0D4842AA7277}" name="L510"/>
    <tableColumn id="136" xr3:uid="{1389E116-A42F-4278-8EEE-0029BDD13257}" name="L511" dataDxfId="436"/>
    <tableColumn id="137" xr3:uid="{98AFEC7E-62BE-4513-B02B-23F70EEB1AE5}" name="L512" dataDxfId="435"/>
    <tableColumn id="138" xr3:uid="{60445712-C3BD-4161-9E7E-C42373BE02E8}" name="L513"/>
    <tableColumn id="139" xr3:uid="{6BEE5243-EF04-4A6F-AEE9-E872B0600DE4}" name="L514" dataDxfId="434"/>
    <tableColumn id="140" xr3:uid="{E7968883-ECCE-44A5-BA6C-9F1E9C40F48B}" name="L515" dataDxfId="433"/>
    <tableColumn id="141" xr3:uid="{68E0397F-193C-4216-A0CE-263FD92EC44B}" name="L516" dataDxfId="432"/>
    <tableColumn id="142" xr3:uid="{F5807D21-B92A-409F-9339-A5D673A692CF}" name="L517" dataDxfId="431"/>
    <tableColumn id="143" xr3:uid="{336AC099-D246-45AF-868F-16925504ADEE}" name="L518" dataDxfId="430"/>
    <tableColumn id="144" xr3:uid="{942F2E46-CF1C-4559-A826-85CA49D46514}" name="L519" dataDxfId="429"/>
    <tableColumn id="145" xr3:uid="{72FB30D2-4112-46DF-97E2-63C86589BEF6}" name="L601" dataDxfId="428"/>
    <tableColumn id="146" xr3:uid="{64547284-4C79-4AAC-85B5-BDD17E0D7D05}" name="L602"/>
    <tableColumn id="147" xr3:uid="{BF8537AD-F8BC-407F-A19D-0B767DBC2090}" name="L603" dataDxfId="427"/>
    <tableColumn id="148" xr3:uid="{C05586B2-B60F-49ED-9D8C-8E6D7AA4DF4B}" name="L604" dataDxfId="426"/>
    <tableColumn id="149" xr3:uid="{DCBBC428-9E37-4AEE-9867-C1906E3F7EF8}" name="L605" dataDxfId="425"/>
    <tableColumn id="150" xr3:uid="{03E938DC-4ECB-459C-90DF-C0E326E4FCA4}" name="L606"/>
    <tableColumn id="151" xr3:uid="{024644AB-CF82-46B8-ACED-64AF63141C88}" name="L607" dataDxfId="424"/>
    <tableColumn id="152" xr3:uid="{37E60706-152F-45E8-9D78-DADD14CCBA79}" name="L608" dataDxfId="423"/>
    <tableColumn id="153" xr3:uid="{1B11B876-7B40-4108-B57E-D4CFA411DBC8}" name="L609" dataDxfId="422"/>
    <tableColumn id="154" xr3:uid="{723922AE-024B-41AE-8257-00A7784EA850}" name="L610" dataDxfId="421"/>
    <tableColumn id="155" xr3:uid="{5EE98928-8547-4117-8504-E013772A0E64}" name="L611" dataDxfId="420"/>
    <tableColumn id="156" xr3:uid="{266F287E-1F21-43C3-A234-725658ED3BBD}" name="L612"/>
    <tableColumn id="157" xr3:uid="{D4B410C1-88F6-476D-ABF0-E264C26FE398}" name="L613" dataDxfId="419"/>
    <tableColumn id="158" xr3:uid="{3A4B6183-323A-4276-A669-FEDEBA70F473}" name="L614" dataDxfId="418"/>
    <tableColumn id="159" xr3:uid="{2CF287DE-5B23-448F-AD53-0A18C81BABA5}" name="L615" dataDxfId="417"/>
    <tableColumn id="160" xr3:uid="{B5EC2663-C7BD-439E-81C4-1CA0550C42CD}" name="L616" dataDxfId="416"/>
    <tableColumn id="161" xr3:uid="{C2C2EF6F-81AD-4EA6-A6C9-95D2E7BD613F}" name="L617" dataDxfId="415"/>
    <tableColumn id="162" xr3:uid="{24C39C95-0326-484A-B39A-60B3A7E29AA0}" name="L618" dataDxfId="414"/>
    <tableColumn id="163" xr3:uid="{FD4D24ED-6A45-43F3-9804-821465F50DFF}" name="L619" dataDxfId="413"/>
    <tableColumn id="164" xr3:uid="{2B3BA327-F991-490F-B3FE-669AABAAF22E}" name="L620" dataDxfId="412"/>
    <tableColumn id="165" xr3:uid="{4D1CEA66-D744-4158-B9DF-DF4B8E336DB9}" name="L701" dataDxfId="411"/>
    <tableColumn id="166" xr3:uid="{B2C74510-B975-4E59-B637-19E478F7F156}" name="L702"/>
    <tableColumn id="167" xr3:uid="{84B048E0-4120-4D80-BA90-AC9FBEC341DD}" name="L703" dataDxfId="410"/>
    <tableColumn id="168" xr3:uid="{EDAC30C3-D249-4F9F-A69D-08E7460AA683}" name="L704" dataDxfId="409"/>
    <tableColumn id="169" xr3:uid="{809B4261-A33B-4115-920E-21A40A455C4A}" name="L705"/>
    <tableColumn id="170" xr3:uid="{1317D724-5CFF-4723-B879-49274D74337B}" name="L706" dataDxfId="408"/>
    <tableColumn id="171" xr3:uid="{8300295F-D022-4FF6-A26D-3FE8071875EA}" name="L707"/>
    <tableColumn id="172" xr3:uid="{010ED679-2CB6-40D6-AEAB-80BD9FFBE089}" name="L708" dataDxfId="407"/>
    <tableColumn id="173" xr3:uid="{B3C555A6-A594-458F-BC96-F7DE144B06E6}" name="L709" dataDxfId="406"/>
    <tableColumn id="174" xr3:uid="{6701D4D0-C620-4F17-908C-568B78572FBF}" name="L710" dataDxfId="405"/>
    <tableColumn id="175" xr3:uid="{87299AD7-6E62-4389-BFD4-1FBB79D46F47}" name="L711" dataDxfId="404"/>
    <tableColumn id="176" xr3:uid="{CB32E668-50EA-40F7-AB33-5A31CF2D5462}" name="L712" dataDxfId="403"/>
    <tableColumn id="177" xr3:uid="{DF2BC5A9-987E-43A9-8780-4DF44BD82BD0}" name="L713" dataDxfId="402"/>
    <tableColumn id="178" xr3:uid="{191E8BE2-8E8F-466D-B8CE-523C52439C5F}" name="L714" dataDxfId="401"/>
    <tableColumn id="179" xr3:uid="{D1EFEE5F-5CB6-48EE-BB92-0BFED7799E62}" name="L715" dataDxfId="400"/>
    <tableColumn id="180" xr3:uid="{F944F4A7-5C40-49D8-9BBB-449D76CA9F0F}" name="L716" dataDxfId="399"/>
    <tableColumn id="181" xr3:uid="{12502420-47B9-42E5-99CD-45EC411B4139}" name="L717" dataDxfId="398"/>
    <tableColumn id="182" xr3:uid="{07F7A42C-5A62-4A6C-B0C0-33CC0E96E911}" name="L718" dataDxfId="397"/>
    <tableColumn id="183" xr3:uid="{F9761A9E-A072-4E98-8FEC-D7CC7F3E8929}" name="L719" dataDxfId="396"/>
    <tableColumn id="184" xr3:uid="{88268BC3-50FD-4FD7-92E6-9DD38390788A}" name="L720" dataDxfId="395"/>
    <tableColumn id="185" xr3:uid="{A9CB1FE7-9FAC-4EE2-A8D9-E336B7A0A013}" name="L721" dataDxfId="394"/>
    <tableColumn id="186" xr3:uid="{79037990-86D5-4A97-A59C-447165631B1C}" name="L722" dataDxfId="393"/>
    <tableColumn id="187" xr3:uid="{159CA0F7-05EB-4CBE-B7A0-96ADD20F4B8F}" name="L723" dataDxfId="392"/>
    <tableColumn id="188" xr3:uid="{D5093876-1FEA-4712-8583-18DD174C4BE8}" name="L724"/>
    <tableColumn id="189" xr3:uid="{AAF00A75-967D-44DB-8CC1-008F4EA9E70E}" name="L725" dataDxfId="391"/>
    <tableColumn id="190" xr3:uid="{4181B77B-EEE1-43B9-A8C6-8611C9918754}" name="L726" dataDxfId="390"/>
    <tableColumn id="191" xr3:uid="{087A7931-4A36-4CD0-AC01-F006B58FA6ED}" name="L727"/>
    <tableColumn id="192" xr3:uid="{E6CA004C-023D-46E3-9889-DD6FD229CE7A}" name="L728"/>
    <tableColumn id="193" xr3:uid="{7CC9F3EB-D0DC-41BA-BD1E-FF6EF00C8E68}" name="L729" dataDxfId="389"/>
    <tableColumn id="194" xr3:uid="{2435B616-2361-4A1F-9DAD-F8216F2C9EB1}" name="L730" dataDxfId="388"/>
    <tableColumn id="195" xr3:uid="{888776A9-3E47-46D8-A640-DD425BA76E32}" name="L731" dataDxfId="387"/>
    <tableColumn id="196" xr3:uid="{F9EA493D-2FD8-44E2-9E23-AF044D8C15F2}" name="L732" dataDxfId="386"/>
    <tableColumn id="197" xr3:uid="{4C71E9B2-A983-4E5E-8D26-67D2EE125ADB}" name="L733"/>
    <tableColumn id="198" xr3:uid="{7B921443-6672-4DF4-920F-2968E035509C}" name="L734" dataDxfId="385"/>
    <tableColumn id="199" xr3:uid="{8404E94B-8F0B-481F-BAE6-B9A39CC36E5E}" name="L735" dataDxfId="384"/>
    <tableColumn id="200" xr3:uid="{49DD68BA-4AD7-481B-B914-BBB77E644873}" name="L801" dataDxfId="383"/>
    <tableColumn id="201" xr3:uid="{3456E7BE-46D7-40D2-AF9E-F705243D3009}" name="L802" dataDxfId="382"/>
    <tableColumn id="202" xr3:uid="{39970953-1CF2-4093-8957-B27E4B5A48F8}" name="L803"/>
    <tableColumn id="203" xr3:uid="{E74F09A3-85C2-42BA-B1EC-F2693CE47B25}" name="L804" dataDxfId="381"/>
    <tableColumn id="204" xr3:uid="{97068F68-286C-4B18-B711-36A4E7816A34}" name="L805" dataDxfId="380"/>
    <tableColumn id="205" xr3:uid="{B0DD472A-8B41-4FD7-AEB9-FE5ED381AFA4}" name="L806" dataDxfId="379"/>
    <tableColumn id="206" xr3:uid="{803FF781-2542-4610-A888-0CACBB5A09E8}" name="L807" dataDxfId="378"/>
    <tableColumn id="207" xr3:uid="{9F1C7511-1650-4DD6-8C7F-A16129C7A402}" name="L808" dataDxfId="377"/>
    <tableColumn id="208" xr3:uid="{79F2D7FB-377E-49C7-8722-48257B337BC9}" name="L809"/>
    <tableColumn id="209" xr3:uid="{F89C5D01-1A7E-45E8-B943-ACE68A58C58C}" name="L810" dataDxfId="376"/>
    <tableColumn id="210" xr3:uid="{87DAF060-AA4E-40C4-9DE2-7448E56575F1}" name="L811"/>
    <tableColumn id="211" xr3:uid="{80290E3B-50EE-45EE-ADEB-7E08F914CE85}" name="L812" dataDxfId="375"/>
    <tableColumn id="212" xr3:uid="{6865CD70-3DDC-4E66-AA3A-D1D4CC810A81}" name="L813"/>
    <tableColumn id="213" xr3:uid="{32C8B6A4-99A0-4536-BA5B-EC214E5151B4}" name="L814" dataDxfId="374"/>
    <tableColumn id="214" xr3:uid="{AD7DFB1A-469C-49F6-9DA9-853D08BBF770}" name="L815"/>
    <tableColumn id="215" xr3:uid="{9095A9AB-A5C5-410F-8889-1E8899ED3B96}" name="L816"/>
    <tableColumn id="216" xr3:uid="{AFC70520-3520-4210-B5F2-D6BE0CC8924B}" name="L817"/>
    <tableColumn id="217" xr3:uid="{A15363A8-6366-4FD9-B4A2-EEBDD78EB514}" name="L818" dataDxfId="373"/>
    <tableColumn id="218" xr3:uid="{E539CD0A-5B5B-4B29-B5D5-600A952A50A7}" name="L819" dataDxfId="372"/>
    <tableColumn id="219" xr3:uid="{07138613-3DDB-4399-988B-2C64580249DA}" name="L820" dataDxfId="371"/>
    <tableColumn id="220" xr3:uid="{DC6E6EF6-C55C-40A3-A343-BC78E7F0F27C}" name="L821" dataDxfId="370"/>
    <tableColumn id="221" xr3:uid="{E239C289-5664-45CF-A10A-558339423E28}" name="L822"/>
    <tableColumn id="222" xr3:uid="{AC9F5BEE-98A2-439B-9B4A-926A96F1080C}" name="L823" dataDxfId="369"/>
    <tableColumn id="223" xr3:uid="{97DF7032-095C-4060-8CF9-7B6883D7623D}" name="L824" dataDxfId="368"/>
    <tableColumn id="224" xr3:uid="{D53CF114-5B71-4F98-8575-2B60954DC69B}" name="L825" dataDxfId="367"/>
    <tableColumn id="225" xr3:uid="{D31777AF-E166-4CA2-974F-69F3DB63403C}" name="L826" dataDxfId="366"/>
    <tableColumn id="226" xr3:uid="{51DA2540-924D-40DD-8DFF-CCC8C651E7AA}" name="L827"/>
    <tableColumn id="227" xr3:uid="{DE077047-23E6-4015-BF03-E9155CB4073A}" name="L828"/>
    <tableColumn id="228" xr3:uid="{A87EF9C7-D8B8-4162-8E1C-CF7F93F4B77D}" name="L829"/>
    <tableColumn id="229" xr3:uid="{AE05A117-5863-4E8B-8130-885232DE6B67}" name="L830" dataDxfId="365"/>
    <tableColumn id="230" xr3:uid="{8C21DE09-DECA-4E20-8189-18BE714A4E18}" name="L831"/>
    <tableColumn id="231" xr3:uid="{B73F007D-AF39-492A-8693-041C71BF41EF}" name="L832" dataDxfId="364"/>
    <tableColumn id="232" xr3:uid="{A5651DE2-8746-4883-9559-3B593AA26486}" name="L833"/>
    <tableColumn id="233" xr3:uid="{1DEAC70C-3A14-4FE5-9665-87E24B1B72FB}" name="L834"/>
    <tableColumn id="234" xr3:uid="{FA32E302-263A-4D93-9234-D79EEC987756}" name="L835" dataDxfId="363"/>
    <tableColumn id="235" xr3:uid="{399230D5-57F4-4AC9-82D1-52DE58040E44}" name="L836"/>
    <tableColumn id="236" xr3:uid="{2A6B8094-7621-4029-844F-A4FC8EFD70C5}" name="L837" dataDxfId="362"/>
    <tableColumn id="237" xr3:uid="{4ED88FF3-2546-4598-828C-7F44132EFAD5}" name="L838" dataDxfId="361"/>
    <tableColumn id="238" xr3:uid="{39D12848-A085-4AF4-8230-8E7A1B115329}" name="L839"/>
    <tableColumn id="239" xr3:uid="{08D8C13A-1A87-4CD5-9832-4FC9ED38F4F8}" name="L840"/>
    <tableColumn id="240" xr3:uid="{C7B2B08F-F7C8-4FE4-B5BD-F20F7A7A8A1A}" name="L841" dataDxfId="360"/>
    <tableColumn id="241" xr3:uid="{76E370B2-9064-4287-A9D3-A12DAEE7CFE2}" name="L842" dataDxfId="359"/>
    <tableColumn id="242" xr3:uid="{3ECF4362-BFB4-4C47-B507-6B3AE9385197}" name="L843"/>
    <tableColumn id="243" xr3:uid="{B311231D-BF4A-4ABE-83C1-8587AAC205EF}" name="L844"/>
    <tableColumn id="244" xr3:uid="{50CE4853-CEC2-4D6B-BCCD-7EF98494D897}" name="L845" dataDxfId="358"/>
    <tableColumn id="245" xr3:uid="{DB1527FE-7DF5-4F7D-8D93-9E2B51B28EE7}" name="L846" dataDxfId="357"/>
    <tableColumn id="246" xr3:uid="{DC1E13CA-C0E1-4B2F-A038-87B0815B995A}" name="L847"/>
    <tableColumn id="247" xr3:uid="{4214B67E-6340-4CA6-90D1-5AF65DE23D34}" name="L848" dataDxfId="356"/>
    <tableColumn id="248" xr3:uid="{E5CF4D2E-08D3-43CB-9AE1-D5C50759B312}" name="L849"/>
    <tableColumn id="249" xr3:uid="{027FC669-137C-41E9-93A5-ED733BB51F02}" name="L850"/>
    <tableColumn id="250" xr3:uid="{104A273A-D758-44E4-8588-0E4A7E7FC05D}" name="L901" dataDxfId="355"/>
    <tableColumn id="251" xr3:uid="{C37F353D-071D-4C20-A775-C288B6CF1C5C}" name="L902" dataDxfId="354"/>
    <tableColumn id="252" xr3:uid="{984F6B21-F8B8-460A-AC88-6AAA3AA66AA5}" name="L903"/>
    <tableColumn id="253" xr3:uid="{B2DDB25E-D2B8-4807-9D07-D7E22DFBCB17}" name="L904"/>
    <tableColumn id="254" xr3:uid="{8AB801FD-0185-4A71-8F0A-5E09218B4E7E}" name="L905"/>
    <tableColumn id="255" xr3:uid="{2E29837E-66BB-42B0-BFF6-A910AAC8A370}" name="L906" dataDxfId="353"/>
    <tableColumn id="256" xr3:uid="{091B399C-C2DF-4BD6-99F5-3B7A7B83BCBB}" name="L907" dataDxfId="352"/>
    <tableColumn id="257" xr3:uid="{62F84D75-86C4-4E81-BDD3-F946E80E733D}" name="L908" dataDxfId="351"/>
    <tableColumn id="258" xr3:uid="{21A19F76-E03E-48F5-86AA-6D340ED105F6}" name="L909"/>
    <tableColumn id="259" xr3:uid="{219263FD-B20A-44B3-801C-43B88A3A9E82}" name="L910" dataDxfId="350"/>
    <tableColumn id="260" xr3:uid="{3979E6F4-BDE0-4850-952F-68B63998681C}" name="L911"/>
    <tableColumn id="261" xr3:uid="{53FE6C39-DAE1-4829-9EEA-F6FB454E7521}" name="L912" dataDxfId="349"/>
    <tableColumn id="262" xr3:uid="{870009BB-86D8-4D6A-8B89-4BD5B007DE93}" name="L913" dataDxfId="348"/>
    <tableColumn id="263" xr3:uid="{C5E9318A-94D9-4D1C-BADE-49D800F32096}" name="L1001"/>
    <tableColumn id="264" xr3:uid="{A744F5C0-A791-44AF-83F9-4CD86BEB770C}" name="L1002" dataDxfId="347"/>
    <tableColumn id="265" xr3:uid="{A932E169-F0C7-4660-B8D7-5873E2360EC6}" name="L1003" dataDxfId="346"/>
    <tableColumn id="266" xr3:uid="{B92018E2-91F6-425D-8658-A79B21DF86D9}" name="L1004" dataDxfId="345"/>
    <tableColumn id="267" xr3:uid="{A3C6D8CF-9521-4884-900A-54A61811418F}" name="L1005"/>
    <tableColumn id="268" xr3:uid="{EE1836A2-CF84-4922-BE4F-04E31DEB5012}" name="L1006"/>
    <tableColumn id="269" xr3:uid="{D2F40502-DC4F-4AA5-A70E-31EB72608DC4}" name="L1007" dataDxfId="344"/>
    <tableColumn id="270" xr3:uid="{82B418EE-0E12-41E0-925C-0C2430256092}" name="L1008" dataDxfId="343"/>
    <tableColumn id="271" xr3:uid="{95FDB776-BA74-4319-928C-E555E150BA4F}" name="L1009"/>
    <tableColumn id="272" xr3:uid="{0C3F8081-EAA2-41C9-9703-D43667C08C62}" name="L1010" dataDxfId="342"/>
    <tableColumn id="273" xr3:uid="{D3B80874-D2B1-4C56-8490-8EFE4D91A575}" name="L1011" dataDxfId="341"/>
    <tableColumn id="274" xr3:uid="{038FEFA1-E0BF-4847-94D0-36B3671E7076}" name="L1012" dataDxfId="340"/>
    <tableColumn id="275" xr3:uid="{932761A8-FF68-49AA-B502-8D3682B2CE02}" name="L1013" dataDxfId="339"/>
    <tableColumn id="276" xr3:uid="{4A773CE3-024F-4A2A-84C4-FF29890DEA9C}" name="L1014" dataDxfId="338"/>
    <tableColumn id="277" xr3:uid="{D8D15C73-3FD7-4BAF-9B76-D0E141730BD9}" name="L1015" dataDxfId="337"/>
    <tableColumn id="278" xr3:uid="{D3C8F64F-4863-4FF5-96BF-2037B947600A}" name="L1016" dataDxfId="336"/>
    <tableColumn id="279" xr3:uid="{F707F934-DB87-48B2-A4A2-152953C63FA3}" name="L1017"/>
    <tableColumn id="280" xr3:uid="{B42ABA11-FE48-4707-A3CE-1DFD6B647611}" name="L1018"/>
    <tableColumn id="281" xr3:uid="{0B6B26AD-F9F3-4DCB-9882-300913879745}" name="L1019" dataDxfId="335"/>
    <tableColumn id="282" xr3:uid="{923F6C9B-ACD3-4747-8DD1-D8715F73C51C}" name="L1020" dataDxfId="334"/>
    <tableColumn id="283" xr3:uid="{4915C5A5-D239-4672-A026-35C861B8D75D}" name="L1021" dataDxfId="333"/>
    <tableColumn id="284" xr3:uid="{82484D31-CDA7-483E-AA51-0A88AFDE239B}" name="L1022" dataDxfId="332"/>
    <tableColumn id="285" xr3:uid="{78814B9B-99E8-43AE-9841-533B503D815F}" name="L1023"/>
    <tableColumn id="286" xr3:uid="{DCDA2F5C-2C94-4C36-98F6-31F07C20D7DE}" name="L1024"/>
    <tableColumn id="287" xr3:uid="{91243B38-CC94-4588-B16B-F772443FFDEF}" name="L1025"/>
    <tableColumn id="288" xr3:uid="{53019AC3-D0E3-4596-AC6A-CCA0DBA0F75E}" name="L1026" dataDxfId="331"/>
    <tableColumn id="289" xr3:uid="{71F903FF-6AB2-4FB5-B667-11AD23B4D918}" name="L1027"/>
    <tableColumn id="290" xr3:uid="{4388E668-AB4E-4E88-9F3F-1C8EDAC81E31}" name="L1101"/>
    <tableColumn id="291" xr3:uid="{E68B715E-0673-4303-B8AA-01344C17162A}" name="L1102"/>
    <tableColumn id="292" xr3:uid="{1EFD355F-33C5-41DB-B03A-17292D6921BD}" name="L1103"/>
    <tableColumn id="293" xr3:uid="{AFE5609E-424B-429F-AF9F-1CA4F7ED11EC}" name="L1104" dataDxfId="330"/>
    <tableColumn id="294" xr3:uid="{2B77B5F7-4046-4B86-8D1A-91565A96C092}" name="L1105" dataDxfId="329"/>
    <tableColumn id="295" xr3:uid="{627AB7D9-EA3D-4919-A760-D6F14C644091}" name="L1106"/>
    <tableColumn id="296" xr3:uid="{B6B22A92-ACA3-4409-8C39-E142EF358522}" name="L1107" dataDxfId="328"/>
    <tableColumn id="297" xr3:uid="{06C3985E-27F4-4378-8AC1-1BC71FD6B082}" name="L1108"/>
    <tableColumn id="298" xr3:uid="{487FE6B1-B48B-49E0-8141-924B1FC5AE5C}" name="L1109" dataDxfId="327"/>
    <tableColumn id="299" xr3:uid="{CD2DE459-4C0B-49D2-A96C-8A184ABF541B}" name="L1301"/>
    <tableColumn id="300" xr3:uid="{7C22272E-6EFE-42C9-9A56-8C33F5D04919}" name="L1302"/>
    <tableColumn id="301" xr3:uid="{F6976CE7-DF80-4C65-BB4A-3CBDC686B1B4}" name="L1303" dataDxfId="326"/>
    <tableColumn id="302" xr3:uid="{DB241809-487E-4D61-809F-F0C82FFD1E19}" name="L1304" dataDxfId="325"/>
    <tableColumn id="303" xr3:uid="{A419D109-E45A-4B36-A7D0-06316C39336A}" name="L1305" dataDxfId="324"/>
    <tableColumn id="304" xr3:uid="{FCB4493A-A876-4045-BF58-916150E38300}" name="L1306"/>
    <tableColumn id="305" xr3:uid="{D3C3437E-1558-482E-BA6E-B9C17F80531D}" name="L1307" dataDxfId="323"/>
    <tableColumn id="306" xr3:uid="{3DE998AD-8273-40D1-A5D3-6C1AC8658C66}" name="L1308" dataDxfId="322"/>
    <tableColumn id="307" xr3:uid="{6AB649F7-9FC1-42A0-8D39-C0736AC2DA30}" name="L1309" dataDxfId="321"/>
    <tableColumn id="308" xr3:uid="{516A2B85-D3AA-41DC-919B-DFF205B49312}" name="L1501" dataDxfId="320"/>
    <tableColumn id="309" xr3:uid="{5E1E1228-C3D5-4258-A02B-A6562B15798D}" name="L1502"/>
    <tableColumn id="310" xr3:uid="{D3DDDEDC-AE64-45B4-B625-6F7F7F251294}" name="L1503" dataDxfId="319"/>
    <tableColumn id="311" xr3:uid="{F029A549-FBA7-493C-B892-12C19492B5CB}" name="L1504" dataDxfId="318"/>
    <tableColumn id="312" xr3:uid="{A7F61BDD-07B1-4246-B477-2C3FE205E02C}" name="L1505" dataDxfId="317"/>
    <tableColumn id="313" xr3:uid="{6F06E0C0-ABAC-4456-BDEE-DB6C62F9E32F}" name="L1506" dataDxfId="316"/>
    <tableColumn id="314" xr3:uid="{6EEB6409-1FB9-40B4-894B-2138BD0D89CF}" name="L1507" dataDxfId="315"/>
    <tableColumn id="315" xr3:uid="{FE892DA0-F05E-41AB-8DF1-560425739B1B}" name="L1508" dataDxfId="314"/>
    <tableColumn id="316" xr3:uid="{A39C59F6-32E1-4449-94C1-9F4378F938A7}" name="L1509" dataDxfId="313"/>
    <tableColumn id="317" xr3:uid="{D9647955-E958-45F4-8F17-DCAD72EFC8DE}" name="L1510" dataDxfId="312"/>
    <tableColumn id="318" xr3:uid="{4D3647FF-515D-489C-884D-0B9F68014A35}" name="L1511" dataDxfId="311"/>
    <tableColumn id="319" xr3:uid="{6694A98A-587E-46F4-9E29-BC2B04A67DF1}" name="L1512" dataDxfId="310"/>
    <tableColumn id="320" xr3:uid="{2AF648D4-96F4-49BE-99D5-07F4D8F8A9DF}" name="L1513" dataDxfId="309"/>
    <tableColumn id="321" xr3:uid="{E2955EE0-AD58-4CFF-BED8-624BF44935C0}" name="L1514" dataDxfId="308"/>
    <tableColumn id="322" xr3:uid="{6F2CCF65-E34A-460C-9FCA-659B81E835B6}" name="L1515"/>
    <tableColumn id="323" xr3:uid="{B69E68B5-C39F-4DB8-A449-45EA2802AF31}" name="L1516"/>
    <tableColumn id="324" xr3:uid="{21095C1B-4FA7-4838-AE91-7E108867FC96}" name="L1517"/>
    <tableColumn id="325" xr3:uid="{434E0500-32D9-4D58-B782-836854605F8B}" name="L1518" dataDxfId="307"/>
    <tableColumn id="326" xr3:uid="{FAE08A46-5493-4733-81BD-532E81960B39}" name="L1519" dataDxfId="306"/>
    <tableColumn id="327" xr3:uid="{1096601F-5BDF-4D92-B801-1CA4039F42BC}" name="L1520" dataDxfId="305"/>
    <tableColumn id="328" xr3:uid="{1C026520-BE27-435D-8842-922A1B0664C8}" name="L1521"/>
    <tableColumn id="329" xr3:uid="{93335433-EB49-4644-AAD3-86DFAE4686EE}" name="L1601" dataDxfId="304"/>
    <tableColumn id="330" xr3:uid="{1CE63636-0113-4975-8028-BAB2E177AD65}" name="L1602" dataDxfId="303"/>
    <tableColumn id="331" xr3:uid="{445FD54B-E0C0-4CAE-B898-A0430855A7AD}" name="L1603" dataDxfId="302"/>
    <tableColumn id="332" xr3:uid="{E546171A-E324-419E-BD1A-9D4CD0DE105B}" name="L1604" dataDxfId="301"/>
    <tableColumn id="333" xr3:uid="{10F421F7-0946-4E9E-B442-9E6FA7121A6B}" name="L1605"/>
    <tableColumn id="334" xr3:uid="{3488100D-9904-4617-85A8-9488D3FF5DDE}" name="L1606" dataDxfId="300"/>
    <tableColumn id="335" xr3:uid="{BC9EE0A7-4529-4CCB-8F41-DD1CA78389E5}" name="L1607" dataDxfId="299"/>
    <tableColumn id="336" xr3:uid="{1DD9C35B-20F0-499B-97C7-BCCA4B1EB8D6}" name="L1608"/>
    <tableColumn id="337" xr3:uid="{6322BE7B-9589-43D2-B8F7-3CE3FF5A7DCC}" name="L1609"/>
    <tableColumn id="338" xr3:uid="{88EE0380-CE24-4790-93D2-CDFC14ED8A1A}" name="L1610"/>
    <tableColumn id="339" xr3:uid="{B3167C06-36BE-4BB3-9DD8-03AA70C306FD}" name="L1611" dataDxfId="298"/>
    <tableColumn id="340" xr3:uid="{75179D86-B35B-421F-83F3-D59002F8904D}" name="L1612"/>
    <tableColumn id="341" xr3:uid="{8F017A35-9608-486F-A9BE-D00D2EC1B4F1}" name="L1701" dataDxfId="297"/>
    <tableColumn id="342" xr3:uid="{A300EFB7-AE58-4828-A14A-D5E82AA34C69}" name="L1702" dataDxfId="296"/>
    <tableColumn id="343" xr3:uid="{1AE1A46A-221A-46D0-B584-E980721A47CC}" name="L1703"/>
    <tableColumn id="344" xr3:uid="{FCB21B8F-5F4A-47A5-9DC6-47636E6A3450}" name="L1704" dataDxfId="295"/>
    <tableColumn id="345" xr3:uid="{4B10704A-82E5-4B39-8CA2-217B09D0AD4D}" name="L1705" dataDxfId="294"/>
    <tableColumn id="346" xr3:uid="{C61E404E-511F-4740-A86E-3A48DD28961F}" name="L1706" dataDxfId="293"/>
    <tableColumn id="347" xr3:uid="{B9993B44-05DD-4538-B6E7-65436928C642}" name="L1707" dataDxfId="292"/>
    <tableColumn id="348" xr3:uid="{2FE7AB18-4379-4878-8EF2-8EB7A537D88E}" name="L1708" dataDxfId="291"/>
    <tableColumn id="349" xr3:uid="{3A33BFF4-6FFF-45A7-B3CF-EB659B4675B4}" name="L1709" dataDxfId="290"/>
    <tableColumn id="350" xr3:uid="{9028F137-D97A-4CFD-93DB-56F7264FF0FA}" name="L1801" dataDxfId="289"/>
    <tableColumn id="351" xr3:uid="{45D514D9-3C15-4CD5-8C77-357E070F4E85}" name="L1802" dataDxfId="288"/>
    <tableColumn id="352" xr3:uid="{58620FF3-B9EB-48CE-B271-F08178E9D4C6}" name="L1803"/>
    <tableColumn id="353" xr3:uid="{5D6BA5C9-6054-4CF6-835E-76190E4E9D94}" name="L1804"/>
    <tableColumn id="354" xr3:uid="{94480F27-7298-4922-861E-D74E3E2E363F}" name="L1805" dataDxfId="287"/>
    <tableColumn id="355" xr3:uid="{3342FE84-F40E-4B35-8519-DB75393CE6CB}" name="L1806"/>
    <tableColumn id="356" xr3:uid="{F68792FE-178C-4292-819D-558986174CCE}" name="L1807" dataDxfId="286"/>
    <tableColumn id="357" xr3:uid="{E69BA057-686B-4FBB-B5BC-B063309F3BD5}" name="L1808"/>
    <tableColumn id="358" xr3:uid="{299EE5CE-F7E6-4451-B3F7-C194301CFA25}" name="L1809"/>
    <tableColumn id="359" xr3:uid="{68475659-CF2A-439D-9E11-04D93EA98F4B}" name="L1810"/>
    <tableColumn id="360" xr3:uid="{49B1EFE7-701C-4A21-81D3-93BE4BE638CE}" name="L1811"/>
    <tableColumn id="361" xr3:uid="{A4CF4A2D-4CC9-4502-A6DB-930428966739}" name="L1901"/>
    <tableColumn id="362" xr3:uid="{B52AE0E9-47D8-453C-9746-E6960F2F9DB4}" name="L1902" dataDxfId="285"/>
    <tableColumn id="363" xr3:uid="{C971D9D8-E4E8-44DC-8231-F2FF09630B5D}" name="L1903" dataDxfId="284"/>
    <tableColumn id="364" xr3:uid="{55F2A9F1-EC92-44D1-A2C0-C8B3737C8F2C}" name="L1904"/>
    <tableColumn id="365" xr3:uid="{67E0D84A-C959-42D5-A52C-E49D2AD19552}" name="L1905" dataDxfId="283"/>
    <tableColumn id="366" xr3:uid="{A8897B37-E38E-452F-9C30-C40CA6B3FBFC}" name="L1906"/>
    <tableColumn id="367" xr3:uid="{C15AC4EB-7DFA-484D-A315-DDDAA92F60E9}" name="L1907" dataDxfId="282"/>
    <tableColumn id="368" xr3:uid="{14A66D92-4DEB-4C68-8333-ABA8EB418AA2}" name="L1908" dataDxfId="281"/>
    <tableColumn id="369" xr3:uid="{00F425A9-5CD7-4CE3-968A-A7DC5EEE3397}" name="L1909"/>
    <tableColumn id="370" xr3:uid="{BDCD1A49-F662-48FD-BF1E-3A65A0E1DD4A}" name="L2001" dataDxfId="280"/>
    <tableColumn id="371" xr3:uid="{B72A0979-CF76-409A-BC75-A770032BEBCD}" name="L2002" dataDxfId="279"/>
    <tableColumn id="372" xr3:uid="{BE5FF5C1-4AA8-434D-9DD1-88E77DF29909}" name="L2003"/>
    <tableColumn id="373" xr3:uid="{5354EF5B-0696-4C3F-B3A7-4385CA1E56B0}" name="L2004" dataDxfId="278"/>
    <tableColumn id="374" xr3:uid="{FDA861E3-D3C2-4993-A3F3-92A518788CF8}" name="L2005"/>
    <tableColumn id="375" xr3:uid="{50FE3026-3DA8-441E-B36B-EB132EDEF35B}" name="L2006" dataDxfId="277"/>
    <tableColumn id="376" xr3:uid="{2A540532-5918-4977-9132-15E0BE918DE8}" name="L2007"/>
    <tableColumn id="377" xr3:uid="{11C45AFB-06A6-4F0D-B336-25DE5BDA2132}" name="L2008" dataDxfId="276"/>
    <tableColumn id="378" xr3:uid="{AD2F9DFE-542A-45E4-92AD-610567904777}" name="L2009"/>
    <tableColumn id="379" xr3:uid="{AC084BE9-96C5-4291-96A8-C41F173F828F}" name="L2010" dataDxfId="275"/>
    <tableColumn id="380" xr3:uid="{B614AEAD-2D8D-4691-BABB-022212B4D530}" name="L2011"/>
    <tableColumn id="381" xr3:uid="{52B3D0E9-3915-452C-9DA2-1256B7C10417}" name="L2101"/>
    <tableColumn id="382" xr3:uid="{2A67D5E6-D106-4CC4-BA21-4444ED60F75F}" name="L2102"/>
    <tableColumn id="383" xr3:uid="{240A1548-9A73-4713-8203-A8BC94C4D91E}" name="L2103"/>
    <tableColumn id="384" xr3:uid="{3E6902D3-D16C-4E04-AA30-9604A31C2853}" name="L2104"/>
    <tableColumn id="385" xr3:uid="{31C2DFDE-423C-4A0C-8CD7-E7460D14686D}" name="L2105"/>
    <tableColumn id="386" xr3:uid="{D2B7D633-45D5-44A4-83B9-96647FB30670}" name="L2106" dataDxfId="274"/>
    <tableColumn id="387" xr3:uid="{DAE16373-F57D-4AD9-BF4C-735E2F1C436C}" name="L2107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48A81D-C054-421D-B969-5129A22844B1}" name="Data_AidAndLevy4" displayName="Data_AidAndLevy4" ref="A1:NK327" totalsRowShown="0" headerRowDxfId="273">
  <autoFilter ref="A1:NK327" xr:uid="{FD78C0E8-246C-4794-9142-D0D1C5456607}"/>
  <tableColumns count="375">
    <tableColumn id="1" xr3:uid="{E8540996-2E21-4288-BC68-4DDA9F4A75D4}" name="AEA"/>
    <tableColumn id="2" xr3:uid="{48E30AE8-7AFE-433F-8029-ACE240BB46B8}" name="co"/>
    <tableColumn id="3" xr3:uid="{725D4410-BB2C-4CCC-91BF-D687109167D5}" name="Dist" dataDxfId="272"/>
    <tableColumn id="4" xr3:uid="{3D6DAF4B-D63F-415A-BED5-567344DF5730}" name="Label"/>
    <tableColumn id="5" xr3:uid="{F4DFC9BA-0C41-44A6-861B-781D3EAE7510}" name="L101"/>
    <tableColumn id="6" xr3:uid="{5A50855F-FDB8-4B2D-8079-3CFD3632581A}" name="L102"/>
    <tableColumn id="7" xr3:uid="{7A6A275A-2AA6-4C4F-AAF9-7F06F852B0E2}" name="L103" dataDxfId="271"/>
    <tableColumn id="8" xr3:uid="{DA28EEA4-1B48-4BA9-9F02-AACBF7EEDFD8}" name="L104" dataDxfId="270"/>
    <tableColumn id="9" xr3:uid="{631921BA-27FC-4A6A-99CA-6B2990728058}" name="L105" dataDxfId="269"/>
    <tableColumn id="10" xr3:uid="{4816877E-F739-4417-B29E-8FEAABDE820D}" name="L106"/>
    <tableColumn id="11" xr3:uid="{0274BD32-6F83-4352-B265-B9AFF7CEC827}" name="L107" dataDxfId="268"/>
    <tableColumn id="12" xr3:uid="{3DDB106A-DFF4-4E32-A7D9-7BA1ECC492E1}" name="L201" dataDxfId="267"/>
    <tableColumn id="13" xr3:uid="{285FDBE2-CAB5-44CD-BCBE-26B20E0B12E0}" name="L202"/>
    <tableColumn id="14" xr3:uid="{BC09DB21-C0F2-4638-B5C8-2993404172EB}" name="L203" dataDxfId="266"/>
    <tableColumn id="15" xr3:uid="{F578EACB-75C0-4D24-B1C0-BF5935AA74A1}" name="L204"/>
    <tableColumn id="30" xr3:uid="{3B01280B-E610-46D9-BCE5-0DB66B0CC7DB}" name="L304"/>
    <tableColumn id="31" xr3:uid="{166AB15B-2E74-4D2A-B312-2F41EF385346}" name="L305"/>
    <tableColumn id="32" xr3:uid="{1D6BC7C4-15AE-4D79-808F-AA61B958CA10}" name="L306" dataDxfId="265"/>
    <tableColumn id="33" xr3:uid="{D4A1C558-1CAF-467F-A343-D9EF4CB3F91A}" name="L307"/>
    <tableColumn id="34" xr3:uid="{F2A6B600-0B86-4491-B62C-B59A9B1EA3C2}" name="L308" dataDxfId="264"/>
    <tableColumn id="35" xr3:uid="{C4B7C55A-A4BB-44F2-AE30-9D2E97217192}" name="L309"/>
    <tableColumn id="36" xr3:uid="{D23F7603-0B3B-4761-BBC9-54356A97F119}" name="L310"/>
    <tableColumn id="389" xr3:uid="{BCEC601D-8B9A-4A14-909E-9CF1D04DDBE8}" name="At-Risk" dataDxfId="263">
      <calculatedColumnFormula>Data_AidAndLevy4[[#This Row],[L310]]*Data_AidAndLevy4[[#This Row],[L203]]</calculatedColumnFormula>
    </tableColumn>
    <tableColumn id="37" xr3:uid="{722BC520-D938-47A3-8F26-675EFFED6941}" name="L311"/>
    <tableColumn id="388" xr3:uid="{171063D5-0E90-48E5-A9FB-B7FDE48D430A}" name="EL" dataDxfId="262">
      <calculatedColumnFormula>Data_AidAndLevy4[[#This Row],[L311]]*Data_AidAndLevy4[[#This Row],[L203]]</calculatedColumnFormula>
    </tableColumn>
    <tableColumn id="38" xr3:uid="{1C5C616C-0CD3-40DC-8966-3DF92869C984}" name="L312"/>
    <tableColumn id="39" xr3:uid="{BBF60FFF-7CCB-4271-887B-B0095FA0B148}" name="L313"/>
    <tableColumn id="40" xr3:uid="{E0445610-945D-4820-BC48-9054BB752886}" name="L314" dataDxfId="261"/>
    <tableColumn id="41" xr3:uid="{8DC99AE1-753B-4A6E-A25D-C156FE5E2FF7}" name="L315" dataDxfId="260"/>
    <tableColumn id="42" xr3:uid="{6426DA49-6105-40F7-BA9A-54F52CBA1BA4}" name="L316"/>
    <tableColumn id="43" xr3:uid="{1D267D62-4527-4609-B02A-E36E98B7F9C2}" name="L317"/>
    <tableColumn id="44" xr3:uid="{E1C07E15-5DBE-4E83-B82F-C531B29401B9}" name="L401" dataDxfId="259"/>
    <tableColumn id="45" xr3:uid="{E44F4474-2598-4986-90C4-0CFF6C017F3A}" name="L402"/>
    <tableColumn id="46" xr3:uid="{07CD4EEA-1DB1-4CCE-A5C7-EA05ABBB99A7}" name="L403" dataDxfId="258"/>
    <tableColumn id="47" xr3:uid="{8B5AAB5E-8FA1-41C4-8B69-49FA822AB982}" name="L404" dataDxfId="257"/>
    <tableColumn id="48" xr3:uid="{9DD304B0-BFCF-459F-985F-0DED48D12964}" name="L405"/>
    <tableColumn id="49" xr3:uid="{FB386EDE-30E7-45F2-A8AD-3E2BA91A018A}" name="L406" dataDxfId="256"/>
    <tableColumn id="50" xr3:uid="{77A88D3A-5C5B-42DF-A635-B36F16A11205}" name="L407" dataDxfId="255"/>
    <tableColumn id="51" xr3:uid="{0855FEA2-EB4F-4540-903F-CAB493319765}" name="L408"/>
    <tableColumn id="52" xr3:uid="{8D9CE8C1-9F18-4275-8406-5F51BB16CDA0}" name="L409" dataDxfId="254"/>
    <tableColumn id="53" xr3:uid="{874D79FF-8F23-401E-BA33-7948F7B49BD0}" name="L410"/>
    <tableColumn id="54" xr3:uid="{A3EE824D-8227-4699-B24B-424A130F589E}" name="L411" dataDxfId="253"/>
    <tableColumn id="55" xr3:uid="{18835B29-D003-40D3-BD35-7483C90B4F66}" name="L412" dataDxfId="252"/>
    <tableColumn id="56" xr3:uid="{0F365A65-E943-44A9-A7AD-4F003D8D5260}" name="L413"/>
    <tableColumn id="57" xr3:uid="{AA84F9E7-314E-4B8C-86FA-E07BE6D3EB85}" name="L414" dataDxfId="251"/>
    <tableColumn id="58" xr3:uid="{AECA40AC-51C8-416A-B7E9-3A957F52B5E7}" name="L415"/>
    <tableColumn id="59" xr3:uid="{96DE2ABA-AFE3-4FB8-AE2F-2A9227BC1DBB}" name="L416"/>
    <tableColumn id="60" xr3:uid="{C342832C-F148-4556-9BDA-683C280659B6}" name="L417" dataDxfId="250"/>
    <tableColumn id="61" xr3:uid="{48425646-7763-4D4E-8FB1-FC4A7E560C34}" name="L418" dataDxfId="249"/>
    <tableColumn id="62" xr3:uid="{7A38D5D2-2437-43F2-9642-CF26EF01BF95}" name="L419" dataDxfId="248"/>
    <tableColumn id="63" xr3:uid="{F2785239-29D3-4962-BA32-48ECF541FC32}" name="L420"/>
    <tableColumn id="64" xr3:uid="{B73D6CFA-5AEF-42FD-B6F1-794BCDC53AA8}" name="L421" dataDxfId="247"/>
    <tableColumn id="65" xr3:uid="{1FD1E6D3-FF21-4C7B-94EF-445C8E011CC9}" name="L422" dataDxfId="246"/>
    <tableColumn id="66" xr3:uid="{2E8B6902-0B3A-4F20-9F6E-804C15B3A5F4}" name="L423"/>
    <tableColumn id="67" xr3:uid="{F8690925-42FC-4978-A4D6-92DD8F9B9F1B}" name="L424"/>
    <tableColumn id="68" xr3:uid="{CCC34138-08A5-4AE0-BD3C-1313979F2B01}" name="L425" dataDxfId="245"/>
    <tableColumn id="69" xr3:uid="{A497051D-B0B5-44E8-8CF3-243739422A5C}" name="L426" dataDxfId="244"/>
    <tableColumn id="70" xr3:uid="{4649AA1D-3596-452E-AD80-5CCC891D9668}" name="L427" dataDxfId="243"/>
    <tableColumn id="71" xr3:uid="{629A2E7A-E84C-4C0F-B551-A2625BF2E708}" name="L428"/>
    <tableColumn id="72" xr3:uid="{3348CA0A-FB79-41F2-AA64-1C28A4C24128}" name="L429" dataDxfId="242"/>
    <tableColumn id="73" xr3:uid="{C7F71FD3-C27F-43EE-A838-93DD93BCEB37}" name="L430" dataDxfId="241"/>
    <tableColumn id="74" xr3:uid="{8D8EDD37-4273-431B-B703-5BFDE9CFF840}" name="L431"/>
    <tableColumn id="75" xr3:uid="{BC38A473-879B-4CA3-90CC-B2BA73F00C2A}" name="L432"/>
    <tableColumn id="76" xr3:uid="{433568AA-FCB6-49C6-93EB-EDD949187FBB}" name="L433" dataDxfId="240"/>
    <tableColumn id="77" xr3:uid="{57D791D7-AC0D-46C2-BAD3-F338AC604687}" name="L434" dataDxfId="239"/>
    <tableColumn id="78" xr3:uid="{3B144E1F-5318-4221-BC97-5B668BE7C91B}" name="L435" dataDxfId="238"/>
    <tableColumn id="79" xr3:uid="{B564A552-CD5E-4C6B-89EA-EAA6692EB2F7}" name="L436"/>
    <tableColumn id="80" xr3:uid="{931F7660-9929-4B1B-9B16-9472C6F4B88B}" name="L437" dataDxfId="237"/>
    <tableColumn id="81" xr3:uid="{05A2DA8C-50BD-4B1F-82B8-075B4D224078}" name="L438" dataDxfId="236"/>
    <tableColumn id="82" xr3:uid="{59515941-04CE-442D-8110-6C4AEDF79E7A}" name="L439"/>
    <tableColumn id="83" xr3:uid="{54521241-F279-4C62-9FB2-3A6B724A6205}" name="L440"/>
    <tableColumn id="84" xr3:uid="{E5565C3C-A1FD-45E5-A649-D88813E10A93}" name="L441" dataDxfId="235"/>
    <tableColumn id="85" xr3:uid="{767F55BE-3F12-4B6E-9D63-A33A82FD8F25}" name="L442" dataDxfId="234"/>
    <tableColumn id="86" xr3:uid="{A69B7720-8636-4F5A-A0F0-5135116B4554}" name="L443" dataDxfId="233"/>
    <tableColumn id="87" xr3:uid="{8FEA0BC6-D88D-4CDD-83AC-C82FF60D26CF}" name="L444"/>
    <tableColumn id="88" xr3:uid="{6015DE69-6C1F-4C6C-A442-D500F13D32B2}" name="L445" dataDxfId="232"/>
    <tableColumn id="89" xr3:uid="{E4F93D1F-0E22-4026-B7E1-F20DB53B9332}" name="L446" dataDxfId="231"/>
    <tableColumn id="90" xr3:uid="{F27B868B-F6BE-429B-89E1-865A165F6642}" name="L447"/>
    <tableColumn id="91" xr3:uid="{1ACEDCB8-4442-4FE7-9A5F-816174BB3EA7}" name="L448" dataDxfId="230"/>
    <tableColumn id="92" xr3:uid="{D70DE54D-C05A-4797-BF3A-21C1D98AE55A}" name="L449" dataDxfId="229"/>
    <tableColumn id="93" xr3:uid="{B3486F01-7060-456C-80C6-D5830248BE00}" name="L450" dataDxfId="228"/>
    <tableColumn id="94" xr3:uid="{04B671E0-69F6-44B2-B277-1E50A78CAE1D}" name="L451"/>
    <tableColumn id="95" xr3:uid="{9A81F4C4-5D1E-49B1-9570-720EFA40A1E8}" name="L452" dataDxfId="227"/>
    <tableColumn id="96" xr3:uid="{73CC7035-F7D9-45BC-BB81-3F37FDC00E8A}" name="L453" dataDxfId="226"/>
    <tableColumn id="97" xr3:uid="{C231976F-8CA5-4749-87DF-8A3E4C52137B}" name="L454"/>
    <tableColumn id="98" xr3:uid="{764FAA34-5FBC-4BBA-8792-3E572E70D01D}" name="L455"/>
    <tableColumn id="99" xr3:uid="{9FA4950E-94AE-4D15-831E-C0DE0D5B4791}" name="L456"/>
    <tableColumn id="100" xr3:uid="{05BB7670-EBBB-4786-B921-C0015560DD4E}" name="L457"/>
    <tableColumn id="101" xr3:uid="{1981EFF5-B6F6-4AE3-9167-FAF043AB66AF}" name="L458"/>
    <tableColumn id="102" xr3:uid="{B3EF2C0F-F9DE-4409-AB84-60EA8FDD2FA9}" name="L459"/>
    <tableColumn id="103" xr3:uid="{4543922E-FD8A-465F-A79D-9C9143A1E34A}" name="L460" dataDxfId="225"/>
    <tableColumn id="104" xr3:uid="{7ADBC30E-6C95-41E1-8E4C-040063320400}" name="L461"/>
    <tableColumn id="105" xr3:uid="{F3AEF8A1-BE33-413F-A1DD-46C715284AF4}" name="L462"/>
    <tableColumn id="106" xr3:uid="{701B8815-19D6-4299-8171-808424759C1B}" name="L463" dataDxfId="224"/>
    <tableColumn id="107" xr3:uid="{728B2DB0-D1BD-42CD-858F-E8FC8D50A16A}" name="L464"/>
    <tableColumn id="108" xr3:uid="{C3A9FB95-544A-484C-8B73-BE54ACA75ACC}" name="L465"/>
    <tableColumn id="109" xr3:uid="{1AE8725B-5A34-4C88-B050-1F979A4370BF}" name="L466"/>
    <tableColumn id="110" xr3:uid="{C7794680-F0DB-4FBC-998E-2260AE3DB104}" name="L467"/>
    <tableColumn id="111" xr3:uid="{9A5244D6-2082-4440-98C3-8351A3512E4D}" name="L468" dataDxfId="223"/>
    <tableColumn id="112" xr3:uid="{6017A08C-1B6B-4076-8F59-B7C51AB65E08}" name="L469" dataDxfId="222"/>
    <tableColumn id="113" xr3:uid="{9E93716D-CF5D-4808-9476-0ADCC59FC70B}" name="L470" dataDxfId="221"/>
    <tableColumn id="114" xr3:uid="{EAD853AA-86FB-4451-8CBB-D65C4E28AC27}" name="L471" dataDxfId="220"/>
    <tableColumn id="115" xr3:uid="{BE91B331-F0AE-49ED-9AEF-65CD59101E24}" name="L472"/>
    <tableColumn id="116" xr3:uid="{455490B9-99B1-4048-8076-6A336E9A71EB}" name="L473" dataDxfId="219"/>
    <tableColumn id="117" xr3:uid="{FEAC6E51-F7AC-4C97-A7C8-3F812A93F884}" name="L474" dataDxfId="218"/>
    <tableColumn id="118" xr3:uid="{9204C0F4-EA86-4121-8DA5-54036D451346}" name="L475"/>
    <tableColumn id="119" xr3:uid="{2A110DDA-0731-4802-8A52-CE14320158A4}" name="L476" dataDxfId="217"/>
    <tableColumn id="120" xr3:uid="{49FF6F1A-138E-496A-9379-9B3657267AFF}" name="L477" dataDxfId="216"/>
    <tableColumn id="121" xr3:uid="{401D8690-F9B7-4A7D-8AAD-AC31CBF45256}" name="L478" dataDxfId="215"/>
    <tableColumn id="122" xr3:uid="{057F7796-0350-4A23-8138-DDF3ED9DEDE1}" name="L479" dataDxfId="214"/>
    <tableColumn id="123" xr3:uid="{CB31C771-D829-4A6C-8DB6-11451D185AD8}" name="L480"/>
    <tableColumn id="124" xr3:uid="{8FC9674F-8959-422A-A8F9-0BEDE7355620}" name="L481" dataDxfId="213"/>
    <tableColumn id="125" xr3:uid="{D74224D8-4C54-4B88-A8F8-B1FFCF9B40D8}" name="L482" dataDxfId="212"/>
    <tableColumn id="126" xr3:uid="{AC73469A-CFDC-430B-BF5D-E71E364C1AFF}" name="L501" dataDxfId="211"/>
    <tableColumn id="127" xr3:uid="{0C80718E-938E-4194-BF33-465506358593}" name="L502"/>
    <tableColumn id="128" xr3:uid="{2548A31A-1808-4A1C-89A1-BFD94BA768D6}" name="L503" dataDxfId="210"/>
    <tableColumn id="129" xr3:uid="{9DEE192B-0418-45EF-AA09-D0C50A94A5D2}" name="L504" dataDxfId="209"/>
    <tableColumn id="130" xr3:uid="{BD44C4A2-89E7-4672-AA2F-7ACE7FE8E229}" name="L505" dataDxfId="208"/>
    <tableColumn id="131" xr3:uid="{2C0FC13D-1D9F-48CE-B324-20B3ECDA8399}" name="L506" dataDxfId="207"/>
    <tableColumn id="132" xr3:uid="{7C6802BB-A05E-44B5-A95E-121F01FA84CF}" name="L507" dataDxfId="206"/>
    <tableColumn id="133" xr3:uid="{599B7062-929E-4152-9D13-DC3957D07716}" name="L508" dataDxfId="205"/>
    <tableColumn id="134" xr3:uid="{E051F207-CE69-439B-8811-A32BFF69D0F5}" name="L509" dataDxfId="204"/>
    <tableColumn id="135" xr3:uid="{985E04FF-67C8-4E25-8178-D942722F45EC}" name="L510"/>
    <tableColumn id="136" xr3:uid="{79F9C907-F313-4364-8DBF-81251A889AF8}" name="L511" dataDxfId="203"/>
    <tableColumn id="137" xr3:uid="{2D045C0F-EE90-4737-BD33-D31B1F179AEC}" name="L512" dataDxfId="202"/>
    <tableColumn id="138" xr3:uid="{647CB028-E616-4F0F-9458-7C12BA7E313E}" name="L513"/>
    <tableColumn id="139" xr3:uid="{F102C91E-9A44-48F9-A5CB-99200D7739F0}" name="L514" dataDxfId="201"/>
    <tableColumn id="140" xr3:uid="{A074C1AD-F719-4EA9-8687-3723E740DD17}" name="L515" dataDxfId="200"/>
    <tableColumn id="141" xr3:uid="{FC60691C-178A-48EF-B21A-DFAEABD3AB0B}" name="L516" dataDxfId="199"/>
    <tableColumn id="142" xr3:uid="{D4C268CC-D73E-4EFD-9997-B961BC631751}" name="L517" dataDxfId="198"/>
    <tableColumn id="143" xr3:uid="{E034F7E7-3C3D-4026-BFAE-40E3B1FFC6F0}" name="L518" dataDxfId="197"/>
    <tableColumn id="144" xr3:uid="{7B4AB18F-8734-4079-88A2-C3CA52355E96}" name="L519" dataDxfId="196"/>
    <tableColumn id="145" xr3:uid="{F00C7D71-2FC9-4EE5-95B9-E7AF506F6CAB}" name="L601" dataDxfId="195"/>
    <tableColumn id="146" xr3:uid="{FF0D9DBD-C416-45EA-9BEC-7925BA380B6E}" name="L602"/>
    <tableColumn id="147" xr3:uid="{F8FCCC66-DA4B-48E0-BCF3-4181BD19DDCD}" name="L603" dataDxfId="194"/>
    <tableColumn id="148" xr3:uid="{477258A9-AFD4-4A85-B356-60A82DDCEFC3}" name="L604" dataDxfId="193"/>
    <tableColumn id="149" xr3:uid="{24B26840-3D0F-4A6B-BEE2-DF216FFCF732}" name="L605" dataDxfId="192"/>
    <tableColumn id="150" xr3:uid="{995285FF-F660-43D1-B7C0-35B739C1FC9C}" name="L606"/>
    <tableColumn id="151" xr3:uid="{E0B68952-82AE-414A-950B-83881F42E257}" name="L607" dataDxfId="191"/>
    <tableColumn id="152" xr3:uid="{63E4D0D3-FC93-4B3F-B8BB-0E50C1CD1A03}" name="L608" dataDxfId="190"/>
    <tableColumn id="153" xr3:uid="{E3E3C99A-1242-44D5-B645-CC8DB4D083EE}" name="L609" dataDxfId="189"/>
    <tableColumn id="154" xr3:uid="{8B3859DC-85B5-482A-8D36-E1F0E332F85D}" name="L610" dataDxfId="188"/>
    <tableColumn id="155" xr3:uid="{C4BAACAC-AF18-4BC6-86B9-51E51F2080A6}" name="L611" dataDxfId="187"/>
    <tableColumn id="156" xr3:uid="{D3393902-66D7-4C14-BE25-C8BB5CD06747}" name="L612"/>
    <tableColumn id="157" xr3:uid="{39DA88E4-7C90-4A12-9889-897DA04BFE9C}" name="L613" dataDxfId="186"/>
    <tableColumn id="158" xr3:uid="{A1C31176-473C-4158-A8C5-198F96FA2B87}" name="L614" dataDxfId="185"/>
    <tableColumn id="159" xr3:uid="{90DB84ED-860A-4651-8687-2B68C7D407A5}" name="L615" dataDxfId="184"/>
    <tableColumn id="160" xr3:uid="{BEB770C2-C084-4598-BCE4-463537DE61A7}" name="L616" dataDxfId="183"/>
    <tableColumn id="161" xr3:uid="{ED9C0DA4-E77A-43C9-BD76-E91901A20697}" name="L617" dataDxfId="182"/>
    <tableColumn id="162" xr3:uid="{1FB373E8-E49D-4868-8762-7E1296F05E3C}" name="L618" dataDxfId="181"/>
    <tableColumn id="163" xr3:uid="{5F8E1397-09BB-4ADC-A670-7A3A2CE8F7B1}" name="L619" dataDxfId="180"/>
    <tableColumn id="164" xr3:uid="{90A1EB9E-2B66-4587-B411-2F71FD41F345}" name="L620" dataDxfId="179"/>
    <tableColumn id="165" xr3:uid="{87011130-A7B7-4340-A6C7-EB8D7E4E124D}" name="L701" dataDxfId="178"/>
    <tableColumn id="166" xr3:uid="{19101903-7F04-4488-A69E-CB98E1B1050C}" name="L702"/>
    <tableColumn id="167" xr3:uid="{0BA6E766-93E0-48A0-8858-5E90020759CE}" name="L703" dataDxfId="177"/>
    <tableColumn id="168" xr3:uid="{B471E0AD-B8BD-4A50-9925-6C387A5AB94D}" name="L704" dataDxfId="176"/>
    <tableColumn id="169" xr3:uid="{AF906A56-7634-4097-AD3D-2FC2DF055C1E}" name="L705"/>
    <tableColumn id="170" xr3:uid="{7AF7EC20-B62A-4D4B-9328-7E0E6B15F6FB}" name="L706" dataDxfId="175"/>
    <tableColumn id="171" xr3:uid="{7583C811-C2A3-4EFF-BD49-7B5692C6FB09}" name="L707"/>
    <tableColumn id="172" xr3:uid="{C8311600-9B16-4296-9902-15E6C51BB9C5}" name="L708" dataDxfId="174"/>
    <tableColumn id="173" xr3:uid="{FEE1A74A-8ACA-46CD-83D9-23191326A51F}" name="L709" dataDxfId="173"/>
    <tableColumn id="174" xr3:uid="{2ADACA44-EC08-4D41-8251-74109F9DDB6A}" name="L710" dataDxfId="172"/>
    <tableColumn id="175" xr3:uid="{8B0994AE-2CA3-4F4B-B158-EF48250D5EF3}" name="L711" dataDxfId="171"/>
    <tableColumn id="176" xr3:uid="{C66E469B-0BF6-4D11-AE58-1B755C05416C}" name="L712" dataDxfId="170"/>
    <tableColumn id="177" xr3:uid="{6AA1292E-858B-4DAC-9299-654EA6E7B7F4}" name="L713" dataDxfId="169"/>
    <tableColumn id="178" xr3:uid="{AFAFD8E5-A006-4125-B59C-77C1E15E2A9D}" name="L714" dataDxfId="168"/>
    <tableColumn id="179" xr3:uid="{26B6AD71-BF6B-4A8B-8138-47F13A5F6118}" name="L715" dataDxfId="167"/>
    <tableColumn id="180" xr3:uid="{3E6B175A-C1EF-4DC8-A432-849C3E3E5CE7}" name="L716" dataDxfId="166"/>
    <tableColumn id="181" xr3:uid="{14C8F15D-69EB-4199-B914-A69C2408EA7A}" name="L717" dataDxfId="165"/>
    <tableColumn id="182" xr3:uid="{4AC7090A-EB9E-4426-86C8-6042E6BF9451}" name="L718" dataDxfId="164"/>
    <tableColumn id="183" xr3:uid="{7E8C5500-3E75-4B0A-A600-4DE5AF4D3639}" name="L719" dataDxfId="163"/>
    <tableColumn id="184" xr3:uid="{808591A7-890F-4564-B533-3AD20E0EB80E}" name="L720" dataDxfId="162"/>
    <tableColumn id="185" xr3:uid="{7465EDE8-FF0F-4016-AB11-305F53DD109A}" name="L721" dataDxfId="161"/>
    <tableColumn id="186" xr3:uid="{11BA4E2F-F617-47FD-9DE4-72F02C770616}" name="L722" dataDxfId="160"/>
    <tableColumn id="187" xr3:uid="{69F619B8-8E45-4E59-BAD7-ABF10D879E65}" name="L723" dataDxfId="159"/>
    <tableColumn id="188" xr3:uid="{0C481941-A625-4394-ACAF-078A68E3C7F8}" name="L724"/>
    <tableColumn id="189" xr3:uid="{DC4708B0-7D89-49FB-945C-F4060B83424C}" name="L725" dataDxfId="158"/>
    <tableColumn id="190" xr3:uid="{255EFDAB-6312-40EF-9CDC-6BC98F2B4662}" name="L726" dataDxfId="157"/>
    <tableColumn id="191" xr3:uid="{50C01FCD-C992-4CE3-AE05-068CFBCA4D5D}" name="L727"/>
    <tableColumn id="192" xr3:uid="{AF7FDB4E-BF61-4B34-9632-5C1498418178}" name="L728"/>
    <tableColumn id="193" xr3:uid="{9BE0CFD3-FE15-4952-AA17-89220704F2D0}" name="L729" dataDxfId="156"/>
    <tableColumn id="194" xr3:uid="{90BC3563-1C5B-4726-B3B5-773519492DBA}" name="L730" dataDxfId="155"/>
    <tableColumn id="195" xr3:uid="{8C5F4814-2DA1-481D-8560-17D6AD368EC7}" name="L731" dataDxfId="154"/>
    <tableColumn id="196" xr3:uid="{6C869A3C-D2FC-463A-B33B-888D637A9203}" name="L732" dataDxfId="153"/>
    <tableColumn id="197" xr3:uid="{23BF7A14-7384-430A-ACF8-6F07D8A399C3}" name="L733"/>
    <tableColumn id="198" xr3:uid="{24483388-0D2D-4EB8-A255-63A07626E97E}" name="L734" dataDxfId="152"/>
    <tableColumn id="199" xr3:uid="{81EFEE7B-6B1A-43FD-BB06-9408CF5978C8}" name="L735" dataDxfId="151"/>
    <tableColumn id="200" xr3:uid="{F8955FE3-4A6A-4992-B61D-2DF1F205EA93}" name="L801" dataDxfId="150"/>
    <tableColumn id="201" xr3:uid="{D6B3DEBB-4C57-4CE7-B416-8B8B66336916}" name="L802" dataDxfId="149"/>
    <tableColumn id="202" xr3:uid="{F354B82A-1F23-4219-9B42-B296B267A496}" name="L803"/>
    <tableColumn id="203" xr3:uid="{8558149F-19E8-45C6-80F5-2962350F9E5E}" name="L804" dataDxfId="148"/>
    <tableColumn id="204" xr3:uid="{668482E1-9901-43C5-AF73-D62352984BD9}" name="L805" dataDxfId="147"/>
    <tableColumn id="205" xr3:uid="{E1FB9B46-EC70-47FA-825F-F585A08DE9E0}" name="L806" dataDxfId="146"/>
    <tableColumn id="206" xr3:uid="{BFEB1595-F1FD-48E5-961F-B2003F95E92E}" name="L807" dataDxfId="145"/>
    <tableColumn id="207" xr3:uid="{B34C924E-4959-40ED-8D4A-5EB3A4306093}" name="L808" dataDxfId="144"/>
    <tableColumn id="208" xr3:uid="{6EC4BEB2-F2DA-4E7A-8DCE-9104A0A8A440}" name="L809"/>
    <tableColumn id="209" xr3:uid="{4E4E8379-ED21-4946-A9A9-B5DE5A9AFA36}" name="L810" dataDxfId="143"/>
    <tableColumn id="210" xr3:uid="{8FD9ECB8-2368-47DE-A7EF-9AC43036030D}" name="L811"/>
    <tableColumn id="211" xr3:uid="{321F1063-61A7-41FC-BA87-E911539E7050}" name="L812" dataDxfId="142"/>
    <tableColumn id="212" xr3:uid="{3F73EB4D-1843-44B8-BE19-8D570AF54923}" name="L813"/>
    <tableColumn id="213" xr3:uid="{30251985-C2D7-41FF-A96C-A435AD0F4187}" name="L814" dataDxfId="141"/>
    <tableColumn id="214" xr3:uid="{0567E731-8254-4249-A86D-943346697B6C}" name="L815"/>
    <tableColumn id="215" xr3:uid="{BCF3AB1E-FD75-4B6A-ABFB-59F1515FF6B4}" name="L816"/>
    <tableColumn id="216" xr3:uid="{2A21BE0B-15CA-4091-8FAE-15CFBFA0A237}" name="L817"/>
    <tableColumn id="217" xr3:uid="{F9A3B392-D03D-4661-9FC4-B96EE67FFC93}" name="L818" dataDxfId="140"/>
    <tableColumn id="218" xr3:uid="{3963236C-A73D-4E98-A405-F77F5D817ABE}" name="L819" dataDxfId="139"/>
    <tableColumn id="219" xr3:uid="{36FBFEFC-F4C0-4561-AE28-D3C58BE13CB9}" name="L820" dataDxfId="138"/>
    <tableColumn id="220" xr3:uid="{9A560EBF-E37B-401D-8463-427FEADF3359}" name="L821" dataDxfId="137"/>
    <tableColumn id="221" xr3:uid="{E2EB13CD-2A20-4E76-B66E-4FC8F6DDE6C4}" name="L822"/>
    <tableColumn id="222" xr3:uid="{5122872D-1C22-4A41-B59E-E65FFD2FDC03}" name="L823" dataDxfId="136"/>
    <tableColumn id="223" xr3:uid="{13788F95-FC30-4288-A005-804E2A25EE9A}" name="L824" dataDxfId="135"/>
    <tableColumn id="224" xr3:uid="{C98D4239-ABE8-4905-A280-30C14F25A55F}" name="L825" dataDxfId="134"/>
    <tableColumn id="225" xr3:uid="{610EE92F-7D2F-4507-B5E8-1DE6964BC494}" name="L826" dataDxfId="133"/>
    <tableColumn id="226" xr3:uid="{9B80A738-FB93-42E0-9FC7-9D7E9D9692E9}" name="L827"/>
    <tableColumn id="227" xr3:uid="{8904B065-D4E9-49BF-AD7B-B42CCF9AC1FC}" name="L828"/>
    <tableColumn id="228" xr3:uid="{ACA0C54F-5820-4F28-816F-CE2925C73FC7}" name="L829"/>
    <tableColumn id="229" xr3:uid="{705840F6-93A1-4B7D-B8D4-4B90AC7874C6}" name="L830" dataDxfId="132"/>
    <tableColumn id="230" xr3:uid="{0832B857-1CA7-46C7-871B-8A4F12AE7BA2}" name="L831"/>
    <tableColumn id="231" xr3:uid="{4127EA63-0896-45B8-A581-3158B6122608}" name="L832" dataDxfId="131"/>
    <tableColumn id="232" xr3:uid="{2B439911-4A20-4B3D-8775-1DC82F0425C8}" name="L833"/>
    <tableColumn id="233" xr3:uid="{A660ED3C-2455-48D5-9EFE-7C8AAA28ACB7}" name="L834"/>
    <tableColumn id="234" xr3:uid="{DB2D2BE7-F3F5-4FB7-A7B1-166006476045}" name="L835" dataDxfId="130"/>
    <tableColumn id="235" xr3:uid="{1DFF9719-7027-4F17-8BF0-310217D96E3B}" name="L836"/>
    <tableColumn id="236" xr3:uid="{FA904F9A-8310-4B3D-AEE8-93737C180975}" name="L837" dataDxfId="129"/>
    <tableColumn id="237" xr3:uid="{5826F314-3F21-4B64-AEB7-F3E9069700BA}" name="L838" dataDxfId="128"/>
    <tableColumn id="238" xr3:uid="{A37396CF-A983-4ED0-A538-F165B89155AC}" name="L839"/>
    <tableColumn id="239" xr3:uid="{2049EF09-8F7E-47A8-AE61-C173067F6929}" name="L840"/>
    <tableColumn id="240" xr3:uid="{65ED5934-E8B9-4EA2-A892-DA86CDB08CC1}" name="L841" dataDxfId="127"/>
    <tableColumn id="241" xr3:uid="{20C5FCBA-9BE3-4F2B-BD68-35662AEECC87}" name="L842" dataDxfId="126"/>
    <tableColumn id="242" xr3:uid="{0A9CC593-6744-40DD-BD50-6E1ED60E62F0}" name="L843"/>
    <tableColumn id="243" xr3:uid="{38905C3D-87B0-44F3-A596-C88BD06861E6}" name="L844"/>
    <tableColumn id="244" xr3:uid="{59D6E44D-42A1-4DC4-8635-FB86DA600EAB}" name="L845" dataDxfId="125"/>
    <tableColumn id="245" xr3:uid="{D24B5291-06C4-4624-A90A-AD0B26E1A049}" name="L846" dataDxfId="124"/>
    <tableColumn id="246" xr3:uid="{FD754F14-2944-4AFB-8D0B-5CAA3A2CEF90}" name="L847"/>
    <tableColumn id="247" xr3:uid="{8DC4B5C1-5E42-4DFD-9902-364AED59552F}" name="L848" dataDxfId="123"/>
    <tableColumn id="248" xr3:uid="{C8E7DA62-48E3-460A-8045-79092EF2348A}" name="L849"/>
    <tableColumn id="249" xr3:uid="{00810B37-A3F6-4CF8-B3B5-6D5A6EA34BB4}" name="L850"/>
    <tableColumn id="250" xr3:uid="{56D93B5D-EAB6-48B7-995F-BB651707D318}" name="L901" dataDxfId="122"/>
    <tableColumn id="251" xr3:uid="{8CE17EAD-D4CA-4FC6-A8AF-77F61D8609FB}" name="L902" dataDxfId="121"/>
    <tableColumn id="252" xr3:uid="{A5B7B6A6-C76C-4894-AE20-E594A8040109}" name="L903"/>
    <tableColumn id="253" xr3:uid="{BC2B6B00-74E5-4DD9-9DAB-C846A2D93F7E}" name="L904"/>
    <tableColumn id="254" xr3:uid="{4222698B-CED6-4C05-A4FB-66996158D077}" name="L905"/>
    <tableColumn id="255" xr3:uid="{4FD7E6D0-05AB-4602-B1B0-D17B4A4032D4}" name="L906" dataDxfId="120"/>
    <tableColumn id="256" xr3:uid="{17BDC99B-A698-4C21-8B40-7D6A1FFF3B70}" name="L907" dataDxfId="119"/>
    <tableColumn id="257" xr3:uid="{9E24DFEE-0A33-4DE6-88C5-46EA121ED6B4}" name="L908" dataDxfId="118"/>
    <tableColumn id="258" xr3:uid="{6D9FB68A-40B5-459E-88BB-7638BEB1D906}" name="L909"/>
    <tableColumn id="259" xr3:uid="{94573F5B-19A8-4F6E-B6B2-881375F5EB7E}" name="L910" dataDxfId="117"/>
    <tableColumn id="260" xr3:uid="{EA9FF619-B104-4832-B580-70F88AE61FF9}" name="L911"/>
    <tableColumn id="261" xr3:uid="{E115D366-E347-4827-8B3B-147127FB1142}" name="L912" dataDxfId="116"/>
    <tableColumn id="262" xr3:uid="{675203B5-5439-4D52-A843-EB15137C64E0}" name="L913" dataDxfId="115"/>
    <tableColumn id="263" xr3:uid="{59AC65D6-656A-4973-A336-ECBC25E31D16}" name="L1001"/>
    <tableColumn id="264" xr3:uid="{0C3F7872-DB84-4930-B7FE-1DE8D0D6B18E}" name="L1002" dataDxfId="114"/>
    <tableColumn id="265" xr3:uid="{C3E6ECF6-99B2-4CB2-9AE1-58BD2117558B}" name="L1003" dataDxfId="113"/>
    <tableColumn id="266" xr3:uid="{8B31F131-2661-4136-A954-2E463897447F}" name="L1004" dataDxfId="112"/>
    <tableColumn id="267" xr3:uid="{DCD8B4F0-3EEE-4744-B028-695326687F88}" name="L1005"/>
    <tableColumn id="268" xr3:uid="{D7A4A03B-CA06-450F-AB48-7BC9D769CE02}" name="L1006"/>
    <tableColumn id="269" xr3:uid="{F687C018-05A6-46E8-AAA0-8D3BFD536564}" name="L1007" dataDxfId="111"/>
    <tableColumn id="270" xr3:uid="{10D47B94-CB0F-46D2-83B2-650A7ECDEA54}" name="L1008" dataDxfId="110"/>
    <tableColumn id="271" xr3:uid="{D8593BBA-A355-4BA7-B170-696B13C557D8}" name="L1009"/>
    <tableColumn id="272" xr3:uid="{82CE9E02-89AB-40CA-AB46-423D1DF0C0A4}" name="L1010" dataDxfId="109"/>
    <tableColumn id="273" xr3:uid="{236B3929-3147-47C3-9286-CD83EF99FD03}" name="L1011" dataDxfId="108"/>
    <tableColumn id="274" xr3:uid="{7DC7D894-4067-476D-9A6C-E64BF683DA67}" name="L1012" dataDxfId="107"/>
    <tableColumn id="275" xr3:uid="{1887C512-7605-4A79-850F-29887F71CFA8}" name="L1013" dataDxfId="106"/>
    <tableColumn id="276" xr3:uid="{BB8F8EEE-C5F0-4B5A-9F3B-3B6CF26B0C15}" name="L1014" dataDxfId="105"/>
    <tableColumn id="277" xr3:uid="{4D39F9EF-C5E5-4BBD-93C3-BFAB90716841}" name="L1015" dataDxfId="104"/>
    <tableColumn id="278" xr3:uid="{86CC730A-7652-4968-B6A0-F9E47DF942BC}" name="L1016" dataDxfId="103"/>
    <tableColumn id="279" xr3:uid="{7C957871-EC90-4230-AF1B-45430A814987}" name="L1017"/>
    <tableColumn id="280" xr3:uid="{73DEE471-316B-4A5E-A5F0-4D58235F5827}" name="L1018"/>
    <tableColumn id="281" xr3:uid="{8C72364D-5CE2-4FE6-B848-4933A64642C3}" name="L1019" dataDxfId="102"/>
    <tableColumn id="282" xr3:uid="{032423B9-D60F-47A4-83B4-4745AA9EBB71}" name="L1020" dataDxfId="101"/>
    <tableColumn id="283" xr3:uid="{8698031A-53F4-48D4-93B5-1D2F61C4507F}" name="L1021" dataDxfId="100"/>
    <tableColumn id="284" xr3:uid="{C0564FAC-F91C-4E6B-9B59-172C39F5B7FF}" name="L1022" dataDxfId="99"/>
    <tableColumn id="285" xr3:uid="{F20B08AE-FB46-466B-9B14-2CD5D7F865FC}" name="L1023"/>
    <tableColumn id="286" xr3:uid="{F2B4A687-9442-43F0-BCDC-F990AC7118E0}" name="L1024"/>
    <tableColumn id="287" xr3:uid="{45ADF71E-168C-45BB-A164-3AC2488CCCA1}" name="L1025"/>
    <tableColumn id="288" xr3:uid="{D256BD12-4616-4522-BC16-5B3B004B292E}" name="L1026" dataDxfId="98"/>
    <tableColumn id="289" xr3:uid="{3450927D-A6CF-4151-B78F-921F1DCE3ED8}" name="L1027"/>
    <tableColumn id="290" xr3:uid="{7CCB17A9-50DA-4D18-87D8-62EFAE2F334C}" name="L1101"/>
    <tableColumn id="291" xr3:uid="{FBD2D27A-3E3E-44B3-B6CE-B303478FE739}" name="L1102"/>
    <tableColumn id="292" xr3:uid="{1199210F-D030-4AB7-8F4B-71802D6BF299}" name="L1103"/>
    <tableColumn id="293" xr3:uid="{ACC1ABD7-9FAF-45B7-942E-21D962E186BD}" name="L1104" dataDxfId="97"/>
    <tableColumn id="294" xr3:uid="{8D4C75D8-AF79-4D85-AE30-3352C41DFAD5}" name="L1105" dataDxfId="96"/>
    <tableColumn id="295" xr3:uid="{6CF37217-F141-4C32-AD2E-E0C1E99DC807}" name="L1106"/>
    <tableColumn id="296" xr3:uid="{058EFD8B-DA0C-463C-9E3A-71628AC5EEE4}" name="L1107" dataDxfId="95"/>
    <tableColumn id="297" xr3:uid="{DB56018F-416D-4D2D-A2E2-210250FC13F5}" name="L1108"/>
    <tableColumn id="298" xr3:uid="{1418A8DD-D98D-430A-A900-754FF6666AED}" name="L1109" dataDxfId="94"/>
    <tableColumn id="299" xr3:uid="{3CA1B2AC-D1F6-4B67-96CF-21FD566774C2}" name="L1301"/>
    <tableColumn id="300" xr3:uid="{1A4F7F7B-29A6-44E8-AD69-D29D52F5D6CE}" name="L1302"/>
    <tableColumn id="301" xr3:uid="{DF79435E-3ADC-4063-A20C-3AECE8B6813B}" name="L1303" dataDxfId="93"/>
    <tableColumn id="302" xr3:uid="{3D8CAEE9-BEAE-4FD0-93C2-FFB7825C14DB}" name="L1304" dataDxfId="92"/>
    <tableColumn id="303" xr3:uid="{97848666-FB63-4148-BB13-73317740AAE5}" name="L1305" dataDxfId="91"/>
    <tableColumn id="304" xr3:uid="{342DD05B-C320-4934-BF06-57215173573F}" name="L1306"/>
    <tableColumn id="305" xr3:uid="{6EC12832-E636-4E0D-8DA9-4E9ADF813C93}" name="L1307" dataDxfId="90"/>
    <tableColumn id="306" xr3:uid="{5D16C2DD-7700-4B9B-9C74-5EF5452A1560}" name="L1308" dataDxfId="89"/>
    <tableColumn id="307" xr3:uid="{E594B538-4932-4854-86C1-504C1CA39890}" name="L1309" dataDxfId="88"/>
    <tableColumn id="308" xr3:uid="{22A256C9-30E2-4A60-A32A-83337FAB16B2}" name="L1501" dataDxfId="87"/>
    <tableColumn id="309" xr3:uid="{9122B39A-F6DD-479E-AD89-5CCF8E881B0C}" name="L1502"/>
    <tableColumn id="310" xr3:uid="{74B04F66-96E0-4BA1-AA52-F1400BA3F79E}" name="L1503" dataDxfId="86"/>
    <tableColumn id="311" xr3:uid="{61D75926-CE65-4793-983D-CAC528EA8341}" name="L1504" dataDxfId="85"/>
    <tableColumn id="312" xr3:uid="{3935DCCB-476A-40A0-8424-9F1A6FD445BB}" name="L1505" dataDxfId="84"/>
    <tableColumn id="313" xr3:uid="{4A81963B-CFDE-4840-AE13-16B29985C04E}" name="L1506" dataDxfId="83"/>
    <tableColumn id="314" xr3:uid="{0D60A6D2-697B-4720-AE4F-902F3380B92F}" name="L1507" dataDxfId="82"/>
    <tableColumn id="315" xr3:uid="{3967D554-C84B-40BE-ADD9-1E5038C302A9}" name="L1508" dataDxfId="81"/>
    <tableColumn id="316" xr3:uid="{4626E83C-CBC2-4E4B-8DD1-1C04DF15790E}" name="L1509" dataDxfId="80"/>
    <tableColumn id="317" xr3:uid="{824E2AE2-E801-493B-BB82-915B96CE4ADE}" name="L1510" dataDxfId="79"/>
    <tableColumn id="318" xr3:uid="{6C2727AF-2B07-4C99-AA31-FD9A43DE7AA3}" name="L1511" dataDxfId="78"/>
    <tableColumn id="319" xr3:uid="{51E24F7B-1556-4236-A7FC-64FE01A779C9}" name="L1512" dataDxfId="77"/>
    <tableColumn id="320" xr3:uid="{8622AEDE-748A-4518-80A9-5FBA5A4087C9}" name="L1513" dataDxfId="76"/>
    <tableColumn id="321" xr3:uid="{A8E213C9-8913-4FA8-B629-79B2CF3FF3F2}" name="L1514" dataDxfId="75"/>
    <tableColumn id="322" xr3:uid="{60CF9F0C-06F1-47C9-8B7E-BB6100730712}" name="L1515"/>
    <tableColumn id="323" xr3:uid="{348D1AC6-6DE7-444A-BDFE-68B1591BE240}" name="L1516"/>
    <tableColumn id="324" xr3:uid="{0564FA80-681E-4C0E-9306-A5E1DDC8065C}" name="L1517"/>
    <tableColumn id="325" xr3:uid="{A8F61B96-2A0E-4E72-8DC4-53FBF7A5AEC2}" name="L1518" dataDxfId="74"/>
    <tableColumn id="326" xr3:uid="{DCD2FEDE-7FB9-4436-BDFA-7D4542E4A76F}" name="L1519" dataDxfId="73"/>
    <tableColumn id="327" xr3:uid="{21B199A1-990C-456F-90FF-D3ED1F8A11B2}" name="L1520" dataDxfId="72"/>
    <tableColumn id="328" xr3:uid="{77729089-A872-42AF-A4E7-209929B25F6A}" name="L1521"/>
    <tableColumn id="329" xr3:uid="{22ABD687-E75C-4E93-B827-1C8D8D6188DF}" name="L1601" dataDxfId="71"/>
    <tableColumn id="330" xr3:uid="{E0CBFC51-A892-446F-BC8A-0D2528BC34F6}" name="L1602" dataDxfId="70"/>
    <tableColumn id="331" xr3:uid="{9887491F-E8F9-405A-8CC1-6B087177AEEA}" name="L1603" dataDxfId="69"/>
    <tableColumn id="332" xr3:uid="{31AAEE69-362C-4467-B928-C6411D3688B4}" name="L1604" dataDxfId="68"/>
    <tableColumn id="333" xr3:uid="{EEF01D6A-687F-40B7-97EF-CB005DC56B33}" name="L1605"/>
    <tableColumn id="334" xr3:uid="{A57D1F38-4697-4156-955B-3E87E6E2EE32}" name="L1606" dataDxfId="67"/>
    <tableColumn id="335" xr3:uid="{CC4B5685-CC18-4E8E-B0D6-D88E7BFEAF8C}" name="L1607" dataDxfId="66"/>
    <tableColumn id="336" xr3:uid="{70AEFC63-5410-4228-A134-7654AFF41223}" name="L1608"/>
    <tableColumn id="337" xr3:uid="{91455ACC-9EFE-4364-BCB9-850645240160}" name="L1609"/>
    <tableColumn id="338" xr3:uid="{728ED5BB-6084-467F-AE3F-B3017103B5A0}" name="L1610"/>
    <tableColumn id="339" xr3:uid="{EF2E1750-045C-413F-9CFD-D9A1784281C6}" name="L1611" dataDxfId="65"/>
    <tableColumn id="340" xr3:uid="{C802465E-8B4F-4BD9-984D-51506BDE2D95}" name="L1612"/>
    <tableColumn id="341" xr3:uid="{68BB5189-E852-4E9E-84BB-C218336F4A98}" name="L1701" dataDxfId="64"/>
    <tableColumn id="342" xr3:uid="{42D2A739-756A-473F-8814-064A766B300A}" name="L1702" dataDxfId="63"/>
    <tableColumn id="343" xr3:uid="{4229C715-0C07-4CE9-913E-EC72EF669B9B}" name="L1703"/>
    <tableColumn id="344" xr3:uid="{165871F5-FC90-434E-BE2C-38B8F8C5F8B6}" name="L1704" dataDxfId="62"/>
    <tableColumn id="345" xr3:uid="{4F939157-1F1F-4B8C-9EC5-70DA20ABF304}" name="L1705" dataDxfId="61"/>
    <tableColumn id="346" xr3:uid="{2D966D9E-7E7D-45A8-BA5C-2806196965C4}" name="L1706" dataDxfId="60"/>
    <tableColumn id="347" xr3:uid="{711B4BF9-044E-499D-A5C6-3295FBE01348}" name="L1707" dataDxfId="59"/>
    <tableColumn id="348" xr3:uid="{78F3F94F-3785-407A-B629-2CA67FE24AB1}" name="L1708" dataDxfId="58"/>
    <tableColumn id="349" xr3:uid="{1E990E8E-8258-430D-9628-A899CEE80CFF}" name="L1709" dataDxfId="57"/>
    <tableColumn id="350" xr3:uid="{5D6DEC23-3C33-464B-8BE3-1FEDE06037D4}" name="L1801" dataDxfId="56"/>
    <tableColumn id="351" xr3:uid="{C787F069-FE47-47E9-B0C0-E2A99CBB1546}" name="L1802" dataDxfId="55"/>
    <tableColumn id="352" xr3:uid="{EB005CC8-1940-4136-A2AF-F18D53B11DC4}" name="L1803"/>
    <tableColumn id="353" xr3:uid="{3A45CAEE-D0D5-4630-A34F-935D73AEE32D}" name="L1804"/>
    <tableColumn id="354" xr3:uid="{C8E7982C-F2B3-4B2E-8BFD-21D29221B06B}" name="L1805" dataDxfId="54"/>
    <tableColumn id="355" xr3:uid="{F3E4AAE2-3BA4-4ED8-90A0-716A92333CCD}" name="L1806"/>
    <tableColumn id="356" xr3:uid="{136F2A17-9CC0-4BA3-96EE-5645605BB8E8}" name="L1807" dataDxfId="53"/>
    <tableColumn id="357" xr3:uid="{A8EB73FD-9E3A-49BB-960B-079A2FA9615D}" name="L1808"/>
    <tableColumn id="358" xr3:uid="{B69666B3-4B5D-42B0-99EB-C0D820F28DBB}" name="L1809"/>
    <tableColumn id="359" xr3:uid="{B029542F-2E52-44A6-903C-E7A5A501D0A5}" name="L1810"/>
    <tableColumn id="360" xr3:uid="{58AB6443-DF09-4592-B403-B5679E975CA7}" name="L1811"/>
    <tableColumn id="361" xr3:uid="{52F8389F-CE52-4455-8085-85E36180F608}" name="L1901"/>
    <tableColumn id="362" xr3:uid="{826C959B-B485-4D7F-8847-764D08C42E26}" name="L1902" dataDxfId="52"/>
    <tableColumn id="363" xr3:uid="{124BEC50-915A-47F3-9D1C-2022FE361A00}" name="L1903" dataDxfId="51"/>
    <tableColumn id="364" xr3:uid="{D9D4591C-DC0D-47E0-B514-3D30D091D373}" name="L1904"/>
    <tableColumn id="365" xr3:uid="{7A2AB58D-36D8-4D0E-8A53-8489240CF58F}" name="L1905" dataDxfId="50"/>
    <tableColumn id="366" xr3:uid="{577822D8-FD3F-475E-964C-C739AE3A068C}" name="L1906"/>
    <tableColumn id="367" xr3:uid="{8A3C7A05-172D-4AA1-8D2A-B9299C21646C}" name="L1907" dataDxfId="49"/>
    <tableColumn id="368" xr3:uid="{CB49718B-BBA5-46FB-BBC7-B672A02589AE}" name="L1908" dataDxfId="48"/>
    <tableColumn id="369" xr3:uid="{2F06B99C-55A3-48BF-AEF1-3E149C665599}" name="L1909"/>
    <tableColumn id="370" xr3:uid="{E9EDA525-C46F-4B7D-9483-761D27B4EEB5}" name="L2001" dataDxfId="47"/>
    <tableColumn id="371" xr3:uid="{95E0E70A-264A-490E-9E2B-2D9BB415D53E}" name="L2002" dataDxfId="46"/>
    <tableColumn id="372" xr3:uid="{5582E565-1F27-40D3-B940-EC35D9A3BA2F}" name="L2003"/>
    <tableColumn id="373" xr3:uid="{FA057DEA-F7A5-4D3A-B853-387267133F74}" name="L2004" dataDxfId="45"/>
    <tableColumn id="374" xr3:uid="{747E005B-1F26-49B1-9134-8D07AD9F8428}" name="L2005"/>
    <tableColumn id="375" xr3:uid="{6CE5B41B-26D4-473E-9F11-A0E2C6C04C1D}" name="L2006" dataDxfId="44"/>
    <tableColumn id="376" xr3:uid="{0A04795F-55E6-41D8-BEC2-6A0D2D4B6613}" name="L2007"/>
    <tableColumn id="377" xr3:uid="{B496CAF5-FA93-4E1F-98CF-EE2B7E4FEDC2}" name="L2008" dataDxfId="43"/>
    <tableColumn id="378" xr3:uid="{AAA2532D-B8A1-470F-A42F-9B0DC6420D59}" name="L2009"/>
    <tableColumn id="379" xr3:uid="{7FCFA0D5-568E-48F6-931B-F0204DF2E941}" name="L2010" dataDxfId="42"/>
    <tableColumn id="380" xr3:uid="{D32B3D46-2B80-41E1-8CEC-4A5DC384B250}" name="L2011"/>
    <tableColumn id="381" xr3:uid="{91766F1F-DB05-4E7E-84B8-E26F9EB1F899}" name="L2101"/>
    <tableColumn id="382" xr3:uid="{52F693B3-08F8-40AC-B67B-31C74D0B00CB}" name="L2102"/>
    <tableColumn id="383" xr3:uid="{0637F4F7-48BB-4CC3-8B72-C516E97D7163}" name="L2103"/>
    <tableColumn id="384" xr3:uid="{2460D8A2-1C2A-42C0-9A8B-91D5E8D075A4}" name="L2104"/>
    <tableColumn id="385" xr3:uid="{5E731DD7-034B-42E5-90B7-D6C318A610BB}" name="L2105"/>
    <tableColumn id="386" xr3:uid="{E9D960C4-23D3-447D-B305-98C785A1A63B}" name="L2106" dataDxfId="41"/>
    <tableColumn id="387" xr3:uid="{7EFCA0A4-FBD2-4764-9A99-441B2B3C30BA}" name="L2107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dom.iowa.gov/schools" TargetMode="External"/><Relationship Id="rId18" Type="http://schemas.openxmlformats.org/officeDocument/2006/relationships/hyperlink" Target="https://dom.iowa.gov/resource/school-budget-reference-files/aid-and-levy-tax-certification-and-program-summary-fy-2024" TargetMode="External"/><Relationship Id="rId26" Type="http://schemas.openxmlformats.org/officeDocument/2006/relationships/hyperlink" Target="https://dom.iowa.gov/resource/school-budget-reference-files/aid-and-levy-tax-certification-and-program-summary-fy-2024" TargetMode="External"/><Relationship Id="rId3" Type="http://schemas.openxmlformats.org/officeDocument/2006/relationships/hyperlink" Target="https://dom.iowa.gov/resource/school-budget-reference-files/risk-formula-supplementary-weight-fy-2024" TargetMode="External"/><Relationship Id="rId21" Type="http://schemas.openxmlformats.org/officeDocument/2006/relationships/hyperlink" Target="https://dom.iowa.gov/resource/school-budget-reference-files/aid-and-levy-tax-certification-and-program-summary-fy-2024" TargetMode="External"/><Relationship Id="rId34" Type="http://schemas.openxmlformats.org/officeDocument/2006/relationships/hyperlink" Target="https://educate.iowa.gov/pk-12/essa/guidance-allocations" TargetMode="External"/><Relationship Id="rId7" Type="http://schemas.openxmlformats.org/officeDocument/2006/relationships/hyperlink" Target="https://educateiowa.gov/pk-12/school-business-finance/financial-management/state-payment-information/state-payment-information-fy24" TargetMode="External"/><Relationship Id="rId12" Type="http://schemas.openxmlformats.org/officeDocument/2006/relationships/hyperlink" Target="https://educateiowa.gov/pk-12/instruction/literacy/early-literacy-initiative/early-literacy-implementation-eli" TargetMode="External"/><Relationship Id="rId17" Type="http://schemas.openxmlformats.org/officeDocument/2006/relationships/hyperlink" Target="https://dom.iowa.gov/resource/school-budget-reference-files/aid-and-levy-tax-certification-and-program-summary-fy-2024" TargetMode="External"/><Relationship Id="rId25" Type="http://schemas.openxmlformats.org/officeDocument/2006/relationships/hyperlink" Target="https://dom.iowa.gov/resource/school-budget-reference-files/aid-and-levy-tax-certification-and-program-summary-fy-2024" TargetMode="External"/><Relationship Id="rId33" Type="http://schemas.openxmlformats.org/officeDocument/2006/relationships/hyperlink" Target="https://dom.iowa.gov/resource/school-budget-reference-files/aid-and-levy-tax-certification-and-program-summary-fy-2024" TargetMode="External"/><Relationship Id="rId2" Type="http://schemas.openxmlformats.org/officeDocument/2006/relationships/hyperlink" Target="https://dom.iowa.gov/resource/school-budget-reference-files/aid-and-levy-tax-certification-and-program-summary-fy-2024" TargetMode="External"/><Relationship Id="rId16" Type="http://schemas.openxmlformats.org/officeDocument/2006/relationships/hyperlink" Target="https://dom.iowa.gov/resource/school-budget-reference-files/aid-and-levy-tax-certification-and-program-summary-fy-2024" TargetMode="External"/><Relationship Id="rId20" Type="http://schemas.openxmlformats.org/officeDocument/2006/relationships/hyperlink" Target="https://dom.iowa.gov/resource/school-budget-reference-files/aid-and-levy-tax-certification-and-program-summary-fy-2024" TargetMode="External"/><Relationship Id="rId29" Type="http://schemas.openxmlformats.org/officeDocument/2006/relationships/hyperlink" Target="https://dom.iowa.gov/resource/school-budget-reference-files/aid-and-levy-tax-certification-and-program-summary-fy-2024" TargetMode="External"/><Relationship Id="rId1" Type="http://schemas.openxmlformats.org/officeDocument/2006/relationships/hyperlink" Target="https://educateiowa.gov/pk-12/special-education/special-education-finance" TargetMode="External"/><Relationship Id="rId6" Type="http://schemas.openxmlformats.org/officeDocument/2006/relationships/hyperlink" Target="https://dom.iowa.gov/schools" TargetMode="External"/><Relationship Id="rId11" Type="http://schemas.openxmlformats.org/officeDocument/2006/relationships/hyperlink" Target="https://dom.iowa.gov/resource/school-budget-reference-files/aid-and-levy-tax-certification-and-program-summary-fy-2024" TargetMode="External"/><Relationship Id="rId24" Type="http://schemas.openxmlformats.org/officeDocument/2006/relationships/hyperlink" Target="https://dom.iowa.gov/resource/school-budget-reference-files/aid-and-levy-tax-certification-and-program-summary-fy-2024" TargetMode="External"/><Relationship Id="rId32" Type="http://schemas.openxmlformats.org/officeDocument/2006/relationships/hyperlink" Target="https://dom.iowa.gov/resource/school-budget-reference-files/aid-and-levy-tax-certification-and-program-summary-fy-2024" TargetMode="External"/><Relationship Id="rId5" Type="http://schemas.openxmlformats.org/officeDocument/2006/relationships/hyperlink" Target="https://dom.iowa.gov/schools" TargetMode="External"/><Relationship Id="rId15" Type="http://schemas.openxmlformats.org/officeDocument/2006/relationships/hyperlink" Target="https://educateiowa.gov/pk-12/school-business-and-finance/accounting-and-reporting/certified-annual-reports-car" TargetMode="External"/><Relationship Id="rId23" Type="http://schemas.openxmlformats.org/officeDocument/2006/relationships/hyperlink" Target="https://dom.iowa.gov/resource/school-budget-reference-files/aid-and-levy-tax-certification-and-program-summary-fy-2024" TargetMode="External"/><Relationship Id="rId28" Type="http://schemas.openxmlformats.org/officeDocument/2006/relationships/hyperlink" Target="https://dom.iowa.gov/resource/school-budget-reference-files/aid-and-levy-tax-certification-and-program-summary-fy-2024" TargetMode="External"/><Relationship Id="rId36" Type="http://schemas.openxmlformats.org/officeDocument/2006/relationships/printerSettings" Target="../printerSettings/printerSettings2.bin"/><Relationship Id="rId10" Type="http://schemas.openxmlformats.org/officeDocument/2006/relationships/hyperlink" Target="https://dom.iowa.gov/resource/school-budget-reference-files/aid-and-levy-tax-certification-and-program-summary-fy-2024" TargetMode="External"/><Relationship Id="rId19" Type="http://schemas.openxmlformats.org/officeDocument/2006/relationships/hyperlink" Target="https://dom.iowa.gov/resource/school-budget-reference-files/aid-and-levy-tax-certification-and-program-summary-fy-2024" TargetMode="External"/><Relationship Id="rId31" Type="http://schemas.openxmlformats.org/officeDocument/2006/relationships/hyperlink" Target="https://dom.iowa.gov/resource/school-budget-reference-files/aid-and-levy-tax-certification-and-program-summary-fy-2024" TargetMode="External"/><Relationship Id="rId4" Type="http://schemas.openxmlformats.org/officeDocument/2006/relationships/hyperlink" Target="https://dom.iowa.gov/schools" TargetMode="External"/><Relationship Id="rId9" Type="http://schemas.openxmlformats.org/officeDocument/2006/relationships/hyperlink" Target="https://educateiowa.gov/pk-12/school-business-finance/financial-management/state-payment-information/state-payment-information-fy24" TargetMode="External"/><Relationship Id="rId14" Type="http://schemas.openxmlformats.org/officeDocument/2006/relationships/hyperlink" Target="https://educateiowa.gov/pk-12/school-business-and-finance/accounting-and-reporting/certified-annual-reports-car" TargetMode="External"/><Relationship Id="rId22" Type="http://schemas.openxmlformats.org/officeDocument/2006/relationships/hyperlink" Target="https://dom.iowa.gov/resource/school-budget-reference-files/aid-and-levy-tax-certification-and-program-summary-fy-2024" TargetMode="External"/><Relationship Id="rId27" Type="http://schemas.openxmlformats.org/officeDocument/2006/relationships/hyperlink" Target="https://dom.iowa.gov/resource/school-budget-reference-files/aid-and-levy-tax-certification-and-program-summary-fy-2024" TargetMode="External"/><Relationship Id="rId30" Type="http://schemas.openxmlformats.org/officeDocument/2006/relationships/hyperlink" Target="https://dom.iowa.gov/resource/school-budget-reference-files/aid-and-levy-tax-certification-and-program-summary-fy-2024" TargetMode="External"/><Relationship Id="rId35" Type="http://schemas.openxmlformats.org/officeDocument/2006/relationships/hyperlink" Target="https://educate.iowa.gov/pk-12/essa/guidance-allocations" TargetMode="External"/><Relationship Id="rId8" Type="http://schemas.openxmlformats.org/officeDocument/2006/relationships/hyperlink" Target="https://educateiowa.gov/pk-12/school-business-finance/financial-management/state-payment-information/state-payment-information-fy2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7F9C-0BB7-494F-A4BF-CED7385D839B}">
  <dimension ref="A1:AU330"/>
  <sheetViews>
    <sheetView tabSelected="1" workbookViewId="0">
      <pane xSplit="1" topLeftCell="B1" activePane="topRight" state="frozen"/>
      <selection activeCell="A247" sqref="A247"/>
      <selection pane="topRight" activeCell="A17" sqref="A17"/>
    </sheetView>
  </sheetViews>
  <sheetFormatPr defaultColWidth="8.83984375" defaultRowHeight="14.4" x14ac:dyDescent="0.55000000000000004"/>
  <cols>
    <col min="1" max="1" width="8.15625" style="28" bestFit="1" customWidth="1"/>
    <col min="2" max="2" width="36.83984375" style="28" bestFit="1" customWidth="1"/>
    <col min="3" max="3" width="12.41796875" style="30" customWidth="1"/>
    <col min="4" max="4" width="16.26171875" style="28" customWidth="1"/>
    <col min="5" max="5" width="19.83984375" style="28" customWidth="1"/>
    <col min="6" max="6" width="16.15625" style="28" customWidth="1"/>
    <col min="7" max="7" width="17.83984375" style="28" customWidth="1"/>
    <col min="8" max="8" width="16" style="28" customWidth="1"/>
    <col min="9" max="9" width="14.26171875" style="28" customWidth="1"/>
    <col min="10" max="10" width="16.578125" style="28" customWidth="1"/>
    <col min="11" max="11" width="18.68359375" style="28" customWidth="1"/>
    <col min="12" max="12" width="13.68359375" style="28" customWidth="1"/>
    <col min="13" max="13" width="14" style="28" customWidth="1"/>
    <col min="14" max="14" width="14.26171875" style="28" customWidth="1"/>
    <col min="15" max="15" width="18.41796875" style="28" customWidth="1"/>
    <col min="16" max="16" width="20.83984375" style="28" customWidth="1"/>
    <col min="17" max="17" width="16.68359375" style="28" customWidth="1"/>
    <col min="18" max="18" width="16.41796875" style="28" customWidth="1"/>
    <col min="19" max="19" width="18.26171875" style="28" customWidth="1"/>
    <col min="20" max="20" width="14.68359375" style="28" customWidth="1"/>
    <col min="21" max="21" width="16.83984375" style="28" customWidth="1"/>
    <col min="22" max="22" width="18.68359375" style="28" customWidth="1"/>
    <col min="23" max="23" width="18.26171875" style="28" customWidth="1"/>
    <col min="24" max="24" width="16.68359375" style="28" customWidth="1"/>
    <col min="25" max="25" width="17.83984375" style="28" customWidth="1"/>
    <col min="26" max="26" width="17.41796875" style="28" customWidth="1"/>
    <col min="27" max="27" width="16.83984375" style="28" customWidth="1"/>
    <col min="28" max="29" width="16.68359375" style="28" customWidth="1"/>
    <col min="30" max="30" width="14.26171875" style="28" customWidth="1"/>
    <col min="31" max="31" width="13.68359375" style="28" customWidth="1"/>
    <col min="32" max="33" width="15.26171875" style="28" customWidth="1"/>
    <col min="34" max="34" width="14.41796875" style="28" customWidth="1"/>
    <col min="35" max="35" width="13.83984375" style="28" customWidth="1"/>
    <col min="36" max="36" width="14.41796875" style="28" customWidth="1"/>
    <col min="37" max="37" width="14.26171875" style="28" bestFit="1" customWidth="1"/>
    <col min="38" max="38" width="14.15625" style="28" bestFit="1" customWidth="1"/>
    <col min="39" max="39" width="14.68359375" style="28" bestFit="1" customWidth="1"/>
    <col min="40" max="41" width="14.26171875" style="28" bestFit="1" customWidth="1"/>
    <col min="42" max="43" width="13.83984375" style="28" bestFit="1" customWidth="1"/>
    <col min="44" max="44" width="15.15625" style="28" bestFit="1" customWidth="1"/>
    <col min="45" max="45" width="17" style="26" customWidth="1"/>
    <col min="46" max="47" width="17" style="28" customWidth="1"/>
    <col min="48" max="16384" width="8.83984375" style="28"/>
  </cols>
  <sheetData>
    <row r="1" spans="1:47" x14ac:dyDescent="0.55000000000000004">
      <c r="A1" s="33" t="s">
        <v>1388</v>
      </c>
    </row>
    <row r="2" spans="1:47" x14ac:dyDescent="0.55000000000000004">
      <c r="A2" s="33" t="s">
        <v>1430</v>
      </c>
    </row>
    <row r="3" spans="1:47" x14ac:dyDescent="0.55000000000000004">
      <c r="A3" s="33"/>
    </row>
    <row r="4" spans="1:47" s="29" customFormat="1" ht="29.1" thickBot="1" x14ac:dyDescent="0.6">
      <c r="A4" s="34"/>
      <c r="B4" s="35"/>
      <c r="C4" s="37"/>
      <c r="D4" s="43"/>
      <c r="E4" s="43"/>
      <c r="F4" s="43"/>
      <c r="G4" s="43" t="s">
        <v>1395</v>
      </c>
      <c r="H4" s="43" t="s">
        <v>1395</v>
      </c>
      <c r="I4" s="43" t="s">
        <v>1396</v>
      </c>
      <c r="J4" s="43" t="s">
        <v>1397</v>
      </c>
      <c r="K4" s="43" t="s">
        <v>1397</v>
      </c>
      <c r="L4" s="43" t="s">
        <v>1398</v>
      </c>
      <c r="M4" s="43" t="s">
        <v>1398</v>
      </c>
      <c r="N4" s="43" t="s">
        <v>1399</v>
      </c>
      <c r="O4" s="43" t="s">
        <v>1394</v>
      </c>
      <c r="P4" s="43" t="s">
        <v>1400</v>
      </c>
      <c r="Q4" s="43" t="s">
        <v>1401</v>
      </c>
      <c r="R4" s="43" t="s">
        <v>1402</v>
      </c>
      <c r="S4" s="43" t="s">
        <v>1403</v>
      </c>
      <c r="T4" s="43" t="s">
        <v>1403</v>
      </c>
      <c r="U4" s="43" t="s">
        <v>1404</v>
      </c>
      <c r="V4" s="43" t="s">
        <v>1419</v>
      </c>
      <c r="W4" s="43" t="s">
        <v>1420</v>
      </c>
      <c r="X4" s="43" t="s">
        <v>1405</v>
      </c>
      <c r="Y4" s="43" t="s">
        <v>1406</v>
      </c>
      <c r="Z4" s="43" t="s">
        <v>1407</v>
      </c>
      <c r="AA4" s="43" t="s">
        <v>1421</v>
      </c>
      <c r="AB4" s="43" t="s">
        <v>1422</v>
      </c>
      <c r="AC4" s="43" t="s">
        <v>1423</v>
      </c>
      <c r="AD4" s="43" t="s">
        <v>1407</v>
      </c>
      <c r="AE4" s="43" t="s">
        <v>1408</v>
      </c>
      <c r="AF4" s="43" t="s">
        <v>1409</v>
      </c>
      <c r="AG4" s="43" t="s">
        <v>1410</v>
      </c>
      <c r="AH4" s="43" t="s">
        <v>1411</v>
      </c>
      <c r="AI4" s="43" t="s">
        <v>1410</v>
      </c>
      <c r="AJ4" s="43" t="s">
        <v>1410</v>
      </c>
      <c r="AK4" s="43" t="s">
        <v>1412</v>
      </c>
      <c r="AL4" s="43" t="s">
        <v>1413</v>
      </c>
      <c r="AM4" s="43" t="s">
        <v>1413</v>
      </c>
      <c r="AN4" s="43" t="s">
        <v>1414</v>
      </c>
      <c r="AO4" s="43" t="s">
        <v>1415</v>
      </c>
      <c r="AP4" s="43" t="s">
        <v>1416</v>
      </c>
      <c r="AQ4" s="43" t="s">
        <v>1417</v>
      </c>
      <c r="AR4" s="43" t="s">
        <v>1418</v>
      </c>
      <c r="AS4" s="27"/>
    </row>
    <row r="5" spans="1:47" s="29" customFormat="1" ht="57.6" x14ac:dyDescent="0.55000000000000004">
      <c r="A5" s="34" t="s">
        <v>1389</v>
      </c>
      <c r="B5" s="35" t="s">
        <v>1</v>
      </c>
      <c r="C5" s="36" t="s">
        <v>1331</v>
      </c>
      <c r="D5" s="44" t="s">
        <v>1332</v>
      </c>
      <c r="E5" s="44" t="s">
        <v>1333</v>
      </c>
      <c r="F5" s="44" t="s">
        <v>1334</v>
      </c>
      <c r="G5" s="44" t="s">
        <v>1335</v>
      </c>
      <c r="H5" s="44" t="s">
        <v>1336</v>
      </c>
      <c r="I5" s="44" t="s">
        <v>1337</v>
      </c>
      <c r="J5" s="44" t="s">
        <v>1338</v>
      </c>
      <c r="K5" s="44" t="s">
        <v>1339</v>
      </c>
      <c r="L5" s="45" t="s">
        <v>1429</v>
      </c>
      <c r="M5" s="45" t="s">
        <v>1428</v>
      </c>
      <c r="N5" s="45" t="s">
        <v>1424</v>
      </c>
      <c r="O5" s="44" t="s">
        <v>1341</v>
      </c>
      <c r="P5" s="44" t="s">
        <v>1342</v>
      </c>
      <c r="Q5" s="44" t="s">
        <v>1343</v>
      </c>
      <c r="R5" s="44" t="s">
        <v>1344</v>
      </c>
      <c r="S5" s="44" t="s">
        <v>1345</v>
      </c>
      <c r="T5" s="44" t="s">
        <v>1346</v>
      </c>
      <c r="U5" s="44" t="s">
        <v>1347</v>
      </c>
      <c r="V5" s="44" t="s">
        <v>1348</v>
      </c>
      <c r="W5" s="44" t="s">
        <v>1349</v>
      </c>
      <c r="X5" s="44" t="s">
        <v>1350</v>
      </c>
      <c r="Y5" s="44" t="s">
        <v>1351</v>
      </c>
      <c r="Z5" s="44" t="s">
        <v>1352</v>
      </c>
      <c r="AA5" s="44" t="s">
        <v>1353</v>
      </c>
      <c r="AB5" s="44" t="s">
        <v>1354</v>
      </c>
      <c r="AC5" s="44" t="s">
        <v>1355</v>
      </c>
      <c r="AD5" s="44" t="s">
        <v>1356</v>
      </c>
      <c r="AE5" s="44" t="s">
        <v>1357</v>
      </c>
      <c r="AF5" s="45" t="s">
        <v>1387</v>
      </c>
      <c r="AG5" s="44" t="s">
        <v>1358</v>
      </c>
      <c r="AH5" s="44" t="s">
        <v>1359</v>
      </c>
      <c r="AI5" s="44" t="s">
        <v>1360</v>
      </c>
      <c r="AJ5" s="45" t="s">
        <v>1427</v>
      </c>
      <c r="AK5" s="44" t="s">
        <v>1361</v>
      </c>
      <c r="AL5" s="44" t="s">
        <v>1362</v>
      </c>
      <c r="AM5" s="44" t="s">
        <v>1363</v>
      </c>
      <c r="AN5" s="44" t="s">
        <v>1364</v>
      </c>
      <c r="AO5" s="44" t="s">
        <v>1365</v>
      </c>
      <c r="AP5" s="44" t="s">
        <v>1366</v>
      </c>
      <c r="AQ5" s="44" t="s">
        <v>1367</v>
      </c>
      <c r="AR5" s="44" t="s">
        <v>1340</v>
      </c>
      <c r="AS5" s="27"/>
    </row>
    <row r="6" spans="1:47" x14ac:dyDescent="0.55000000000000004">
      <c r="A6" s="28" t="s">
        <v>4</v>
      </c>
      <c r="B6" s="28" t="s">
        <v>5</v>
      </c>
      <c r="C6" s="31">
        <v>306.3</v>
      </c>
      <c r="D6" s="28">
        <v>2338601</v>
      </c>
      <c r="E6" s="28">
        <v>0</v>
      </c>
      <c r="F6" s="28">
        <v>371366</v>
      </c>
      <c r="G6" s="33">
        <v>21747</v>
      </c>
      <c r="H6" s="33">
        <v>7249</v>
      </c>
      <c r="I6" s="28">
        <v>12506</v>
      </c>
      <c r="J6" s="33">
        <v>71304</v>
      </c>
      <c r="K6" s="33">
        <v>23768</v>
      </c>
      <c r="L6" s="28">
        <v>8399</v>
      </c>
      <c r="M6" s="46">
        <v>0</v>
      </c>
      <c r="N6" s="28">
        <v>9162</v>
      </c>
      <c r="O6" s="33">
        <v>216643</v>
      </c>
      <c r="P6" s="33">
        <v>21907</v>
      </c>
      <c r="Q6" s="33">
        <v>24155</v>
      </c>
      <c r="R6" s="33">
        <v>112881</v>
      </c>
      <c r="S6" s="33">
        <v>68416</v>
      </c>
      <c r="T6" s="33">
        <v>299</v>
      </c>
      <c r="U6" s="28">
        <v>144388</v>
      </c>
      <c r="V6" s="33">
        <f>VLOOKUP($A$4:$A$330,'Trans Equity'!$C$2:$E$326,3,FALSE)</f>
        <v>156356</v>
      </c>
      <c r="W6" s="28">
        <v>112516</v>
      </c>
      <c r="X6" s="28">
        <v>83389</v>
      </c>
      <c r="Y6" s="28">
        <v>0</v>
      </c>
      <c r="Z6" s="28">
        <v>150000</v>
      </c>
      <c r="AA6" s="28">
        <v>113110</v>
      </c>
      <c r="AB6" s="28">
        <v>112516</v>
      </c>
      <c r="AC6" s="28">
        <v>346778</v>
      </c>
      <c r="AD6" s="28">
        <v>0</v>
      </c>
      <c r="AE6" s="28">
        <v>14501.488364892753</v>
      </c>
      <c r="AF6" s="28">
        <v>14664</v>
      </c>
      <c r="AG6" s="28">
        <v>133521</v>
      </c>
      <c r="AH6" s="28">
        <v>0</v>
      </c>
      <c r="AI6" s="28">
        <v>0</v>
      </c>
      <c r="AJ6" s="28">
        <v>0</v>
      </c>
      <c r="AK6" s="28">
        <v>9047.74</v>
      </c>
      <c r="AL6" s="28">
        <v>0</v>
      </c>
      <c r="AM6" s="28">
        <v>0</v>
      </c>
      <c r="AN6" s="28">
        <v>10000</v>
      </c>
      <c r="AO6" s="28">
        <v>0</v>
      </c>
      <c r="AQ6" s="28">
        <v>0</v>
      </c>
      <c r="AR6" s="28">
        <v>0</v>
      </c>
      <c r="AS6" s="38"/>
      <c r="AT6" s="39"/>
      <c r="AU6" s="40"/>
    </row>
    <row r="7" spans="1:47" x14ac:dyDescent="0.55000000000000004">
      <c r="A7" s="28" t="s">
        <v>6</v>
      </c>
      <c r="B7" s="28" t="s">
        <v>1184</v>
      </c>
      <c r="C7" s="31">
        <v>2130.9</v>
      </c>
      <c r="D7" s="28">
        <v>16269422</v>
      </c>
      <c r="E7" s="28">
        <v>0</v>
      </c>
      <c r="F7" s="28">
        <v>1819268</v>
      </c>
      <c r="G7" s="33">
        <v>151294</v>
      </c>
      <c r="H7" s="33">
        <v>50431</v>
      </c>
      <c r="I7" s="28">
        <v>52407</v>
      </c>
      <c r="J7" s="33">
        <v>680955</v>
      </c>
      <c r="K7" s="33">
        <v>226985</v>
      </c>
      <c r="L7" s="28">
        <v>13209</v>
      </c>
      <c r="M7" s="47">
        <v>11223</v>
      </c>
      <c r="N7" s="28">
        <v>6872</v>
      </c>
      <c r="O7" s="33">
        <v>1419094</v>
      </c>
      <c r="P7" s="33">
        <v>154362</v>
      </c>
      <c r="Q7" s="33">
        <v>161394</v>
      </c>
      <c r="R7" s="33">
        <v>785301</v>
      </c>
      <c r="S7" s="33">
        <v>129231</v>
      </c>
      <c r="T7" s="33">
        <v>564</v>
      </c>
      <c r="U7" s="28">
        <v>1044539</v>
      </c>
      <c r="V7" s="33">
        <f>VLOOKUP($A$4:$A$330,'Trans Equity'!$C$2:$E$326,3,FALSE)</f>
        <v>0</v>
      </c>
      <c r="W7" s="28">
        <v>0</v>
      </c>
      <c r="X7" s="28">
        <v>1084031</v>
      </c>
      <c r="Y7" s="28">
        <v>0</v>
      </c>
      <c r="Z7" s="28">
        <v>700000</v>
      </c>
      <c r="AA7" s="28">
        <v>233077</v>
      </c>
      <c r="AB7" s="28">
        <v>0</v>
      </c>
      <c r="AC7" s="28">
        <v>946435</v>
      </c>
      <c r="AD7" s="28">
        <v>0</v>
      </c>
      <c r="AE7" s="28">
        <v>29175.503024623817</v>
      </c>
      <c r="AF7" s="28">
        <v>92303</v>
      </c>
      <c r="AG7" s="28">
        <v>131064.5</v>
      </c>
      <c r="AH7" s="28">
        <v>0</v>
      </c>
      <c r="AI7" s="28">
        <v>0</v>
      </c>
      <c r="AJ7" s="28">
        <v>0</v>
      </c>
      <c r="AK7" s="28">
        <v>29124.230000000003</v>
      </c>
      <c r="AL7" s="28">
        <v>0</v>
      </c>
      <c r="AM7" s="28">
        <v>0</v>
      </c>
      <c r="AN7" s="28">
        <v>10000</v>
      </c>
      <c r="AO7" s="28">
        <v>0</v>
      </c>
      <c r="AQ7" s="28">
        <v>0</v>
      </c>
      <c r="AR7" s="28">
        <v>0</v>
      </c>
      <c r="AS7" s="38"/>
      <c r="AT7" s="39"/>
      <c r="AU7" s="40"/>
    </row>
    <row r="8" spans="1:47" x14ac:dyDescent="0.55000000000000004">
      <c r="A8" s="28" t="s">
        <v>2</v>
      </c>
      <c r="B8" s="28" t="s">
        <v>3</v>
      </c>
      <c r="C8" s="31">
        <v>686.4</v>
      </c>
      <c r="D8" s="28">
        <v>5292144</v>
      </c>
      <c r="E8" s="28">
        <v>0</v>
      </c>
      <c r="F8" s="28">
        <v>823968</v>
      </c>
      <c r="G8" s="33">
        <v>48734</v>
      </c>
      <c r="H8" s="33">
        <v>16245</v>
      </c>
      <c r="I8" s="28">
        <v>24356</v>
      </c>
      <c r="J8" s="33">
        <v>195311</v>
      </c>
      <c r="K8" s="33">
        <v>65104</v>
      </c>
      <c r="L8" s="28">
        <v>14957</v>
      </c>
      <c r="M8" s="46">
        <v>8866</v>
      </c>
      <c r="N8" s="28">
        <v>2313</v>
      </c>
      <c r="O8" s="33">
        <v>468434</v>
      </c>
      <c r="P8" s="33">
        <v>50814</v>
      </c>
      <c r="Q8" s="33">
        <v>45707</v>
      </c>
      <c r="R8" s="33">
        <v>252959</v>
      </c>
      <c r="S8" s="33">
        <v>174842</v>
      </c>
      <c r="T8" s="33">
        <v>763</v>
      </c>
      <c r="U8" s="28">
        <v>343348</v>
      </c>
      <c r="V8" s="33">
        <f>VLOOKUP($A$4:$A$330,'Trans Equity'!$C$2:$E$326,3,FALSE)</f>
        <v>217088</v>
      </c>
      <c r="W8" s="28">
        <v>0</v>
      </c>
      <c r="X8" s="28">
        <v>452372</v>
      </c>
      <c r="Y8" s="28">
        <v>0</v>
      </c>
      <c r="Z8" s="28">
        <v>400000</v>
      </c>
      <c r="AA8" s="28">
        <v>163479</v>
      </c>
      <c r="AB8" s="28">
        <v>651788</v>
      </c>
      <c r="AC8" s="28">
        <v>12034</v>
      </c>
      <c r="AD8" s="28">
        <v>0</v>
      </c>
      <c r="AE8" s="28">
        <v>17558.373694369777</v>
      </c>
      <c r="AF8" s="28">
        <v>31364</v>
      </c>
      <c r="AG8" s="28">
        <v>108869.67</v>
      </c>
      <c r="AH8" s="28">
        <v>0</v>
      </c>
      <c r="AI8" s="28">
        <v>0</v>
      </c>
      <c r="AJ8" s="28">
        <v>0</v>
      </c>
      <c r="AK8" s="28">
        <v>17123.560000000001</v>
      </c>
      <c r="AL8" s="28">
        <v>0</v>
      </c>
      <c r="AM8" s="28">
        <v>0</v>
      </c>
      <c r="AN8" s="28">
        <v>10000</v>
      </c>
      <c r="AO8" s="28">
        <v>0</v>
      </c>
      <c r="AQ8" s="28">
        <v>0</v>
      </c>
      <c r="AR8" s="28">
        <v>0</v>
      </c>
      <c r="AS8" s="38"/>
      <c r="AT8" s="39"/>
      <c r="AU8" s="40"/>
    </row>
    <row r="9" spans="1:47" x14ac:dyDescent="0.55000000000000004">
      <c r="A9" s="28" t="s">
        <v>42</v>
      </c>
      <c r="B9" s="28" t="s">
        <v>43</v>
      </c>
      <c r="C9" s="31">
        <v>792.6</v>
      </c>
      <c r="D9" s="28">
        <v>6059427</v>
      </c>
      <c r="E9" s="28">
        <v>0</v>
      </c>
      <c r="F9" s="28">
        <v>768246</v>
      </c>
      <c r="G9" s="33">
        <v>56275</v>
      </c>
      <c r="H9" s="33">
        <v>18758</v>
      </c>
      <c r="I9" s="28">
        <v>28845</v>
      </c>
      <c r="J9" s="33">
        <v>294173</v>
      </c>
      <c r="K9" s="33">
        <v>98058</v>
      </c>
      <c r="L9" s="28">
        <v>4816</v>
      </c>
      <c r="M9" s="47">
        <v>1605</v>
      </c>
      <c r="N9" s="28">
        <v>2294</v>
      </c>
      <c r="O9" s="33">
        <v>490508</v>
      </c>
      <c r="P9" s="33">
        <v>49973</v>
      </c>
      <c r="Q9" s="33">
        <v>55466</v>
      </c>
      <c r="R9" s="33">
        <v>292097</v>
      </c>
      <c r="S9" s="33">
        <v>159638</v>
      </c>
      <c r="T9" s="33">
        <v>697</v>
      </c>
      <c r="U9" s="28">
        <v>381399</v>
      </c>
      <c r="V9" s="33">
        <f>VLOOKUP($A$4:$A$330,'Trans Equity'!$C$2:$E$326,3,FALSE)</f>
        <v>33602</v>
      </c>
      <c r="W9" s="28">
        <v>149809</v>
      </c>
      <c r="X9" s="28">
        <v>367969</v>
      </c>
      <c r="Y9" s="28">
        <v>0</v>
      </c>
      <c r="Z9" s="28">
        <v>200000</v>
      </c>
      <c r="AA9" s="28">
        <v>192566</v>
      </c>
      <c r="AB9" s="28">
        <v>0</v>
      </c>
      <c r="AC9" s="28">
        <v>583533</v>
      </c>
      <c r="AD9" s="28">
        <v>0</v>
      </c>
      <c r="AE9" s="28">
        <v>18412.467937964779</v>
      </c>
      <c r="AF9" s="28">
        <v>36780</v>
      </c>
      <c r="AG9" s="28">
        <v>103240.72</v>
      </c>
      <c r="AH9" s="28">
        <v>0</v>
      </c>
      <c r="AI9" s="28">
        <v>0</v>
      </c>
      <c r="AJ9" s="28">
        <v>0</v>
      </c>
      <c r="AK9" s="28">
        <v>19958.5</v>
      </c>
      <c r="AL9" s="28">
        <v>0</v>
      </c>
      <c r="AM9" s="28">
        <v>0</v>
      </c>
      <c r="AN9" s="28">
        <v>10000</v>
      </c>
      <c r="AO9" s="28">
        <v>0</v>
      </c>
      <c r="AQ9" s="28">
        <v>0</v>
      </c>
      <c r="AR9" s="28">
        <v>0</v>
      </c>
      <c r="AS9" s="38"/>
      <c r="AT9" s="39"/>
      <c r="AU9" s="40"/>
    </row>
    <row r="10" spans="1:47" x14ac:dyDescent="0.55000000000000004">
      <c r="A10" s="28" t="s">
        <v>7</v>
      </c>
      <c r="B10" s="28" t="s">
        <v>1187</v>
      </c>
      <c r="C10" s="31">
        <v>555.20000000000005</v>
      </c>
      <c r="D10" s="28">
        <v>4247835</v>
      </c>
      <c r="E10" s="28">
        <v>0</v>
      </c>
      <c r="F10" s="28">
        <v>589816</v>
      </c>
      <c r="G10" s="33">
        <v>39419</v>
      </c>
      <c r="H10" s="33">
        <v>13140</v>
      </c>
      <c r="I10" s="28">
        <v>19487</v>
      </c>
      <c r="J10" s="33">
        <v>181482</v>
      </c>
      <c r="K10" s="33">
        <v>60494</v>
      </c>
      <c r="L10" s="28">
        <v>8034</v>
      </c>
      <c r="M10" s="46">
        <v>0</v>
      </c>
      <c r="N10" s="28">
        <v>0</v>
      </c>
      <c r="O10" s="33">
        <v>386647</v>
      </c>
      <c r="P10" s="33">
        <v>44227</v>
      </c>
      <c r="Q10" s="33">
        <v>43245</v>
      </c>
      <c r="R10" s="33">
        <v>204608</v>
      </c>
      <c r="S10" s="33">
        <v>91222</v>
      </c>
      <c r="T10" s="33">
        <v>398</v>
      </c>
      <c r="U10" s="28">
        <v>280042</v>
      </c>
      <c r="V10" s="33">
        <f>VLOOKUP($A$4:$A$330,'Trans Equity'!$C$2:$E$326,3,FALSE)</f>
        <v>163763</v>
      </c>
      <c r="W10" s="28">
        <v>134698</v>
      </c>
      <c r="X10" s="28">
        <v>184442</v>
      </c>
      <c r="Y10" s="28">
        <v>0</v>
      </c>
      <c r="Z10" s="28">
        <v>718000</v>
      </c>
      <c r="AA10" s="28">
        <v>76825</v>
      </c>
      <c r="AB10" s="28">
        <v>0</v>
      </c>
      <c r="AC10" s="28">
        <v>232804</v>
      </c>
      <c r="AD10" s="28">
        <v>0</v>
      </c>
      <c r="AE10" s="28">
        <v>16503.221483826801</v>
      </c>
      <c r="AF10" s="28">
        <v>25849</v>
      </c>
      <c r="AG10" s="28">
        <v>55588.6</v>
      </c>
      <c r="AH10" s="28">
        <v>0</v>
      </c>
      <c r="AI10" s="28">
        <v>0</v>
      </c>
      <c r="AJ10" s="28">
        <v>0</v>
      </c>
      <c r="AK10" s="28">
        <v>11172.69</v>
      </c>
      <c r="AL10" s="28">
        <v>0</v>
      </c>
      <c r="AM10" s="28">
        <v>0</v>
      </c>
      <c r="AN10" s="28">
        <v>10000</v>
      </c>
      <c r="AO10" s="28">
        <v>0</v>
      </c>
      <c r="AQ10" s="28">
        <v>0</v>
      </c>
      <c r="AR10" s="28">
        <v>0</v>
      </c>
      <c r="AS10" s="38"/>
      <c r="AT10" s="39"/>
      <c r="AU10" s="40"/>
    </row>
    <row r="11" spans="1:47" x14ac:dyDescent="0.55000000000000004">
      <c r="A11" s="28" t="s">
        <v>8</v>
      </c>
      <c r="B11" s="28" t="s">
        <v>9</v>
      </c>
      <c r="C11" s="31">
        <v>209.6</v>
      </c>
      <c r="D11" s="28">
        <v>1609938</v>
      </c>
      <c r="E11" s="28">
        <v>0</v>
      </c>
      <c r="F11" s="28">
        <v>201165</v>
      </c>
      <c r="G11" s="33">
        <v>14882</v>
      </c>
      <c r="H11" s="33">
        <v>4961</v>
      </c>
      <c r="I11" s="28">
        <v>8772</v>
      </c>
      <c r="J11" s="33">
        <v>66486</v>
      </c>
      <c r="K11" s="33">
        <v>22162</v>
      </c>
      <c r="L11" s="28">
        <v>18127</v>
      </c>
      <c r="M11" s="47">
        <v>0</v>
      </c>
      <c r="N11" s="28">
        <v>4609</v>
      </c>
      <c r="O11" s="33">
        <v>120382</v>
      </c>
      <c r="P11" s="33">
        <v>10652</v>
      </c>
      <c r="Q11" s="33">
        <v>11142</v>
      </c>
      <c r="R11" s="33">
        <v>77244</v>
      </c>
      <c r="S11" s="33">
        <v>45611</v>
      </c>
      <c r="T11" s="33">
        <v>199</v>
      </c>
      <c r="U11" s="28">
        <v>99983</v>
      </c>
      <c r="V11" s="33">
        <f>VLOOKUP($A$4:$A$330,'Trans Equity'!$C$2:$E$326,3,FALSE)</f>
        <v>123497</v>
      </c>
      <c r="W11" s="28">
        <v>0</v>
      </c>
      <c r="X11" s="28">
        <v>142093</v>
      </c>
      <c r="Y11" s="28">
        <v>0</v>
      </c>
      <c r="Z11" s="28">
        <v>265000</v>
      </c>
      <c r="AA11" s="28">
        <v>61254</v>
      </c>
      <c r="AB11" s="28">
        <v>0</v>
      </c>
      <c r="AC11" s="28">
        <v>248730</v>
      </c>
      <c r="AD11" s="28">
        <v>0</v>
      </c>
      <c r="AE11" s="28">
        <v>13723.796148737982</v>
      </c>
      <c r="AF11" s="28">
        <v>9684</v>
      </c>
      <c r="AG11" s="28">
        <v>53772.1</v>
      </c>
      <c r="AH11" s="28">
        <v>0</v>
      </c>
      <c r="AI11" s="28">
        <v>0</v>
      </c>
      <c r="AJ11" s="28">
        <v>0</v>
      </c>
      <c r="AK11" s="28">
        <v>10634.140000000001</v>
      </c>
      <c r="AL11" s="28">
        <v>0</v>
      </c>
      <c r="AM11" s="28">
        <v>0</v>
      </c>
      <c r="AN11" s="28">
        <v>10000</v>
      </c>
      <c r="AO11" s="28">
        <v>0</v>
      </c>
      <c r="AQ11" s="28">
        <v>0</v>
      </c>
      <c r="AR11" s="28">
        <v>0</v>
      </c>
      <c r="AS11" s="38"/>
      <c r="AT11" s="39"/>
      <c r="AU11" s="40"/>
    </row>
    <row r="12" spans="1:47" x14ac:dyDescent="0.55000000000000004">
      <c r="A12" s="28" t="s">
        <v>10</v>
      </c>
      <c r="B12" s="28" t="s">
        <v>11</v>
      </c>
      <c r="C12" s="31">
        <v>1099.4000000000001</v>
      </c>
      <c r="D12" s="28">
        <v>8393919</v>
      </c>
      <c r="E12" s="28">
        <v>161624</v>
      </c>
      <c r="F12" s="28">
        <v>1031489</v>
      </c>
      <c r="G12" s="33">
        <v>78057</v>
      </c>
      <c r="H12" s="33">
        <v>26019</v>
      </c>
      <c r="I12" s="28">
        <v>40252</v>
      </c>
      <c r="J12" s="33">
        <v>384427</v>
      </c>
      <c r="K12" s="33">
        <v>128142</v>
      </c>
      <c r="L12" s="28">
        <v>1603</v>
      </c>
      <c r="M12" s="46">
        <v>0</v>
      </c>
      <c r="N12" s="28">
        <v>107654</v>
      </c>
      <c r="O12" s="33">
        <v>710439</v>
      </c>
      <c r="P12" s="33">
        <v>82103</v>
      </c>
      <c r="Q12" s="33">
        <v>80389</v>
      </c>
      <c r="R12" s="33">
        <v>408858</v>
      </c>
      <c r="S12" s="33">
        <v>193847</v>
      </c>
      <c r="T12" s="33">
        <v>846</v>
      </c>
      <c r="U12" s="28">
        <v>524239</v>
      </c>
      <c r="V12" s="33">
        <f>VLOOKUP($A$4:$A$330,'Trans Equity'!$C$2:$E$326,3,FALSE)</f>
        <v>110953</v>
      </c>
      <c r="W12" s="28">
        <v>138635</v>
      </c>
      <c r="X12" s="28">
        <v>435100</v>
      </c>
      <c r="Y12" s="28">
        <v>0</v>
      </c>
      <c r="Z12" s="28">
        <v>500000</v>
      </c>
      <c r="AA12" s="28">
        <v>114550</v>
      </c>
      <c r="AB12" s="28">
        <v>0</v>
      </c>
      <c r="AC12" s="28">
        <v>0</v>
      </c>
      <c r="AD12" s="28">
        <v>0</v>
      </c>
      <c r="AE12" s="28">
        <v>20879.851308350335</v>
      </c>
      <c r="AF12" s="28">
        <v>50824</v>
      </c>
      <c r="AG12" s="28">
        <v>236118.08</v>
      </c>
      <c r="AH12" s="28">
        <v>0</v>
      </c>
      <c r="AI12" s="28">
        <v>0</v>
      </c>
      <c r="AJ12" s="28">
        <v>13729</v>
      </c>
      <c r="AK12" s="28">
        <v>34927.58</v>
      </c>
      <c r="AL12" s="28">
        <v>0</v>
      </c>
      <c r="AM12" s="28">
        <v>0</v>
      </c>
      <c r="AN12" s="28">
        <v>15550.07</v>
      </c>
      <c r="AO12" s="28">
        <v>0</v>
      </c>
      <c r="AQ12" s="28">
        <v>0</v>
      </c>
      <c r="AR12" s="28">
        <v>0</v>
      </c>
      <c r="AS12" s="38"/>
      <c r="AT12" s="39"/>
      <c r="AU12" s="40"/>
    </row>
    <row r="13" spans="1:47" x14ac:dyDescent="0.55000000000000004">
      <c r="A13" s="28" t="s">
        <v>12</v>
      </c>
      <c r="B13" s="28" t="s">
        <v>13</v>
      </c>
      <c r="C13" s="31">
        <v>526.5</v>
      </c>
      <c r="D13" s="28">
        <v>4019828</v>
      </c>
      <c r="E13" s="28">
        <v>0</v>
      </c>
      <c r="F13" s="28">
        <v>271959</v>
      </c>
      <c r="G13" s="33">
        <v>37382</v>
      </c>
      <c r="H13" s="33">
        <v>12461</v>
      </c>
      <c r="I13" s="28">
        <v>14171</v>
      </c>
      <c r="J13" s="33">
        <v>190905</v>
      </c>
      <c r="K13" s="33">
        <v>63635</v>
      </c>
      <c r="L13" s="28">
        <v>0</v>
      </c>
      <c r="M13" s="47">
        <v>0</v>
      </c>
      <c r="N13" s="28">
        <v>82458</v>
      </c>
      <c r="O13" s="33">
        <v>348548</v>
      </c>
      <c r="P13" s="33">
        <v>40146</v>
      </c>
      <c r="Q13" s="33">
        <v>34623</v>
      </c>
      <c r="R13" s="33">
        <v>194031</v>
      </c>
      <c r="S13" s="33">
        <v>121629</v>
      </c>
      <c r="T13" s="33">
        <v>531</v>
      </c>
      <c r="U13" s="28">
        <v>241715</v>
      </c>
      <c r="V13" s="33">
        <f>VLOOKUP($A$4:$A$330,'Trans Equity'!$C$2:$E$326,3,FALSE)</f>
        <v>191503</v>
      </c>
      <c r="W13" s="28">
        <v>0</v>
      </c>
      <c r="X13" s="28">
        <v>312461</v>
      </c>
      <c r="Y13" s="28">
        <v>0</v>
      </c>
      <c r="Z13" s="28">
        <v>250000</v>
      </c>
      <c r="AA13" s="28">
        <v>81984</v>
      </c>
      <c r="AB13" s="28">
        <v>184061</v>
      </c>
      <c r="AC13" s="28">
        <v>148845</v>
      </c>
      <c r="AD13" s="28">
        <v>0</v>
      </c>
      <c r="AE13" s="28">
        <v>16272.406937770524</v>
      </c>
      <c r="AF13" s="28">
        <v>24316</v>
      </c>
      <c r="AG13" s="28">
        <v>33939.83</v>
      </c>
      <c r="AH13" s="28">
        <v>0</v>
      </c>
      <c r="AI13" s="28">
        <v>0</v>
      </c>
      <c r="AJ13" s="28">
        <v>0</v>
      </c>
      <c r="AK13" s="28">
        <v>7331.67</v>
      </c>
      <c r="AL13" s="28">
        <v>0</v>
      </c>
      <c r="AM13" s="28">
        <v>0</v>
      </c>
      <c r="AN13" s="28">
        <v>10000</v>
      </c>
      <c r="AO13" s="28">
        <v>0</v>
      </c>
      <c r="AQ13" s="28">
        <v>0</v>
      </c>
      <c r="AR13" s="28">
        <v>0</v>
      </c>
      <c r="AS13" s="38"/>
      <c r="AT13" s="39"/>
      <c r="AU13" s="40"/>
    </row>
    <row r="14" spans="1:47" x14ac:dyDescent="0.55000000000000004">
      <c r="A14" s="28" t="s">
        <v>14</v>
      </c>
      <c r="B14" s="28" t="s">
        <v>15</v>
      </c>
      <c r="C14" s="31">
        <v>273.7</v>
      </c>
      <c r="D14" s="28">
        <v>2089700</v>
      </c>
      <c r="E14" s="28">
        <v>12686</v>
      </c>
      <c r="F14" s="28">
        <v>147585</v>
      </c>
      <c r="G14" s="33">
        <v>19433</v>
      </c>
      <c r="H14" s="33">
        <v>6478</v>
      </c>
      <c r="I14" s="28">
        <v>9819</v>
      </c>
      <c r="J14" s="33">
        <v>101447</v>
      </c>
      <c r="K14" s="33">
        <v>33816</v>
      </c>
      <c r="L14" s="28">
        <v>12369</v>
      </c>
      <c r="M14" s="46">
        <v>0</v>
      </c>
      <c r="N14" s="28">
        <v>43520</v>
      </c>
      <c r="O14" s="33">
        <v>191177</v>
      </c>
      <c r="P14" s="33">
        <v>18532</v>
      </c>
      <c r="Q14" s="33">
        <v>23694</v>
      </c>
      <c r="R14" s="33">
        <v>100867</v>
      </c>
      <c r="S14" s="33">
        <v>30407</v>
      </c>
      <c r="T14" s="33">
        <v>133</v>
      </c>
      <c r="U14" s="28">
        <v>130563</v>
      </c>
      <c r="V14" s="33">
        <f>VLOOKUP($A$4:$A$330,'Trans Equity'!$C$2:$E$326,3,FALSE)</f>
        <v>52736</v>
      </c>
      <c r="W14" s="28">
        <v>160853</v>
      </c>
      <c r="X14" s="28">
        <v>12573</v>
      </c>
      <c r="Y14" s="28">
        <v>0</v>
      </c>
      <c r="Z14" s="28">
        <v>125000</v>
      </c>
      <c r="AA14" s="28">
        <v>53650</v>
      </c>
      <c r="AB14" s="28">
        <v>0</v>
      </c>
      <c r="AC14" s="28">
        <v>108926</v>
      </c>
      <c r="AD14" s="28">
        <v>0</v>
      </c>
      <c r="AE14" s="28">
        <v>14239.308775992591</v>
      </c>
      <c r="AF14" s="28">
        <v>12472</v>
      </c>
      <c r="AG14" s="28">
        <v>57617.8</v>
      </c>
      <c r="AH14" s="28">
        <v>0</v>
      </c>
      <c r="AI14" s="28">
        <v>0</v>
      </c>
      <c r="AJ14" s="28">
        <v>0</v>
      </c>
      <c r="AK14" s="28">
        <v>5472.46</v>
      </c>
      <c r="AL14" s="28">
        <v>0</v>
      </c>
      <c r="AM14" s="28">
        <v>0</v>
      </c>
      <c r="AN14" s="28">
        <v>10000</v>
      </c>
      <c r="AO14" s="28">
        <v>0</v>
      </c>
      <c r="AQ14" s="28">
        <v>0</v>
      </c>
      <c r="AR14" s="28">
        <v>0</v>
      </c>
      <c r="AS14" s="38"/>
      <c r="AT14" s="39"/>
      <c r="AU14" s="40"/>
    </row>
    <row r="15" spans="1:47" x14ac:dyDescent="0.55000000000000004">
      <c r="A15" s="28" t="s">
        <v>16</v>
      </c>
      <c r="B15" s="28" t="s">
        <v>17</v>
      </c>
      <c r="C15" s="31">
        <v>1446.4</v>
      </c>
      <c r="D15" s="28">
        <v>11063514</v>
      </c>
      <c r="E15" s="28">
        <v>0</v>
      </c>
      <c r="F15" s="28">
        <v>1750856</v>
      </c>
      <c r="G15" s="33">
        <v>102694</v>
      </c>
      <c r="H15" s="33">
        <v>34231</v>
      </c>
      <c r="I15" s="28">
        <v>49367</v>
      </c>
      <c r="J15" s="33">
        <v>445629</v>
      </c>
      <c r="K15" s="33">
        <v>148543</v>
      </c>
      <c r="L15" s="28">
        <v>49183</v>
      </c>
      <c r="M15" s="47">
        <v>8031</v>
      </c>
      <c r="N15" s="28">
        <v>9179</v>
      </c>
      <c r="O15" s="33">
        <v>969580</v>
      </c>
      <c r="P15" s="33">
        <v>115003</v>
      </c>
      <c r="Q15" s="33">
        <v>95766</v>
      </c>
      <c r="R15" s="33">
        <v>533042</v>
      </c>
      <c r="S15" s="33">
        <v>418101</v>
      </c>
      <c r="T15" s="33">
        <v>1824</v>
      </c>
      <c r="U15" s="28">
        <v>743819</v>
      </c>
      <c r="V15" s="33">
        <f>VLOOKUP($A$4:$A$330,'Trans Equity'!$C$2:$E$326,3,FALSE)</f>
        <v>348125</v>
      </c>
      <c r="W15" s="28">
        <v>778500</v>
      </c>
      <c r="X15" s="28">
        <v>180374</v>
      </c>
      <c r="Y15" s="28">
        <v>0</v>
      </c>
      <c r="Z15" s="28">
        <v>1300000</v>
      </c>
      <c r="AA15" s="28">
        <v>380904</v>
      </c>
      <c r="AB15" s="28">
        <v>0</v>
      </c>
      <c r="AC15" s="28">
        <v>773350</v>
      </c>
      <c r="AD15" s="28">
        <v>0</v>
      </c>
      <c r="AE15" s="28">
        <v>23670.535889588242</v>
      </c>
      <c r="AF15" s="28">
        <v>75820</v>
      </c>
      <c r="AG15" s="28">
        <v>236207.57</v>
      </c>
      <c r="AH15" s="28">
        <v>0</v>
      </c>
      <c r="AI15" s="28">
        <v>0</v>
      </c>
      <c r="AJ15" s="28">
        <v>0</v>
      </c>
      <c r="AK15" s="28">
        <v>44206.090000000004</v>
      </c>
      <c r="AL15" s="28">
        <v>0</v>
      </c>
      <c r="AM15" s="28">
        <v>0</v>
      </c>
      <c r="AN15" s="28">
        <v>16784.73</v>
      </c>
      <c r="AO15" s="28">
        <v>0</v>
      </c>
      <c r="AQ15" s="28">
        <v>0</v>
      </c>
      <c r="AR15" s="28">
        <v>0</v>
      </c>
      <c r="AS15" s="38"/>
      <c r="AT15" s="39"/>
      <c r="AU15" s="40"/>
    </row>
    <row r="16" spans="1:47" x14ac:dyDescent="0.55000000000000004">
      <c r="A16" s="28" t="s">
        <v>18</v>
      </c>
      <c r="B16" s="28" t="s">
        <v>19</v>
      </c>
      <c r="C16" s="31">
        <v>1087.4000000000001</v>
      </c>
      <c r="D16" s="28">
        <v>8353407</v>
      </c>
      <c r="E16" s="28">
        <v>0</v>
      </c>
      <c r="F16" s="28">
        <v>1235727</v>
      </c>
      <c r="G16" s="33">
        <v>77205</v>
      </c>
      <c r="H16" s="33">
        <v>25735</v>
      </c>
      <c r="I16" s="28">
        <v>39800</v>
      </c>
      <c r="J16" s="33">
        <v>291322</v>
      </c>
      <c r="K16" s="33">
        <v>97107</v>
      </c>
      <c r="L16" s="28">
        <v>30498</v>
      </c>
      <c r="M16" s="46">
        <v>9679</v>
      </c>
      <c r="N16" s="28">
        <v>13828</v>
      </c>
      <c r="O16" s="33">
        <v>702243</v>
      </c>
      <c r="P16" s="33">
        <v>74911</v>
      </c>
      <c r="Q16" s="33">
        <v>82218</v>
      </c>
      <c r="R16" s="33">
        <v>400740</v>
      </c>
      <c r="S16" s="33">
        <v>315476</v>
      </c>
      <c r="T16" s="33">
        <v>1377</v>
      </c>
      <c r="U16" s="28">
        <v>550495</v>
      </c>
      <c r="V16" s="33">
        <f>VLOOKUP($A$4:$A$330,'Trans Equity'!$C$2:$E$326,3,FALSE)</f>
        <v>433714</v>
      </c>
      <c r="W16" s="28">
        <v>0</v>
      </c>
      <c r="X16" s="28">
        <v>0</v>
      </c>
      <c r="Y16" s="28">
        <v>0</v>
      </c>
      <c r="Z16" s="28">
        <v>325000</v>
      </c>
      <c r="AA16" s="28">
        <v>197419</v>
      </c>
      <c r="AB16" s="28">
        <v>534280</v>
      </c>
      <c r="AC16" s="28">
        <v>123783</v>
      </c>
      <c r="AD16" s="28">
        <v>0</v>
      </c>
      <c r="AE16" s="28">
        <v>20783.343484215307</v>
      </c>
      <c r="AF16" s="28">
        <v>54696</v>
      </c>
      <c r="AG16" s="28">
        <v>246112.98</v>
      </c>
      <c r="AH16" s="28">
        <v>0</v>
      </c>
      <c r="AI16" s="28">
        <v>0</v>
      </c>
      <c r="AJ16" s="28">
        <v>0</v>
      </c>
      <c r="AK16" s="28">
        <v>41102.82</v>
      </c>
      <c r="AL16" s="28">
        <v>0</v>
      </c>
      <c r="AM16" s="28">
        <v>0</v>
      </c>
      <c r="AN16" s="28">
        <v>17077</v>
      </c>
      <c r="AO16" s="28">
        <v>0</v>
      </c>
      <c r="AQ16" s="28">
        <v>0</v>
      </c>
      <c r="AR16" s="28">
        <v>0</v>
      </c>
      <c r="AS16" s="38"/>
      <c r="AT16" s="39"/>
      <c r="AU16" s="40"/>
    </row>
    <row r="17" spans="1:47" x14ac:dyDescent="0.55000000000000004">
      <c r="A17" s="28" t="s">
        <v>22</v>
      </c>
      <c r="B17" s="28" t="s">
        <v>23</v>
      </c>
      <c r="C17" s="31">
        <v>872.8</v>
      </c>
      <c r="D17" s="28">
        <v>6663828</v>
      </c>
      <c r="E17" s="28">
        <v>0</v>
      </c>
      <c r="F17" s="28">
        <v>620344</v>
      </c>
      <c r="G17" s="33">
        <v>61969</v>
      </c>
      <c r="H17" s="33">
        <v>20656</v>
      </c>
      <c r="I17" s="28">
        <v>32563</v>
      </c>
      <c r="J17" s="33">
        <v>189986</v>
      </c>
      <c r="K17" s="33">
        <v>63329</v>
      </c>
      <c r="L17" s="28">
        <v>99637</v>
      </c>
      <c r="M17" s="47">
        <v>16033</v>
      </c>
      <c r="N17" s="28">
        <v>2291</v>
      </c>
      <c r="O17" s="33">
        <v>622367</v>
      </c>
      <c r="P17" s="33">
        <v>71046</v>
      </c>
      <c r="Q17" s="33">
        <v>75803</v>
      </c>
      <c r="R17" s="33">
        <v>321653</v>
      </c>
      <c r="S17" s="33">
        <v>144435</v>
      </c>
      <c r="T17" s="33">
        <v>630</v>
      </c>
      <c r="U17" s="28">
        <v>425960</v>
      </c>
      <c r="V17" s="33">
        <f>VLOOKUP($A$4:$A$330,'Trans Equity'!$C$2:$E$326,3,FALSE)</f>
        <v>56414</v>
      </c>
      <c r="W17" s="28">
        <v>456927</v>
      </c>
      <c r="X17" s="28">
        <v>87841</v>
      </c>
      <c r="Y17" s="28">
        <v>0</v>
      </c>
      <c r="Z17" s="28">
        <v>400000</v>
      </c>
      <c r="AA17" s="28">
        <v>164134</v>
      </c>
      <c r="AB17" s="28">
        <v>57116</v>
      </c>
      <c r="AC17" s="28">
        <v>276125</v>
      </c>
      <c r="AD17" s="28">
        <v>67146</v>
      </c>
      <c r="AE17" s="28">
        <v>19057.461895933884</v>
      </c>
      <c r="AF17" s="28">
        <v>40306</v>
      </c>
      <c r="AG17" s="28">
        <v>111450.5</v>
      </c>
      <c r="AH17" s="28">
        <v>0</v>
      </c>
      <c r="AI17" s="28">
        <v>0</v>
      </c>
      <c r="AJ17" s="28">
        <v>0</v>
      </c>
      <c r="AK17" s="28">
        <v>20061.23</v>
      </c>
      <c r="AL17" s="28">
        <v>0</v>
      </c>
      <c r="AM17" s="28">
        <v>0</v>
      </c>
      <c r="AN17" s="28">
        <v>10000</v>
      </c>
      <c r="AO17" s="28">
        <v>0</v>
      </c>
      <c r="AQ17" s="28">
        <v>0</v>
      </c>
      <c r="AR17" s="28">
        <v>0</v>
      </c>
      <c r="AS17" s="38"/>
      <c r="AT17" s="39"/>
      <c r="AU17" s="40"/>
    </row>
    <row r="18" spans="1:47" x14ac:dyDescent="0.55000000000000004">
      <c r="A18" s="28" t="s">
        <v>24</v>
      </c>
      <c r="B18" s="28" t="s">
        <v>25</v>
      </c>
      <c r="C18" s="31">
        <v>4439.6000000000004</v>
      </c>
      <c r="D18" s="28">
        <v>34140524</v>
      </c>
      <c r="E18" s="28">
        <v>0</v>
      </c>
      <c r="F18" s="28">
        <v>4583701</v>
      </c>
      <c r="G18" s="33">
        <v>315212</v>
      </c>
      <c r="H18" s="33">
        <v>105071</v>
      </c>
      <c r="I18" s="28">
        <v>144049</v>
      </c>
      <c r="J18" s="33">
        <v>1657747</v>
      </c>
      <c r="K18" s="33">
        <v>552582</v>
      </c>
      <c r="L18" s="28">
        <v>367198</v>
      </c>
      <c r="M18" s="46">
        <v>71670</v>
      </c>
      <c r="N18" s="28">
        <v>576750</v>
      </c>
      <c r="O18" s="33">
        <v>2906207</v>
      </c>
      <c r="P18" s="33">
        <v>353525</v>
      </c>
      <c r="Q18" s="33">
        <v>327110</v>
      </c>
      <c r="R18" s="33">
        <v>1636126</v>
      </c>
      <c r="S18" s="33">
        <v>824799</v>
      </c>
      <c r="T18" s="33">
        <v>3599</v>
      </c>
      <c r="U18" s="28">
        <v>2126405</v>
      </c>
      <c r="V18" s="33">
        <f>VLOOKUP($A$4:$A$330,'Trans Equity'!$C$2:$E$326,3,FALSE)</f>
        <v>1388267</v>
      </c>
      <c r="W18" s="28">
        <v>1940195</v>
      </c>
      <c r="X18" s="28">
        <v>964822</v>
      </c>
      <c r="Y18" s="28">
        <v>0</v>
      </c>
      <c r="Z18" s="28">
        <v>1495000</v>
      </c>
      <c r="AA18" s="28">
        <v>1027612</v>
      </c>
      <c r="AB18" s="28">
        <v>0</v>
      </c>
      <c r="AC18" s="28">
        <v>4172728</v>
      </c>
      <c r="AD18" s="28">
        <v>0</v>
      </c>
      <c r="AE18" s="28">
        <v>47742.804156335493</v>
      </c>
      <c r="AF18" s="28">
        <v>205457</v>
      </c>
      <c r="AG18" s="28">
        <v>670554.06000000006</v>
      </c>
      <c r="AH18" s="28">
        <v>0</v>
      </c>
      <c r="AI18" s="28">
        <v>44569.53</v>
      </c>
      <c r="AJ18" s="28">
        <v>45687</v>
      </c>
      <c r="AK18" s="28">
        <v>117354.62</v>
      </c>
      <c r="AL18" s="28">
        <v>0</v>
      </c>
      <c r="AM18" s="28">
        <v>0</v>
      </c>
      <c r="AN18" s="28">
        <v>40184.36</v>
      </c>
      <c r="AO18" s="28">
        <v>0</v>
      </c>
      <c r="AQ18" s="28">
        <v>0</v>
      </c>
      <c r="AR18" s="28">
        <v>0</v>
      </c>
      <c r="AS18" s="38"/>
      <c r="AT18" s="39"/>
      <c r="AU18" s="40"/>
    </row>
    <row r="19" spans="1:47" x14ac:dyDescent="0.55000000000000004">
      <c r="A19" s="28" t="s">
        <v>26</v>
      </c>
      <c r="B19" s="28" t="s">
        <v>27</v>
      </c>
      <c r="C19" s="31">
        <v>1256.0999999999999</v>
      </c>
      <c r="D19" s="28">
        <v>9590324</v>
      </c>
      <c r="E19" s="28">
        <v>0</v>
      </c>
      <c r="F19" s="28">
        <v>976364</v>
      </c>
      <c r="G19" s="33">
        <v>89183</v>
      </c>
      <c r="H19" s="33">
        <v>29728</v>
      </c>
      <c r="I19" s="28">
        <v>45253</v>
      </c>
      <c r="J19" s="33">
        <v>223125</v>
      </c>
      <c r="K19" s="33">
        <v>74375</v>
      </c>
      <c r="L19" s="28">
        <v>7177</v>
      </c>
      <c r="M19" s="47">
        <v>11223</v>
      </c>
      <c r="N19" s="28">
        <v>169497</v>
      </c>
      <c r="O19" s="33">
        <v>857678</v>
      </c>
      <c r="P19" s="33">
        <v>101468</v>
      </c>
      <c r="Q19" s="33">
        <v>91570</v>
      </c>
      <c r="R19" s="33">
        <v>462911</v>
      </c>
      <c r="S19" s="33">
        <v>273666</v>
      </c>
      <c r="T19" s="33">
        <v>1194</v>
      </c>
      <c r="U19" s="28">
        <v>602151</v>
      </c>
      <c r="V19" s="33">
        <f>VLOOKUP($A$4:$A$330,'Trans Equity'!$C$2:$E$326,3,FALSE)</f>
        <v>0</v>
      </c>
      <c r="W19" s="28">
        <v>501073</v>
      </c>
      <c r="X19" s="28">
        <v>183964</v>
      </c>
      <c r="Y19" s="28">
        <v>0</v>
      </c>
      <c r="Z19" s="28">
        <v>585000</v>
      </c>
      <c r="AA19" s="28">
        <v>153231</v>
      </c>
      <c r="AB19" s="28">
        <v>100215</v>
      </c>
      <c r="AC19" s="28">
        <v>210890</v>
      </c>
      <c r="AD19" s="28">
        <v>0</v>
      </c>
      <c r="AE19" s="28">
        <v>22140.08264518025</v>
      </c>
      <c r="AF19" s="28">
        <v>58303</v>
      </c>
      <c r="AG19" s="28">
        <v>213590.36</v>
      </c>
      <c r="AH19" s="28">
        <v>0</v>
      </c>
      <c r="AI19" s="28">
        <v>0</v>
      </c>
      <c r="AJ19" s="28">
        <v>0</v>
      </c>
      <c r="AK19" s="28">
        <v>36740.94</v>
      </c>
      <c r="AL19" s="28">
        <v>0</v>
      </c>
      <c r="AM19" s="28">
        <v>0</v>
      </c>
      <c r="AN19" s="28">
        <v>14847.98</v>
      </c>
      <c r="AO19" s="28">
        <v>0</v>
      </c>
      <c r="AQ19" s="28">
        <v>0</v>
      </c>
      <c r="AR19" s="28">
        <v>0</v>
      </c>
      <c r="AS19" s="38"/>
      <c r="AT19" s="39"/>
      <c r="AU19" s="40"/>
    </row>
    <row r="20" spans="1:47" x14ac:dyDescent="0.55000000000000004">
      <c r="A20" s="28" t="s">
        <v>28</v>
      </c>
      <c r="B20" s="28" t="s">
        <v>29</v>
      </c>
      <c r="C20" s="31">
        <v>233</v>
      </c>
      <c r="D20" s="28">
        <v>1785945</v>
      </c>
      <c r="E20" s="28">
        <v>0</v>
      </c>
      <c r="F20" s="28">
        <v>200057</v>
      </c>
      <c r="G20" s="33">
        <v>16543</v>
      </c>
      <c r="H20" s="33">
        <v>5514</v>
      </c>
      <c r="I20" s="28">
        <v>7427</v>
      </c>
      <c r="J20" s="33">
        <v>53761</v>
      </c>
      <c r="K20" s="33">
        <v>17920</v>
      </c>
      <c r="L20" s="28">
        <v>1610</v>
      </c>
      <c r="M20" s="46">
        <v>1609</v>
      </c>
      <c r="N20" s="28">
        <v>0</v>
      </c>
      <c r="O20" s="33">
        <v>162888</v>
      </c>
      <c r="P20" s="33">
        <v>17999</v>
      </c>
      <c r="Q20" s="33">
        <v>20509</v>
      </c>
      <c r="R20" s="33">
        <v>85867</v>
      </c>
      <c r="S20" s="33">
        <v>41811</v>
      </c>
      <c r="T20" s="33">
        <v>182</v>
      </c>
      <c r="U20" s="28">
        <v>113808</v>
      </c>
      <c r="V20" s="33">
        <f>VLOOKUP($A$4:$A$330,'Trans Equity'!$C$2:$E$326,3,FALSE)</f>
        <v>72394</v>
      </c>
      <c r="W20" s="28">
        <v>30405</v>
      </c>
      <c r="X20" s="28">
        <v>114668</v>
      </c>
      <c r="Y20" s="28">
        <v>0</v>
      </c>
      <c r="Z20" s="28">
        <v>0</v>
      </c>
      <c r="AA20" s="28">
        <v>42610</v>
      </c>
      <c r="AB20" s="28">
        <v>0</v>
      </c>
      <c r="AC20" s="28">
        <v>173023</v>
      </c>
      <c r="AD20" s="28">
        <v>0</v>
      </c>
      <c r="AE20" s="28">
        <v>13911.986405801288</v>
      </c>
      <c r="AF20" s="28">
        <v>11333</v>
      </c>
      <c r="AG20" s="28">
        <v>42268.2</v>
      </c>
      <c r="AH20" s="28">
        <v>0</v>
      </c>
      <c r="AI20" s="28">
        <v>0</v>
      </c>
      <c r="AJ20" s="28">
        <v>0</v>
      </c>
      <c r="AK20" s="28">
        <v>7699.05</v>
      </c>
      <c r="AL20" s="28">
        <v>0</v>
      </c>
      <c r="AM20" s="28">
        <v>0</v>
      </c>
      <c r="AN20" s="28">
        <v>10000</v>
      </c>
      <c r="AO20" s="28">
        <v>0</v>
      </c>
      <c r="AQ20" s="28">
        <v>0</v>
      </c>
      <c r="AR20" s="28">
        <v>0</v>
      </c>
      <c r="AS20" s="38"/>
      <c r="AT20" s="39"/>
      <c r="AU20" s="40"/>
    </row>
    <row r="21" spans="1:47" x14ac:dyDescent="0.55000000000000004">
      <c r="A21" s="28" t="s">
        <v>30</v>
      </c>
      <c r="B21" s="28" t="s">
        <v>31</v>
      </c>
      <c r="C21" s="31">
        <v>12671.4</v>
      </c>
      <c r="D21" s="28">
        <v>96746139</v>
      </c>
      <c r="E21" s="28">
        <v>0</v>
      </c>
      <c r="F21" s="28">
        <v>10673730</v>
      </c>
      <c r="G21" s="33">
        <v>899669</v>
      </c>
      <c r="H21" s="33">
        <v>299890</v>
      </c>
      <c r="I21" s="28">
        <v>320258</v>
      </c>
      <c r="J21" s="33">
        <v>3569457</v>
      </c>
      <c r="K21" s="33">
        <v>1189819</v>
      </c>
      <c r="L21" s="28">
        <v>500474</v>
      </c>
      <c r="M21" s="47">
        <v>135750</v>
      </c>
      <c r="N21" s="28">
        <v>194693</v>
      </c>
      <c r="O21" s="33">
        <v>7645162</v>
      </c>
      <c r="P21" s="33">
        <v>845056</v>
      </c>
      <c r="Q21" s="33">
        <v>890293</v>
      </c>
      <c r="R21" s="33">
        <v>4669791</v>
      </c>
      <c r="S21" s="33">
        <v>1007243</v>
      </c>
      <c r="T21" s="33">
        <v>4395</v>
      </c>
      <c r="U21" s="28">
        <v>6464711</v>
      </c>
      <c r="V21" s="33">
        <f>VLOOKUP($A$4:$A$330,'Trans Equity'!$C$2:$E$326,3,FALSE)</f>
        <v>0</v>
      </c>
      <c r="W21" s="28">
        <v>0</v>
      </c>
      <c r="X21" s="28">
        <v>7077948</v>
      </c>
      <c r="Y21" s="28">
        <v>0</v>
      </c>
      <c r="Z21" s="28">
        <v>2500000</v>
      </c>
      <c r="AA21" s="28">
        <v>1729500</v>
      </c>
      <c r="AB21" s="28">
        <v>0</v>
      </c>
      <c r="AC21" s="28">
        <v>7022819</v>
      </c>
      <c r="AD21" s="28">
        <v>0</v>
      </c>
      <c r="AE21" s="28">
        <v>113945.56304922937</v>
      </c>
      <c r="AF21" s="28">
        <v>581101</v>
      </c>
      <c r="AG21" s="28">
        <v>353851.02</v>
      </c>
      <c r="AH21" s="28">
        <v>0</v>
      </c>
      <c r="AI21" s="28">
        <v>0</v>
      </c>
      <c r="AJ21" s="28">
        <v>0</v>
      </c>
      <c r="AK21" s="28">
        <v>185602.1</v>
      </c>
      <c r="AL21" s="28">
        <v>0</v>
      </c>
      <c r="AM21" s="28">
        <v>27054.91</v>
      </c>
      <c r="AN21" s="28">
        <v>20498.419999999998</v>
      </c>
      <c r="AO21" s="28">
        <v>0</v>
      </c>
      <c r="AQ21" s="28">
        <v>0</v>
      </c>
      <c r="AR21" s="28">
        <v>0</v>
      </c>
      <c r="AS21" s="38"/>
      <c r="AT21" s="39"/>
      <c r="AU21" s="40"/>
    </row>
    <row r="22" spans="1:47" x14ac:dyDescent="0.55000000000000004">
      <c r="A22" s="28" t="s">
        <v>32</v>
      </c>
      <c r="B22" s="28" t="s">
        <v>33</v>
      </c>
      <c r="C22" s="31">
        <v>813.2</v>
      </c>
      <c r="D22" s="28">
        <v>6208782</v>
      </c>
      <c r="E22" s="28">
        <v>0</v>
      </c>
      <c r="F22" s="28">
        <v>882606</v>
      </c>
      <c r="G22" s="33">
        <v>57737</v>
      </c>
      <c r="H22" s="33">
        <v>19246</v>
      </c>
      <c r="I22" s="28">
        <v>24485</v>
      </c>
      <c r="J22" s="33">
        <v>301413</v>
      </c>
      <c r="K22" s="33">
        <v>100471</v>
      </c>
      <c r="L22" s="28">
        <v>0</v>
      </c>
      <c r="M22" s="46"/>
      <c r="N22" s="28">
        <v>13743</v>
      </c>
      <c r="O22" s="33">
        <v>553960</v>
      </c>
      <c r="P22" s="33">
        <v>61893</v>
      </c>
      <c r="Q22" s="33">
        <v>72123</v>
      </c>
      <c r="R22" s="33">
        <v>299689</v>
      </c>
      <c r="S22" s="33">
        <v>129231</v>
      </c>
      <c r="T22" s="33">
        <v>564</v>
      </c>
      <c r="U22" s="28">
        <v>415169</v>
      </c>
      <c r="V22" s="33">
        <f>VLOOKUP($A$4:$A$330,'Trans Equity'!$C$2:$E$326,3,FALSE)</f>
        <v>2116</v>
      </c>
      <c r="W22" s="28">
        <v>253692</v>
      </c>
      <c r="X22" s="28">
        <v>209793</v>
      </c>
      <c r="Y22" s="28">
        <v>0</v>
      </c>
      <c r="Z22" s="28">
        <v>570000</v>
      </c>
      <c r="AA22" s="28">
        <v>117238</v>
      </c>
      <c r="AB22" s="28">
        <v>0</v>
      </c>
      <c r="AC22" s="28">
        <v>202501</v>
      </c>
      <c r="AD22" s="28">
        <v>0</v>
      </c>
      <c r="AE22" s="28">
        <v>18578.13970272991</v>
      </c>
      <c r="AF22" s="28">
        <v>36717</v>
      </c>
      <c r="AG22" s="28">
        <v>77130.490000000005</v>
      </c>
      <c r="AH22" s="28">
        <v>0</v>
      </c>
      <c r="AI22" s="28">
        <v>0</v>
      </c>
      <c r="AJ22" s="28">
        <v>13729</v>
      </c>
      <c r="AK22" s="28">
        <v>13674.82</v>
      </c>
      <c r="AL22" s="28">
        <v>0</v>
      </c>
      <c r="AM22" s="28">
        <v>0</v>
      </c>
      <c r="AN22" s="28">
        <v>10000</v>
      </c>
      <c r="AO22" s="28">
        <v>0</v>
      </c>
      <c r="AQ22" s="28">
        <v>0</v>
      </c>
      <c r="AR22" s="28">
        <v>0</v>
      </c>
      <c r="AS22" s="38"/>
      <c r="AT22" s="39"/>
      <c r="AU22" s="40"/>
    </row>
    <row r="23" spans="1:47" x14ac:dyDescent="0.55000000000000004">
      <c r="A23" s="28" t="s">
        <v>36</v>
      </c>
      <c r="B23" s="28" t="s">
        <v>37</v>
      </c>
      <c r="C23" s="31">
        <v>276.2</v>
      </c>
      <c r="D23" s="28">
        <v>2108787</v>
      </c>
      <c r="E23" s="28">
        <v>0</v>
      </c>
      <c r="F23" s="28">
        <v>313569</v>
      </c>
      <c r="G23" s="33">
        <v>19610</v>
      </c>
      <c r="H23" s="33">
        <v>6537</v>
      </c>
      <c r="I23" s="28">
        <v>10636</v>
      </c>
      <c r="J23" s="33">
        <v>55753</v>
      </c>
      <c r="K23" s="33">
        <v>18584</v>
      </c>
      <c r="L23" s="28">
        <v>1603</v>
      </c>
      <c r="M23" s="47">
        <v>4810</v>
      </c>
      <c r="N23" s="28">
        <v>0</v>
      </c>
      <c r="O23" s="33">
        <v>188719</v>
      </c>
      <c r="P23" s="33">
        <v>18826</v>
      </c>
      <c r="Q23" s="33">
        <v>19414</v>
      </c>
      <c r="R23" s="33">
        <v>101788</v>
      </c>
      <c r="S23" s="33">
        <v>64616</v>
      </c>
      <c r="T23" s="33">
        <v>282</v>
      </c>
      <c r="U23" s="28">
        <v>137270</v>
      </c>
      <c r="V23" s="33">
        <f>VLOOKUP($A$4:$A$330,'Trans Equity'!$C$2:$E$326,3,FALSE)</f>
        <v>122211</v>
      </c>
      <c r="W23" s="28">
        <v>102742</v>
      </c>
      <c r="X23" s="28">
        <v>87218</v>
      </c>
      <c r="Y23" s="28">
        <v>0</v>
      </c>
      <c r="Z23" s="28">
        <v>150000</v>
      </c>
      <c r="AA23" s="28">
        <v>99073</v>
      </c>
      <c r="AB23" s="28">
        <v>0</v>
      </c>
      <c r="AC23" s="28">
        <v>402298</v>
      </c>
      <c r="AD23" s="28">
        <v>39078</v>
      </c>
      <c r="AE23" s="28">
        <v>14259.41457268739</v>
      </c>
      <c r="AF23" s="28">
        <v>14854</v>
      </c>
      <c r="AG23" s="28">
        <v>52219.38</v>
      </c>
      <c r="AH23" s="28">
        <v>0</v>
      </c>
      <c r="AI23" s="28">
        <v>0</v>
      </c>
      <c r="AJ23" s="28">
        <v>0</v>
      </c>
      <c r="AK23" s="28">
        <v>9180.41</v>
      </c>
      <c r="AL23" s="28">
        <v>0</v>
      </c>
      <c r="AM23" s="28">
        <v>0</v>
      </c>
      <c r="AN23" s="28">
        <v>10000</v>
      </c>
      <c r="AO23" s="28">
        <v>0</v>
      </c>
      <c r="AQ23" s="28">
        <v>0</v>
      </c>
      <c r="AR23" s="28">
        <v>0</v>
      </c>
      <c r="AS23" s="38"/>
      <c r="AT23" s="39"/>
      <c r="AU23" s="40"/>
    </row>
    <row r="24" spans="1:47" x14ac:dyDescent="0.55000000000000004">
      <c r="A24" s="28" t="s">
        <v>38</v>
      </c>
      <c r="B24" s="28" t="s">
        <v>39</v>
      </c>
      <c r="C24" s="31">
        <v>1401.9</v>
      </c>
      <c r="D24" s="28">
        <v>10703507</v>
      </c>
      <c r="E24" s="28">
        <v>0</v>
      </c>
      <c r="F24" s="28">
        <v>1938527</v>
      </c>
      <c r="G24" s="33">
        <v>99535</v>
      </c>
      <c r="H24" s="33">
        <v>33178</v>
      </c>
      <c r="I24" s="28">
        <v>49994</v>
      </c>
      <c r="J24" s="33">
        <v>519614</v>
      </c>
      <c r="K24" s="33">
        <v>173205</v>
      </c>
      <c r="L24" s="28">
        <v>107119</v>
      </c>
      <c r="M24" s="46">
        <v>8398</v>
      </c>
      <c r="N24" s="28">
        <v>75587</v>
      </c>
      <c r="O24" s="33">
        <v>939932</v>
      </c>
      <c r="P24" s="33">
        <v>109769</v>
      </c>
      <c r="Q24" s="33">
        <v>122582</v>
      </c>
      <c r="R24" s="33">
        <v>516642</v>
      </c>
      <c r="S24" s="33">
        <v>319277</v>
      </c>
      <c r="T24" s="33">
        <v>1393</v>
      </c>
      <c r="U24" s="28">
        <v>710421</v>
      </c>
      <c r="V24" s="33">
        <f>VLOOKUP($A$4:$A$330,'Trans Equity'!$C$2:$E$326,3,FALSE)</f>
        <v>0</v>
      </c>
      <c r="W24" s="28">
        <v>718628</v>
      </c>
      <c r="X24" s="28">
        <v>52881</v>
      </c>
      <c r="Y24" s="28">
        <v>0</v>
      </c>
      <c r="Z24" s="28">
        <v>325000</v>
      </c>
      <c r="AA24" s="28">
        <v>184039</v>
      </c>
      <c r="AB24" s="28">
        <v>359314</v>
      </c>
      <c r="AC24" s="28">
        <v>114726</v>
      </c>
      <c r="AD24" s="28">
        <v>0</v>
      </c>
      <c r="AE24" s="28">
        <v>23312.652708420843</v>
      </c>
      <c r="AF24" s="28">
        <v>65797</v>
      </c>
      <c r="AG24" s="28">
        <v>323586.2</v>
      </c>
      <c r="AH24" s="28">
        <v>0</v>
      </c>
      <c r="AI24" s="28">
        <v>0</v>
      </c>
      <c r="AJ24" s="28">
        <v>13729</v>
      </c>
      <c r="AK24" s="28">
        <v>52187.33</v>
      </c>
      <c r="AL24" s="28">
        <v>0</v>
      </c>
      <c r="AM24" s="28">
        <v>0</v>
      </c>
      <c r="AN24" s="28">
        <v>21825.48</v>
      </c>
      <c r="AO24" s="28">
        <v>0</v>
      </c>
      <c r="AQ24" s="28">
        <v>0</v>
      </c>
      <c r="AR24" s="28">
        <v>0</v>
      </c>
      <c r="AS24" s="38"/>
      <c r="AT24" s="39"/>
      <c r="AU24" s="40"/>
    </row>
    <row r="25" spans="1:47" x14ac:dyDescent="0.55000000000000004">
      <c r="A25" s="28" t="s">
        <v>40</v>
      </c>
      <c r="B25" s="28" t="s">
        <v>41</v>
      </c>
      <c r="C25" s="31">
        <v>510.6</v>
      </c>
      <c r="D25" s="28">
        <v>3920897</v>
      </c>
      <c r="E25" s="28">
        <v>24140</v>
      </c>
      <c r="F25" s="28">
        <v>619619</v>
      </c>
      <c r="G25" s="33">
        <v>36253</v>
      </c>
      <c r="H25" s="33">
        <v>12084</v>
      </c>
      <c r="I25" s="28">
        <v>18468</v>
      </c>
      <c r="J25" s="33">
        <v>125649</v>
      </c>
      <c r="K25" s="33">
        <v>41883</v>
      </c>
      <c r="L25" s="28">
        <v>6834</v>
      </c>
      <c r="M25" s="47">
        <v>0</v>
      </c>
      <c r="N25" s="28">
        <v>2304</v>
      </c>
      <c r="O25" s="33">
        <v>347856</v>
      </c>
      <c r="P25" s="33">
        <v>39643</v>
      </c>
      <c r="Q25" s="33">
        <v>36345</v>
      </c>
      <c r="R25" s="33">
        <v>188171</v>
      </c>
      <c r="S25" s="33">
        <v>144435</v>
      </c>
      <c r="T25" s="33">
        <v>630</v>
      </c>
      <c r="U25" s="28">
        <v>236846</v>
      </c>
      <c r="V25" s="33">
        <f>VLOOKUP($A$4:$A$330,'Trans Equity'!$C$2:$E$326,3,FALSE)</f>
        <v>11941</v>
      </c>
      <c r="W25" s="28">
        <v>274014</v>
      </c>
      <c r="X25" s="28">
        <v>51649</v>
      </c>
      <c r="Y25" s="28">
        <v>0</v>
      </c>
      <c r="Z25" s="28">
        <v>400000</v>
      </c>
      <c r="AA25" s="28">
        <v>104283</v>
      </c>
      <c r="AB25" s="28">
        <v>0</v>
      </c>
      <c r="AC25" s="28">
        <v>211726</v>
      </c>
      <c r="AD25" s="28">
        <v>0</v>
      </c>
      <c r="AE25" s="28">
        <v>16144.534070791611</v>
      </c>
      <c r="AF25" s="28">
        <v>23907</v>
      </c>
      <c r="AG25" s="28">
        <v>103570.03</v>
      </c>
      <c r="AH25" s="28">
        <v>0</v>
      </c>
      <c r="AI25" s="28">
        <v>0</v>
      </c>
      <c r="AJ25" s="28">
        <v>0</v>
      </c>
      <c r="AK25" s="28">
        <v>14302.619999999999</v>
      </c>
      <c r="AL25" s="28">
        <v>0</v>
      </c>
      <c r="AM25" s="28">
        <v>0</v>
      </c>
      <c r="AN25" s="28">
        <v>10000</v>
      </c>
      <c r="AO25" s="28">
        <v>74340</v>
      </c>
      <c r="AQ25" s="28">
        <v>0</v>
      </c>
      <c r="AR25" s="28">
        <v>0</v>
      </c>
      <c r="AS25" s="38"/>
      <c r="AT25" s="39"/>
      <c r="AU25" s="40"/>
    </row>
    <row r="26" spans="1:47" x14ac:dyDescent="0.55000000000000004">
      <c r="A26" s="28" t="s">
        <v>44</v>
      </c>
      <c r="B26" s="28" t="s">
        <v>45</v>
      </c>
      <c r="C26" s="31">
        <v>1759.2</v>
      </c>
      <c r="D26" s="28">
        <v>13431492</v>
      </c>
      <c r="E26" s="28">
        <v>0</v>
      </c>
      <c r="F26" s="28">
        <v>1456224</v>
      </c>
      <c r="G26" s="33">
        <v>124903</v>
      </c>
      <c r="H26" s="33">
        <v>41634</v>
      </c>
      <c r="I26" s="28">
        <v>42138</v>
      </c>
      <c r="J26" s="33">
        <v>534679</v>
      </c>
      <c r="K26" s="33">
        <v>178226</v>
      </c>
      <c r="L26" s="28">
        <v>20844</v>
      </c>
      <c r="M26" s="46">
        <v>6413</v>
      </c>
      <c r="N26" s="28">
        <v>119106</v>
      </c>
      <c r="O26" s="33">
        <v>1073499</v>
      </c>
      <c r="P26" s="33">
        <v>115368</v>
      </c>
      <c r="Q26" s="33">
        <v>134772</v>
      </c>
      <c r="R26" s="33">
        <v>648318</v>
      </c>
      <c r="S26" s="33">
        <v>452309</v>
      </c>
      <c r="T26" s="33">
        <v>1974</v>
      </c>
      <c r="U26" s="28">
        <v>858425</v>
      </c>
      <c r="V26" s="33">
        <f>VLOOKUP($A$4:$A$330,'Trans Equity'!$C$2:$E$326,3,FALSE)</f>
        <v>0</v>
      </c>
      <c r="W26" s="28">
        <v>0</v>
      </c>
      <c r="X26" s="28">
        <v>841751</v>
      </c>
      <c r="Y26" s="28">
        <v>0</v>
      </c>
      <c r="Z26" s="28">
        <v>424971</v>
      </c>
      <c r="AA26" s="28">
        <v>199963</v>
      </c>
      <c r="AB26" s="28">
        <v>274552</v>
      </c>
      <c r="AC26" s="28">
        <v>537419</v>
      </c>
      <c r="AD26" s="28">
        <v>0</v>
      </c>
      <c r="AE26" s="28">
        <v>26186.173172041315</v>
      </c>
      <c r="AF26" s="28">
        <v>75896</v>
      </c>
      <c r="AG26" s="28">
        <v>102276.46</v>
      </c>
      <c r="AH26" s="28">
        <v>0</v>
      </c>
      <c r="AI26" s="28">
        <v>0</v>
      </c>
      <c r="AJ26" s="28">
        <v>15229</v>
      </c>
      <c r="AK26" s="28">
        <v>24060.1</v>
      </c>
      <c r="AL26" s="28">
        <v>0</v>
      </c>
      <c r="AM26" s="28">
        <v>0</v>
      </c>
      <c r="AN26" s="28">
        <v>10000</v>
      </c>
      <c r="AO26" s="28">
        <v>0</v>
      </c>
      <c r="AQ26" s="28">
        <v>0</v>
      </c>
      <c r="AR26" s="28">
        <v>0</v>
      </c>
      <c r="AS26" s="38"/>
      <c r="AT26" s="39"/>
      <c r="AU26" s="40"/>
    </row>
    <row r="27" spans="1:47" x14ac:dyDescent="0.55000000000000004">
      <c r="A27" s="28" t="s">
        <v>46</v>
      </c>
      <c r="B27" s="28" t="s">
        <v>47</v>
      </c>
      <c r="C27" s="31">
        <v>360.7</v>
      </c>
      <c r="D27" s="28">
        <v>2753945</v>
      </c>
      <c r="E27" s="28">
        <v>0</v>
      </c>
      <c r="F27" s="28">
        <v>279441</v>
      </c>
      <c r="G27" s="33">
        <v>25610</v>
      </c>
      <c r="H27" s="33">
        <v>8537</v>
      </c>
      <c r="I27" s="28">
        <v>10529</v>
      </c>
      <c r="J27" s="33">
        <v>98933</v>
      </c>
      <c r="K27" s="33">
        <v>32978</v>
      </c>
      <c r="L27" s="28">
        <v>0</v>
      </c>
      <c r="M27" s="47">
        <v>0</v>
      </c>
      <c r="N27" s="28">
        <v>0</v>
      </c>
      <c r="O27" s="33">
        <v>250167</v>
      </c>
      <c r="P27" s="33">
        <v>25415</v>
      </c>
      <c r="Q27" s="33">
        <v>27298</v>
      </c>
      <c r="R27" s="33">
        <v>132929</v>
      </c>
      <c r="S27" s="33">
        <v>91222</v>
      </c>
      <c r="T27" s="33">
        <v>398</v>
      </c>
      <c r="U27" s="28">
        <v>170032</v>
      </c>
      <c r="V27" s="33">
        <f>VLOOKUP($A$4:$A$330,'Trans Equity'!$C$2:$E$326,3,FALSE)</f>
        <v>3656</v>
      </c>
      <c r="W27" s="28">
        <v>168775</v>
      </c>
      <c r="X27" s="28">
        <v>26728</v>
      </c>
      <c r="Y27" s="28">
        <v>0</v>
      </c>
      <c r="Z27" s="28">
        <v>237700</v>
      </c>
      <c r="AA27" s="28">
        <v>43691</v>
      </c>
      <c r="AB27" s="28">
        <v>48221</v>
      </c>
      <c r="AC27" s="28">
        <v>40486</v>
      </c>
      <c r="AD27" s="28">
        <v>0</v>
      </c>
      <c r="AE27" s="28">
        <v>14938.990500971548</v>
      </c>
      <c r="AF27" s="28">
        <v>16588</v>
      </c>
      <c r="AG27" s="28">
        <v>32903.74</v>
      </c>
      <c r="AH27" s="28">
        <v>0</v>
      </c>
      <c r="AI27" s="28">
        <v>0</v>
      </c>
      <c r="AJ27" s="28">
        <v>0</v>
      </c>
      <c r="AK27" s="28">
        <v>7227.8600000000006</v>
      </c>
      <c r="AL27" s="28">
        <v>0</v>
      </c>
      <c r="AM27" s="28">
        <v>0</v>
      </c>
      <c r="AN27" s="28">
        <v>10000</v>
      </c>
      <c r="AO27" s="28">
        <v>0</v>
      </c>
      <c r="AQ27" s="28">
        <v>0</v>
      </c>
      <c r="AR27" s="28">
        <v>0</v>
      </c>
      <c r="AS27" s="38"/>
      <c r="AT27" s="39"/>
      <c r="AU27" s="40"/>
    </row>
    <row r="28" spans="1:47" x14ac:dyDescent="0.55000000000000004">
      <c r="A28" s="28" t="s">
        <v>48</v>
      </c>
      <c r="B28" s="28" t="s">
        <v>49</v>
      </c>
      <c r="C28" s="31">
        <v>461.6</v>
      </c>
      <c r="D28" s="28">
        <v>3545550</v>
      </c>
      <c r="E28" s="28">
        <v>122555</v>
      </c>
      <c r="F28" s="28">
        <v>513398</v>
      </c>
      <c r="G28" s="33">
        <v>32774</v>
      </c>
      <c r="H28" s="33">
        <v>10925</v>
      </c>
      <c r="I28" s="28">
        <v>18734</v>
      </c>
      <c r="J28" s="33">
        <v>172154</v>
      </c>
      <c r="K28" s="33">
        <v>57385</v>
      </c>
      <c r="L28" s="28">
        <v>8449</v>
      </c>
      <c r="M28" s="46">
        <v>3226</v>
      </c>
      <c r="N28" s="28">
        <v>34565</v>
      </c>
      <c r="O28" s="33">
        <v>313851</v>
      </c>
      <c r="P28" s="33">
        <v>34901</v>
      </c>
      <c r="Q28" s="33">
        <v>33684</v>
      </c>
      <c r="R28" s="33">
        <v>174213</v>
      </c>
      <c r="S28" s="33">
        <v>102625</v>
      </c>
      <c r="T28" s="33">
        <v>448</v>
      </c>
      <c r="U28" s="28">
        <v>234473</v>
      </c>
      <c r="V28" s="33">
        <f>VLOOKUP($A$4:$A$330,'Trans Equity'!$C$2:$E$326,3,FALSE)</f>
        <v>226548</v>
      </c>
      <c r="W28" s="28">
        <v>192520</v>
      </c>
      <c r="X28" s="28">
        <v>119673</v>
      </c>
      <c r="Y28" s="28">
        <v>0</v>
      </c>
      <c r="Z28" s="28">
        <v>250000</v>
      </c>
      <c r="AA28" s="28">
        <v>108789</v>
      </c>
      <c r="AB28" s="28">
        <v>0</v>
      </c>
      <c r="AC28" s="28">
        <v>441750</v>
      </c>
      <c r="AD28" s="28">
        <v>43541</v>
      </c>
      <c r="AE28" s="28">
        <v>15750.460455573579</v>
      </c>
      <c r="AF28" s="28">
        <v>21885</v>
      </c>
      <c r="AG28" s="28">
        <v>73503.41</v>
      </c>
      <c r="AH28" s="28">
        <v>0</v>
      </c>
      <c r="AI28" s="28">
        <v>0</v>
      </c>
      <c r="AJ28" s="28">
        <v>0</v>
      </c>
      <c r="AK28" s="28">
        <v>9648.08</v>
      </c>
      <c r="AL28" s="28">
        <v>0</v>
      </c>
      <c r="AM28" s="28">
        <v>0</v>
      </c>
      <c r="AN28" s="28">
        <v>10000</v>
      </c>
      <c r="AO28" s="28">
        <v>0</v>
      </c>
      <c r="AQ28" s="28">
        <v>0</v>
      </c>
      <c r="AR28" s="28">
        <v>0</v>
      </c>
      <c r="AS28" s="38"/>
      <c r="AT28" s="39"/>
      <c r="AU28" s="40"/>
    </row>
    <row r="29" spans="1:47" x14ac:dyDescent="0.55000000000000004">
      <c r="A29" s="28" t="s">
        <v>50</v>
      </c>
      <c r="B29" s="28" t="s">
        <v>51</v>
      </c>
      <c r="C29" s="31">
        <v>501.8</v>
      </c>
      <c r="D29" s="28">
        <v>3831243</v>
      </c>
      <c r="E29" s="28">
        <v>0</v>
      </c>
      <c r="F29" s="28">
        <v>431836</v>
      </c>
      <c r="G29" s="33">
        <v>35628</v>
      </c>
      <c r="H29" s="33">
        <v>11876</v>
      </c>
      <c r="I29" s="28">
        <v>17003</v>
      </c>
      <c r="J29" s="33">
        <v>152514</v>
      </c>
      <c r="K29" s="33">
        <v>50838</v>
      </c>
      <c r="L29" s="28">
        <v>0</v>
      </c>
      <c r="M29" s="47">
        <v>0</v>
      </c>
      <c r="N29" s="28">
        <v>9162</v>
      </c>
      <c r="O29" s="33">
        <v>349509</v>
      </c>
      <c r="P29" s="33">
        <v>37299</v>
      </c>
      <c r="Q29" s="33">
        <v>40952</v>
      </c>
      <c r="R29" s="33">
        <v>184928</v>
      </c>
      <c r="S29" s="33">
        <v>102625</v>
      </c>
      <c r="T29" s="33">
        <v>448</v>
      </c>
      <c r="U29" s="28">
        <v>235563</v>
      </c>
      <c r="V29" s="33">
        <f>VLOOKUP($A$4:$A$330,'Trans Equity'!$C$2:$E$326,3,FALSE)</f>
        <v>46196</v>
      </c>
      <c r="W29" s="28">
        <v>182483</v>
      </c>
      <c r="X29" s="28">
        <v>115587</v>
      </c>
      <c r="Y29" s="28">
        <v>0</v>
      </c>
      <c r="Z29" s="28">
        <v>350000</v>
      </c>
      <c r="AA29" s="28">
        <v>77582</v>
      </c>
      <c r="AB29" s="28">
        <v>0</v>
      </c>
      <c r="AC29" s="28">
        <v>315030</v>
      </c>
      <c r="AD29" s="28">
        <v>0</v>
      </c>
      <c r="AE29" s="28">
        <v>16073.761666425922</v>
      </c>
      <c r="AF29" s="28">
        <v>23703</v>
      </c>
      <c r="AG29" s="28">
        <v>100115.11</v>
      </c>
      <c r="AH29" s="28">
        <v>0</v>
      </c>
      <c r="AI29" s="28">
        <v>0</v>
      </c>
      <c r="AJ29" s="28">
        <v>0</v>
      </c>
      <c r="AK29" s="28">
        <v>18701.25</v>
      </c>
      <c r="AL29" s="28">
        <v>0</v>
      </c>
      <c r="AM29" s="28">
        <v>0</v>
      </c>
      <c r="AN29" s="28">
        <v>10000</v>
      </c>
      <c r="AO29" s="28">
        <v>0</v>
      </c>
      <c r="AQ29" s="28">
        <v>0</v>
      </c>
      <c r="AR29" s="28">
        <v>0</v>
      </c>
      <c r="AS29" s="38"/>
      <c r="AT29" s="39"/>
      <c r="AU29" s="40"/>
    </row>
    <row r="30" spans="1:47" x14ac:dyDescent="0.55000000000000004">
      <c r="A30" s="28" t="s">
        <v>52</v>
      </c>
      <c r="B30" s="28" t="s">
        <v>53</v>
      </c>
      <c r="C30" s="31">
        <v>472.7</v>
      </c>
      <c r="D30" s="28">
        <v>3609065</v>
      </c>
      <c r="E30" s="28">
        <v>0</v>
      </c>
      <c r="F30" s="28">
        <v>359532</v>
      </c>
      <c r="G30" s="33">
        <v>33562</v>
      </c>
      <c r="H30" s="33">
        <v>11187</v>
      </c>
      <c r="I30" s="28">
        <v>18103</v>
      </c>
      <c r="J30" s="33">
        <v>150677</v>
      </c>
      <c r="K30" s="33">
        <v>50226</v>
      </c>
      <c r="L30" s="28">
        <v>1985</v>
      </c>
      <c r="M30" s="46">
        <v>0</v>
      </c>
      <c r="N30" s="28">
        <v>25196</v>
      </c>
      <c r="O30" s="33">
        <v>305232</v>
      </c>
      <c r="P30" s="33">
        <v>30806</v>
      </c>
      <c r="Q30" s="33">
        <v>31524</v>
      </c>
      <c r="R30" s="33">
        <v>174204</v>
      </c>
      <c r="S30" s="33">
        <v>98824</v>
      </c>
      <c r="T30" s="33">
        <v>431</v>
      </c>
      <c r="U30" s="28">
        <v>211243</v>
      </c>
      <c r="V30" s="33">
        <f>VLOOKUP($A$4:$A$330,'Trans Equity'!$C$2:$E$326,3,FALSE)</f>
        <v>12040</v>
      </c>
      <c r="W30" s="28">
        <v>33649</v>
      </c>
      <c r="X30" s="28">
        <v>230246</v>
      </c>
      <c r="Y30" s="28">
        <v>0</v>
      </c>
      <c r="Z30" s="28">
        <v>350000</v>
      </c>
      <c r="AA30" s="28">
        <v>63460</v>
      </c>
      <c r="AB30" s="28">
        <v>33649</v>
      </c>
      <c r="AC30" s="28">
        <v>224039</v>
      </c>
      <c r="AD30" s="28">
        <v>0</v>
      </c>
      <c r="AE30" s="28">
        <v>15839.73019289848</v>
      </c>
      <c r="AF30" s="28">
        <v>22795</v>
      </c>
      <c r="AG30" s="28">
        <v>79288.039999999994</v>
      </c>
      <c r="AH30" s="28">
        <v>0</v>
      </c>
      <c r="AI30" s="28">
        <v>0</v>
      </c>
      <c r="AJ30" s="28">
        <v>0</v>
      </c>
      <c r="AK30" s="28">
        <v>14176.759999999998</v>
      </c>
      <c r="AL30" s="28">
        <v>0</v>
      </c>
      <c r="AM30" s="28">
        <v>0</v>
      </c>
      <c r="AN30" s="28">
        <v>10000</v>
      </c>
      <c r="AO30" s="28">
        <v>0</v>
      </c>
      <c r="AQ30" s="28">
        <v>0</v>
      </c>
      <c r="AR30" s="28">
        <v>0</v>
      </c>
      <c r="AS30" s="38"/>
      <c r="AT30" s="39"/>
      <c r="AU30" s="40"/>
    </row>
    <row r="31" spans="1:47" x14ac:dyDescent="0.55000000000000004">
      <c r="A31" s="28" t="s">
        <v>54</v>
      </c>
      <c r="B31" s="28" t="s">
        <v>55</v>
      </c>
      <c r="C31" s="31">
        <v>631.70000000000005</v>
      </c>
      <c r="D31" s="28">
        <v>4836927</v>
      </c>
      <c r="E31" s="28">
        <v>0</v>
      </c>
      <c r="F31" s="28">
        <v>404213</v>
      </c>
      <c r="G31" s="33">
        <v>44851</v>
      </c>
      <c r="H31" s="33">
        <v>14950</v>
      </c>
      <c r="I31" s="28">
        <v>17060</v>
      </c>
      <c r="J31" s="33">
        <v>173778</v>
      </c>
      <c r="K31" s="33">
        <v>57926</v>
      </c>
      <c r="L31" s="28">
        <v>0</v>
      </c>
      <c r="M31" s="47">
        <v>3216</v>
      </c>
      <c r="N31" s="28">
        <v>0</v>
      </c>
      <c r="O31" s="33">
        <v>427200</v>
      </c>
      <c r="P31" s="33">
        <v>47220</v>
      </c>
      <c r="Q31" s="33">
        <v>44383</v>
      </c>
      <c r="R31" s="33">
        <v>232800</v>
      </c>
      <c r="S31" s="33">
        <v>231856</v>
      </c>
      <c r="T31" s="33">
        <v>1012</v>
      </c>
      <c r="U31" s="28">
        <v>313120</v>
      </c>
      <c r="V31" s="33">
        <f>VLOOKUP($A$4:$A$330,'Trans Equity'!$C$2:$E$326,3,FALSE)</f>
        <v>2167</v>
      </c>
      <c r="W31" s="28">
        <v>0</v>
      </c>
      <c r="X31" s="28">
        <v>379215</v>
      </c>
      <c r="Y31" s="28">
        <v>0</v>
      </c>
      <c r="Z31" s="28">
        <v>250000</v>
      </c>
      <c r="AA31" s="28">
        <v>107695</v>
      </c>
      <c r="AB31" s="28">
        <v>289685</v>
      </c>
      <c r="AC31" s="28">
        <v>147620</v>
      </c>
      <c r="AD31" s="28">
        <v>0</v>
      </c>
      <c r="AE31" s="28">
        <v>17118.458862687607</v>
      </c>
      <c r="AF31" s="28">
        <v>34267</v>
      </c>
      <c r="AG31" s="28">
        <v>63158.68</v>
      </c>
      <c r="AH31" s="28">
        <v>0</v>
      </c>
      <c r="AI31" s="28">
        <v>0</v>
      </c>
      <c r="AJ31" s="28">
        <v>0</v>
      </c>
      <c r="AK31" s="28">
        <v>16202.39</v>
      </c>
      <c r="AL31" s="28">
        <v>0</v>
      </c>
      <c r="AM31" s="28">
        <v>0</v>
      </c>
      <c r="AN31" s="28">
        <v>10000</v>
      </c>
      <c r="AO31" s="28">
        <v>0</v>
      </c>
      <c r="AQ31" s="28">
        <v>0</v>
      </c>
      <c r="AR31" s="28">
        <v>0</v>
      </c>
      <c r="AS31" s="38"/>
      <c r="AT31" s="39"/>
      <c r="AU31" s="40"/>
    </row>
    <row r="32" spans="1:47" x14ac:dyDescent="0.55000000000000004">
      <c r="A32" s="28" t="s">
        <v>56</v>
      </c>
      <c r="B32" s="28" t="s">
        <v>57</v>
      </c>
      <c r="C32" s="31">
        <v>740.1</v>
      </c>
      <c r="D32" s="28">
        <v>5650664</v>
      </c>
      <c r="E32" s="28">
        <v>9606</v>
      </c>
      <c r="F32" s="28">
        <v>723951</v>
      </c>
      <c r="G32" s="33">
        <v>52547</v>
      </c>
      <c r="H32" s="33">
        <v>17516</v>
      </c>
      <c r="I32" s="28">
        <v>31861</v>
      </c>
      <c r="J32" s="33">
        <v>219454</v>
      </c>
      <c r="K32" s="33">
        <v>73151</v>
      </c>
      <c r="L32" s="28">
        <v>142087</v>
      </c>
      <c r="M32" s="46">
        <v>30463</v>
      </c>
      <c r="N32" s="28">
        <v>0</v>
      </c>
      <c r="O32" s="33">
        <v>479585</v>
      </c>
      <c r="P32" s="33">
        <v>51474</v>
      </c>
      <c r="Q32" s="33">
        <v>59689</v>
      </c>
      <c r="R32" s="33">
        <v>272749</v>
      </c>
      <c r="S32" s="33">
        <v>114027</v>
      </c>
      <c r="T32" s="33">
        <v>498</v>
      </c>
      <c r="U32" s="28">
        <v>366787</v>
      </c>
      <c r="V32" s="33">
        <f>VLOOKUP($A$4:$A$330,'Trans Equity'!$C$2:$E$326,3,FALSE)</f>
        <v>0</v>
      </c>
      <c r="W32" s="28">
        <v>116931</v>
      </c>
      <c r="X32" s="28">
        <v>322023</v>
      </c>
      <c r="Y32" s="28">
        <v>0</v>
      </c>
      <c r="Z32" s="28">
        <v>200000</v>
      </c>
      <c r="AA32" s="28">
        <v>116930</v>
      </c>
      <c r="AB32" s="28">
        <v>0</v>
      </c>
      <c r="AC32" s="28">
        <v>237404</v>
      </c>
      <c r="AD32" s="28">
        <v>0</v>
      </c>
      <c r="AE32" s="28">
        <v>17990.246207374028</v>
      </c>
      <c r="AF32" s="28">
        <v>34805</v>
      </c>
      <c r="AG32" s="28">
        <v>156521.26999999999</v>
      </c>
      <c r="AH32" s="28">
        <v>0</v>
      </c>
      <c r="AI32" s="28">
        <v>0</v>
      </c>
      <c r="AJ32" s="28">
        <v>16729</v>
      </c>
      <c r="AK32" s="28">
        <v>23127.899999999998</v>
      </c>
      <c r="AL32" s="28">
        <v>0</v>
      </c>
      <c r="AM32" s="28">
        <v>0</v>
      </c>
      <c r="AN32" s="28">
        <v>10480.65</v>
      </c>
      <c r="AO32" s="28">
        <v>0</v>
      </c>
      <c r="AQ32" s="28">
        <v>0</v>
      </c>
      <c r="AR32" s="28">
        <v>0</v>
      </c>
      <c r="AS32" s="38"/>
      <c r="AT32" s="39"/>
      <c r="AU32" s="40"/>
    </row>
    <row r="33" spans="1:47" x14ac:dyDescent="0.55000000000000004">
      <c r="A33" s="28" t="s">
        <v>58</v>
      </c>
      <c r="B33" s="28" t="s">
        <v>59</v>
      </c>
      <c r="C33" s="31">
        <v>175.2</v>
      </c>
      <c r="D33" s="28">
        <v>1354471</v>
      </c>
      <c r="E33" s="28">
        <v>49344</v>
      </c>
      <c r="F33" s="28">
        <v>174875</v>
      </c>
      <c r="G33" s="33">
        <v>12439</v>
      </c>
      <c r="H33" s="33">
        <v>4146</v>
      </c>
      <c r="I33" s="28">
        <v>7259</v>
      </c>
      <c r="J33" s="33">
        <v>0</v>
      </c>
      <c r="K33" s="33">
        <v>0</v>
      </c>
      <c r="L33" s="28">
        <v>0</v>
      </c>
      <c r="M33" s="47">
        <v>0</v>
      </c>
      <c r="N33" s="28">
        <v>0</v>
      </c>
      <c r="O33" s="33">
        <v>110921</v>
      </c>
      <c r="P33" s="33">
        <v>8503</v>
      </c>
      <c r="Q33" s="33">
        <v>13499</v>
      </c>
      <c r="R33" s="33">
        <v>66229</v>
      </c>
      <c r="S33" s="33">
        <v>19005</v>
      </c>
      <c r="T33" s="33">
        <v>83</v>
      </c>
      <c r="U33" s="28">
        <v>87274</v>
      </c>
      <c r="V33" s="33">
        <f>VLOOKUP($A$4:$A$330,'Trans Equity'!$C$2:$E$326,3,FALSE)</f>
        <v>4335</v>
      </c>
      <c r="W33" s="28">
        <v>15999</v>
      </c>
      <c r="X33" s="28">
        <v>103943</v>
      </c>
      <c r="Y33" s="28">
        <v>0</v>
      </c>
      <c r="Z33" s="28">
        <v>250000</v>
      </c>
      <c r="AA33" s="28">
        <v>41290</v>
      </c>
      <c r="AB33" s="28">
        <v>0</v>
      </c>
      <c r="AC33" s="28">
        <v>83831</v>
      </c>
      <c r="AD33" s="28">
        <v>0</v>
      </c>
      <c r="AE33" s="28">
        <v>13447.140386217567</v>
      </c>
      <c r="AF33" s="28">
        <v>8011</v>
      </c>
      <c r="AG33" s="28">
        <v>53129.25</v>
      </c>
      <c r="AH33" s="28">
        <v>0</v>
      </c>
      <c r="AI33" s="28">
        <v>0</v>
      </c>
      <c r="AJ33" s="28">
        <v>0</v>
      </c>
      <c r="AK33" s="28">
        <v>5950.4500000000007</v>
      </c>
      <c r="AL33" s="28">
        <v>0</v>
      </c>
      <c r="AM33" s="28">
        <v>0</v>
      </c>
      <c r="AN33" s="28">
        <v>10000</v>
      </c>
      <c r="AO33" s="28">
        <v>0</v>
      </c>
      <c r="AQ33" s="28">
        <v>0</v>
      </c>
      <c r="AR33" s="28">
        <v>0</v>
      </c>
      <c r="AS33" s="38"/>
      <c r="AT33" s="39"/>
      <c r="AU33" s="40"/>
    </row>
    <row r="34" spans="1:47" x14ac:dyDescent="0.55000000000000004">
      <c r="A34" s="28" t="s">
        <v>60</v>
      </c>
      <c r="B34" s="28" t="s">
        <v>61</v>
      </c>
      <c r="C34" s="31">
        <v>1537.7</v>
      </c>
      <c r="D34" s="28">
        <v>11786471</v>
      </c>
      <c r="E34" s="28">
        <v>0</v>
      </c>
      <c r="F34" s="28">
        <v>1157185</v>
      </c>
      <c r="G34" s="33">
        <v>109177</v>
      </c>
      <c r="H34" s="33">
        <v>36392</v>
      </c>
      <c r="I34" s="28">
        <v>42257</v>
      </c>
      <c r="J34" s="33">
        <v>286128</v>
      </c>
      <c r="K34" s="33">
        <v>95376</v>
      </c>
      <c r="L34" s="28">
        <v>16863</v>
      </c>
      <c r="M34" s="46">
        <v>6438</v>
      </c>
      <c r="N34" s="28">
        <v>78183</v>
      </c>
      <c r="O34" s="33">
        <v>994615</v>
      </c>
      <c r="P34" s="33">
        <v>109776</v>
      </c>
      <c r="Q34" s="33">
        <v>104687</v>
      </c>
      <c r="R34" s="33">
        <v>566689</v>
      </c>
      <c r="S34" s="33">
        <v>391495</v>
      </c>
      <c r="T34" s="33">
        <v>1708</v>
      </c>
      <c r="U34" s="28">
        <v>732225</v>
      </c>
      <c r="V34" s="33">
        <f>VLOOKUP($A$4:$A$330,'Trans Equity'!$C$2:$E$326,3,FALSE)</f>
        <v>510053</v>
      </c>
      <c r="W34" s="28">
        <v>490316</v>
      </c>
      <c r="X34" s="28">
        <v>438104</v>
      </c>
      <c r="Y34" s="28">
        <v>0</v>
      </c>
      <c r="Z34" s="28">
        <v>785000</v>
      </c>
      <c r="AA34" s="28">
        <v>258164</v>
      </c>
      <c r="AB34" s="28">
        <v>0</v>
      </c>
      <c r="AC34" s="28">
        <v>0</v>
      </c>
      <c r="AD34" s="28">
        <v>0</v>
      </c>
      <c r="AE34" s="28">
        <v>24404.799584882247</v>
      </c>
      <c r="AF34" s="28">
        <v>70454</v>
      </c>
      <c r="AG34" s="28">
        <v>141033.82</v>
      </c>
      <c r="AH34" s="28">
        <v>0</v>
      </c>
      <c r="AI34" s="28">
        <v>0</v>
      </c>
      <c r="AJ34" s="28">
        <v>13729</v>
      </c>
      <c r="AK34" s="28">
        <v>27202.55</v>
      </c>
      <c r="AL34" s="28">
        <v>0</v>
      </c>
      <c r="AM34" s="28">
        <v>0</v>
      </c>
      <c r="AN34" s="28">
        <v>10000</v>
      </c>
      <c r="AO34" s="28">
        <v>0</v>
      </c>
      <c r="AQ34" s="28">
        <v>0</v>
      </c>
      <c r="AR34" s="28">
        <v>0</v>
      </c>
      <c r="AS34" s="38"/>
      <c r="AT34" s="39"/>
      <c r="AU34" s="40"/>
    </row>
    <row r="35" spans="1:47" x14ac:dyDescent="0.55000000000000004">
      <c r="A35" s="28" t="s">
        <v>62</v>
      </c>
      <c r="B35" s="28" t="s">
        <v>63</v>
      </c>
      <c r="C35" s="31">
        <v>4017.2</v>
      </c>
      <c r="D35" s="28">
        <v>30827993</v>
      </c>
      <c r="E35" s="28">
        <v>0</v>
      </c>
      <c r="F35" s="28">
        <v>4158080</v>
      </c>
      <c r="G35" s="33">
        <v>285221</v>
      </c>
      <c r="H35" s="33">
        <v>95074</v>
      </c>
      <c r="I35" s="28">
        <v>134188</v>
      </c>
      <c r="J35" s="33">
        <v>1288656</v>
      </c>
      <c r="K35" s="33">
        <v>429552</v>
      </c>
      <c r="L35" s="28">
        <v>86409</v>
      </c>
      <c r="M35" s="47">
        <v>4834</v>
      </c>
      <c r="N35" s="28">
        <v>64462</v>
      </c>
      <c r="O35" s="33">
        <v>2566830</v>
      </c>
      <c r="P35" s="33">
        <v>293456</v>
      </c>
      <c r="Q35" s="33">
        <v>297514</v>
      </c>
      <c r="R35" s="33">
        <v>1480459</v>
      </c>
      <c r="S35" s="33">
        <v>969234</v>
      </c>
      <c r="T35" s="33">
        <v>4229</v>
      </c>
      <c r="U35" s="28">
        <v>1997542</v>
      </c>
      <c r="V35" s="33">
        <f>VLOOKUP($A$4:$A$330,'Trans Equity'!$C$2:$E$326,3,FALSE)</f>
        <v>0</v>
      </c>
      <c r="W35" s="28">
        <v>0</v>
      </c>
      <c r="X35" s="28">
        <v>2310250</v>
      </c>
      <c r="Y35" s="28">
        <v>0</v>
      </c>
      <c r="Z35" s="28">
        <v>700000</v>
      </c>
      <c r="AA35" s="28">
        <v>579834</v>
      </c>
      <c r="AB35" s="28">
        <v>0</v>
      </c>
      <c r="AC35" s="28">
        <v>2354476</v>
      </c>
      <c r="AD35" s="28">
        <v>0</v>
      </c>
      <c r="AE35" s="28">
        <v>44345.728746782486</v>
      </c>
      <c r="AF35" s="28">
        <v>194013</v>
      </c>
      <c r="AG35" s="28">
        <v>512622.18</v>
      </c>
      <c r="AH35" s="28">
        <v>0</v>
      </c>
      <c r="AI35" s="28">
        <v>0</v>
      </c>
      <c r="AJ35" s="28">
        <v>0</v>
      </c>
      <c r="AK35" s="28">
        <v>97981.34</v>
      </c>
      <c r="AL35" s="28">
        <v>0</v>
      </c>
      <c r="AM35" s="28">
        <v>0</v>
      </c>
      <c r="AN35" s="28">
        <v>36558.65</v>
      </c>
      <c r="AO35" s="28">
        <v>67840</v>
      </c>
      <c r="AQ35" s="28">
        <v>0</v>
      </c>
      <c r="AR35" s="28">
        <v>45133</v>
      </c>
      <c r="AS35" s="38"/>
      <c r="AT35" s="39"/>
      <c r="AU35" s="40"/>
    </row>
    <row r="36" spans="1:47" x14ac:dyDescent="0.55000000000000004">
      <c r="A36" s="28" t="s">
        <v>65</v>
      </c>
      <c r="B36" s="28" t="s">
        <v>66</v>
      </c>
      <c r="C36" s="31">
        <v>2514.9</v>
      </c>
      <c r="D36" s="28">
        <v>19201262</v>
      </c>
      <c r="E36" s="28">
        <v>0</v>
      </c>
      <c r="F36" s="28">
        <v>2049158</v>
      </c>
      <c r="G36" s="33">
        <v>178558</v>
      </c>
      <c r="H36" s="33">
        <v>59519</v>
      </c>
      <c r="I36" s="28">
        <v>63615</v>
      </c>
      <c r="J36" s="33">
        <v>399805</v>
      </c>
      <c r="K36" s="33">
        <v>133268</v>
      </c>
      <c r="L36" s="28">
        <v>67188</v>
      </c>
      <c r="M36" s="46">
        <v>30845</v>
      </c>
      <c r="N36" s="28">
        <v>16034</v>
      </c>
      <c r="O36" s="33">
        <v>1574906</v>
      </c>
      <c r="P36" s="33">
        <v>164877</v>
      </c>
      <c r="Q36" s="33">
        <v>191384</v>
      </c>
      <c r="R36" s="33">
        <v>926816</v>
      </c>
      <c r="S36" s="33">
        <v>414300</v>
      </c>
      <c r="T36" s="33">
        <v>1808</v>
      </c>
      <c r="U36" s="28">
        <v>1276703</v>
      </c>
      <c r="V36" s="33">
        <f>VLOOKUP($A$4:$A$330,'Trans Equity'!$C$2:$E$326,3,FALSE)</f>
        <v>0</v>
      </c>
      <c r="W36" s="28">
        <v>0</v>
      </c>
      <c r="X36" s="28">
        <v>1268435</v>
      </c>
      <c r="Y36" s="28">
        <v>0</v>
      </c>
      <c r="Z36" s="28">
        <v>500000</v>
      </c>
      <c r="AA36" s="28">
        <v>304810</v>
      </c>
      <c r="AB36" s="28">
        <v>0</v>
      </c>
      <c r="AC36" s="28">
        <v>1237713</v>
      </c>
      <c r="AD36" s="28">
        <v>0</v>
      </c>
      <c r="AE36" s="28">
        <v>32263.753396944732</v>
      </c>
      <c r="AF36" s="28">
        <v>110341</v>
      </c>
      <c r="AG36" s="28">
        <v>128733.94</v>
      </c>
      <c r="AH36" s="28">
        <v>0</v>
      </c>
      <c r="AI36" s="28">
        <v>0</v>
      </c>
      <c r="AJ36" s="28">
        <v>16229</v>
      </c>
      <c r="AK36" s="28">
        <v>34150.93</v>
      </c>
      <c r="AL36" s="28">
        <v>0</v>
      </c>
      <c r="AM36" s="28">
        <v>0</v>
      </c>
      <c r="AN36" s="28">
        <v>10000</v>
      </c>
      <c r="AO36" s="28">
        <v>0</v>
      </c>
      <c r="AQ36" s="28">
        <v>0</v>
      </c>
      <c r="AR36" s="28">
        <v>0</v>
      </c>
      <c r="AS36" s="38"/>
      <c r="AT36" s="39"/>
      <c r="AU36" s="40"/>
    </row>
    <row r="37" spans="1:47" x14ac:dyDescent="0.55000000000000004">
      <c r="A37" s="28" t="s">
        <v>67</v>
      </c>
      <c r="B37" s="28" t="s">
        <v>68</v>
      </c>
      <c r="C37" s="31">
        <v>2037.5</v>
      </c>
      <c r="D37" s="28">
        <v>15556313</v>
      </c>
      <c r="E37" s="28">
        <v>0</v>
      </c>
      <c r="F37" s="28">
        <v>2766237</v>
      </c>
      <c r="G37" s="33">
        <v>144663</v>
      </c>
      <c r="H37" s="33">
        <v>48221</v>
      </c>
      <c r="I37" s="28">
        <v>73662</v>
      </c>
      <c r="J37" s="33">
        <v>755199</v>
      </c>
      <c r="K37" s="33">
        <v>251733</v>
      </c>
      <c r="L37" s="28">
        <v>8399</v>
      </c>
      <c r="M37" s="47">
        <v>6795</v>
      </c>
      <c r="N37" s="28">
        <v>185531</v>
      </c>
      <c r="O37" s="33">
        <v>1352554</v>
      </c>
      <c r="P37" s="33">
        <v>166871</v>
      </c>
      <c r="Q37" s="33">
        <v>156052</v>
      </c>
      <c r="R37" s="33">
        <v>750880</v>
      </c>
      <c r="S37" s="33">
        <v>425702</v>
      </c>
      <c r="T37" s="33">
        <v>1858</v>
      </c>
      <c r="U37" s="28">
        <v>1002405</v>
      </c>
      <c r="V37" s="33">
        <f>VLOOKUP($A$4:$A$330,'Trans Equity'!$C$2:$E$326,3,FALSE)</f>
        <v>0</v>
      </c>
      <c r="W37" s="28">
        <v>153365</v>
      </c>
      <c r="X37" s="28">
        <v>887352</v>
      </c>
      <c r="Y37" s="28">
        <v>0</v>
      </c>
      <c r="Z37" s="28">
        <v>100000</v>
      </c>
      <c r="AA37" s="28">
        <v>219285</v>
      </c>
      <c r="AB37" s="28">
        <v>0</v>
      </c>
      <c r="AC37" s="28">
        <v>890432</v>
      </c>
      <c r="AD37" s="28">
        <v>86440</v>
      </c>
      <c r="AE37" s="28">
        <v>28424.35046010618</v>
      </c>
      <c r="AF37" s="28">
        <v>97742</v>
      </c>
      <c r="AG37" s="28">
        <v>309791.48</v>
      </c>
      <c r="AH37" s="28">
        <v>0</v>
      </c>
      <c r="AI37" s="28">
        <v>0</v>
      </c>
      <c r="AJ37" s="28">
        <v>0</v>
      </c>
      <c r="AK37" s="28">
        <v>33584.35</v>
      </c>
      <c r="AL37" s="28">
        <v>0</v>
      </c>
      <c r="AM37" s="28">
        <v>0</v>
      </c>
      <c r="AN37" s="28">
        <v>21538.98</v>
      </c>
      <c r="AO37" s="28">
        <v>0</v>
      </c>
      <c r="AQ37" s="28">
        <v>0</v>
      </c>
      <c r="AR37" s="28">
        <v>22570</v>
      </c>
      <c r="AS37" s="38"/>
      <c r="AT37" s="39"/>
      <c r="AU37" s="40"/>
    </row>
    <row r="38" spans="1:47" x14ac:dyDescent="0.55000000000000004">
      <c r="A38" s="28" t="s">
        <v>69</v>
      </c>
      <c r="B38" s="28" t="s">
        <v>70</v>
      </c>
      <c r="C38" s="31">
        <v>568.5</v>
      </c>
      <c r="D38" s="28">
        <v>4340498</v>
      </c>
      <c r="E38" s="28">
        <v>0</v>
      </c>
      <c r="F38" s="28">
        <v>649357</v>
      </c>
      <c r="G38" s="33">
        <v>40364</v>
      </c>
      <c r="H38" s="33">
        <v>13455</v>
      </c>
      <c r="I38" s="28">
        <v>20531</v>
      </c>
      <c r="J38" s="33">
        <v>134857</v>
      </c>
      <c r="K38" s="33">
        <v>44952</v>
      </c>
      <c r="L38" s="28">
        <v>108646</v>
      </c>
      <c r="M38" s="46">
        <v>40847</v>
      </c>
      <c r="N38" s="28">
        <v>0</v>
      </c>
      <c r="O38" s="33">
        <v>368922</v>
      </c>
      <c r="P38" s="33">
        <v>40614</v>
      </c>
      <c r="Q38" s="33">
        <v>48874</v>
      </c>
      <c r="R38" s="33">
        <v>209509</v>
      </c>
      <c r="S38" s="33">
        <v>228055</v>
      </c>
      <c r="T38" s="33">
        <v>995</v>
      </c>
      <c r="U38" s="28">
        <v>332332</v>
      </c>
      <c r="V38" s="33">
        <f>VLOOKUP($A$4:$A$330,'Trans Equity'!$C$2:$E$326,3,FALSE)</f>
        <v>25369</v>
      </c>
      <c r="W38" s="28">
        <v>91204</v>
      </c>
      <c r="X38" s="28">
        <v>254170</v>
      </c>
      <c r="Y38" s="28">
        <v>0</v>
      </c>
      <c r="Z38" s="28">
        <v>300000</v>
      </c>
      <c r="AA38" s="28">
        <v>116064</v>
      </c>
      <c r="AB38" s="28">
        <v>0</v>
      </c>
      <c r="AC38" s="28">
        <v>471290</v>
      </c>
      <c r="AD38" s="28">
        <v>0</v>
      </c>
      <c r="AE38" s="28">
        <v>16610.184322243123</v>
      </c>
      <c r="AF38" s="28">
        <v>40316</v>
      </c>
      <c r="AG38" s="28">
        <v>87282.68</v>
      </c>
      <c r="AH38" s="28">
        <v>0</v>
      </c>
      <c r="AI38" s="28">
        <v>0</v>
      </c>
      <c r="AJ38" s="28">
        <v>0</v>
      </c>
      <c r="AK38" s="28">
        <v>17502.91</v>
      </c>
      <c r="AL38" s="28">
        <v>0</v>
      </c>
      <c r="AM38" s="28">
        <v>0</v>
      </c>
      <c r="AN38" s="28">
        <v>10000</v>
      </c>
      <c r="AO38" s="28">
        <v>0</v>
      </c>
      <c r="AQ38" s="28">
        <v>0</v>
      </c>
      <c r="AR38" s="28">
        <v>0</v>
      </c>
      <c r="AS38" s="38"/>
      <c r="AT38" s="39"/>
      <c r="AU38" s="40"/>
    </row>
    <row r="39" spans="1:47" x14ac:dyDescent="0.55000000000000004">
      <c r="A39" s="28" t="s">
        <v>174</v>
      </c>
      <c r="B39" s="28" t="s">
        <v>175</v>
      </c>
      <c r="C39" s="31">
        <v>379.2</v>
      </c>
      <c r="D39" s="28">
        <v>2895192</v>
      </c>
      <c r="E39" s="28">
        <v>74952</v>
      </c>
      <c r="F39" s="28">
        <v>295322</v>
      </c>
      <c r="G39" s="33">
        <v>26923</v>
      </c>
      <c r="H39" s="33">
        <v>8974</v>
      </c>
      <c r="I39" s="28">
        <v>13270</v>
      </c>
      <c r="J39" s="33">
        <v>70275</v>
      </c>
      <c r="K39" s="33">
        <v>23425</v>
      </c>
      <c r="L39" s="28">
        <v>7177</v>
      </c>
      <c r="M39" s="47">
        <v>3588</v>
      </c>
      <c r="N39" s="28">
        <v>0</v>
      </c>
      <c r="O39" s="33">
        <v>280979</v>
      </c>
      <c r="P39" s="33">
        <v>33501</v>
      </c>
      <c r="Q39" s="33">
        <v>32125</v>
      </c>
      <c r="R39" s="33">
        <v>141939</v>
      </c>
      <c r="S39" s="33">
        <v>110227</v>
      </c>
      <c r="T39" s="33">
        <v>481</v>
      </c>
      <c r="U39" s="28">
        <v>176217</v>
      </c>
      <c r="V39" s="33">
        <f>VLOOKUP($A$4:$A$330,'Trans Equity'!$C$2:$E$326,3,FALSE)</f>
        <v>65645</v>
      </c>
      <c r="W39" s="28">
        <v>132224</v>
      </c>
      <c r="X39" s="28">
        <v>120060</v>
      </c>
      <c r="Y39" s="28">
        <v>0</v>
      </c>
      <c r="Z39" s="28">
        <v>286000</v>
      </c>
      <c r="AA39" s="28">
        <v>88511</v>
      </c>
      <c r="AB39" s="28">
        <v>26445</v>
      </c>
      <c r="AC39" s="28">
        <v>174716</v>
      </c>
      <c r="AD39" s="28">
        <v>0</v>
      </c>
      <c r="AE39" s="28">
        <v>15087.77339651305</v>
      </c>
      <c r="AF39" s="28">
        <v>17467</v>
      </c>
      <c r="AG39" s="28">
        <v>81263.28</v>
      </c>
      <c r="AH39" s="28">
        <v>0</v>
      </c>
      <c r="AI39" s="28">
        <v>0</v>
      </c>
      <c r="AJ39" s="28">
        <v>0</v>
      </c>
      <c r="AK39" s="28">
        <v>10233.42</v>
      </c>
      <c r="AL39" s="28">
        <v>0</v>
      </c>
      <c r="AM39" s="28">
        <v>0</v>
      </c>
      <c r="AN39" s="28">
        <v>10000</v>
      </c>
      <c r="AO39" s="28">
        <v>0</v>
      </c>
      <c r="AQ39" s="28">
        <v>0</v>
      </c>
      <c r="AR39" s="28">
        <v>0</v>
      </c>
      <c r="AS39" s="38"/>
      <c r="AT39" s="39"/>
      <c r="AU39" s="40"/>
    </row>
    <row r="40" spans="1:47" x14ac:dyDescent="0.55000000000000004">
      <c r="A40" s="28" t="s">
        <v>73</v>
      </c>
      <c r="B40" s="28" t="s">
        <v>74</v>
      </c>
      <c r="C40" s="31">
        <v>514.70000000000005</v>
      </c>
      <c r="D40" s="28">
        <v>3929735</v>
      </c>
      <c r="E40" s="28">
        <v>51920</v>
      </c>
      <c r="F40" s="28">
        <v>550407</v>
      </c>
      <c r="G40" s="33">
        <v>36544</v>
      </c>
      <c r="H40" s="33">
        <v>12181</v>
      </c>
      <c r="I40" s="28">
        <v>16789</v>
      </c>
      <c r="J40" s="33">
        <v>121095</v>
      </c>
      <c r="K40" s="33">
        <v>40365</v>
      </c>
      <c r="L40" s="28">
        <v>5574</v>
      </c>
      <c r="M40" s="46">
        <v>1557</v>
      </c>
      <c r="N40" s="28">
        <v>6872</v>
      </c>
      <c r="O40" s="33">
        <v>353610</v>
      </c>
      <c r="P40" s="33">
        <v>35998</v>
      </c>
      <c r="Q40" s="33">
        <v>38476</v>
      </c>
      <c r="R40" s="33">
        <v>190278</v>
      </c>
      <c r="S40" s="33">
        <v>102625</v>
      </c>
      <c r="T40" s="33">
        <v>448</v>
      </c>
      <c r="U40" s="28">
        <v>254867</v>
      </c>
      <c r="V40" s="33">
        <f>VLOOKUP($A$4:$A$330,'Trans Equity'!$C$2:$E$326,3,FALSE)</f>
        <v>76636</v>
      </c>
      <c r="W40" s="28">
        <v>37903</v>
      </c>
      <c r="X40" s="28">
        <v>287638</v>
      </c>
      <c r="Y40" s="28">
        <v>0</v>
      </c>
      <c r="Z40" s="28">
        <v>500000</v>
      </c>
      <c r="AA40" s="28">
        <v>108364</v>
      </c>
      <c r="AB40" s="28">
        <v>37903</v>
      </c>
      <c r="AC40" s="28">
        <v>402121</v>
      </c>
      <c r="AD40" s="28">
        <v>0</v>
      </c>
      <c r="AE40" s="28">
        <v>16177.507577371078</v>
      </c>
      <c r="AF40" s="28">
        <v>23209</v>
      </c>
      <c r="AG40" s="28">
        <v>73898.09</v>
      </c>
      <c r="AH40" s="28">
        <v>0</v>
      </c>
      <c r="AI40" s="28">
        <v>0</v>
      </c>
      <c r="AJ40" s="28">
        <v>0</v>
      </c>
      <c r="AK40" s="28">
        <v>12488.04</v>
      </c>
      <c r="AL40" s="28">
        <v>0</v>
      </c>
      <c r="AM40" s="28">
        <v>0</v>
      </c>
      <c r="AN40" s="28">
        <v>10000</v>
      </c>
      <c r="AO40" s="28">
        <v>0</v>
      </c>
      <c r="AQ40" s="28">
        <v>0</v>
      </c>
      <c r="AR40" s="28">
        <v>0</v>
      </c>
      <c r="AS40" s="38"/>
      <c r="AT40" s="39"/>
      <c r="AU40" s="40"/>
    </row>
    <row r="41" spans="1:47" x14ac:dyDescent="0.55000000000000004">
      <c r="A41" s="28" t="s">
        <v>77</v>
      </c>
      <c r="B41" s="28" t="s">
        <v>78</v>
      </c>
      <c r="C41" s="31">
        <v>3860.2</v>
      </c>
      <c r="D41" s="28">
        <v>29472627</v>
      </c>
      <c r="E41" s="28">
        <v>0</v>
      </c>
      <c r="F41" s="28">
        <v>5883149</v>
      </c>
      <c r="G41" s="33">
        <v>274074</v>
      </c>
      <c r="H41" s="33">
        <v>91358</v>
      </c>
      <c r="I41" s="28">
        <v>191562</v>
      </c>
      <c r="J41" s="33">
        <v>944317</v>
      </c>
      <c r="K41" s="33">
        <v>314772</v>
      </c>
      <c r="L41" s="28">
        <v>35197</v>
      </c>
      <c r="M41" s="47">
        <v>11223</v>
      </c>
      <c r="N41" s="28">
        <v>171788</v>
      </c>
      <c r="O41" s="33">
        <v>2489289</v>
      </c>
      <c r="P41" s="33">
        <v>274615</v>
      </c>
      <c r="Q41" s="33">
        <v>337150</v>
      </c>
      <c r="R41" s="33">
        <v>1422600</v>
      </c>
      <c r="S41" s="33">
        <v>589142</v>
      </c>
      <c r="T41" s="33">
        <v>2571</v>
      </c>
      <c r="U41" s="28">
        <v>1944876</v>
      </c>
      <c r="V41" s="33">
        <f>VLOOKUP($A$4:$A$330,'Trans Equity'!$C$2:$E$326,3,FALSE)</f>
        <v>0</v>
      </c>
      <c r="W41" s="28">
        <v>0</v>
      </c>
      <c r="X41" s="28">
        <v>1926921</v>
      </c>
      <c r="Y41" s="28">
        <v>0</v>
      </c>
      <c r="Z41" s="28">
        <v>1250000</v>
      </c>
      <c r="AA41" s="28">
        <v>429788</v>
      </c>
      <c r="AB41" s="28">
        <v>0</v>
      </c>
      <c r="AC41" s="28">
        <v>872600</v>
      </c>
      <c r="AD41" s="28">
        <v>0</v>
      </c>
      <c r="AE41" s="28">
        <v>43083.084714349199</v>
      </c>
      <c r="AF41" s="28">
        <v>199754</v>
      </c>
      <c r="AG41" s="28">
        <v>1510677.75</v>
      </c>
      <c r="AH41" s="28">
        <v>0</v>
      </c>
      <c r="AI41" s="28">
        <v>0</v>
      </c>
      <c r="AJ41" s="28">
        <v>113451</v>
      </c>
      <c r="AK41" s="28">
        <v>200722.21</v>
      </c>
      <c r="AL41" s="28">
        <v>0</v>
      </c>
      <c r="AM41" s="28">
        <v>0</v>
      </c>
      <c r="AN41" s="28">
        <v>102886.97</v>
      </c>
      <c r="AO41" s="28">
        <v>365330.74</v>
      </c>
      <c r="AQ41" s="28">
        <v>106518.15</v>
      </c>
      <c r="AR41" s="28">
        <v>0</v>
      </c>
      <c r="AS41" s="38"/>
      <c r="AT41" s="39"/>
      <c r="AU41" s="40"/>
    </row>
    <row r="42" spans="1:47" x14ac:dyDescent="0.55000000000000004">
      <c r="A42" s="28" t="s">
        <v>81</v>
      </c>
      <c r="B42" s="28" t="s">
        <v>82</v>
      </c>
      <c r="C42" s="31">
        <v>280.8</v>
      </c>
      <c r="D42" s="28">
        <v>2181816</v>
      </c>
      <c r="E42" s="28">
        <v>0</v>
      </c>
      <c r="F42" s="28">
        <v>298057</v>
      </c>
      <c r="G42" s="33">
        <v>19937</v>
      </c>
      <c r="H42" s="33">
        <v>6646</v>
      </c>
      <c r="I42" s="28">
        <v>13225</v>
      </c>
      <c r="J42" s="33">
        <v>95377</v>
      </c>
      <c r="K42" s="33">
        <v>31792</v>
      </c>
      <c r="L42" s="28">
        <v>51282</v>
      </c>
      <c r="M42" s="46">
        <v>6526</v>
      </c>
      <c r="N42" s="28">
        <v>11655</v>
      </c>
      <c r="O42" s="33">
        <v>205161</v>
      </c>
      <c r="P42" s="33">
        <v>22666</v>
      </c>
      <c r="Q42" s="33">
        <v>23371</v>
      </c>
      <c r="R42" s="33">
        <v>103483</v>
      </c>
      <c r="S42" s="33">
        <v>53213</v>
      </c>
      <c r="T42" s="33">
        <v>232</v>
      </c>
      <c r="U42" s="28">
        <v>142782</v>
      </c>
      <c r="V42" s="33">
        <f>VLOOKUP($A$4:$A$330,'Trans Equity'!$C$2:$E$326,3,FALSE)</f>
        <v>47299</v>
      </c>
      <c r="W42" s="28">
        <v>114310</v>
      </c>
      <c r="X42" s="28">
        <v>65145</v>
      </c>
      <c r="Y42" s="28">
        <v>0</v>
      </c>
      <c r="Z42" s="28">
        <v>300000</v>
      </c>
      <c r="AA42" s="28">
        <v>54309</v>
      </c>
      <c r="AB42" s="28">
        <v>42866</v>
      </c>
      <c r="AC42" s="28">
        <v>129936</v>
      </c>
      <c r="AD42" s="28">
        <v>0</v>
      </c>
      <c r="AE42" s="28">
        <v>14296.409238605818</v>
      </c>
      <c r="AF42" s="28">
        <v>14190</v>
      </c>
      <c r="AG42" s="28">
        <v>69491.520000000004</v>
      </c>
      <c r="AH42" s="28">
        <v>0</v>
      </c>
      <c r="AI42" s="28">
        <v>0</v>
      </c>
      <c r="AJ42" s="28">
        <v>0</v>
      </c>
      <c r="AK42" s="28">
        <v>9416.2099999999991</v>
      </c>
      <c r="AL42" s="28">
        <v>0</v>
      </c>
      <c r="AM42" s="28">
        <v>0</v>
      </c>
      <c r="AN42" s="28">
        <v>10000</v>
      </c>
      <c r="AO42" s="28">
        <v>0</v>
      </c>
      <c r="AQ42" s="28">
        <v>0</v>
      </c>
      <c r="AR42" s="28">
        <v>0</v>
      </c>
      <c r="AS42" s="38"/>
      <c r="AT42" s="39"/>
      <c r="AU42" s="40"/>
    </row>
    <row r="43" spans="1:47" x14ac:dyDescent="0.55000000000000004">
      <c r="A43" s="28" t="s">
        <v>83</v>
      </c>
      <c r="B43" s="28" t="s">
        <v>84</v>
      </c>
      <c r="C43" s="31">
        <v>381.3</v>
      </c>
      <c r="D43" s="28">
        <v>2920377</v>
      </c>
      <c r="E43" s="28">
        <v>0</v>
      </c>
      <c r="F43" s="28">
        <v>358748</v>
      </c>
      <c r="G43" s="33">
        <v>27072</v>
      </c>
      <c r="H43" s="33">
        <v>9024</v>
      </c>
      <c r="I43" s="28">
        <v>13196</v>
      </c>
      <c r="J43" s="33">
        <v>69721</v>
      </c>
      <c r="K43" s="33">
        <v>23240</v>
      </c>
      <c r="L43" s="28">
        <v>0</v>
      </c>
      <c r="M43" s="47">
        <v>0</v>
      </c>
      <c r="N43" s="28">
        <v>9191</v>
      </c>
      <c r="O43" s="33">
        <v>272923</v>
      </c>
      <c r="P43" s="33">
        <v>29955</v>
      </c>
      <c r="Q43" s="33">
        <v>31598</v>
      </c>
      <c r="R43" s="33">
        <v>140520</v>
      </c>
      <c r="S43" s="33">
        <v>45611</v>
      </c>
      <c r="T43" s="33">
        <v>199</v>
      </c>
      <c r="U43" s="28">
        <v>188322</v>
      </c>
      <c r="V43" s="33">
        <f>VLOOKUP($A$4:$A$330,'Trans Equity'!$C$2:$E$326,3,FALSE)</f>
        <v>137640</v>
      </c>
      <c r="W43" s="28">
        <v>138763</v>
      </c>
      <c r="X43" s="28">
        <v>102344</v>
      </c>
      <c r="Y43" s="28">
        <v>0</v>
      </c>
      <c r="Z43" s="28">
        <v>500000</v>
      </c>
      <c r="AA43" s="28">
        <v>75029</v>
      </c>
      <c r="AB43" s="28">
        <v>0</v>
      </c>
      <c r="AC43" s="28">
        <v>152332</v>
      </c>
      <c r="AD43" s="28">
        <v>0</v>
      </c>
      <c r="AE43" s="28">
        <v>15104.662265736681</v>
      </c>
      <c r="AF43" s="28">
        <v>17580</v>
      </c>
      <c r="AG43" s="28">
        <v>48429.42</v>
      </c>
      <c r="AH43" s="28">
        <v>0</v>
      </c>
      <c r="AI43" s="28">
        <v>0</v>
      </c>
      <c r="AJ43" s="28">
        <v>13729</v>
      </c>
      <c r="AK43" s="28">
        <v>9279.32</v>
      </c>
      <c r="AL43" s="28">
        <v>0</v>
      </c>
      <c r="AM43" s="28">
        <v>0</v>
      </c>
      <c r="AN43" s="28">
        <v>10000</v>
      </c>
      <c r="AO43" s="28">
        <v>0</v>
      </c>
      <c r="AQ43" s="28">
        <v>0</v>
      </c>
      <c r="AR43" s="28">
        <v>0</v>
      </c>
      <c r="AS43" s="38"/>
      <c r="AT43" s="39"/>
      <c r="AU43" s="40"/>
    </row>
    <row r="44" spans="1:47" x14ac:dyDescent="0.55000000000000004">
      <c r="A44" s="28" t="s">
        <v>79</v>
      </c>
      <c r="B44" s="28" t="s">
        <v>80</v>
      </c>
      <c r="C44" s="31">
        <v>463.9</v>
      </c>
      <c r="D44" s="28">
        <v>3548835</v>
      </c>
      <c r="E44" s="28">
        <v>0</v>
      </c>
      <c r="F44" s="28">
        <v>415931</v>
      </c>
      <c r="G44" s="33">
        <v>32937</v>
      </c>
      <c r="H44" s="33">
        <v>10979</v>
      </c>
      <c r="I44" s="28">
        <v>17740</v>
      </c>
      <c r="J44" s="33">
        <v>94881</v>
      </c>
      <c r="K44" s="33">
        <v>31627</v>
      </c>
      <c r="L44" s="28">
        <v>1607</v>
      </c>
      <c r="M44" s="46">
        <v>0</v>
      </c>
      <c r="N44" s="28">
        <v>16065</v>
      </c>
      <c r="O44" s="33">
        <v>326530</v>
      </c>
      <c r="P44" s="33">
        <v>33336</v>
      </c>
      <c r="Q44" s="33">
        <v>34361</v>
      </c>
      <c r="R44" s="33">
        <v>170961</v>
      </c>
      <c r="S44" s="33">
        <v>95023</v>
      </c>
      <c r="T44" s="33">
        <v>415</v>
      </c>
      <c r="U44" s="28">
        <v>220217</v>
      </c>
      <c r="V44" s="33">
        <f>VLOOKUP($A$4:$A$330,'Trans Equity'!$C$2:$E$326,3,FALSE)</f>
        <v>124067</v>
      </c>
      <c r="W44" s="28">
        <v>273177</v>
      </c>
      <c r="X44" s="28">
        <v>44551</v>
      </c>
      <c r="Y44" s="28">
        <v>0</v>
      </c>
      <c r="Z44" s="28">
        <v>250000</v>
      </c>
      <c r="AA44" s="28">
        <v>170219</v>
      </c>
      <c r="AB44" s="28">
        <v>0</v>
      </c>
      <c r="AC44" s="28">
        <v>691194</v>
      </c>
      <c r="AD44" s="28">
        <v>0</v>
      </c>
      <c r="AE44" s="28">
        <v>15768.957788532793</v>
      </c>
      <c r="AF44" s="28">
        <v>25204</v>
      </c>
      <c r="AG44" s="28">
        <v>72294.259999999995</v>
      </c>
      <c r="AH44" s="28">
        <v>0</v>
      </c>
      <c r="AI44" s="28">
        <v>0</v>
      </c>
      <c r="AJ44" s="28">
        <v>0</v>
      </c>
      <c r="AK44" s="28">
        <v>14649.460000000001</v>
      </c>
      <c r="AL44" s="28">
        <v>0</v>
      </c>
      <c r="AM44" s="28">
        <v>0</v>
      </c>
      <c r="AN44" s="28">
        <v>10000</v>
      </c>
      <c r="AO44" s="28">
        <v>0</v>
      </c>
      <c r="AQ44" s="28">
        <v>0</v>
      </c>
      <c r="AR44" s="28">
        <v>0</v>
      </c>
      <c r="AS44" s="38"/>
      <c r="AT44" s="39"/>
      <c r="AU44" s="40"/>
    </row>
    <row r="45" spans="1:47" x14ac:dyDescent="0.55000000000000004">
      <c r="A45" s="28" t="s">
        <v>85</v>
      </c>
      <c r="B45" s="28" t="s">
        <v>86</v>
      </c>
      <c r="C45" s="31">
        <v>854.3</v>
      </c>
      <c r="D45" s="28">
        <v>6522581</v>
      </c>
      <c r="E45" s="28">
        <v>0</v>
      </c>
      <c r="F45" s="28">
        <v>767241</v>
      </c>
      <c r="G45" s="33">
        <v>60655</v>
      </c>
      <c r="H45" s="33">
        <v>20218</v>
      </c>
      <c r="I45" s="28">
        <v>31288</v>
      </c>
      <c r="J45" s="33">
        <v>158323</v>
      </c>
      <c r="K45" s="33">
        <v>52774</v>
      </c>
      <c r="L45" s="28">
        <v>9620</v>
      </c>
      <c r="M45" s="47">
        <v>1603</v>
      </c>
      <c r="N45" s="28">
        <v>0</v>
      </c>
      <c r="O45" s="33">
        <v>569921</v>
      </c>
      <c r="P45" s="33">
        <v>60288</v>
      </c>
      <c r="Q45" s="33">
        <v>70933</v>
      </c>
      <c r="R45" s="33">
        <v>314835</v>
      </c>
      <c r="S45" s="33">
        <v>209051</v>
      </c>
      <c r="T45" s="33">
        <v>912</v>
      </c>
      <c r="U45" s="28">
        <v>411142</v>
      </c>
      <c r="V45" s="33">
        <f>VLOOKUP($A$4:$A$330,'Trans Equity'!$C$2:$E$326,3,FALSE)</f>
        <v>0</v>
      </c>
      <c r="W45" s="28">
        <v>0</v>
      </c>
      <c r="X45" s="28">
        <v>497542</v>
      </c>
      <c r="Y45" s="28">
        <v>0</v>
      </c>
      <c r="Z45" s="28">
        <v>325000</v>
      </c>
      <c r="AA45" s="28">
        <v>125672</v>
      </c>
      <c r="AB45" s="28">
        <v>0</v>
      </c>
      <c r="AC45" s="28">
        <v>247537</v>
      </c>
      <c r="AD45" s="28">
        <v>0</v>
      </c>
      <c r="AE45" s="28">
        <v>18908.679000392382</v>
      </c>
      <c r="AF45" s="28">
        <v>40434</v>
      </c>
      <c r="AG45" s="28">
        <v>109589.24</v>
      </c>
      <c r="AH45" s="28">
        <v>0</v>
      </c>
      <c r="AI45" s="28">
        <v>0</v>
      </c>
      <c r="AJ45" s="28">
        <v>15229</v>
      </c>
      <c r="AK45" s="28">
        <v>17797.09</v>
      </c>
      <c r="AL45" s="28">
        <v>0</v>
      </c>
      <c r="AM45" s="28">
        <v>0</v>
      </c>
      <c r="AN45" s="28">
        <v>10000</v>
      </c>
      <c r="AO45" s="28">
        <v>0</v>
      </c>
      <c r="AQ45" s="28">
        <v>0</v>
      </c>
      <c r="AR45" s="28">
        <v>0</v>
      </c>
      <c r="AS45" s="38"/>
      <c r="AT45" s="39"/>
      <c r="AU45" s="40"/>
    </row>
    <row r="46" spans="1:47" x14ac:dyDescent="0.55000000000000004">
      <c r="A46" s="28" t="s">
        <v>87</v>
      </c>
      <c r="B46" s="28" t="s">
        <v>88</v>
      </c>
      <c r="C46" s="31">
        <v>573.5</v>
      </c>
      <c r="D46" s="28">
        <v>4378673</v>
      </c>
      <c r="E46" s="28">
        <v>0</v>
      </c>
      <c r="F46" s="28">
        <v>690662</v>
      </c>
      <c r="G46" s="33">
        <v>40719</v>
      </c>
      <c r="H46" s="33">
        <v>13573</v>
      </c>
      <c r="I46" s="28">
        <v>23859</v>
      </c>
      <c r="J46" s="33">
        <v>161552</v>
      </c>
      <c r="K46" s="33">
        <v>53851</v>
      </c>
      <c r="L46" s="28">
        <v>5192</v>
      </c>
      <c r="M46" s="46">
        <v>0</v>
      </c>
      <c r="N46" s="28">
        <v>22905</v>
      </c>
      <c r="O46" s="33">
        <v>392131</v>
      </c>
      <c r="P46" s="33">
        <v>37404</v>
      </c>
      <c r="Q46" s="33">
        <v>48702</v>
      </c>
      <c r="R46" s="33">
        <v>211352</v>
      </c>
      <c r="S46" s="33">
        <v>273666</v>
      </c>
      <c r="T46" s="33">
        <v>1194</v>
      </c>
      <c r="U46" s="28">
        <v>280721</v>
      </c>
      <c r="V46" s="33">
        <f>VLOOKUP($A$4:$A$330,'Trans Equity'!$C$2:$E$326,3,FALSE)</f>
        <v>391119</v>
      </c>
      <c r="W46" s="28">
        <v>251018</v>
      </c>
      <c r="X46" s="28">
        <v>48439</v>
      </c>
      <c r="Y46" s="28">
        <v>0</v>
      </c>
      <c r="Z46" s="28">
        <v>425000</v>
      </c>
      <c r="AA46" s="28">
        <v>62262</v>
      </c>
      <c r="AB46" s="28">
        <v>0</v>
      </c>
      <c r="AC46" s="28">
        <v>252821</v>
      </c>
      <c r="AD46" s="28">
        <v>0</v>
      </c>
      <c r="AE46" s="28">
        <v>16650.395915632718</v>
      </c>
      <c r="AF46" s="28">
        <v>32127</v>
      </c>
      <c r="AG46" s="28">
        <v>204182.48</v>
      </c>
      <c r="AH46" s="28">
        <v>0</v>
      </c>
      <c r="AI46" s="28">
        <v>3282.39</v>
      </c>
      <c r="AJ46" s="28">
        <v>0</v>
      </c>
      <c r="AK46" s="28">
        <v>15559.2</v>
      </c>
      <c r="AL46" s="28">
        <v>0</v>
      </c>
      <c r="AM46" s="28">
        <v>0</v>
      </c>
      <c r="AN46" s="28">
        <v>10000</v>
      </c>
      <c r="AO46" s="28">
        <v>0</v>
      </c>
      <c r="AQ46" s="28">
        <v>0</v>
      </c>
      <c r="AR46" s="28">
        <v>0</v>
      </c>
      <c r="AS46" s="38"/>
      <c r="AT46" s="39"/>
      <c r="AU46" s="40"/>
    </row>
    <row r="47" spans="1:47" x14ac:dyDescent="0.55000000000000004">
      <c r="A47" s="28" t="s">
        <v>89</v>
      </c>
      <c r="B47" s="28" t="s">
        <v>90</v>
      </c>
      <c r="C47" s="31">
        <v>2011</v>
      </c>
      <c r="D47" s="28">
        <v>15353985</v>
      </c>
      <c r="E47" s="28">
        <v>0</v>
      </c>
      <c r="F47" s="28">
        <v>1567695</v>
      </c>
      <c r="G47" s="33">
        <v>142781</v>
      </c>
      <c r="H47" s="33">
        <v>47594</v>
      </c>
      <c r="I47" s="28">
        <v>65501</v>
      </c>
      <c r="J47" s="33">
        <v>305478</v>
      </c>
      <c r="K47" s="33">
        <v>101826</v>
      </c>
      <c r="L47" s="28">
        <v>24050</v>
      </c>
      <c r="M47" s="47">
        <v>15193</v>
      </c>
      <c r="N47" s="28">
        <v>27486</v>
      </c>
      <c r="O47" s="33">
        <v>1281550</v>
      </c>
      <c r="P47" s="33">
        <v>132565</v>
      </c>
      <c r="Q47" s="33">
        <v>156436</v>
      </c>
      <c r="R47" s="33">
        <v>741114</v>
      </c>
      <c r="S47" s="33">
        <v>437106</v>
      </c>
      <c r="T47" s="33">
        <v>1907</v>
      </c>
      <c r="U47" s="28">
        <v>980768</v>
      </c>
      <c r="V47" s="33">
        <f>VLOOKUP($A$4:$A$330,'Trans Equity'!$C$2:$E$326,3,FALSE)</f>
        <v>30518</v>
      </c>
      <c r="W47" s="28">
        <v>0</v>
      </c>
      <c r="X47" s="28">
        <v>789656</v>
      </c>
      <c r="Y47" s="28">
        <v>0</v>
      </c>
      <c r="Z47" s="28">
        <v>665000</v>
      </c>
      <c r="AA47" s="28">
        <v>151392</v>
      </c>
      <c r="AB47" s="28">
        <v>0</v>
      </c>
      <c r="AC47" s="28">
        <v>614742</v>
      </c>
      <c r="AD47" s="28">
        <v>0</v>
      </c>
      <c r="AE47" s="28">
        <v>28211.229015141325</v>
      </c>
      <c r="AF47" s="28">
        <v>93622</v>
      </c>
      <c r="AG47" s="28">
        <v>184210.51</v>
      </c>
      <c r="AH47" s="28">
        <v>0</v>
      </c>
      <c r="AI47" s="28">
        <v>0</v>
      </c>
      <c r="AJ47" s="28">
        <v>0</v>
      </c>
      <c r="AK47" s="28">
        <v>31201.55</v>
      </c>
      <c r="AL47" s="28">
        <v>0</v>
      </c>
      <c r="AM47" s="28">
        <v>0</v>
      </c>
      <c r="AN47" s="28">
        <v>11722.17</v>
      </c>
      <c r="AO47" s="28">
        <v>0</v>
      </c>
      <c r="AQ47" s="28">
        <v>0</v>
      </c>
      <c r="AR47" s="28">
        <v>0</v>
      </c>
      <c r="AS47" s="38"/>
      <c r="AT47" s="39"/>
      <c r="AU47" s="40"/>
    </row>
    <row r="48" spans="1:47" x14ac:dyDescent="0.55000000000000004">
      <c r="A48" s="28" t="s">
        <v>91</v>
      </c>
      <c r="B48" s="28" t="s">
        <v>92</v>
      </c>
      <c r="C48" s="31">
        <v>1644.7</v>
      </c>
      <c r="D48" s="28">
        <v>12557285</v>
      </c>
      <c r="E48" s="28">
        <v>0</v>
      </c>
      <c r="F48" s="28">
        <v>2063664</v>
      </c>
      <c r="G48" s="33">
        <v>116774</v>
      </c>
      <c r="H48" s="33">
        <v>38925</v>
      </c>
      <c r="I48" s="28">
        <v>59858</v>
      </c>
      <c r="J48" s="33">
        <v>548647</v>
      </c>
      <c r="K48" s="33">
        <v>182882</v>
      </c>
      <c r="L48" s="28">
        <v>59095</v>
      </c>
      <c r="M48" s="46">
        <v>6795</v>
      </c>
      <c r="N48" s="28">
        <v>0</v>
      </c>
      <c r="O48" s="33">
        <v>1047279</v>
      </c>
      <c r="P48" s="33">
        <v>120277</v>
      </c>
      <c r="Q48" s="33">
        <v>122267</v>
      </c>
      <c r="R48" s="33">
        <v>606121</v>
      </c>
      <c r="S48" s="33">
        <v>623350</v>
      </c>
      <c r="T48" s="33">
        <v>2720</v>
      </c>
      <c r="U48" s="28">
        <v>891752</v>
      </c>
      <c r="V48" s="33">
        <f>VLOOKUP($A$4:$A$330,'Trans Equity'!$C$2:$E$326,3,FALSE)</f>
        <v>116711</v>
      </c>
      <c r="W48" s="28">
        <v>531722</v>
      </c>
      <c r="X48" s="28">
        <v>527485</v>
      </c>
      <c r="Y48" s="28">
        <v>0</v>
      </c>
      <c r="Z48" s="28">
        <v>1000000</v>
      </c>
      <c r="AA48" s="28">
        <v>381393</v>
      </c>
      <c r="AB48" s="28">
        <v>0</v>
      </c>
      <c r="AC48" s="28">
        <v>774344</v>
      </c>
      <c r="AD48" s="28">
        <v>0</v>
      </c>
      <c r="AE48" s="28">
        <v>25265.327683419586</v>
      </c>
      <c r="AF48" s="28">
        <v>110828</v>
      </c>
      <c r="AG48" s="28">
        <v>276146.62</v>
      </c>
      <c r="AH48" s="28">
        <v>0</v>
      </c>
      <c r="AI48" s="28">
        <v>0</v>
      </c>
      <c r="AJ48" s="28">
        <v>0</v>
      </c>
      <c r="AK48" s="28">
        <v>56691.009999999995</v>
      </c>
      <c r="AL48" s="28">
        <v>0</v>
      </c>
      <c r="AM48" s="28">
        <v>0</v>
      </c>
      <c r="AN48" s="28">
        <v>18820.05</v>
      </c>
      <c r="AO48" s="28">
        <v>0</v>
      </c>
      <c r="AQ48" s="28">
        <v>0</v>
      </c>
      <c r="AR48" s="28">
        <v>0</v>
      </c>
      <c r="AS48" s="38"/>
      <c r="AT48" s="39"/>
      <c r="AU48" s="40"/>
    </row>
    <row r="49" spans="1:47" x14ac:dyDescent="0.55000000000000004">
      <c r="A49" s="28" t="s">
        <v>93</v>
      </c>
      <c r="B49" s="28" t="s">
        <v>94</v>
      </c>
      <c r="C49" s="31">
        <v>5520.1</v>
      </c>
      <c r="D49" s="28">
        <v>42145964</v>
      </c>
      <c r="E49" s="28">
        <v>0</v>
      </c>
      <c r="F49" s="28">
        <v>5820084</v>
      </c>
      <c r="G49" s="33">
        <v>391927</v>
      </c>
      <c r="H49" s="33">
        <v>130642</v>
      </c>
      <c r="I49" s="28">
        <v>163725</v>
      </c>
      <c r="J49" s="33">
        <v>1023013</v>
      </c>
      <c r="K49" s="33">
        <v>341004</v>
      </c>
      <c r="L49" s="28">
        <v>145447</v>
      </c>
      <c r="M49" s="47">
        <v>39244</v>
      </c>
      <c r="N49" s="28">
        <v>2291</v>
      </c>
      <c r="O49" s="33">
        <v>3551743</v>
      </c>
      <c r="P49" s="33">
        <v>419472</v>
      </c>
      <c r="Q49" s="33">
        <v>422840</v>
      </c>
      <c r="R49" s="33">
        <v>2034322</v>
      </c>
      <c r="S49" s="33">
        <v>642355</v>
      </c>
      <c r="T49" s="33">
        <v>2803</v>
      </c>
      <c r="U49" s="28">
        <v>2923145</v>
      </c>
      <c r="V49" s="33">
        <f>VLOOKUP($A$4:$A$330,'Trans Equity'!$C$2:$E$326,3,FALSE)</f>
        <v>0</v>
      </c>
      <c r="W49" s="28">
        <v>649459</v>
      </c>
      <c r="X49" s="28">
        <v>2460913</v>
      </c>
      <c r="Y49" s="28">
        <v>0</v>
      </c>
      <c r="Z49" s="28">
        <v>1100000</v>
      </c>
      <c r="AA49" s="28">
        <v>791450</v>
      </c>
      <c r="AB49" s="28">
        <v>0</v>
      </c>
      <c r="AC49" s="28">
        <v>3213768</v>
      </c>
      <c r="AD49" s="28">
        <v>0</v>
      </c>
      <c r="AE49" s="28">
        <v>56432.529487827007</v>
      </c>
      <c r="AF49" s="28">
        <v>256867</v>
      </c>
      <c r="AG49" s="28">
        <v>459413.3</v>
      </c>
      <c r="AH49" s="28">
        <v>0</v>
      </c>
      <c r="AI49" s="28">
        <v>0</v>
      </c>
      <c r="AJ49" s="28">
        <v>30458</v>
      </c>
      <c r="AK49" s="28">
        <v>98230.37</v>
      </c>
      <c r="AL49" s="28">
        <v>0</v>
      </c>
      <c r="AM49" s="28">
        <v>0</v>
      </c>
      <c r="AN49" s="28">
        <v>31815.94</v>
      </c>
      <c r="AO49" s="28">
        <v>0</v>
      </c>
      <c r="AQ49" s="28">
        <v>0</v>
      </c>
      <c r="AR49" s="28">
        <v>0</v>
      </c>
      <c r="AS49" s="38"/>
      <c r="AT49" s="39"/>
      <c r="AU49" s="40"/>
    </row>
    <row r="50" spans="1:47" x14ac:dyDescent="0.55000000000000004">
      <c r="A50" s="28" t="s">
        <v>95</v>
      </c>
      <c r="B50" s="28" t="s">
        <v>96</v>
      </c>
      <c r="C50" s="31">
        <v>15959.3</v>
      </c>
      <c r="D50" s="28">
        <v>121849256</v>
      </c>
      <c r="E50" s="28">
        <v>0</v>
      </c>
      <c r="F50" s="28">
        <v>18589240</v>
      </c>
      <c r="G50" s="33">
        <v>1133110</v>
      </c>
      <c r="H50" s="33">
        <v>377703</v>
      </c>
      <c r="I50" s="28">
        <v>730784</v>
      </c>
      <c r="J50" s="33">
        <v>5580962</v>
      </c>
      <c r="K50" s="33">
        <v>1860321</v>
      </c>
      <c r="L50" s="28">
        <v>1746354</v>
      </c>
      <c r="M50" s="46">
        <v>356020</v>
      </c>
      <c r="N50" s="28">
        <v>1085697</v>
      </c>
      <c r="O50" s="33">
        <v>10271884</v>
      </c>
      <c r="P50" s="33">
        <v>1206204</v>
      </c>
      <c r="Q50" s="33">
        <v>1315844</v>
      </c>
      <c r="R50" s="33">
        <v>5881481</v>
      </c>
      <c r="S50" s="33">
        <v>2668149</v>
      </c>
      <c r="T50" s="33">
        <v>11626</v>
      </c>
      <c r="U50" s="28">
        <v>7988949</v>
      </c>
      <c r="V50" s="33">
        <f>VLOOKUP($A$4:$A$330,'Trans Equity'!$C$2:$E$326,3,FALSE)</f>
        <v>0</v>
      </c>
      <c r="W50" s="28">
        <v>8660014</v>
      </c>
      <c r="X50" s="28">
        <v>192335</v>
      </c>
      <c r="Y50" s="28">
        <v>0</v>
      </c>
      <c r="Z50" s="28">
        <v>15000000</v>
      </c>
      <c r="AA50" s="28">
        <v>2210344</v>
      </c>
      <c r="AB50" s="28">
        <v>0</v>
      </c>
      <c r="AC50" s="28">
        <v>8975335</v>
      </c>
      <c r="AD50" s="28">
        <v>0</v>
      </c>
      <c r="AE50" s="28">
        <v>140387.90263035934</v>
      </c>
      <c r="AF50" s="28">
        <v>846065</v>
      </c>
      <c r="AG50" s="28">
        <v>4727066.26</v>
      </c>
      <c r="AH50" s="28">
        <v>0</v>
      </c>
      <c r="AI50" s="28">
        <v>102194.96</v>
      </c>
      <c r="AJ50" s="28">
        <v>403075</v>
      </c>
      <c r="AK50" s="28">
        <v>587431.4</v>
      </c>
      <c r="AL50" s="28">
        <v>139469.81</v>
      </c>
      <c r="AM50" s="28">
        <v>0</v>
      </c>
      <c r="AN50" s="28">
        <v>314701.67</v>
      </c>
      <c r="AO50" s="28">
        <v>272000</v>
      </c>
      <c r="AQ50" s="28">
        <v>0</v>
      </c>
      <c r="AR50" s="28">
        <v>45133</v>
      </c>
      <c r="AS50" s="38"/>
      <c r="AT50" s="39"/>
      <c r="AU50" s="40"/>
    </row>
    <row r="51" spans="1:47" x14ac:dyDescent="0.55000000000000004">
      <c r="A51" s="28" t="s">
        <v>97</v>
      </c>
      <c r="B51" s="28" t="s">
        <v>98</v>
      </c>
      <c r="C51" s="31">
        <v>1201.9000000000001</v>
      </c>
      <c r="D51" s="28">
        <v>9176507</v>
      </c>
      <c r="E51" s="28">
        <v>219093</v>
      </c>
      <c r="F51" s="28">
        <v>780755</v>
      </c>
      <c r="G51" s="33">
        <v>85335</v>
      </c>
      <c r="H51" s="33">
        <v>28445</v>
      </c>
      <c r="I51" s="28">
        <v>30792</v>
      </c>
      <c r="J51" s="33">
        <v>222742</v>
      </c>
      <c r="K51" s="33">
        <v>74247</v>
      </c>
      <c r="L51" s="28">
        <v>1603</v>
      </c>
      <c r="M51" s="47">
        <v>0</v>
      </c>
      <c r="N51" s="28">
        <v>34358</v>
      </c>
      <c r="O51" s="33">
        <v>790851</v>
      </c>
      <c r="P51" s="33">
        <v>87906</v>
      </c>
      <c r="Q51" s="33">
        <v>91093</v>
      </c>
      <c r="R51" s="33">
        <v>449003</v>
      </c>
      <c r="S51" s="33">
        <v>254662</v>
      </c>
      <c r="T51" s="33">
        <v>1111</v>
      </c>
      <c r="U51" s="28">
        <v>605598</v>
      </c>
      <c r="V51" s="33">
        <f>VLOOKUP($A$4:$A$330,'Trans Equity'!$C$2:$E$326,3,FALSE)</f>
        <v>0</v>
      </c>
      <c r="W51" s="28">
        <v>278791</v>
      </c>
      <c r="X51" s="28">
        <v>331735</v>
      </c>
      <c r="Y51" s="28">
        <v>0</v>
      </c>
      <c r="Z51" s="28">
        <v>675000</v>
      </c>
      <c r="AA51" s="28">
        <v>121010</v>
      </c>
      <c r="AB51" s="28">
        <v>0</v>
      </c>
      <c r="AC51" s="28">
        <v>491374</v>
      </c>
      <c r="AD51" s="28">
        <v>0</v>
      </c>
      <c r="AE51" s="28">
        <v>21704.188972837037</v>
      </c>
      <c r="AF51" s="28">
        <v>51850</v>
      </c>
      <c r="AG51" s="28">
        <v>75872.820000000007</v>
      </c>
      <c r="AH51" s="28">
        <v>0</v>
      </c>
      <c r="AI51" s="28">
        <v>0</v>
      </c>
      <c r="AJ51" s="28">
        <v>0</v>
      </c>
      <c r="AK51" s="28">
        <v>16085.92</v>
      </c>
      <c r="AL51" s="28">
        <v>0</v>
      </c>
      <c r="AM51" s="28">
        <v>0</v>
      </c>
      <c r="AN51" s="28">
        <v>10000</v>
      </c>
      <c r="AO51" s="28">
        <v>0</v>
      </c>
      <c r="AQ51" s="28">
        <v>0</v>
      </c>
      <c r="AR51" s="28">
        <v>0</v>
      </c>
      <c r="AS51" s="38"/>
      <c r="AT51" s="39"/>
      <c r="AU51" s="40"/>
    </row>
    <row r="52" spans="1:47" x14ac:dyDescent="0.55000000000000004">
      <c r="A52" s="28" t="s">
        <v>99</v>
      </c>
      <c r="B52" s="28" t="s">
        <v>100</v>
      </c>
      <c r="C52" s="31">
        <v>1331.8</v>
      </c>
      <c r="D52" s="28">
        <v>10200256</v>
      </c>
      <c r="E52" s="28">
        <v>0</v>
      </c>
      <c r="F52" s="28">
        <v>1318880</v>
      </c>
      <c r="G52" s="33">
        <v>94558</v>
      </c>
      <c r="H52" s="33">
        <v>31519</v>
      </c>
      <c r="I52" s="28">
        <v>54762</v>
      </c>
      <c r="J52" s="33">
        <v>495230</v>
      </c>
      <c r="K52" s="33">
        <v>165077</v>
      </c>
      <c r="L52" s="28">
        <v>8042</v>
      </c>
      <c r="M52" s="46">
        <v>1608</v>
      </c>
      <c r="N52" s="28">
        <v>34466</v>
      </c>
      <c r="O52" s="33">
        <v>872449</v>
      </c>
      <c r="P52" s="33">
        <v>99898</v>
      </c>
      <c r="Q52" s="33">
        <v>105945</v>
      </c>
      <c r="R52" s="33">
        <v>490808</v>
      </c>
      <c r="S52" s="33">
        <v>243259</v>
      </c>
      <c r="T52" s="33">
        <v>1061</v>
      </c>
      <c r="U52" s="28">
        <v>627817</v>
      </c>
      <c r="V52" s="33">
        <f>VLOOKUP($A$4:$A$330,'Trans Equity'!$C$2:$E$326,3,FALSE)</f>
        <v>0</v>
      </c>
      <c r="W52" s="28">
        <v>134936</v>
      </c>
      <c r="X52" s="28">
        <v>433626</v>
      </c>
      <c r="Y52" s="28">
        <v>0</v>
      </c>
      <c r="Z52" s="28">
        <v>600000</v>
      </c>
      <c r="AA52" s="28">
        <v>103467</v>
      </c>
      <c r="AB52" s="28">
        <v>134936</v>
      </c>
      <c r="AC52" s="28">
        <v>285201</v>
      </c>
      <c r="AD52" s="28">
        <v>0</v>
      </c>
      <c r="AE52" s="28">
        <v>22748.886169098718</v>
      </c>
      <c r="AF52" s="28">
        <v>63804</v>
      </c>
      <c r="AG52" s="28">
        <v>404679.89</v>
      </c>
      <c r="AH52" s="28">
        <v>0</v>
      </c>
      <c r="AI52" s="28">
        <v>0</v>
      </c>
      <c r="AJ52" s="28">
        <v>31458</v>
      </c>
      <c r="AK52" s="28">
        <v>61353.039999999994</v>
      </c>
      <c r="AL52" s="28">
        <v>0</v>
      </c>
      <c r="AM52" s="28">
        <v>0</v>
      </c>
      <c r="AN52" s="28">
        <v>26651.14</v>
      </c>
      <c r="AO52" s="28">
        <v>0</v>
      </c>
      <c r="AQ52" s="28">
        <v>0</v>
      </c>
      <c r="AR52" s="28">
        <v>0</v>
      </c>
      <c r="AS52" s="38"/>
      <c r="AT52" s="39"/>
      <c r="AU52" s="40"/>
    </row>
    <row r="53" spans="1:47" x14ac:dyDescent="0.55000000000000004">
      <c r="A53" s="28" t="s">
        <v>105</v>
      </c>
      <c r="B53" s="28" t="s">
        <v>106</v>
      </c>
      <c r="C53" s="31">
        <v>434.4</v>
      </c>
      <c r="D53" s="28">
        <v>3327938</v>
      </c>
      <c r="E53" s="28">
        <v>162783</v>
      </c>
      <c r="F53" s="28">
        <v>278477</v>
      </c>
      <c r="G53" s="33">
        <v>30842</v>
      </c>
      <c r="H53" s="33">
        <v>10281</v>
      </c>
      <c r="I53" s="28">
        <v>14234</v>
      </c>
      <c r="J53" s="33">
        <v>65947</v>
      </c>
      <c r="K53" s="33">
        <v>21982</v>
      </c>
      <c r="L53" s="28">
        <v>5976</v>
      </c>
      <c r="M53" s="47">
        <v>0</v>
      </c>
      <c r="N53" s="28">
        <v>22983</v>
      </c>
      <c r="O53" s="33">
        <v>316086</v>
      </c>
      <c r="P53" s="33">
        <v>31374</v>
      </c>
      <c r="Q53" s="33">
        <v>35644</v>
      </c>
      <c r="R53" s="33">
        <v>166234</v>
      </c>
      <c r="S53" s="33">
        <v>64616</v>
      </c>
      <c r="T53" s="33">
        <v>282</v>
      </c>
      <c r="U53" s="28">
        <v>208722</v>
      </c>
      <c r="V53" s="33">
        <f>VLOOKUP($A$4:$A$330,'Trans Equity'!$C$2:$E$326,3,FALSE)</f>
        <v>11288</v>
      </c>
      <c r="W53" s="28">
        <v>0</v>
      </c>
      <c r="X53" s="28">
        <v>255276</v>
      </c>
      <c r="Y53" s="28">
        <v>0</v>
      </c>
      <c r="Z53" s="28">
        <v>300000</v>
      </c>
      <c r="AA53" s="28">
        <v>58173</v>
      </c>
      <c r="AB53" s="28">
        <v>0</v>
      </c>
      <c r="AC53" s="28">
        <v>236217</v>
      </c>
      <c r="AD53" s="28">
        <v>0</v>
      </c>
      <c r="AE53" s="28">
        <v>15531.70938753418</v>
      </c>
      <c r="AF53" s="28">
        <v>19934</v>
      </c>
      <c r="AG53" s="28">
        <v>59344.74</v>
      </c>
      <c r="AH53" s="28">
        <v>0</v>
      </c>
      <c r="AI53" s="28">
        <v>0</v>
      </c>
      <c r="AJ53" s="28">
        <v>0</v>
      </c>
      <c r="AK53" s="28">
        <v>9764.130000000001</v>
      </c>
      <c r="AL53" s="28">
        <v>0</v>
      </c>
      <c r="AM53" s="28">
        <v>0</v>
      </c>
      <c r="AN53" s="28">
        <v>10000</v>
      </c>
      <c r="AO53" s="28">
        <v>0</v>
      </c>
      <c r="AQ53" s="28">
        <v>0</v>
      </c>
      <c r="AR53" s="28">
        <v>0</v>
      </c>
      <c r="AS53" s="38"/>
      <c r="AT53" s="39"/>
      <c r="AU53" s="40"/>
    </row>
    <row r="54" spans="1:47" x14ac:dyDescent="0.55000000000000004">
      <c r="A54" s="28" t="s">
        <v>103</v>
      </c>
      <c r="B54" s="28" t="s">
        <v>1221</v>
      </c>
      <c r="C54" s="31">
        <v>451.7</v>
      </c>
      <c r="D54" s="28">
        <v>3448730</v>
      </c>
      <c r="E54" s="28">
        <v>0</v>
      </c>
      <c r="F54" s="28">
        <v>477646</v>
      </c>
      <c r="G54" s="33">
        <v>32071</v>
      </c>
      <c r="H54" s="33">
        <v>10690</v>
      </c>
      <c r="I54" s="28">
        <v>17858</v>
      </c>
      <c r="J54" s="33">
        <v>75184</v>
      </c>
      <c r="K54" s="33">
        <v>25061</v>
      </c>
      <c r="L54" s="28">
        <v>0</v>
      </c>
      <c r="M54" s="46">
        <v>0</v>
      </c>
      <c r="N54" s="28">
        <v>4581</v>
      </c>
      <c r="O54" s="33">
        <v>302811</v>
      </c>
      <c r="P54" s="33">
        <v>31678</v>
      </c>
      <c r="Q54" s="33">
        <v>31655</v>
      </c>
      <c r="R54" s="33">
        <v>166465</v>
      </c>
      <c r="S54" s="33">
        <v>125431</v>
      </c>
      <c r="T54" s="33">
        <v>547</v>
      </c>
      <c r="U54" s="28">
        <v>219527</v>
      </c>
      <c r="V54" s="33">
        <f>VLOOKUP($A$4:$A$330,'Trans Equity'!$C$2:$E$326,3,FALSE)</f>
        <v>214477</v>
      </c>
      <c r="W54" s="28">
        <v>34546</v>
      </c>
      <c r="X54" s="28">
        <v>234972</v>
      </c>
      <c r="Y54" s="28">
        <v>0</v>
      </c>
      <c r="Z54" s="28">
        <v>122000</v>
      </c>
      <c r="AA54" s="28">
        <v>71217</v>
      </c>
      <c r="AB54" s="28">
        <v>0</v>
      </c>
      <c r="AC54" s="28">
        <v>144592</v>
      </c>
      <c r="AD54" s="28">
        <v>0</v>
      </c>
      <c r="AE54" s="28">
        <v>15670.84150066218</v>
      </c>
      <c r="AF54" s="28">
        <v>20917</v>
      </c>
      <c r="AG54" s="28">
        <v>63649.95</v>
      </c>
      <c r="AH54" s="28">
        <v>0</v>
      </c>
      <c r="AI54" s="28">
        <v>0</v>
      </c>
      <c r="AJ54" s="28">
        <v>0</v>
      </c>
      <c r="AK54" s="28">
        <v>10197.780000000001</v>
      </c>
      <c r="AL54" s="28">
        <v>0</v>
      </c>
      <c r="AM54" s="28">
        <v>0</v>
      </c>
      <c r="AN54" s="28">
        <v>10000</v>
      </c>
      <c r="AO54" s="28">
        <v>0</v>
      </c>
      <c r="AQ54" s="28">
        <v>0</v>
      </c>
      <c r="AR54" s="28">
        <v>0</v>
      </c>
      <c r="AS54" s="38"/>
      <c r="AT54" s="39"/>
      <c r="AU54" s="40"/>
    </row>
    <row r="55" spans="1:47" x14ac:dyDescent="0.55000000000000004">
      <c r="A55" s="28" t="s">
        <v>104</v>
      </c>
      <c r="B55" s="28" t="s">
        <v>1222</v>
      </c>
      <c r="C55" s="31">
        <v>1452.9</v>
      </c>
      <c r="D55" s="28">
        <v>11092892</v>
      </c>
      <c r="E55" s="28">
        <v>0</v>
      </c>
      <c r="F55" s="28">
        <v>1446680</v>
      </c>
      <c r="G55" s="33">
        <v>103156</v>
      </c>
      <c r="H55" s="33">
        <v>34385</v>
      </c>
      <c r="I55" s="28">
        <v>47482</v>
      </c>
      <c r="J55" s="33">
        <v>366192</v>
      </c>
      <c r="K55" s="33">
        <v>122064</v>
      </c>
      <c r="L55" s="28">
        <v>5192</v>
      </c>
      <c r="M55" s="47">
        <v>0</v>
      </c>
      <c r="N55" s="28">
        <v>29777</v>
      </c>
      <c r="O55" s="33">
        <v>972673</v>
      </c>
      <c r="P55" s="33">
        <v>105902</v>
      </c>
      <c r="Q55" s="33">
        <v>101834</v>
      </c>
      <c r="R55" s="33">
        <v>535437</v>
      </c>
      <c r="S55" s="33">
        <v>345884</v>
      </c>
      <c r="T55" s="33">
        <v>1509</v>
      </c>
      <c r="U55" s="28">
        <v>712637</v>
      </c>
      <c r="V55" s="33">
        <f>VLOOKUP($A$4:$A$330,'Trans Equity'!$C$2:$E$326,3,FALSE)</f>
        <v>54768</v>
      </c>
      <c r="W55" s="28">
        <v>842121</v>
      </c>
      <c r="X55" s="28">
        <v>13585</v>
      </c>
      <c r="Y55" s="28">
        <v>0</v>
      </c>
      <c r="Z55" s="28">
        <v>675000</v>
      </c>
      <c r="AA55" s="28">
        <v>243659</v>
      </c>
      <c r="AB55" s="28">
        <v>0</v>
      </c>
      <c r="AC55" s="28">
        <v>494701</v>
      </c>
      <c r="AD55" s="28">
        <v>0</v>
      </c>
      <c r="AE55" s="28">
        <v>17206.924368144715</v>
      </c>
      <c r="AF55" s="28">
        <v>71267</v>
      </c>
      <c r="AG55" s="28">
        <v>170949.85</v>
      </c>
      <c r="AH55" s="28">
        <v>0</v>
      </c>
      <c r="AI55" s="28">
        <v>0</v>
      </c>
      <c r="AJ55" s="28">
        <v>0</v>
      </c>
      <c r="AK55" s="28">
        <v>35433.49</v>
      </c>
      <c r="AL55" s="28">
        <v>0</v>
      </c>
      <c r="AM55" s="28">
        <v>0</v>
      </c>
      <c r="AN55" s="28">
        <v>11867.56</v>
      </c>
      <c r="AO55" s="28">
        <v>0</v>
      </c>
      <c r="AQ55" s="28">
        <v>0</v>
      </c>
      <c r="AR55" s="28">
        <v>0</v>
      </c>
      <c r="AS55" s="38"/>
      <c r="AT55" s="39"/>
      <c r="AU55" s="40"/>
    </row>
    <row r="56" spans="1:47" x14ac:dyDescent="0.55000000000000004">
      <c r="A56" s="28" t="s">
        <v>107</v>
      </c>
      <c r="B56" s="28" t="s">
        <v>108</v>
      </c>
      <c r="C56" s="31">
        <v>642.70000000000005</v>
      </c>
      <c r="D56" s="28">
        <v>4907015</v>
      </c>
      <c r="E56" s="28">
        <v>0</v>
      </c>
      <c r="F56" s="28">
        <v>775640</v>
      </c>
      <c r="G56" s="33">
        <v>45632</v>
      </c>
      <c r="H56" s="33">
        <v>15211</v>
      </c>
      <c r="I56" s="28">
        <v>31998</v>
      </c>
      <c r="J56" s="33">
        <v>65625</v>
      </c>
      <c r="K56" s="33">
        <v>21875</v>
      </c>
      <c r="L56" s="28">
        <v>0</v>
      </c>
      <c r="M56" s="46">
        <v>0</v>
      </c>
      <c r="N56" s="28">
        <v>38939</v>
      </c>
      <c r="O56" s="33">
        <v>436458</v>
      </c>
      <c r="P56" s="33">
        <v>45593</v>
      </c>
      <c r="Q56" s="33">
        <v>58094</v>
      </c>
      <c r="R56" s="33">
        <v>236854</v>
      </c>
      <c r="S56" s="33">
        <v>155838</v>
      </c>
      <c r="T56" s="33">
        <v>680</v>
      </c>
      <c r="U56" s="28">
        <v>314643</v>
      </c>
      <c r="V56" s="33">
        <f>VLOOKUP($A$4:$A$330,'Trans Equity'!$C$2:$E$326,3,FALSE)</f>
        <v>441999</v>
      </c>
      <c r="W56" s="28">
        <v>28700</v>
      </c>
      <c r="X56" s="28">
        <v>266212</v>
      </c>
      <c r="Y56" s="28">
        <v>0</v>
      </c>
      <c r="Z56" s="28">
        <v>340000</v>
      </c>
      <c r="AA56" s="28">
        <v>55399</v>
      </c>
      <c r="AB56" s="28">
        <v>0</v>
      </c>
      <c r="AC56" s="28">
        <v>0</v>
      </c>
      <c r="AD56" s="28">
        <v>0</v>
      </c>
      <c r="AE56" s="28">
        <v>23722.810960994713</v>
      </c>
      <c r="AF56" s="28">
        <v>31981</v>
      </c>
      <c r="AG56" s="28">
        <v>228542.31</v>
      </c>
      <c r="AH56" s="28">
        <v>0</v>
      </c>
      <c r="AI56" s="28">
        <v>0</v>
      </c>
      <c r="AJ56" s="28">
        <v>15229</v>
      </c>
      <c r="AK56" s="28">
        <v>23450.1</v>
      </c>
      <c r="AL56" s="28">
        <v>0</v>
      </c>
      <c r="AM56" s="28">
        <v>0</v>
      </c>
      <c r="AN56" s="28">
        <v>14803.62</v>
      </c>
      <c r="AO56" s="28">
        <v>0</v>
      </c>
      <c r="AQ56" s="28">
        <v>0</v>
      </c>
      <c r="AR56" s="28">
        <v>0</v>
      </c>
      <c r="AS56" s="38"/>
      <c r="AT56" s="39"/>
      <c r="AU56" s="40"/>
    </row>
    <row r="57" spans="1:47" x14ac:dyDescent="0.55000000000000004">
      <c r="A57" s="28" t="s">
        <v>101</v>
      </c>
      <c r="B57" s="28" t="s">
        <v>102</v>
      </c>
      <c r="C57" s="31">
        <v>803.1</v>
      </c>
      <c r="D57" s="28">
        <v>6131669</v>
      </c>
      <c r="E57" s="28">
        <v>0</v>
      </c>
      <c r="F57" s="28">
        <v>714407</v>
      </c>
      <c r="G57" s="33">
        <v>57020</v>
      </c>
      <c r="H57" s="33">
        <v>19007</v>
      </c>
      <c r="I57" s="28">
        <v>27868</v>
      </c>
      <c r="J57" s="33">
        <v>148835</v>
      </c>
      <c r="K57" s="33">
        <v>49612</v>
      </c>
      <c r="L57" s="28">
        <v>0</v>
      </c>
      <c r="M57" s="47">
        <v>0</v>
      </c>
      <c r="N57" s="28">
        <v>9162</v>
      </c>
      <c r="O57" s="33">
        <v>547562</v>
      </c>
      <c r="P57" s="33">
        <v>69372</v>
      </c>
      <c r="Q57" s="33">
        <v>60674</v>
      </c>
      <c r="R57" s="33">
        <v>295966</v>
      </c>
      <c r="S57" s="33">
        <v>224254</v>
      </c>
      <c r="T57" s="33">
        <v>979</v>
      </c>
      <c r="U57" s="28">
        <v>375065</v>
      </c>
      <c r="V57" s="33">
        <f>VLOOKUP($A$4:$A$330,'Trans Equity'!$C$2:$E$326,3,FALSE)</f>
        <v>296378</v>
      </c>
      <c r="W57" s="28">
        <v>154814</v>
      </c>
      <c r="X57" s="28">
        <v>329159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18496.91228408293</v>
      </c>
      <c r="AF57" s="28">
        <v>40447</v>
      </c>
      <c r="AG57" s="28">
        <v>154036.09</v>
      </c>
      <c r="AH57" s="28">
        <v>0</v>
      </c>
      <c r="AI57" s="28">
        <v>0</v>
      </c>
      <c r="AJ57" s="28">
        <v>17229</v>
      </c>
      <c r="AK57" s="28">
        <v>20392.559999999998</v>
      </c>
      <c r="AL57" s="28">
        <v>0</v>
      </c>
      <c r="AM57" s="28">
        <v>0</v>
      </c>
      <c r="AN57" s="28">
        <v>11038.36</v>
      </c>
      <c r="AO57" s="28">
        <v>243550</v>
      </c>
      <c r="AQ57" s="28">
        <v>0</v>
      </c>
      <c r="AR57" s="28">
        <v>0</v>
      </c>
      <c r="AS57" s="38"/>
      <c r="AT57" s="39"/>
      <c r="AU57" s="40"/>
    </row>
    <row r="58" spans="1:47" x14ac:dyDescent="0.55000000000000004">
      <c r="A58" s="28" t="s">
        <v>109</v>
      </c>
      <c r="B58" s="28" t="s">
        <v>110</v>
      </c>
      <c r="C58" s="31">
        <v>765.1</v>
      </c>
      <c r="D58" s="28">
        <v>5841539</v>
      </c>
      <c r="E58" s="28">
        <v>0</v>
      </c>
      <c r="F58" s="28">
        <v>741893</v>
      </c>
      <c r="G58" s="33">
        <v>54322</v>
      </c>
      <c r="H58" s="33">
        <v>18107</v>
      </c>
      <c r="I58" s="28">
        <v>23714</v>
      </c>
      <c r="J58" s="33">
        <v>260898</v>
      </c>
      <c r="K58" s="33">
        <v>86966</v>
      </c>
      <c r="L58" s="28">
        <v>11223</v>
      </c>
      <c r="M58" s="46">
        <v>4810</v>
      </c>
      <c r="N58" s="28">
        <v>0</v>
      </c>
      <c r="O58" s="33">
        <v>488738</v>
      </c>
      <c r="P58" s="33">
        <v>56197</v>
      </c>
      <c r="Q58" s="33">
        <v>52983</v>
      </c>
      <c r="R58" s="33">
        <v>281962</v>
      </c>
      <c r="S58" s="33">
        <v>167240</v>
      </c>
      <c r="T58" s="33">
        <v>730</v>
      </c>
      <c r="U58" s="28">
        <v>401550</v>
      </c>
      <c r="V58" s="33">
        <f>VLOOKUP($A$4:$A$330,'Trans Equity'!$C$2:$E$326,3,FALSE)</f>
        <v>0</v>
      </c>
      <c r="W58" s="28">
        <v>223206</v>
      </c>
      <c r="X58" s="28">
        <v>221919</v>
      </c>
      <c r="Y58" s="28">
        <v>0</v>
      </c>
      <c r="Z58" s="28">
        <v>250000</v>
      </c>
      <c r="AA58" s="28">
        <v>117137</v>
      </c>
      <c r="AB58" s="28">
        <v>0</v>
      </c>
      <c r="AC58" s="28">
        <v>237824</v>
      </c>
      <c r="AD58" s="28">
        <v>45131</v>
      </c>
      <c r="AE58" s="28">
        <v>18191.304174322006</v>
      </c>
      <c r="AF58" s="28">
        <v>38863</v>
      </c>
      <c r="AG58" s="28">
        <v>81798.09</v>
      </c>
      <c r="AH58" s="28">
        <v>0</v>
      </c>
      <c r="AI58" s="28">
        <v>0</v>
      </c>
      <c r="AJ58" s="28">
        <v>0</v>
      </c>
      <c r="AK58" s="28">
        <v>17103.010000000002</v>
      </c>
      <c r="AL58" s="28">
        <v>0</v>
      </c>
      <c r="AM58" s="28">
        <v>0</v>
      </c>
      <c r="AN58" s="28">
        <v>10000</v>
      </c>
      <c r="AO58" s="28">
        <v>0</v>
      </c>
      <c r="AQ58" s="28">
        <v>0</v>
      </c>
      <c r="AR58" s="28">
        <v>0</v>
      </c>
      <c r="AS58" s="38"/>
      <c r="AT58" s="39"/>
      <c r="AU58" s="40"/>
    </row>
    <row r="59" spans="1:47" x14ac:dyDescent="0.55000000000000004">
      <c r="A59" s="28" t="s">
        <v>392</v>
      </c>
      <c r="B59" s="28" t="s">
        <v>393</v>
      </c>
      <c r="C59" s="31">
        <v>805.3</v>
      </c>
      <c r="D59" s="28">
        <v>6148466</v>
      </c>
      <c r="E59" s="28">
        <v>0</v>
      </c>
      <c r="F59" s="28">
        <v>861152</v>
      </c>
      <c r="G59" s="33">
        <v>57176</v>
      </c>
      <c r="H59" s="33">
        <v>19059</v>
      </c>
      <c r="I59" s="28">
        <v>28692</v>
      </c>
      <c r="J59" s="33">
        <v>149242</v>
      </c>
      <c r="K59" s="33">
        <v>49747</v>
      </c>
      <c r="L59" s="28">
        <v>1985</v>
      </c>
      <c r="M59" s="47">
        <v>0</v>
      </c>
      <c r="N59" s="28">
        <v>11453</v>
      </c>
      <c r="O59" s="33">
        <v>551928</v>
      </c>
      <c r="P59" s="33">
        <v>62016</v>
      </c>
      <c r="Q59" s="33">
        <v>57893</v>
      </c>
      <c r="R59" s="33">
        <v>296777</v>
      </c>
      <c r="S59" s="33">
        <v>178644</v>
      </c>
      <c r="T59" s="33">
        <v>779</v>
      </c>
      <c r="U59" s="28">
        <v>402411</v>
      </c>
      <c r="V59" s="33">
        <f>VLOOKUP($A$4:$A$330,'Trans Equity'!$C$2:$E$326,3,FALSE)</f>
        <v>197732</v>
      </c>
      <c r="W59" s="28">
        <v>394595</v>
      </c>
      <c r="X59" s="28">
        <v>94762</v>
      </c>
      <c r="Y59" s="28">
        <v>0</v>
      </c>
      <c r="Z59" s="28">
        <v>750000</v>
      </c>
      <c r="AA59" s="28">
        <v>142183</v>
      </c>
      <c r="AB59" s="28">
        <v>0</v>
      </c>
      <c r="AC59" s="28">
        <v>0</v>
      </c>
      <c r="AD59" s="28">
        <v>0</v>
      </c>
      <c r="AE59" s="28">
        <v>18514.605385174349</v>
      </c>
      <c r="AF59" s="28">
        <v>37939</v>
      </c>
      <c r="AG59" s="28">
        <v>120543.05</v>
      </c>
      <c r="AH59" s="28">
        <v>0</v>
      </c>
      <c r="AI59" s="28">
        <v>0</v>
      </c>
      <c r="AJ59" s="28">
        <v>0</v>
      </c>
      <c r="AK59" s="28">
        <v>25315.03</v>
      </c>
      <c r="AL59" s="28">
        <v>0</v>
      </c>
      <c r="AM59" s="28">
        <v>0</v>
      </c>
      <c r="AN59" s="28">
        <v>10000</v>
      </c>
      <c r="AO59" s="28">
        <v>0</v>
      </c>
      <c r="AQ59" s="28">
        <v>0</v>
      </c>
      <c r="AR59" s="28">
        <v>0</v>
      </c>
      <c r="AS59" s="38"/>
      <c r="AT59" s="39"/>
      <c r="AU59" s="40"/>
    </row>
    <row r="60" spans="1:47" x14ac:dyDescent="0.55000000000000004">
      <c r="A60" s="28" t="s">
        <v>111</v>
      </c>
      <c r="B60" s="28" t="s">
        <v>112</v>
      </c>
      <c r="C60" s="31">
        <v>1271.3</v>
      </c>
      <c r="D60" s="28">
        <v>9706376</v>
      </c>
      <c r="E60" s="28">
        <v>0</v>
      </c>
      <c r="F60" s="28">
        <v>1164490</v>
      </c>
      <c r="G60" s="33">
        <v>90262</v>
      </c>
      <c r="H60" s="33">
        <v>30087</v>
      </c>
      <c r="I60" s="28">
        <v>53934</v>
      </c>
      <c r="J60" s="33">
        <v>254452</v>
      </c>
      <c r="K60" s="33">
        <v>84817</v>
      </c>
      <c r="L60" s="28">
        <v>107577</v>
      </c>
      <c r="M60" s="46">
        <v>11223</v>
      </c>
      <c r="N60" s="28">
        <v>36648</v>
      </c>
      <c r="O60" s="33">
        <v>820154</v>
      </c>
      <c r="P60" s="33">
        <v>88292</v>
      </c>
      <c r="Q60" s="33">
        <v>111760</v>
      </c>
      <c r="R60" s="33">
        <v>468512</v>
      </c>
      <c r="S60" s="33">
        <v>220453</v>
      </c>
      <c r="T60" s="33">
        <v>962</v>
      </c>
      <c r="U60" s="28">
        <v>600134</v>
      </c>
      <c r="V60" s="33">
        <f>VLOOKUP($A$4:$A$330,'Trans Equity'!$C$2:$E$326,3,FALSE)</f>
        <v>0</v>
      </c>
      <c r="W60" s="28">
        <v>74235</v>
      </c>
      <c r="X60" s="28">
        <v>561339</v>
      </c>
      <c r="Y60" s="28">
        <v>0</v>
      </c>
      <c r="Z60" s="28">
        <v>25000</v>
      </c>
      <c r="AA60" s="28">
        <v>127710</v>
      </c>
      <c r="AB60" s="28">
        <v>74235</v>
      </c>
      <c r="AC60" s="28">
        <v>444345</v>
      </c>
      <c r="AD60" s="28">
        <v>0</v>
      </c>
      <c r="AE60" s="28">
        <v>22262.325889084619</v>
      </c>
      <c r="AF60" s="28">
        <v>61495</v>
      </c>
      <c r="AG60" s="28">
        <v>404969.1</v>
      </c>
      <c r="AH60" s="28">
        <v>0</v>
      </c>
      <c r="AI60" s="28">
        <v>0</v>
      </c>
      <c r="AJ60" s="28">
        <v>15229</v>
      </c>
      <c r="AK60" s="28">
        <v>56108.35</v>
      </c>
      <c r="AL60" s="28">
        <v>0</v>
      </c>
      <c r="AM60" s="28">
        <v>0</v>
      </c>
      <c r="AN60" s="28">
        <v>26670.16</v>
      </c>
      <c r="AO60" s="28">
        <v>0</v>
      </c>
      <c r="AQ60" s="28">
        <v>0</v>
      </c>
      <c r="AR60" s="28">
        <v>0</v>
      </c>
      <c r="AS60" s="38"/>
      <c r="AT60" s="39"/>
      <c r="AU60" s="40"/>
    </row>
    <row r="61" spans="1:47" x14ac:dyDescent="0.55000000000000004">
      <c r="A61" s="28" t="s">
        <v>113</v>
      </c>
      <c r="B61" s="28" t="s">
        <v>114</v>
      </c>
      <c r="C61" s="31">
        <v>1489.8</v>
      </c>
      <c r="D61" s="28">
        <v>11411868</v>
      </c>
      <c r="E61" s="28">
        <v>266127</v>
      </c>
      <c r="F61" s="28">
        <v>2380115</v>
      </c>
      <c r="G61" s="33">
        <v>105776</v>
      </c>
      <c r="H61" s="33">
        <v>35259</v>
      </c>
      <c r="I61" s="28">
        <v>67186</v>
      </c>
      <c r="J61" s="33">
        <v>445651</v>
      </c>
      <c r="K61" s="33">
        <v>148550</v>
      </c>
      <c r="L61" s="28">
        <v>29721</v>
      </c>
      <c r="M61" s="47">
        <v>11261</v>
      </c>
      <c r="N61" s="28">
        <v>66642</v>
      </c>
      <c r="O61" s="33">
        <v>985569</v>
      </c>
      <c r="P61" s="33">
        <v>116028</v>
      </c>
      <c r="Q61" s="33">
        <v>115468</v>
      </c>
      <c r="R61" s="33">
        <v>556200</v>
      </c>
      <c r="S61" s="33">
        <v>284975</v>
      </c>
      <c r="T61" s="33">
        <v>1227</v>
      </c>
      <c r="U61" s="28">
        <v>800382</v>
      </c>
      <c r="V61" s="33">
        <f>VLOOKUP($A$4:$A$330,'Trans Equity'!$C$2:$E$326,3,FALSE)</f>
        <v>0</v>
      </c>
      <c r="W61" s="28">
        <v>730654</v>
      </c>
      <c r="X61" s="28">
        <v>136554</v>
      </c>
      <c r="Y61" s="28">
        <v>0</v>
      </c>
      <c r="Z61" s="28">
        <v>800000</v>
      </c>
      <c r="AA61" s="28">
        <v>223189</v>
      </c>
      <c r="AB61" s="28">
        <v>121776</v>
      </c>
      <c r="AC61" s="28">
        <v>784506</v>
      </c>
      <c r="AD61" s="28">
        <v>0</v>
      </c>
      <c r="AE61" s="28">
        <v>24019.572520209927</v>
      </c>
      <c r="AF61" s="28">
        <v>77824</v>
      </c>
      <c r="AG61" s="28">
        <v>477479.08</v>
      </c>
      <c r="AH61" s="28">
        <v>0</v>
      </c>
      <c r="AI61" s="28">
        <v>0</v>
      </c>
      <c r="AJ61" s="28">
        <v>15229</v>
      </c>
      <c r="AK61" s="28">
        <v>63002.98</v>
      </c>
      <c r="AL61" s="28">
        <v>0</v>
      </c>
      <c r="AM61" s="28">
        <v>0</v>
      </c>
      <c r="AN61" s="28">
        <v>31445.47</v>
      </c>
      <c r="AO61" s="28">
        <v>0</v>
      </c>
      <c r="AQ61" s="28">
        <v>0</v>
      </c>
      <c r="AR61" s="28">
        <v>0</v>
      </c>
      <c r="AS61" s="38"/>
      <c r="AT61" s="39"/>
      <c r="AU61" s="40"/>
    </row>
    <row r="62" spans="1:47" x14ac:dyDescent="0.55000000000000004">
      <c r="A62" s="28" t="s">
        <v>115</v>
      </c>
      <c r="B62" s="28" t="s">
        <v>116</v>
      </c>
      <c r="C62" s="31">
        <v>287.2</v>
      </c>
      <c r="D62" s="28">
        <v>2192772</v>
      </c>
      <c r="E62" s="28">
        <v>0</v>
      </c>
      <c r="F62" s="28">
        <v>380910</v>
      </c>
      <c r="G62" s="33">
        <v>20391</v>
      </c>
      <c r="H62" s="33">
        <v>6797</v>
      </c>
      <c r="I62" s="28">
        <v>13056</v>
      </c>
      <c r="J62" s="33">
        <v>53225</v>
      </c>
      <c r="K62" s="33">
        <v>17742</v>
      </c>
      <c r="L62" s="28">
        <v>12369</v>
      </c>
      <c r="M62" s="46">
        <v>1985</v>
      </c>
      <c r="N62" s="28">
        <v>9162</v>
      </c>
      <c r="O62" s="33">
        <v>207310</v>
      </c>
      <c r="P62" s="33">
        <v>21896</v>
      </c>
      <c r="Q62" s="33">
        <v>23975</v>
      </c>
      <c r="R62" s="33">
        <v>105842</v>
      </c>
      <c r="S62" s="33">
        <v>49412</v>
      </c>
      <c r="T62" s="33">
        <v>216</v>
      </c>
      <c r="U62" s="28">
        <v>142891</v>
      </c>
      <c r="V62" s="33">
        <f>VLOOKUP($A$4:$A$330,'Trans Equity'!$C$2:$E$326,3,FALSE)</f>
        <v>117818</v>
      </c>
      <c r="W62" s="28">
        <v>17449</v>
      </c>
      <c r="X62" s="28">
        <v>170186</v>
      </c>
      <c r="Y62" s="28">
        <v>0</v>
      </c>
      <c r="Z62" s="28">
        <v>230000</v>
      </c>
      <c r="AA62" s="28">
        <v>69322</v>
      </c>
      <c r="AB62" s="28">
        <v>17449</v>
      </c>
      <c r="AC62" s="28">
        <v>123295</v>
      </c>
      <c r="AD62" s="28">
        <v>0</v>
      </c>
      <c r="AE62" s="28">
        <v>14347.880078144499</v>
      </c>
      <c r="AF62" s="28">
        <v>13666</v>
      </c>
      <c r="AG62" s="28">
        <v>68122.58</v>
      </c>
      <c r="AH62" s="28">
        <v>0</v>
      </c>
      <c r="AI62" s="28">
        <v>0</v>
      </c>
      <c r="AJ62" s="28">
        <v>57993</v>
      </c>
      <c r="AK62" s="28">
        <v>10354.39</v>
      </c>
      <c r="AL62" s="28">
        <v>0</v>
      </c>
      <c r="AM62" s="28">
        <v>0</v>
      </c>
      <c r="AN62" s="28">
        <v>10000</v>
      </c>
      <c r="AO62" s="28">
        <v>0</v>
      </c>
      <c r="AQ62" s="28">
        <v>0</v>
      </c>
      <c r="AR62" s="28">
        <v>0</v>
      </c>
      <c r="AS62" s="38"/>
      <c r="AT62" s="39"/>
      <c r="AU62" s="40"/>
    </row>
    <row r="63" spans="1:47" x14ac:dyDescent="0.55000000000000004">
      <c r="A63" s="28" t="s">
        <v>117</v>
      </c>
      <c r="B63" s="28" t="s">
        <v>118</v>
      </c>
      <c r="C63" s="31">
        <v>1035.3</v>
      </c>
      <c r="D63" s="28">
        <v>7921080</v>
      </c>
      <c r="E63" s="28">
        <v>0</v>
      </c>
      <c r="F63" s="28">
        <v>1107482</v>
      </c>
      <c r="G63" s="33">
        <v>73506</v>
      </c>
      <c r="H63" s="33">
        <v>24502</v>
      </c>
      <c r="I63" s="28">
        <v>39066</v>
      </c>
      <c r="J63" s="33">
        <v>192281</v>
      </c>
      <c r="K63" s="33">
        <v>64094</v>
      </c>
      <c r="L63" s="28">
        <v>67252</v>
      </c>
      <c r="M63" s="47">
        <v>11246</v>
      </c>
      <c r="N63" s="28">
        <v>6886</v>
      </c>
      <c r="O63" s="33">
        <v>691280</v>
      </c>
      <c r="P63" s="33">
        <v>77813</v>
      </c>
      <c r="Q63" s="33">
        <v>83352</v>
      </c>
      <c r="R63" s="33">
        <v>381539</v>
      </c>
      <c r="S63" s="33">
        <v>144435</v>
      </c>
      <c r="T63" s="33">
        <v>630</v>
      </c>
      <c r="U63" s="28">
        <v>515165</v>
      </c>
      <c r="V63" s="33">
        <f>VLOOKUP($A$4:$A$330,'Trans Equity'!$C$2:$E$326,3,FALSE)</f>
        <v>0</v>
      </c>
      <c r="W63" s="28">
        <v>196128</v>
      </c>
      <c r="X63" s="28">
        <v>236299</v>
      </c>
      <c r="Y63" s="28">
        <v>0</v>
      </c>
      <c r="Z63" s="28">
        <v>430000</v>
      </c>
      <c r="AA63" s="28">
        <v>112619</v>
      </c>
      <c r="AB63" s="28">
        <v>0</v>
      </c>
      <c r="AC63" s="28">
        <v>290078</v>
      </c>
      <c r="AD63" s="28">
        <v>0</v>
      </c>
      <c r="AE63" s="28">
        <v>20364.338681095724</v>
      </c>
      <c r="AF63" s="28">
        <v>48882</v>
      </c>
      <c r="AG63" s="28">
        <v>169795.9</v>
      </c>
      <c r="AH63" s="28">
        <v>0</v>
      </c>
      <c r="AI63" s="28">
        <v>0</v>
      </c>
      <c r="AJ63" s="28">
        <v>0</v>
      </c>
      <c r="AK63" s="28">
        <v>28946.78</v>
      </c>
      <c r="AL63" s="28">
        <v>0</v>
      </c>
      <c r="AM63" s="28">
        <v>0</v>
      </c>
      <c r="AN63" s="28">
        <v>10340</v>
      </c>
      <c r="AO63" s="28">
        <v>0</v>
      </c>
      <c r="AQ63" s="28">
        <v>0</v>
      </c>
      <c r="AR63" s="28">
        <v>0</v>
      </c>
      <c r="AS63" s="38"/>
      <c r="AT63" s="39"/>
      <c r="AU63" s="40"/>
    </row>
    <row r="64" spans="1:47" x14ac:dyDescent="0.55000000000000004">
      <c r="A64" s="28" t="s">
        <v>119</v>
      </c>
      <c r="B64" s="28" t="s">
        <v>120</v>
      </c>
      <c r="C64" s="31">
        <v>989.1</v>
      </c>
      <c r="D64" s="28">
        <v>7551779</v>
      </c>
      <c r="E64" s="28">
        <v>0</v>
      </c>
      <c r="F64" s="28">
        <v>960101</v>
      </c>
      <c r="G64" s="33">
        <v>70226</v>
      </c>
      <c r="H64" s="33">
        <v>23409</v>
      </c>
      <c r="I64" s="28">
        <v>36801</v>
      </c>
      <c r="J64" s="33">
        <v>121330</v>
      </c>
      <c r="K64" s="33">
        <v>40443</v>
      </c>
      <c r="L64" s="28">
        <v>8399</v>
      </c>
      <c r="M64" s="46">
        <v>0</v>
      </c>
      <c r="N64" s="28">
        <v>25196</v>
      </c>
      <c r="O64" s="33">
        <v>628069</v>
      </c>
      <c r="P64" s="33">
        <v>60652</v>
      </c>
      <c r="Q64" s="33">
        <v>70216</v>
      </c>
      <c r="R64" s="33">
        <v>364513</v>
      </c>
      <c r="S64" s="33">
        <v>102625</v>
      </c>
      <c r="T64" s="33">
        <v>448</v>
      </c>
      <c r="U64" s="28">
        <v>486715</v>
      </c>
      <c r="V64" s="33">
        <f>VLOOKUP($A$4:$A$330,'Trans Equity'!$C$2:$E$326,3,FALSE)</f>
        <v>0</v>
      </c>
      <c r="W64" s="28">
        <v>174523</v>
      </c>
      <c r="X64" s="28">
        <v>361880</v>
      </c>
      <c r="Y64" s="28">
        <v>0</v>
      </c>
      <c r="Z64" s="28">
        <v>900000</v>
      </c>
      <c r="AA64" s="28">
        <v>119526</v>
      </c>
      <c r="AB64" s="28">
        <v>0</v>
      </c>
      <c r="AC64" s="28">
        <v>0</v>
      </c>
      <c r="AD64" s="28">
        <v>0</v>
      </c>
      <c r="AE64" s="28">
        <v>19992.78355817587</v>
      </c>
      <c r="AF64" s="28">
        <v>49054</v>
      </c>
      <c r="AG64" s="28">
        <v>190014.39</v>
      </c>
      <c r="AH64" s="28">
        <v>0</v>
      </c>
      <c r="AI64" s="28">
        <v>0</v>
      </c>
      <c r="AJ64" s="28">
        <v>16229</v>
      </c>
      <c r="AK64" s="28">
        <v>33138.44</v>
      </c>
      <c r="AL64" s="28">
        <v>0</v>
      </c>
      <c r="AM64" s="28">
        <v>0</v>
      </c>
      <c r="AN64" s="28">
        <v>13209.02</v>
      </c>
      <c r="AO64" s="28">
        <v>0</v>
      </c>
      <c r="AQ64" s="28">
        <v>0</v>
      </c>
      <c r="AR64" s="28">
        <v>0</v>
      </c>
      <c r="AS64" s="38"/>
      <c r="AT64" s="39"/>
      <c r="AU64" s="40"/>
    </row>
    <row r="65" spans="1:47" x14ac:dyDescent="0.55000000000000004">
      <c r="A65" s="28" t="s">
        <v>121</v>
      </c>
      <c r="B65" s="28" t="s">
        <v>122</v>
      </c>
      <c r="C65" s="31">
        <v>1011.1</v>
      </c>
      <c r="D65" s="28">
        <v>7719749</v>
      </c>
      <c r="E65" s="28">
        <v>0</v>
      </c>
      <c r="F65" s="28">
        <v>945518</v>
      </c>
      <c r="G65" s="33">
        <v>71788</v>
      </c>
      <c r="H65" s="33">
        <v>23929</v>
      </c>
      <c r="I65" s="28">
        <v>44321</v>
      </c>
      <c r="J65" s="33">
        <v>350675</v>
      </c>
      <c r="K65" s="33">
        <v>116892</v>
      </c>
      <c r="L65" s="28">
        <v>333879</v>
      </c>
      <c r="M65" s="47">
        <v>70471</v>
      </c>
      <c r="N65" s="28">
        <v>6872</v>
      </c>
      <c r="O65" s="33">
        <v>672260</v>
      </c>
      <c r="P65" s="33">
        <v>75792</v>
      </c>
      <c r="Q65" s="33">
        <v>82637</v>
      </c>
      <c r="R65" s="33">
        <v>372621</v>
      </c>
      <c r="S65" s="33">
        <v>254662</v>
      </c>
      <c r="T65" s="33">
        <v>1111</v>
      </c>
      <c r="U65" s="28">
        <v>502648</v>
      </c>
      <c r="V65" s="33">
        <f>VLOOKUP($A$4:$A$330,'Trans Equity'!$C$2:$E$326,3,FALSE)</f>
        <v>218204</v>
      </c>
      <c r="W65" s="28">
        <v>458260</v>
      </c>
      <c r="X65" s="28">
        <v>170514</v>
      </c>
      <c r="Y65" s="28">
        <v>0</v>
      </c>
      <c r="Z65" s="28">
        <v>500000</v>
      </c>
      <c r="AA65" s="28">
        <v>196072</v>
      </c>
      <c r="AB65" s="28">
        <v>0</v>
      </c>
      <c r="AC65" s="28">
        <v>796170</v>
      </c>
      <c r="AD65" s="28">
        <v>0</v>
      </c>
      <c r="AE65" s="28">
        <v>20169.714569090087</v>
      </c>
      <c r="AF65" s="28">
        <v>47667</v>
      </c>
      <c r="AG65" s="28">
        <v>219901.62</v>
      </c>
      <c r="AH65" s="28">
        <v>51367.39</v>
      </c>
      <c r="AI65" s="28">
        <v>0</v>
      </c>
      <c r="AJ65" s="28">
        <v>17729</v>
      </c>
      <c r="AK65" s="28">
        <v>28316.789999999997</v>
      </c>
      <c r="AL65" s="28">
        <v>0</v>
      </c>
      <c r="AM65" s="28">
        <v>0</v>
      </c>
      <c r="AN65" s="28">
        <v>15309.02</v>
      </c>
      <c r="AO65" s="28">
        <v>0</v>
      </c>
      <c r="AQ65" s="28">
        <v>0</v>
      </c>
      <c r="AR65" s="28">
        <v>0</v>
      </c>
      <c r="AS65" s="38"/>
      <c r="AT65" s="39"/>
      <c r="AU65" s="40"/>
    </row>
    <row r="66" spans="1:47" x14ac:dyDescent="0.55000000000000004">
      <c r="A66" s="28" t="s">
        <v>123</v>
      </c>
      <c r="B66" s="28" t="s">
        <v>124</v>
      </c>
      <c r="C66" s="31">
        <v>1442.5</v>
      </c>
      <c r="D66" s="28">
        <v>11013488</v>
      </c>
      <c r="E66" s="28">
        <v>0</v>
      </c>
      <c r="F66" s="28">
        <v>1349639</v>
      </c>
      <c r="G66" s="33">
        <v>102418</v>
      </c>
      <c r="H66" s="33">
        <v>34139</v>
      </c>
      <c r="I66" s="28">
        <v>65165</v>
      </c>
      <c r="J66" s="33">
        <v>267331</v>
      </c>
      <c r="K66" s="33">
        <v>89110</v>
      </c>
      <c r="L66" s="28">
        <v>232104</v>
      </c>
      <c r="M66" s="46">
        <v>111394</v>
      </c>
      <c r="N66" s="28">
        <v>0</v>
      </c>
      <c r="O66" s="33">
        <v>943958</v>
      </c>
      <c r="P66" s="33">
        <v>98595</v>
      </c>
      <c r="Q66" s="33">
        <v>123016</v>
      </c>
      <c r="R66" s="33">
        <v>531605</v>
      </c>
      <c r="S66" s="33">
        <v>224254</v>
      </c>
      <c r="T66" s="33">
        <v>979</v>
      </c>
      <c r="U66" s="28">
        <v>704896</v>
      </c>
      <c r="V66" s="33">
        <f>VLOOKUP($A$4:$A$330,'Trans Equity'!$C$2:$E$326,3,FALSE)</f>
        <v>59843</v>
      </c>
      <c r="W66" s="28">
        <v>631649</v>
      </c>
      <c r="X66" s="28">
        <v>59888</v>
      </c>
      <c r="Y66" s="28">
        <v>0</v>
      </c>
      <c r="Z66" s="28">
        <v>750000</v>
      </c>
      <c r="AA66" s="28">
        <v>138931</v>
      </c>
      <c r="AB66" s="28">
        <v>561466</v>
      </c>
      <c r="AC66" s="28">
        <v>2678</v>
      </c>
      <c r="AD66" s="28">
        <v>0</v>
      </c>
      <c r="AE66" s="28">
        <v>23639.170846744357</v>
      </c>
      <c r="AF66" s="28">
        <v>69233</v>
      </c>
      <c r="AG66" s="28">
        <v>338465.34</v>
      </c>
      <c r="AH66" s="28">
        <v>0</v>
      </c>
      <c r="AI66" s="28">
        <v>0</v>
      </c>
      <c r="AJ66" s="28">
        <v>19729</v>
      </c>
      <c r="AK66" s="28">
        <v>46278.11</v>
      </c>
      <c r="AL66" s="28">
        <v>0</v>
      </c>
      <c r="AM66" s="28">
        <v>0</v>
      </c>
      <c r="AN66" s="28">
        <v>22070.94</v>
      </c>
      <c r="AO66" s="28">
        <v>0</v>
      </c>
      <c r="AQ66" s="28">
        <v>0</v>
      </c>
      <c r="AR66" s="28">
        <v>0</v>
      </c>
      <c r="AS66" s="38"/>
      <c r="AT66" s="39"/>
      <c r="AU66" s="40"/>
    </row>
    <row r="67" spans="1:47" x14ac:dyDescent="0.55000000000000004">
      <c r="A67" s="28" t="s">
        <v>125</v>
      </c>
      <c r="B67" s="28" t="s">
        <v>126</v>
      </c>
      <c r="C67" s="31">
        <v>289.39999999999998</v>
      </c>
      <c r="D67" s="28">
        <v>2209569</v>
      </c>
      <c r="E67" s="28">
        <v>0</v>
      </c>
      <c r="F67" s="28">
        <v>387476</v>
      </c>
      <c r="G67" s="33">
        <v>20547</v>
      </c>
      <c r="H67" s="33">
        <v>6849</v>
      </c>
      <c r="I67" s="28">
        <v>9231</v>
      </c>
      <c r="J67" s="33">
        <v>92923</v>
      </c>
      <c r="K67" s="33">
        <v>30974</v>
      </c>
      <c r="L67" s="28">
        <v>0</v>
      </c>
      <c r="M67" s="47">
        <v>0</v>
      </c>
      <c r="N67" s="28">
        <v>18324</v>
      </c>
      <c r="O67" s="33">
        <v>215207</v>
      </c>
      <c r="P67" s="33">
        <v>23158</v>
      </c>
      <c r="Q67" s="33">
        <v>23939</v>
      </c>
      <c r="R67" s="33">
        <v>106653</v>
      </c>
      <c r="S67" s="33">
        <v>41811</v>
      </c>
      <c r="T67" s="33">
        <v>182</v>
      </c>
      <c r="U67" s="28">
        <v>147920</v>
      </c>
      <c r="V67" s="33">
        <f>VLOOKUP($A$4:$A$330,'Trans Equity'!$C$2:$E$326,3,FALSE)</f>
        <v>0</v>
      </c>
      <c r="W67" s="28">
        <v>38504</v>
      </c>
      <c r="X67" s="28">
        <v>125755</v>
      </c>
      <c r="Y67" s="28">
        <v>0</v>
      </c>
      <c r="Z67" s="28">
        <v>200000</v>
      </c>
      <c r="AA67" s="28">
        <v>38711</v>
      </c>
      <c r="AB67" s="28">
        <v>19252</v>
      </c>
      <c r="AC67" s="28">
        <v>137939</v>
      </c>
      <c r="AD67" s="28">
        <v>0</v>
      </c>
      <c r="AE67" s="28">
        <v>14365.57317923592</v>
      </c>
      <c r="AF67" s="28">
        <v>13016</v>
      </c>
      <c r="AG67" s="28">
        <v>39952.769999999997</v>
      </c>
      <c r="AH67" s="28">
        <v>0</v>
      </c>
      <c r="AI67" s="28">
        <v>0</v>
      </c>
      <c r="AJ67" s="28">
        <v>13729</v>
      </c>
      <c r="AK67" s="28">
        <v>8451.08</v>
      </c>
      <c r="AL67" s="28">
        <v>0</v>
      </c>
      <c r="AM67" s="28">
        <v>0</v>
      </c>
      <c r="AN67" s="28">
        <v>10000</v>
      </c>
      <c r="AO67" s="28">
        <v>0</v>
      </c>
      <c r="AQ67" s="28">
        <v>0</v>
      </c>
      <c r="AR67" s="28">
        <v>0</v>
      </c>
      <c r="AS67" s="38"/>
      <c r="AT67" s="39"/>
      <c r="AU67" s="40"/>
    </row>
    <row r="68" spans="1:47" x14ac:dyDescent="0.55000000000000004">
      <c r="A68" s="28" t="s">
        <v>127</v>
      </c>
      <c r="B68" s="28" t="s">
        <v>128</v>
      </c>
      <c r="C68" s="31">
        <v>290.10000000000002</v>
      </c>
      <c r="D68" s="28">
        <v>2241893</v>
      </c>
      <c r="E68" s="28">
        <v>0</v>
      </c>
      <c r="F68" s="28">
        <v>272798</v>
      </c>
      <c r="G68" s="33">
        <v>20597</v>
      </c>
      <c r="H68" s="33">
        <v>6866</v>
      </c>
      <c r="I68" s="28">
        <v>15301</v>
      </c>
      <c r="J68" s="33">
        <v>73952</v>
      </c>
      <c r="K68" s="33">
        <v>24651</v>
      </c>
      <c r="L68" s="28">
        <v>0</v>
      </c>
      <c r="M68" s="46">
        <v>0</v>
      </c>
      <c r="N68" s="28">
        <v>0</v>
      </c>
      <c r="O68" s="33">
        <v>206453</v>
      </c>
      <c r="P68" s="33">
        <v>22773</v>
      </c>
      <c r="Q68" s="33">
        <v>21215</v>
      </c>
      <c r="R68" s="33">
        <v>106911</v>
      </c>
      <c r="S68" s="33">
        <v>26700</v>
      </c>
      <c r="T68" s="33">
        <v>133</v>
      </c>
      <c r="U68" s="28">
        <v>149375</v>
      </c>
      <c r="V68" s="33">
        <f>VLOOKUP($A$4:$A$330,'Trans Equity'!$C$2:$E$326,3,FALSE)</f>
        <v>57388</v>
      </c>
      <c r="W68" s="28">
        <v>24808</v>
      </c>
      <c r="X68" s="28">
        <v>177052</v>
      </c>
      <c r="Y68" s="28">
        <v>0</v>
      </c>
      <c r="Z68" s="28">
        <v>275000</v>
      </c>
      <c r="AA68" s="28">
        <v>108097</v>
      </c>
      <c r="AB68" s="28">
        <v>0</v>
      </c>
      <c r="AC68" s="28">
        <v>0</v>
      </c>
      <c r="AD68" s="28">
        <v>0</v>
      </c>
      <c r="AE68" s="28">
        <v>14371.202802310465</v>
      </c>
      <c r="AF68" s="28">
        <v>13531</v>
      </c>
      <c r="AG68" s="28">
        <v>67367.53</v>
      </c>
      <c r="AH68" s="28">
        <v>0</v>
      </c>
      <c r="AI68" s="28">
        <v>0</v>
      </c>
      <c r="AJ68" s="28">
        <v>0</v>
      </c>
      <c r="AK68" s="28">
        <v>11702.66</v>
      </c>
      <c r="AL68" s="28">
        <v>0</v>
      </c>
      <c r="AM68" s="28">
        <v>0</v>
      </c>
      <c r="AN68" s="28">
        <v>10000</v>
      </c>
      <c r="AO68" s="28">
        <v>0</v>
      </c>
      <c r="AQ68" s="28">
        <v>0</v>
      </c>
      <c r="AR68" s="28">
        <v>0</v>
      </c>
      <c r="AS68" s="38"/>
      <c r="AT68" s="39"/>
      <c r="AU68" s="40"/>
    </row>
    <row r="69" spans="1:47" x14ac:dyDescent="0.55000000000000004">
      <c r="A69" s="28" t="s">
        <v>245</v>
      </c>
      <c r="B69" s="28" t="s">
        <v>246</v>
      </c>
      <c r="C69" s="31">
        <v>641.9</v>
      </c>
      <c r="D69" s="28">
        <v>4937495</v>
      </c>
      <c r="E69" s="28">
        <v>0</v>
      </c>
      <c r="F69" s="28">
        <v>572362</v>
      </c>
      <c r="G69" s="33">
        <v>45575</v>
      </c>
      <c r="H69" s="33">
        <v>15192</v>
      </c>
      <c r="I69" s="28">
        <v>24430</v>
      </c>
      <c r="J69" s="33">
        <v>182210</v>
      </c>
      <c r="K69" s="33">
        <v>60737</v>
      </c>
      <c r="L69" s="28">
        <v>4846</v>
      </c>
      <c r="M69" s="47">
        <v>1615</v>
      </c>
      <c r="N69" s="28">
        <v>4615</v>
      </c>
      <c r="O69" s="33">
        <v>422999</v>
      </c>
      <c r="P69" s="33">
        <v>47879</v>
      </c>
      <c r="Q69" s="33">
        <v>44028</v>
      </c>
      <c r="R69" s="33">
        <v>236559</v>
      </c>
      <c r="S69" s="33">
        <v>91222</v>
      </c>
      <c r="T69" s="33">
        <v>398</v>
      </c>
      <c r="U69" s="28">
        <v>311854</v>
      </c>
      <c r="V69" s="33">
        <f>VLOOKUP($A$4:$A$330,'Trans Equity'!$C$2:$E$326,3,FALSE)</f>
        <v>168201</v>
      </c>
      <c r="W69" s="28">
        <v>0</v>
      </c>
      <c r="X69" s="28">
        <v>410257</v>
      </c>
      <c r="Y69" s="28">
        <v>0</v>
      </c>
      <c r="Z69" s="28">
        <v>350000</v>
      </c>
      <c r="AA69" s="28">
        <v>130263</v>
      </c>
      <c r="AB69" s="28">
        <v>0</v>
      </c>
      <c r="AC69" s="28">
        <v>528945</v>
      </c>
      <c r="AD69" s="28">
        <v>0</v>
      </c>
      <c r="AE69" s="28">
        <v>17200.490513202378</v>
      </c>
      <c r="AF69" s="28">
        <v>33967</v>
      </c>
      <c r="AG69" s="28">
        <v>73549.22</v>
      </c>
      <c r="AH69" s="28">
        <v>0</v>
      </c>
      <c r="AI69" s="28">
        <v>0</v>
      </c>
      <c r="AJ69" s="28">
        <v>0</v>
      </c>
      <c r="AK69" s="28">
        <v>14388.63</v>
      </c>
      <c r="AL69" s="28">
        <v>0</v>
      </c>
      <c r="AM69" s="28">
        <v>0</v>
      </c>
      <c r="AN69" s="28">
        <v>10000</v>
      </c>
      <c r="AO69" s="28">
        <v>0</v>
      </c>
      <c r="AQ69" s="28">
        <v>0</v>
      </c>
      <c r="AR69" s="28">
        <v>0</v>
      </c>
      <c r="AS69" s="38"/>
      <c r="AT69" s="39"/>
      <c r="AU69" s="40"/>
    </row>
    <row r="70" spans="1:47" x14ac:dyDescent="0.55000000000000004">
      <c r="A70" s="28" t="s">
        <v>129</v>
      </c>
      <c r="B70" s="28" t="s">
        <v>1234</v>
      </c>
      <c r="C70" s="31">
        <v>2937.9</v>
      </c>
      <c r="D70" s="28">
        <v>22433804</v>
      </c>
      <c r="E70" s="28">
        <v>0</v>
      </c>
      <c r="F70" s="28">
        <v>2750334</v>
      </c>
      <c r="G70" s="33">
        <v>208591</v>
      </c>
      <c r="H70" s="33">
        <v>69530</v>
      </c>
      <c r="I70" s="28">
        <v>84912</v>
      </c>
      <c r="J70" s="33">
        <v>1022379</v>
      </c>
      <c r="K70" s="33">
        <v>340793</v>
      </c>
      <c r="L70" s="28">
        <v>218848</v>
      </c>
      <c r="M70" s="46">
        <v>51619</v>
      </c>
      <c r="N70" s="28">
        <v>125994</v>
      </c>
      <c r="O70" s="33">
        <v>1930700</v>
      </c>
      <c r="P70" s="33">
        <v>210912</v>
      </c>
      <c r="Q70" s="33">
        <v>195458</v>
      </c>
      <c r="R70" s="33">
        <v>1082704</v>
      </c>
      <c r="S70" s="33">
        <v>581540</v>
      </c>
      <c r="T70" s="33">
        <v>2538</v>
      </c>
      <c r="U70" s="28">
        <v>1531487</v>
      </c>
      <c r="V70" s="33">
        <f>VLOOKUP($A$4:$A$330,'Trans Equity'!$C$2:$E$326,3,FALSE)</f>
        <v>408834</v>
      </c>
      <c r="W70" s="28">
        <v>1483195</v>
      </c>
      <c r="X70" s="28">
        <v>240618</v>
      </c>
      <c r="Y70" s="28">
        <v>0</v>
      </c>
      <c r="Z70" s="28">
        <v>1400000</v>
      </c>
      <c r="AA70" s="28">
        <v>537591</v>
      </c>
      <c r="AB70" s="28">
        <v>988796</v>
      </c>
      <c r="AC70" s="28">
        <v>102677</v>
      </c>
      <c r="AD70" s="28">
        <v>0</v>
      </c>
      <c r="AE70" s="28">
        <v>35665.654197704476</v>
      </c>
      <c r="AF70" s="28">
        <v>131588</v>
      </c>
      <c r="AG70" s="28">
        <v>238950.18</v>
      </c>
      <c r="AH70" s="28">
        <v>0</v>
      </c>
      <c r="AI70" s="28">
        <v>0</v>
      </c>
      <c r="AJ70" s="28">
        <v>0</v>
      </c>
      <c r="AK70" s="28">
        <v>44700.160000000003</v>
      </c>
      <c r="AL70" s="28">
        <v>0</v>
      </c>
      <c r="AM70" s="28">
        <v>0</v>
      </c>
      <c r="AN70" s="28">
        <v>12194</v>
      </c>
      <c r="AO70" s="28">
        <v>0</v>
      </c>
      <c r="AQ70" s="28">
        <v>0</v>
      </c>
      <c r="AR70" s="28">
        <v>0</v>
      </c>
      <c r="AS70" s="38"/>
      <c r="AT70" s="39"/>
      <c r="AU70" s="40"/>
    </row>
    <row r="71" spans="1:47" x14ac:dyDescent="0.55000000000000004">
      <c r="A71" s="28" t="s">
        <v>130</v>
      </c>
      <c r="B71" s="28" t="s">
        <v>131</v>
      </c>
      <c r="C71" s="31">
        <v>1173.0999999999999</v>
      </c>
      <c r="D71" s="28">
        <v>8956619</v>
      </c>
      <c r="E71" s="28">
        <v>0</v>
      </c>
      <c r="F71" s="28">
        <v>1108449</v>
      </c>
      <c r="G71" s="33">
        <v>83290</v>
      </c>
      <c r="H71" s="33">
        <v>27763</v>
      </c>
      <c r="I71" s="28">
        <v>36037</v>
      </c>
      <c r="J71" s="33">
        <v>295670</v>
      </c>
      <c r="K71" s="33">
        <v>98557</v>
      </c>
      <c r="L71" s="28">
        <v>10384</v>
      </c>
      <c r="M71" s="47">
        <v>3206</v>
      </c>
      <c r="N71" s="28">
        <v>0</v>
      </c>
      <c r="O71" s="33">
        <v>742948</v>
      </c>
      <c r="P71" s="33">
        <v>81906</v>
      </c>
      <c r="Q71" s="33">
        <v>85906</v>
      </c>
      <c r="R71" s="33">
        <v>432323</v>
      </c>
      <c r="S71" s="33">
        <v>205249</v>
      </c>
      <c r="T71" s="33">
        <v>896</v>
      </c>
      <c r="U71" s="28">
        <v>588550</v>
      </c>
      <c r="V71" s="33">
        <f>VLOOKUP($A$4:$A$330,'Trans Equity'!$C$2:$E$326,3,FALSE)</f>
        <v>0</v>
      </c>
      <c r="W71" s="28">
        <v>630559</v>
      </c>
      <c r="X71" s="28">
        <v>154757</v>
      </c>
      <c r="Y71" s="28">
        <v>0</v>
      </c>
      <c r="Z71" s="28">
        <v>459500</v>
      </c>
      <c r="AA71" s="28">
        <v>363771</v>
      </c>
      <c r="AB71" s="28">
        <v>0</v>
      </c>
      <c r="AC71" s="28">
        <v>738566</v>
      </c>
      <c r="AD71" s="28">
        <v>0</v>
      </c>
      <c r="AE71" s="28">
        <v>21472.570194912969</v>
      </c>
      <c r="AF71" s="28">
        <v>55580</v>
      </c>
      <c r="AG71" s="28">
        <v>151039.57</v>
      </c>
      <c r="AH71" s="28">
        <v>0</v>
      </c>
      <c r="AI71" s="28">
        <v>0</v>
      </c>
      <c r="AJ71" s="28">
        <v>0</v>
      </c>
      <c r="AK71" s="28">
        <v>22532.62</v>
      </c>
      <c r="AL71" s="28">
        <v>0</v>
      </c>
      <c r="AM71" s="28">
        <v>0</v>
      </c>
      <c r="AN71" s="28">
        <v>10000</v>
      </c>
      <c r="AO71" s="28">
        <v>0</v>
      </c>
      <c r="AQ71" s="28">
        <v>0</v>
      </c>
      <c r="AR71" s="28">
        <v>0</v>
      </c>
      <c r="AS71" s="38"/>
      <c r="AT71" s="39"/>
      <c r="AU71" s="40"/>
    </row>
    <row r="72" spans="1:47" x14ac:dyDescent="0.55000000000000004">
      <c r="A72" s="28" t="s">
        <v>132</v>
      </c>
      <c r="B72" s="28" t="s">
        <v>133</v>
      </c>
      <c r="C72" s="31">
        <v>3604.2</v>
      </c>
      <c r="D72" s="28">
        <v>27557713</v>
      </c>
      <c r="E72" s="28">
        <v>0</v>
      </c>
      <c r="F72" s="28">
        <v>6225220</v>
      </c>
      <c r="G72" s="33">
        <v>255898</v>
      </c>
      <c r="H72" s="33">
        <v>85299</v>
      </c>
      <c r="I72" s="28">
        <v>165398</v>
      </c>
      <c r="J72" s="33">
        <v>1305595</v>
      </c>
      <c r="K72" s="33">
        <v>435198</v>
      </c>
      <c r="L72" s="28">
        <v>61627</v>
      </c>
      <c r="M72" s="46">
        <v>16057</v>
      </c>
      <c r="N72" s="28">
        <v>0</v>
      </c>
      <c r="O72" s="33">
        <v>2364571</v>
      </c>
      <c r="P72" s="33">
        <v>271973</v>
      </c>
      <c r="Q72" s="33">
        <v>314575</v>
      </c>
      <c r="R72" s="33">
        <v>1328256</v>
      </c>
      <c r="S72" s="33">
        <v>733577</v>
      </c>
      <c r="T72" s="33">
        <v>3201</v>
      </c>
      <c r="U72" s="28">
        <v>1832297</v>
      </c>
      <c r="V72" s="33">
        <f>VLOOKUP($A$4:$A$330,'Trans Equity'!$C$2:$E$326,3,FALSE)</f>
        <v>0</v>
      </c>
      <c r="W72" s="28">
        <v>624202</v>
      </c>
      <c r="X72" s="28">
        <v>1015206</v>
      </c>
      <c r="Y72" s="28">
        <v>0</v>
      </c>
      <c r="Z72" s="28">
        <v>1000000</v>
      </c>
      <c r="AA72" s="28">
        <v>308513</v>
      </c>
      <c r="AB72" s="28">
        <v>0</v>
      </c>
      <c r="AC72" s="28">
        <v>701166</v>
      </c>
      <c r="AD72" s="28">
        <v>0</v>
      </c>
      <c r="AE72" s="28">
        <v>41024.251132801925</v>
      </c>
      <c r="AF72" s="28">
        <v>181427</v>
      </c>
      <c r="AG72" s="28">
        <v>1268145.6299999999</v>
      </c>
      <c r="AH72" s="28">
        <v>0</v>
      </c>
      <c r="AI72" s="28">
        <v>0</v>
      </c>
      <c r="AJ72" s="28">
        <v>51187</v>
      </c>
      <c r="AK72" s="28">
        <v>171432.27000000002</v>
      </c>
      <c r="AL72" s="28">
        <v>0</v>
      </c>
      <c r="AM72" s="28">
        <v>0</v>
      </c>
      <c r="AN72" s="28">
        <v>88078.33</v>
      </c>
      <c r="AO72" s="28">
        <v>92088</v>
      </c>
      <c r="AQ72" s="28">
        <v>105757.62</v>
      </c>
      <c r="AR72" s="28">
        <v>45133</v>
      </c>
      <c r="AS72" s="38"/>
      <c r="AT72" s="39"/>
      <c r="AU72" s="40"/>
    </row>
    <row r="73" spans="1:47" x14ac:dyDescent="0.55000000000000004">
      <c r="A73" s="28" t="s">
        <v>134</v>
      </c>
      <c r="B73" s="28" t="s">
        <v>135</v>
      </c>
      <c r="C73" s="31">
        <v>707.2</v>
      </c>
      <c r="D73" s="28">
        <v>5399472</v>
      </c>
      <c r="E73" s="28">
        <v>39928</v>
      </c>
      <c r="F73" s="28">
        <v>807859</v>
      </c>
      <c r="G73" s="33">
        <v>50211</v>
      </c>
      <c r="H73" s="33">
        <v>16737</v>
      </c>
      <c r="I73" s="28">
        <v>26074</v>
      </c>
      <c r="J73" s="33">
        <v>167975</v>
      </c>
      <c r="K73" s="33">
        <v>55992</v>
      </c>
      <c r="L73" s="28">
        <v>8399</v>
      </c>
      <c r="M73" s="47">
        <v>4810</v>
      </c>
      <c r="N73" s="28">
        <v>6872</v>
      </c>
      <c r="O73" s="33">
        <v>462707</v>
      </c>
      <c r="P73" s="33">
        <v>46117</v>
      </c>
      <c r="Q73" s="33">
        <v>53606</v>
      </c>
      <c r="R73" s="33">
        <v>260624</v>
      </c>
      <c r="S73" s="33">
        <v>144435</v>
      </c>
      <c r="T73" s="33">
        <v>630</v>
      </c>
      <c r="U73" s="28">
        <v>329305</v>
      </c>
      <c r="V73" s="33">
        <f>VLOOKUP($A$4:$A$330,'Trans Equity'!$C$2:$E$326,3,FALSE)</f>
        <v>88202</v>
      </c>
      <c r="W73" s="28">
        <v>50253</v>
      </c>
      <c r="X73" s="28">
        <v>353840</v>
      </c>
      <c r="Y73" s="28">
        <v>0</v>
      </c>
      <c r="Z73" s="28">
        <v>150000</v>
      </c>
      <c r="AA73" s="28">
        <v>94658</v>
      </c>
      <c r="AB73" s="28">
        <v>50253</v>
      </c>
      <c r="AC73" s="28">
        <v>334115</v>
      </c>
      <c r="AD73" s="28">
        <v>0</v>
      </c>
      <c r="AE73" s="28">
        <v>17725.653922870493</v>
      </c>
      <c r="AF73" s="28">
        <v>32730</v>
      </c>
      <c r="AG73" s="28">
        <v>126901.41</v>
      </c>
      <c r="AH73" s="28">
        <v>0</v>
      </c>
      <c r="AI73" s="28">
        <v>0</v>
      </c>
      <c r="AJ73" s="28">
        <v>0</v>
      </c>
      <c r="AK73" s="28">
        <v>20344.8</v>
      </c>
      <c r="AL73" s="28">
        <v>0</v>
      </c>
      <c r="AM73" s="28">
        <v>0</v>
      </c>
      <c r="AN73" s="28">
        <v>10000</v>
      </c>
      <c r="AO73" s="28">
        <v>0</v>
      </c>
      <c r="AQ73" s="28">
        <v>0</v>
      </c>
      <c r="AR73" s="28">
        <v>0</v>
      </c>
      <c r="AS73" s="38"/>
      <c r="AT73" s="39"/>
      <c r="AU73" s="40"/>
    </row>
    <row r="74" spans="1:47" x14ac:dyDescent="0.55000000000000004">
      <c r="A74" s="28" t="s">
        <v>136</v>
      </c>
      <c r="B74" s="28" t="s">
        <v>1236</v>
      </c>
      <c r="C74" s="31">
        <v>5147.8999999999996</v>
      </c>
      <c r="D74" s="28">
        <v>39304217</v>
      </c>
      <c r="E74" s="28">
        <v>0</v>
      </c>
      <c r="F74" s="28">
        <v>4855326</v>
      </c>
      <c r="G74" s="33">
        <v>365501</v>
      </c>
      <c r="H74" s="33">
        <v>121834</v>
      </c>
      <c r="I74" s="28">
        <v>175582</v>
      </c>
      <c r="J74" s="33">
        <v>1755424</v>
      </c>
      <c r="K74" s="33">
        <v>585141</v>
      </c>
      <c r="L74" s="28">
        <v>351744</v>
      </c>
      <c r="M74" s="46">
        <v>78106</v>
      </c>
      <c r="N74" s="28">
        <v>164916</v>
      </c>
      <c r="O74" s="33">
        <v>3221401</v>
      </c>
      <c r="P74" s="33">
        <v>394123</v>
      </c>
      <c r="Q74" s="33">
        <v>414200</v>
      </c>
      <c r="R74" s="33">
        <v>1897156</v>
      </c>
      <c r="S74" s="33">
        <v>927612</v>
      </c>
      <c r="T74" s="33">
        <v>4080</v>
      </c>
      <c r="U74" s="28">
        <v>2633213</v>
      </c>
      <c r="V74" s="33">
        <f>VLOOKUP($A$4:$A$330,'Trans Equity'!$C$2:$E$326,3,FALSE)</f>
        <v>454737</v>
      </c>
      <c r="W74" s="28">
        <v>0</v>
      </c>
      <c r="X74" s="28">
        <v>3053152</v>
      </c>
      <c r="Y74" s="28">
        <v>0</v>
      </c>
      <c r="Z74" s="28">
        <v>4390000</v>
      </c>
      <c r="AA74" s="28">
        <v>860367</v>
      </c>
      <c r="AB74" s="28">
        <v>0</v>
      </c>
      <c r="AC74" s="28">
        <v>1746805</v>
      </c>
      <c r="AD74" s="28">
        <v>0</v>
      </c>
      <c r="AE74" s="28">
        <v>53439.178475905537</v>
      </c>
      <c r="AF74" s="28">
        <v>240966</v>
      </c>
      <c r="AG74" s="28">
        <v>669324.04</v>
      </c>
      <c r="AH74" s="28">
        <v>0</v>
      </c>
      <c r="AI74" s="28">
        <v>74224.649999999994</v>
      </c>
      <c r="AJ74" s="28">
        <v>30458</v>
      </c>
      <c r="AK74" s="28">
        <v>111141.01</v>
      </c>
      <c r="AL74" s="28">
        <v>0</v>
      </c>
      <c r="AM74" s="28">
        <v>38388.699999999997</v>
      </c>
      <c r="AN74" s="28">
        <v>40406.93</v>
      </c>
      <c r="AO74" s="28">
        <v>0</v>
      </c>
      <c r="AQ74" s="28">
        <v>0</v>
      </c>
      <c r="AR74" s="28">
        <v>45133</v>
      </c>
      <c r="AS74" s="38"/>
      <c r="AT74" s="39"/>
      <c r="AU74" s="40"/>
    </row>
    <row r="75" spans="1:47" x14ac:dyDescent="0.55000000000000004">
      <c r="A75" s="28" t="s">
        <v>137</v>
      </c>
      <c r="B75" s="28" t="s">
        <v>138</v>
      </c>
      <c r="C75" s="31">
        <v>463.9</v>
      </c>
      <c r="D75" s="28">
        <v>3541877</v>
      </c>
      <c r="E75" s="28">
        <v>0</v>
      </c>
      <c r="F75" s="28">
        <v>484670</v>
      </c>
      <c r="G75" s="33">
        <v>32937</v>
      </c>
      <c r="H75" s="33">
        <v>10979</v>
      </c>
      <c r="I75" s="28">
        <v>17263</v>
      </c>
      <c r="J75" s="33">
        <v>123800</v>
      </c>
      <c r="K75" s="33">
        <v>41267</v>
      </c>
      <c r="L75" s="28">
        <v>3207</v>
      </c>
      <c r="M75" s="47">
        <v>0</v>
      </c>
      <c r="N75" s="28">
        <v>0</v>
      </c>
      <c r="O75" s="33">
        <v>312381</v>
      </c>
      <c r="P75" s="33">
        <v>32292</v>
      </c>
      <c r="Q75" s="33">
        <v>35261</v>
      </c>
      <c r="R75" s="33">
        <v>170961</v>
      </c>
      <c r="S75" s="33">
        <v>57014</v>
      </c>
      <c r="T75" s="33">
        <v>249</v>
      </c>
      <c r="U75" s="28">
        <v>217903</v>
      </c>
      <c r="V75" s="33">
        <f>VLOOKUP($A$4:$A$330,'Trans Equity'!$C$2:$E$326,3,FALSE)</f>
        <v>0</v>
      </c>
      <c r="W75" s="28">
        <v>137286</v>
      </c>
      <c r="X75" s="28">
        <v>134978</v>
      </c>
      <c r="Y75" s="28">
        <v>0</v>
      </c>
      <c r="Z75" s="28">
        <v>425000</v>
      </c>
      <c r="AA75" s="28">
        <v>71343</v>
      </c>
      <c r="AB75" s="28">
        <v>0</v>
      </c>
      <c r="AC75" s="28">
        <v>289697</v>
      </c>
      <c r="AD75" s="28">
        <v>0</v>
      </c>
      <c r="AE75" s="28">
        <v>15768.957788532793</v>
      </c>
      <c r="AF75" s="28">
        <v>21648</v>
      </c>
      <c r="AG75" s="28">
        <v>60013.04</v>
      </c>
      <c r="AH75" s="28">
        <v>0</v>
      </c>
      <c r="AI75" s="28">
        <v>0</v>
      </c>
      <c r="AJ75" s="28">
        <v>0</v>
      </c>
      <c r="AK75" s="28">
        <v>9331.98</v>
      </c>
      <c r="AL75" s="28">
        <v>0</v>
      </c>
      <c r="AM75" s="28">
        <v>0</v>
      </c>
      <c r="AN75" s="28">
        <v>10000</v>
      </c>
      <c r="AO75" s="28">
        <v>0</v>
      </c>
      <c r="AQ75" s="28">
        <v>0</v>
      </c>
      <c r="AR75" s="28">
        <v>0</v>
      </c>
      <c r="AS75" s="38"/>
      <c r="AT75" s="39"/>
      <c r="AU75" s="40"/>
    </row>
    <row r="76" spans="1:47" x14ac:dyDescent="0.55000000000000004">
      <c r="A76" s="28" t="s">
        <v>139</v>
      </c>
      <c r="B76" s="28" t="s">
        <v>1237</v>
      </c>
      <c r="C76" s="31">
        <v>452.9</v>
      </c>
      <c r="D76" s="28">
        <v>3457892</v>
      </c>
      <c r="E76" s="28">
        <v>150905</v>
      </c>
      <c r="F76" s="28">
        <v>425728</v>
      </c>
      <c r="G76" s="33">
        <v>32156</v>
      </c>
      <c r="H76" s="33">
        <v>10719</v>
      </c>
      <c r="I76" s="28">
        <v>16919</v>
      </c>
      <c r="J76" s="33">
        <v>83934</v>
      </c>
      <c r="K76" s="33">
        <v>27978</v>
      </c>
      <c r="L76" s="28">
        <v>1603</v>
      </c>
      <c r="M76" s="46">
        <v>4810</v>
      </c>
      <c r="N76" s="28">
        <v>32067</v>
      </c>
      <c r="O76" s="33">
        <v>330025</v>
      </c>
      <c r="P76" s="33">
        <v>33359</v>
      </c>
      <c r="Q76" s="33">
        <v>35485</v>
      </c>
      <c r="R76" s="33">
        <v>172460</v>
      </c>
      <c r="S76" s="33">
        <v>76018</v>
      </c>
      <c r="T76" s="33">
        <v>332</v>
      </c>
      <c r="U76" s="28">
        <v>206587</v>
      </c>
      <c r="V76" s="33">
        <f>VLOOKUP($A$4:$A$330,'Trans Equity'!$C$2:$E$326,3,FALSE)</f>
        <v>104149</v>
      </c>
      <c r="W76" s="28">
        <v>170169</v>
      </c>
      <c r="X76" s="28">
        <v>139177</v>
      </c>
      <c r="Y76" s="28">
        <v>0</v>
      </c>
      <c r="Z76" s="28">
        <v>250000</v>
      </c>
      <c r="AA76" s="28">
        <v>124074</v>
      </c>
      <c r="AB76" s="28">
        <v>0</v>
      </c>
      <c r="AC76" s="28">
        <v>503817</v>
      </c>
      <c r="AD76" s="28">
        <v>0</v>
      </c>
      <c r="AE76" s="28">
        <v>15680.492283075682</v>
      </c>
      <c r="AF76" s="28">
        <v>20448</v>
      </c>
      <c r="AG76" s="28">
        <v>62696.55</v>
      </c>
      <c r="AH76" s="28">
        <v>0</v>
      </c>
      <c r="AI76" s="28">
        <v>0</v>
      </c>
      <c r="AJ76" s="28">
        <v>0</v>
      </c>
      <c r="AK76" s="28">
        <v>12195.78</v>
      </c>
      <c r="AL76" s="28">
        <v>0</v>
      </c>
      <c r="AM76" s="28">
        <v>0</v>
      </c>
      <c r="AN76" s="28">
        <v>10000</v>
      </c>
      <c r="AO76" s="28">
        <v>0</v>
      </c>
      <c r="AQ76" s="28">
        <v>0</v>
      </c>
      <c r="AR76" s="28">
        <v>0</v>
      </c>
      <c r="AS76" s="38"/>
      <c r="AT76" s="39"/>
      <c r="AU76" s="40"/>
    </row>
    <row r="77" spans="1:47" x14ac:dyDescent="0.55000000000000004">
      <c r="A77" s="28" t="s">
        <v>140</v>
      </c>
      <c r="B77" s="28" t="s">
        <v>141</v>
      </c>
      <c r="C77" s="31">
        <v>741.9</v>
      </c>
      <c r="D77" s="28">
        <v>5664407</v>
      </c>
      <c r="E77" s="28">
        <v>1853</v>
      </c>
      <c r="F77" s="28">
        <v>803278</v>
      </c>
      <c r="G77" s="33">
        <v>52675</v>
      </c>
      <c r="H77" s="33">
        <v>17558</v>
      </c>
      <c r="I77" s="28">
        <v>35885</v>
      </c>
      <c r="J77" s="33">
        <v>187764</v>
      </c>
      <c r="K77" s="33">
        <v>62588</v>
      </c>
      <c r="L77" s="28">
        <v>167588</v>
      </c>
      <c r="M77" s="47">
        <v>61690</v>
      </c>
      <c r="N77" s="28">
        <v>13743</v>
      </c>
      <c r="O77" s="33">
        <v>511792</v>
      </c>
      <c r="P77" s="33">
        <v>60621</v>
      </c>
      <c r="Q77" s="33">
        <v>63180</v>
      </c>
      <c r="R77" s="33">
        <v>273412</v>
      </c>
      <c r="S77" s="33">
        <v>133033</v>
      </c>
      <c r="T77" s="33">
        <v>580</v>
      </c>
      <c r="U77" s="28">
        <v>361012</v>
      </c>
      <c r="V77" s="33">
        <f>VLOOKUP($A$4:$A$330,'Trans Equity'!$C$2:$E$326,3,FALSE)</f>
        <v>0</v>
      </c>
      <c r="W77" s="28">
        <v>384710</v>
      </c>
      <c r="X77" s="28">
        <v>26434</v>
      </c>
      <c r="Y77" s="28">
        <v>0</v>
      </c>
      <c r="Z77" s="28">
        <v>225000</v>
      </c>
      <c r="AA77" s="28">
        <v>93182</v>
      </c>
      <c r="AB77" s="28">
        <v>0</v>
      </c>
      <c r="AC77" s="28">
        <v>189188</v>
      </c>
      <c r="AD77" s="28">
        <v>37965</v>
      </c>
      <c r="AE77" s="28">
        <v>18004.722380994281</v>
      </c>
      <c r="AF77" s="28">
        <v>36149</v>
      </c>
      <c r="AG77" s="28">
        <v>192670.21</v>
      </c>
      <c r="AH77" s="28">
        <v>37750.01</v>
      </c>
      <c r="AI77" s="28">
        <v>0</v>
      </c>
      <c r="AJ77" s="28">
        <v>0</v>
      </c>
      <c r="AK77" s="28">
        <v>26437.85</v>
      </c>
      <c r="AL77" s="28">
        <v>0</v>
      </c>
      <c r="AM77" s="28">
        <v>0</v>
      </c>
      <c r="AN77" s="28">
        <v>13942.9</v>
      </c>
      <c r="AO77" s="28">
        <v>0</v>
      </c>
      <c r="AQ77" s="28">
        <v>0</v>
      </c>
      <c r="AR77" s="28">
        <v>0</v>
      </c>
      <c r="AS77" s="38"/>
      <c r="AT77" s="39"/>
      <c r="AU77" s="40"/>
    </row>
    <row r="78" spans="1:47" x14ac:dyDescent="0.55000000000000004">
      <c r="A78" s="28" t="s">
        <v>142</v>
      </c>
      <c r="B78" s="28" t="s">
        <v>143</v>
      </c>
      <c r="C78" s="31">
        <v>425</v>
      </c>
      <c r="D78" s="28">
        <v>3292475</v>
      </c>
      <c r="E78" s="28">
        <v>0</v>
      </c>
      <c r="F78" s="28">
        <v>578623</v>
      </c>
      <c r="G78" s="33">
        <v>30175</v>
      </c>
      <c r="H78" s="33">
        <v>10058</v>
      </c>
      <c r="I78" s="28">
        <v>16896</v>
      </c>
      <c r="J78" s="33">
        <v>118331</v>
      </c>
      <c r="K78" s="33">
        <v>39444</v>
      </c>
      <c r="L78" s="28">
        <v>10149</v>
      </c>
      <c r="M78" s="46">
        <v>0</v>
      </c>
      <c r="N78" s="28">
        <v>0</v>
      </c>
      <c r="O78" s="33">
        <v>310803</v>
      </c>
      <c r="P78" s="33">
        <v>33435</v>
      </c>
      <c r="Q78" s="33">
        <v>35951</v>
      </c>
      <c r="R78" s="33">
        <v>156625</v>
      </c>
      <c r="S78" s="33">
        <v>91222</v>
      </c>
      <c r="T78" s="33">
        <v>398</v>
      </c>
      <c r="U78" s="28">
        <v>202086</v>
      </c>
      <c r="V78" s="33">
        <f>VLOOKUP($A$4:$A$330,'Trans Equity'!$C$2:$E$326,3,FALSE)</f>
        <v>79972</v>
      </c>
      <c r="W78" s="28">
        <v>158655</v>
      </c>
      <c r="X78" s="28">
        <v>109452</v>
      </c>
      <c r="Y78" s="28">
        <v>0</v>
      </c>
      <c r="Z78" s="28">
        <v>225000</v>
      </c>
      <c r="AA78" s="28">
        <v>80430</v>
      </c>
      <c r="AB78" s="28">
        <v>0</v>
      </c>
      <c r="AC78" s="28">
        <v>326593</v>
      </c>
      <c r="AD78" s="28">
        <v>0</v>
      </c>
      <c r="AE78" s="28">
        <v>15456.111591961742</v>
      </c>
      <c r="AF78" s="28">
        <v>20259</v>
      </c>
      <c r="AG78" s="28">
        <v>101832.28</v>
      </c>
      <c r="AH78" s="28">
        <v>0</v>
      </c>
      <c r="AI78" s="28">
        <v>0</v>
      </c>
      <c r="AJ78" s="28">
        <v>0</v>
      </c>
      <c r="AK78" s="28">
        <v>17280.169999999998</v>
      </c>
      <c r="AL78" s="28">
        <v>0</v>
      </c>
      <c r="AM78" s="28">
        <v>0</v>
      </c>
      <c r="AN78" s="28">
        <v>10000</v>
      </c>
      <c r="AO78" s="28">
        <v>0</v>
      </c>
      <c r="AQ78" s="28">
        <v>0</v>
      </c>
      <c r="AR78" s="28">
        <v>0</v>
      </c>
      <c r="AS78" s="38"/>
      <c r="AT78" s="39"/>
      <c r="AU78" s="40"/>
    </row>
    <row r="79" spans="1:47" x14ac:dyDescent="0.55000000000000004">
      <c r="A79" s="28" t="s">
        <v>144</v>
      </c>
      <c r="B79" s="28" t="s">
        <v>145</v>
      </c>
      <c r="C79" s="31">
        <v>382.1</v>
      </c>
      <c r="D79" s="28">
        <v>2921919</v>
      </c>
      <c r="E79" s="28">
        <v>170772</v>
      </c>
      <c r="F79" s="28">
        <v>360250</v>
      </c>
      <c r="G79" s="33">
        <v>27129</v>
      </c>
      <c r="H79" s="33">
        <v>9043</v>
      </c>
      <c r="I79" s="28">
        <v>13956</v>
      </c>
      <c r="J79" s="33">
        <v>127660</v>
      </c>
      <c r="K79" s="33">
        <v>42553</v>
      </c>
      <c r="L79" s="28">
        <v>0</v>
      </c>
      <c r="M79" s="47">
        <v>0</v>
      </c>
      <c r="N79" s="28">
        <v>11471</v>
      </c>
      <c r="O79" s="33">
        <v>296359</v>
      </c>
      <c r="P79" s="33">
        <v>30192</v>
      </c>
      <c r="Q79" s="33">
        <v>35479</v>
      </c>
      <c r="R79" s="33">
        <v>147557</v>
      </c>
      <c r="S79" s="33">
        <v>79820</v>
      </c>
      <c r="T79" s="33">
        <v>348</v>
      </c>
      <c r="U79" s="28">
        <v>181101</v>
      </c>
      <c r="V79" s="33">
        <f>VLOOKUP($A$4:$A$330,'Trans Equity'!$C$2:$E$326,3,FALSE)</f>
        <v>107425</v>
      </c>
      <c r="W79" s="28">
        <v>209624</v>
      </c>
      <c r="X79" s="28">
        <v>63058</v>
      </c>
      <c r="Y79" s="28">
        <v>0</v>
      </c>
      <c r="Z79" s="28">
        <v>140000</v>
      </c>
      <c r="AA79" s="28">
        <v>111426</v>
      </c>
      <c r="AB79" s="28">
        <v>0</v>
      </c>
      <c r="AC79" s="28">
        <v>226229</v>
      </c>
      <c r="AD79" s="28">
        <v>0</v>
      </c>
      <c r="AE79" s="28">
        <v>15111.096120679016</v>
      </c>
      <c r="AF79" s="28">
        <v>17543</v>
      </c>
      <c r="AG79" s="28">
        <v>94022.39</v>
      </c>
      <c r="AH79" s="28">
        <v>0</v>
      </c>
      <c r="AI79" s="28">
        <v>0</v>
      </c>
      <c r="AJ79" s="28">
        <v>0</v>
      </c>
      <c r="AK79" s="28">
        <v>12472.529999999999</v>
      </c>
      <c r="AL79" s="28">
        <v>0</v>
      </c>
      <c r="AM79" s="28">
        <v>0</v>
      </c>
      <c r="AN79" s="28">
        <v>10000</v>
      </c>
      <c r="AO79" s="28">
        <v>0</v>
      </c>
      <c r="AQ79" s="28">
        <v>0</v>
      </c>
      <c r="AR79" s="28">
        <v>0</v>
      </c>
      <c r="AS79" s="38"/>
      <c r="AT79" s="39"/>
      <c r="AU79" s="40"/>
    </row>
    <row r="80" spans="1:47" x14ac:dyDescent="0.55000000000000004">
      <c r="A80" s="28" t="s">
        <v>146</v>
      </c>
      <c r="B80" s="28" t="s">
        <v>147</v>
      </c>
      <c r="C80" s="31">
        <v>8707.7000000000007</v>
      </c>
      <c r="D80" s="28">
        <v>66779351</v>
      </c>
      <c r="E80" s="28">
        <v>0</v>
      </c>
      <c r="F80" s="28">
        <v>17096578</v>
      </c>
      <c r="G80" s="33">
        <v>618247</v>
      </c>
      <c r="H80" s="33">
        <v>206082</v>
      </c>
      <c r="I80" s="28">
        <v>414609</v>
      </c>
      <c r="J80" s="33">
        <v>3034513</v>
      </c>
      <c r="K80" s="33">
        <v>1011504</v>
      </c>
      <c r="L80" s="28">
        <v>617124</v>
      </c>
      <c r="M80" s="46">
        <v>231527</v>
      </c>
      <c r="N80" s="28">
        <v>0</v>
      </c>
      <c r="O80" s="33">
        <v>5502047</v>
      </c>
      <c r="P80" s="33">
        <v>636881</v>
      </c>
      <c r="Q80" s="33">
        <v>800934</v>
      </c>
      <c r="R80" s="33">
        <v>3209049</v>
      </c>
      <c r="S80" s="33">
        <v>1562177</v>
      </c>
      <c r="T80" s="33">
        <v>6816</v>
      </c>
      <c r="U80" s="28">
        <v>4680042</v>
      </c>
      <c r="V80" s="33">
        <f>VLOOKUP($A$4:$A$330,'Trans Equity'!$C$2:$E$326,3,FALSE)</f>
        <v>875077</v>
      </c>
      <c r="W80" s="28">
        <v>0</v>
      </c>
      <c r="X80" s="28">
        <v>4267868</v>
      </c>
      <c r="Y80" s="28">
        <v>0</v>
      </c>
      <c r="Z80" s="28">
        <v>2000000</v>
      </c>
      <c r="AA80" s="28">
        <v>851466</v>
      </c>
      <c r="AB80" s="28">
        <v>0</v>
      </c>
      <c r="AC80" s="28">
        <v>3457467</v>
      </c>
      <c r="AD80" s="28">
        <v>0</v>
      </c>
      <c r="AE80" s="28">
        <v>82068.22450556171</v>
      </c>
      <c r="AF80" s="28">
        <v>454410</v>
      </c>
      <c r="AG80" s="28">
        <v>2956932.18</v>
      </c>
      <c r="AH80" s="28">
        <v>0</v>
      </c>
      <c r="AI80" s="28">
        <v>16686.98</v>
      </c>
      <c r="AJ80" s="28">
        <v>207825</v>
      </c>
      <c r="AK80" s="28">
        <v>378106.59</v>
      </c>
      <c r="AL80" s="28">
        <v>57212.85</v>
      </c>
      <c r="AM80" s="28">
        <v>38023.1</v>
      </c>
      <c r="AN80" s="28">
        <v>154160.03</v>
      </c>
      <c r="AO80" s="28">
        <v>918650</v>
      </c>
      <c r="AQ80" s="28">
        <v>0</v>
      </c>
      <c r="AR80" s="28">
        <v>45133</v>
      </c>
      <c r="AS80" s="38"/>
      <c r="AT80" s="39"/>
      <c r="AU80" s="40"/>
    </row>
    <row r="81" spans="1:47" x14ac:dyDescent="0.55000000000000004">
      <c r="A81" s="28" t="s">
        <v>148</v>
      </c>
      <c r="B81" s="28" t="s">
        <v>149</v>
      </c>
      <c r="C81" s="31">
        <v>1397</v>
      </c>
      <c r="D81" s="28">
        <v>10666095</v>
      </c>
      <c r="E81" s="28">
        <v>0</v>
      </c>
      <c r="F81" s="28">
        <v>1457369</v>
      </c>
      <c r="G81" s="33">
        <v>99187</v>
      </c>
      <c r="H81" s="33">
        <v>33062</v>
      </c>
      <c r="I81" s="28">
        <v>60500</v>
      </c>
      <c r="J81" s="33">
        <v>517798</v>
      </c>
      <c r="K81" s="33">
        <v>172599</v>
      </c>
      <c r="L81" s="28">
        <v>20004</v>
      </c>
      <c r="M81" s="47">
        <v>18018</v>
      </c>
      <c r="N81" s="28">
        <v>41229</v>
      </c>
      <c r="O81" s="33">
        <v>933322</v>
      </c>
      <c r="P81" s="33">
        <v>102470</v>
      </c>
      <c r="Q81" s="33">
        <v>116580</v>
      </c>
      <c r="R81" s="33">
        <v>514836</v>
      </c>
      <c r="S81" s="33">
        <v>326879</v>
      </c>
      <c r="T81" s="33">
        <v>1426</v>
      </c>
      <c r="U81" s="28">
        <v>691604</v>
      </c>
      <c r="V81" s="33">
        <f>VLOOKUP($A$4:$A$330,'Trans Equity'!$C$2:$E$326,3,FALSE)</f>
        <v>0</v>
      </c>
      <c r="W81" s="28">
        <v>512854</v>
      </c>
      <c r="X81" s="28">
        <v>246892</v>
      </c>
      <c r="Y81" s="28">
        <v>0</v>
      </c>
      <c r="Z81" s="28">
        <v>3147400</v>
      </c>
      <c r="AA81" s="28">
        <v>169270</v>
      </c>
      <c r="AB81" s="28">
        <v>170951</v>
      </c>
      <c r="AC81" s="28">
        <v>172718</v>
      </c>
      <c r="AD81" s="28">
        <v>0</v>
      </c>
      <c r="AE81" s="28">
        <v>23273.245346899042</v>
      </c>
      <c r="AF81" s="28">
        <v>70408</v>
      </c>
      <c r="AG81" s="28">
        <v>353776.31</v>
      </c>
      <c r="AH81" s="28">
        <v>0</v>
      </c>
      <c r="AI81" s="28">
        <v>0</v>
      </c>
      <c r="AJ81" s="28">
        <v>16729</v>
      </c>
      <c r="AK81" s="28">
        <v>53468.130000000005</v>
      </c>
      <c r="AL81" s="28">
        <v>0</v>
      </c>
      <c r="AM81" s="28">
        <v>0</v>
      </c>
      <c r="AN81" s="28">
        <v>23298.74</v>
      </c>
      <c r="AO81" s="28">
        <v>0</v>
      </c>
      <c r="AQ81" s="28">
        <v>0</v>
      </c>
      <c r="AR81" s="28">
        <v>0</v>
      </c>
      <c r="AS81" s="38"/>
      <c r="AT81" s="39"/>
      <c r="AU81" s="40"/>
    </row>
    <row r="82" spans="1:47" x14ac:dyDescent="0.55000000000000004">
      <c r="A82" s="28" t="s">
        <v>150</v>
      </c>
      <c r="B82" s="28" t="s">
        <v>151</v>
      </c>
      <c r="C82" s="31">
        <v>3478</v>
      </c>
      <c r="D82" s="28">
        <v>26554530</v>
      </c>
      <c r="E82" s="28">
        <v>0</v>
      </c>
      <c r="F82" s="28">
        <v>2924892</v>
      </c>
      <c r="G82" s="33">
        <v>246938</v>
      </c>
      <c r="H82" s="33">
        <v>82313</v>
      </c>
      <c r="I82" s="28">
        <v>84206</v>
      </c>
      <c r="J82" s="33">
        <v>1289121</v>
      </c>
      <c r="K82" s="33">
        <v>429707</v>
      </c>
      <c r="L82" s="28">
        <v>102309</v>
      </c>
      <c r="M82" s="46">
        <v>24432</v>
      </c>
      <c r="N82" s="28">
        <v>45810</v>
      </c>
      <c r="O82" s="33">
        <v>2185610</v>
      </c>
      <c r="P82" s="33">
        <v>232470</v>
      </c>
      <c r="Q82" s="33">
        <v>260572</v>
      </c>
      <c r="R82" s="33">
        <v>1281747</v>
      </c>
      <c r="S82" s="33">
        <v>668961</v>
      </c>
      <c r="T82" s="33">
        <v>2919</v>
      </c>
      <c r="U82" s="28">
        <v>1757408</v>
      </c>
      <c r="V82" s="33">
        <f>VLOOKUP($A$4:$A$330,'Trans Equity'!$C$2:$E$326,3,FALSE)</f>
        <v>0</v>
      </c>
      <c r="W82" s="28">
        <v>0</v>
      </c>
      <c r="X82" s="28">
        <v>1942995</v>
      </c>
      <c r="Y82" s="28">
        <v>0</v>
      </c>
      <c r="Z82" s="28">
        <v>664000</v>
      </c>
      <c r="AA82" s="28">
        <v>526832</v>
      </c>
      <c r="AB82" s="28">
        <v>0</v>
      </c>
      <c r="AC82" s="28">
        <v>2139256</v>
      </c>
      <c r="AD82" s="28">
        <v>0</v>
      </c>
      <c r="AE82" s="28">
        <v>40009.310515648547</v>
      </c>
      <c r="AF82" s="28">
        <v>151790</v>
      </c>
      <c r="AG82" s="28">
        <v>228336.23</v>
      </c>
      <c r="AH82" s="28">
        <v>0</v>
      </c>
      <c r="AI82" s="28">
        <v>0</v>
      </c>
      <c r="AJ82" s="28">
        <v>0</v>
      </c>
      <c r="AK82" s="28">
        <v>46863.630000000005</v>
      </c>
      <c r="AL82" s="28">
        <v>0</v>
      </c>
      <c r="AM82" s="28">
        <v>0</v>
      </c>
      <c r="AN82" s="28">
        <v>10840.38</v>
      </c>
      <c r="AO82" s="28">
        <v>0</v>
      </c>
      <c r="AQ82" s="28">
        <v>0</v>
      </c>
      <c r="AR82" s="28">
        <v>0</v>
      </c>
      <c r="AS82" s="38"/>
      <c r="AT82" s="39"/>
      <c r="AU82" s="40"/>
    </row>
    <row r="83" spans="1:47" x14ac:dyDescent="0.55000000000000004">
      <c r="A83" s="28" t="s">
        <v>152</v>
      </c>
      <c r="B83" s="28" t="s">
        <v>153</v>
      </c>
      <c r="C83" s="31">
        <v>432.4</v>
      </c>
      <c r="D83" s="28">
        <v>3301374</v>
      </c>
      <c r="E83" s="28">
        <v>209342</v>
      </c>
      <c r="F83" s="28">
        <v>341208</v>
      </c>
      <c r="G83" s="33">
        <v>30700</v>
      </c>
      <c r="H83" s="33">
        <v>10233</v>
      </c>
      <c r="I83" s="28">
        <v>14919</v>
      </c>
      <c r="J83" s="33">
        <v>81586</v>
      </c>
      <c r="K83" s="33">
        <v>27195</v>
      </c>
      <c r="L83" s="28">
        <v>0</v>
      </c>
      <c r="M83" s="47">
        <v>0</v>
      </c>
      <c r="N83" s="28">
        <v>9162</v>
      </c>
      <c r="O83" s="33">
        <v>305048</v>
      </c>
      <c r="P83" s="33">
        <v>33236</v>
      </c>
      <c r="Q83" s="33">
        <v>36973</v>
      </c>
      <c r="R83" s="33">
        <v>167772</v>
      </c>
      <c r="S83" s="33">
        <v>136833</v>
      </c>
      <c r="T83" s="33">
        <v>597</v>
      </c>
      <c r="U83" s="28">
        <v>222284</v>
      </c>
      <c r="V83" s="33">
        <f>VLOOKUP($A$4:$A$330,'Trans Equity'!$C$2:$E$326,3,FALSE)</f>
        <v>87388</v>
      </c>
      <c r="W83" s="28">
        <v>233345</v>
      </c>
      <c r="X83" s="28">
        <v>23499</v>
      </c>
      <c r="Y83" s="28">
        <v>0</v>
      </c>
      <c r="Z83" s="28">
        <v>363721</v>
      </c>
      <c r="AA83" s="28">
        <v>55296</v>
      </c>
      <c r="AB83" s="28">
        <v>0</v>
      </c>
      <c r="AC83" s="28">
        <v>0</v>
      </c>
      <c r="AD83" s="28">
        <v>0</v>
      </c>
      <c r="AE83" s="28">
        <v>15515.624750178342</v>
      </c>
      <c r="AF83" s="28">
        <v>21890</v>
      </c>
      <c r="AG83" s="28">
        <v>67662.600000000006</v>
      </c>
      <c r="AH83" s="28">
        <v>0</v>
      </c>
      <c r="AI83" s="28">
        <v>0</v>
      </c>
      <c r="AJ83" s="28">
        <v>0</v>
      </c>
      <c r="AK83" s="28">
        <v>11433.13</v>
      </c>
      <c r="AL83" s="28">
        <v>0</v>
      </c>
      <c r="AM83" s="28">
        <v>0</v>
      </c>
      <c r="AN83" s="28">
        <v>10000</v>
      </c>
      <c r="AO83" s="28">
        <v>0</v>
      </c>
      <c r="AQ83" s="28">
        <v>0</v>
      </c>
      <c r="AR83" s="28">
        <v>0</v>
      </c>
      <c r="AS83" s="38"/>
      <c r="AT83" s="39"/>
      <c r="AU83" s="40"/>
    </row>
    <row r="84" spans="1:47" x14ac:dyDescent="0.55000000000000004">
      <c r="A84" s="28" t="s">
        <v>154</v>
      </c>
      <c r="B84" s="28" t="s">
        <v>155</v>
      </c>
      <c r="C84" s="31">
        <v>14164.5</v>
      </c>
      <c r="D84" s="28">
        <v>108145958</v>
      </c>
      <c r="E84" s="28">
        <v>0</v>
      </c>
      <c r="F84" s="28">
        <v>18406916</v>
      </c>
      <c r="G84" s="33">
        <v>1005680</v>
      </c>
      <c r="H84" s="33">
        <v>335227</v>
      </c>
      <c r="I84" s="28">
        <v>621237</v>
      </c>
      <c r="J84" s="33">
        <v>5250072</v>
      </c>
      <c r="K84" s="33">
        <v>1750024</v>
      </c>
      <c r="L84" s="28">
        <v>485357</v>
      </c>
      <c r="M84" s="46">
        <v>229889</v>
      </c>
      <c r="N84" s="28">
        <v>137430</v>
      </c>
      <c r="O84" s="33">
        <v>9097150</v>
      </c>
      <c r="P84" s="33">
        <v>1110638</v>
      </c>
      <c r="Q84" s="33">
        <v>1297327</v>
      </c>
      <c r="R84" s="33">
        <v>5220043</v>
      </c>
      <c r="S84" s="33">
        <v>2572937</v>
      </c>
      <c r="T84" s="33">
        <v>11178</v>
      </c>
      <c r="U84" s="28">
        <v>7173151</v>
      </c>
      <c r="V84" s="33">
        <f>VLOOKUP($A$4:$A$330,'Trans Equity'!$C$2:$E$326,3,FALSE)</f>
        <v>0</v>
      </c>
      <c r="W84" s="28">
        <v>0</v>
      </c>
      <c r="X84" s="28">
        <v>7611313</v>
      </c>
      <c r="Y84" s="28">
        <v>0</v>
      </c>
      <c r="Z84" s="28">
        <v>6949565</v>
      </c>
      <c r="AA84" s="28">
        <v>1692776</v>
      </c>
      <c r="AB84" s="28">
        <v>0</v>
      </c>
      <c r="AC84" s="28">
        <v>6873695</v>
      </c>
      <c r="AD84" s="28">
        <v>0</v>
      </c>
      <c r="AE84" s="28">
        <v>125953.54906723028</v>
      </c>
      <c r="AF84" s="28">
        <v>749499</v>
      </c>
      <c r="AG84" s="28">
        <v>6793963.6600000001</v>
      </c>
      <c r="AH84" s="28">
        <v>0</v>
      </c>
      <c r="AI84" s="28">
        <v>0</v>
      </c>
      <c r="AJ84" s="28">
        <v>535484</v>
      </c>
      <c r="AK84" s="28">
        <v>694737.12</v>
      </c>
      <c r="AL84" s="28">
        <v>51815.41</v>
      </c>
      <c r="AM84" s="28">
        <v>0</v>
      </c>
      <c r="AN84" s="28">
        <v>472289.44</v>
      </c>
      <c r="AO84" s="28">
        <v>0</v>
      </c>
      <c r="AQ84" s="28">
        <v>0</v>
      </c>
      <c r="AR84" s="28">
        <v>45133</v>
      </c>
      <c r="AS84" s="38"/>
      <c r="AT84" s="39"/>
      <c r="AU84" s="40"/>
    </row>
    <row r="85" spans="1:47" x14ac:dyDescent="0.55000000000000004">
      <c r="A85" s="28" t="s">
        <v>156</v>
      </c>
      <c r="B85" s="28" t="s">
        <v>157</v>
      </c>
      <c r="C85" s="31">
        <v>1148.7</v>
      </c>
      <c r="D85" s="28">
        <v>8770325</v>
      </c>
      <c r="E85" s="28">
        <v>83207</v>
      </c>
      <c r="F85" s="28">
        <v>955368</v>
      </c>
      <c r="G85" s="33">
        <v>81558</v>
      </c>
      <c r="H85" s="33">
        <v>27186</v>
      </c>
      <c r="I85" s="28">
        <v>44512</v>
      </c>
      <c r="J85" s="33">
        <v>64146</v>
      </c>
      <c r="K85" s="33">
        <v>21382</v>
      </c>
      <c r="L85" s="28">
        <v>9162</v>
      </c>
      <c r="M85" s="47">
        <v>0</v>
      </c>
      <c r="N85" s="28">
        <v>114525</v>
      </c>
      <c r="O85" s="33">
        <v>756855</v>
      </c>
      <c r="P85" s="33">
        <v>83637</v>
      </c>
      <c r="Q85" s="33">
        <v>85176</v>
      </c>
      <c r="R85" s="33">
        <v>423330</v>
      </c>
      <c r="S85" s="33">
        <v>186245</v>
      </c>
      <c r="T85" s="33">
        <v>813</v>
      </c>
      <c r="U85" s="28">
        <v>546435</v>
      </c>
      <c r="V85" s="33">
        <f>VLOOKUP($A$4:$A$330,'Trans Equity'!$C$2:$E$326,3,FALSE)</f>
        <v>855642</v>
      </c>
      <c r="W85" s="28">
        <v>81618</v>
      </c>
      <c r="X85" s="28">
        <v>570356</v>
      </c>
      <c r="Y85" s="28">
        <v>0</v>
      </c>
      <c r="Z85" s="28">
        <v>575000</v>
      </c>
      <c r="AA85" s="28">
        <v>157384</v>
      </c>
      <c r="AB85" s="28">
        <v>0</v>
      </c>
      <c r="AC85" s="28">
        <v>0</v>
      </c>
      <c r="AD85" s="28">
        <v>0</v>
      </c>
      <c r="AE85" s="28">
        <v>21276.337619171747</v>
      </c>
      <c r="AF85" s="28">
        <v>54825</v>
      </c>
      <c r="AG85" s="28">
        <v>409695.01</v>
      </c>
      <c r="AH85" s="28">
        <v>0</v>
      </c>
      <c r="AI85" s="28">
        <v>0</v>
      </c>
      <c r="AJ85" s="28">
        <v>0</v>
      </c>
      <c r="AK85" s="28">
        <v>60115.65</v>
      </c>
      <c r="AL85" s="28">
        <v>0</v>
      </c>
      <c r="AM85" s="28">
        <v>0</v>
      </c>
      <c r="AN85" s="28">
        <v>26981.39</v>
      </c>
      <c r="AO85" s="28">
        <v>0</v>
      </c>
      <c r="AQ85" s="28">
        <v>0</v>
      </c>
      <c r="AR85" s="28">
        <v>0</v>
      </c>
      <c r="AS85" s="38"/>
      <c r="AT85" s="39"/>
      <c r="AU85" s="40"/>
    </row>
    <row r="86" spans="1:47" x14ac:dyDescent="0.55000000000000004">
      <c r="A86" s="28" t="s">
        <v>158</v>
      </c>
      <c r="B86" s="28" t="s">
        <v>1243</v>
      </c>
      <c r="C86" s="31">
        <v>1522.6</v>
      </c>
      <c r="D86" s="28">
        <v>11625051</v>
      </c>
      <c r="E86" s="28">
        <v>0</v>
      </c>
      <c r="F86" s="28">
        <v>1343836</v>
      </c>
      <c r="G86" s="33">
        <v>108105</v>
      </c>
      <c r="H86" s="33">
        <v>36035</v>
      </c>
      <c r="I86" s="28">
        <v>45260</v>
      </c>
      <c r="J86" s="33">
        <v>564352</v>
      </c>
      <c r="K86" s="33">
        <v>188117</v>
      </c>
      <c r="L86" s="28">
        <v>28784</v>
      </c>
      <c r="M86" s="46">
        <v>4810</v>
      </c>
      <c r="N86" s="28">
        <v>128268</v>
      </c>
      <c r="O86" s="33">
        <v>997547</v>
      </c>
      <c r="P86" s="33">
        <v>116129</v>
      </c>
      <c r="Q86" s="33">
        <v>113814</v>
      </c>
      <c r="R86" s="33">
        <v>561124</v>
      </c>
      <c r="S86" s="33">
        <v>368689</v>
      </c>
      <c r="T86" s="33">
        <v>1609</v>
      </c>
      <c r="U86" s="28">
        <v>754266</v>
      </c>
      <c r="V86" s="33">
        <f>VLOOKUP($A$4:$A$330,'Trans Equity'!$C$2:$E$326,3,FALSE)</f>
        <v>396472</v>
      </c>
      <c r="W86" s="28">
        <v>923833</v>
      </c>
      <c r="X86" s="28">
        <v>27212</v>
      </c>
      <c r="Y86" s="28">
        <v>0</v>
      </c>
      <c r="Z86" s="28">
        <v>1235000</v>
      </c>
      <c r="AA86" s="28">
        <v>288997</v>
      </c>
      <c r="AB86" s="28">
        <v>0</v>
      </c>
      <c r="AC86" s="28">
        <v>1173504</v>
      </c>
      <c r="AD86" s="28">
        <v>0</v>
      </c>
      <c r="AE86" s="28">
        <v>24283.360572845668</v>
      </c>
      <c r="AF86" s="28">
        <v>70985</v>
      </c>
      <c r="AG86" s="28">
        <v>132872.39000000001</v>
      </c>
      <c r="AH86" s="28">
        <v>0</v>
      </c>
      <c r="AI86" s="28">
        <v>0</v>
      </c>
      <c r="AJ86" s="28">
        <v>0</v>
      </c>
      <c r="AK86" s="28">
        <v>29431.040000000001</v>
      </c>
      <c r="AL86" s="28">
        <v>0</v>
      </c>
      <c r="AM86" s="28">
        <v>0</v>
      </c>
      <c r="AN86" s="28">
        <v>10000</v>
      </c>
      <c r="AO86" s="28">
        <v>0</v>
      </c>
      <c r="AQ86" s="28">
        <v>0</v>
      </c>
      <c r="AR86" s="28">
        <v>0</v>
      </c>
      <c r="AS86" s="38"/>
      <c r="AT86" s="39"/>
      <c r="AU86" s="40"/>
    </row>
    <row r="87" spans="1:47" x14ac:dyDescent="0.55000000000000004">
      <c r="A87" s="28" t="s">
        <v>159</v>
      </c>
      <c r="B87" s="28" t="s">
        <v>160</v>
      </c>
      <c r="C87" s="31">
        <v>200</v>
      </c>
      <c r="D87" s="28">
        <v>1555000</v>
      </c>
      <c r="E87" s="28">
        <v>0</v>
      </c>
      <c r="F87" s="28">
        <v>206115</v>
      </c>
      <c r="G87" s="33">
        <v>14200</v>
      </c>
      <c r="H87" s="33">
        <v>4733</v>
      </c>
      <c r="I87" s="28">
        <v>7075</v>
      </c>
      <c r="J87" s="33">
        <v>0</v>
      </c>
      <c r="K87" s="33">
        <v>0</v>
      </c>
      <c r="L87" s="28">
        <v>0</v>
      </c>
      <c r="M87" s="47">
        <v>0</v>
      </c>
      <c r="N87" s="28">
        <v>0</v>
      </c>
      <c r="O87" s="33">
        <v>117852</v>
      </c>
      <c r="P87" s="33">
        <v>10122</v>
      </c>
      <c r="Q87" s="33">
        <v>15444</v>
      </c>
      <c r="R87" s="33">
        <v>73706</v>
      </c>
      <c r="S87" s="33">
        <v>49412</v>
      </c>
      <c r="T87" s="33">
        <v>216</v>
      </c>
      <c r="U87" s="28">
        <v>92353</v>
      </c>
      <c r="V87" s="33">
        <f>VLOOKUP($A$4:$A$330,'Trans Equity'!$C$2:$E$326,3,FALSE)</f>
        <v>139062</v>
      </c>
      <c r="W87" s="28">
        <v>72011</v>
      </c>
      <c r="X87" s="28">
        <v>54908</v>
      </c>
      <c r="Y87" s="28">
        <v>388750</v>
      </c>
      <c r="Z87" s="28">
        <v>139000</v>
      </c>
      <c r="AA87" s="28">
        <v>37347</v>
      </c>
      <c r="AB87" s="28">
        <v>0</v>
      </c>
      <c r="AC87" s="28">
        <v>75826</v>
      </c>
      <c r="AD87" s="28">
        <v>0</v>
      </c>
      <c r="AE87" s="28">
        <v>13646.589889429959</v>
      </c>
      <c r="AF87" s="28">
        <v>9475</v>
      </c>
      <c r="AG87" s="28">
        <v>42258.96</v>
      </c>
      <c r="AH87" s="28">
        <v>0</v>
      </c>
      <c r="AI87" s="28">
        <v>0</v>
      </c>
      <c r="AJ87" s="28">
        <v>0</v>
      </c>
      <c r="AK87" s="28">
        <v>5628.25</v>
      </c>
      <c r="AL87" s="28">
        <v>0</v>
      </c>
      <c r="AM87" s="28">
        <v>0</v>
      </c>
      <c r="AN87" s="28">
        <v>10000</v>
      </c>
      <c r="AO87" s="28">
        <v>0</v>
      </c>
      <c r="AQ87" s="28">
        <v>0</v>
      </c>
      <c r="AR87" s="28">
        <v>0</v>
      </c>
      <c r="AS87" s="38"/>
      <c r="AT87" s="39"/>
      <c r="AU87" s="40"/>
    </row>
    <row r="88" spans="1:47" x14ac:dyDescent="0.55000000000000004">
      <c r="A88" s="28" t="s">
        <v>161</v>
      </c>
      <c r="B88" s="28" t="s">
        <v>162</v>
      </c>
      <c r="C88" s="31">
        <v>2026.3</v>
      </c>
      <c r="D88" s="28">
        <v>15470801</v>
      </c>
      <c r="E88" s="28">
        <v>0</v>
      </c>
      <c r="F88" s="28">
        <v>2189031</v>
      </c>
      <c r="G88" s="33">
        <v>143867</v>
      </c>
      <c r="H88" s="33">
        <v>47956</v>
      </c>
      <c r="I88" s="28">
        <v>99377</v>
      </c>
      <c r="J88" s="33">
        <v>375524</v>
      </c>
      <c r="K88" s="33">
        <v>125175</v>
      </c>
      <c r="L88" s="28">
        <v>831910</v>
      </c>
      <c r="M88" s="46">
        <v>386636</v>
      </c>
      <c r="N88" s="28">
        <v>0</v>
      </c>
      <c r="O88" s="33">
        <v>1254523</v>
      </c>
      <c r="P88" s="33">
        <v>151993</v>
      </c>
      <c r="Q88" s="33">
        <v>183421</v>
      </c>
      <c r="R88" s="33">
        <v>746752</v>
      </c>
      <c r="S88" s="33">
        <v>364794</v>
      </c>
      <c r="T88" s="33">
        <v>1576</v>
      </c>
      <c r="U88" s="28">
        <v>1061624</v>
      </c>
      <c r="V88" s="33">
        <f>VLOOKUP($A$4:$A$330,'Trans Equity'!$C$2:$E$326,3,FALSE)</f>
        <v>86101</v>
      </c>
      <c r="W88" s="28">
        <v>309161</v>
      </c>
      <c r="X88" s="28">
        <v>566950</v>
      </c>
      <c r="Y88" s="28">
        <v>0</v>
      </c>
      <c r="Z88" s="28">
        <v>500000</v>
      </c>
      <c r="AA88" s="28">
        <v>163161</v>
      </c>
      <c r="AB88" s="28">
        <v>0</v>
      </c>
      <c r="AC88" s="28">
        <v>0</v>
      </c>
      <c r="AD88" s="28">
        <v>0</v>
      </c>
      <c r="AE88" s="28">
        <v>28334.276490913486</v>
      </c>
      <c r="AF88" s="28">
        <v>105903</v>
      </c>
      <c r="AG88" s="28">
        <v>669900.04</v>
      </c>
      <c r="AH88" s="28">
        <v>72077.119999999995</v>
      </c>
      <c r="AI88" s="28">
        <v>0</v>
      </c>
      <c r="AJ88" s="28">
        <v>15229</v>
      </c>
      <c r="AK88" s="28">
        <v>56803.39</v>
      </c>
      <c r="AL88" s="28">
        <v>0</v>
      </c>
      <c r="AM88" s="28">
        <v>0</v>
      </c>
      <c r="AN88" s="28">
        <v>44117.84</v>
      </c>
      <c r="AO88" s="28">
        <v>0</v>
      </c>
      <c r="AQ88" s="28">
        <v>0</v>
      </c>
      <c r="AR88" s="28">
        <v>0</v>
      </c>
      <c r="AS88" s="38"/>
      <c r="AT88" s="39"/>
      <c r="AU88" s="40"/>
    </row>
    <row r="89" spans="1:47" x14ac:dyDescent="0.55000000000000004">
      <c r="A89" s="28" t="s">
        <v>163</v>
      </c>
      <c r="B89" s="28" t="s">
        <v>164</v>
      </c>
      <c r="C89" s="31">
        <v>862.9</v>
      </c>
      <c r="D89" s="28">
        <v>6588242</v>
      </c>
      <c r="E89" s="28">
        <v>0</v>
      </c>
      <c r="F89" s="28">
        <v>627902</v>
      </c>
      <c r="G89" s="33">
        <v>61266</v>
      </c>
      <c r="H89" s="33">
        <v>20422</v>
      </c>
      <c r="I89" s="28">
        <v>19286</v>
      </c>
      <c r="J89" s="33">
        <v>106991</v>
      </c>
      <c r="K89" s="33">
        <v>35664</v>
      </c>
      <c r="L89" s="28">
        <v>3207</v>
      </c>
      <c r="M89" s="47">
        <v>0</v>
      </c>
      <c r="N89" s="28">
        <v>0</v>
      </c>
      <c r="O89" s="33">
        <v>568332</v>
      </c>
      <c r="P89" s="33">
        <v>55174</v>
      </c>
      <c r="Q89" s="33">
        <v>55174</v>
      </c>
      <c r="R89" s="33">
        <v>318005</v>
      </c>
      <c r="S89" s="33">
        <v>212851</v>
      </c>
      <c r="T89" s="33">
        <v>929</v>
      </c>
      <c r="U89" s="28">
        <v>435265</v>
      </c>
      <c r="V89" s="33">
        <f>VLOOKUP($A$4:$A$330,'Trans Equity'!$C$2:$E$326,3,FALSE)</f>
        <v>0</v>
      </c>
      <c r="W89" s="28">
        <v>268307</v>
      </c>
      <c r="X89" s="28">
        <v>158545</v>
      </c>
      <c r="Y89" s="28">
        <v>0</v>
      </c>
      <c r="Z89" s="28">
        <v>195000</v>
      </c>
      <c r="AA89" s="28">
        <v>87370</v>
      </c>
      <c r="AB89" s="28">
        <v>0</v>
      </c>
      <c r="AC89" s="28">
        <v>354777</v>
      </c>
      <c r="AD89" s="28">
        <v>0</v>
      </c>
      <c r="AE89" s="28">
        <v>18977.842941022485</v>
      </c>
      <c r="AF89" s="28">
        <v>36618</v>
      </c>
      <c r="AG89" s="28">
        <v>38884.82</v>
      </c>
      <c r="AH89" s="28">
        <v>0</v>
      </c>
      <c r="AI89" s="28">
        <v>0</v>
      </c>
      <c r="AJ89" s="28">
        <v>0</v>
      </c>
      <c r="AK89" s="28">
        <v>10268.939999999999</v>
      </c>
      <c r="AL89" s="28">
        <v>0</v>
      </c>
      <c r="AM89" s="28">
        <v>0</v>
      </c>
      <c r="AN89" s="28">
        <v>10000</v>
      </c>
      <c r="AO89" s="28">
        <v>0</v>
      </c>
      <c r="AQ89" s="28">
        <v>0</v>
      </c>
      <c r="AR89" s="28">
        <v>0</v>
      </c>
      <c r="AS89" s="38"/>
      <c r="AT89" s="39"/>
      <c r="AU89" s="40"/>
    </row>
    <row r="90" spans="1:47" x14ac:dyDescent="0.55000000000000004">
      <c r="A90" s="28" t="s">
        <v>165</v>
      </c>
      <c r="B90" s="28" t="s">
        <v>1244</v>
      </c>
      <c r="C90" s="31">
        <v>30773.9</v>
      </c>
      <c r="D90" s="28">
        <v>235974265</v>
      </c>
      <c r="E90" s="28">
        <v>0</v>
      </c>
      <c r="F90" s="28">
        <v>43105739</v>
      </c>
      <c r="G90" s="33">
        <v>2184947</v>
      </c>
      <c r="H90" s="33">
        <v>728316</v>
      </c>
      <c r="I90" s="28">
        <v>1682796</v>
      </c>
      <c r="J90" s="33">
        <v>11457123</v>
      </c>
      <c r="K90" s="33">
        <v>3819041</v>
      </c>
      <c r="L90" s="28">
        <v>8928543</v>
      </c>
      <c r="M90" s="46">
        <v>3829935</v>
      </c>
      <c r="N90" s="28">
        <v>821243</v>
      </c>
      <c r="O90" s="33">
        <v>21013034</v>
      </c>
      <c r="P90" s="33">
        <v>2591162</v>
      </c>
      <c r="Q90" s="33">
        <v>3092469</v>
      </c>
      <c r="R90" s="33">
        <v>11341105</v>
      </c>
      <c r="S90" s="33">
        <v>5374494</v>
      </c>
      <c r="T90" s="33">
        <v>23451</v>
      </c>
      <c r="U90" s="28">
        <v>15358170</v>
      </c>
      <c r="V90" s="33">
        <f>VLOOKUP($A$4:$A$330,'Trans Equity'!$C$2:$E$326,3,FALSE)</f>
        <v>0</v>
      </c>
      <c r="W90" s="28">
        <v>0</v>
      </c>
      <c r="X90" s="28">
        <v>14934812</v>
      </c>
      <c r="Y90" s="28">
        <v>0</v>
      </c>
      <c r="Z90" s="28">
        <v>20569450</v>
      </c>
      <c r="AA90" s="28">
        <v>3271433</v>
      </c>
      <c r="AB90" s="28">
        <v>0</v>
      </c>
      <c r="AC90" s="28">
        <v>13284002</v>
      </c>
      <c r="AD90" s="28">
        <v>1176924</v>
      </c>
      <c r="AE90" s="28">
        <v>259531.63691625869</v>
      </c>
      <c r="AF90" s="28">
        <v>1707459</v>
      </c>
      <c r="AG90" s="28">
        <v>17650224.329999998</v>
      </c>
      <c r="AH90" s="28">
        <v>156953.15</v>
      </c>
      <c r="AI90" s="28">
        <v>149578.17000000001</v>
      </c>
      <c r="AJ90" s="28">
        <v>1170550</v>
      </c>
      <c r="AK90" s="28">
        <v>1422875.65</v>
      </c>
      <c r="AL90" s="28">
        <v>794395</v>
      </c>
      <c r="AM90" s="28">
        <v>0</v>
      </c>
      <c r="AN90" s="28">
        <v>1226973.75</v>
      </c>
      <c r="AO90" s="28">
        <v>1122720</v>
      </c>
      <c r="AQ90" s="28">
        <v>0</v>
      </c>
      <c r="AR90" s="28">
        <v>45133</v>
      </c>
      <c r="AS90" s="38"/>
      <c r="AT90" s="39"/>
      <c r="AU90" s="40"/>
    </row>
    <row r="91" spans="1:47" x14ac:dyDescent="0.55000000000000004">
      <c r="A91" s="28" t="s">
        <v>166</v>
      </c>
      <c r="B91" s="28" t="s">
        <v>167</v>
      </c>
      <c r="C91" s="31">
        <v>112</v>
      </c>
      <c r="D91" s="28">
        <v>855120</v>
      </c>
      <c r="E91" s="28">
        <v>0</v>
      </c>
      <c r="F91" s="28">
        <v>105592</v>
      </c>
      <c r="G91" s="33">
        <v>7952</v>
      </c>
      <c r="H91" s="33">
        <v>2651</v>
      </c>
      <c r="I91" s="28">
        <v>4306</v>
      </c>
      <c r="J91" s="33">
        <v>41513</v>
      </c>
      <c r="K91" s="33">
        <v>13838</v>
      </c>
      <c r="L91" s="28">
        <v>0</v>
      </c>
      <c r="M91" s="47">
        <v>0</v>
      </c>
      <c r="N91" s="28">
        <v>0</v>
      </c>
      <c r="O91" s="33">
        <v>102795</v>
      </c>
      <c r="P91" s="33">
        <v>11519</v>
      </c>
      <c r="Q91" s="33">
        <v>12678</v>
      </c>
      <c r="R91" s="33">
        <v>41275</v>
      </c>
      <c r="S91" s="33">
        <v>26607</v>
      </c>
      <c r="T91" s="33">
        <v>116</v>
      </c>
      <c r="U91" s="28">
        <v>53098</v>
      </c>
      <c r="V91" s="33">
        <f>VLOOKUP($A$4:$A$330,'Trans Equity'!$C$2:$E$326,3,FALSE)</f>
        <v>33987</v>
      </c>
      <c r="W91" s="28">
        <v>35990</v>
      </c>
      <c r="X91" s="28">
        <v>29444</v>
      </c>
      <c r="Y91" s="28">
        <v>0</v>
      </c>
      <c r="Z91" s="28">
        <v>0</v>
      </c>
      <c r="AA91" s="28">
        <v>16373</v>
      </c>
      <c r="AB91" s="28">
        <v>0</v>
      </c>
      <c r="AC91" s="28">
        <v>66485</v>
      </c>
      <c r="AD91" s="28">
        <v>0</v>
      </c>
      <c r="AE91" s="28">
        <v>12938.865845773085</v>
      </c>
      <c r="AF91" s="28">
        <v>5238</v>
      </c>
      <c r="AG91" s="28">
        <v>51379.06</v>
      </c>
      <c r="AH91" s="28">
        <v>0</v>
      </c>
      <c r="AI91" s="28">
        <v>0</v>
      </c>
      <c r="AJ91" s="28">
        <v>0</v>
      </c>
      <c r="AK91" s="28">
        <v>5584.3</v>
      </c>
      <c r="AL91" s="28">
        <v>0</v>
      </c>
      <c r="AM91" s="28">
        <v>0</v>
      </c>
      <c r="AN91" s="28">
        <v>10000</v>
      </c>
      <c r="AO91" s="28">
        <v>0</v>
      </c>
      <c r="AQ91" s="28">
        <v>0</v>
      </c>
      <c r="AR91" s="28">
        <v>0</v>
      </c>
      <c r="AS91" s="38"/>
      <c r="AT91" s="39"/>
      <c r="AU91" s="40"/>
    </row>
    <row r="92" spans="1:47" x14ac:dyDescent="0.55000000000000004">
      <c r="A92" s="28" t="s">
        <v>168</v>
      </c>
      <c r="B92" s="28" t="s">
        <v>169</v>
      </c>
      <c r="C92" s="31">
        <v>876.2</v>
      </c>
      <c r="D92" s="28">
        <v>6689787</v>
      </c>
      <c r="E92" s="28">
        <v>0</v>
      </c>
      <c r="F92" s="28">
        <v>844278</v>
      </c>
      <c r="G92" s="33">
        <v>62210</v>
      </c>
      <c r="H92" s="33">
        <v>20737</v>
      </c>
      <c r="I92" s="28">
        <v>21294</v>
      </c>
      <c r="J92" s="33">
        <v>162382</v>
      </c>
      <c r="K92" s="33">
        <v>54127</v>
      </c>
      <c r="L92" s="28">
        <v>1603</v>
      </c>
      <c r="M92" s="46">
        <v>0</v>
      </c>
      <c r="N92" s="28">
        <v>0</v>
      </c>
      <c r="O92" s="33">
        <v>593310</v>
      </c>
      <c r="P92" s="33">
        <v>63113</v>
      </c>
      <c r="Q92" s="33">
        <v>60870</v>
      </c>
      <c r="R92" s="33">
        <v>322906</v>
      </c>
      <c r="S92" s="33">
        <v>133033</v>
      </c>
      <c r="T92" s="33">
        <v>580</v>
      </c>
      <c r="U92" s="28">
        <v>448938</v>
      </c>
      <c r="V92" s="33">
        <f>VLOOKUP($A$4:$A$330,'Trans Equity'!$C$2:$E$326,3,FALSE)</f>
        <v>0</v>
      </c>
      <c r="W92" s="28">
        <v>451727</v>
      </c>
      <c r="X92" s="28">
        <v>37497</v>
      </c>
      <c r="Y92" s="28">
        <v>0</v>
      </c>
      <c r="Z92" s="28">
        <v>500000</v>
      </c>
      <c r="AA92" s="28">
        <v>113009</v>
      </c>
      <c r="AB92" s="28">
        <v>0</v>
      </c>
      <c r="AC92" s="28">
        <v>171226</v>
      </c>
      <c r="AD92" s="28">
        <v>0</v>
      </c>
      <c r="AE92" s="28">
        <v>19084.805779438808</v>
      </c>
      <c r="AF92" s="28">
        <v>37636</v>
      </c>
      <c r="AG92" s="28">
        <v>68018.81</v>
      </c>
      <c r="AH92" s="28">
        <v>0</v>
      </c>
      <c r="AI92" s="28">
        <v>0</v>
      </c>
      <c r="AJ92" s="28">
        <v>0</v>
      </c>
      <c r="AK92" s="28">
        <v>13662.3</v>
      </c>
      <c r="AL92" s="28">
        <v>0</v>
      </c>
      <c r="AM92" s="28">
        <v>0</v>
      </c>
      <c r="AN92" s="28">
        <v>10000</v>
      </c>
      <c r="AO92" s="28">
        <v>0</v>
      </c>
      <c r="AQ92" s="28">
        <v>0</v>
      </c>
      <c r="AR92" s="28">
        <v>0</v>
      </c>
      <c r="AS92" s="38"/>
      <c r="AT92" s="39"/>
      <c r="AU92" s="40"/>
    </row>
    <row r="93" spans="1:47" x14ac:dyDescent="0.55000000000000004">
      <c r="A93" s="28" t="s">
        <v>170</v>
      </c>
      <c r="B93" s="28" t="s">
        <v>171</v>
      </c>
      <c r="C93" s="31">
        <v>10064.1</v>
      </c>
      <c r="D93" s="28">
        <v>76839404</v>
      </c>
      <c r="E93" s="28">
        <v>0</v>
      </c>
      <c r="F93" s="28">
        <v>14850151</v>
      </c>
      <c r="G93" s="33">
        <v>714551</v>
      </c>
      <c r="H93" s="33">
        <v>238184</v>
      </c>
      <c r="I93" s="28">
        <v>374840</v>
      </c>
      <c r="J93" s="33">
        <v>3730259</v>
      </c>
      <c r="K93" s="33">
        <v>1243420</v>
      </c>
      <c r="L93" s="28">
        <v>466957</v>
      </c>
      <c r="M93" s="47">
        <v>179651</v>
      </c>
      <c r="N93" s="28">
        <v>22905</v>
      </c>
      <c r="O93" s="33">
        <v>6789242</v>
      </c>
      <c r="P93" s="33">
        <v>801404</v>
      </c>
      <c r="Q93" s="33">
        <v>815595</v>
      </c>
      <c r="R93" s="33">
        <v>3708923</v>
      </c>
      <c r="S93" s="33">
        <v>2527702</v>
      </c>
      <c r="T93" s="33">
        <v>11046</v>
      </c>
      <c r="U93" s="28">
        <v>5524824</v>
      </c>
      <c r="V93" s="33">
        <f>VLOOKUP($A$4:$A$330,'Trans Equity'!$C$2:$E$326,3,FALSE)</f>
        <v>0</v>
      </c>
      <c r="W93" s="28">
        <v>0</v>
      </c>
      <c r="X93" s="28">
        <v>5663064</v>
      </c>
      <c r="Y93" s="28">
        <v>0</v>
      </c>
      <c r="Z93" s="28">
        <v>12500000</v>
      </c>
      <c r="AA93" s="28">
        <v>1487554</v>
      </c>
      <c r="AB93" s="28">
        <v>0</v>
      </c>
      <c r="AC93" s="28">
        <v>3020186</v>
      </c>
      <c r="AD93" s="28">
        <v>0</v>
      </c>
      <c r="AE93" s="28">
        <v>92976.825560291079</v>
      </c>
      <c r="AF93" s="28">
        <v>528562</v>
      </c>
      <c r="AG93" s="28">
        <v>2010179.92</v>
      </c>
      <c r="AH93" s="28">
        <v>0</v>
      </c>
      <c r="AI93" s="28">
        <v>15869.84</v>
      </c>
      <c r="AJ93" s="28">
        <v>184944</v>
      </c>
      <c r="AK93" s="28">
        <v>299527.07999999996</v>
      </c>
      <c r="AL93" s="28">
        <v>43611.3</v>
      </c>
      <c r="AM93" s="28">
        <v>0</v>
      </c>
      <c r="AN93" s="28">
        <v>147959.76</v>
      </c>
      <c r="AO93" s="28">
        <v>125000</v>
      </c>
      <c r="AQ93" s="28">
        <v>0</v>
      </c>
      <c r="AR93" s="28">
        <v>45133</v>
      </c>
      <c r="AS93" s="38"/>
      <c r="AT93" s="39"/>
      <c r="AU93" s="40"/>
    </row>
    <row r="94" spans="1:47" x14ac:dyDescent="0.55000000000000004">
      <c r="A94" s="28" t="s">
        <v>172</v>
      </c>
      <c r="B94" s="28" t="s">
        <v>173</v>
      </c>
      <c r="C94" s="31">
        <v>366.1</v>
      </c>
      <c r="D94" s="28">
        <v>2795174</v>
      </c>
      <c r="E94" s="28">
        <v>58171</v>
      </c>
      <c r="F94" s="28">
        <v>412824</v>
      </c>
      <c r="G94" s="33">
        <v>25993</v>
      </c>
      <c r="H94" s="33">
        <v>8664</v>
      </c>
      <c r="I94" s="28">
        <v>14216</v>
      </c>
      <c r="J94" s="33">
        <v>67847</v>
      </c>
      <c r="K94" s="33">
        <v>22616</v>
      </c>
      <c r="L94" s="28">
        <v>0</v>
      </c>
      <c r="M94" s="46">
        <v>0</v>
      </c>
      <c r="N94" s="28">
        <v>0</v>
      </c>
      <c r="O94" s="33">
        <v>253462</v>
      </c>
      <c r="P94" s="33">
        <v>26624</v>
      </c>
      <c r="Q94" s="33">
        <v>28659</v>
      </c>
      <c r="R94" s="33">
        <v>136358</v>
      </c>
      <c r="S94" s="33">
        <v>68416</v>
      </c>
      <c r="T94" s="33">
        <v>299</v>
      </c>
      <c r="U94" s="28">
        <v>193721</v>
      </c>
      <c r="V94" s="33">
        <f>VLOOKUP($A$4:$A$330,'Trans Equity'!$C$2:$E$326,3,FALSE)</f>
        <v>0</v>
      </c>
      <c r="W94" s="28">
        <v>129965</v>
      </c>
      <c r="X94" s="28">
        <v>95022</v>
      </c>
      <c r="Y94" s="28">
        <v>0</v>
      </c>
      <c r="Z94" s="28">
        <v>400000</v>
      </c>
      <c r="AA94" s="28">
        <v>59464</v>
      </c>
      <c r="AB94" s="28">
        <v>0</v>
      </c>
      <c r="AC94" s="28">
        <v>241461</v>
      </c>
      <c r="AD94" s="28">
        <v>0</v>
      </c>
      <c r="AE94" s="28">
        <v>14982.419021832311</v>
      </c>
      <c r="AF94" s="28">
        <v>17781</v>
      </c>
      <c r="AG94" s="28">
        <v>56945.5</v>
      </c>
      <c r="AH94" s="28">
        <v>0</v>
      </c>
      <c r="AI94" s="28">
        <v>0</v>
      </c>
      <c r="AJ94" s="28">
        <v>0</v>
      </c>
      <c r="AK94" s="28">
        <v>8645.5299999999988</v>
      </c>
      <c r="AL94" s="28">
        <v>0</v>
      </c>
      <c r="AM94" s="28">
        <v>0</v>
      </c>
      <c r="AN94" s="28">
        <v>10000</v>
      </c>
      <c r="AO94" s="28">
        <v>0</v>
      </c>
      <c r="AQ94" s="28">
        <v>0</v>
      </c>
      <c r="AR94" s="28">
        <v>0</v>
      </c>
      <c r="AS94" s="38"/>
      <c r="AT94" s="39"/>
      <c r="AU94" s="40"/>
    </row>
    <row r="95" spans="1:47" x14ac:dyDescent="0.55000000000000004">
      <c r="A95" s="28" t="s">
        <v>176</v>
      </c>
      <c r="B95" s="28" t="s">
        <v>177</v>
      </c>
      <c r="C95" s="31">
        <v>503.5</v>
      </c>
      <c r="D95" s="28">
        <v>3849761</v>
      </c>
      <c r="E95" s="28">
        <v>131804</v>
      </c>
      <c r="F95" s="28">
        <v>417472</v>
      </c>
      <c r="G95" s="33">
        <v>35749</v>
      </c>
      <c r="H95" s="33">
        <v>11916</v>
      </c>
      <c r="I95" s="28">
        <v>15491</v>
      </c>
      <c r="J95" s="33">
        <v>134567</v>
      </c>
      <c r="K95" s="33">
        <v>44856</v>
      </c>
      <c r="L95" s="28">
        <v>0</v>
      </c>
      <c r="M95" s="47">
        <v>1605</v>
      </c>
      <c r="N95" s="28">
        <v>6881</v>
      </c>
      <c r="O95" s="33">
        <v>392197</v>
      </c>
      <c r="P95" s="33">
        <v>44381</v>
      </c>
      <c r="Q95" s="33">
        <v>36703</v>
      </c>
      <c r="R95" s="33">
        <v>189992</v>
      </c>
      <c r="S95" s="33">
        <v>136833</v>
      </c>
      <c r="T95" s="33">
        <v>597</v>
      </c>
      <c r="U95" s="28">
        <v>242896</v>
      </c>
      <c r="V95" s="33">
        <f>VLOOKUP($A$4:$A$330,'Trans Equity'!$C$2:$E$326,3,FALSE)</f>
        <v>79659</v>
      </c>
      <c r="W95" s="28">
        <v>294030</v>
      </c>
      <c r="X95" s="28">
        <v>27482</v>
      </c>
      <c r="Y95" s="28">
        <v>0</v>
      </c>
      <c r="Z95" s="28">
        <v>300000</v>
      </c>
      <c r="AA95" s="28">
        <v>90092</v>
      </c>
      <c r="AB95" s="28">
        <v>0</v>
      </c>
      <c r="AC95" s="28">
        <v>0</v>
      </c>
      <c r="AD95" s="28">
        <v>0</v>
      </c>
      <c r="AE95" s="28">
        <v>16087.433608178386</v>
      </c>
      <c r="AF95" s="28">
        <v>23178</v>
      </c>
      <c r="AG95" s="28">
        <v>56395.85</v>
      </c>
      <c r="AH95" s="28">
        <v>0</v>
      </c>
      <c r="AI95" s="28">
        <v>0</v>
      </c>
      <c r="AJ95" s="28">
        <v>15229</v>
      </c>
      <c r="AK95" s="28">
        <v>10262.959999999999</v>
      </c>
      <c r="AL95" s="28">
        <v>0</v>
      </c>
      <c r="AM95" s="28">
        <v>0</v>
      </c>
      <c r="AN95" s="28">
        <v>10000</v>
      </c>
      <c r="AO95" s="28">
        <v>0</v>
      </c>
      <c r="AQ95" s="28">
        <v>0</v>
      </c>
      <c r="AR95" s="28">
        <v>0</v>
      </c>
      <c r="AS95" s="38"/>
      <c r="AT95" s="39"/>
      <c r="AU95" s="40"/>
    </row>
    <row r="96" spans="1:47" x14ac:dyDescent="0.55000000000000004">
      <c r="A96" s="28" t="s">
        <v>178</v>
      </c>
      <c r="B96" s="28" t="s">
        <v>179</v>
      </c>
      <c r="C96" s="31">
        <v>952</v>
      </c>
      <c r="D96" s="28">
        <v>7347536</v>
      </c>
      <c r="E96" s="28">
        <v>11437</v>
      </c>
      <c r="F96" s="28">
        <v>958113</v>
      </c>
      <c r="G96" s="33">
        <v>67592</v>
      </c>
      <c r="H96" s="33">
        <v>22531</v>
      </c>
      <c r="I96" s="28">
        <v>48114</v>
      </c>
      <c r="J96" s="33">
        <v>356810</v>
      </c>
      <c r="K96" s="33">
        <v>118937</v>
      </c>
      <c r="L96" s="28">
        <v>323153</v>
      </c>
      <c r="M96" s="46">
        <v>123796</v>
      </c>
      <c r="N96" s="28">
        <v>0</v>
      </c>
      <c r="O96" s="33">
        <v>637402</v>
      </c>
      <c r="P96" s="33">
        <v>70048</v>
      </c>
      <c r="Q96" s="33">
        <v>78607</v>
      </c>
      <c r="R96" s="33">
        <v>350841</v>
      </c>
      <c r="S96" s="33">
        <v>190046</v>
      </c>
      <c r="T96" s="33">
        <v>829</v>
      </c>
      <c r="U96" s="28">
        <v>482462</v>
      </c>
      <c r="V96" s="33">
        <f>VLOOKUP($A$4:$A$330,'Trans Equity'!$C$2:$E$326,3,FALSE)</f>
        <v>0</v>
      </c>
      <c r="W96" s="28">
        <v>41819</v>
      </c>
      <c r="X96" s="28">
        <v>311301</v>
      </c>
      <c r="Y96" s="28">
        <v>0</v>
      </c>
      <c r="Z96" s="28">
        <v>700000</v>
      </c>
      <c r="AA96" s="28">
        <v>146669</v>
      </c>
      <c r="AB96" s="28">
        <v>0</v>
      </c>
      <c r="AC96" s="28">
        <v>297782</v>
      </c>
      <c r="AD96" s="28">
        <v>0</v>
      </c>
      <c r="AE96" s="28">
        <v>19694.413535225071</v>
      </c>
      <c r="AF96" s="28">
        <v>47652</v>
      </c>
      <c r="AG96" s="28">
        <v>301068.75</v>
      </c>
      <c r="AH96" s="28">
        <v>104483.63</v>
      </c>
      <c r="AI96" s="28">
        <v>0</v>
      </c>
      <c r="AJ96" s="28">
        <v>16729</v>
      </c>
      <c r="AK96" s="28">
        <v>31599.120000000003</v>
      </c>
      <c r="AL96" s="28">
        <v>0</v>
      </c>
      <c r="AM96" s="28">
        <v>0</v>
      </c>
      <c r="AN96" s="28">
        <v>19827.59</v>
      </c>
      <c r="AO96" s="28">
        <v>0</v>
      </c>
      <c r="AQ96" s="28">
        <v>0</v>
      </c>
      <c r="AR96" s="28">
        <v>0</v>
      </c>
      <c r="AS96" s="38"/>
      <c r="AT96" s="39"/>
      <c r="AU96" s="40"/>
    </row>
    <row r="97" spans="1:47" x14ac:dyDescent="0.55000000000000004">
      <c r="A97" s="28" t="s">
        <v>180</v>
      </c>
      <c r="B97" s="28" t="s">
        <v>181</v>
      </c>
      <c r="C97" s="31">
        <v>562.29999999999995</v>
      </c>
      <c r="D97" s="28">
        <v>4293161</v>
      </c>
      <c r="E97" s="28">
        <v>55364</v>
      </c>
      <c r="F97" s="28">
        <v>316776</v>
      </c>
      <c r="G97" s="33">
        <v>39923</v>
      </c>
      <c r="H97" s="33">
        <v>13308</v>
      </c>
      <c r="I97" s="28">
        <v>15400</v>
      </c>
      <c r="J97" s="33">
        <v>162565</v>
      </c>
      <c r="K97" s="33">
        <v>54188</v>
      </c>
      <c r="L97" s="28">
        <v>1603</v>
      </c>
      <c r="M97" s="47">
        <v>0</v>
      </c>
      <c r="N97" s="28">
        <v>0</v>
      </c>
      <c r="O97" s="33">
        <v>389159</v>
      </c>
      <c r="P97" s="33">
        <v>39762</v>
      </c>
      <c r="Q97" s="33">
        <v>44995</v>
      </c>
      <c r="R97" s="33">
        <v>207810</v>
      </c>
      <c r="S97" s="33">
        <v>133033</v>
      </c>
      <c r="T97" s="33">
        <v>580</v>
      </c>
      <c r="U97" s="28">
        <v>259469</v>
      </c>
      <c r="V97" s="33">
        <f>VLOOKUP($A$4:$A$330,'Trans Equity'!$C$2:$E$326,3,FALSE)</f>
        <v>0</v>
      </c>
      <c r="W97" s="28">
        <v>0</v>
      </c>
      <c r="X97" s="28">
        <v>325400</v>
      </c>
      <c r="Y97" s="28">
        <v>0</v>
      </c>
      <c r="Z97" s="28">
        <v>400000</v>
      </c>
      <c r="AA97" s="28">
        <v>76664</v>
      </c>
      <c r="AB97" s="28">
        <v>0</v>
      </c>
      <c r="AC97" s="28">
        <v>311302</v>
      </c>
      <c r="AD97" s="28">
        <v>0</v>
      </c>
      <c r="AE97" s="28">
        <v>16560.321946440024</v>
      </c>
      <c r="AF97" s="28">
        <v>24924</v>
      </c>
      <c r="AG97" s="28">
        <v>39116.629999999997</v>
      </c>
      <c r="AH97" s="28">
        <v>0</v>
      </c>
      <c r="AI97" s="28">
        <v>0</v>
      </c>
      <c r="AJ97" s="28">
        <v>0</v>
      </c>
      <c r="AK97" s="28">
        <v>10846.68</v>
      </c>
      <c r="AL97" s="28">
        <v>0</v>
      </c>
      <c r="AM97" s="28">
        <v>0</v>
      </c>
      <c r="AN97" s="28">
        <v>10000</v>
      </c>
      <c r="AO97" s="28">
        <v>0</v>
      </c>
      <c r="AQ97" s="28">
        <v>0</v>
      </c>
      <c r="AR97" s="28">
        <v>0</v>
      </c>
      <c r="AS97" s="38"/>
      <c r="AT97" s="39"/>
      <c r="AU97" s="40"/>
    </row>
    <row r="98" spans="1:47" x14ac:dyDescent="0.55000000000000004">
      <c r="A98" s="28" t="s">
        <v>182</v>
      </c>
      <c r="B98" s="28" t="s">
        <v>183</v>
      </c>
      <c r="C98" s="31">
        <v>541.9</v>
      </c>
      <c r="D98" s="28">
        <v>4137407</v>
      </c>
      <c r="E98" s="28">
        <v>0</v>
      </c>
      <c r="F98" s="28">
        <v>724409</v>
      </c>
      <c r="G98" s="33">
        <v>38475</v>
      </c>
      <c r="H98" s="33">
        <v>12825</v>
      </c>
      <c r="I98" s="28">
        <v>16240</v>
      </c>
      <c r="J98" s="33">
        <v>132564</v>
      </c>
      <c r="K98" s="33">
        <v>44188</v>
      </c>
      <c r="L98" s="28">
        <v>1603</v>
      </c>
      <c r="M98" s="46">
        <v>1603</v>
      </c>
      <c r="N98" s="28">
        <v>2291</v>
      </c>
      <c r="O98" s="33">
        <v>386673</v>
      </c>
      <c r="P98" s="33">
        <v>39282</v>
      </c>
      <c r="Q98" s="33">
        <v>41455</v>
      </c>
      <c r="R98" s="33">
        <v>199706</v>
      </c>
      <c r="S98" s="33">
        <v>125431</v>
      </c>
      <c r="T98" s="33">
        <v>547</v>
      </c>
      <c r="U98" s="28">
        <v>278919</v>
      </c>
      <c r="V98" s="33">
        <f>VLOOKUP($A$4:$A$330,'Trans Equity'!$C$2:$E$326,3,FALSE)</f>
        <v>158461</v>
      </c>
      <c r="W98" s="28">
        <v>241064</v>
      </c>
      <c r="X98" s="28">
        <v>77020</v>
      </c>
      <c r="Y98" s="28">
        <v>0</v>
      </c>
      <c r="Z98" s="28">
        <v>325000</v>
      </c>
      <c r="AA98" s="28">
        <v>80431</v>
      </c>
      <c r="AB98" s="28">
        <v>0</v>
      </c>
      <c r="AC98" s="28">
        <v>326598</v>
      </c>
      <c r="AD98" s="28">
        <v>0</v>
      </c>
      <c r="AE98" s="28">
        <v>16396.258645410475</v>
      </c>
      <c r="AF98" s="28">
        <v>23942</v>
      </c>
      <c r="AG98" s="28">
        <v>70797.679999999993</v>
      </c>
      <c r="AH98" s="28">
        <v>0</v>
      </c>
      <c r="AI98" s="28">
        <v>0</v>
      </c>
      <c r="AJ98" s="28">
        <v>0</v>
      </c>
      <c r="AK98" s="28">
        <v>16093.67</v>
      </c>
      <c r="AL98" s="28">
        <v>0</v>
      </c>
      <c r="AM98" s="28">
        <v>0</v>
      </c>
      <c r="AN98" s="28">
        <v>10000</v>
      </c>
      <c r="AO98" s="28">
        <v>0</v>
      </c>
      <c r="AQ98" s="28">
        <v>0</v>
      </c>
      <c r="AR98" s="28">
        <v>0</v>
      </c>
      <c r="AS98" s="38"/>
      <c r="AT98" s="39"/>
      <c r="AU98" s="40"/>
    </row>
    <row r="99" spans="1:47" x14ac:dyDescent="0.55000000000000004">
      <c r="A99" s="32" t="s">
        <v>1386</v>
      </c>
      <c r="B99" s="28" t="s">
        <v>186</v>
      </c>
      <c r="C99" s="31">
        <v>525.20000000000005</v>
      </c>
      <c r="D99" s="28">
        <v>4035637</v>
      </c>
      <c r="E99" s="28">
        <v>239133</v>
      </c>
      <c r="F99" s="28">
        <v>459196</v>
      </c>
      <c r="G99" s="33">
        <v>37289</v>
      </c>
      <c r="H99" s="33">
        <v>12430</v>
      </c>
      <c r="I99" s="28">
        <v>18972</v>
      </c>
      <c r="J99" s="33">
        <v>185308</v>
      </c>
      <c r="K99" s="33">
        <v>61769</v>
      </c>
      <c r="L99" s="28">
        <v>5609</v>
      </c>
      <c r="M99" s="47">
        <v>0</v>
      </c>
      <c r="N99" s="28">
        <v>0</v>
      </c>
      <c r="O99" s="33">
        <v>388186</v>
      </c>
      <c r="P99" s="33">
        <v>44111</v>
      </c>
      <c r="Q99" s="33">
        <v>44707</v>
      </c>
      <c r="R99" s="33">
        <v>202944</v>
      </c>
      <c r="S99" s="33">
        <v>87422</v>
      </c>
      <c r="T99" s="33">
        <v>381</v>
      </c>
      <c r="U99" s="28">
        <v>266868</v>
      </c>
      <c r="V99" s="33" t="e">
        <f>VLOOKUP($A$4:$A$330,'Trans Equity'!$C$2:$E$326,3,FALSE)</f>
        <v>#N/A</v>
      </c>
      <c r="W99" s="28">
        <v>343062</v>
      </c>
      <c r="X99" s="28">
        <v>12556</v>
      </c>
      <c r="Y99" s="28">
        <v>0</v>
      </c>
      <c r="Z99" s="28">
        <v>850000</v>
      </c>
      <c r="AA99" s="28">
        <v>107221</v>
      </c>
      <c r="AB99" s="28">
        <v>0</v>
      </c>
      <c r="AC99" s="28">
        <v>217691</v>
      </c>
      <c r="AD99" s="28">
        <v>43863</v>
      </c>
      <c r="AE99" s="28">
        <v>16261.951923489229</v>
      </c>
      <c r="AF99" s="28">
        <v>25445</v>
      </c>
      <c r="AG99" s="28">
        <v>101874.06</v>
      </c>
      <c r="AH99" s="28">
        <v>0</v>
      </c>
      <c r="AI99" s="28">
        <v>0</v>
      </c>
      <c r="AJ99" s="28">
        <v>0</v>
      </c>
      <c r="AK99" s="28">
        <v>17642.11</v>
      </c>
      <c r="AL99" s="28">
        <v>0</v>
      </c>
      <c r="AM99" s="28">
        <v>0</v>
      </c>
      <c r="AN99" s="28">
        <v>10000</v>
      </c>
      <c r="AO99" s="28">
        <v>0</v>
      </c>
      <c r="AQ99" s="28">
        <v>0</v>
      </c>
      <c r="AR99" s="28">
        <v>0</v>
      </c>
      <c r="AS99" s="38"/>
      <c r="AT99" s="39"/>
      <c r="AU99" s="40"/>
    </row>
    <row r="100" spans="1:47" x14ac:dyDescent="0.55000000000000004">
      <c r="A100" s="28" t="s">
        <v>329</v>
      </c>
      <c r="B100" s="28" t="s">
        <v>330</v>
      </c>
      <c r="C100" s="31">
        <v>528.5</v>
      </c>
      <c r="D100" s="28">
        <v>4050424</v>
      </c>
      <c r="E100" s="28">
        <v>0</v>
      </c>
      <c r="F100" s="28">
        <v>694895</v>
      </c>
      <c r="G100" s="33">
        <v>37524</v>
      </c>
      <c r="H100" s="33">
        <v>12508</v>
      </c>
      <c r="I100" s="28">
        <v>21559</v>
      </c>
      <c r="J100" s="33">
        <v>172196</v>
      </c>
      <c r="K100" s="33">
        <v>57399</v>
      </c>
      <c r="L100" s="28">
        <v>0</v>
      </c>
      <c r="M100" s="46">
        <v>0</v>
      </c>
      <c r="N100" s="28">
        <v>0</v>
      </c>
      <c r="O100" s="33">
        <v>375489</v>
      </c>
      <c r="P100" s="33">
        <v>41873</v>
      </c>
      <c r="Q100" s="33">
        <v>38549</v>
      </c>
      <c r="R100" s="33">
        <v>194768</v>
      </c>
      <c r="S100" s="33">
        <v>98824</v>
      </c>
      <c r="T100" s="33">
        <v>431</v>
      </c>
      <c r="U100" s="28">
        <v>258805</v>
      </c>
      <c r="V100" s="33">
        <f>VLOOKUP($A$4:$A$330,'Trans Equity'!$C$2:$E$326,3,FALSE)</f>
        <v>244889</v>
      </c>
      <c r="W100" s="28">
        <v>290671</v>
      </c>
      <c r="X100" s="28">
        <v>50577</v>
      </c>
      <c r="Y100" s="28">
        <v>0</v>
      </c>
      <c r="Z100" s="28">
        <v>175000</v>
      </c>
      <c r="AA100" s="28">
        <v>115714</v>
      </c>
      <c r="AB100" s="28">
        <v>290671</v>
      </c>
      <c r="AC100" s="28">
        <v>179197</v>
      </c>
      <c r="AD100" s="28">
        <v>0</v>
      </c>
      <c r="AE100" s="28">
        <v>16288.491575126362</v>
      </c>
      <c r="AF100" s="28">
        <v>24408</v>
      </c>
      <c r="AG100" s="28">
        <v>121332.43</v>
      </c>
      <c r="AH100" s="28">
        <v>0</v>
      </c>
      <c r="AI100" s="28">
        <v>0</v>
      </c>
      <c r="AJ100" s="28">
        <v>0</v>
      </c>
      <c r="AK100" s="28">
        <v>14488.349999999999</v>
      </c>
      <c r="AL100" s="28">
        <v>0</v>
      </c>
      <c r="AM100" s="28">
        <v>0</v>
      </c>
      <c r="AN100" s="28">
        <v>10000</v>
      </c>
      <c r="AO100" s="28">
        <v>0</v>
      </c>
      <c r="AQ100" s="28">
        <v>0</v>
      </c>
      <c r="AR100" s="28">
        <v>0</v>
      </c>
      <c r="AS100" s="38"/>
      <c r="AT100" s="39"/>
      <c r="AU100" s="40"/>
    </row>
    <row r="101" spans="1:47" x14ac:dyDescent="0.55000000000000004">
      <c r="A101" s="28" t="s">
        <v>560</v>
      </c>
      <c r="B101" s="28" t="s">
        <v>561</v>
      </c>
      <c r="C101" s="31">
        <v>835.5</v>
      </c>
      <c r="D101" s="28">
        <v>6379043</v>
      </c>
      <c r="E101" s="28">
        <v>0</v>
      </c>
      <c r="F101" s="28">
        <v>888790</v>
      </c>
      <c r="G101" s="33">
        <v>59321</v>
      </c>
      <c r="H101" s="33">
        <v>19774</v>
      </c>
      <c r="I101" s="28">
        <v>29418</v>
      </c>
      <c r="J101" s="33">
        <v>303485</v>
      </c>
      <c r="K101" s="33">
        <v>101162</v>
      </c>
      <c r="L101" s="28">
        <v>12369</v>
      </c>
      <c r="M101" s="47">
        <v>1603</v>
      </c>
      <c r="N101" s="28">
        <v>0</v>
      </c>
      <c r="O101" s="33">
        <v>579494</v>
      </c>
      <c r="P101" s="33">
        <v>61735</v>
      </c>
      <c r="Q101" s="33">
        <v>67007</v>
      </c>
      <c r="R101" s="33">
        <v>307907</v>
      </c>
      <c r="S101" s="33">
        <v>129326</v>
      </c>
      <c r="T101" s="33">
        <v>580</v>
      </c>
      <c r="U101" s="28">
        <v>414842</v>
      </c>
      <c r="V101" s="33">
        <f>VLOOKUP($A$4:$A$330,'Trans Equity'!$C$2:$E$326,3,FALSE)</f>
        <v>60881</v>
      </c>
      <c r="W101" s="28">
        <v>70330</v>
      </c>
      <c r="X101" s="28">
        <v>453198</v>
      </c>
      <c r="Y101" s="28">
        <v>0</v>
      </c>
      <c r="Z101" s="28">
        <v>500000</v>
      </c>
      <c r="AA101" s="28">
        <v>162514</v>
      </c>
      <c r="AB101" s="28">
        <v>0</v>
      </c>
      <c r="AC101" s="28">
        <v>492465</v>
      </c>
      <c r="AD101" s="28">
        <v>0</v>
      </c>
      <c r="AE101" s="28">
        <v>18757.483409247507</v>
      </c>
      <c r="AF101" s="28">
        <v>38800</v>
      </c>
      <c r="AG101" s="28">
        <v>165885.16</v>
      </c>
      <c r="AH101" s="28">
        <v>0</v>
      </c>
      <c r="AI101" s="28">
        <v>0</v>
      </c>
      <c r="AJ101" s="28">
        <v>16229</v>
      </c>
      <c r="AK101" s="28">
        <v>27802.05</v>
      </c>
      <c r="AL101" s="28">
        <v>0</v>
      </c>
      <c r="AM101" s="28">
        <v>0</v>
      </c>
      <c r="AN101" s="28">
        <v>10924.76</v>
      </c>
      <c r="AO101" s="28">
        <v>0</v>
      </c>
      <c r="AQ101" s="28">
        <v>0</v>
      </c>
      <c r="AR101" s="28">
        <v>0</v>
      </c>
      <c r="AS101" s="38"/>
      <c r="AT101" s="39"/>
      <c r="AU101" s="40"/>
    </row>
    <row r="102" spans="1:47" x14ac:dyDescent="0.55000000000000004">
      <c r="A102" s="28" t="s">
        <v>187</v>
      </c>
      <c r="B102" s="28" t="s">
        <v>188</v>
      </c>
      <c r="C102" s="31">
        <v>472.5</v>
      </c>
      <c r="D102" s="28">
        <v>3607538</v>
      </c>
      <c r="E102" s="28">
        <v>1259</v>
      </c>
      <c r="F102" s="28">
        <v>533916</v>
      </c>
      <c r="G102" s="33">
        <v>33548</v>
      </c>
      <c r="H102" s="33">
        <v>11183</v>
      </c>
      <c r="I102" s="28">
        <v>21722</v>
      </c>
      <c r="J102" s="33">
        <v>175132</v>
      </c>
      <c r="K102" s="33">
        <v>58377</v>
      </c>
      <c r="L102" s="28">
        <v>0</v>
      </c>
      <c r="M102" s="46">
        <v>1603</v>
      </c>
      <c r="N102" s="28">
        <v>0</v>
      </c>
      <c r="O102" s="33">
        <v>319434</v>
      </c>
      <c r="P102" s="33">
        <v>31549</v>
      </c>
      <c r="Q102" s="33">
        <v>38665</v>
      </c>
      <c r="R102" s="33">
        <v>174130</v>
      </c>
      <c r="S102" s="33">
        <v>121629</v>
      </c>
      <c r="T102" s="33">
        <v>531</v>
      </c>
      <c r="U102" s="28">
        <v>230938</v>
      </c>
      <c r="V102" s="33">
        <f>VLOOKUP($A$4:$A$330,'Trans Equity'!$C$2:$E$326,3,FALSE)</f>
        <v>178155</v>
      </c>
      <c r="W102" s="28">
        <v>242328</v>
      </c>
      <c r="X102" s="28">
        <v>14510</v>
      </c>
      <c r="Y102" s="28">
        <v>0</v>
      </c>
      <c r="Z102" s="28">
        <v>500000</v>
      </c>
      <c r="AA102" s="28">
        <v>56253</v>
      </c>
      <c r="AB102" s="28">
        <v>0</v>
      </c>
      <c r="AC102" s="28">
        <v>228422</v>
      </c>
      <c r="AD102" s="28">
        <v>0</v>
      </c>
      <c r="AE102" s="28">
        <v>15838.121729162896</v>
      </c>
      <c r="AF102" s="28">
        <v>23835</v>
      </c>
      <c r="AG102" s="28">
        <v>139779.92000000001</v>
      </c>
      <c r="AH102" s="28">
        <v>0</v>
      </c>
      <c r="AI102" s="28">
        <v>0</v>
      </c>
      <c r="AJ102" s="28">
        <v>0</v>
      </c>
      <c r="AK102" s="28">
        <v>18175.48</v>
      </c>
      <c r="AL102" s="28">
        <v>0</v>
      </c>
      <c r="AM102" s="28">
        <v>0</v>
      </c>
      <c r="AN102" s="28">
        <v>10000</v>
      </c>
      <c r="AO102" s="28">
        <v>0</v>
      </c>
      <c r="AQ102" s="28">
        <v>0</v>
      </c>
      <c r="AR102" s="28">
        <v>0</v>
      </c>
      <c r="AS102" s="38"/>
      <c r="AT102" s="39"/>
      <c r="AU102" s="40"/>
    </row>
    <row r="103" spans="1:47" x14ac:dyDescent="0.55000000000000004">
      <c r="A103" s="28" t="s">
        <v>189</v>
      </c>
      <c r="B103" s="28" t="s">
        <v>190</v>
      </c>
      <c r="C103" s="31">
        <v>331.3</v>
      </c>
      <c r="D103" s="28">
        <v>2529476</v>
      </c>
      <c r="E103" s="28">
        <v>0</v>
      </c>
      <c r="F103" s="28">
        <v>350523</v>
      </c>
      <c r="G103" s="33">
        <v>23522</v>
      </c>
      <c r="H103" s="33">
        <v>7841</v>
      </c>
      <c r="I103" s="28">
        <v>13163</v>
      </c>
      <c r="J103" s="33">
        <v>100693</v>
      </c>
      <c r="K103" s="33">
        <v>33564</v>
      </c>
      <c r="L103" s="28">
        <v>3207</v>
      </c>
      <c r="M103" s="47">
        <v>0</v>
      </c>
      <c r="N103" s="28">
        <v>0</v>
      </c>
      <c r="O103" s="33">
        <v>241405</v>
      </c>
      <c r="P103" s="33">
        <v>23400</v>
      </c>
      <c r="Q103" s="33">
        <v>28088</v>
      </c>
      <c r="R103" s="33">
        <v>122094</v>
      </c>
      <c r="S103" s="33">
        <v>57014</v>
      </c>
      <c r="T103" s="33">
        <v>249</v>
      </c>
      <c r="U103" s="28">
        <v>159391</v>
      </c>
      <c r="V103" s="33">
        <f>VLOOKUP($A$4:$A$330,'Trans Equity'!$C$2:$E$326,3,FALSE)</f>
        <v>207209</v>
      </c>
      <c r="W103" s="28">
        <v>110707</v>
      </c>
      <c r="X103" s="28">
        <v>104172</v>
      </c>
      <c r="Y103" s="28">
        <v>0</v>
      </c>
      <c r="Z103" s="28">
        <v>445000</v>
      </c>
      <c r="AA103" s="28">
        <v>75537</v>
      </c>
      <c r="AB103" s="28">
        <v>0</v>
      </c>
      <c r="AC103" s="28">
        <v>0</v>
      </c>
      <c r="AD103" s="28">
        <v>0</v>
      </c>
      <c r="AE103" s="28">
        <v>14702.546331840729</v>
      </c>
      <c r="AF103" s="28">
        <v>15725</v>
      </c>
      <c r="AG103" s="28">
        <v>62470.37</v>
      </c>
      <c r="AH103" s="28">
        <v>0</v>
      </c>
      <c r="AI103" s="28">
        <v>0</v>
      </c>
      <c r="AJ103" s="28">
        <v>0</v>
      </c>
      <c r="AK103" s="28">
        <v>11290.25</v>
      </c>
      <c r="AL103" s="28">
        <v>0</v>
      </c>
      <c r="AM103" s="28">
        <v>0</v>
      </c>
      <c r="AN103" s="28">
        <v>10000</v>
      </c>
      <c r="AO103" s="28">
        <v>0</v>
      </c>
      <c r="AQ103" s="28">
        <v>0</v>
      </c>
      <c r="AR103" s="28">
        <v>0</v>
      </c>
      <c r="AS103" s="38"/>
      <c r="AT103" s="39"/>
      <c r="AU103" s="40"/>
    </row>
    <row r="104" spans="1:47" x14ac:dyDescent="0.55000000000000004">
      <c r="A104" s="28" t="s">
        <v>184</v>
      </c>
      <c r="B104" s="28" t="s">
        <v>185</v>
      </c>
      <c r="C104" s="31">
        <v>549.6</v>
      </c>
      <c r="D104" s="28">
        <v>4196196</v>
      </c>
      <c r="E104" s="28">
        <v>0</v>
      </c>
      <c r="F104" s="28">
        <v>868329</v>
      </c>
      <c r="G104" s="33">
        <v>39022</v>
      </c>
      <c r="H104" s="33">
        <v>13007</v>
      </c>
      <c r="I104" s="28">
        <v>19088</v>
      </c>
      <c r="J104" s="33">
        <v>98056</v>
      </c>
      <c r="K104" s="33">
        <v>32685</v>
      </c>
      <c r="L104" s="28">
        <v>0</v>
      </c>
      <c r="M104" s="46">
        <v>0</v>
      </c>
      <c r="N104" s="28">
        <v>0</v>
      </c>
      <c r="O104" s="33">
        <v>366111</v>
      </c>
      <c r="P104" s="33">
        <v>40319</v>
      </c>
      <c r="Q104" s="33">
        <v>38137</v>
      </c>
      <c r="R104" s="33">
        <v>202544</v>
      </c>
      <c r="S104" s="33">
        <v>148236</v>
      </c>
      <c r="T104" s="33">
        <v>647</v>
      </c>
      <c r="U104" s="28">
        <v>269447</v>
      </c>
      <c r="V104" s="33">
        <f>VLOOKUP($A$4:$A$330,'Trans Equity'!$C$2:$E$326,3,FALSE)</f>
        <v>183139</v>
      </c>
      <c r="W104" s="28">
        <v>142901</v>
      </c>
      <c r="X104" s="28">
        <v>191620</v>
      </c>
      <c r="Y104" s="28">
        <v>0</v>
      </c>
      <c r="Z104" s="28">
        <v>550000</v>
      </c>
      <c r="AA104" s="28">
        <v>93011</v>
      </c>
      <c r="AB104" s="28">
        <v>0</v>
      </c>
      <c r="AC104" s="28">
        <v>377680</v>
      </c>
      <c r="AD104" s="28">
        <v>0</v>
      </c>
      <c r="AE104" s="28">
        <v>16458.184499230454</v>
      </c>
      <c r="AF104" s="28">
        <v>24765</v>
      </c>
      <c r="AG104" s="28">
        <v>92754.26</v>
      </c>
      <c r="AH104" s="28">
        <v>0</v>
      </c>
      <c r="AI104" s="28">
        <v>0</v>
      </c>
      <c r="AJ104" s="28">
        <v>0</v>
      </c>
      <c r="AK104" s="28">
        <v>18157.66</v>
      </c>
      <c r="AL104" s="28">
        <v>0</v>
      </c>
      <c r="AM104" s="28">
        <v>0</v>
      </c>
      <c r="AN104" s="28">
        <v>10000</v>
      </c>
      <c r="AO104" s="28">
        <v>0</v>
      </c>
      <c r="AQ104" s="28">
        <v>0</v>
      </c>
      <c r="AR104" s="28">
        <v>0</v>
      </c>
      <c r="AS104" s="38"/>
      <c r="AT104" s="39"/>
      <c r="AU104" s="40"/>
    </row>
    <row r="105" spans="1:47" x14ac:dyDescent="0.55000000000000004">
      <c r="A105" s="28" t="s">
        <v>64</v>
      </c>
      <c r="B105" s="28" t="s">
        <v>1252</v>
      </c>
      <c r="C105" s="31">
        <v>835.6</v>
      </c>
      <c r="D105" s="28">
        <v>6379806</v>
      </c>
      <c r="E105" s="28">
        <v>94315</v>
      </c>
      <c r="F105" s="28">
        <v>616450</v>
      </c>
      <c r="G105" s="33">
        <v>59328</v>
      </c>
      <c r="H105" s="33">
        <v>19776</v>
      </c>
      <c r="I105" s="28">
        <v>28692</v>
      </c>
      <c r="J105" s="33">
        <v>288311</v>
      </c>
      <c r="K105" s="33">
        <v>96104</v>
      </c>
      <c r="L105" s="28">
        <v>0</v>
      </c>
      <c r="M105" s="47">
        <v>0</v>
      </c>
      <c r="N105" s="28">
        <v>132849</v>
      </c>
      <c r="O105" s="33">
        <v>561891</v>
      </c>
      <c r="P105" s="33">
        <v>59803</v>
      </c>
      <c r="Q105" s="33">
        <v>72194</v>
      </c>
      <c r="R105" s="33">
        <v>309390</v>
      </c>
      <c r="S105" s="33">
        <v>201449</v>
      </c>
      <c r="T105" s="33">
        <v>879</v>
      </c>
      <c r="U105" s="28">
        <v>394661</v>
      </c>
      <c r="V105" s="33">
        <f>VLOOKUP($A$4:$A$330,'Trans Equity'!$C$2:$E$326,3,FALSE)</f>
        <v>385896</v>
      </c>
      <c r="W105" s="28">
        <v>241185</v>
      </c>
      <c r="X105" s="28">
        <v>305878</v>
      </c>
      <c r="Y105" s="28">
        <v>0</v>
      </c>
      <c r="Z105" s="28">
        <v>610175</v>
      </c>
      <c r="AA105" s="28">
        <v>185010</v>
      </c>
      <c r="AB105" s="28">
        <v>0</v>
      </c>
      <c r="AC105" s="28">
        <v>751254</v>
      </c>
      <c r="AD105" s="28">
        <v>0</v>
      </c>
      <c r="AE105" s="28">
        <v>18758.287641115297</v>
      </c>
      <c r="AF105" s="28">
        <v>39694</v>
      </c>
      <c r="AG105" s="28">
        <v>142092.82</v>
      </c>
      <c r="AH105" s="28">
        <v>0</v>
      </c>
      <c r="AI105" s="28">
        <v>0</v>
      </c>
      <c r="AJ105" s="28">
        <v>13729</v>
      </c>
      <c r="AK105" s="28">
        <v>24116.420000000002</v>
      </c>
      <c r="AL105" s="28">
        <v>0</v>
      </c>
      <c r="AM105" s="28">
        <v>0</v>
      </c>
      <c r="AN105" s="28">
        <v>10000</v>
      </c>
      <c r="AO105" s="28">
        <v>0</v>
      </c>
      <c r="AQ105" s="28">
        <v>0</v>
      </c>
      <c r="AR105" s="28">
        <v>0</v>
      </c>
      <c r="AS105" s="38"/>
      <c r="AT105" s="39"/>
      <c r="AU105" s="40"/>
    </row>
    <row r="106" spans="1:47" x14ac:dyDescent="0.55000000000000004">
      <c r="A106" s="28" t="s">
        <v>193</v>
      </c>
      <c r="B106" s="28" t="s">
        <v>194</v>
      </c>
      <c r="C106" s="31">
        <v>401</v>
      </c>
      <c r="D106" s="28">
        <v>3061635</v>
      </c>
      <c r="E106" s="28">
        <v>0</v>
      </c>
      <c r="F106" s="28">
        <v>202404</v>
      </c>
      <c r="G106" s="33">
        <v>28471</v>
      </c>
      <c r="H106" s="33">
        <v>9490</v>
      </c>
      <c r="I106" s="28">
        <v>13346</v>
      </c>
      <c r="J106" s="33">
        <v>121877</v>
      </c>
      <c r="K106" s="33">
        <v>40626</v>
      </c>
      <c r="L106" s="28">
        <v>1603</v>
      </c>
      <c r="M106" s="46">
        <v>1603</v>
      </c>
      <c r="N106" s="28">
        <v>0</v>
      </c>
      <c r="O106" s="33">
        <v>285107</v>
      </c>
      <c r="P106" s="33">
        <v>31867</v>
      </c>
      <c r="Q106" s="33">
        <v>34257</v>
      </c>
      <c r="R106" s="33">
        <v>147781</v>
      </c>
      <c r="S106" s="33">
        <v>136833</v>
      </c>
      <c r="T106" s="33">
        <v>597</v>
      </c>
      <c r="U106" s="28">
        <v>185881</v>
      </c>
      <c r="V106" s="33">
        <f>VLOOKUP($A$4:$A$330,'Trans Equity'!$C$2:$E$326,3,FALSE)</f>
        <v>191810</v>
      </c>
      <c r="W106" s="28">
        <v>28463</v>
      </c>
      <c r="X106" s="28">
        <v>211478</v>
      </c>
      <c r="Y106" s="28">
        <v>0</v>
      </c>
      <c r="Z106" s="28">
        <v>0</v>
      </c>
      <c r="AA106" s="28">
        <v>66621</v>
      </c>
      <c r="AB106" s="28">
        <v>85390</v>
      </c>
      <c r="AC106" s="28">
        <v>185130</v>
      </c>
      <c r="AD106" s="28">
        <v>0</v>
      </c>
      <c r="AE106" s="28">
        <v>15263.095943691686</v>
      </c>
      <c r="AF106" s="28">
        <v>19504</v>
      </c>
      <c r="AG106" s="28">
        <v>113849.72</v>
      </c>
      <c r="AH106" s="28">
        <v>0</v>
      </c>
      <c r="AI106" s="28">
        <v>0</v>
      </c>
      <c r="AJ106" s="28">
        <v>0</v>
      </c>
      <c r="AK106" s="28">
        <v>18255.079999999998</v>
      </c>
      <c r="AL106" s="28">
        <v>0</v>
      </c>
      <c r="AM106" s="28">
        <v>0</v>
      </c>
      <c r="AN106" s="28">
        <v>10000</v>
      </c>
      <c r="AO106" s="28">
        <v>0</v>
      </c>
      <c r="AQ106" s="28">
        <v>0</v>
      </c>
      <c r="AR106" s="28">
        <v>0</v>
      </c>
      <c r="AS106" s="38"/>
      <c r="AT106" s="39"/>
      <c r="AU106" s="40"/>
    </row>
    <row r="107" spans="1:47" x14ac:dyDescent="0.55000000000000004">
      <c r="A107" s="28" t="s">
        <v>195</v>
      </c>
      <c r="B107" s="28" t="s">
        <v>196</v>
      </c>
      <c r="C107" s="31">
        <v>560.70000000000005</v>
      </c>
      <c r="D107" s="28">
        <v>4280945</v>
      </c>
      <c r="E107" s="28">
        <v>0</v>
      </c>
      <c r="F107" s="28">
        <v>968118</v>
      </c>
      <c r="G107" s="33">
        <v>39810</v>
      </c>
      <c r="H107" s="33">
        <v>13270</v>
      </c>
      <c r="I107" s="28">
        <v>22203</v>
      </c>
      <c r="J107" s="33">
        <v>207823</v>
      </c>
      <c r="K107" s="33">
        <v>69274</v>
      </c>
      <c r="L107" s="28">
        <v>7177</v>
      </c>
      <c r="M107" s="47">
        <v>3206</v>
      </c>
      <c r="N107" s="28">
        <v>61844</v>
      </c>
      <c r="O107" s="33">
        <v>383300</v>
      </c>
      <c r="P107" s="33">
        <v>44497</v>
      </c>
      <c r="Q107" s="33">
        <v>44654</v>
      </c>
      <c r="R107" s="33">
        <v>206635</v>
      </c>
      <c r="S107" s="33">
        <v>152037</v>
      </c>
      <c r="T107" s="33">
        <v>663</v>
      </c>
      <c r="U107" s="28">
        <v>301177</v>
      </c>
      <c r="V107" s="33">
        <f>VLOOKUP($A$4:$A$330,'Trans Equity'!$C$2:$E$326,3,FALSE)</f>
        <v>115161</v>
      </c>
      <c r="W107" s="28">
        <v>64759</v>
      </c>
      <c r="X107" s="28">
        <v>262434</v>
      </c>
      <c r="Y107" s="28">
        <v>0</v>
      </c>
      <c r="Z107" s="28">
        <v>640000</v>
      </c>
      <c r="AA107" s="28">
        <v>81702</v>
      </c>
      <c r="AB107" s="28">
        <v>0</v>
      </c>
      <c r="AC107" s="28">
        <v>331760</v>
      </c>
      <c r="AD107" s="28">
        <v>0</v>
      </c>
      <c r="AE107" s="28">
        <v>16547.454236555357</v>
      </c>
      <c r="AF107" s="28">
        <v>25847</v>
      </c>
      <c r="AG107" s="28">
        <v>165434.54999999999</v>
      </c>
      <c r="AH107" s="28">
        <v>0</v>
      </c>
      <c r="AI107" s="28">
        <v>0</v>
      </c>
      <c r="AJ107" s="28">
        <v>13729</v>
      </c>
      <c r="AK107" s="28">
        <v>15174.810000000001</v>
      </c>
      <c r="AL107" s="28">
        <v>0</v>
      </c>
      <c r="AM107" s="28">
        <v>0</v>
      </c>
      <c r="AN107" s="28">
        <v>10895.08</v>
      </c>
      <c r="AO107" s="28">
        <v>0</v>
      </c>
      <c r="AQ107" s="28">
        <v>0</v>
      </c>
      <c r="AR107" s="28">
        <v>0</v>
      </c>
      <c r="AS107" s="38"/>
      <c r="AT107" s="39"/>
      <c r="AU107" s="40"/>
    </row>
    <row r="108" spans="1:47" x14ac:dyDescent="0.55000000000000004">
      <c r="A108" s="28" t="s">
        <v>197</v>
      </c>
      <c r="B108" s="28" t="s">
        <v>198</v>
      </c>
      <c r="C108" s="31">
        <v>665.2</v>
      </c>
      <c r="D108" s="28">
        <v>5137340</v>
      </c>
      <c r="E108" s="28">
        <v>0</v>
      </c>
      <c r="F108" s="28">
        <v>819951</v>
      </c>
      <c r="G108" s="33">
        <v>47229</v>
      </c>
      <c r="H108" s="33">
        <v>15743</v>
      </c>
      <c r="I108" s="28">
        <v>23972</v>
      </c>
      <c r="J108" s="33">
        <v>249483</v>
      </c>
      <c r="K108" s="33">
        <v>83161</v>
      </c>
      <c r="L108" s="28">
        <v>4865</v>
      </c>
      <c r="M108" s="46">
        <v>0</v>
      </c>
      <c r="N108" s="28">
        <v>0</v>
      </c>
      <c r="O108" s="33">
        <v>435919</v>
      </c>
      <c r="P108" s="33">
        <v>50788</v>
      </c>
      <c r="Q108" s="33">
        <v>52411</v>
      </c>
      <c r="R108" s="33">
        <v>245146</v>
      </c>
      <c r="S108" s="33">
        <v>205249</v>
      </c>
      <c r="T108" s="33">
        <v>896</v>
      </c>
      <c r="U108" s="28">
        <v>343276</v>
      </c>
      <c r="V108" s="33">
        <f>VLOOKUP($A$4:$A$330,'Trans Equity'!$C$2:$E$326,3,FALSE)</f>
        <v>46653</v>
      </c>
      <c r="W108" s="28">
        <v>186925</v>
      </c>
      <c r="X108" s="28">
        <v>236392</v>
      </c>
      <c r="Y108" s="28">
        <v>0</v>
      </c>
      <c r="Z108" s="28">
        <v>500000</v>
      </c>
      <c r="AA108" s="28">
        <v>142184</v>
      </c>
      <c r="AB108" s="28">
        <v>140194</v>
      </c>
      <c r="AC108" s="28">
        <v>437159</v>
      </c>
      <c r="AD108" s="28">
        <v>0</v>
      </c>
      <c r="AE108" s="28">
        <v>17387.876538397893</v>
      </c>
      <c r="AF108" s="28">
        <v>33162</v>
      </c>
      <c r="AG108" s="28">
        <v>116225.27</v>
      </c>
      <c r="AH108" s="28">
        <v>0</v>
      </c>
      <c r="AI108" s="28">
        <v>0</v>
      </c>
      <c r="AJ108" s="28">
        <v>13729</v>
      </c>
      <c r="AK108" s="28">
        <v>21605.18</v>
      </c>
      <c r="AL108" s="28">
        <v>0</v>
      </c>
      <c r="AM108" s="28">
        <v>0</v>
      </c>
      <c r="AN108" s="28">
        <v>10000</v>
      </c>
      <c r="AO108" s="28">
        <v>0</v>
      </c>
      <c r="AQ108" s="28">
        <v>0</v>
      </c>
      <c r="AR108" s="28">
        <v>0</v>
      </c>
      <c r="AS108" s="38"/>
      <c r="AT108" s="39"/>
      <c r="AU108" s="40"/>
    </row>
    <row r="109" spans="1:47" x14ac:dyDescent="0.55000000000000004">
      <c r="A109" s="28" t="s">
        <v>199</v>
      </c>
      <c r="B109" s="28" t="s">
        <v>200</v>
      </c>
      <c r="C109" s="31">
        <v>462</v>
      </c>
      <c r="D109" s="28">
        <v>3544926</v>
      </c>
      <c r="E109" s="28">
        <v>77854</v>
      </c>
      <c r="F109" s="28">
        <v>385798</v>
      </c>
      <c r="G109" s="33">
        <v>32802</v>
      </c>
      <c r="H109" s="33">
        <v>10934</v>
      </c>
      <c r="I109" s="28">
        <v>17019</v>
      </c>
      <c r="J109" s="33">
        <v>172118</v>
      </c>
      <c r="K109" s="33">
        <v>57373</v>
      </c>
      <c r="L109" s="28">
        <v>0</v>
      </c>
      <c r="M109" s="47">
        <v>0</v>
      </c>
      <c r="N109" s="28">
        <v>73661</v>
      </c>
      <c r="O109" s="33">
        <v>354176</v>
      </c>
      <c r="P109" s="33">
        <v>37573</v>
      </c>
      <c r="Q109" s="33">
        <v>38733</v>
      </c>
      <c r="R109" s="33">
        <v>172245</v>
      </c>
      <c r="S109" s="33">
        <v>91222</v>
      </c>
      <c r="T109" s="33">
        <v>398</v>
      </c>
      <c r="U109" s="28">
        <v>213425</v>
      </c>
      <c r="V109" s="33">
        <f>VLOOKUP($A$4:$A$330,'Trans Equity'!$C$2:$E$326,3,FALSE)</f>
        <v>81129</v>
      </c>
      <c r="W109" s="28">
        <v>94281</v>
      </c>
      <c r="X109" s="28">
        <v>194237</v>
      </c>
      <c r="Y109" s="28">
        <v>0</v>
      </c>
      <c r="Z109" s="28">
        <v>350000</v>
      </c>
      <c r="AA109" s="28">
        <v>77964</v>
      </c>
      <c r="AB109" s="28">
        <v>94281</v>
      </c>
      <c r="AC109" s="28">
        <v>64010</v>
      </c>
      <c r="AD109" s="28">
        <v>0</v>
      </c>
      <c r="AE109" s="28">
        <v>15753.677383044746</v>
      </c>
      <c r="AF109" s="28">
        <v>21125</v>
      </c>
      <c r="AG109" s="28">
        <v>94075.62</v>
      </c>
      <c r="AH109" s="28">
        <v>0</v>
      </c>
      <c r="AI109" s="28">
        <v>0</v>
      </c>
      <c r="AJ109" s="28">
        <v>0</v>
      </c>
      <c r="AK109" s="28">
        <v>14882.95</v>
      </c>
      <c r="AL109" s="28">
        <v>0</v>
      </c>
      <c r="AM109" s="28">
        <v>0</v>
      </c>
      <c r="AN109" s="28">
        <v>10000</v>
      </c>
      <c r="AO109" s="28">
        <v>0</v>
      </c>
      <c r="AQ109" s="28">
        <v>0</v>
      </c>
      <c r="AR109" s="28">
        <v>0</v>
      </c>
      <c r="AS109" s="38"/>
      <c r="AT109" s="39"/>
      <c r="AU109" s="40"/>
    </row>
    <row r="110" spans="1:47" x14ac:dyDescent="0.55000000000000004">
      <c r="A110" s="28" t="s">
        <v>201</v>
      </c>
      <c r="B110" s="28" t="s">
        <v>202</v>
      </c>
      <c r="C110" s="31">
        <v>185.5</v>
      </c>
      <c r="D110" s="28">
        <v>1416293</v>
      </c>
      <c r="E110" s="28">
        <v>0</v>
      </c>
      <c r="F110" s="28">
        <v>239510</v>
      </c>
      <c r="G110" s="33">
        <v>13171</v>
      </c>
      <c r="H110" s="33">
        <v>4390</v>
      </c>
      <c r="I110" s="28">
        <v>8857</v>
      </c>
      <c r="J110" s="33">
        <v>51304</v>
      </c>
      <c r="K110" s="33">
        <v>17101</v>
      </c>
      <c r="L110" s="28">
        <v>0</v>
      </c>
      <c r="M110" s="46">
        <v>0</v>
      </c>
      <c r="N110" s="28">
        <v>2291</v>
      </c>
      <c r="O110" s="33">
        <v>136764</v>
      </c>
      <c r="P110" s="33">
        <v>13486</v>
      </c>
      <c r="Q110" s="33">
        <v>19272</v>
      </c>
      <c r="R110" s="33">
        <v>68362</v>
      </c>
      <c r="S110" s="33">
        <v>30407</v>
      </c>
      <c r="T110" s="33">
        <v>133</v>
      </c>
      <c r="U110" s="28">
        <v>90518</v>
      </c>
      <c r="V110" s="33">
        <f>VLOOKUP($A$4:$A$330,'Trans Equity'!$C$2:$E$326,3,FALSE)</f>
        <v>0</v>
      </c>
      <c r="W110" s="28">
        <v>108515</v>
      </c>
      <c r="X110" s="28">
        <v>7819</v>
      </c>
      <c r="Y110" s="28">
        <v>0</v>
      </c>
      <c r="Z110" s="28">
        <v>60000</v>
      </c>
      <c r="AA110" s="28">
        <v>35658</v>
      </c>
      <c r="AB110" s="28">
        <v>0</v>
      </c>
      <c r="AC110" s="28">
        <v>144793</v>
      </c>
      <c r="AD110" s="28">
        <v>0</v>
      </c>
      <c r="AE110" s="28">
        <v>13529.976268600134</v>
      </c>
      <c r="AF110" s="28">
        <v>9869</v>
      </c>
      <c r="AG110" s="28">
        <v>50355.22</v>
      </c>
      <c r="AH110" s="28">
        <v>0</v>
      </c>
      <c r="AI110" s="28">
        <v>0</v>
      </c>
      <c r="AJ110" s="28">
        <v>0</v>
      </c>
      <c r="AK110" s="28">
        <v>5276.12</v>
      </c>
      <c r="AL110" s="28">
        <v>0</v>
      </c>
      <c r="AM110" s="28">
        <v>0</v>
      </c>
      <c r="AN110" s="28">
        <v>10000</v>
      </c>
      <c r="AO110" s="28">
        <v>0</v>
      </c>
      <c r="AQ110" s="28">
        <v>0</v>
      </c>
      <c r="AR110" s="28">
        <v>0</v>
      </c>
      <c r="AS110" s="38"/>
      <c r="AT110" s="39"/>
      <c r="AU110" s="40"/>
    </row>
    <row r="111" spans="1:47" x14ac:dyDescent="0.55000000000000004">
      <c r="A111" s="28" t="s">
        <v>203</v>
      </c>
      <c r="B111" s="28" t="s">
        <v>1257</v>
      </c>
      <c r="C111" s="31">
        <v>1202</v>
      </c>
      <c r="D111" s="28">
        <v>9177270</v>
      </c>
      <c r="E111" s="28">
        <v>0</v>
      </c>
      <c r="F111" s="28">
        <v>1102036</v>
      </c>
      <c r="G111" s="33">
        <v>85342</v>
      </c>
      <c r="H111" s="33">
        <v>28447</v>
      </c>
      <c r="I111" s="28">
        <v>51956</v>
      </c>
      <c r="J111" s="33">
        <v>338468</v>
      </c>
      <c r="K111" s="33">
        <v>112823</v>
      </c>
      <c r="L111" s="28">
        <v>228974</v>
      </c>
      <c r="M111" s="47">
        <v>61690</v>
      </c>
      <c r="N111" s="28">
        <v>0</v>
      </c>
      <c r="O111" s="33">
        <v>794738</v>
      </c>
      <c r="P111" s="33">
        <v>89152</v>
      </c>
      <c r="Q111" s="33">
        <v>100812</v>
      </c>
      <c r="R111" s="33">
        <v>442973</v>
      </c>
      <c r="S111" s="33">
        <v>235657</v>
      </c>
      <c r="T111" s="33">
        <v>1028</v>
      </c>
      <c r="U111" s="28">
        <v>588910</v>
      </c>
      <c r="V111" s="33">
        <f>VLOOKUP($A$4:$A$330,'Trans Equity'!$C$2:$E$326,3,FALSE)</f>
        <v>0</v>
      </c>
      <c r="W111" s="28">
        <v>614098</v>
      </c>
      <c r="X111" s="28">
        <v>25649</v>
      </c>
      <c r="Y111" s="28">
        <v>0</v>
      </c>
      <c r="Z111" s="28">
        <v>550000</v>
      </c>
      <c r="AA111" s="28">
        <v>139587</v>
      </c>
      <c r="AB111" s="28">
        <v>0</v>
      </c>
      <c r="AC111" s="28">
        <v>566809</v>
      </c>
      <c r="AD111" s="28">
        <v>0</v>
      </c>
      <c r="AE111" s="28">
        <v>21704.993204704828</v>
      </c>
      <c r="AF111" s="28">
        <v>56514</v>
      </c>
      <c r="AG111" s="28">
        <v>256725.34</v>
      </c>
      <c r="AH111" s="28">
        <v>0</v>
      </c>
      <c r="AI111" s="28">
        <v>0</v>
      </c>
      <c r="AJ111" s="28">
        <v>0</v>
      </c>
      <c r="AK111" s="28">
        <v>35886.99</v>
      </c>
      <c r="AL111" s="28">
        <v>0</v>
      </c>
      <c r="AM111" s="28">
        <v>0</v>
      </c>
      <c r="AN111" s="28">
        <v>16907.22</v>
      </c>
      <c r="AO111" s="28">
        <v>0</v>
      </c>
      <c r="AQ111" s="28">
        <v>0</v>
      </c>
      <c r="AR111" s="28">
        <v>0</v>
      </c>
      <c r="AS111" s="38"/>
      <c r="AT111" s="39"/>
      <c r="AU111" s="40"/>
    </row>
    <row r="112" spans="1:47" x14ac:dyDescent="0.55000000000000004">
      <c r="A112" s="28" t="s">
        <v>204</v>
      </c>
      <c r="B112" s="28" t="s">
        <v>1258</v>
      </c>
      <c r="C112" s="31">
        <v>426.5</v>
      </c>
      <c r="D112" s="28">
        <v>3277226</v>
      </c>
      <c r="E112" s="28">
        <v>0</v>
      </c>
      <c r="F112" s="28">
        <v>436144</v>
      </c>
      <c r="G112" s="33">
        <v>30282</v>
      </c>
      <c r="H112" s="33">
        <v>10094</v>
      </c>
      <c r="I112" s="28">
        <v>17696</v>
      </c>
      <c r="J112" s="33">
        <v>159127</v>
      </c>
      <c r="K112" s="33">
        <v>53042</v>
      </c>
      <c r="L112" s="28">
        <v>0</v>
      </c>
      <c r="M112" s="46">
        <v>0</v>
      </c>
      <c r="N112" s="28">
        <v>29968</v>
      </c>
      <c r="O112" s="33">
        <v>316327</v>
      </c>
      <c r="P112" s="33">
        <v>33595</v>
      </c>
      <c r="Q112" s="33">
        <v>32653</v>
      </c>
      <c r="R112" s="33">
        <v>157178</v>
      </c>
      <c r="S112" s="33">
        <v>76018</v>
      </c>
      <c r="T112" s="33">
        <v>332</v>
      </c>
      <c r="U112" s="28">
        <v>189203</v>
      </c>
      <c r="V112" s="33">
        <f>VLOOKUP($A$4:$A$330,'Trans Equity'!$C$2:$E$326,3,FALSE)</f>
        <v>115619</v>
      </c>
      <c r="W112" s="28">
        <v>139833</v>
      </c>
      <c r="X112" s="28">
        <v>132996</v>
      </c>
      <c r="Y112" s="28">
        <v>0</v>
      </c>
      <c r="Z112" s="28">
        <v>200000</v>
      </c>
      <c r="AA112" s="28">
        <v>93721</v>
      </c>
      <c r="AB112" s="28">
        <v>0</v>
      </c>
      <c r="AC112" s="28">
        <v>284002</v>
      </c>
      <c r="AD112" s="28">
        <v>0</v>
      </c>
      <c r="AE112" s="28">
        <v>15468.175069978621</v>
      </c>
      <c r="AF112" s="28">
        <v>20240</v>
      </c>
      <c r="AG112" s="28">
        <v>76928.13</v>
      </c>
      <c r="AH112" s="28">
        <v>0</v>
      </c>
      <c r="AI112" s="28">
        <v>0</v>
      </c>
      <c r="AJ112" s="28">
        <v>15229</v>
      </c>
      <c r="AK112" s="28">
        <v>15155.9</v>
      </c>
      <c r="AL112" s="28">
        <v>0</v>
      </c>
      <c r="AM112" s="28">
        <v>0</v>
      </c>
      <c r="AN112" s="28">
        <v>10000</v>
      </c>
      <c r="AO112" s="28">
        <v>0</v>
      </c>
      <c r="AQ112" s="28">
        <v>0</v>
      </c>
      <c r="AR112" s="28">
        <v>0</v>
      </c>
      <c r="AS112" s="38"/>
      <c r="AT112" s="39"/>
      <c r="AU112" s="40"/>
    </row>
    <row r="113" spans="1:47" x14ac:dyDescent="0.55000000000000004">
      <c r="A113" s="28" t="s">
        <v>205</v>
      </c>
      <c r="B113" s="28" t="s">
        <v>206</v>
      </c>
      <c r="C113" s="31">
        <v>1568.3</v>
      </c>
      <c r="D113" s="28">
        <v>11973971</v>
      </c>
      <c r="E113" s="28">
        <v>60842</v>
      </c>
      <c r="F113" s="28">
        <v>1980595</v>
      </c>
      <c r="G113" s="33">
        <v>111349</v>
      </c>
      <c r="H113" s="33">
        <v>37116</v>
      </c>
      <c r="I113" s="28">
        <v>65814</v>
      </c>
      <c r="J113" s="33">
        <v>523161</v>
      </c>
      <c r="K113" s="33">
        <v>174387</v>
      </c>
      <c r="L113" s="28">
        <v>92384</v>
      </c>
      <c r="M113" s="47">
        <v>19240</v>
      </c>
      <c r="N113" s="28">
        <v>155754</v>
      </c>
      <c r="O113" s="33">
        <v>1053129</v>
      </c>
      <c r="P113" s="33">
        <v>111224</v>
      </c>
      <c r="Q113" s="33">
        <v>121951</v>
      </c>
      <c r="R113" s="33">
        <v>577966</v>
      </c>
      <c r="S113" s="33">
        <v>190046</v>
      </c>
      <c r="T113" s="33">
        <v>829</v>
      </c>
      <c r="U113" s="28">
        <v>775297</v>
      </c>
      <c r="V113" s="33">
        <f>VLOOKUP($A$4:$A$330,'Trans Equity'!$C$2:$E$326,3,FALSE)</f>
        <v>0</v>
      </c>
      <c r="W113" s="28">
        <v>161753</v>
      </c>
      <c r="X113" s="28">
        <v>823176</v>
      </c>
      <c r="Y113" s="28">
        <v>0</v>
      </c>
      <c r="Z113" s="28">
        <v>400000</v>
      </c>
      <c r="AA113" s="28">
        <v>301808</v>
      </c>
      <c r="AB113" s="28">
        <v>0</v>
      </c>
      <c r="AC113" s="28">
        <v>612762</v>
      </c>
      <c r="AD113" s="28">
        <v>0</v>
      </c>
      <c r="AE113" s="28">
        <v>24650.894536426567</v>
      </c>
      <c r="AF113" s="28">
        <v>80217</v>
      </c>
      <c r="AG113" s="28">
        <v>426698.93</v>
      </c>
      <c r="AH113" s="28">
        <v>0</v>
      </c>
      <c r="AI113" s="28">
        <v>0</v>
      </c>
      <c r="AJ113" s="28">
        <v>0</v>
      </c>
      <c r="AK113" s="28">
        <v>63003.79</v>
      </c>
      <c r="AL113" s="28">
        <v>0</v>
      </c>
      <c r="AM113" s="28">
        <v>0</v>
      </c>
      <c r="AN113" s="28">
        <v>28101.23</v>
      </c>
      <c r="AO113" s="28">
        <v>150000</v>
      </c>
      <c r="AQ113" s="28">
        <v>0</v>
      </c>
      <c r="AR113" s="28">
        <v>0</v>
      </c>
      <c r="AS113" s="38"/>
      <c r="AT113" s="39"/>
      <c r="AU113" s="40"/>
    </row>
    <row r="114" spans="1:47" x14ac:dyDescent="0.55000000000000004">
      <c r="A114" s="28" t="s">
        <v>207</v>
      </c>
      <c r="B114" s="28" t="s">
        <v>208</v>
      </c>
      <c r="C114" s="31">
        <v>1055.4000000000001</v>
      </c>
      <c r="D114" s="28">
        <v>8057979</v>
      </c>
      <c r="E114" s="28">
        <v>0</v>
      </c>
      <c r="F114" s="28">
        <v>1160367</v>
      </c>
      <c r="G114" s="33">
        <v>74933</v>
      </c>
      <c r="H114" s="33">
        <v>24978</v>
      </c>
      <c r="I114" s="28">
        <v>37770</v>
      </c>
      <c r="J114" s="33">
        <v>391184</v>
      </c>
      <c r="K114" s="33">
        <v>130395</v>
      </c>
      <c r="L114" s="28">
        <v>42756</v>
      </c>
      <c r="M114" s="46">
        <v>3206</v>
      </c>
      <c r="N114" s="28">
        <v>32067</v>
      </c>
      <c r="O114" s="33">
        <v>726981</v>
      </c>
      <c r="P114" s="33">
        <v>84390</v>
      </c>
      <c r="Q114" s="33">
        <v>82659</v>
      </c>
      <c r="R114" s="33">
        <v>388947</v>
      </c>
      <c r="S114" s="33">
        <v>212851</v>
      </c>
      <c r="T114" s="33">
        <v>929</v>
      </c>
      <c r="U114" s="28">
        <v>524367</v>
      </c>
      <c r="V114" s="33">
        <f>VLOOKUP($A$4:$A$330,'Trans Equity'!$C$2:$E$326,3,FALSE)</f>
        <v>66894</v>
      </c>
      <c r="W114" s="28">
        <v>539569</v>
      </c>
      <c r="X114" s="28">
        <v>78075</v>
      </c>
      <c r="Y114" s="28">
        <v>0</v>
      </c>
      <c r="Z114" s="28">
        <v>500000</v>
      </c>
      <c r="AA114" s="28">
        <v>168799</v>
      </c>
      <c r="AB114" s="28">
        <v>179856</v>
      </c>
      <c r="AC114" s="28">
        <v>505570</v>
      </c>
      <c r="AD114" s="28">
        <v>0</v>
      </c>
      <c r="AE114" s="28">
        <v>20525.989286521901</v>
      </c>
      <c r="AF114" s="28">
        <v>50162</v>
      </c>
      <c r="AG114" s="28">
        <v>200917.15</v>
      </c>
      <c r="AH114" s="28">
        <v>0</v>
      </c>
      <c r="AI114" s="28">
        <v>0</v>
      </c>
      <c r="AJ114" s="28">
        <v>0</v>
      </c>
      <c r="AK114" s="28">
        <v>35093.58</v>
      </c>
      <c r="AL114" s="28">
        <v>0</v>
      </c>
      <c r="AM114" s="28">
        <v>0</v>
      </c>
      <c r="AN114" s="28">
        <v>10437.16</v>
      </c>
      <c r="AO114" s="28">
        <v>0</v>
      </c>
      <c r="AQ114" s="28">
        <v>0</v>
      </c>
      <c r="AR114" s="28">
        <v>0</v>
      </c>
      <c r="AS114" s="38"/>
      <c r="AT114" s="39"/>
      <c r="AU114" s="40"/>
    </row>
    <row r="115" spans="1:47" x14ac:dyDescent="0.55000000000000004">
      <c r="A115" s="28" t="s">
        <v>209</v>
      </c>
      <c r="B115" s="28" t="s">
        <v>210</v>
      </c>
      <c r="C115" s="31">
        <v>3561</v>
      </c>
      <c r="D115" s="28">
        <v>27188235</v>
      </c>
      <c r="E115" s="28">
        <v>183214</v>
      </c>
      <c r="F115" s="28">
        <v>4482814</v>
      </c>
      <c r="G115" s="33">
        <v>252831</v>
      </c>
      <c r="H115" s="33">
        <v>84277</v>
      </c>
      <c r="I115" s="28">
        <v>168825</v>
      </c>
      <c r="J115" s="33">
        <v>1319885</v>
      </c>
      <c r="K115" s="33">
        <v>439962</v>
      </c>
      <c r="L115" s="28">
        <v>213322</v>
      </c>
      <c r="M115" s="47">
        <v>47642</v>
      </c>
      <c r="N115" s="28">
        <v>0</v>
      </c>
      <c r="O115" s="33">
        <v>2373727</v>
      </c>
      <c r="P115" s="33">
        <v>275408</v>
      </c>
      <c r="Q115" s="33">
        <v>310982</v>
      </c>
      <c r="R115" s="33">
        <v>1312335</v>
      </c>
      <c r="S115" s="33">
        <v>832494</v>
      </c>
      <c r="T115" s="33">
        <v>3649</v>
      </c>
      <c r="U115" s="28">
        <v>1861501</v>
      </c>
      <c r="V115" s="33">
        <f>VLOOKUP($A$4:$A$330,'Trans Equity'!$C$2:$E$326,3,FALSE)</f>
        <v>0</v>
      </c>
      <c r="W115" s="28">
        <v>260617</v>
      </c>
      <c r="X115" s="28">
        <v>1579292</v>
      </c>
      <c r="Y115" s="28">
        <v>0</v>
      </c>
      <c r="Z115" s="28">
        <v>1060000</v>
      </c>
      <c r="AA115" s="28">
        <v>405766</v>
      </c>
      <c r="AB115" s="28">
        <v>260617</v>
      </c>
      <c r="AC115" s="28">
        <v>1387038</v>
      </c>
      <c r="AD115" s="28">
        <v>0</v>
      </c>
      <c r="AE115" s="28">
        <v>40676.822965915824</v>
      </c>
      <c r="AF115" s="28">
        <v>196618</v>
      </c>
      <c r="AG115" s="28">
        <v>1275017.6200000001</v>
      </c>
      <c r="AH115" s="28">
        <v>0</v>
      </c>
      <c r="AI115" s="28">
        <v>4952.17</v>
      </c>
      <c r="AJ115" s="28">
        <v>51187</v>
      </c>
      <c r="AK115" s="28">
        <v>173457.5</v>
      </c>
      <c r="AL115" s="28">
        <v>0</v>
      </c>
      <c r="AM115" s="28">
        <v>0</v>
      </c>
      <c r="AN115" s="28">
        <v>63507.56</v>
      </c>
      <c r="AO115" s="28">
        <v>150000</v>
      </c>
      <c r="AQ115" s="28">
        <v>0</v>
      </c>
      <c r="AR115" s="28">
        <v>0</v>
      </c>
      <c r="AS115" s="38"/>
      <c r="AT115" s="39"/>
      <c r="AU115" s="40"/>
    </row>
    <row r="116" spans="1:47" x14ac:dyDescent="0.55000000000000004">
      <c r="A116" s="28" t="s">
        <v>211</v>
      </c>
      <c r="B116" s="28" t="s">
        <v>212</v>
      </c>
      <c r="C116" s="31">
        <v>2102.1</v>
      </c>
      <c r="D116" s="28">
        <v>16049534</v>
      </c>
      <c r="E116" s="28">
        <v>0</v>
      </c>
      <c r="F116" s="28">
        <v>2759136</v>
      </c>
      <c r="G116" s="33">
        <v>149249</v>
      </c>
      <c r="H116" s="33">
        <v>49750</v>
      </c>
      <c r="I116" s="28">
        <v>94384</v>
      </c>
      <c r="J116" s="33">
        <v>685278</v>
      </c>
      <c r="K116" s="33">
        <v>228426</v>
      </c>
      <c r="L116" s="28">
        <v>17102</v>
      </c>
      <c r="M116" s="46">
        <v>1603</v>
      </c>
      <c r="N116" s="28">
        <v>18324</v>
      </c>
      <c r="O116" s="33">
        <v>1320960</v>
      </c>
      <c r="P116" s="33">
        <v>148240</v>
      </c>
      <c r="Q116" s="33">
        <v>164847</v>
      </c>
      <c r="R116" s="33">
        <v>774687</v>
      </c>
      <c r="S116" s="33">
        <v>220453</v>
      </c>
      <c r="T116" s="33">
        <v>962</v>
      </c>
      <c r="U116" s="28">
        <v>1057180</v>
      </c>
      <c r="V116" s="33">
        <f>VLOOKUP($A$4:$A$330,'Trans Equity'!$C$2:$E$326,3,FALSE)</f>
        <v>0</v>
      </c>
      <c r="W116" s="28">
        <v>504868</v>
      </c>
      <c r="X116" s="28">
        <v>665624</v>
      </c>
      <c r="Y116" s="28">
        <v>0</v>
      </c>
      <c r="Z116" s="28">
        <v>495000</v>
      </c>
      <c r="AA116" s="28">
        <v>268694</v>
      </c>
      <c r="AB116" s="28">
        <v>0</v>
      </c>
      <c r="AC116" s="28">
        <v>1091061</v>
      </c>
      <c r="AD116" s="28">
        <v>0</v>
      </c>
      <c r="AE116" s="28">
        <v>28943.884246699752</v>
      </c>
      <c r="AF116" s="28">
        <v>112862</v>
      </c>
      <c r="AG116" s="28">
        <v>549794.91</v>
      </c>
      <c r="AH116" s="28">
        <v>0</v>
      </c>
      <c r="AI116" s="28">
        <v>0</v>
      </c>
      <c r="AJ116" s="28">
        <v>17729</v>
      </c>
      <c r="AK116" s="28">
        <v>88326.040000000008</v>
      </c>
      <c r="AL116" s="28">
        <v>0</v>
      </c>
      <c r="AM116" s="28">
        <v>0</v>
      </c>
      <c r="AN116" s="28">
        <v>36208.01</v>
      </c>
      <c r="AO116" s="28">
        <v>206427.78</v>
      </c>
      <c r="AQ116" s="28">
        <v>0</v>
      </c>
      <c r="AR116" s="28">
        <v>0</v>
      </c>
      <c r="AS116" s="38"/>
      <c r="AT116" s="39"/>
      <c r="AU116" s="40"/>
    </row>
    <row r="117" spans="1:47" x14ac:dyDescent="0.55000000000000004">
      <c r="A117" s="28" t="s">
        <v>213</v>
      </c>
      <c r="B117" s="28" t="s">
        <v>214</v>
      </c>
      <c r="C117" s="31">
        <v>434</v>
      </c>
      <c r="D117" s="28">
        <v>3313590</v>
      </c>
      <c r="E117" s="28">
        <v>0</v>
      </c>
      <c r="F117" s="28">
        <v>493450</v>
      </c>
      <c r="G117" s="33">
        <v>30814</v>
      </c>
      <c r="H117" s="33">
        <v>10271</v>
      </c>
      <c r="I117" s="28">
        <v>15033</v>
      </c>
      <c r="J117" s="33">
        <v>67585</v>
      </c>
      <c r="K117" s="33">
        <v>22528</v>
      </c>
      <c r="L117" s="28">
        <v>0</v>
      </c>
      <c r="M117" s="47">
        <v>0</v>
      </c>
      <c r="N117" s="28">
        <v>0</v>
      </c>
      <c r="O117" s="33">
        <v>284635</v>
      </c>
      <c r="P117" s="33">
        <v>28180</v>
      </c>
      <c r="Q117" s="33">
        <v>36465</v>
      </c>
      <c r="R117" s="33">
        <v>159942</v>
      </c>
      <c r="S117" s="33">
        <v>91222</v>
      </c>
      <c r="T117" s="33">
        <v>398</v>
      </c>
      <c r="U117" s="28">
        <v>215194</v>
      </c>
      <c r="V117" s="33">
        <f>VLOOKUP($A$4:$A$330,'Trans Equity'!$C$2:$E$326,3,FALSE)</f>
        <v>38646</v>
      </c>
      <c r="W117" s="28">
        <v>218209</v>
      </c>
      <c r="X117" s="28">
        <v>41212</v>
      </c>
      <c r="Y117" s="28">
        <v>0</v>
      </c>
      <c r="Z117" s="28">
        <v>280000</v>
      </c>
      <c r="AA117" s="28">
        <v>68622</v>
      </c>
      <c r="AB117" s="28">
        <v>174567</v>
      </c>
      <c r="AC117" s="28">
        <v>104079</v>
      </c>
      <c r="AD117" s="28">
        <v>0</v>
      </c>
      <c r="AE117" s="28">
        <v>15528.492460063013</v>
      </c>
      <c r="AF117" s="28">
        <v>19979</v>
      </c>
      <c r="AG117" s="28">
        <v>68848.429999999993</v>
      </c>
      <c r="AH117" s="28">
        <v>0</v>
      </c>
      <c r="AI117" s="28">
        <v>0</v>
      </c>
      <c r="AJ117" s="28">
        <v>0</v>
      </c>
      <c r="AK117" s="28">
        <v>10077.619999999999</v>
      </c>
      <c r="AL117" s="28">
        <v>0</v>
      </c>
      <c r="AM117" s="28">
        <v>0</v>
      </c>
      <c r="AN117" s="28">
        <v>10000</v>
      </c>
      <c r="AO117" s="28">
        <v>0</v>
      </c>
      <c r="AQ117" s="28">
        <v>0</v>
      </c>
      <c r="AR117" s="28">
        <v>0</v>
      </c>
      <c r="AS117" s="38"/>
      <c r="AT117" s="39"/>
      <c r="AU117" s="40"/>
    </row>
    <row r="118" spans="1:47" x14ac:dyDescent="0.55000000000000004">
      <c r="A118" s="28" t="s">
        <v>215</v>
      </c>
      <c r="B118" s="28" t="s">
        <v>216</v>
      </c>
      <c r="C118" s="31">
        <v>464</v>
      </c>
      <c r="D118" s="28">
        <v>3542640</v>
      </c>
      <c r="E118" s="28">
        <v>0</v>
      </c>
      <c r="F118" s="28">
        <v>308759</v>
      </c>
      <c r="G118" s="33">
        <v>32944</v>
      </c>
      <c r="H118" s="33">
        <v>10981</v>
      </c>
      <c r="I118" s="28">
        <v>15362</v>
      </c>
      <c r="J118" s="33">
        <v>85991</v>
      </c>
      <c r="K118" s="33">
        <v>28664</v>
      </c>
      <c r="L118" s="28">
        <v>6413</v>
      </c>
      <c r="M118" s="46">
        <v>3206</v>
      </c>
      <c r="N118" s="28">
        <v>0</v>
      </c>
      <c r="O118" s="33">
        <v>325988</v>
      </c>
      <c r="P118" s="33">
        <v>34206</v>
      </c>
      <c r="Q118" s="33">
        <v>35881</v>
      </c>
      <c r="R118" s="33">
        <v>170998</v>
      </c>
      <c r="S118" s="33">
        <v>95023</v>
      </c>
      <c r="T118" s="33">
        <v>415</v>
      </c>
      <c r="U118" s="28">
        <v>218939</v>
      </c>
      <c r="V118" s="33">
        <f>VLOOKUP($A$4:$A$330,'Trans Equity'!$C$2:$E$326,3,FALSE)</f>
        <v>104801</v>
      </c>
      <c r="W118" s="28">
        <v>176587</v>
      </c>
      <c r="X118" s="28">
        <v>122624</v>
      </c>
      <c r="Y118" s="28">
        <v>0</v>
      </c>
      <c r="Z118" s="28">
        <v>207000</v>
      </c>
      <c r="AA118" s="28">
        <v>112842</v>
      </c>
      <c r="AB118" s="28">
        <v>176587</v>
      </c>
      <c r="AC118" s="28">
        <v>281620</v>
      </c>
      <c r="AD118" s="28">
        <v>0</v>
      </c>
      <c r="AE118" s="28">
        <v>15769.762020400583</v>
      </c>
      <c r="AF118" s="28">
        <v>20477</v>
      </c>
      <c r="AG118" s="28">
        <v>63245.87</v>
      </c>
      <c r="AH118" s="28">
        <v>0</v>
      </c>
      <c r="AI118" s="28">
        <v>0</v>
      </c>
      <c r="AJ118" s="28">
        <v>0</v>
      </c>
      <c r="AK118" s="28">
        <v>12233.33</v>
      </c>
      <c r="AL118" s="28">
        <v>0</v>
      </c>
      <c r="AM118" s="28">
        <v>0</v>
      </c>
      <c r="AN118" s="28">
        <v>10000</v>
      </c>
      <c r="AO118" s="28">
        <v>0</v>
      </c>
      <c r="AQ118" s="28">
        <v>0</v>
      </c>
      <c r="AR118" s="28">
        <v>0</v>
      </c>
      <c r="AS118" s="38"/>
      <c r="AT118" s="39"/>
      <c r="AU118" s="40"/>
    </row>
    <row r="119" spans="1:47" x14ac:dyDescent="0.55000000000000004">
      <c r="A119" s="28" t="s">
        <v>217</v>
      </c>
      <c r="B119" s="28" t="s">
        <v>218</v>
      </c>
      <c r="C119" s="31">
        <v>850</v>
      </c>
      <c r="D119" s="28">
        <v>6489750</v>
      </c>
      <c r="E119" s="28">
        <v>0</v>
      </c>
      <c r="F119" s="28">
        <v>712956</v>
      </c>
      <c r="G119" s="33">
        <v>60350</v>
      </c>
      <c r="H119" s="33">
        <v>20117</v>
      </c>
      <c r="I119" s="28">
        <v>24287</v>
      </c>
      <c r="J119" s="33">
        <v>65579</v>
      </c>
      <c r="K119" s="33">
        <v>21860</v>
      </c>
      <c r="L119" s="28">
        <v>1603</v>
      </c>
      <c r="M119" s="47">
        <v>3206</v>
      </c>
      <c r="N119" s="28">
        <v>2291</v>
      </c>
      <c r="O119" s="33">
        <v>586721</v>
      </c>
      <c r="P119" s="33">
        <v>65272</v>
      </c>
      <c r="Q119" s="33">
        <v>68026</v>
      </c>
      <c r="R119" s="33">
        <v>313251</v>
      </c>
      <c r="S119" s="33">
        <v>281268</v>
      </c>
      <c r="T119" s="33">
        <v>1227</v>
      </c>
      <c r="U119" s="28">
        <v>431803</v>
      </c>
      <c r="V119" s="33">
        <f>VLOOKUP($A$4:$A$330,'Trans Equity'!$C$2:$E$326,3,FALSE)</f>
        <v>74253</v>
      </c>
      <c r="W119" s="28">
        <v>73328</v>
      </c>
      <c r="X119" s="28">
        <v>487646</v>
      </c>
      <c r="Y119" s="28">
        <v>0</v>
      </c>
      <c r="Z119" s="28">
        <v>1695000</v>
      </c>
      <c r="AA119" s="28">
        <v>220846</v>
      </c>
      <c r="AB119" s="28">
        <v>73328</v>
      </c>
      <c r="AC119" s="28">
        <v>375057</v>
      </c>
      <c r="AD119" s="28">
        <v>0</v>
      </c>
      <c r="AE119" s="28">
        <v>18874.09703007733</v>
      </c>
      <c r="AF119" s="28">
        <v>38450</v>
      </c>
      <c r="AG119" s="28">
        <v>81810.17</v>
      </c>
      <c r="AH119" s="28">
        <v>0</v>
      </c>
      <c r="AI119" s="28">
        <v>0</v>
      </c>
      <c r="AJ119" s="28">
        <v>0</v>
      </c>
      <c r="AK119" s="28">
        <v>22335.58</v>
      </c>
      <c r="AL119" s="28">
        <v>0</v>
      </c>
      <c r="AM119" s="28">
        <v>0</v>
      </c>
      <c r="AN119" s="28">
        <v>10000</v>
      </c>
      <c r="AO119" s="28">
        <v>0</v>
      </c>
      <c r="AQ119" s="28">
        <v>0</v>
      </c>
      <c r="AR119" s="28">
        <v>0</v>
      </c>
      <c r="AS119" s="38"/>
      <c r="AT119" s="39"/>
      <c r="AU119" s="40"/>
    </row>
    <row r="120" spans="1:47" x14ac:dyDescent="0.55000000000000004">
      <c r="A120" s="28" t="s">
        <v>219</v>
      </c>
      <c r="B120" s="28" t="s">
        <v>220</v>
      </c>
      <c r="C120" s="31">
        <v>454.7</v>
      </c>
      <c r="D120" s="28">
        <v>3471635</v>
      </c>
      <c r="E120" s="28">
        <v>0</v>
      </c>
      <c r="F120" s="28">
        <v>399616</v>
      </c>
      <c r="G120" s="33">
        <v>32284</v>
      </c>
      <c r="H120" s="33">
        <v>10761</v>
      </c>
      <c r="I120" s="28">
        <v>17721</v>
      </c>
      <c r="J120" s="33">
        <v>168535</v>
      </c>
      <c r="K120" s="33">
        <v>56178</v>
      </c>
      <c r="L120" s="28">
        <v>31227</v>
      </c>
      <c r="M120" s="46">
        <v>1985</v>
      </c>
      <c r="N120" s="28">
        <v>0</v>
      </c>
      <c r="O120" s="33">
        <v>308837</v>
      </c>
      <c r="P120" s="33">
        <v>34407</v>
      </c>
      <c r="Q120" s="33">
        <v>35307</v>
      </c>
      <c r="R120" s="33">
        <v>167571</v>
      </c>
      <c r="S120" s="33">
        <v>87422</v>
      </c>
      <c r="T120" s="33">
        <v>381</v>
      </c>
      <c r="U120" s="28">
        <v>222346</v>
      </c>
      <c r="V120" s="33">
        <f>VLOOKUP($A$4:$A$330,'Trans Equity'!$C$2:$E$326,3,FALSE)</f>
        <v>111071</v>
      </c>
      <c r="W120" s="28">
        <v>253932</v>
      </c>
      <c r="X120" s="28">
        <v>32166</v>
      </c>
      <c r="Y120" s="28">
        <v>0</v>
      </c>
      <c r="Z120" s="28">
        <v>400000</v>
      </c>
      <c r="AA120" s="28">
        <v>89778</v>
      </c>
      <c r="AB120" s="28">
        <v>152359</v>
      </c>
      <c r="AC120" s="28">
        <v>212196</v>
      </c>
      <c r="AD120" s="28">
        <v>36295</v>
      </c>
      <c r="AE120" s="28">
        <v>15694.968456695937</v>
      </c>
      <c r="AF120" s="28">
        <v>21214</v>
      </c>
      <c r="AG120" s="28">
        <v>69428.47</v>
      </c>
      <c r="AH120" s="28">
        <v>0</v>
      </c>
      <c r="AI120" s="28">
        <v>0</v>
      </c>
      <c r="AJ120" s="28">
        <v>13729</v>
      </c>
      <c r="AK120" s="28">
        <v>8091.33</v>
      </c>
      <c r="AL120" s="28">
        <v>0</v>
      </c>
      <c r="AM120" s="28">
        <v>0</v>
      </c>
      <c r="AN120" s="28">
        <v>10000</v>
      </c>
      <c r="AO120" s="28">
        <v>0</v>
      </c>
      <c r="AQ120" s="28">
        <v>0</v>
      </c>
      <c r="AR120" s="28">
        <v>0</v>
      </c>
      <c r="AS120" s="38"/>
      <c r="AT120" s="39"/>
      <c r="AU120" s="40"/>
    </row>
    <row r="121" spans="1:47" x14ac:dyDescent="0.55000000000000004">
      <c r="A121" s="28" t="s">
        <v>221</v>
      </c>
      <c r="B121" s="28" t="s">
        <v>222</v>
      </c>
      <c r="C121" s="31">
        <v>1586.7</v>
      </c>
      <c r="D121" s="28">
        <v>12114455</v>
      </c>
      <c r="E121" s="28">
        <v>0</v>
      </c>
      <c r="F121" s="28">
        <v>872528</v>
      </c>
      <c r="G121" s="33">
        <v>112656</v>
      </c>
      <c r="H121" s="33">
        <v>37552</v>
      </c>
      <c r="I121" s="28">
        <v>32433</v>
      </c>
      <c r="J121" s="33">
        <v>352866</v>
      </c>
      <c r="K121" s="33">
        <v>117622</v>
      </c>
      <c r="L121" s="28">
        <v>34434</v>
      </c>
      <c r="M121" s="47">
        <v>6413</v>
      </c>
      <c r="N121" s="28">
        <v>119106</v>
      </c>
      <c r="O121" s="33">
        <v>989879</v>
      </c>
      <c r="P121" s="33">
        <v>110022</v>
      </c>
      <c r="Q121" s="33">
        <v>98693</v>
      </c>
      <c r="R121" s="33">
        <v>584747</v>
      </c>
      <c r="S121" s="33">
        <v>285069</v>
      </c>
      <c r="T121" s="33">
        <v>1244</v>
      </c>
      <c r="U121" s="28">
        <v>767752</v>
      </c>
      <c r="V121" s="33">
        <f>VLOOKUP($A$4:$A$330,'Trans Equity'!$C$2:$E$326,3,FALSE)</f>
        <v>0</v>
      </c>
      <c r="W121" s="28">
        <v>0</v>
      </c>
      <c r="X121" s="28">
        <v>917065</v>
      </c>
      <c r="Y121" s="28">
        <v>0</v>
      </c>
      <c r="Z121" s="28">
        <v>1000000</v>
      </c>
      <c r="AA121" s="28">
        <v>224130</v>
      </c>
      <c r="AB121" s="28">
        <v>0</v>
      </c>
      <c r="AC121" s="28">
        <v>910103</v>
      </c>
      <c r="AD121" s="28">
        <v>0</v>
      </c>
      <c r="AE121" s="28">
        <v>24798.873200100279</v>
      </c>
      <c r="AF121" s="28">
        <v>66714</v>
      </c>
      <c r="AG121" s="28">
        <v>40971.32</v>
      </c>
      <c r="AH121" s="28">
        <v>0</v>
      </c>
      <c r="AI121" s="28">
        <v>0</v>
      </c>
      <c r="AJ121" s="28">
        <v>0</v>
      </c>
      <c r="AK121" s="28">
        <v>17111.190000000002</v>
      </c>
      <c r="AL121" s="28">
        <v>0</v>
      </c>
      <c r="AM121" s="28">
        <v>0</v>
      </c>
      <c r="AN121" s="28">
        <v>10000</v>
      </c>
      <c r="AO121" s="28">
        <v>0</v>
      </c>
      <c r="AQ121" s="28">
        <v>0</v>
      </c>
      <c r="AR121" s="28">
        <v>0</v>
      </c>
      <c r="AS121" s="38"/>
      <c r="AT121" s="39"/>
      <c r="AU121" s="40"/>
    </row>
    <row r="122" spans="1:47" x14ac:dyDescent="0.55000000000000004">
      <c r="A122" s="28" t="s">
        <v>223</v>
      </c>
      <c r="B122" s="28" t="s">
        <v>224</v>
      </c>
      <c r="C122" s="31">
        <v>174</v>
      </c>
      <c r="D122" s="28">
        <v>1351458</v>
      </c>
      <c r="E122" s="28">
        <v>0</v>
      </c>
      <c r="F122" s="28">
        <v>304699</v>
      </c>
      <c r="G122" s="33">
        <v>12354</v>
      </c>
      <c r="H122" s="33">
        <v>4118</v>
      </c>
      <c r="I122" s="28">
        <v>8971</v>
      </c>
      <c r="J122" s="33">
        <v>32821</v>
      </c>
      <c r="K122" s="33">
        <v>10940</v>
      </c>
      <c r="L122" s="28">
        <v>0</v>
      </c>
      <c r="M122" s="46">
        <v>0</v>
      </c>
      <c r="N122" s="28">
        <v>0</v>
      </c>
      <c r="O122" s="33">
        <v>126877</v>
      </c>
      <c r="P122" s="33">
        <v>14919</v>
      </c>
      <c r="Q122" s="33">
        <v>10812</v>
      </c>
      <c r="R122" s="33">
        <v>64124</v>
      </c>
      <c r="S122" s="33">
        <v>60815</v>
      </c>
      <c r="T122" s="33">
        <v>265</v>
      </c>
      <c r="U122" s="28">
        <v>91424</v>
      </c>
      <c r="V122" s="33">
        <f>VLOOKUP($A$4:$A$330,'Trans Equity'!$C$2:$E$326,3,FALSE)</f>
        <v>21559</v>
      </c>
      <c r="W122" s="28">
        <v>39269</v>
      </c>
      <c r="X122" s="28">
        <v>75984</v>
      </c>
      <c r="Y122" s="28">
        <v>0</v>
      </c>
      <c r="Z122" s="28">
        <v>150000</v>
      </c>
      <c r="AA122" s="28">
        <v>40564</v>
      </c>
      <c r="AB122" s="28">
        <v>0</v>
      </c>
      <c r="AC122" s="28">
        <v>119233</v>
      </c>
      <c r="AD122" s="28">
        <v>0</v>
      </c>
      <c r="AE122" s="28">
        <v>13437.489603804064</v>
      </c>
      <c r="AF122" s="28">
        <v>8835</v>
      </c>
      <c r="AG122" s="28">
        <v>39554.58</v>
      </c>
      <c r="AH122" s="28">
        <v>0</v>
      </c>
      <c r="AI122" s="28">
        <v>0</v>
      </c>
      <c r="AJ122" s="28">
        <v>0</v>
      </c>
      <c r="AK122" s="28">
        <v>4226.5</v>
      </c>
      <c r="AL122" s="28">
        <v>0</v>
      </c>
      <c r="AM122" s="28">
        <v>0</v>
      </c>
      <c r="AN122" s="28">
        <v>10000</v>
      </c>
      <c r="AO122" s="28">
        <v>0</v>
      </c>
      <c r="AQ122" s="28">
        <v>0</v>
      </c>
      <c r="AR122" s="28">
        <v>0</v>
      </c>
      <c r="AS122" s="38"/>
      <c r="AT122" s="39"/>
      <c r="AU122" s="40"/>
    </row>
    <row r="123" spans="1:47" x14ac:dyDescent="0.55000000000000004">
      <c r="A123" s="28" t="s">
        <v>225</v>
      </c>
      <c r="B123" s="28" t="s">
        <v>226</v>
      </c>
      <c r="C123" s="31">
        <v>617.29999999999995</v>
      </c>
      <c r="D123" s="28">
        <v>4753210</v>
      </c>
      <c r="E123" s="28">
        <v>0</v>
      </c>
      <c r="F123" s="28">
        <v>678601</v>
      </c>
      <c r="G123" s="33">
        <v>43828</v>
      </c>
      <c r="H123" s="33">
        <v>14609</v>
      </c>
      <c r="I123" s="28">
        <v>19512</v>
      </c>
      <c r="J123" s="33">
        <v>172858</v>
      </c>
      <c r="K123" s="33">
        <v>57619</v>
      </c>
      <c r="L123" s="28">
        <v>0</v>
      </c>
      <c r="M123" s="47">
        <v>0</v>
      </c>
      <c r="N123" s="28">
        <v>0</v>
      </c>
      <c r="O123" s="33">
        <v>434789</v>
      </c>
      <c r="P123" s="33">
        <v>45273</v>
      </c>
      <c r="Q123" s="33">
        <v>39871</v>
      </c>
      <c r="R123" s="33">
        <v>227494</v>
      </c>
      <c r="S123" s="33">
        <v>106426</v>
      </c>
      <c r="T123" s="33">
        <v>464</v>
      </c>
      <c r="U123" s="28">
        <v>302976</v>
      </c>
      <c r="V123" s="33">
        <f>VLOOKUP($A$4:$A$330,'Trans Equity'!$C$2:$E$326,3,FALSE)</f>
        <v>31221</v>
      </c>
      <c r="W123" s="28">
        <v>50500</v>
      </c>
      <c r="X123" s="28">
        <v>344111</v>
      </c>
      <c r="Y123" s="28">
        <v>0</v>
      </c>
      <c r="Z123" s="28">
        <v>158000</v>
      </c>
      <c r="AA123" s="28">
        <v>130688</v>
      </c>
      <c r="AB123" s="28">
        <v>50500</v>
      </c>
      <c r="AC123" s="28">
        <v>214836</v>
      </c>
      <c r="AD123" s="28">
        <v>0</v>
      </c>
      <c r="AE123" s="28">
        <v>17002.649473725571</v>
      </c>
      <c r="AF123" s="28">
        <v>26864</v>
      </c>
      <c r="AG123" s="28">
        <v>57927.4</v>
      </c>
      <c r="AH123" s="28">
        <v>0</v>
      </c>
      <c r="AI123" s="28">
        <v>0</v>
      </c>
      <c r="AJ123" s="28">
        <v>0</v>
      </c>
      <c r="AK123" s="28">
        <v>13650.6</v>
      </c>
      <c r="AL123" s="28">
        <v>0</v>
      </c>
      <c r="AM123" s="28">
        <v>0</v>
      </c>
      <c r="AN123" s="28">
        <v>10000</v>
      </c>
      <c r="AO123" s="28">
        <v>0</v>
      </c>
      <c r="AQ123" s="28">
        <v>0</v>
      </c>
      <c r="AR123" s="28">
        <v>0</v>
      </c>
      <c r="AS123" s="38"/>
      <c r="AT123" s="39"/>
      <c r="AU123" s="40"/>
    </row>
    <row r="124" spans="1:47" x14ac:dyDescent="0.55000000000000004">
      <c r="A124" s="28" t="s">
        <v>227</v>
      </c>
      <c r="B124" s="28" t="s">
        <v>228</v>
      </c>
      <c r="C124" s="31">
        <v>1918.9</v>
      </c>
      <c r="D124" s="28">
        <v>14650802</v>
      </c>
      <c r="E124" s="28">
        <v>0</v>
      </c>
      <c r="F124" s="28">
        <v>1797737</v>
      </c>
      <c r="G124" s="33">
        <v>136242</v>
      </c>
      <c r="H124" s="33">
        <v>45414</v>
      </c>
      <c r="I124" s="28">
        <v>65974</v>
      </c>
      <c r="J124" s="33">
        <v>711240</v>
      </c>
      <c r="K124" s="33">
        <v>237080</v>
      </c>
      <c r="L124" s="28">
        <v>6413</v>
      </c>
      <c r="M124" s="46">
        <v>0</v>
      </c>
      <c r="N124" s="28">
        <v>0</v>
      </c>
      <c r="O124" s="33">
        <v>1209540</v>
      </c>
      <c r="P124" s="33">
        <v>131617</v>
      </c>
      <c r="Q124" s="33">
        <v>149655</v>
      </c>
      <c r="R124" s="33">
        <v>707172</v>
      </c>
      <c r="S124" s="33">
        <v>182444</v>
      </c>
      <c r="T124" s="33">
        <v>796</v>
      </c>
      <c r="U124" s="28">
        <v>938499</v>
      </c>
      <c r="V124" s="33">
        <f>VLOOKUP($A$4:$A$330,'Trans Equity'!$C$2:$E$326,3,FALSE)</f>
        <v>0</v>
      </c>
      <c r="W124" s="28">
        <v>855248</v>
      </c>
      <c r="X124" s="28">
        <v>181443</v>
      </c>
      <c r="Y124" s="28">
        <v>0</v>
      </c>
      <c r="Z124" s="28">
        <v>900000</v>
      </c>
      <c r="AA124" s="28">
        <v>237117</v>
      </c>
      <c r="AB124" s="28">
        <v>0</v>
      </c>
      <c r="AC124" s="28">
        <v>610755</v>
      </c>
      <c r="AD124" s="28">
        <v>0</v>
      </c>
      <c r="AE124" s="28">
        <v>27470.531464904983</v>
      </c>
      <c r="AF124" s="28">
        <v>89385</v>
      </c>
      <c r="AG124" s="28">
        <v>235734.45</v>
      </c>
      <c r="AH124" s="28">
        <v>0</v>
      </c>
      <c r="AI124" s="28">
        <v>0</v>
      </c>
      <c r="AJ124" s="28">
        <v>0</v>
      </c>
      <c r="AK124" s="28">
        <v>37393.93</v>
      </c>
      <c r="AL124" s="28">
        <v>0</v>
      </c>
      <c r="AM124" s="28">
        <v>0</v>
      </c>
      <c r="AN124" s="28">
        <v>15479.68</v>
      </c>
      <c r="AO124" s="28">
        <v>0</v>
      </c>
      <c r="AQ124" s="28">
        <v>0</v>
      </c>
      <c r="AR124" s="28">
        <v>0</v>
      </c>
      <c r="AS124" s="38"/>
      <c r="AT124" s="39"/>
      <c r="AU124" s="40"/>
    </row>
    <row r="125" spans="1:47" x14ac:dyDescent="0.55000000000000004">
      <c r="A125" s="28" t="s">
        <v>229</v>
      </c>
      <c r="B125" s="28" t="s">
        <v>230</v>
      </c>
      <c r="C125" s="31">
        <v>296</v>
      </c>
      <c r="D125" s="28">
        <v>2259960</v>
      </c>
      <c r="E125" s="28">
        <v>0</v>
      </c>
      <c r="F125" s="28">
        <v>267530</v>
      </c>
      <c r="G125" s="33">
        <v>21016</v>
      </c>
      <c r="H125" s="33">
        <v>7005</v>
      </c>
      <c r="I125" s="28">
        <v>9391</v>
      </c>
      <c r="J125" s="33">
        <v>61439</v>
      </c>
      <c r="K125" s="33">
        <v>20480</v>
      </c>
      <c r="L125" s="28">
        <v>11529</v>
      </c>
      <c r="M125" s="47">
        <v>0</v>
      </c>
      <c r="N125" s="28">
        <v>0</v>
      </c>
      <c r="O125" s="33">
        <v>209195</v>
      </c>
      <c r="P125" s="33">
        <v>22304</v>
      </c>
      <c r="Q125" s="33">
        <v>22976</v>
      </c>
      <c r="R125" s="33">
        <v>109085</v>
      </c>
      <c r="S125" s="33">
        <v>133033</v>
      </c>
      <c r="T125" s="33">
        <v>580</v>
      </c>
      <c r="U125" s="28">
        <v>134906</v>
      </c>
      <c r="V125" s="33">
        <f>VLOOKUP($A$4:$A$330,'Trans Equity'!$C$2:$E$326,3,FALSE)</f>
        <v>1456</v>
      </c>
      <c r="W125" s="28">
        <v>23358</v>
      </c>
      <c r="X125" s="28">
        <v>167021</v>
      </c>
      <c r="Y125" s="28">
        <v>0</v>
      </c>
      <c r="Z125" s="28">
        <v>365000</v>
      </c>
      <c r="AA125" s="28">
        <v>66196</v>
      </c>
      <c r="AB125" s="28">
        <v>0</v>
      </c>
      <c r="AC125" s="28">
        <v>0</v>
      </c>
      <c r="AD125" s="28">
        <v>0</v>
      </c>
      <c r="AE125" s="28">
        <v>14418.652482510186</v>
      </c>
      <c r="AF125" s="28">
        <v>14231</v>
      </c>
      <c r="AG125" s="28">
        <v>36276.31</v>
      </c>
      <c r="AH125" s="28">
        <v>0</v>
      </c>
      <c r="AI125" s="28">
        <v>0</v>
      </c>
      <c r="AJ125" s="28">
        <v>0</v>
      </c>
      <c r="AK125" s="28">
        <v>8514.76</v>
      </c>
      <c r="AL125" s="28">
        <v>0</v>
      </c>
      <c r="AM125" s="28">
        <v>0</v>
      </c>
      <c r="AN125" s="28">
        <v>10000</v>
      </c>
      <c r="AO125" s="28">
        <v>0</v>
      </c>
      <c r="AQ125" s="28">
        <v>0</v>
      </c>
      <c r="AR125" s="28">
        <v>0</v>
      </c>
      <c r="AS125" s="38"/>
      <c r="AT125" s="39"/>
      <c r="AU125" s="40"/>
    </row>
    <row r="126" spans="1:47" x14ac:dyDescent="0.55000000000000004">
      <c r="A126" s="28" t="s">
        <v>235</v>
      </c>
      <c r="B126" s="28" t="s">
        <v>236</v>
      </c>
      <c r="C126" s="31">
        <v>254.5</v>
      </c>
      <c r="D126" s="28">
        <v>1943108</v>
      </c>
      <c r="E126" s="28">
        <v>0</v>
      </c>
      <c r="F126" s="28">
        <v>209886</v>
      </c>
      <c r="G126" s="33">
        <v>18070</v>
      </c>
      <c r="H126" s="33">
        <v>6023</v>
      </c>
      <c r="I126" s="28">
        <v>9582</v>
      </c>
      <c r="J126" s="33">
        <v>0</v>
      </c>
      <c r="K126" s="33">
        <v>0</v>
      </c>
      <c r="L126" s="28">
        <v>6795</v>
      </c>
      <c r="M126" s="46">
        <v>0</v>
      </c>
      <c r="N126" s="28">
        <v>0</v>
      </c>
      <c r="O126" s="33">
        <v>191547</v>
      </c>
      <c r="P126" s="33">
        <v>22561</v>
      </c>
      <c r="Q126" s="33">
        <v>22834</v>
      </c>
      <c r="R126" s="33">
        <v>93791</v>
      </c>
      <c r="S126" s="33">
        <v>95023</v>
      </c>
      <c r="T126" s="33">
        <v>415</v>
      </c>
      <c r="U126" s="28">
        <v>129568</v>
      </c>
      <c r="V126" s="33">
        <f>VLOOKUP($A$4:$A$330,'Trans Equity'!$C$2:$E$326,3,FALSE)</f>
        <v>175911</v>
      </c>
      <c r="W126" s="28">
        <v>153464</v>
      </c>
      <c r="X126" s="28">
        <v>15140</v>
      </c>
      <c r="Y126" s="28">
        <v>0</v>
      </c>
      <c r="Z126" s="28">
        <v>156000</v>
      </c>
      <c r="AA126" s="28">
        <v>66959</v>
      </c>
      <c r="AB126" s="28">
        <v>0</v>
      </c>
      <c r="AC126" s="28">
        <v>271895</v>
      </c>
      <c r="AD126" s="28">
        <v>0</v>
      </c>
      <c r="AE126" s="28">
        <v>14084.896257376546</v>
      </c>
      <c r="AF126" s="28">
        <v>13456</v>
      </c>
      <c r="AG126" s="28">
        <v>59359.19</v>
      </c>
      <c r="AH126" s="28">
        <v>0</v>
      </c>
      <c r="AI126" s="28">
        <v>0</v>
      </c>
      <c r="AJ126" s="28">
        <v>13729</v>
      </c>
      <c r="AK126" s="28">
        <v>6697.2000000000007</v>
      </c>
      <c r="AL126" s="28">
        <v>0</v>
      </c>
      <c r="AM126" s="28">
        <v>0</v>
      </c>
      <c r="AN126" s="28">
        <v>10000</v>
      </c>
      <c r="AO126" s="28">
        <v>0</v>
      </c>
      <c r="AQ126" s="28">
        <v>0</v>
      </c>
      <c r="AR126" s="28">
        <v>0</v>
      </c>
      <c r="AS126" s="38"/>
      <c r="AT126" s="39"/>
      <c r="AU126" s="40"/>
    </row>
    <row r="127" spans="1:47" x14ac:dyDescent="0.55000000000000004">
      <c r="A127" s="28" t="s">
        <v>231</v>
      </c>
      <c r="B127" s="28" t="s">
        <v>232</v>
      </c>
      <c r="C127" s="31">
        <v>378</v>
      </c>
      <c r="D127" s="28">
        <v>2886030</v>
      </c>
      <c r="E127" s="28">
        <v>0</v>
      </c>
      <c r="F127" s="28">
        <v>271195</v>
      </c>
      <c r="G127" s="33">
        <v>26838</v>
      </c>
      <c r="H127" s="33">
        <v>8946</v>
      </c>
      <c r="I127" s="28">
        <v>16942</v>
      </c>
      <c r="J127" s="33">
        <v>140106</v>
      </c>
      <c r="K127" s="33">
        <v>46702</v>
      </c>
      <c r="L127" s="28">
        <v>4810</v>
      </c>
      <c r="M127" s="47">
        <v>1603</v>
      </c>
      <c r="N127" s="28">
        <v>0</v>
      </c>
      <c r="O127" s="33">
        <v>260846</v>
      </c>
      <c r="P127" s="33">
        <v>25228</v>
      </c>
      <c r="Q127" s="33">
        <v>30471</v>
      </c>
      <c r="R127" s="33">
        <v>139304</v>
      </c>
      <c r="S127" s="33">
        <v>98824</v>
      </c>
      <c r="T127" s="33">
        <v>431</v>
      </c>
      <c r="U127" s="28">
        <v>180134</v>
      </c>
      <c r="V127" s="33">
        <f>VLOOKUP($A$4:$A$330,'Trans Equity'!$C$2:$E$326,3,FALSE)</f>
        <v>29659</v>
      </c>
      <c r="W127" s="28">
        <v>62590</v>
      </c>
      <c r="X127" s="28">
        <v>185839</v>
      </c>
      <c r="Y127" s="28">
        <v>0</v>
      </c>
      <c r="Z127" s="28">
        <v>375000</v>
      </c>
      <c r="AA127" s="28">
        <v>94624</v>
      </c>
      <c r="AB127" s="28">
        <v>20863</v>
      </c>
      <c r="AC127" s="28">
        <v>265876</v>
      </c>
      <c r="AD127" s="28">
        <v>0</v>
      </c>
      <c r="AE127" s="28">
        <v>15078.122614099546</v>
      </c>
      <c r="AF127" s="28">
        <v>17641</v>
      </c>
      <c r="AG127" s="28">
        <v>60907.33</v>
      </c>
      <c r="AH127" s="28">
        <v>0</v>
      </c>
      <c r="AI127" s="28">
        <v>0</v>
      </c>
      <c r="AJ127" s="28">
        <v>0</v>
      </c>
      <c r="AK127" s="28">
        <v>11203.44</v>
      </c>
      <c r="AL127" s="28">
        <v>0</v>
      </c>
      <c r="AM127" s="28">
        <v>0</v>
      </c>
      <c r="AN127" s="28">
        <v>10000</v>
      </c>
      <c r="AO127" s="28">
        <v>0</v>
      </c>
      <c r="AQ127" s="28">
        <v>0</v>
      </c>
      <c r="AR127" s="28">
        <v>0</v>
      </c>
      <c r="AS127" s="38"/>
      <c r="AT127" s="39"/>
      <c r="AU127" s="40"/>
    </row>
    <row r="128" spans="1:47" x14ac:dyDescent="0.55000000000000004">
      <c r="A128" s="28" t="s">
        <v>285</v>
      </c>
      <c r="B128" s="28" t="s">
        <v>286</v>
      </c>
      <c r="C128" s="31">
        <v>1185</v>
      </c>
      <c r="D128" s="28">
        <v>9093690</v>
      </c>
      <c r="E128" s="28">
        <v>0</v>
      </c>
      <c r="F128" s="28">
        <v>1257462</v>
      </c>
      <c r="G128" s="33">
        <v>84135</v>
      </c>
      <c r="H128" s="33">
        <v>28045</v>
      </c>
      <c r="I128" s="28">
        <v>48369</v>
      </c>
      <c r="J128" s="33">
        <v>441531</v>
      </c>
      <c r="K128" s="33">
        <v>147177</v>
      </c>
      <c r="L128" s="28">
        <v>51876</v>
      </c>
      <c r="M128" s="46">
        <v>4834</v>
      </c>
      <c r="N128" s="28">
        <v>29929</v>
      </c>
      <c r="O128" s="33">
        <v>787350</v>
      </c>
      <c r="P128" s="33">
        <v>89527</v>
      </c>
      <c r="Q128" s="33">
        <v>97004</v>
      </c>
      <c r="R128" s="33">
        <v>436708</v>
      </c>
      <c r="S128" s="33">
        <v>296471</v>
      </c>
      <c r="T128" s="33">
        <v>1294</v>
      </c>
      <c r="U128" s="28">
        <v>572190</v>
      </c>
      <c r="V128" s="33">
        <f>VLOOKUP($A$4:$A$330,'Trans Equity'!$C$2:$E$326,3,FALSE)</f>
        <v>342300</v>
      </c>
      <c r="W128" s="28">
        <v>463625</v>
      </c>
      <c r="X128" s="28">
        <v>265598</v>
      </c>
      <c r="Y128" s="28">
        <v>0</v>
      </c>
      <c r="Z128" s="28">
        <v>525000</v>
      </c>
      <c r="AA128" s="28">
        <v>232171</v>
      </c>
      <c r="AB128" s="28">
        <v>231813</v>
      </c>
      <c r="AC128" s="28">
        <v>710941</v>
      </c>
      <c r="AD128" s="28">
        <v>0</v>
      </c>
      <c r="AE128" s="28">
        <v>21568.273787180206</v>
      </c>
      <c r="AF128" s="28">
        <v>55416</v>
      </c>
      <c r="AG128" s="28">
        <v>255787.9</v>
      </c>
      <c r="AH128" s="28">
        <v>0</v>
      </c>
      <c r="AI128" s="28">
        <v>0</v>
      </c>
      <c r="AJ128" s="28">
        <v>15229</v>
      </c>
      <c r="AK128" s="28">
        <v>38214.400000000001</v>
      </c>
      <c r="AL128" s="28">
        <v>0</v>
      </c>
      <c r="AM128" s="28">
        <v>0</v>
      </c>
      <c r="AN128" s="28">
        <v>17196.240000000002</v>
      </c>
      <c r="AO128" s="28">
        <v>0</v>
      </c>
      <c r="AQ128" s="28">
        <v>0</v>
      </c>
      <c r="AR128" s="28">
        <v>0</v>
      </c>
      <c r="AS128" s="38"/>
      <c r="AT128" s="39"/>
      <c r="AU128" s="40"/>
    </row>
    <row r="129" spans="1:47" x14ac:dyDescent="0.55000000000000004">
      <c r="A129" s="28" t="s">
        <v>237</v>
      </c>
      <c r="B129" s="28" t="s">
        <v>238</v>
      </c>
      <c r="C129" s="31">
        <v>1498.3</v>
      </c>
      <c r="D129" s="28">
        <v>11439521</v>
      </c>
      <c r="E129" s="28">
        <v>0</v>
      </c>
      <c r="F129" s="28">
        <v>1813313</v>
      </c>
      <c r="G129" s="33">
        <v>106379</v>
      </c>
      <c r="H129" s="33">
        <v>35460</v>
      </c>
      <c r="I129" s="28">
        <v>48757</v>
      </c>
      <c r="J129" s="33">
        <v>555345</v>
      </c>
      <c r="K129" s="33">
        <v>185115</v>
      </c>
      <c r="L129" s="28">
        <v>38709</v>
      </c>
      <c r="M129" s="47">
        <v>1603</v>
      </c>
      <c r="N129" s="28">
        <v>0</v>
      </c>
      <c r="O129" s="33">
        <v>967048</v>
      </c>
      <c r="P129" s="33">
        <v>106229</v>
      </c>
      <c r="Q129" s="33">
        <v>117886</v>
      </c>
      <c r="R129" s="33">
        <v>552168</v>
      </c>
      <c r="S129" s="33">
        <v>273666</v>
      </c>
      <c r="T129" s="33">
        <v>1194</v>
      </c>
      <c r="U129" s="28">
        <v>764428</v>
      </c>
      <c r="V129" s="33">
        <f>VLOOKUP($A$4:$A$330,'Trans Equity'!$C$2:$E$326,3,FALSE)</f>
        <v>0</v>
      </c>
      <c r="W129" s="28">
        <v>126445</v>
      </c>
      <c r="X129" s="28">
        <v>766982</v>
      </c>
      <c r="Y129" s="28">
        <v>0</v>
      </c>
      <c r="Z129" s="28">
        <v>2319765</v>
      </c>
      <c r="AA129" s="28">
        <v>263656</v>
      </c>
      <c r="AB129" s="28">
        <v>126445</v>
      </c>
      <c r="AC129" s="28">
        <v>408856</v>
      </c>
      <c r="AD129" s="28">
        <v>0</v>
      </c>
      <c r="AE129" s="28">
        <v>24087.932228972237</v>
      </c>
      <c r="AF129" s="28">
        <v>69155</v>
      </c>
      <c r="AG129" s="28">
        <v>209148.77</v>
      </c>
      <c r="AH129" s="28">
        <v>0</v>
      </c>
      <c r="AI129" s="28">
        <v>0</v>
      </c>
      <c r="AJ129" s="28">
        <v>0</v>
      </c>
      <c r="AK129" s="28">
        <v>42705</v>
      </c>
      <c r="AL129" s="28">
        <v>0</v>
      </c>
      <c r="AM129" s="28">
        <v>0</v>
      </c>
      <c r="AN129" s="28">
        <v>15375.94</v>
      </c>
      <c r="AO129" s="28">
        <v>0</v>
      </c>
      <c r="AQ129" s="28">
        <v>0</v>
      </c>
      <c r="AR129" s="28">
        <v>0</v>
      </c>
      <c r="AS129" s="38"/>
      <c r="AT129" s="39"/>
      <c r="AU129" s="40"/>
    </row>
    <row r="130" spans="1:47" x14ac:dyDescent="0.55000000000000004">
      <c r="A130" s="28" t="s">
        <v>239</v>
      </c>
      <c r="B130" s="28" t="s">
        <v>240</v>
      </c>
      <c r="C130" s="31">
        <v>447.8</v>
      </c>
      <c r="D130" s="28">
        <v>3432387</v>
      </c>
      <c r="E130" s="28">
        <v>823</v>
      </c>
      <c r="F130" s="28">
        <v>675593</v>
      </c>
      <c r="G130" s="33">
        <v>31794</v>
      </c>
      <c r="H130" s="33">
        <v>10598</v>
      </c>
      <c r="I130" s="28">
        <v>17208</v>
      </c>
      <c r="J130" s="33">
        <v>47825</v>
      </c>
      <c r="K130" s="33">
        <v>15942</v>
      </c>
      <c r="L130" s="28">
        <v>0</v>
      </c>
      <c r="M130" s="46">
        <v>0</v>
      </c>
      <c r="N130" s="28">
        <v>20696</v>
      </c>
      <c r="O130" s="33">
        <v>288137</v>
      </c>
      <c r="P130" s="33">
        <v>30289</v>
      </c>
      <c r="Q130" s="33">
        <v>30880</v>
      </c>
      <c r="R130" s="33">
        <v>165028</v>
      </c>
      <c r="S130" s="33">
        <v>114027</v>
      </c>
      <c r="T130" s="33">
        <v>498</v>
      </c>
      <c r="U130" s="28">
        <v>220717</v>
      </c>
      <c r="V130" s="33">
        <f>VLOOKUP($A$4:$A$330,'Trans Equity'!$C$2:$E$326,3,FALSE)</f>
        <v>163904</v>
      </c>
      <c r="W130" s="28">
        <v>29076</v>
      </c>
      <c r="X130" s="28">
        <v>262301</v>
      </c>
      <c r="Y130" s="28">
        <v>0</v>
      </c>
      <c r="Z130" s="28">
        <v>600000</v>
      </c>
      <c r="AA130" s="28">
        <v>101979</v>
      </c>
      <c r="AB130" s="28">
        <v>0</v>
      </c>
      <c r="AC130" s="28">
        <v>0</v>
      </c>
      <c r="AD130" s="28">
        <v>0</v>
      </c>
      <c r="AE130" s="28">
        <v>15639.476457818295</v>
      </c>
      <c r="AF130" s="28">
        <v>20828</v>
      </c>
      <c r="AG130" s="28">
        <v>85265.23</v>
      </c>
      <c r="AH130" s="28">
        <v>0</v>
      </c>
      <c r="AI130" s="28">
        <v>0</v>
      </c>
      <c r="AJ130" s="28">
        <v>0</v>
      </c>
      <c r="AK130" s="28">
        <v>16070.94</v>
      </c>
      <c r="AL130" s="28">
        <v>0</v>
      </c>
      <c r="AM130" s="28">
        <v>0</v>
      </c>
      <c r="AN130" s="28">
        <v>10000</v>
      </c>
      <c r="AO130" s="28">
        <v>0</v>
      </c>
      <c r="AQ130" s="28">
        <v>0</v>
      </c>
      <c r="AR130" s="28">
        <v>0</v>
      </c>
      <c r="AS130" s="38"/>
      <c r="AT130" s="39"/>
      <c r="AU130" s="40"/>
    </row>
    <row r="131" spans="1:47" x14ac:dyDescent="0.55000000000000004">
      <c r="A131" s="28" t="s">
        <v>241</v>
      </c>
      <c r="B131" s="28" t="s">
        <v>242</v>
      </c>
      <c r="C131" s="31">
        <v>679.3</v>
      </c>
      <c r="D131" s="28">
        <v>5186456</v>
      </c>
      <c r="E131" s="28">
        <v>0</v>
      </c>
      <c r="F131" s="28">
        <v>672796</v>
      </c>
      <c r="G131" s="33">
        <v>48230</v>
      </c>
      <c r="H131" s="33">
        <v>16077</v>
      </c>
      <c r="I131" s="28">
        <v>20401</v>
      </c>
      <c r="J131" s="33">
        <v>211497</v>
      </c>
      <c r="K131" s="33">
        <v>70499</v>
      </c>
      <c r="L131" s="28">
        <v>0</v>
      </c>
      <c r="M131" s="47">
        <v>0</v>
      </c>
      <c r="N131" s="28">
        <v>0</v>
      </c>
      <c r="O131" s="33">
        <v>480523</v>
      </c>
      <c r="P131" s="33">
        <v>51722</v>
      </c>
      <c r="Q131" s="33">
        <v>47707</v>
      </c>
      <c r="R131" s="33">
        <v>250342</v>
      </c>
      <c r="S131" s="33">
        <v>178644</v>
      </c>
      <c r="T131" s="33">
        <v>779</v>
      </c>
      <c r="U131" s="28">
        <v>346878</v>
      </c>
      <c r="V131" s="33">
        <f>VLOOKUP($A$4:$A$330,'Trans Equity'!$C$2:$E$326,3,FALSE)</f>
        <v>0</v>
      </c>
      <c r="W131" s="28">
        <v>269376</v>
      </c>
      <c r="X131" s="28">
        <v>120594</v>
      </c>
      <c r="Y131" s="28">
        <v>0</v>
      </c>
      <c r="Z131" s="28">
        <v>250000</v>
      </c>
      <c r="AA131" s="28">
        <v>100398</v>
      </c>
      <c r="AB131" s="28">
        <v>0</v>
      </c>
      <c r="AC131" s="28">
        <v>407676</v>
      </c>
      <c r="AD131" s="28">
        <v>0</v>
      </c>
      <c r="AE131" s="28">
        <v>17501.27323175655</v>
      </c>
      <c r="AF131" s="28">
        <v>30621</v>
      </c>
      <c r="AG131" s="28">
        <v>61697.26</v>
      </c>
      <c r="AH131" s="28">
        <v>0</v>
      </c>
      <c r="AI131" s="28">
        <v>0</v>
      </c>
      <c r="AJ131" s="28">
        <v>0</v>
      </c>
      <c r="AK131" s="28">
        <v>11951.27</v>
      </c>
      <c r="AL131" s="28">
        <v>0</v>
      </c>
      <c r="AM131" s="28">
        <v>0</v>
      </c>
      <c r="AN131" s="28">
        <v>10000</v>
      </c>
      <c r="AO131" s="28">
        <v>0</v>
      </c>
      <c r="AQ131" s="28">
        <v>0</v>
      </c>
      <c r="AR131" s="28">
        <v>0</v>
      </c>
      <c r="AS131" s="38"/>
      <c r="AT131" s="39"/>
      <c r="AU131" s="40"/>
    </row>
    <row r="132" spans="1:47" x14ac:dyDescent="0.55000000000000004">
      <c r="A132" s="28" t="s">
        <v>243</v>
      </c>
      <c r="B132" s="28" t="s">
        <v>244</v>
      </c>
      <c r="C132" s="31">
        <v>400.1</v>
      </c>
      <c r="D132" s="28">
        <v>3054764</v>
      </c>
      <c r="E132" s="28">
        <v>0</v>
      </c>
      <c r="F132" s="28">
        <v>288069</v>
      </c>
      <c r="G132" s="33">
        <v>28407</v>
      </c>
      <c r="H132" s="33">
        <v>9469</v>
      </c>
      <c r="I132" s="28">
        <v>12659</v>
      </c>
      <c r="J132" s="33">
        <v>74149</v>
      </c>
      <c r="K132" s="33">
        <v>24716</v>
      </c>
      <c r="L132" s="28">
        <v>8017</v>
      </c>
      <c r="M132" s="46">
        <v>0</v>
      </c>
      <c r="N132" s="28">
        <v>0</v>
      </c>
      <c r="O132" s="33">
        <v>273060</v>
      </c>
      <c r="P132" s="33">
        <v>28219</v>
      </c>
      <c r="Q132" s="33">
        <v>33276</v>
      </c>
      <c r="R132" s="33">
        <v>147449</v>
      </c>
      <c r="S132" s="33">
        <v>129231</v>
      </c>
      <c r="T132" s="33">
        <v>564</v>
      </c>
      <c r="U132" s="28">
        <v>187143</v>
      </c>
      <c r="V132" s="33">
        <f>VLOOKUP($A$4:$A$330,'Trans Equity'!$C$2:$E$326,3,FALSE)</f>
        <v>82955</v>
      </c>
      <c r="W132" s="28">
        <v>198499</v>
      </c>
      <c r="X132" s="28">
        <v>47592</v>
      </c>
      <c r="Y132" s="28">
        <v>0</v>
      </c>
      <c r="Z132" s="28">
        <v>300000</v>
      </c>
      <c r="AA132" s="28">
        <v>70870</v>
      </c>
      <c r="AB132" s="28">
        <v>0</v>
      </c>
      <c r="AC132" s="28">
        <v>287777</v>
      </c>
      <c r="AD132" s="28">
        <v>0</v>
      </c>
      <c r="AE132" s="28">
        <v>15255.857856881557</v>
      </c>
      <c r="AF132" s="28">
        <v>18061</v>
      </c>
      <c r="AG132" s="28">
        <v>68137.259999999995</v>
      </c>
      <c r="AH132" s="28">
        <v>0</v>
      </c>
      <c r="AI132" s="28">
        <v>0</v>
      </c>
      <c r="AJ132" s="28">
        <v>0</v>
      </c>
      <c r="AK132" s="28">
        <v>9958.98</v>
      </c>
      <c r="AL132" s="28">
        <v>0</v>
      </c>
      <c r="AM132" s="28">
        <v>0</v>
      </c>
      <c r="AN132" s="28">
        <v>10000</v>
      </c>
      <c r="AO132" s="28">
        <v>0</v>
      </c>
      <c r="AQ132" s="28">
        <v>0</v>
      </c>
      <c r="AR132" s="28">
        <v>0</v>
      </c>
      <c r="AS132" s="38"/>
      <c r="AT132" s="39"/>
      <c r="AU132" s="40"/>
    </row>
    <row r="133" spans="1:47" x14ac:dyDescent="0.55000000000000004">
      <c r="A133" s="28" t="s">
        <v>248</v>
      </c>
      <c r="B133" s="28" t="s">
        <v>249</v>
      </c>
      <c r="C133" s="31">
        <v>226</v>
      </c>
      <c r="D133" s="28">
        <v>1749466</v>
      </c>
      <c r="E133" s="28">
        <v>0</v>
      </c>
      <c r="F133" s="28">
        <v>238191</v>
      </c>
      <c r="G133" s="33">
        <v>16046</v>
      </c>
      <c r="H133" s="33">
        <v>5349</v>
      </c>
      <c r="I133" s="28">
        <v>11294</v>
      </c>
      <c r="J133" s="33">
        <v>67972</v>
      </c>
      <c r="K133" s="33">
        <v>22657</v>
      </c>
      <c r="L133" s="28">
        <v>0</v>
      </c>
      <c r="M133" s="47">
        <v>0</v>
      </c>
      <c r="N133" s="28">
        <v>0</v>
      </c>
      <c r="O133" s="33">
        <v>151036</v>
      </c>
      <c r="P133" s="33">
        <v>15761</v>
      </c>
      <c r="Q133" s="33">
        <v>17736</v>
      </c>
      <c r="R133" s="33">
        <v>83288</v>
      </c>
      <c r="S133" s="33">
        <v>41811</v>
      </c>
      <c r="T133" s="33">
        <v>182</v>
      </c>
      <c r="U133" s="28">
        <v>105549</v>
      </c>
      <c r="V133" s="33">
        <f>VLOOKUP($A$4:$A$330,'Trans Equity'!$C$2:$E$326,3,FALSE)</f>
        <v>0</v>
      </c>
      <c r="W133" s="28">
        <v>15106</v>
      </c>
      <c r="X133" s="28">
        <v>131675</v>
      </c>
      <c r="Y133" s="28">
        <v>0</v>
      </c>
      <c r="Z133" s="28">
        <v>100000</v>
      </c>
      <c r="AA133" s="28">
        <v>48167</v>
      </c>
      <c r="AB133" s="28">
        <v>45317</v>
      </c>
      <c r="AC133" s="28">
        <v>150269</v>
      </c>
      <c r="AD133" s="28">
        <v>19705</v>
      </c>
      <c r="AE133" s="28">
        <v>13855.690175055854</v>
      </c>
      <c r="AF133" s="28">
        <v>11051</v>
      </c>
      <c r="AG133" s="28">
        <v>66328.25</v>
      </c>
      <c r="AH133" s="28">
        <v>0</v>
      </c>
      <c r="AI133" s="28">
        <v>0</v>
      </c>
      <c r="AJ133" s="28">
        <v>0</v>
      </c>
      <c r="AK133" s="28">
        <v>7001.9800000000005</v>
      </c>
      <c r="AL133" s="28">
        <v>0</v>
      </c>
      <c r="AM133" s="28">
        <v>0</v>
      </c>
      <c r="AN133" s="28">
        <v>10000</v>
      </c>
      <c r="AO133" s="28">
        <v>0</v>
      </c>
      <c r="AQ133" s="28">
        <v>0</v>
      </c>
      <c r="AR133" s="28">
        <v>0</v>
      </c>
      <c r="AS133" s="38"/>
      <c r="AT133" s="39"/>
      <c r="AU133" s="40"/>
    </row>
    <row r="134" spans="1:47" x14ac:dyDescent="0.55000000000000004">
      <c r="A134" s="28" t="s">
        <v>250</v>
      </c>
      <c r="B134" s="28" t="s">
        <v>251</v>
      </c>
      <c r="C134" s="31">
        <v>1119.5</v>
      </c>
      <c r="D134" s="28">
        <v>8547383</v>
      </c>
      <c r="E134" s="28">
        <v>0</v>
      </c>
      <c r="F134" s="28">
        <v>1090812</v>
      </c>
      <c r="G134" s="33">
        <v>79485</v>
      </c>
      <c r="H134" s="33">
        <v>26495</v>
      </c>
      <c r="I134" s="28">
        <v>49078</v>
      </c>
      <c r="J134" s="33">
        <v>248966</v>
      </c>
      <c r="K134" s="33">
        <v>82989</v>
      </c>
      <c r="L134" s="28">
        <v>175300</v>
      </c>
      <c r="M134" s="46">
        <v>105286</v>
      </c>
      <c r="N134" s="28">
        <v>34358</v>
      </c>
      <c r="O134" s="33">
        <v>760599</v>
      </c>
      <c r="P134" s="33">
        <v>82798</v>
      </c>
      <c r="Q134" s="33">
        <v>97598</v>
      </c>
      <c r="R134" s="33">
        <v>412569</v>
      </c>
      <c r="S134" s="33">
        <v>205249</v>
      </c>
      <c r="T134" s="33">
        <v>896</v>
      </c>
      <c r="U134" s="28">
        <v>560399</v>
      </c>
      <c r="V134" s="33">
        <f>VLOOKUP($A$4:$A$330,'Trans Equity'!$C$2:$E$326,3,FALSE)</f>
        <v>0</v>
      </c>
      <c r="W134" s="28">
        <v>184054</v>
      </c>
      <c r="X134" s="28">
        <v>451529</v>
      </c>
      <c r="Y134" s="28">
        <v>0</v>
      </c>
      <c r="Z134" s="28">
        <v>1000000</v>
      </c>
      <c r="AA134" s="28">
        <v>152158</v>
      </c>
      <c r="AB134" s="28">
        <v>0</v>
      </c>
      <c r="AC134" s="28">
        <v>311232</v>
      </c>
      <c r="AD134" s="28">
        <v>0</v>
      </c>
      <c r="AE134" s="28">
        <v>21041.501913776512</v>
      </c>
      <c r="AF134" s="28">
        <v>54531</v>
      </c>
      <c r="AG134" s="28">
        <v>325111.75</v>
      </c>
      <c r="AH134" s="28">
        <v>0</v>
      </c>
      <c r="AI134" s="28">
        <v>0</v>
      </c>
      <c r="AJ134" s="28">
        <v>0</v>
      </c>
      <c r="AK134" s="28">
        <v>40926.61</v>
      </c>
      <c r="AL134" s="28">
        <v>0</v>
      </c>
      <c r="AM134" s="28">
        <v>0</v>
      </c>
      <c r="AN134" s="28">
        <v>21410.98</v>
      </c>
      <c r="AO134" s="28">
        <v>0</v>
      </c>
      <c r="AQ134" s="28">
        <v>0</v>
      </c>
      <c r="AR134" s="28">
        <v>0</v>
      </c>
      <c r="AS134" s="38"/>
      <c r="AT134" s="39"/>
      <c r="AU134" s="40"/>
    </row>
    <row r="135" spans="1:47" x14ac:dyDescent="0.55000000000000004">
      <c r="A135" s="28" t="s">
        <v>252</v>
      </c>
      <c r="B135" s="28" t="s">
        <v>253</v>
      </c>
      <c r="C135" s="31">
        <v>1375.3</v>
      </c>
      <c r="D135" s="28">
        <v>10507292</v>
      </c>
      <c r="E135" s="28">
        <v>0</v>
      </c>
      <c r="F135" s="28">
        <v>1418901</v>
      </c>
      <c r="G135" s="33">
        <v>97646</v>
      </c>
      <c r="H135" s="33">
        <v>32549</v>
      </c>
      <c r="I135" s="28">
        <v>51593</v>
      </c>
      <c r="J135" s="33">
        <v>510099</v>
      </c>
      <c r="K135" s="33">
        <v>170033</v>
      </c>
      <c r="L135" s="28">
        <v>53938</v>
      </c>
      <c r="M135" s="47">
        <v>14439</v>
      </c>
      <c r="N135" s="28">
        <v>55008</v>
      </c>
      <c r="O135" s="33">
        <v>900643</v>
      </c>
      <c r="P135" s="33">
        <v>105334</v>
      </c>
      <c r="Q135" s="33">
        <v>105472</v>
      </c>
      <c r="R135" s="33">
        <v>506839</v>
      </c>
      <c r="S135" s="33">
        <v>311675</v>
      </c>
      <c r="T135" s="33">
        <v>1360</v>
      </c>
      <c r="U135" s="28">
        <v>672008</v>
      </c>
      <c r="V135" s="33">
        <f>VLOOKUP($A$4:$A$330,'Trans Equity'!$C$2:$E$326,3,FALSE)</f>
        <v>30659</v>
      </c>
      <c r="W135" s="28">
        <v>722102</v>
      </c>
      <c r="X135" s="28">
        <v>75927</v>
      </c>
      <c r="Y135" s="28">
        <v>0</v>
      </c>
      <c r="Z135" s="28">
        <v>600000</v>
      </c>
      <c r="AA135" s="28">
        <v>202259</v>
      </c>
      <c r="AB135" s="28">
        <v>0</v>
      </c>
      <c r="AC135" s="28">
        <v>410647</v>
      </c>
      <c r="AD135" s="28">
        <v>0</v>
      </c>
      <c r="AE135" s="28">
        <v>23098.727031588198</v>
      </c>
      <c r="AF135" s="28">
        <v>67452</v>
      </c>
      <c r="AG135" s="28">
        <v>229158.39</v>
      </c>
      <c r="AH135" s="28">
        <v>0</v>
      </c>
      <c r="AI135" s="28">
        <v>0</v>
      </c>
      <c r="AJ135" s="28">
        <v>15229</v>
      </c>
      <c r="AK135" s="28">
        <v>34526.46</v>
      </c>
      <c r="AL135" s="28">
        <v>0</v>
      </c>
      <c r="AM135" s="28">
        <v>0</v>
      </c>
      <c r="AN135" s="28">
        <v>14555.91</v>
      </c>
      <c r="AO135" s="28">
        <v>0</v>
      </c>
      <c r="AQ135" s="28">
        <v>0</v>
      </c>
      <c r="AR135" s="28">
        <v>0</v>
      </c>
      <c r="AS135" s="38"/>
      <c r="AT135" s="39"/>
      <c r="AU135" s="40"/>
    </row>
    <row r="136" spans="1:47" x14ac:dyDescent="0.55000000000000004">
      <c r="A136" s="28" t="s">
        <v>254</v>
      </c>
      <c r="B136" s="28" t="s">
        <v>255</v>
      </c>
      <c r="C136" s="31">
        <v>294</v>
      </c>
      <c r="D136" s="28">
        <v>2255274</v>
      </c>
      <c r="E136" s="28">
        <v>0</v>
      </c>
      <c r="F136" s="28">
        <v>243554</v>
      </c>
      <c r="G136" s="33">
        <v>20874</v>
      </c>
      <c r="H136" s="33">
        <v>6958</v>
      </c>
      <c r="I136" s="28">
        <v>9842</v>
      </c>
      <c r="J136" s="33">
        <v>109500</v>
      </c>
      <c r="K136" s="33">
        <v>36500</v>
      </c>
      <c r="L136" s="28">
        <v>0</v>
      </c>
      <c r="M136" s="46">
        <v>0</v>
      </c>
      <c r="N136" s="28">
        <v>0</v>
      </c>
      <c r="O136" s="33">
        <v>200490</v>
      </c>
      <c r="P136" s="33">
        <v>21103</v>
      </c>
      <c r="Q136" s="33">
        <v>26863</v>
      </c>
      <c r="R136" s="33">
        <v>108348</v>
      </c>
      <c r="S136" s="33">
        <v>57014</v>
      </c>
      <c r="T136" s="33">
        <v>249</v>
      </c>
      <c r="U136" s="28">
        <v>143930</v>
      </c>
      <c r="V136" s="33">
        <f>VLOOKUP($A$4:$A$330,'Trans Equity'!$C$2:$E$326,3,FALSE)</f>
        <v>0</v>
      </c>
      <c r="W136" s="28">
        <v>0</v>
      </c>
      <c r="X136" s="28">
        <v>201396</v>
      </c>
      <c r="Y136" s="28">
        <v>0</v>
      </c>
      <c r="Z136" s="28">
        <v>189529</v>
      </c>
      <c r="AA136" s="28">
        <v>94832</v>
      </c>
      <c r="AB136" s="28">
        <v>0</v>
      </c>
      <c r="AC136" s="28">
        <v>0</v>
      </c>
      <c r="AD136" s="28">
        <v>0</v>
      </c>
      <c r="AE136" s="28">
        <v>14402.567845154348</v>
      </c>
      <c r="AF136" s="28">
        <v>13386</v>
      </c>
      <c r="AG136" s="28">
        <v>27886.94</v>
      </c>
      <c r="AH136" s="28">
        <v>0</v>
      </c>
      <c r="AI136" s="28">
        <v>0</v>
      </c>
      <c r="AJ136" s="28">
        <v>0</v>
      </c>
      <c r="AK136" s="28">
        <v>7284.73</v>
      </c>
      <c r="AL136" s="28">
        <v>0</v>
      </c>
      <c r="AM136" s="28">
        <v>0</v>
      </c>
      <c r="AN136" s="28">
        <v>10000</v>
      </c>
      <c r="AO136" s="28">
        <v>0</v>
      </c>
      <c r="AQ136" s="28">
        <v>0</v>
      </c>
      <c r="AR136" s="28">
        <v>0</v>
      </c>
      <c r="AS136" s="38"/>
      <c r="AT136" s="39"/>
      <c r="AU136" s="40"/>
    </row>
    <row r="137" spans="1:47" x14ac:dyDescent="0.55000000000000004">
      <c r="A137" s="28" t="s">
        <v>256</v>
      </c>
      <c r="B137" s="28" t="s">
        <v>257</v>
      </c>
      <c r="C137" s="31">
        <v>641.70000000000005</v>
      </c>
      <c r="D137" s="28">
        <v>4907080</v>
      </c>
      <c r="E137" s="28">
        <v>0</v>
      </c>
      <c r="F137" s="28">
        <v>806835</v>
      </c>
      <c r="G137" s="33">
        <v>45561</v>
      </c>
      <c r="H137" s="33">
        <v>15187</v>
      </c>
      <c r="I137" s="28">
        <v>27193</v>
      </c>
      <c r="J137" s="33">
        <v>172512</v>
      </c>
      <c r="K137" s="33">
        <v>57504</v>
      </c>
      <c r="L137" s="28">
        <v>45576</v>
      </c>
      <c r="M137" s="47">
        <v>13229</v>
      </c>
      <c r="N137" s="28">
        <v>0</v>
      </c>
      <c r="O137" s="33">
        <v>441977</v>
      </c>
      <c r="P137" s="33">
        <v>47941</v>
      </c>
      <c r="Q137" s="33">
        <v>45548</v>
      </c>
      <c r="R137" s="33">
        <v>236486</v>
      </c>
      <c r="S137" s="33">
        <v>140634</v>
      </c>
      <c r="T137" s="33">
        <v>614</v>
      </c>
      <c r="U137" s="28">
        <v>331550</v>
      </c>
      <c r="V137" s="33">
        <f>VLOOKUP($A$4:$A$330,'Trans Equity'!$C$2:$E$326,3,FALSE)</f>
        <v>0</v>
      </c>
      <c r="W137" s="28">
        <v>91773</v>
      </c>
      <c r="X137" s="28">
        <v>335388</v>
      </c>
      <c r="Y137" s="28">
        <v>0</v>
      </c>
      <c r="Z137" s="28">
        <v>200000</v>
      </c>
      <c r="AA137" s="28">
        <v>176399</v>
      </c>
      <c r="AB137" s="28">
        <v>45887</v>
      </c>
      <c r="AC137" s="28">
        <v>670398</v>
      </c>
      <c r="AD137" s="28">
        <v>0</v>
      </c>
      <c r="AE137" s="28">
        <v>17198.882049466796</v>
      </c>
      <c r="AF137" s="28">
        <v>35207</v>
      </c>
      <c r="AG137" s="28">
        <v>114789.33</v>
      </c>
      <c r="AH137" s="28">
        <v>0</v>
      </c>
      <c r="AI137" s="28">
        <v>0</v>
      </c>
      <c r="AJ137" s="28">
        <v>0</v>
      </c>
      <c r="AK137" s="28">
        <v>20019.190000000002</v>
      </c>
      <c r="AL137" s="28">
        <v>0</v>
      </c>
      <c r="AM137" s="28">
        <v>0</v>
      </c>
      <c r="AN137" s="28">
        <v>10000</v>
      </c>
      <c r="AO137" s="28">
        <v>0</v>
      </c>
      <c r="AQ137" s="28">
        <v>0</v>
      </c>
      <c r="AR137" s="28">
        <v>0</v>
      </c>
      <c r="AS137" s="38"/>
      <c r="AT137" s="39"/>
      <c r="AU137" s="40"/>
    </row>
    <row r="138" spans="1:47" x14ac:dyDescent="0.55000000000000004">
      <c r="A138" s="28" t="s">
        <v>258</v>
      </c>
      <c r="B138" s="28" t="s">
        <v>259</v>
      </c>
      <c r="C138" s="31">
        <v>583</v>
      </c>
      <c r="D138" s="28">
        <v>4451205</v>
      </c>
      <c r="E138" s="28">
        <v>0</v>
      </c>
      <c r="F138" s="28">
        <v>436417</v>
      </c>
      <c r="G138" s="33">
        <v>41393</v>
      </c>
      <c r="H138" s="33">
        <v>13798</v>
      </c>
      <c r="I138" s="28">
        <v>15171</v>
      </c>
      <c r="J138" s="33">
        <v>151262</v>
      </c>
      <c r="K138" s="33">
        <v>50421</v>
      </c>
      <c r="L138" s="28">
        <v>17179</v>
      </c>
      <c r="M138" s="46">
        <v>8016</v>
      </c>
      <c r="N138" s="28">
        <v>50391</v>
      </c>
      <c r="O138" s="33">
        <v>400643</v>
      </c>
      <c r="P138" s="33">
        <v>42681</v>
      </c>
      <c r="Q138" s="33">
        <v>47485</v>
      </c>
      <c r="R138" s="33">
        <v>214853</v>
      </c>
      <c r="S138" s="33">
        <v>129326</v>
      </c>
      <c r="T138" s="33">
        <v>580</v>
      </c>
      <c r="U138" s="28">
        <v>276573</v>
      </c>
      <c r="V138" s="33">
        <f>VLOOKUP($A$4:$A$330,'Trans Equity'!$C$2:$E$326,3,FALSE)</f>
        <v>41248</v>
      </c>
      <c r="W138" s="28">
        <v>115082</v>
      </c>
      <c r="X138" s="28">
        <v>252054</v>
      </c>
      <c r="Y138" s="28">
        <v>0</v>
      </c>
      <c r="Z138" s="28">
        <v>257000</v>
      </c>
      <c r="AA138" s="28">
        <v>114231</v>
      </c>
      <c r="AB138" s="28">
        <v>0</v>
      </c>
      <c r="AC138" s="28">
        <v>346154</v>
      </c>
      <c r="AD138" s="28">
        <v>0</v>
      </c>
      <c r="AE138" s="28">
        <v>16726.79794307295</v>
      </c>
      <c r="AF138" s="28">
        <v>25311</v>
      </c>
      <c r="AG138" s="28">
        <v>47930.85</v>
      </c>
      <c r="AH138" s="28">
        <v>0</v>
      </c>
      <c r="AI138" s="28">
        <v>0</v>
      </c>
      <c r="AJ138" s="28">
        <v>0</v>
      </c>
      <c r="AK138" s="28">
        <v>11007.78</v>
      </c>
      <c r="AL138" s="28">
        <v>0</v>
      </c>
      <c r="AM138" s="28">
        <v>0</v>
      </c>
      <c r="AN138" s="28">
        <v>10000</v>
      </c>
      <c r="AO138" s="28">
        <v>0</v>
      </c>
      <c r="AQ138" s="28">
        <v>0</v>
      </c>
      <c r="AR138" s="28">
        <v>0</v>
      </c>
      <c r="AS138" s="38"/>
      <c r="AT138" s="39"/>
      <c r="AU138" s="40"/>
    </row>
    <row r="139" spans="1:47" x14ac:dyDescent="0.55000000000000004">
      <c r="A139" s="28" t="s">
        <v>260</v>
      </c>
      <c r="B139" s="28" t="s">
        <v>261</v>
      </c>
      <c r="C139" s="31">
        <v>557.1</v>
      </c>
      <c r="D139" s="28">
        <v>4253459</v>
      </c>
      <c r="E139" s="28">
        <v>0</v>
      </c>
      <c r="F139" s="28">
        <v>387400</v>
      </c>
      <c r="G139" s="33">
        <v>39554</v>
      </c>
      <c r="H139" s="33">
        <v>13185</v>
      </c>
      <c r="I139" s="28">
        <v>13468</v>
      </c>
      <c r="J139" s="33">
        <v>202359</v>
      </c>
      <c r="K139" s="33">
        <v>67453</v>
      </c>
      <c r="L139" s="28">
        <v>6795</v>
      </c>
      <c r="M139" s="47">
        <v>1603</v>
      </c>
      <c r="N139" s="28">
        <v>0</v>
      </c>
      <c r="O139" s="33">
        <v>377708</v>
      </c>
      <c r="P139" s="33">
        <v>42451</v>
      </c>
      <c r="Q139" s="33">
        <v>45760</v>
      </c>
      <c r="R139" s="33">
        <v>205308</v>
      </c>
      <c r="S139" s="33">
        <v>133033</v>
      </c>
      <c r="T139" s="33">
        <v>580</v>
      </c>
      <c r="U139" s="28">
        <v>271440</v>
      </c>
      <c r="V139" s="33">
        <f>VLOOKUP($A$4:$A$330,'Trans Equity'!$C$2:$E$326,3,FALSE)</f>
        <v>131620</v>
      </c>
      <c r="W139" s="28">
        <v>319695</v>
      </c>
      <c r="X139" s="28">
        <v>9353</v>
      </c>
      <c r="Y139" s="28">
        <v>0</v>
      </c>
      <c r="Z139" s="28">
        <v>475000</v>
      </c>
      <c r="AA139" s="28">
        <v>91203</v>
      </c>
      <c r="AB139" s="28">
        <v>0</v>
      </c>
      <c r="AC139" s="28">
        <v>185169</v>
      </c>
      <c r="AD139" s="28">
        <v>0</v>
      </c>
      <c r="AE139" s="28">
        <v>16518.501889314844</v>
      </c>
      <c r="AF139" s="28">
        <v>24379</v>
      </c>
      <c r="AG139" s="28">
        <v>29596.560000000001</v>
      </c>
      <c r="AH139" s="28">
        <v>0</v>
      </c>
      <c r="AI139" s="28">
        <v>0</v>
      </c>
      <c r="AJ139" s="28">
        <v>0</v>
      </c>
      <c r="AK139" s="28">
        <v>7591.6900000000005</v>
      </c>
      <c r="AL139" s="28">
        <v>0</v>
      </c>
      <c r="AM139" s="28">
        <v>0</v>
      </c>
      <c r="AN139" s="28">
        <v>10000</v>
      </c>
      <c r="AO139" s="28">
        <v>0</v>
      </c>
      <c r="AQ139" s="28">
        <v>0</v>
      </c>
      <c r="AR139" s="28">
        <v>0</v>
      </c>
      <c r="AS139" s="38"/>
      <c r="AT139" s="39"/>
      <c r="AU139" s="40"/>
    </row>
    <row r="140" spans="1:47" x14ac:dyDescent="0.55000000000000004">
      <c r="A140" s="28" t="s">
        <v>247</v>
      </c>
      <c r="B140" s="28" t="s">
        <v>1268</v>
      </c>
      <c r="C140" s="31">
        <v>313.3</v>
      </c>
      <c r="D140" s="28">
        <v>2412410</v>
      </c>
      <c r="E140" s="28">
        <v>52817</v>
      </c>
      <c r="F140" s="28">
        <v>304458</v>
      </c>
      <c r="G140" s="33">
        <v>22244</v>
      </c>
      <c r="H140" s="33">
        <v>7415</v>
      </c>
      <c r="I140" s="28">
        <v>9433</v>
      </c>
      <c r="J140" s="33">
        <v>112457</v>
      </c>
      <c r="K140" s="33">
        <v>37486</v>
      </c>
      <c r="L140" s="28">
        <v>0</v>
      </c>
      <c r="M140" s="46">
        <v>0</v>
      </c>
      <c r="N140" s="28">
        <v>2310</v>
      </c>
      <c r="O140" s="33">
        <v>215688</v>
      </c>
      <c r="P140" s="33">
        <v>22440</v>
      </c>
      <c r="Q140" s="33">
        <v>22943</v>
      </c>
      <c r="R140" s="33">
        <v>116786</v>
      </c>
      <c r="S140" s="33">
        <v>64616</v>
      </c>
      <c r="T140" s="33">
        <v>282</v>
      </c>
      <c r="U140" s="28">
        <v>149095</v>
      </c>
      <c r="V140" s="33">
        <f>VLOOKUP($A$4:$A$330,'Trans Equity'!$C$2:$E$326,3,FALSE)</f>
        <v>12947</v>
      </c>
      <c r="W140" s="28">
        <v>21214</v>
      </c>
      <c r="X140" s="28">
        <v>184164</v>
      </c>
      <c r="Y140" s="28">
        <v>0</v>
      </c>
      <c r="Z140" s="28">
        <v>530000</v>
      </c>
      <c r="AA140" s="28">
        <v>64468</v>
      </c>
      <c r="AB140" s="28">
        <v>21214</v>
      </c>
      <c r="AC140" s="28">
        <v>240566</v>
      </c>
      <c r="AD140" s="28">
        <v>26357</v>
      </c>
      <c r="AE140" s="28">
        <v>14557.784595638186</v>
      </c>
      <c r="AF140" s="28">
        <v>13944</v>
      </c>
      <c r="AG140" s="28">
        <v>33804.370000000003</v>
      </c>
      <c r="AH140" s="28">
        <v>0</v>
      </c>
      <c r="AI140" s="28">
        <v>0</v>
      </c>
      <c r="AJ140" s="28">
        <v>0</v>
      </c>
      <c r="AK140" s="28">
        <v>7127.0300000000007</v>
      </c>
      <c r="AL140" s="28">
        <v>0</v>
      </c>
      <c r="AM140" s="28">
        <v>0</v>
      </c>
      <c r="AN140" s="28">
        <v>10000</v>
      </c>
      <c r="AO140" s="28">
        <v>0</v>
      </c>
      <c r="AQ140" s="28">
        <v>0</v>
      </c>
      <c r="AR140" s="28">
        <v>0</v>
      </c>
      <c r="AS140" s="38"/>
      <c r="AT140" s="39"/>
      <c r="AU140" s="40"/>
    </row>
    <row r="141" spans="1:47" x14ac:dyDescent="0.55000000000000004">
      <c r="A141" s="28" t="s">
        <v>262</v>
      </c>
      <c r="B141" s="28" t="s">
        <v>263</v>
      </c>
      <c r="C141" s="31">
        <v>1151.7</v>
      </c>
      <c r="D141" s="28">
        <v>8894579</v>
      </c>
      <c r="E141" s="28">
        <v>0</v>
      </c>
      <c r="F141" s="28">
        <v>1233904</v>
      </c>
      <c r="G141" s="33">
        <v>81771</v>
      </c>
      <c r="H141" s="33">
        <v>27257</v>
      </c>
      <c r="I141" s="28">
        <v>48902</v>
      </c>
      <c r="J141" s="33">
        <v>431945</v>
      </c>
      <c r="K141" s="33">
        <v>143982</v>
      </c>
      <c r="L141" s="28">
        <v>50431</v>
      </c>
      <c r="M141" s="47">
        <v>1621</v>
      </c>
      <c r="N141" s="28">
        <v>9268</v>
      </c>
      <c r="O141" s="33">
        <v>779655</v>
      </c>
      <c r="P141" s="33">
        <v>84408</v>
      </c>
      <c r="Q141" s="33">
        <v>83982</v>
      </c>
      <c r="R141" s="33">
        <v>424436</v>
      </c>
      <c r="S141" s="33">
        <v>239458</v>
      </c>
      <c r="T141" s="33">
        <v>1045</v>
      </c>
      <c r="U141" s="28">
        <v>581221</v>
      </c>
      <c r="V141" s="33">
        <f>VLOOKUP($A$4:$A$330,'Trans Equity'!$C$2:$E$326,3,FALSE)</f>
        <v>161331</v>
      </c>
      <c r="W141" s="28">
        <v>269150</v>
      </c>
      <c r="X141" s="28">
        <v>447842</v>
      </c>
      <c r="Y141" s="28">
        <v>0</v>
      </c>
      <c r="Z141" s="28">
        <v>1731458</v>
      </c>
      <c r="AA141" s="28">
        <v>205231</v>
      </c>
      <c r="AB141" s="28">
        <v>269150</v>
      </c>
      <c r="AC141" s="28">
        <v>147532</v>
      </c>
      <c r="AD141" s="28">
        <v>0</v>
      </c>
      <c r="AE141" s="28">
        <v>21300.4645752055</v>
      </c>
      <c r="AF141" s="28">
        <v>57547</v>
      </c>
      <c r="AG141" s="28">
        <v>268082.34999999998</v>
      </c>
      <c r="AH141" s="28">
        <v>0</v>
      </c>
      <c r="AI141" s="28">
        <v>0</v>
      </c>
      <c r="AJ141" s="28">
        <v>16729</v>
      </c>
      <c r="AK141" s="28">
        <v>43555.28</v>
      </c>
      <c r="AL141" s="28">
        <v>0</v>
      </c>
      <c r="AM141" s="28">
        <v>0</v>
      </c>
      <c r="AN141" s="28">
        <v>17655.169999999998</v>
      </c>
      <c r="AO141" s="28">
        <v>0</v>
      </c>
      <c r="AQ141" s="28">
        <v>0</v>
      </c>
      <c r="AR141" s="28">
        <v>0</v>
      </c>
      <c r="AS141" s="38"/>
      <c r="AT141" s="39"/>
      <c r="AU141" s="40"/>
    </row>
    <row r="142" spans="1:47" x14ac:dyDescent="0.55000000000000004">
      <c r="A142" s="28" t="s">
        <v>264</v>
      </c>
      <c r="B142" s="28" t="s">
        <v>265</v>
      </c>
      <c r="C142" s="31">
        <v>411.8</v>
      </c>
      <c r="D142" s="28">
        <v>3175802</v>
      </c>
      <c r="E142" s="28">
        <v>0</v>
      </c>
      <c r="F142" s="28">
        <v>322901</v>
      </c>
      <c r="G142" s="33">
        <v>29238</v>
      </c>
      <c r="H142" s="33">
        <v>9746</v>
      </c>
      <c r="I142" s="28">
        <v>13804</v>
      </c>
      <c r="J142" s="33">
        <v>154219</v>
      </c>
      <c r="K142" s="33">
        <v>51406</v>
      </c>
      <c r="L142" s="28">
        <v>1620</v>
      </c>
      <c r="M142" s="46">
        <v>2005</v>
      </c>
      <c r="N142" s="28">
        <v>34704</v>
      </c>
      <c r="O142" s="33">
        <v>267526</v>
      </c>
      <c r="P142" s="33">
        <v>23732</v>
      </c>
      <c r="Q142" s="33">
        <v>27294</v>
      </c>
      <c r="R142" s="33">
        <v>151761</v>
      </c>
      <c r="S142" s="33">
        <v>98824</v>
      </c>
      <c r="T142" s="33">
        <v>431</v>
      </c>
      <c r="U142" s="28">
        <v>197508</v>
      </c>
      <c r="V142" s="33">
        <f>VLOOKUP($A$4:$A$330,'Trans Equity'!$C$2:$E$326,3,FALSE)</f>
        <v>70164</v>
      </c>
      <c r="W142" s="28">
        <v>0</v>
      </c>
      <c r="X142" s="28">
        <v>276930</v>
      </c>
      <c r="Y142" s="28">
        <v>0</v>
      </c>
      <c r="Z142" s="28">
        <v>350000</v>
      </c>
      <c r="AA142" s="28">
        <v>111080</v>
      </c>
      <c r="AB142" s="28">
        <v>0</v>
      </c>
      <c r="AC142" s="28">
        <v>451052</v>
      </c>
      <c r="AD142" s="28">
        <v>0</v>
      </c>
      <c r="AE142" s="28">
        <v>15349.952985413211</v>
      </c>
      <c r="AF142" s="28">
        <v>18758</v>
      </c>
      <c r="AG142" s="28">
        <v>35802.81</v>
      </c>
      <c r="AH142" s="28">
        <v>0</v>
      </c>
      <c r="AI142" s="28">
        <v>0</v>
      </c>
      <c r="AJ142" s="28">
        <v>0</v>
      </c>
      <c r="AK142" s="28">
        <v>8304</v>
      </c>
      <c r="AL142" s="28">
        <v>0</v>
      </c>
      <c r="AM142" s="28">
        <v>0</v>
      </c>
      <c r="AN142" s="28">
        <v>10000</v>
      </c>
      <c r="AO142" s="28">
        <v>0</v>
      </c>
      <c r="AQ142" s="28">
        <v>0</v>
      </c>
      <c r="AR142" s="28">
        <v>0</v>
      </c>
      <c r="AS142" s="38"/>
      <c r="AT142" s="39"/>
      <c r="AU142" s="40"/>
    </row>
    <row r="143" spans="1:47" x14ac:dyDescent="0.55000000000000004">
      <c r="A143" s="28" t="s">
        <v>266</v>
      </c>
      <c r="B143" s="28" t="s">
        <v>267</v>
      </c>
      <c r="C143" s="31">
        <v>714.7</v>
      </c>
      <c r="D143" s="28">
        <v>5556793</v>
      </c>
      <c r="E143" s="28">
        <v>0</v>
      </c>
      <c r="F143" s="28">
        <v>649135</v>
      </c>
      <c r="G143" s="33">
        <v>50744</v>
      </c>
      <c r="H143" s="33">
        <v>16915</v>
      </c>
      <c r="I143" s="28">
        <v>20161</v>
      </c>
      <c r="J143" s="33">
        <v>237518</v>
      </c>
      <c r="K143" s="33">
        <v>79173</v>
      </c>
      <c r="L143" s="28">
        <v>15472</v>
      </c>
      <c r="M143" s="47">
        <v>3265</v>
      </c>
      <c r="N143" s="28">
        <v>0</v>
      </c>
      <c r="O143" s="33">
        <v>501291</v>
      </c>
      <c r="P143" s="33">
        <v>56747</v>
      </c>
      <c r="Q143" s="33">
        <v>46062</v>
      </c>
      <c r="R143" s="33">
        <v>263388</v>
      </c>
      <c r="S143" s="33">
        <v>155838</v>
      </c>
      <c r="T143" s="33">
        <v>680</v>
      </c>
      <c r="U143" s="28">
        <v>358533</v>
      </c>
      <c r="V143" s="33">
        <f>VLOOKUP($A$4:$A$330,'Trans Equity'!$C$2:$E$326,3,FALSE)</f>
        <v>0</v>
      </c>
      <c r="W143" s="28">
        <v>115884</v>
      </c>
      <c r="X143" s="28">
        <v>247975</v>
      </c>
      <c r="Y143" s="28">
        <v>0</v>
      </c>
      <c r="Z143" s="28">
        <v>250000</v>
      </c>
      <c r="AA143" s="28">
        <v>87115</v>
      </c>
      <c r="AB143" s="28">
        <v>0</v>
      </c>
      <c r="AC143" s="28">
        <v>353739</v>
      </c>
      <c r="AD143" s="28">
        <v>0</v>
      </c>
      <c r="AE143" s="28">
        <v>17785.971312954884</v>
      </c>
      <c r="AF143" s="28">
        <v>32444</v>
      </c>
      <c r="AG143" s="28">
        <v>65294.12</v>
      </c>
      <c r="AH143" s="28">
        <v>0</v>
      </c>
      <c r="AI143" s="28">
        <v>0</v>
      </c>
      <c r="AJ143" s="28">
        <v>0</v>
      </c>
      <c r="AK143" s="28">
        <v>15946.17</v>
      </c>
      <c r="AL143" s="28">
        <v>0</v>
      </c>
      <c r="AM143" s="28">
        <v>0</v>
      </c>
      <c r="AN143" s="28">
        <v>10000</v>
      </c>
      <c r="AO143" s="28">
        <v>0</v>
      </c>
      <c r="AQ143" s="28">
        <v>0</v>
      </c>
      <c r="AR143" s="28">
        <v>0</v>
      </c>
      <c r="AS143" s="38"/>
      <c r="AT143" s="39"/>
      <c r="AU143" s="40"/>
    </row>
    <row r="144" spans="1:47" x14ac:dyDescent="0.55000000000000004">
      <c r="A144" s="28" t="s">
        <v>268</v>
      </c>
      <c r="B144" s="28" t="s">
        <v>269</v>
      </c>
      <c r="C144" s="31">
        <v>1246.8</v>
      </c>
      <c r="D144" s="28">
        <v>9519318</v>
      </c>
      <c r="E144" s="28">
        <v>0</v>
      </c>
      <c r="F144" s="28">
        <v>1076917</v>
      </c>
      <c r="G144" s="33">
        <v>88523</v>
      </c>
      <c r="H144" s="33">
        <v>29508</v>
      </c>
      <c r="I144" s="28">
        <v>45619</v>
      </c>
      <c r="J144" s="33">
        <v>462126</v>
      </c>
      <c r="K144" s="33">
        <v>154042</v>
      </c>
      <c r="L144" s="28">
        <v>83832</v>
      </c>
      <c r="M144" s="46">
        <v>21607</v>
      </c>
      <c r="N144" s="28">
        <v>0</v>
      </c>
      <c r="O144" s="33">
        <v>835094</v>
      </c>
      <c r="P144" s="33">
        <v>91764</v>
      </c>
      <c r="Q144" s="33">
        <v>101677</v>
      </c>
      <c r="R144" s="33">
        <v>459483</v>
      </c>
      <c r="S144" s="33">
        <v>273666</v>
      </c>
      <c r="T144" s="33">
        <v>1194</v>
      </c>
      <c r="U144" s="28">
        <v>631606</v>
      </c>
      <c r="V144" s="33">
        <f>VLOOKUP($A$4:$A$330,'Trans Equity'!$C$2:$E$326,3,FALSE)</f>
        <v>0</v>
      </c>
      <c r="W144" s="28">
        <v>194926</v>
      </c>
      <c r="X144" s="28">
        <v>536634</v>
      </c>
      <c r="Y144" s="28">
        <v>0</v>
      </c>
      <c r="Z144" s="28">
        <v>1110000</v>
      </c>
      <c r="AA144" s="28">
        <v>195937</v>
      </c>
      <c r="AB144" s="28">
        <v>0</v>
      </c>
      <c r="AC144" s="28">
        <v>397812</v>
      </c>
      <c r="AD144" s="28">
        <v>0</v>
      </c>
      <c r="AE144" s="28">
        <v>22065.289081475603</v>
      </c>
      <c r="AF144" s="28">
        <v>61760</v>
      </c>
      <c r="AG144" s="28">
        <v>195580.2</v>
      </c>
      <c r="AH144" s="28">
        <v>0</v>
      </c>
      <c r="AI144" s="28">
        <v>0</v>
      </c>
      <c r="AJ144" s="28">
        <v>0</v>
      </c>
      <c r="AK144" s="28">
        <v>34273.65</v>
      </c>
      <c r="AL144" s="28">
        <v>0</v>
      </c>
      <c r="AM144" s="28">
        <v>0</v>
      </c>
      <c r="AN144" s="28">
        <v>14423.64</v>
      </c>
      <c r="AO144" s="28">
        <v>0</v>
      </c>
      <c r="AQ144" s="28">
        <v>0</v>
      </c>
      <c r="AR144" s="28">
        <v>0</v>
      </c>
      <c r="AS144" s="38"/>
      <c r="AT144" s="39"/>
      <c r="AU144" s="40"/>
    </row>
    <row r="145" spans="1:47" x14ac:dyDescent="0.55000000000000004">
      <c r="A145" s="28" t="s">
        <v>282</v>
      </c>
      <c r="B145" s="28" t="s">
        <v>283</v>
      </c>
      <c r="C145" s="31">
        <v>666.1</v>
      </c>
      <c r="D145" s="28">
        <v>5129636</v>
      </c>
      <c r="E145" s="28">
        <v>22049</v>
      </c>
      <c r="F145" s="28">
        <v>686082</v>
      </c>
      <c r="G145" s="33">
        <v>47293</v>
      </c>
      <c r="H145" s="33">
        <v>15764</v>
      </c>
      <c r="I145" s="28">
        <v>22664</v>
      </c>
      <c r="J145" s="33">
        <v>249088</v>
      </c>
      <c r="K145" s="33">
        <v>83029</v>
      </c>
      <c r="L145" s="28">
        <v>11706</v>
      </c>
      <c r="M145" s="47">
        <v>3234</v>
      </c>
      <c r="N145" s="28">
        <v>0</v>
      </c>
      <c r="O145" s="33">
        <v>470353</v>
      </c>
      <c r="P145" s="33">
        <v>53801</v>
      </c>
      <c r="Q145" s="33">
        <v>49525</v>
      </c>
      <c r="R145" s="33">
        <v>245478</v>
      </c>
      <c r="S145" s="33">
        <v>182444</v>
      </c>
      <c r="T145" s="33">
        <v>796</v>
      </c>
      <c r="U145" s="28">
        <v>311001</v>
      </c>
      <c r="V145" s="33">
        <f>VLOOKUP($A$4:$A$330,'Trans Equity'!$C$2:$E$326,3,FALSE)</f>
        <v>235111</v>
      </c>
      <c r="W145" s="28">
        <v>195691</v>
      </c>
      <c r="X145" s="28">
        <v>241327</v>
      </c>
      <c r="Y145" s="28">
        <v>0</v>
      </c>
      <c r="Z145" s="28">
        <v>125000</v>
      </c>
      <c r="AA145" s="28">
        <v>154122</v>
      </c>
      <c r="AB145" s="28">
        <v>48923</v>
      </c>
      <c r="AC145" s="28">
        <v>576904</v>
      </c>
      <c r="AD145" s="28">
        <v>0</v>
      </c>
      <c r="AE145" s="28">
        <v>17395.114625208022</v>
      </c>
      <c r="AF145" s="28">
        <v>31060</v>
      </c>
      <c r="AG145" s="28">
        <v>97202.03</v>
      </c>
      <c r="AH145" s="28">
        <v>0</v>
      </c>
      <c r="AI145" s="28">
        <v>0</v>
      </c>
      <c r="AJ145" s="28">
        <v>0</v>
      </c>
      <c r="AK145" s="28">
        <v>18314.55</v>
      </c>
      <c r="AL145" s="28">
        <v>0</v>
      </c>
      <c r="AM145" s="28">
        <v>0</v>
      </c>
      <c r="AN145" s="28">
        <v>10000</v>
      </c>
      <c r="AO145" s="28">
        <v>0</v>
      </c>
      <c r="AQ145" s="28">
        <v>0</v>
      </c>
      <c r="AR145" s="28">
        <v>0</v>
      </c>
      <c r="AS145" s="38"/>
      <c r="AT145" s="39"/>
      <c r="AU145" s="40"/>
    </row>
    <row r="146" spans="1:47" x14ac:dyDescent="0.55000000000000004">
      <c r="A146" s="28" t="s">
        <v>270</v>
      </c>
      <c r="B146" s="28" t="s">
        <v>271</v>
      </c>
      <c r="C146" s="31">
        <v>1383.7</v>
      </c>
      <c r="D146" s="28">
        <v>10564550</v>
      </c>
      <c r="E146" s="28">
        <v>0</v>
      </c>
      <c r="F146" s="28">
        <v>1432402</v>
      </c>
      <c r="G146" s="33">
        <v>98243</v>
      </c>
      <c r="H146" s="33">
        <v>32748</v>
      </c>
      <c r="I146" s="28">
        <v>48093</v>
      </c>
      <c r="J146" s="33">
        <v>512805</v>
      </c>
      <c r="K146" s="33">
        <v>170935</v>
      </c>
      <c r="L146" s="28">
        <v>13209</v>
      </c>
      <c r="M146" s="46">
        <v>3206</v>
      </c>
      <c r="N146" s="28">
        <v>43520</v>
      </c>
      <c r="O146" s="33">
        <v>942922</v>
      </c>
      <c r="P146" s="33">
        <v>110530</v>
      </c>
      <c r="Q146" s="33">
        <v>106254</v>
      </c>
      <c r="R146" s="33">
        <v>509935</v>
      </c>
      <c r="S146" s="33">
        <v>395295</v>
      </c>
      <c r="T146" s="33">
        <v>1725</v>
      </c>
      <c r="U146" s="28">
        <v>705608</v>
      </c>
      <c r="V146" s="33">
        <f>VLOOKUP($A$4:$A$330,'Trans Equity'!$C$2:$E$326,3,FALSE)</f>
        <v>0</v>
      </c>
      <c r="W146" s="28">
        <v>673208</v>
      </c>
      <c r="X146" s="28">
        <v>79727</v>
      </c>
      <c r="Y146" s="28">
        <v>0</v>
      </c>
      <c r="Z146" s="28">
        <v>670000</v>
      </c>
      <c r="AA146" s="28">
        <v>174901</v>
      </c>
      <c r="AB146" s="28">
        <v>0</v>
      </c>
      <c r="AC146" s="28">
        <v>355102</v>
      </c>
      <c r="AD146" s="28">
        <v>0</v>
      </c>
      <c r="AE146" s="28">
        <v>23166.28250848272</v>
      </c>
      <c r="AF146" s="28">
        <v>67554</v>
      </c>
      <c r="AG146" s="28">
        <v>217657.71</v>
      </c>
      <c r="AH146" s="28">
        <v>0</v>
      </c>
      <c r="AI146" s="28">
        <v>6208.34</v>
      </c>
      <c r="AJ146" s="28">
        <v>0</v>
      </c>
      <c r="AK146" s="28">
        <v>42537.5</v>
      </c>
      <c r="AL146" s="28">
        <v>0</v>
      </c>
      <c r="AM146" s="28">
        <v>0</v>
      </c>
      <c r="AN146" s="28">
        <v>15130.68</v>
      </c>
      <c r="AO146" s="28">
        <v>0</v>
      </c>
      <c r="AQ146" s="28">
        <v>0</v>
      </c>
      <c r="AR146" s="28">
        <v>0</v>
      </c>
      <c r="AS146" s="38"/>
      <c r="AT146" s="39"/>
      <c r="AU146" s="40"/>
    </row>
    <row r="147" spans="1:47" x14ac:dyDescent="0.55000000000000004">
      <c r="A147" s="28" t="s">
        <v>272</v>
      </c>
      <c r="B147" s="28" t="s">
        <v>273</v>
      </c>
      <c r="C147" s="31">
        <v>3436.6</v>
      </c>
      <c r="D147" s="28">
        <v>26238441</v>
      </c>
      <c r="E147" s="28">
        <v>0</v>
      </c>
      <c r="F147" s="28">
        <v>3669763</v>
      </c>
      <c r="G147" s="33">
        <v>243999</v>
      </c>
      <c r="H147" s="33">
        <v>81333</v>
      </c>
      <c r="I147" s="28">
        <v>106913</v>
      </c>
      <c r="J147" s="33">
        <v>1273776</v>
      </c>
      <c r="K147" s="33">
        <v>424592</v>
      </c>
      <c r="L147" s="28">
        <v>67112</v>
      </c>
      <c r="M147" s="47">
        <v>21225</v>
      </c>
      <c r="N147" s="28">
        <v>16034</v>
      </c>
      <c r="O147" s="33">
        <v>2106636</v>
      </c>
      <c r="P147" s="33">
        <v>248363</v>
      </c>
      <c r="Q147" s="33">
        <v>241765</v>
      </c>
      <c r="R147" s="33">
        <v>1266490</v>
      </c>
      <c r="S147" s="33">
        <v>459911</v>
      </c>
      <c r="T147" s="33">
        <v>2007</v>
      </c>
      <c r="U147" s="28">
        <v>1664541</v>
      </c>
      <c r="V147" s="33">
        <f>VLOOKUP($A$4:$A$330,'Trans Equity'!$C$2:$E$326,3,FALSE)</f>
        <v>0</v>
      </c>
      <c r="W147" s="28">
        <v>1456609</v>
      </c>
      <c r="X147" s="28">
        <v>270668</v>
      </c>
      <c r="Y147" s="28">
        <v>0</v>
      </c>
      <c r="Z147" s="28">
        <v>1850000</v>
      </c>
      <c r="AA147" s="28">
        <v>362747</v>
      </c>
      <c r="AB147" s="28">
        <v>0</v>
      </c>
      <c r="AC147" s="28">
        <v>1472974</v>
      </c>
      <c r="AD147" s="28">
        <v>141205</v>
      </c>
      <c r="AE147" s="28">
        <v>39676.358522382696</v>
      </c>
      <c r="AF147" s="28">
        <v>154672</v>
      </c>
      <c r="AG147" s="28">
        <v>289036.88</v>
      </c>
      <c r="AH147" s="28">
        <v>0</v>
      </c>
      <c r="AI147" s="28">
        <v>0</v>
      </c>
      <c r="AJ147" s="28">
        <v>0</v>
      </c>
      <c r="AK147" s="28">
        <v>59714.15</v>
      </c>
      <c r="AL147" s="28">
        <v>0</v>
      </c>
      <c r="AM147" s="28">
        <v>0</v>
      </c>
      <c r="AN147" s="28">
        <v>21426.27</v>
      </c>
      <c r="AO147" s="28">
        <v>0</v>
      </c>
      <c r="AQ147" s="28">
        <v>0</v>
      </c>
      <c r="AR147" s="28">
        <v>0</v>
      </c>
      <c r="AS147" s="38"/>
      <c r="AT147" s="39"/>
      <c r="AU147" s="40"/>
    </row>
    <row r="148" spans="1:47" x14ac:dyDescent="0.55000000000000004">
      <c r="A148" s="28" t="s">
        <v>274</v>
      </c>
      <c r="B148" s="28" t="s">
        <v>275</v>
      </c>
      <c r="C148" s="31">
        <v>838.8</v>
      </c>
      <c r="D148" s="28">
        <v>6404238</v>
      </c>
      <c r="E148" s="28">
        <v>0</v>
      </c>
      <c r="F148" s="28">
        <v>686921</v>
      </c>
      <c r="G148" s="33">
        <v>59555</v>
      </c>
      <c r="H148" s="33">
        <v>19852</v>
      </c>
      <c r="I148" s="28">
        <v>24020</v>
      </c>
      <c r="J148" s="33">
        <v>230067</v>
      </c>
      <c r="K148" s="33">
        <v>76689</v>
      </c>
      <c r="L148" s="28">
        <v>0</v>
      </c>
      <c r="M148" s="46">
        <v>0</v>
      </c>
      <c r="N148" s="28">
        <v>0</v>
      </c>
      <c r="O148" s="33">
        <v>557643</v>
      </c>
      <c r="P148" s="33">
        <v>52953</v>
      </c>
      <c r="Q148" s="33">
        <v>60050</v>
      </c>
      <c r="R148" s="33">
        <v>309123</v>
      </c>
      <c r="S148" s="33">
        <v>148236</v>
      </c>
      <c r="T148" s="33">
        <v>647</v>
      </c>
      <c r="U148" s="28">
        <v>397729</v>
      </c>
      <c r="V148" s="33">
        <f>VLOOKUP($A$4:$A$330,'Trans Equity'!$C$2:$E$326,3,FALSE)</f>
        <v>310058</v>
      </c>
      <c r="W148" s="28">
        <v>0</v>
      </c>
      <c r="X148" s="28">
        <v>456430</v>
      </c>
      <c r="Y148" s="28">
        <v>0</v>
      </c>
      <c r="Z148" s="28">
        <v>401143</v>
      </c>
      <c r="AA148" s="28">
        <v>100205</v>
      </c>
      <c r="AB148" s="28">
        <v>0</v>
      </c>
      <c r="AC148" s="28">
        <v>406895</v>
      </c>
      <c r="AD148" s="28">
        <v>0</v>
      </c>
      <c r="AE148" s="28">
        <v>18784.023060884636</v>
      </c>
      <c r="AF148" s="28">
        <v>36784</v>
      </c>
      <c r="AG148" s="28">
        <v>79601.210000000006</v>
      </c>
      <c r="AH148" s="28">
        <v>0</v>
      </c>
      <c r="AI148" s="28">
        <v>0</v>
      </c>
      <c r="AJ148" s="28">
        <v>0</v>
      </c>
      <c r="AK148" s="28">
        <v>15973.8</v>
      </c>
      <c r="AL148" s="28">
        <v>0</v>
      </c>
      <c r="AM148" s="28">
        <v>0</v>
      </c>
      <c r="AN148" s="28">
        <v>10000</v>
      </c>
      <c r="AO148" s="28">
        <v>0</v>
      </c>
      <c r="AQ148" s="28">
        <v>0</v>
      </c>
      <c r="AR148" s="28">
        <v>0</v>
      </c>
      <c r="AS148" s="38"/>
      <c r="AT148" s="39"/>
      <c r="AU148" s="40"/>
    </row>
    <row r="149" spans="1:47" x14ac:dyDescent="0.55000000000000004">
      <c r="A149" s="28" t="s">
        <v>276</v>
      </c>
      <c r="B149" s="28" t="s">
        <v>277</v>
      </c>
      <c r="C149" s="31">
        <v>14439.8</v>
      </c>
      <c r="D149" s="28">
        <v>110247873</v>
      </c>
      <c r="E149" s="28">
        <v>0</v>
      </c>
      <c r="F149" s="28">
        <v>12094909</v>
      </c>
      <c r="G149" s="33">
        <v>1025226</v>
      </c>
      <c r="H149" s="33">
        <v>341742</v>
      </c>
      <c r="I149" s="28">
        <v>531663</v>
      </c>
      <c r="J149" s="33">
        <v>5352112</v>
      </c>
      <c r="K149" s="33">
        <v>1784037</v>
      </c>
      <c r="L149" s="28">
        <v>2521001</v>
      </c>
      <c r="M149" s="47">
        <v>538343</v>
      </c>
      <c r="N149" s="28">
        <v>538268</v>
      </c>
      <c r="O149" s="33">
        <v>9132885</v>
      </c>
      <c r="P149" s="33">
        <v>1117641</v>
      </c>
      <c r="Q149" s="33">
        <v>1153740</v>
      </c>
      <c r="R149" s="33">
        <v>5321499</v>
      </c>
      <c r="S149" s="33">
        <v>1748799</v>
      </c>
      <c r="T149" s="33">
        <v>7695</v>
      </c>
      <c r="U149" s="28">
        <v>7299380</v>
      </c>
      <c r="V149" s="33">
        <f>VLOOKUP($A$4:$A$330,'Trans Equity'!$C$2:$E$326,3,FALSE)</f>
        <v>0</v>
      </c>
      <c r="W149" s="28">
        <v>6986431</v>
      </c>
      <c r="X149" s="28">
        <v>1659207</v>
      </c>
      <c r="Y149" s="28">
        <v>0</v>
      </c>
      <c r="Z149" s="28">
        <v>13500000</v>
      </c>
      <c r="AA149" s="28">
        <v>2496025</v>
      </c>
      <c r="AB149" s="28">
        <v>0</v>
      </c>
      <c r="AC149" s="28">
        <v>10135376</v>
      </c>
      <c r="AD149" s="28">
        <v>0</v>
      </c>
      <c r="AE149" s="28">
        <v>128167.59939926138</v>
      </c>
      <c r="AF149" s="28">
        <v>716189</v>
      </c>
      <c r="AG149" s="28">
        <v>3043711.48</v>
      </c>
      <c r="AH149" s="28">
        <v>0</v>
      </c>
      <c r="AI149" s="28">
        <v>0</v>
      </c>
      <c r="AJ149" s="28">
        <v>149367</v>
      </c>
      <c r="AK149" s="28">
        <v>430068.94</v>
      </c>
      <c r="AL149" s="28">
        <v>0</v>
      </c>
      <c r="AM149" s="28">
        <v>0</v>
      </c>
      <c r="AN149" s="28">
        <v>196155.31</v>
      </c>
      <c r="AO149" s="28">
        <v>189000</v>
      </c>
      <c r="AQ149" s="28">
        <v>0</v>
      </c>
      <c r="AR149" s="28">
        <v>45133</v>
      </c>
      <c r="AS149" s="38"/>
      <c r="AT149" s="39"/>
      <c r="AU149" s="40"/>
    </row>
    <row r="150" spans="1:47" x14ac:dyDescent="0.55000000000000004">
      <c r="A150" s="28" t="s">
        <v>278</v>
      </c>
      <c r="B150" s="28" t="s">
        <v>279</v>
      </c>
      <c r="C150" s="31">
        <v>1002.3</v>
      </c>
      <c r="D150" s="28">
        <v>7652561</v>
      </c>
      <c r="E150" s="28">
        <v>0</v>
      </c>
      <c r="F150" s="28">
        <v>956742</v>
      </c>
      <c r="G150" s="33">
        <v>71163</v>
      </c>
      <c r="H150" s="33">
        <v>23721</v>
      </c>
      <c r="I150" s="28">
        <v>36877</v>
      </c>
      <c r="J150" s="33">
        <v>303829</v>
      </c>
      <c r="K150" s="33">
        <v>101276</v>
      </c>
      <c r="L150" s="28">
        <v>21989</v>
      </c>
      <c r="M150" s="46">
        <v>9620</v>
      </c>
      <c r="N150" s="28">
        <v>98492</v>
      </c>
      <c r="O150" s="33">
        <v>665908</v>
      </c>
      <c r="P150" s="33">
        <v>77207</v>
      </c>
      <c r="Q150" s="33">
        <v>83361</v>
      </c>
      <c r="R150" s="33">
        <v>369378</v>
      </c>
      <c r="S150" s="33">
        <v>235657</v>
      </c>
      <c r="T150" s="33">
        <v>1028</v>
      </c>
      <c r="U150" s="28">
        <v>500411</v>
      </c>
      <c r="V150" s="33">
        <f>VLOOKUP($A$4:$A$330,'Trans Equity'!$C$2:$E$326,3,FALSE)</f>
        <v>0</v>
      </c>
      <c r="W150" s="28">
        <v>507623</v>
      </c>
      <c r="X150" s="28">
        <v>65630</v>
      </c>
      <c r="Y150" s="28">
        <v>0</v>
      </c>
      <c r="Z150" s="28">
        <v>300000</v>
      </c>
      <c r="AA150" s="28">
        <v>149667</v>
      </c>
      <c r="AB150" s="28">
        <v>0</v>
      </c>
      <c r="AC150" s="28">
        <v>303868</v>
      </c>
      <c r="AD150" s="28">
        <v>0</v>
      </c>
      <c r="AE150" s="28">
        <v>20098.942164724398</v>
      </c>
      <c r="AF150" s="28">
        <v>46412</v>
      </c>
      <c r="AG150" s="28">
        <v>166768.95999999999</v>
      </c>
      <c r="AH150" s="28">
        <v>0</v>
      </c>
      <c r="AI150" s="28">
        <v>0</v>
      </c>
      <c r="AJ150" s="28">
        <v>0</v>
      </c>
      <c r="AK150" s="28">
        <v>26927.550000000003</v>
      </c>
      <c r="AL150" s="28">
        <v>0</v>
      </c>
      <c r="AM150" s="28">
        <v>0</v>
      </c>
      <c r="AN150" s="28">
        <v>12281.58</v>
      </c>
      <c r="AO150" s="28">
        <v>0</v>
      </c>
      <c r="AQ150" s="28">
        <v>0</v>
      </c>
      <c r="AR150" s="28">
        <v>0</v>
      </c>
      <c r="AS150" s="38"/>
      <c r="AT150" s="39"/>
      <c r="AU150" s="40"/>
    </row>
    <row r="151" spans="1:47" x14ac:dyDescent="0.55000000000000004">
      <c r="A151" s="28" t="s">
        <v>280</v>
      </c>
      <c r="B151" s="28" t="s">
        <v>281</v>
      </c>
      <c r="C151" s="31">
        <v>500</v>
      </c>
      <c r="D151" s="28">
        <v>3817500</v>
      </c>
      <c r="E151" s="28">
        <v>0</v>
      </c>
      <c r="F151" s="28">
        <v>392744</v>
      </c>
      <c r="G151" s="33">
        <v>35500</v>
      </c>
      <c r="H151" s="33">
        <v>11833</v>
      </c>
      <c r="I151" s="28">
        <v>18064</v>
      </c>
      <c r="J151" s="33">
        <v>133434</v>
      </c>
      <c r="K151" s="33">
        <v>44478</v>
      </c>
      <c r="L151" s="28">
        <v>1603</v>
      </c>
      <c r="M151" s="47">
        <v>1603</v>
      </c>
      <c r="N151" s="28">
        <v>29777</v>
      </c>
      <c r="O151" s="33">
        <v>313770</v>
      </c>
      <c r="P151" s="33">
        <v>36460</v>
      </c>
      <c r="Q151" s="33">
        <v>31905</v>
      </c>
      <c r="R151" s="33">
        <v>184265</v>
      </c>
      <c r="S151" s="33">
        <v>117829</v>
      </c>
      <c r="T151" s="33">
        <v>514</v>
      </c>
      <c r="U151" s="28">
        <v>232347</v>
      </c>
      <c r="V151" s="33">
        <f>VLOOKUP($A$4:$A$330,'Trans Equity'!$C$2:$E$326,3,FALSE)</f>
        <v>4304</v>
      </c>
      <c r="W151" s="28">
        <v>234215</v>
      </c>
      <c r="X151" s="28">
        <v>42745</v>
      </c>
      <c r="Y151" s="28">
        <v>0</v>
      </c>
      <c r="Z151" s="28">
        <v>250000</v>
      </c>
      <c r="AA151" s="28">
        <v>64858</v>
      </c>
      <c r="AB151" s="28">
        <v>234215</v>
      </c>
      <c r="AC151" s="28">
        <v>29146</v>
      </c>
      <c r="AD151" s="28">
        <v>25573</v>
      </c>
      <c r="AE151" s="28">
        <v>16059.285492805669</v>
      </c>
      <c r="AF151" s="28">
        <v>23177</v>
      </c>
      <c r="AG151" s="28">
        <v>78259.78</v>
      </c>
      <c r="AH151" s="28">
        <v>0</v>
      </c>
      <c r="AI151" s="28">
        <v>0</v>
      </c>
      <c r="AJ151" s="28">
        <v>0</v>
      </c>
      <c r="AK151" s="28">
        <v>12496.76</v>
      </c>
      <c r="AL151" s="28">
        <v>0</v>
      </c>
      <c r="AM151" s="28">
        <v>0</v>
      </c>
      <c r="AN151" s="28">
        <v>10000</v>
      </c>
      <c r="AO151" s="28">
        <v>0</v>
      </c>
      <c r="AQ151" s="28">
        <v>0</v>
      </c>
      <c r="AR151" s="28">
        <v>0</v>
      </c>
      <c r="AS151" s="38"/>
      <c r="AT151" s="39"/>
      <c r="AU151" s="40"/>
    </row>
    <row r="152" spans="1:47" x14ac:dyDescent="0.55000000000000004">
      <c r="A152" s="28" t="s">
        <v>284</v>
      </c>
      <c r="B152" s="28" t="s">
        <v>1274</v>
      </c>
      <c r="C152" s="31">
        <v>440.9</v>
      </c>
      <c r="D152" s="28">
        <v>3383908</v>
      </c>
      <c r="E152" s="28">
        <v>0</v>
      </c>
      <c r="F152" s="28">
        <v>432563</v>
      </c>
      <c r="G152" s="33">
        <v>31304</v>
      </c>
      <c r="H152" s="33">
        <v>10435</v>
      </c>
      <c r="I152" s="28">
        <v>11328</v>
      </c>
      <c r="J152" s="33">
        <v>128155</v>
      </c>
      <c r="K152" s="33">
        <v>42718</v>
      </c>
      <c r="L152" s="28">
        <v>0</v>
      </c>
      <c r="M152" s="46">
        <v>0</v>
      </c>
      <c r="N152" s="28">
        <v>4605</v>
      </c>
      <c r="O152" s="33">
        <v>284116</v>
      </c>
      <c r="P152" s="33">
        <v>27825</v>
      </c>
      <c r="Q152" s="33">
        <v>25383</v>
      </c>
      <c r="R152" s="33">
        <v>162485</v>
      </c>
      <c r="S152" s="33">
        <v>148236</v>
      </c>
      <c r="T152" s="33">
        <v>647</v>
      </c>
      <c r="U152" s="28">
        <v>229694</v>
      </c>
      <c r="V152" s="33">
        <f>VLOOKUP($A$4:$A$330,'Trans Equity'!$C$2:$E$326,3,FALSE)</f>
        <v>8144</v>
      </c>
      <c r="W152" s="28">
        <v>220860</v>
      </c>
      <c r="X152" s="28">
        <v>22985</v>
      </c>
      <c r="Y152" s="28">
        <v>0</v>
      </c>
      <c r="Z152" s="28">
        <v>259000</v>
      </c>
      <c r="AA152" s="28">
        <v>54985</v>
      </c>
      <c r="AB152" s="28">
        <v>0</v>
      </c>
      <c r="AC152" s="28">
        <v>0</v>
      </c>
      <c r="AD152" s="28">
        <v>0</v>
      </c>
      <c r="AE152" s="28">
        <v>15583.984458940653</v>
      </c>
      <c r="AF152" s="28">
        <v>19347</v>
      </c>
      <c r="AG152" s="28">
        <v>26653.79</v>
      </c>
      <c r="AH152" s="28">
        <v>0</v>
      </c>
      <c r="AI152" s="28">
        <v>0</v>
      </c>
      <c r="AJ152" s="28">
        <v>0</v>
      </c>
      <c r="AK152" s="28">
        <v>6158.51</v>
      </c>
      <c r="AL152" s="28">
        <v>0</v>
      </c>
      <c r="AM152" s="28">
        <v>0</v>
      </c>
      <c r="AN152" s="28">
        <v>10000</v>
      </c>
      <c r="AO152" s="28">
        <v>0</v>
      </c>
      <c r="AQ152" s="28">
        <v>0</v>
      </c>
      <c r="AR152" s="28">
        <v>0</v>
      </c>
      <c r="AS152" s="38"/>
      <c r="AT152" s="39"/>
      <c r="AU152" s="40"/>
    </row>
    <row r="153" spans="1:47" x14ac:dyDescent="0.55000000000000004">
      <c r="A153" s="28" t="s">
        <v>287</v>
      </c>
      <c r="B153" s="28" t="s">
        <v>288</v>
      </c>
      <c r="C153" s="31">
        <v>894.1</v>
      </c>
      <c r="D153" s="28">
        <v>6826454</v>
      </c>
      <c r="E153" s="28">
        <v>11542</v>
      </c>
      <c r="F153" s="28">
        <v>920628</v>
      </c>
      <c r="G153" s="33">
        <v>63481</v>
      </c>
      <c r="H153" s="33">
        <v>21160</v>
      </c>
      <c r="I153" s="28">
        <v>23142</v>
      </c>
      <c r="J153" s="33">
        <v>165699</v>
      </c>
      <c r="K153" s="33">
        <v>55233</v>
      </c>
      <c r="L153" s="28">
        <v>94750</v>
      </c>
      <c r="M153" s="47">
        <v>31608</v>
      </c>
      <c r="N153" s="28">
        <v>9162</v>
      </c>
      <c r="O153" s="33">
        <v>538043</v>
      </c>
      <c r="P153" s="33">
        <v>58671</v>
      </c>
      <c r="Q153" s="33">
        <v>70634</v>
      </c>
      <c r="R153" s="33">
        <v>329503</v>
      </c>
      <c r="S153" s="33">
        <v>231856</v>
      </c>
      <c r="T153" s="33">
        <v>1012</v>
      </c>
      <c r="U153" s="28">
        <v>468598</v>
      </c>
      <c r="V153" s="33">
        <f>VLOOKUP($A$4:$A$330,'Trans Equity'!$C$2:$E$326,3,FALSE)</f>
        <v>0</v>
      </c>
      <c r="W153" s="28">
        <v>0</v>
      </c>
      <c r="X153" s="28">
        <v>495413</v>
      </c>
      <c r="Y153" s="28">
        <v>0</v>
      </c>
      <c r="Z153" s="28">
        <v>175000</v>
      </c>
      <c r="AA153" s="28">
        <v>111773</v>
      </c>
      <c r="AB153" s="28">
        <v>0</v>
      </c>
      <c r="AC153" s="28">
        <v>0</v>
      </c>
      <c r="AD153" s="28">
        <v>0</v>
      </c>
      <c r="AE153" s="28">
        <v>19228.763283773558</v>
      </c>
      <c r="AF153" s="28">
        <v>42927</v>
      </c>
      <c r="AG153" s="28">
        <v>96367.64</v>
      </c>
      <c r="AH153" s="28">
        <v>0</v>
      </c>
      <c r="AI153" s="28">
        <v>0</v>
      </c>
      <c r="AJ153" s="28">
        <v>0</v>
      </c>
      <c r="AK153" s="28">
        <v>28139.360000000001</v>
      </c>
      <c r="AL153" s="28">
        <v>0</v>
      </c>
      <c r="AM153" s="28">
        <v>0</v>
      </c>
      <c r="AN153" s="28">
        <v>10000</v>
      </c>
      <c r="AO153" s="28">
        <v>0</v>
      </c>
      <c r="AQ153" s="28">
        <v>0</v>
      </c>
      <c r="AR153" s="28">
        <v>0</v>
      </c>
      <c r="AS153" s="38"/>
      <c r="AT153" s="39"/>
      <c r="AU153" s="40"/>
    </row>
    <row r="154" spans="1:47" x14ac:dyDescent="0.55000000000000004">
      <c r="A154" s="28" t="s">
        <v>289</v>
      </c>
      <c r="B154" s="28" t="s">
        <v>290</v>
      </c>
      <c r="C154" s="31">
        <v>6984.8</v>
      </c>
      <c r="D154" s="28">
        <v>53328948</v>
      </c>
      <c r="E154" s="28">
        <v>0</v>
      </c>
      <c r="F154" s="28">
        <v>6119987</v>
      </c>
      <c r="G154" s="33">
        <v>495921</v>
      </c>
      <c r="H154" s="33">
        <v>165307</v>
      </c>
      <c r="I154" s="28">
        <v>208519</v>
      </c>
      <c r="J154" s="33">
        <v>1394507</v>
      </c>
      <c r="K154" s="33">
        <v>464836</v>
      </c>
      <c r="L154" s="28">
        <v>765485</v>
      </c>
      <c r="M154" s="46">
        <v>192249</v>
      </c>
      <c r="N154" s="28">
        <v>103073</v>
      </c>
      <c r="O154" s="33">
        <v>4296490</v>
      </c>
      <c r="P154" s="33">
        <v>477970</v>
      </c>
      <c r="Q154" s="33">
        <v>474966</v>
      </c>
      <c r="R154" s="33">
        <v>2574108</v>
      </c>
      <c r="S154" s="33">
        <v>923623</v>
      </c>
      <c r="T154" s="33">
        <v>4030</v>
      </c>
      <c r="U154" s="28">
        <v>3508434</v>
      </c>
      <c r="V154" s="33">
        <f>VLOOKUP($A$4:$A$330,'Trans Equity'!$C$2:$E$326,3,FALSE)</f>
        <v>0</v>
      </c>
      <c r="W154" s="28">
        <v>0</v>
      </c>
      <c r="X154" s="28">
        <v>3894080</v>
      </c>
      <c r="Y154" s="28">
        <v>0</v>
      </c>
      <c r="Z154" s="28">
        <v>4525000</v>
      </c>
      <c r="AA154" s="28">
        <v>1035466</v>
      </c>
      <c r="AB154" s="28">
        <v>0</v>
      </c>
      <c r="AC154" s="28">
        <v>4204619</v>
      </c>
      <c r="AD154" s="28">
        <v>0</v>
      </c>
      <c r="AE154" s="28">
        <v>68212.113655375011</v>
      </c>
      <c r="AF154" s="28">
        <v>326845</v>
      </c>
      <c r="AG154" s="28">
        <v>576213.29</v>
      </c>
      <c r="AH154" s="28">
        <v>0</v>
      </c>
      <c r="AI154" s="28">
        <v>113899.9</v>
      </c>
      <c r="AJ154" s="28">
        <v>51687</v>
      </c>
      <c r="AK154" s="28">
        <v>124978.33000000002</v>
      </c>
      <c r="AL154" s="28">
        <v>65848.75</v>
      </c>
      <c r="AM154" s="28">
        <v>0</v>
      </c>
      <c r="AN154" s="28">
        <v>44660.88</v>
      </c>
      <c r="AO154" s="28">
        <v>0</v>
      </c>
      <c r="AQ154" s="28">
        <v>0</v>
      </c>
      <c r="AR154" s="28">
        <v>0</v>
      </c>
      <c r="AS154" s="38"/>
      <c r="AT154" s="39"/>
      <c r="AU154" s="40"/>
    </row>
    <row r="155" spans="1:47" x14ac:dyDescent="0.55000000000000004">
      <c r="A155" s="28" t="s">
        <v>291</v>
      </c>
      <c r="B155" s="28" t="s">
        <v>292</v>
      </c>
      <c r="C155" s="31">
        <v>1850</v>
      </c>
      <c r="D155" s="28">
        <v>14124750</v>
      </c>
      <c r="E155" s="28">
        <v>0</v>
      </c>
      <c r="F155" s="28">
        <v>2576507</v>
      </c>
      <c r="G155" s="33">
        <v>131350</v>
      </c>
      <c r="H155" s="33">
        <v>43783</v>
      </c>
      <c r="I155" s="28">
        <v>87864</v>
      </c>
      <c r="J155" s="33">
        <v>685703</v>
      </c>
      <c r="K155" s="33">
        <v>228568</v>
      </c>
      <c r="L155" s="28">
        <v>9544</v>
      </c>
      <c r="M155" s="47">
        <v>0</v>
      </c>
      <c r="N155" s="28">
        <v>0</v>
      </c>
      <c r="O155" s="33">
        <v>1191900</v>
      </c>
      <c r="P155" s="33">
        <v>140933</v>
      </c>
      <c r="Q155" s="33">
        <v>152237</v>
      </c>
      <c r="R155" s="33">
        <v>681781</v>
      </c>
      <c r="S155" s="33">
        <v>353486</v>
      </c>
      <c r="T155" s="33">
        <v>1542</v>
      </c>
      <c r="U155" s="28">
        <v>918870</v>
      </c>
      <c r="V155" s="33">
        <f>VLOOKUP($A$4:$A$330,'Trans Equity'!$C$2:$E$326,3,FALSE)</f>
        <v>0</v>
      </c>
      <c r="W155" s="28">
        <v>0</v>
      </c>
      <c r="X155" s="28">
        <v>734205</v>
      </c>
      <c r="Y155" s="28">
        <v>0</v>
      </c>
      <c r="Z155" s="28">
        <v>600000</v>
      </c>
      <c r="AA155" s="28">
        <v>141591</v>
      </c>
      <c r="AB155" s="28">
        <v>0</v>
      </c>
      <c r="AC155" s="28">
        <v>574944</v>
      </c>
      <c r="AD155" s="28">
        <v>0</v>
      </c>
      <c r="AE155" s="28">
        <v>26916.415707996362</v>
      </c>
      <c r="AF155" s="28">
        <v>92997</v>
      </c>
      <c r="AG155" s="28">
        <v>616600</v>
      </c>
      <c r="AH155" s="28">
        <v>0</v>
      </c>
      <c r="AI155" s="28">
        <v>0</v>
      </c>
      <c r="AJ155" s="28">
        <v>0</v>
      </c>
      <c r="AK155" s="28">
        <v>85404</v>
      </c>
      <c r="AL155" s="28">
        <v>0</v>
      </c>
      <c r="AM155" s="28">
        <v>0</v>
      </c>
      <c r="AN155" s="28">
        <v>42889.63</v>
      </c>
      <c r="AO155" s="28">
        <v>0</v>
      </c>
      <c r="AQ155" s="28">
        <v>55822.19</v>
      </c>
      <c r="AR155" s="28">
        <v>0</v>
      </c>
      <c r="AS155" s="38"/>
      <c r="AT155" s="39"/>
      <c r="AU155" s="40"/>
    </row>
    <row r="156" spans="1:47" x14ac:dyDescent="0.55000000000000004">
      <c r="A156" s="28" t="s">
        <v>293</v>
      </c>
      <c r="B156" s="28" t="s">
        <v>294</v>
      </c>
      <c r="C156" s="31">
        <v>360.7</v>
      </c>
      <c r="D156" s="28">
        <v>2757191</v>
      </c>
      <c r="E156" s="28">
        <v>0</v>
      </c>
      <c r="F156" s="28">
        <v>319749</v>
      </c>
      <c r="G156" s="33">
        <v>25610</v>
      </c>
      <c r="H156" s="33">
        <v>8537</v>
      </c>
      <c r="I156" s="28">
        <v>12781</v>
      </c>
      <c r="J156" s="33">
        <v>68992</v>
      </c>
      <c r="K156" s="33">
        <v>22997</v>
      </c>
      <c r="L156" s="28">
        <v>0</v>
      </c>
      <c r="M156" s="46">
        <v>0</v>
      </c>
      <c r="N156" s="28">
        <v>16052</v>
      </c>
      <c r="O156" s="33">
        <v>251419</v>
      </c>
      <c r="P156" s="33">
        <v>26566</v>
      </c>
      <c r="Q156" s="33">
        <v>24953</v>
      </c>
      <c r="R156" s="33">
        <v>132929</v>
      </c>
      <c r="S156" s="33">
        <v>72218</v>
      </c>
      <c r="T156" s="33">
        <v>315</v>
      </c>
      <c r="U156" s="28">
        <v>172532</v>
      </c>
      <c r="V156" s="33">
        <f>VLOOKUP($A$4:$A$330,'Trans Equity'!$C$2:$E$326,3,FALSE)</f>
        <v>32807</v>
      </c>
      <c r="W156" s="28">
        <v>69096</v>
      </c>
      <c r="X156" s="28">
        <v>156856</v>
      </c>
      <c r="Y156" s="28">
        <v>0</v>
      </c>
      <c r="Z156" s="28">
        <v>200000</v>
      </c>
      <c r="AA156" s="28">
        <v>68577</v>
      </c>
      <c r="AB156" s="28">
        <v>0</v>
      </c>
      <c r="AC156" s="28">
        <v>278464</v>
      </c>
      <c r="AD156" s="28">
        <v>0</v>
      </c>
      <c r="AE156" s="28">
        <v>14938.990500971548</v>
      </c>
      <c r="AF156" s="28">
        <v>16424</v>
      </c>
      <c r="AG156" s="28">
        <v>65075.41</v>
      </c>
      <c r="AH156" s="28">
        <v>0</v>
      </c>
      <c r="AI156" s="28">
        <v>0</v>
      </c>
      <c r="AJ156" s="28">
        <v>13729</v>
      </c>
      <c r="AK156" s="28">
        <v>9042.44</v>
      </c>
      <c r="AL156" s="28">
        <v>0</v>
      </c>
      <c r="AM156" s="28">
        <v>0</v>
      </c>
      <c r="AN156" s="28">
        <v>10000</v>
      </c>
      <c r="AO156" s="28">
        <v>0</v>
      </c>
      <c r="AQ156" s="28">
        <v>0</v>
      </c>
      <c r="AR156" s="28">
        <v>0</v>
      </c>
      <c r="AS156" s="38"/>
      <c r="AT156" s="39"/>
      <c r="AU156" s="40"/>
    </row>
    <row r="157" spans="1:47" x14ac:dyDescent="0.55000000000000004">
      <c r="A157" s="28" t="s">
        <v>295</v>
      </c>
      <c r="B157" s="28" t="s">
        <v>296</v>
      </c>
      <c r="C157" s="31">
        <v>471.1</v>
      </c>
      <c r="D157" s="28">
        <v>3628883</v>
      </c>
      <c r="E157" s="28">
        <v>0</v>
      </c>
      <c r="F157" s="28">
        <v>533433</v>
      </c>
      <c r="G157" s="33">
        <v>33448</v>
      </c>
      <c r="H157" s="33">
        <v>11149</v>
      </c>
      <c r="I157" s="28">
        <v>16446</v>
      </c>
      <c r="J157" s="33">
        <v>97419</v>
      </c>
      <c r="K157" s="33">
        <v>32473</v>
      </c>
      <c r="L157" s="28">
        <v>0</v>
      </c>
      <c r="M157" s="47">
        <v>0</v>
      </c>
      <c r="N157" s="28">
        <v>0</v>
      </c>
      <c r="O157" s="33">
        <v>327033</v>
      </c>
      <c r="P157" s="33">
        <v>37815</v>
      </c>
      <c r="Q157" s="33">
        <v>41226</v>
      </c>
      <c r="R157" s="33">
        <v>173614</v>
      </c>
      <c r="S157" s="33">
        <v>0</v>
      </c>
      <c r="T157" s="33">
        <v>0</v>
      </c>
      <c r="U157" s="28">
        <v>239926</v>
      </c>
      <c r="V157" s="33">
        <f>VLOOKUP($A$4:$A$330,'Trans Equity'!$C$2:$E$326,3,FALSE)</f>
        <v>0</v>
      </c>
      <c r="W157" s="28">
        <v>29961</v>
      </c>
      <c r="X157" s="28">
        <v>255305</v>
      </c>
      <c r="Y157" s="28">
        <v>0</v>
      </c>
      <c r="Z157" s="28">
        <v>250000</v>
      </c>
      <c r="AA157" s="28">
        <v>76121</v>
      </c>
      <c r="AB157" s="28">
        <v>89883</v>
      </c>
      <c r="AC157" s="28">
        <v>64665</v>
      </c>
      <c r="AD157" s="28">
        <v>0</v>
      </c>
      <c r="AE157" s="28">
        <v>15826.862483013809</v>
      </c>
      <c r="AF157" s="28">
        <v>21589</v>
      </c>
      <c r="AG157" s="28">
        <v>64446.15</v>
      </c>
      <c r="AH157" s="28">
        <v>0</v>
      </c>
      <c r="AI157" s="28">
        <v>0</v>
      </c>
      <c r="AJ157" s="28">
        <v>0</v>
      </c>
      <c r="AK157" s="28">
        <v>13231.789999999999</v>
      </c>
      <c r="AL157" s="28">
        <v>0</v>
      </c>
      <c r="AM157" s="28">
        <v>0</v>
      </c>
      <c r="AN157" s="28">
        <v>10000</v>
      </c>
      <c r="AO157" s="28">
        <v>0</v>
      </c>
      <c r="AQ157" s="28">
        <v>0</v>
      </c>
      <c r="AR157" s="28">
        <v>0</v>
      </c>
      <c r="AS157" s="38"/>
      <c r="AT157" s="39"/>
      <c r="AU157" s="40"/>
    </row>
    <row r="158" spans="1:47" x14ac:dyDescent="0.55000000000000004">
      <c r="A158" s="28" t="s">
        <v>297</v>
      </c>
      <c r="B158" s="28" t="s">
        <v>298</v>
      </c>
      <c r="C158" s="31">
        <v>1761.2</v>
      </c>
      <c r="D158" s="28">
        <v>13446762</v>
      </c>
      <c r="E158" s="28">
        <v>0</v>
      </c>
      <c r="F158" s="28">
        <v>1722609</v>
      </c>
      <c r="G158" s="33">
        <v>125045</v>
      </c>
      <c r="H158" s="33">
        <v>41682</v>
      </c>
      <c r="I158" s="28">
        <v>75205</v>
      </c>
      <c r="J158" s="33">
        <v>417785</v>
      </c>
      <c r="K158" s="33">
        <v>139262</v>
      </c>
      <c r="L158" s="28">
        <v>30006</v>
      </c>
      <c r="M158" s="46">
        <v>14811</v>
      </c>
      <c r="N158" s="28">
        <v>100782</v>
      </c>
      <c r="O158" s="33">
        <v>1158500</v>
      </c>
      <c r="P158" s="33">
        <v>124763</v>
      </c>
      <c r="Q158" s="33">
        <v>137726</v>
      </c>
      <c r="R158" s="33">
        <v>649055</v>
      </c>
      <c r="S158" s="33">
        <v>273760</v>
      </c>
      <c r="T158" s="33">
        <v>1211</v>
      </c>
      <c r="U158" s="28">
        <v>822512</v>
      </c>
      <c r="V158" s="33">
        <f>VLOOKUP($A$4:$A$330,'Trans Equity'!$C$2:$E$326,3,FALSE)</f>
        <v>0</v>
      </c>
      <c r="W158" s="28">
        <v>814662</v>
      </c>
      <c r="X158" s="28">
        <v>53461</v>
      </c>
      <c r="Y158" s="28">
        <v>0</v>
      </c>
      <c r="Z158" s="28">
        <v>900000</v>
      </c>
      <c r="AA158" s="28">
        <v>175431</v>
      </c>
      <c r="AB158" s="28">
        <v>0</v>
      </c>
      <c r="AC158" s="28">
        <v>712355</v>
      </c>
      <c r="AD158" s="28">
        <v>0</v>
      </c>
      <c r="AE158" s="28">
        <v>26202.257809397153</v>
      </c>
      <c r="AF158" s="28">
        <v>84066</v>
      </c>
      <c r="AG158" s="28">
        <v>352218.3</v>
      </c>
      <c r="AH158" s="28">
        <v>0</v>
      </c>
      <c r="AI158" s="28">
        <v>0</v>
      </c>
      <c r="AJ158" s="28">
        <v>16729</v>
      </c>
      <c r="AK158" s="28">
        <v>53827.76</v>
      </c>
      <c r="AL158" s="28">
        <v>0</v>
      </c>
      <c r="AM158" s="28">
        <v>0</v>
      </c>
      <c r="AN158" s="28">
        <v>23196.15</v>
      </c>
      <c r="AO158" s="28">
        <v>0</v>
      </c>
      <c r="AQ158" s="28">
        <v>0</v>
      </c>
      <c r="AR158" s="28">
        <v>22570</v>
      </c>
      <c r="AS158" s="38"/>
      <c r="AT158" s="39"/>
      <c r="AU158" s="40"/>
    </row>
    <row r="159" spans="1:47" x14ac:dyDescent="0.55000000000000004">
      <c r="A159" s="28" t="s">
        <v>299</v>
      </c>
      <c r="B159" s="28" t="s">
        <v>300</v>
      </c>
      <c r="C159" s="31">
        <v>565.1</v>
      </c>
      <c r="D159" s="28">
        <v>4314539</v>
      </c>
      <c r="E159" s="28">
        <v>0</v>
      </c>
      <c r="F159" s="28">
        <v>569953</v>
      </c>
      <c r="G159" s="33">
        <v>40122</v>
      </c>
      <c r="H159" s="33">
        <v>13374</v>
      </c>
      <c r="I159" s="28">
        <v>17499</v>
      </c>
      <c r="J159" s="33">
        <v>113105</v>
      </c>
      <c r="K159" s="33">
        <v>37702</v>
      </c>
      <c r="L159" s="28">
        <v>7177</v>
      </c>
      <c r="M159" s="47">
        <v>6413</v>
      </c>
      <c r="N159" s="28">
        <v>16034</v>
      </c>
      <c r="O159" s="33">
        <v>390473</v>
      </c>
      <c r="P159" s="33">
        <v>40563</v>
      </c>
      <c r="Q159" s="33">
        <v>46203</v>
      </c>
      <c r="R159" s="33">
        <v>208256</v>
      </c>
      <c r="S159" s="33">
        <v>106426</v>
      </c>
      <c r="T159" s="33">
        <v>464</v>
      </c>
      <c r="U159" s="28">
        <v>277281</v>
      </c>
      <c r="V159" s="33">
        <f>VLOOKUP($A$4:$A$330,'Trans Equity'!$C$2:$E$326,3,FALSE)</f>
        <v>189121</v>
      </c>
      <c r="W159" s="28">
        <v>38485</v>
      </c>
      <c r="X159" s="28">
        <v>313970</v>
      </c>
      <c r="Y159" s="28">
        <v>0</v>
      </c>
      <c r="Z159" s="28">
        <v>50000</v>
      </c>
      <c r="AA159" s="28">
        <v>118644</v>
      </c>
      <c r="AB159" s="28">
        <v>0</v>
      </c>
      <c r="AC159" s="28">
        <v>481766</v>
      </c>
      <c r="AD159" s="28">
        <v>0</v>
      </c>
      <c r="AE159" s="28">
        <v>16582.8404387382</v>
      </c>
      <c r="AF159" s="28">
        <v>25490</v>
      </c>
      <c r="AG159" s="28">
        <v>79846.92</v>
      </c>
      <c r="AH159" s="28">
        <v>0</v>
      </c>
      <c r="AI159" s="28">
        <v>0</v>
      </c>
      <c r="AJ159" s="28">
        <v>0</v>
      </c>
      <c r="AK159" s="28">
        <v>16353.69</v>
      </c>
      <c r="AL159" s="28">
        <v>0</v>
      </c>
      <c r="AM159" s="28">
        <v>0</v>
      </c>
      <c r="AN159" s="28">
        <v>10000</v>
      </c>
      <c r="AO159" s="28">
        <v>0</v>
      </c>
      <c r="AQ159" s="28">
        <v>0</v>
      </c>
      <c r="AR159" s="28">
        <v>0</v>
      </c>
      <c r="AS159" s="38"/>
      <c r="AT159" s="39"/>
      <c r="AU159" s="40"/>
    </row>
    <row r="160" spans="1:47" x14ac:dyDescent="0.55000000000000004">
      <c r="A160" s="28" t="s">
        <v>301</v>
      </c>
      <c r="B160" s="28" t="s">
        <v>302</v>
      </c>
      <c r="C160" s="31">
        <v>336.8</v>
      </c>
      <c r="D160" s="28">
        <v>2571468</v>
      </c>
      <c r="E160" s="28">
        <v>0</v>
      </c>
      <c r="F160" s="28">
        <v>428629</v>
      </c>
      <c r="G160" s="33">
        <v>23913</v>
      </c>
      <c r="H160" s="33">
        <v>7971</v>
      </c>
      <c r="I160" s="28">
        <v>15827</v>
      </c>
      <c r="J160" s="33">
        <v>79894</v>
      </c>
      <c r="K160" s="33">
        <v>26631</v>
      </c>
      <c r="L160" s="28">
        <v>1603</v>
      </c>
      <c r="M160" s="46">
        <v>1603</v>
      </c>
      <c r="N160" s="28">
        <v>36648</v>
      </c>
      <c r="O160" s="33">
        <v>247639</v>
      </c>
      <c r="P160" s="33">
        <v>26823</v>
      </c>
      <c r="Q160" s="33">
        <v>27190</v>
      </c>
      <c r="R160" s="33">
        <v>124121</v>
      </c>
      <c r="S160" s="33">
        <v>91222</v>
      </c>
      <c r="T160" s="33">
        <v>398</v>
      </c>
      <c r="U160" s="28">
        <v>168351</v>
      </c>
      <c r="V160" s="33">
        <f>VLOOKUP($A$4:$A$330,'Trans Equity'!$C$2:$E$326,3,FALSE)</f>
        <v>4923</v>
      </c>
      <c r="W160" s="28">
        <v>55562</v>
      </c>
      <c r="X160" s="28">
        <v>99343</v>
      </c>
      <c r="Y160" s="28">
        <v>0</v>
      </c>
      <c r="Z160" s="28">
        <v>140000</v>
      </c>
      <c r="AA160" s="28">
        <v>29377</v>
      </c>
      <c r="AB160" s="28">
        <v>13890</v>
      </c>
      <c r="AC160" s="28">
        <v>105398</v>
      </c>
      <c r="AD160" s="28">
        <v>0</v>
      </c>
      <c r="AE160" s="28">
        <v>14746.779084569283</v>
      </c>
      <c r="AF160" s="28">
        <v>17155</v>
      </c>
      <c r="AG160" s="28">
        <v>146512.18</v>
      </c>
      <c r="AH160" s="28">
        <v>0</v>
      </c>
      <c r="AI160" s="28">
        <v>0</v>
      </c>
      <c r="AJ160" s="28">
        <v>0</v>
      </c>
      <c r="AK160" s="28">
        <v>25028.190000000002</v>
      </c>
      <c r="AL160" s="28">
        <v>0</v>
      </c>
      <c r="AM160" s="28">
        <v>0</v>
      </c>
      <c r="AN160" s="28">
        <v>10000</v>
      </c>
      <c r="AO160" s="28">
        <v>59512</v>
      </c>
      <c r="AQ160" s="28">
        <v>0</v>
      </c>
      <c r="AR160" s="28">
        <v>0</v>
      </c>
      <c r="AS160" s="38"/>
      <c r="AT160" s="39"/>
      <c r="AU160" s="40"/>
    </row>
    <row r="161" spans="1:47" x14ac:dyDescent="0.55000000000000004">
      <c r="A161" s="28" t="s">
        <v>303</v>
      </c>
      <c r="B161" s="28" t="s">
        <v>304</v>
      </c>
      <c r="C161" s="31">
        <v>299.3</v>
      </c>
      <c r="D161" s="28">
        <v>2285156</v>
      </c>
      <c r="E161" s="28">
        <v>0</v>
      </c>
      <c r="F161" s="28">
        <v>429545</v>
      </c>
      <c r="G161" s="33">
        <v>21250</v>
      </c>
      <c r="H161" s="33">
        <v>7083</v>
      </c>
      <c r="I161" s="28">
        <v>14239</v>
      </c>
      <c r="J161" s="33">
        <v>104279</v>
      </c>
      <c r="K161" s="33">
        <v>34760</v>
      </c>
      <c r="L161" s="28">
        <v>22752</v>
      </c>
      <c r="M161" s="47">
        <v>3206</v>
      </c>
      <c r="N161" s="28">
        <v>0</v>
      </c>
      <c r="O161" s="33">
        <v>216101</v>
      </c>
      <c r="P161" s="33">
        <v>23666</v>
      </c>
      <c r="Q161" s="33">
        <v>22660</v>
      </c>
      <c r="R161" s="33">
        <v>110301</v>
      </c>
      <c r="S161" s="33">
        <v>76018</v>
      </c>
      <c r="T161" s="33">
        <v>332</v>
      </c>
      <c r="U161" s="28">
        <v>148082</v>
      </c>
      <c r="V161" s="33">
        <f>VLOOKUP($A$4:$A$330,'Trans Equity'!$C$2:$E$326,3,FALSE)</f>
        <v>777</v>
      </c>
      <c r="W161" s="28">
        <v>89886</v>
      </c>
      <c r="X161" s="28">
        <v>102662</v>
      </c>
      <c r="Y161" s="28">
        <v>0</v>
      </c>
      <c r="Z161" s="28">
        <v>242500</v>
      </c>
      <c r="AA161" s="28">
        <v>65464</v>
      </c>
      <c r="AB161" s="28">
        <v>89886</v>
      </c>
      <c r="AC161" s="28">
        <v>175936</v>
      </c>
      <c r="AD161" s="28">
        <v>26699</v>
      </c>
      <c r="AE161" s="28">
        <v>14445.192134147319</v>
      </c>
      <c r="AF161" s="28">
        <v>13927</v>
      </c>
      <c r="AG161" s="28">
        <v>90387.79</v>
      </c>
      <c r="AH161" s="28">
        <v>0</v>
      </c>
      <c r="AI161" s="28">
        <v>0</v>
      </c>
      <c r="AJ161" s="28">
        <v>0</v>
      </c>
      <c r="AK161" s="28">
        <v>12552.539999999999</v>
      </c>
      <c r="AL161" s="28">
        <v>0</v>
      </c>
      <c r="AM161" s="28">
        <v>0</v>
      </c>
      <c r="AN161" s="28">
        <v>10000</v>
      </c>
      <c r="AO161" s="28">
        <v>0</v>
      </c>
      <c r="AQ161" s="28">
        <v>0</v>
      </c>
      <c r="AR161" s="28">
        <v>0</v>
      </c>
      <c r="AS161" s="38"/>
      <c r="AT161" s="39"/>
      <c r="AU161" s="40"/>
    </row>
    <row r="162" spans="1:47" x14ac:dyDescent="0.55000000000000004">
      <c r="A162" s="28" t="s">
        <v>305</v>
      </c>
      <c r="B162" s="28" t="s">
        <v>306</v>
      </c>
      <c r="C162" s="31">
        <v>611.5</v>
      </c>
      <c r="D162" s="28">
        <v>4668803</v>
      </c>
      <c r="E162" s="28">
        <v>0</v>
      </c>
      <c r="F162" s="28">
        <v>449243</v>
      </c>
      <c r="G162" s="33">
        <v>43417</v>
      </c>
      <c r="H162" s="33">
        <v>14472</v>
      </c>
      <c r="I162" s="28">
        <v>16316</v>
      </c>
      <c r="J162" s="33">
        <v>181322</v>
      </c>
      <c r="K162" s="33">
        <v>60441</v>
      </c>
      <c r="L162" s="28">
        <v>10384</v>
      </c>
      <c r="M162" s="46">
        <v>1603</v>
      </c>
      <c r="N162" s="28">
        <v>48101</v>
      </c>
      <c r="O162" s="33">
        <v>394858</v>
      </c>
      <c r="P162" s="33">
        <v>42224</v>
      </c>
      <c r="Q162" s="33">
        <v>41295</v>
      </c>
      <c r="R162" s="33">
        <v>225356</v>
      </c>
      <c r="S162" s="33">
        <v>117829</v>
      </c>
      <c r="T162" s="33">
        <v>514</v>
      </c>
      <c r="U162" s="28">
        <v>300952</v>
      </c>
      <c r="V162" s="33">
        <f>VLOOKUP($A$4:$A$330,'Trans Equity'!$C$2:$E$326,3,FALSE)</f>
        <v>310969</v>
      </c>
      <c r="W162" s="28">
        <v>48541</v>
      </c>
      <c r="X162" s="28">
        <v>311423</v>
      </c>
      <c r="Y162" s="28">
        <v>0</v>
      </c>
      <c r="Z162" s="28">
        <v>325000</v>
      </c>
      <c r="AA162" s="28">
        <v>91648</v>
      </c>
      <c r="AB162" s="28">
        <v>0</v>
      </c>
      <c r="AC162" s="28">
        <v>0</v>
      </c>
      <c r="AD162" s="28">
        <v>0</v>
      </c>
      <c r="AE162" s="28">
        <v>16956.004025393642</v>
      </c>
      <c r="AF162" s="28">
        <v>27114</v>
      </c>
      <c r="AG162" s="28">
        <v>44522.2</v>
      </c>
      <c r="AH162" s="28">
        <v>0</v>
      </c>
      <c r="AI162" s="28">
        <v>0</v>
      </c>
      <c r="AJ162" s="28">
        <v>0</v>
      </c>
      <c r="AK162" s="28">
        <v>11319.369999999999</v>
      </c>
      <c r="AL162" s="28">
        <v>0</v>
      </c>
      <c r="AM162" s="28">
        <v>0</v>
      </c>
      <c r="AN162" s="28">
        <v>10000</v>
      </c>
      <c r="AO162" s="28">
        <v>0</v>
      </c>
      <c r="AQ162" s="28">
        <v>0</v>
      </c>
      <c r="AR162" s="28">
        <v>0</v>
      </c>
      <c r="AS162" s="38"/>
      <c r="AT162" s="39"/>
      <c r="AU162" s="40"/>
    </row>
    <row r="163" spans="1:47" x14ac:dyDescent="0.55000000000000004">
      <c r="A163" s="28" t="s">
        <v>307</v>
      </c>
      <c r="B163" s="28" t="s">
        <v>308</v>
      </c>
      <c r="C163" s="31">
        <v>2235.3000000000002</v>
      </c>
      <c r="D163" s="28">
        <v>17066516</v>
      </c>
      <c r="E163" s="28">
        <v>0</v>
      </c>
      <c r="F163" s="28">
        <v>2579867</v>
      </c>
      <c r="G163" s="33">
        <v>158706</v>
      </c>
      <c r="H163" s="33">
        <v>52902</v>
      </c>
      <c r="I163" s="28">
        <v>81626</v>
      </c>
      <c r="J163" s="33">
        <v>414257</v>
      </c>
      <c r="K163" s="33">
        <v>138086</v>
      </c>
      <c r="L163" s="28">
        <v>238365</v>
      </c>
      <c r="M163" s="47">
        <v>69325</v>
      </c>
      <c r="N163" s="28">
        <v>0</v>
      </c>
      <c r="O163" s="33">
        <v>1414610</v>
      </c>
      <c r="P163" s="33">
        <v>163892</v>
      </c>
      <c r="Q163" s="33">
        <v>157320</v>
      </c>
      <c r="R163" s="33">
        <v>823775</v>
      </c>
      <c r="S163" s="33">
        <v>399097</v>
      </c>
      <c r="T163" s="33">
        <v>1741</v>
      </c>
      <c r="U163" s="28">
        <v>1195193</v>
      </c>
      <c r="V163" s="33">
        <f>VLOOKUP($A$4:$A$330,'Trans Equity'!$C$2:$E$326,3,FALSE)</f>
        <v>0</v>
      </c>
      <c r="W163" s="28">
        <v>0</v>
      </c>
      <c r="X163" s="28">
        <v>1291253</v>
      </c>
      <c r="Y163" s="28">
        <v>0</v>
      </c>
      <c r="Z163" s="28">
        <v>375000</v>
      </c>
      <c r="AA163" s="28">
        <v>365687</v>
      </c>
      <c r="AB163" s="28">
        <v>0</v>
      </c>
      <c r="AC163" s="28">
        <v>0</v>
      </c>
      <c r="AD163" s="28">
        <v>0</v>
      </c>
      <c r="AE163" s="28">
        <v>30015.121094598566</v>
      </c>
      <c r="AF163" s="28">
        <v>120681</v>
      </c>
      <c r="AG163" s="28">
        <v>302295.32</v>
      </c>
      <c r="AH163" s="28">
        <v>0</v>
      </c>
      <c r="AI163" s="28">
        <v>0</v>
      </c>
      <c r="AJ163" s="28">
        <v>15229</v>
      </c>
      <c r="AK163" s="28">
        <v>58073.440000000002</v>
      </c>
      <c r="AL163" s="28">
        <v>0</v>
      </c>
      <c r="AM163" s="28">
        <v>0</v>
      </c>
      <c r="AN163" s="28">
        <v>21347.93</v>
      </c>
      <c r="AO163" s="28">
        <v>0</v>
      </c>
      <c r="AQ163" s="28">
        <v>0</v>
      </c>
      <c r="AR163" s="28">
        <v>0</v>
      </c>
      <c r="AS163" s="38"/>
      <c r="AT163" s="39"/>
      <c r="AU163" s="40"/>
    </row>
    <row r="164" spans="1:47" x14ac:dyDescent="0.55000000000000004">
      <c r="A164" s="28" t="s">
        <v>309</v>
      </c>
      <c r="B164" s="28" t="s">
        <v>310</v>
      </c>
      <c r="C164" s="31">
        <v>450.4</v>
      </c>
      <c r="D164" s="28">
        <v>3438804</v>
      </c>
      <c r="E164" s="28">
        <v>0</v>
      </c>
      <c r="F164" s="28">
        <v>338841</v>
      </c>
      <c r="G164" s="33">
        <v>31978</v>
      </c>
      <c r="H164" s="33">
        <v>10659</v>
      </c>
      <c r="I164" s="28">
        <v>19859</v>
      </c>
      <c r="J164" s="33">
        <v>103503</v>
      </c>
      <c r="K164" s="33">
        <v>34501</v>
      </c>
      <c r="L164" s="28">
        <v>58790</v>
      </c>
      <c r="M164" s="46">
        <v>12826</v>
      </c>
      <c r="N164" s="28">
        <v>2291</v>
      </c>
      <c r="O164" s="33">
        <v>322437</v>
      </c>
      <c r="P164" s="33">
        <v>37140</v>
      </c>
      <c r="Q164" s="33">
        <v>42360</v>
      </c>
      <c r="R164" s="33">
        <v>165986</v>
      </c>
      <c r="S164" s="33">
        <v>129231</v>
      </c>
      <c r="T164" s="33">
        <v>564</v>
      </c>
      <c r="U164" s="28">
        <v>214753</v>
      </c>
      <c r="V164" s="33">
        <f>VLOOKUP($A$4:$A$330,'Trans Equity'!$C$2:$E$326,3,FALSE)</f>
        <v>0</v>
      </c>
      <c r="W164" s="28">
        <v>22916</v>
      </c>
      <c r="X164" s="28">
        <v>232484</v>
      </c>
      <c r="Y164" s="28">
        <v>0</v>
      </c>
      <c r="Z164" s="28">
        <v>165000</v>
      </c>
      <c r="AA164" s="28">
        <v>60640</v>
      </c>
      <c r="AB164" s="28">
        <v>22916</v>
      </c>
      <c r="AC164" s="28">
        <v>223317</v>
      </c>
      <c r="AD164" s="28">
        <v>0</v>
      </c>
      <c r="AE164" s="28">
        <v>15660.386486380885</v>
      </c>
      <c r="AF164" s="28">
        <v>22495</v>
      </c>
      <c r="AG164" s="28">
        <v>104542.21</v>
      </c>
      <c r="AH164" s="28">
        <v>0</v>
      </c>
      <c r="AI164" s="28">
        <v>0</v>
      </c>
      <c r="AJ164" s="28">
        <v>0</v>
      </c>
      <c r="AK164" s="28">
        <v>14826.89</v>
      </c>
      <c r="AL164" s="28">
        <v>0</v>
      </c>
      <c r="AM164" s="28">
        <v>0</v>
      </c>
      <c r="AN164" s="28">
        <v>10000</v>
      </c>
      <c r="AO164" s="28">
        <v>0</v>
      </c>
      <c r="AQ164" s="28">
        <v>0</v>
      </c>
      <c r="AR164" s="28">
        <v>0</v>
      </c>
      <c r="AS164" s="38"/>
      <c r="AT164" s="39"/>
      <c r="AU164" s="40"/>
    </row>
    <row r="165" spans="1:47" x14ac:dyDescent="0.55000000000000004">
      <c r="A165" s="28" t="s">
        <v>311</v>
      </c>
      <c r="B165" s="28" t="s">
        <v>312</v>
      </c>
      <c r="C165" s="31">
        <v>2655.6</v>
      </c>
      <c r="D165" s="28">
        <v>20275506</v>
      </c>
      <c r="E165" s="28">
        <v>0</v>
      </c>
      <c r="F165" s="28">
        <v>3052168</v>
      </c>
      <c r="G165" s="33">
        <v>188548</v>
      </c>
      <c r="H165" s="33">
        <v>62849</v>
      </c>
      <c r="I165" s="28">
        <v>93827</v>
      </c>
      <c r="J165" s="33">
        <v>669323</v>
      </c>
      <c r="K165" s="33">
        <v>223108</v>
      </c>
      <c r="L165" s="28">
        <v>126817</v>
      </c>
      <c r="M165" s="47">
        <v>51994</v>
      </c>
      <c r="N165" s="28">
        <v>0</v>
      </c>
      <c r="O165" s="33">
        <v>1692281</v>
      </c>
      <c r="P165" s="33">
        <v>197470</v>
      </c>
      <c r="Q165" s="33">
        <v>247475</v>
      </c>
      <c r="R165" s="33">
        <v>978668</v>
      </c>
      <c r="S165" s="33">
        <v>243165</v>
      </c>
      <c r="T165" s="33">
        <v>1045</v>
      </c>
      <c r="U165" s="28">
        <v>1365127</v>
      </c>
      <c r="V165" s="33">
        <f>VLOOKUP($A$4:$A$330,'Trans Equity'!$C$2:$E$326,3,FALSE)</f>
        <v>215022</v>
      </c>
      <c r="W165" s="28">
        <v>319426</v>
      </c>
      <c r="X165" s="28">
        <v>1358575</v>
      </c>
      <c r="Y165" s="28">
        <v>0</v>
      </c>
      <c r="Z165" s="28">
        <v>1000000</v>
      </c>
      <c r="AA165" s="28">
        <v>539647</v>
      </c>
      <c r="AB165" s="28">
        <v>0</v>
      </c>
      <c r="AC165" s="28">
        <v>1635295</v>
      </c>
      <c r="AD165" s="28">
        <v>0</v>
      </c>
      <c r="AE165" s="28">
        <v>33395.307634927936</v>
      </c>
      <c r="AF165" s="28">
        <v>133532</v>
      </c>
      <c r="AG165" s="28">
        <v>244920</v>
      </c>
      <c r="AH165" s="28">
        <v>0</v>
      </c>
      <c r="AI165" s="28">
        <v>0</v>
      </c>
      <c r="AJ165" s="28">
        <v>16229</v>
      </c>
      <c r="AK165" s="28">
        <v>66498.010000000009</v>
      </c>
      <c r="AL165" s="28">
        <v>0</v>
      </c>
      <c r="AM165" s="28">
        <v>0</v>
      </c>
      <c r="AN165" s="28">
        <v>17873.79</v>
      </c>
      <c r="AO165" s="28">
        <v>0</v>
      </c>
      <c r="AQ165" s="28">
        <v>0</v>
      </c>
      <c r="AR165" s="28">
        <v>0</v>
      </c>
      <c r="AS165" s="38"/>
      <c r="AT165" s="39"/>
      <c r="AU165" s="40"/>
    </row>
    <row r="166" spans="1:47" x14ac:dyDescent="0.55000000000000004">
      <c r="A166" s="28" t="s">
        <v>315</v>
      </c>
      <c r="B166" s="28" t="s">
        <v>316</v>
      </c>
      <c r="C166" s="31">
        <v>7685.5</v>
      </c>
      <c r="D166" s="28">
        <v>58678793</v>
      </c>
      <c r="E166" s="28">
        <v>0</v>
      </c>
      <c r="F166" s="28">
        <v>6164575</v>
      </c>
      <c r="G166" s="33">
        <v>545671</v>
      </c>
      <c r="H166" s="33">
        <v>181890</v>
      </c>
      <c r="I166" s="28">
        <v>212413</v>
      </c>
      <c r="J166" s="33">
        <v>1424315</v>
      </c>
      <c r="K166" s="33">
        <v>474772</v>
      </c>
      <c r="L166" s="28">
        <v>325938</v>
      </c>
      <c r="M166" s="46">
        <v>33212</v>
      </c>
      <c r="N166" s="28">
        <v>826871</v>
      </c>
      <c r="O166" s="33">
        <v>4745335</v>
      </c>
      <c r="P166" s="33">
        <v>531145</v>
      </c>
      <c r="Q166" s="33">
        <v>530300</v>
      </c>
      <c r="R166" s="33">
        <v>2832337</v>
      </c>
      <c r="S166" s="33">
        <v>976175</v>
      </c>
      <c r="T166" s="33">
        <v>4146</v>
      </c>
      <c r="U166" s="28">
        <v>3893683</v>
      </c>
      <c r="V166" s="33">
        <f>VLOOKUP($A$4:$A$330,'Trans Equity'!$C$2:$E$326,3,FALSE)</f>
        <v>0</v>
      </c>
      <c r="W166" s="28">
        <v>0</v>
      </c>
      <c r="X166" s="28">
        <v>4006588</v>
      </c>
      <c r="Y166" s="28">
        <v>0</v>
      </c>
      <c r="Z166" s="28">
        <v>1500000</v>
      </c>
      <c r="AA166" s="28">
        <v>866606</v>
      </c>
      <c r="AB166" s="28">
        <v>0</v>
      </c>
      <c r="AC166" s="28">
        <v>3518946</v>
      </c>
      <c r="AD166" s="28">
        <v>340170</v>
      </c>
      <c r="AE166" s="28">
        <v>73847.366352992874</v>
      </c>
      <c r="AF166" s="28">
        <v>350136</v>
      </c>
      <c r="AG166" s="28">
        <v>546364.4</v>
      </c>
      <c r="AH166" s="28">
        <v>0</v>
      </c>
      <c r="AI166" s="28">
        <v>10278.4</v>
      </c>
      <c r="AJ166" s="28">
        <v>0</v>
      </c>
      <c r="AK166" s="28">
        <v>118120.31</v>
      </c>
      <c r="AL166" s="28">
        <v>0</v>
      </c>
      <c r="AM166" s="28">
        <v>0</v>
      </c>
      <c r="AN166" s="28">
        <v>39465.15</v>
      </c>
      <c r="AO166" s="28">
        <v>0</v>
      </c>
      <c r="AQ166" s="28">
        <v>0</v>
      </c>
      <c r="AR166" s="28">
        <v>0</v>
      </c>
      <c r="AS166" s="38"/>
      <c r="AT166" s="39"/>
      <c r="AU166" s="40"/>
    </row>
    <row r="167" spans="1:47" x14ac:dyDescent="0.55000000000000004">
      <c r="A167" s="28" t="s">
        <v>317</v>
      </c>
      <c r="B167" s="28" t="s">
        <v>318</v>
      </c>
      <c r="C167" s="31">
        <v>671.1</v>
      </c>
      <c r="D167" s="28">
        <v>5123849</v>
      </c>
      <c r="E167" s="28">
        <v>0</v>
      </c>
      <c r="F167" s="28">
        <v>486808</v>
      </c>
      <c r="G167" s="33">
        <v>47648</v>
      </c>
      <c r="H167" s="33">
        <v>15883</v>
      </c>
      <c r="I167" s="28">
        <v>18393</v>
      </c>
      <c r="J167" s="33">
        <v>124372</v>
      </c>
      <c r="K167" s="33">
        <v>41457</v>
      </c>
      <c r="L167" s="28">
        <v>0</v>
      </c>
      <c r="M167" s="47">
        <v>0</v>
      </c>
      <c r="N167" s="28">
        <v>43520</v>
      </c>
      <c r="O167" s="33">
        <v>417847</v>
      </c>
      <c r="P167" s="33">
        <v>42159</v>
      </c>
      <c r="Q167" s="33">
        <v>42044</v>
      </c>
      <c r="R167" s="33">
        <v>247320</v>
      </c>
      <c r="S167" s="33">
        <v>182444</v>
      </c>
      <c r="T167" s="33">
        <v>796</v>
      </c>
      <c r="U167" s="28">
        <v>323545</v>
      </c>
      <c r="V167" s="33">
        <f>VLOOKUP($A$4:$A$330,'Trans Equity'!$C$2:$E$326,3,FALSE)</f>
        <v>0</v>
      </c>
      <c r="W167" s="28">
        <v>91280</v>
      </c>
      <c r="X167" s="28">
        <v>245562</v>
      </c>
      <c r="Y167" s="28">
        <v>0</v>
      </c>
      <c r="Z167" s="28">
        <v>225000</v>
      </c>
      <c r="AA167" s="28">
        <v>69325</v>
      </c>
      <c r="AB167" s="28">
        <v>0</v>
      </c>
      <c r="AC167" s="28">
        <v>140751</v>
      </c>
      <c r="AD167" s="28">
        <v>0</v>
      </c>
      <c r="AE167" s="28">
        <v>17435.326218597616</v>
      </c>
      <c r="AF167" s="28">
        <v>29361</v>
      </c>
      <c r="AG167" s="28">
        <v>57111.67</v>
      </c>
      <c r="AH167" s="28">
        <v>0</v>
      </c>
      <c r="AI167" s="28">
        <v>0</v>
      </c>
      <c r="AJ167" s="28">
        <v>0</v>
      </c>
      <c r="AK167" s="28">
        <v>10257.24</v>
      </c>
      <c r="AL167" s="28">
        <v>0</v>
      </c>
      <c r="AM167" s="28">
        <v>0</v>
      </c>
      <c r="AN167" s="28">
        <v>10000</v>
      </c>
      <c r="AO167" s="28">
        <v>0</v>
      </c>
      <c r="AQ167" s="28">
        <v>0</v>
      </c>
      <c r="AR167" s="28">
        <v>0</v>
      </c>
      <c r="AS167" s="38"/>
      <c r="AT167" s="39"/>
      <c r="AU167" s="40"/>
    </row>
    <row r="168" spans="1:47" x14ac:dyDescent="0.55000000000000004">
      <c r="A168" s="28" t="s">
        <v>319</v>
      </c>
      <c r="B168" s="28" t="s">
        <v>320</v>
      </c>
      <c r="C168" s="31">
        <v>602.9</v>
      </c>
      <c r="D168" s="28">
        <v>4603142</v>
      </c>
      <c r="E168" s="28">
        <v>0</v>
      </c>
      <c r="F168" s="28">
        <v>424201</v>
      </c>
      <c r="G168" s="33">
        <v>42806</v>
      </c>
      <c r="H168" s="33">
        <v>14269</v>
      </c>
      <c r="I168" s="28">
        <v>19874</v>
      </c>
      <c r="J168" s="33">
        <v>111732</v>
      </c>
      <c r="K168" s="33">
        <v>37244</v>
      </c>
      <c r="L168" s="28">
        <v>3588</v>
      </c>
      <c r="M168" s="46">
        <v>0</v>
      </c>
      <c r="N168" s="28">
        <v>0</v>
      </c>
      <c r="O168" s="33">
        <v>397184</v>
      </c>
      <c r="P168" s="33">
        <v>44367</v>
      </c>
      <c r="Q168" s="33">
        <v>45477</v>
      </c>
      <c r="R168" s="33">
        <v>222187</v>
      </c>
      <c r="S168" s="33">
        <v>98824</v>
      </c>
      <c r="T168" s="33">
        <v>431</v>
      </c>
      <c r="U168" s="28">
        <v>286872</v>
      </c>
      <c r="V168" s="33">
        <f>VLOOKUP($A$4:$A$330,'Trans Equity'!$C$2:$E$326,3,FALSE)</f>
        <v>0</v>
      </c>
      <c r="W168" s="28">
        <v>172773</v>
      </c>
      <c r="X168" s="28">
        <v>160034</v>
      </c>
      <c r="Y168" s="28">
        <v>0</v>
      </c>
      <c r="Z168" s="28">
        <v>200000</v>
      </c>
      <c r="AA168" s="28">
        <v>74706</v>
      </c>
      <c r="AB168" s="28">
        <v>0</v>
      </c>
      <c r="AC168" s="28">
        <v>0</v>
      </c>
      <c r="AD168" s="28">
        <v>0</v>
      </c>
      <c r="AE168" s="28">
        <v>16886.840084763538</v>
      </c>
      <c r="AF168" s="28">
        <v>27889</v>
      </c>
      <c r="AG168" s="28">
        <v>68077.05</v>
      </c>
      <c r="AH168" s="28">
        <v>0</v>
      </c>
      <c r="AI168" s="28">
        <v>0</v>
      </c>
      <c r="AJ168" s="28">
        <v>0</v>
      </c>
      <c r="AK168" s="28">
        <v>14856.420000000002</v>
      </c>
      <c r="AL168" s="28">
        <v>0</v>
      </c>
      <c r="AM168" s="28">
        <v>0</v>
      </c>
      <c r="AN168" s="28">
        <v>10000</v>
      </c>
      <c r="AO168" s="28">
        <v>0</v>
      </c>
      <c r="AQ168" s="28">
        <v>0</v>
      </c>
      <c r="AR168" s="28">
        <v>0</v>
      </c>
      <c r="AS168" s="38"/>
      <c r="AT168" s="39"/>
      <c r="AU168" s="40"/>
    </row>
    <row r="169" spans="1:47" x14ac:dyDescent="0.55000000000000004">
      <c r="A169" s="28" t="s">
        <v>321</v>
      </c>
      <c r="B169" s="28" t="s">
        <v>322</v>
      </c>
      <c r="C169" s="31">
        <v>316.8</v>
      </c>
      <c r="D169" s="28">
        <v>2418768</v>
      </c>
      <c r="E169" s="28">
        <v>92415</v>
      </c>
      <c r="F169" s="28">
        <v>231188</v>
      </c>
      <c r="G169" s="33">
        <v>22493</v>
      </c>
      <c r="H169" s="33">
        <v>7498</v>
      </c>
      <c r="I169" s="28">
        <v>9643</v>
      </c>
      <c r="J169" s="33">
        <v>0</v>
      </c>
      <c r="K169" s="33">
        <v>0</v>
      </c>
      <c r="L169" s="28">
        <v>4810</v>
      </c>
      <c r="M169" s="47">
        <v>3588</v>
      </c>
      <c r="N169" s="28">
        <v>16034</v>
      </c>
      <c r="O169" s="33">
        <v>237950</v>
      </c>
      <c r="P169" s="33">
        <v>24699</v>
      </c>
      <c r="Q169" s="33">
        <v>27087</v>
      </c>
      <c r="R169" s="33">
        <v>120006</v>
      </c>
      <c r="S169" s="33">
        <v>64616</v>
      </c>
      <c r="T169" s="33">
        <v>282</v>
      </c>
      <c r="U169" s="28">
        <v>158714</v>
      </c>
      <c r="V169" s="33">
        <f>VLOOKUP($A$4:$A$330,'Trans Equity'!$C$2:$E$326,3,FALSE)</f>
        <v>0</v>
      </c>
      <c r="W169" s="28">
        <v>185447</v>
      </c>
      <c r="X169" s="28">
        <v>22077</v>
      </c>
      <c r="Y169" s="28">
        <v>0</v>
      </c>
      <c r="Z169" s="28">
        <v>318500</v>
      </c>
      <c r="AA169" s="28">
        <v>63470</v>
      </c>
      <c r="AB169" s="28">
        <v>26492</v>
      </c>
      <c r="AC169" s="28">
        <v>102371</v>
      </c>
      <c r="AD169" s="28">
        <v>0</v>
      </c>
      <c r="AE169" s="28">
        <v>14585.932711010902</v>
      </c>
      <c r="AF169" s="28">
        <v>14565</v>
      </c>
      <c r="AG169" s="28">
        <v>42454.09</v>
      </c>
      <c r="AH169" s="28">
        <v>0</v>
      </c>
      <c r="AI169" s="28">
        <v>0</v>
      </c>
      <c r="AJ169" s="28">
        <v>0</v>
      </c>
      <c r="AK169" s="28">
        <v>10447.59</v>
      </c>
      <c r="AL169" s="28">
        <v>0</v>
      </c>
      <c r="AM169" s="28">
        <v>0</v>
      </c>
      <c r="AN169" s="28">
        <v>10000</v>
      </c>
      <c r="AO169" s="28">
        <v>0</v>
      </c>
      <c r="AQ169" s="28">
        <v>0</v>
      </c>
      <c r="AR169" s="28">
        <v>0</v>
      </c>
      <c r="AS169" s="38"/>
      <c r="AT169" s="39"/>
      <c r="AU169" s="40"/>
    </row>
    <row r="170" spans="1:47" x14ac:dyDescent="0.55000000000000004">
      <c r="A170" s="28" t="s">
        <v>323</v>
      </c>
      <c r="B170" s="28" t="s">
        <v>324</v>
      </c>
      <c r="C170" s="31">
        <v>687.2</v>
      </c>
      <c r="D170" s="28">
        <v>5246772</v>
      </c>
      <c r="E170" s="28">
        <v>0</v>
      </c>
      <c r="F170" s="28">
        <v>582245</v>
      </c>
      <c r="G170" s="33">
        <v>48791</v>
      </c>
      <c r="H170" s="33">
        <v>16264</v>
      </c>
      <c r="I170" s="28">
        <v>22470</v>
      </c>
      <c r="J170" s="33">
        <v>144785</v>
      </c>
      <c r="K170" s="33">
        <v>48262</v>
      </c>
      <c r="L170" s="28">
        <v>1603</v>
      </c>
      <c r="M170" s="46">
        <v>1603</v>
      </c>
      <c r="N170" s="28">
        <v>9162</v>
      </c>
      <c r="O170" s="33">
        <v>483720</v>
      </c>
      <c r="P170" s="33">
        <v>55883</v>
      </c>
      <c r="Q170" s="33">
        <v>52090</v>
      </c>
      <c r="R170" s="33">
        <v>253254</v>
      </c>
      <c r="S170" s="33">
        <v>159638</v>
      </c>
      <c r="T170" s="33">
        <v>697</v>
      </c>
      <c r="U170" s="28">
        <v>319814</v>
      </c>
      <c r="V170" s="33">
        <f>VLOOKUP($A$4:$A$330,'Trans Equity'!$C$2:$E$326,3,FALSE)</f>
        <v>204362</v>
      </c>
      <c r="W170" s="28">
        <v>376066</v>
      </c>
      <c r="X170" s="28">
        <v>30244</v>
      </c>
      <c r="Y170" s="28">
        <v>0</v>
      </c>
      <c r="Z170" s="28">
        <v>522000</v>
      </c>
      <c r="AA170" s="28">
        <v>107249</v>
      </c>
      <c r="AB170" s="28">
        <v>0</v>
      </c>
      <c r="AC170" s="28">
        <v>324996</v>
      </c>
      <c r="AD170" s="28">
        <v>0</v>
      </c>
      <c r="AE170" s="28">
        <v>17564.807549312114</v>
      </c>
      <c r="AF170" s="28">
        <v>31780</v>
      </c>
      <c r="AG170" s="28">
        <v>103758.11</v>
      </c>
      <c r="AH170" s="28">
        <v>0</v>
      </c>
      <c r="AI170" s="28">
        <v>0</v>
      </c>
      <c r="AJ170" s="28">
        <v>0</v>
      </c>
      <c r="AK170" s="28">
        <v>14576.26</v>
      </c>
      <c r="AL170" s="28">
        <v>0</v>
      </c>
      <c r="AM170" s="28">
        <v>0</v>
      </c>
      <c r="AN170" s="28">
        <v>10000</v>
      </c>
      <c r="AO170" s="28">
        <v>0</v>
      </c>
      <c r="AQ170" s="28">
        <v>0</v>
      </c>
      <c r="AR170" s="28">
        <v>0</v>
      </c>
      <c r="AS170" s="38"/>
      <c r="AT170" s="39"/>
      <c r="AU170" s="40"/>
    </row>
    <row r="171" spans="1:47" x14ac:dyDescent="0.55000000000000004">
      <c r="A171" s="28" t="s">
        <v>325</v>
      </c>
      <c r="B171" s="28" t="s">
        <v>326</v>
      </c>
      <c r="C171" s="31">
        <v>450</v>
      </c>
      <c r="D171" s="28">
        <v>3435750</v>
      </c>
      <c r="E171" s="28">
        <v>0</v>
      </c>
      <c r="F171" s="28">
        <v>436646</v>
      </c>
      <c r="G171" s="33">
        <v>31950</v>
      </c>
      <c r="H171" s="33">
        <v>10650</v>
      </c>
      <c r="I171" s="28">
        <v>12247</v>
      </c>
      <c r="J171" s="33">
        <v>100076</v>
      </c>
      <c r="K171" s="33">
        <v>33359</v>
      </c>
      <c r="L171" s="28">
        <v>0</v>
      </c>
      <c r="M171" s="47">
        <v>0</v>
      </c>
      <c r="N171" s="28">
        <v>0</v>
      </c>
      <c r="O171" s="33">
        <v>300060</v>
      </c>
      <c r="P171" s="33">
        <v>30528</v>
      </c>
      <c r="Q171" s="33">
        <v>31086</v>
      </c>
      <c r="R171" s="33">
        <v>165839</v>
      </c>
      <c r="S171" s="33">
        <v>98824</v>
      </c>
      <c r="T171" s="33">
        <v>431</v>
      </c>
      <c r="U171" s="28">
        <v>218338</v>
      </c>
      <c r="V171" s="33">
        <f>VLOOKUP($A$4:$A$330,'Trans Equity'!$C$2:$E$326,3,FALSE)</f>
        <v>26524</v>
      </c>
      <c r="W171" s="28">
        <v>247965</v>
      </c>
      <c r="X171" s="28">
        <v>34076</v>
      </c>
      <c r="Y171" s="28">
        <v>0</v>
      </c>
      <c r="Z171" s="28">
        <v>275000</v>
      </c>
      <c r="AA171" s="28">
        <v>89468</v>
      </c>
      <c r="AB171" s="28">
        <v>49593</v>
      </c>
      <c r="AC171" s="28">
        <v>132054</v>
      </c>
      <c r="AD171" s="28">
        <v>0</v>
      </c>
      <c r="AE171" s="28">
        <v>15657.169558909718</v>
      </c>
      <c r="AF171" s="28">
        <v>22640</v>
      </c>
      <c r="AG171" s="28">
        <v>31921.32</v>
      </c>
      <c r="AH171" s="28">
        <v>0</v>
      </c>
      <c r="AI171" s="28">
        <v>0</v>
      </c>
      <c r="AJ171" s="28">
        <v>0</v>
      </c>
      <c r="AK171" s="28">
        <v>6777.47</v>
      </c>
      <c r="AL171" s="28">
        <v>0</v>
      </c>
      <c r="AM171" s="28">
        <v>0</v>
      </c>
      <c r="AN171" s="28">
        <v>10000</v>
      </c>
      <c r="AO171" s="28">
        <v>0</v>
      </c>
      <c r="AQ171" s="28">
        <v>0</v>
      </c>
      <c r="AR171" s="28">
        <v>0</v>
      </c>
      <c r="AS171" s="38"/>
      <c r="AT171" s="39"/>
      <c r="AU171" s="40"/>
    </row>
    <row r="172" spans="1:47" x14ac:dyDescent="0.55000000000000004">
      <c r="A172" s="28" t="s">
        <v>327</v>
      </c>
      <c r="B172" s="28" t="s">
        <v>328</v>
      </c>
      <c r="C172" s="31">
        <v>670</v>
      </c>
      <c r="D172" s="28">
        <v>5115450</v>
      </c>
      <c r="E172" s="28">
        <v>0</v>
      </c>
      <c r="F172" s="28">
        <v>643554</v>
      </c>
      <c r="G172" s="33">
        <v>47570</v>
      </c>
      <c r="H172" s="33">
        <v>15857</v>
      </c>
      <c r="I172" s="28">
        <v>19233</v>
      </c>
      <c r="J172" s="33">
        <v>124168</v>
      </c>
      <c r="K172" s="33">
        <v>41389</v>
      </c>
      <c r="L172" s="28">
        <v>1603</v>
      </c>
      <c r="M172" s="46">
        <v>0</v>
      </c>
      <c r="N172" s="28">
        <v>59553</v>
      </c>
      <c r="O172" s="33">
        <v>432807</v>
      </c>
      <c r="P172" s="33">
        <v>47831</v>
      </c>
      <c r="Q172" s="33">
        <v>52227</v>
      </c>
      <c r="R172" s="33">
        <v>246915</v>
      </c>
      <c r="S172" s="33">
        <v>110227</v>
      </c>
      <c r="T172" s="33">
        <v>481</v>
      </c>
      <c r="U172" s="28">
        <v>322746</v>
      </c>
      <c r="V172" s="33">
        <f>VLOOKUP($A$4:$A$330,'Trans Equity'!$C$2:$E$326,3,FALSE)</f>
        <v>0</v>
      </c>
      <c r="W172" s="28">
        <v>202782</v>
      </c>
      <c r="X172" s="28">
        <v>102662</v>
      </c>
      <c r="Y172" s="28">
        <v>0</v>
      </c>
      <c r="Z172" s="28">
        <v>385000</v>
      </c>
      <c r="AA172" s="28">
        <v>59273</v>
      </c>
      <c r="AB172" s="28">
        <v>0</v>
      </c>
      <c r="AC172" s="28">
        <v>179616</v>
      </c>
      <c r="AD172" s="28">
        <v>0</v>
      </c>
      <c r="AE172" s="28">
        <v>17426.479668051907</v>
      </c>
      <c r="AF172" s="28">
        <v>29430</v>
      </c>
      <c r="AG172" s="28">
        <v>53495.9</v>
      </c>
      <c r="AH172" s="28">
        <v>0</v>
      </c>
      <c r="AI172" s="28">
        <v>0</v>
      </c>
      <c r="AJ172" s="28">
        <v>0</v>
      </c>
      <c r="AK172" s="28">
        <v>14781.72</v>
      </c>
      <c r="AL172" s="28">
        <v>0</v>
      </c>
      <c r="AM172" s="28">
        <v>0</v>
      </c>
      <c r="AN172" s="28">
        <v>10000</v>
      </c>
      <c r="AO172" s="28">
        <v>0</v>
      </c>
      <c r="AQ172" s="28">
        <v>0</v>
      </c>
      <c r="AR172" s="28">
        <v>0</v>
      </c>
      <c r="AS172" s="38"/>
      <c r="AT172" s="39"/>
      <c r="AU172" s="40"/>
    </row>
    <row r="173" spans="1:47" x14ac:dyDescent="0.55000000000000004">
      <c r="A173" s="28" t="s">
        <v>331</v>
      </c>
      <c r="B173" s="28" t="s">
        <v>1280</v>
      </c>
      <c r="C173" s="31">
        <v>655.6</v>
      </c>
      <c r="D173" s="28">
        <v>5021896</v>
      </c>
      <c r="E173" s="28">
        <v>0</v>
      </c>
      <c r="F173" s="28">
        <v>456919</v>
      </c>
      <c r="G173" s="33">
        <v>46548</v>
      </c>
      <c r="H173" s="33">
        <v>15516</v>
      </c>
      <c r="I173" s="28">
        <v>18867</v>
      </c>
      <c r="J173" s="33">
        <v>243818</v>
      </c>
      <c r="K173" s="33">
        <v>81273</v>
      </c>
      <c r="L173" s="28">
        <v>1609</v>
      </c>
      <c r="M173" s="47">
        <v>0</v>
      </c>
      <c r="N173" s="28">
        <v>2298</v>
      </c>
      <c r="O173" s="33">
        <v>450437</v>
      </c>
      <c r="P173" s="33">
        <v>49104</v>
      </c>
      <c r="Q173" s="33">
        <v>41100</v>
      </c>
      <c r="R173" s="33">
        <v>241608</v>
      </c>
      <c r="S173" s="33">
        <v>129231</v>
      </c>
      <c r="T173" s="33">
        <v>564</v>
      </c>
      <c r="U173" s="28">
        <v>322927</v>
      </c>
      <c r="V173" s="33">
        <f>VLOOKUP($A$4:$A$330,'Trans Equity'!$C$2:$E$326,3,FALSE)</f>
        <v>311475</v>
      </c>
      <c r="W173" s="28">
        <v>360346</v>
      </c>
      <c r="X173" s="28">
        <v>62799</v>
      </c>
      <c r="Y173" s="28">
        <v>0</v>
      </c>
      <c r="Z173" s="28">
        <v>370000</v>
      </c>
      <c r="AA173" s="28">
        <v>160441</v>
      </c>
      <c r="AB173" s="28">
        <v>0</v>
      </c>
      <c r="AC173" s="28">
        <v>651488</v>
      </c>
      <c r="AD173" s="28">
        <v>0</v>
      </c>
      <c r="AE173" s="28">
        <v>17310.670279089871</v>
      </c>
      <c r="AF173" s="28">
        <v>31393</v>
      </c>
      <c r="AG173" s="28">
        <v>79360.509999999995</v>
      </c>
      <c r="AH173" s="28">
        <v>0</v>
      </c>
      <c r="AI173" s="28">
        <v>0</v>
      </c>
      <c r="AJ173" s="28">
        <v>0</v>
      </c>
      <c r="AK173" s="28">
        <v>17236.5</v>
      </c>
      <c r="AL173" s="28">
        <v>0</v>
      </c>
      <c r="AM173" s="28">
        <v>0</v>
      </c>
      <c r="AN173" s="28">
        <v>10000</v>
      </c>
      <c r="AO173" s="28">
        <v>0</v>
      </c>
      <c r="AQ173" s="28">
        <v>0</v>
      </c>
      <c r="AR173" s="28">
        <v>0</v>
      </c>
      <c r="AS173" s="38"/>
      <c r="AT173" s="39"/>
      <c r="AU173" s="40"/>
    </row>
    <row r="174" spans="1:47" x14ac:dyDescent="0.55000000000000004">
      <c r="A174" s="28" t="s">
        <v>332</v>
      </c>
      <c r="B174" s="28" t="s">
        <v>333</v>
      </c>
      <c r="C174" s="31">
        <v>593.79999999999995</v>
      </c>
      <c r="D174" s="28">
        <v>4576417</v>
      </c>
      <c r="E174" s="28">
        <v>47944</v>
      </c>
      <c r="F174" s="28">
        <v>612013</v>
      </c>
      <c r="G174" s="33">
        <v>42160</v>
      </c>
      <c r="H174" s="33">
        <v>14053</v>
      </c>
      <c r="I174" s="28">
        <v>26204</v>
      </c>
      <c r="J174" s="33">
        <v>222230</v>
      </c>
      <c r="K174" s="33">
        <v>74077</v>
      </c>
      <c r="L174" s="28">
        <v>0</v>
      </c>
      <c r="M174" s="46">
        <v>0</v>
      </c>
      <c r="N174" s="28">
        <v>50866</v>
      </c>
      <c r="O174" s="33">
        <v>395690</v>
      </c>
      <c r="P174" s="33">
        <v>41809</v>
      </c>
      <c r="Q174" s="33">
        <v>40456</v>
      </c>
      <c r="R174" s="33">
        <v>218866</v>
      </c>
      <c r="S174" s="33">
        <v>133033</v>
      </c>
      <c r="T174" s="33">
        <v>580</v>
      </c>
      <c r="U174" s="28">
        <v>288270</v>
      </c>
      <c r="V174" s="33">
        <f>VLOOKUP($A$4:$A$330,'Trans Equity'!$C$2:$E$326,3,FALSE)</f>
        <v>206615</v>
      </c>
      <c r="W174" s="28">
        <v>41404</v>
      </c>
      <c r="X174" s="28">
        <v>355967</v>
      </c>
      <c r="Y174" s="28">
        <v>0</v>
      </c>
      <c r="Z174" s="28">
        <v>577205</v>
      </c>
      <c r="AA174" s="28">
        <v>146378</v>
      </c>
      <c r="AB174" s="28">
        <v>0</v>
      </c>
      <c r="AC174" s="28">
        <v>0</v>
      </c>
      <c r="AD174" s="28">
        <v>0</v>
      </c>
      <c r="AE174" s="28">
        <v>16813.654984794473</v>
      </c>
      <c r="AF174" s="28">
        <v>28758</v>
      </c>
      <c r="AG174" s="28">
        <v>173333.29</v>
      </c>
      <c r="AH174" s="28">
        <v>0</v>
      </c>
      <c r="AI174" s="28">
        <v>0</v>
      </c>
      <c r="AJ174" s="28">
        <v>0</v>
      </c>
      <c r="AK174" s="28">
        <v>22683.640000000003</v>
      </c>
      <c r="AL174" s="28">
        <v>0</v>
      </c>
      <c r="AM174" s="28">
        <v>0</v>
      </c>
      <c r="AN174" s="28">
        <v>10000</v>
      </c>
      <c r="AO174" s="28">
        <v>0</v>
      </c>
      <c r="AQ174" s="28">
        <v>0</v>
      </c>
      <c r="AR174" s="28">
        <v>0</v>
      </c>
      <c r="AS174" s="38"/>
      <c r="AT174" s="39"/>
      <c r="AU174" s="40"/>
    </row>
    <row r="175" spans="1:47" x14ac:dyDescent="0.55000000000000004">
      <c r="A175" s="28" t="s">
        <v>334</v>
      </c>
      <c r="B175" s="28" t="s">
        <v>335</v>
      </c>
      <c r="C175" s="31">
        <v>1200</v>
      </c>
      <c r="D175" s="28">
        <v>9162000</v>
      </c>
      <c r="E175" s="28">
        <v>160975</v>
      </c>
      <c r="F175" s="28">
        <v>2155361</v>
      </c>
      <c r="G175" s="33">
        <v>85200</v>
      </c>
      <c r="H175" s="33">
        <v>28400</v>
      </c>
      <c r="I175" s="28">
        <v>53682</v>
      </c>
      <c r="J175" s="33">
        <v>222390</v>
      </c>
      <c r="K175" s="33">
        <v>74130</v>
      </c>
      <c r="L175" s="28">
        <v>21225</v>
      </c>
      <c r="M175" s="47">
        <v>6795</v>
      </c>
      <c r="N175" s="28">
        <v>4581</v>
      </c>
      <c r="O175" s="33">
        <v>830561</v>
      </c>
      <c r="P175" s="33">
        <v>96814</v>
      </c>
      <c r="Q175" s="33">
        <v>99890</v>
      </c>
      <c r="R175" s="33">
        <v>445533</v>
      </c>
      <c r="S175" s="33">
        <v>262264</v>
      </c>
      <c r="T175" s="33">
        <v>1144</v>
      </c>
      <c r="U175" s="28">
        <v>627222</v>
      </c>
      <c r="V175" s="33">
        <f>VLOOKUP($A$4:$A$330,'Trans Equity'!$C$2:$E$326,3,FALSE)</f>
        <v>0</v>
      </c>
      <c r="W175" s="28">
        <v>644231</v>
      </c>
      <c r="X175" s="28">
        <v>20218</v>
      </c>
      <c r="Y175" s="28">
        <v>0</v>
      </c>
      <c r="Z175" s="28">
        <v>780000</v>
      </c>
      <c r="AA175" s="28">
        <v>150851</v>
      </c>
      <c r="AB175" s="28">
        <v>0</v>
      </c>
      <c r="AC175" s="28">
        <v>457124</v>
      </c>
      <c r="AD175" s="28">
        <v>0</v>
      </c>
      <c r="AE175" s="28">
        <v>21688.90856734899</v>
      </c>
      <c r="AF175" s="28">
        <v>61837</v>
      </c>
      <c r="AG175" s="28">
        <v>384873</v>
      </c>
      <c r="AH175" s="28">
        <v>0</v>
      </c>
      <c r="AI175" s="28">
        <v>0</v>
      </c>
      <c r="AJ175" s="28">
        <v>16229</v>
      </c>
      <c r="AK175" s="28">
        <v>57526.03</v>
      </c>
      <c r="AL175" s="28">
        <v>0</v>
      </c>
      <c r="AM175" s="28">
        <v>0</v>
      </c>
      <c r="AN175" s="28">
        <v>25346.7</v>
      </c>
      <c r="AO175" s="28">
        <v>53718.75</v>
      </c>
      <c r="AQ175" s="28">
        <v>0</v>
      </c>
      <c r="AR175" s="28">
        <v>0</v>
      </c>
      <c r="AS175" s="38"/>
      <c r="AT175" s="39"/>
      <c r="AU175" s="40"/>
    </row>
    <row r="176" spans="1:47" x14ac:dyDescent="0.55000000000000004">
      <c r="A176" s="28" t="s">
        <v>336</v>
      </c>
      <c r="B176" s="28" t="s">
        <v>337</v>
      </c>
      <c r="C176" s="31">
        <v>663.1</v>
      </c>
      <c r="D176" s="28">
        <v>5062769</v>
      </c>
      <c r="E176" s="28">
        <v>10510</v>
      </c>
      <c r="F176" s="28">
        <v>629429</v>
      </c>
      <c r="G176" s="33">
        <v>47080</v>
      </c>
      <c r="H176" s="33">
        <v>15693</v>
      </c>
      <c r="I176" s="28">
        <v>19080</v>
      </c>
      <c r="J176" s="33">
        <v>176961</v>
      </c>
      <c r="K176" s="33">
        <v>58987</v>
      </c>
      <c r="L176" s="28">
        <v>1985</v>
      </c>
      <c r="M176" s="46">
        <v>1985</v>
      </c>
      <c r="N176" s="28">
        <v>13743</v>
      </c>
      <c r="O176" s="33">
        <v>442613</v>
      </c>
      <c r="P176" s="33">
        <v>48957</v>
      </c>
      <c r="Q176" s="33">
        <v>48333</v>
      </c>
      <c r="R176" s="33">
        <v>244372</v>
      </c>
      <c r="S176" s="33">
        <v>140634</v>
      </c>
      <c r="T176" s="33">
        <v>614</v>
      </c>
      <c r="U176" s="28">
        <v>321502</v>
      </c>
      <c r="V176" s="33">
        <f>VLOOKUP($A$4:$A$330,'Trans Equity'!$C$2:$E$326,3,FALSE)</f>
        <v>101679</v>
      </c>
      <c r="W176" s="28">
        <v>0</v>
      </c>
      <c r="X176" s="28">
        <v>426206</v>
      </c>
      <c r="Y176" s="28">
        <v>0</v>
      </c>
      <c r="Z176" s="28">
        <v>258302</v>
      </c>
      <c r="AA176" s="28">
        <v>143848</v>
      </c>
      <c r="AB176" s="28">
        <v>0</v>
      </c>
      <c r="AC176" s="28">
        <v>292056</v>
      </c>
      <c r="AD176" s="28">
        <v>0</v>
      </c>
      <c r="AE176" s="28">
        <v>17370.987669174265</v>
      </c>
      <c r="AF176" s="28">
        <v>30118</v>
      </c>
      <c r="AG176" s="28">
        <v>84033.58</v>
      </c>
      <c r="AH176" s="28">
        <v>0</v>
      </c>
      <c r="AI176" s="28">
        <v>0</v>
      </c>
      <c r="AJ176" s="28">
        <v>0</v>
      </c>
      <c r="AK176" s="28">
        <v>17908.93</v>
      </c>
      <c r="AL176" s="28">
        <v>0</v>
      </c>
      <c r="AM176" s="28">
        <v>0</v>
      </c>
      <c r="AN176" s="28">
        <v>10000</v>
      </c>
      <c r="AO176" s="28">
        <v>0</v>
      </c>
      <c r="AQ176" s="28">
        <v>0</v>
      </c>
      <c r="AR176" s="28">
        <v>0</v>
      </c>
      <c r="AS176" s="38"/>
      <c r="AT176" s="39"/>
      <c r="AU176" s="40"/>
    </row>
    <row r="177" spans="1:47" x14ac:dyDescent="0.55000000000000004">
      <c r="A177" s="28" t="s">
        <v>338</v>
      </c>
      <c r="B177" s="28" t="s">
        <v>1282</v>
      </c>
      <c r="C177" s="31">
        <v>465.2</v>
      </c>
      <c r="D177" s="28">
        <v>3551802</v>
      </c>
      <c r="E177" s="28">
        <v>0</v>
      </c>
      <c r="F177" s="28">
        <v>352203</v>
      </c>
      <c r="G177" s="33">
        <v>33029</v>
      </c>
      <c r="H177" s="33">
        <v>11010</v>
      </c>
      <c r="I177" s="28">
        <v>13537</v>
      </c>
      <c r="J177" s="33">
        <v>128429</v>
      </c>
      <c r="K177" s="33">
        <v>42810</v>
      </c>
      <c r="L177" s="28">
        <v>0</v>
      </c>
      <c r="M177" s="47">
        <v>0</v>
      </c>
      <c r="N177" s="28">
        <v>20615</v>
      </c>
      <c r="O177" s="33">
        <v>322412</v>
      </c>
      <c r="P177" s="33">
        <v>34360</v>
      </c>
      <c r="Q177" s="33">
        <v>27772</v>
      </c>
      <c r="R177" s="33">
        <v>171440</v>
      </c>
      <c r="S177" s="33">
        <v>87422</v>
      </c>
      <c r="T177" s="33">
        <v>381</v>
      </c>
      <c r="U177" s="28">
        <v>220445</v>
      </c>
      <c r="V177" s="33">
        <f>VLOOKUP($A$4:$A$330,'Trans Equity'!$C$2:$E$326,3,FALSE)</f>
        <v>21094</v>
      </c>
      <c r="W177" s="28">
        <v>287311</v>
      </c>
      <c r="X177" s="28">
        <v>24786</v>
      </c>
      <c r="Y177" s="28">
        <v>0</v>
      </c>
      <c r="Z177" s="28">
        <v>300000</v>
      </c>
      <c r="AA177" s="28">
        <v>134336</v>
      </c>
      <c r="AB177" s="28">
        <v>0</v>
      </c>
      <c r="AC177" s="28">
        <v>272743</v>
      </c>
      <c r="AD177" s="28">
        <v>0</v>
      </c>
      <c r="AE177" s="28">
        <v>15779.412802814088</v>
      </c>
      <c r="AF177" s="28">
        <v>19792</v>
      </c>
      <c r="AG177" s="28">
        <v>51580.04</v>
      </c>
      <c r="AH177" s="28">
        <v>0</v>
      </c>
      <c r="AI177" s="28">
        <v>0</v>
      </c>
      <c r="AJ177" s="28">
        <v>0</v>
      </c>
      <c r="AK177" s="28">
        <v>9712.57</v>
      </c>
      <c r="AL177" s="28">
        <v>0</v>
      </c>
      <c r="AM177" s="28">
        <v>0</v>
      </c>
      <c r="AN177" s="28">
        <v>10000</v>
      </c>
      <c r="AO177" s="28">
        <v>0</v>
      </c>
      <c r="AQ177" s="28">
        <v>0</v>
      </c>
      <c r="AR177" s="28">
        <v>0</v>
      </c>
      <c r="AS177" s="38"/>
      <c r="AT177" s="39"/>
      <c r="AU177" s="40"/>
    </row>
    <row r="178" spans="1:47" x14ac:dyDescent="0.55000000000000004">
      <c r="A178" s="28" t="s">
        <v>339</v>
      </c>
      <c r="B178" s="28" t="s">
        <v>1283</v>
      </c>
      <c r="C178" s="31">
        <v>1797.6</v>
      </c>
      <c r="D178" s="28">
        <v>13845115</v>
      </c>
      <c r="E178" s="28">
        <v>262719</v>
      </c>
      <c r="F178" s="28">
        <v>2079925</v>
      </c>
      <c r="G178" s="33">
        <v>127630</v>
      </c>
      <c r="H178" s="33">
        <v>42543</v>
      </c>
      <c r="I178" s="28">
        <v>68663</v>
      </c>
      <c r="J178" s="33">
        <v>336151</v>
      </c>
      <c r="K178" s="33">
        <v>112050</v>
      </c>
      <c r="L178" s="28">
        <v>33889</v>
      </c>
      <c r="M178" s="46">
        <v>6469</v>
      </c>
      <c r="N178" s="28">
        <v>217196</v>
      </c>
      <c r="O178" s="33">
        <v>1223259</v>
      </c>
      <c r="P178" s="33">
        <v>146404</v>
      </c>
      <c r="Q178" s="33">
        <v>149952</v>
      </c>
      <c r="R178" s="33">
        <v>668156</v>
      </c>
      <c r="S178" s="33">
        <v>387693</v>
      </c>
      <c r="T178" s="33">
        <v>1692</v>
      </c>
      <c r="U178" s="28">
        <v>903193</v>
      </c>
      <c r="V178" s="33">
        <f>VLOOKUP($A$4:$A$330,'Trans Equity'!$C$2:$E$326,3,FALSE)</f>
        <v>0</v>
      </c>
      <c r="W178" s="28">
        <v>323036</v>
      </c>
      <c r="X178" s="28">
        <v>547558</v>
      </c>
      <c r="Y178" s="28">
        <v>0</v>
      </c>
      <c r="Z178" s="28">
        <v>1156405</v>
      </c>
      <c r="AA178" s="28">
        <v>187521</v>
      </c>
      <c r="AB178" s="28">
        <v>323036</v>
      </c>
      <c r="AC178" s="28">
        <v>438413</v>
      </c>
      <c r="AD178" s="28">
        <v>0</v>
      </c>
      <c r="AE178" s="28">
        <v>26494.998209273406</v>
      </c>
      <c r="AF178" s="28">
        <v>89195</v>
      </c>
      <c r="AG178" s="28">
        <v>347803.25</v>
      </c>
      <c r="AH178" s="28">
        <v>0</v>
      </c>
      <c r="AI178" s="28">
        <v>0</v>
      </c>
      <c r="AJ178" s="28">
        <v>0</v>
      </c>
      <c r="AK178" s="28">
        <v>49441.25</v>
      </c>
      <c r="AL178" s="28">
        <v>0</v>
      </c>
      <c r="AM178" s="28">
        <v>0</v>
      </c>
      <c r="AN178" s="28">
        <v>22592.45</v>
      </c>
      <c r="AO178" s="28">
        <v>0</v>
      </c>
      <c r="AQ178" s="28">
        <v>0</v>
      </c>
      <c r="AR178" s="28">
        <v>0</v>
      </c>
      <c r="AS178" s="38"/>
      <c r="AT178" s="39"/>
      <c r="AU178" s="40"/>
    </row>
    <row r="179" spans="1:47" x14ac:dyDescent="0.55000000000000004">
      <c r="A179" s="28" t="s">
        <v>340</v>
      </c>
      <c r="B179" s="28" t="s">
        <v>341</v>
      </c>
      <c r="C179" s="31">
        <v>5374.9</v>
      </c>
      <c r="D179" s="28">
        <v>41069611</v>
      </c>
      <c r="E179" s="28">
        <v>0</v>
      </c>
      <c r="F179" s="28">
        <v>5937439</v>
      </c>
      <c r="G179" s="33">
        <v>381618</v>
      </c>
      <c r="H179" s="33">
        <v>127206</v>
      </c>
      <c r="I179" s="28">
        <v>294538</v>
      </c>
      <c r="J179" s="33">
        <v>1565085</v>
      </c>
      <c r="K179" s="33">
        <v>521695</v>
      </c>
      <c r="L179" s="28">
        <v>1631124</v>
      </c>
      <c r="M179" s="47">
        <v>943663</v>
      </c>
      <c r="N179" s="28">
        <v>4585</v>
      </c>
      <c r="O179" s="33">
        <v>3419941</v>
      </c>
      <c r="P179" s="33">
        <v>383499</v>
      </c>
      <c r="Q179" s="33">
        <v>517979</v>
      </c>
      <c r="R179" s="33">
        <v>1980812</v>
      </c>
      <c r="S179" s="33">
        <v>1079460</v>
      </c>
      <c r="T179" s="33">
        <v>4710</v>
      </c>
      <c r="U179" s="28">
        <v>2796048</v>
      </c>
      <c r="V179" s="33">
        <f>VLOOKUP($A$4:$A$330,'Trans Equity'!$C$2:$E$326,3,FALSE)</f>
        <v>0</v>
      </c>
      <c r="W179" s="28">
        <v>284113</v>
      </c>
      <c r="X179" s="28">
        <v>1872863</v>
      </c>
      <c r="Y179" s="28">
        <v>0</v>
      </c>
      <c r="Z179" s="28">
        <v>2410000</v>
      </c>
      <c r="AA179" s="28">
        <v>399169</v>
      </c>
      <c r="AB179" s="28">
        <v>0</v>
      </c>
      <c r="AC179" s="28">
        <v>810435</v>
      </c>
      <c r="AD179" s="28">
        <v>158957</v>
      </c>
      <c r="AE179" s="28">
        <v>55264.784815793158</v>
      </c>
      <c r="AF179" s="28">
        <v>281913</v>
      </c>
      <c r="AG179" s="28">
        <v>1108152.53</v>
      </c>
      <c r="AH179" s="28">
        <v>302020.21999999997</v>
      </c>
      <c r="AI179" s="28">
        <v>0</v>
      </c>
      <c r="AJ179" s="28">
        <v>174715</v>
      </c>
      <c r="AK179" s="28">
        <v>176211.77</v>
      </c>
      <c r="AL179" s="28">
        <v>175740.6</v>
      </c>
      <c r="AM179" s="28">
        <v>63249.96</v>
      </c>
      <c r="AN179" s="28">
        <v>78452.36</v>
      </c>
      <c r="AO179" s="28">
        <v>0</v>
      </c>
      <c r="AQ179" s="28">
        <v>0</v>
      </c>
      <c r="AR179" s="28">
        <v>0</v>
      </c>
      <c r="AS179" s="38"/>
      <c r="AT179" s="39"/>
      <c r="AU179" s="40"/>
    </row>
    <row r="180" spans="1:47" x14ac:dyDescent="0.55000000000000004">
      <c r="A180" s="28" t="s">
        <v>342</v>
      </c>
      <c r="B180" s="28" t="s">
        <v>343</v>
      </c>
      <c r="C180" s="31">
        <v>511.4</v>
      </c>
      <c r="D180" s="28">
        <v>3904539</v>
      </c>
      <c r="E180" s="28">
        <v>0</v>
      </c>
      <c r="F180" s="28">
        <v>293337</v>
      </c>
      <c r="G180" s="33">
        <v>36309</v>
      </c>
      <c r="H180" s="33">
        <v>12103</v>
      </c>
      <c r="I180" s="28">
        <v>12292</v>
      </c>
      <c r="J180" s="33">
        <v>91405</v>
      </c>
      <c r="K180" s="33">
        <v>30468</v>
      </c>
      <c r="L180" s="28">
        <v>0</v>
      </c>
      <c r="M180" s="46">
        <v>0</v>
      </c>
      <c r="N180" s="28">
        <v>16034</v>
      </c>
      <c r="O180" s="33">
        <v>333699</v>
      </c>
      <c r="P180" s="33">
        <v>32678</v>
      </c>
      <c r="Q180" s="33">
        <v>36882</v>
      </c>
      <c r="R180" s="33">
        <v>188466</v>
      </c>
      <c r="S180" s="33">
        <v>72218</v>
      </c>
      <c r="T180" s="33">
        <v>315</v>
      </c>
      <c r="U180" s="28">
        <v>236550</v>
      </c>
      <c r="V180" s="33">
        <f>VLOOKUP($A$4:$A$330,'Trans Equity'!$C$2:$E$326,3,FALSE)</f>
        <v>48376</v>
      </c>
      <c r="W180" s="28">
        <v>47951</v>
      </c>
      <c r="X180" s="28">
        <v>243679</v>
      </c>
      <c r="Y180" s="28">
        <v>0</v>
      </c>
      <c r="Z180" s="28">
        <v>500000</v>
      </c>
      <c r="AA180" s="28">
        <v>69362</v>
      </c>
      <c r="AB180" s="28">
        <v>0</v>
      </c>
      <c r="AC180" s="28">
        <v>140826</v>
      </c>
      <c r="AD180" s="28">
        <v>0</v>
      </c>
      <c r="AE180" s="28">
        <v>16150.967925733945</v>
      </c>
      <c r="AF180" s="28">
        <v>22798</v>
      </c>
      <c r="AG180" s="28">
        <v>33911.9</v>
      </c>
      <c r="AH180" s="28">
        <v>0</v>
      </c>
      <c r="AI180" s="28">
        <v>0</v>
      </c>
      <c r="AJ180" s="28">
        <v>0</v>
      </c>
      <c r="AK180" s="28">
        <v>8800.92</v>
      </c>
      <c r="AL180" s="28">
        <v>0</v>
      </c>
      <c r="AM180" s="28">
        <v>0</v>
      </c>
      <c r="AN180" s="28">
        <v>10000</v>
      </c>
      <c r="AO180" s="28">
        <v>0</v>
      </c>
      <c r="AQ180" s="28">
        <v>0</v>
      </c>
      <c r="AR180" s="28">
        <v>0</v>
      </c>
      <c r="AS180" s="38"/>
      <c r="AT180" s="39"/>
      <c r="AU180" s="40"/>
    </row>
    <row r="181" spans="1:47" x14ac:dyDescent="0.55000000000000004">
      <c r="A181" s="28" t="s">
        <v>344</v>
      </c>
      <c r="B181" s="28" t="s">
        <v>345</v>
      </c>
      <c r="C181" s="31">
        <v>3404.6</v>
      </c>
      <c r="D181" s="28">
        <v>26120091</v>
      </c>
      <c r="E181" s="28">
        <v>0</v>
      </c>
      <c r="F181" s="28">
        <v>4920207</v>
      </c>
      <c r="G181" s="33">
        <v>241727</v>
      </c>
      <c r="H181" s="33">
        <v>80576</v>
      </c>
      <c r="I181" s="28">
        <v>156601</v>
      </c>
      <c r="J181" s="33">
        <v>1268214</v>
      </c>
      <c r="K181" s="33">
        <v>422738</v>
      </c>
      <c r="L181" s="28">
        <v>220647</v>
      </c>
      <c r="M181" s="47">
        <v>29383</v>
      </c>
      <c r="N181" s="28">
        <v>9206</v>
      </c>
      <c r="O181" s="33">
        <v>2185140</v>
      </c>
      <c r="P181" s="33">
        <v>258069</v>
      </c>
      <c r="Q181" s="33">
        <v>290821</v>
      </c>
      <c r="R181" s="33">
        <v>1254697</v>
      </c>
      <c r="S181" s="33">
        <v>684165</v>
      </c>
      <c r="T181" s="33">
        <v>2985</v>
      </c>
      <c r="U181" s="28">
        <v>1787013</v>
      </c>
      <c r="V181" s="33">
        <f>VLOOKUP($A$4:$A$330,'Trans Equity'!$C$2:$E$326,3,FALSE)</f>
        <v>113207</v>
      </c>
      <c r="W181" s="28">
        <v>313571</v>
      </c>
      <c r="X181" s="28">
        <v>1646742</v>
      </c>
      <c r="Y181" s="28">
        <v>0</v>
      </c>
      <c r="Z181" s="28">
        <v>1650000</v>
      </c>
      <c r="AA181" s="28">
        <v>484034</v>
      </c>
      <c r="AB181" s="28">
        <v>0</v>
      </c>
      <c r="AC181" s="28">
        <v>982735</v>
      </c>
      <c r="AD181" s="28">
        <v>0</v>
      </c>
      <c r="AE181" s="28">
        <v>39419.004324689289</v>
      </c>
      <c r="AF181" s="28">
        <v>188433</v>
      </c>
      <c r="AG181" s="28">
        <v>996911.39</v>
      </c>
      <c r="AH181" s="28">
        <v>0</v>
      </c>
      <c r="AI181" s="28">
        <v>44729.84</v>
      </c>
      <c r="AJ181" s="28">
        <v>16729</v>
      </c>
      <c r="AK181" s="28">
        <v>143402.47</v>
      </c>
      <c r="AL181" s="28">
        <v>0</v>
      </c>
      <c r="AM181" s="28">
        <v>0</v>
      </c>
      <c r="AN181" s="28">
        <v>66044.61</v>
      </c>
      <c r="AO181" s="28">
        <v>0</v>
      </c>
      <c r="AQ181" s="28">
        <v>0</v>
      </c>
      <c r="AR181" s="28">
        <v>45133</v>
      </c>
      <c r="AS181" s="38"/>
      <c r="AT181" s="39"/>
      <c r="AU181" s="40"/>
    </row>
    <row r="182" spans="1:47" x14ac:dyDescent="0.55000000000000004">
      <c r="A182" s="28" t="s">
        <v>347</v>
      </c>
      <c r="B182" s="28" t="s">
        <v>348</v>
      </c>
      <c r="C182" s="31">
        <v>875.3</v>
      </c>
      <c r="D182" s="28">
        <v>6682916</v>
      </c>
      <c r="E182" s="28">
        <v>0</v>
      </c>
      <c r="F182" s="28">
        <v>676461</v>
      </c>
      <c r="G182" s="33">
        <v>62146</v>
      </c>
      <c r="H182" s="33">
        <v>20715</v>
      </c>
      <c r="I182" s="28">
        <v>27967</v>
      </c>
      <c r="J182" s="33">
        <v>201147</v>
      </c>
      <c r="K182" s="33">
        <v>67049</v>
      </c>
      <c r="L182" s="28">
        <v>0</v>
      </c>
      <c r="M182" s="46">
        <v>0</v>
      </c>
      <c r="N182" s="28">
        <v>16034</v>
      </c>
      <c r="O182" s="33">
        <v>580088</v>
      </c>
      <c r="P182" s="33">
        <v>58076</v>
      </c>
      <c r="Q182" s="33">
        <v>61569</v>
      </c>
      <c r="R182" s="33">
        <v>322574</v>
      </c>
      <c r="S182" s="33">
        <v>0</v>
      </c>
      <c r="T182" s="33">
        <v>0</v>
      </c>
      <c r="U182" s="28">
        <v>415832</v>
      </c>
      <c r="V182" s="33">
        <f>VLOOKUP($A$4:$A$330,'Trans Equity'!$C$2:$E$326,3,FALSE)</f>
        <v>234021</v>
      </c>
      <c r="W182" s="28">
        <v>252320</v>
      </c>
      <c r="X182" s="28">
        <v>254713</v>
      </c>
      <c r="Y182" s="28">
        <v>0</v>
      </c>
      <c r="Z182" s="28">
        <v>300000</v>
      </c>
      <c r="AA182" s="28">
        <v>125804</v>
      </c>
      <c r="AB182" s="28">
        <v>189240</v>
      </c>
      <c r="AC182" s="28">
        <v>66180</v>
      </c>
      <c r="AD182" s="28">
        <v>0</v>
      </c>
      <c r="AE182" s="28">
        <v>19077.567692628683</v>
      </c>
      <c r="AF182" s="28">
        <v>40412</v>
      </c>
      <c r="AG182" s="28">
        <v>85986.67</v>
      </c>
      <c r="AH182" s="28">
        <v>0</v>
      </c>
      <c r="AI182" s="28">
        <v>0</v>
      </c>
      <c r="AJ182" s="28">
        <v>0</v>
      </c>
      <c r="AK182" s="28">
        <v>16587.870000000003</v>
      </c>
      <c r="AL182" s="28">
        <v>0</v>
      </c>
      <c r="AM182" s="28">
        <v>0</v>
      </c>
      <c r="AN182" s="28">
        <v>10000</v>
      </c>
      <c r="AO182" s="28">
        <v>0</v>
      </c>
      <c r="AQ182" s="28">
        <v>0</v>
      </c>
      <c r="AR182" s="28">
        <v>0</v>
      </c>
      <c r="AS182" s="38"/>
      <c r="AT182" s="39"/>
      <c r="AU182" s="40"/>
    </row>
    <row r="183" spans="1:47" x14ac:dyDescent="0.55000000000000004">
      <c r="A183" s="28" t="s">
        <v>349</v>
      </c>
      <c r="B183" s="28" t="s">
        <v>350</v>
      </c>
      <c r="C183" s="31">
        <v>307.7</v>
      </c>
      <c r="D183" s="28">
        <v>2349290</v>
      </c>
      <c r="E183" s="28">
        <v>46592</v>
      </c>
      <c r="F183" s="28">
        <v>257758</v>
      </c>
      <c r="G183" s="33">
        <v>21847</v>
      </c>
      <c r="H183" s="33">
        <v>7282</v>
      </c>
      <c r="I183" s="28">
        <v>9674</v>
      </c>
      <c r="J183" s="33">
        <v>114049</v>
      </c>
      <c r="K183" s="33">
        <v>38016</v>
      </c>
      <c r="L183" s="28">
        <v>0</v>
      </c>
      <c r="M183" s="47">
        <v>0</v>
      </c>
      <c r="N183" s="28">
        <v>4581</v>
      </c>
      <c r="O183" s="33">
        <v>232234</v>
      </c>
      <c r="P183" s="33">
        <v>24240</v>
      </c>
      <c r="Q183" s="33">
        <v>28653</v>
      </c>
      <c r="R183" s="33">
        <v>114496</v>
      </c>
      <c r="S183" s="33">
        <v>79820</v>
      </c>
      <c r="T183" s="33">
        <v>348</v>
      </c>
      <c r="U183" s="28">
        <v>140335</v>
      </c>
      <c r="V183" s="33">
        <f>VLOOKUP($A$4:$A$330,'Trans Equity'!$C$2:$E$326,3,FALSE)</f>
        <v>0</v>
      </c>
      <c r="W183" s="28">
        <v>14185</v>
      </c>
      <c r="X183" s="28">
        <v>142745</v>
      </c>
      <c r="Y183" s="28">
        <v>0</v>
      </c>
      <c r="Z183" s="28">
        <v>90000</v>
      </c>
      <c r="AA183" s="28">
        <v>30615</v>
      </c>
      <c r="AB183" s="28">
        <v>0</v>
      </c>
      <c r="AC183" s="28">
        <v>0</v>
      </c>
      <c r="AD183" s="28">
        <v>0</v>
      </c>
      <c r="AE183" s="28">
        <v>14512.747611041839</v>
      </c>
      <c r="AF183" s="28">
        <v>13807</v>
      </c>
      <c r="AG183" s="28">
        <v>51515.98</v>
      </c>
      <c r="AH183" s="28">
        <v>0</v>
      </c>
      <c r="AI183" s="28">
        <v>0</v>
      </c>
      <c r="AJ183" s="28">
        <v>0</v>
      </c>
      <c r="AK183" s="28">
        <v>8966.24</v>
      </c>
      <c r="AL183" s="28">
        <v>0</v>
      </c>
      <c r="AM183" s="28">
        <v>0</v>
      </c>
      <c r="AN183" s="28">
        <v>10000</v>
      </c>
      <c r="AO183" s="28">
        <v>0</v>
      </c>
      <c r="AQ183" s="28">
        <v>0</v>
      </c>
      <c r="AR183" s="28">
        <v>0</v>
      </c>
      <c r="AS183" s="38"/>
      <c r="AT183" s="39"/>
      <c r="AU183" s="40"/>
    </row>
    <row r="184" spans="1:47" x14ac:dyDescent="0.55000000000000004">
      <c r="A184" s="28" t="s">
        <v>357</v>
      </c>
      <c r="B184" s="28" t="s">
        <v>1279</v>
      </c>
      <c r="C184" s="31">
        <v>806.5</v>
      </c>
      <c r="D184" s="28">
        <v>6159241</v>
      </c>
      <c r="E184" s="28">
        <v>0</v>
      </c>
      <c r="F184" s="28">
        <v>704284</v>
      </c>
      <c r="G184" s="33">
        <v>57262</v>
      </c>
      <c r="H184" s="33">
        <v>19087</v>
      </c>
      <c r="I184" s="28">
        <v>26928</v>
      </c>
      <c r="J184" s="33">
        <v>287049</v>
      </c>
      <c r="K184" s="33">
        <v>95683</v>
      </c>
      <c r="L184" s="28">
        <v>1604</v>
      </c>
      <c r="M184" s="46">
        <v>0</v>
      </c>
      <c r="N184" s="28">
        <v>11456</v>
      </c>
      <c r="O184" s="33">
        <v>541186</v>
      </c>
      <c r="P184" s="33">
        <v>65173</v>
      </c>
      <c r="Q184" s="33">
        <v>66609</v>
      </c>
      <c r="R184" s="33">
        <v>297219</v>
      </c>
      <c r="S184" s="33">
        <v>209051</v>
      </c>
      <c r="T184" s="33">
        <v>912</v>
      </c>
      <c r="U184" s="28">
        <v>390591</v>
      </c>
      <c r="V184" s="33">
        <f>VLOOKUP($A$4:$A$330,'Trans Equity'!$C$2:$E$326,3,FALSE)</f>
        <v>66357</v>
      </c>
      <c r="W184" s="28">
        <v>258462</v>
      </c>
      <c r="X184" s="28">
        <v>181924</v>
      </c>
      <c r="Y184" s="28">
        <v>0</v>
      </c>
      <c r="Z184" s="28">
        <v>1090000</v>
      </c>
      <c r="AA184" s="28">
        <v>106003</v>
      </c>
      <c r="AB184" s="28">
        <v>172308</v>
      </c>
      <c r="AC184" s="28">
        <v>258129</v>
      </c>
      <c r="AD184" s="28">
        <v>0</v>
      </c>
      <c r="AE184" s="28">
        <v>18524.256167587853</v>
      </c>
      <c r="AF184" s="28">
        <v>36242</v>
      </c>
      <c r="AG184" s="28">
        <v>118546.63</v>
      </c>
      <c r="AH184" s="28">
        <v>0</v>
      </c>
      <c r="AI184" s="28">
        <v>0</v>
      </c>
      <c r="AJ184" s="28">
        <v>0</v>
      </c>
      <c r="AK184" s="28">
        <v>19240.2</v>
      </c>
      <c r="AL184" s="28">
        <v>0</v>
      </c>
      <c r="AM184" s="28">
        <v>0</v>
      </c>
      <c r="AN184" s="28">
        <v>10000</v>
      </c>
      <c r="AO184" s="28">
        <v>0</v>
      </c>
      <c r="AQ184" s="28">
        <v>0</v>
      </c>
      <c r="AR184" s="28">
        <v>0</v>
      </c>
      <c r="AS184" s="38"/>
      <c r="AT184" s="39"/>
      <c r="AU184" s="40"/>
    </row>
    <row r="185" spans="1:47" x14ac:dyDescent="0.55000000000000004">
      <c r="A185" s="28" t="s">
        <v>351</v>
      </c>
      <c r="B185" s="28" t="s">
        <v>352</v>
      </c>
      <c r="C185" s="31">
        <v>501.8</v>
      </c>
      <c r="D185" s="28">
        <v>3858340</v>
      </c>
      <c r="E185" s="28">
        <v>21850</v>
      </c>
      <c r="F185" s="28">
        <v>583903</v>
      </c>
      <c r="G185" s="33">
        <v>35628</v>
      </c>
      <c r="H185" s="33">
        <v>11876</v>
      </c>
      <c r="I185" s="28">
        <v>21014</v>
      </c>
      <c r="J185" s="33">
        <v>149878</v>
      </c>
      <c r="K185" s="33">
        <v>49959</v>
      </c>
      <c r="L185" s="28">
        <v>3229</v>
      </c>
      <c r="M185" s="47">
        <v>1614</v>
      </c>
      <c r="N185" s="28">
        <v>13840</v>
      </c>
      <c r="O185" s="33">
        <v>351757</v>
      </c>
      <c r="P185" s="33">
        <v>35502</v>
      </c>
      <c r="Q185" s="33">
        <v>37765</v>
      </c>
      <c r="R185" s="33">
        <v>184928</v>
      </c>
      <c r="S185" s="33">
        <v>79913</v>
      </c>
      <c r="T185" s="33">
        <v>365</v>
      </c>
      <c r="U185" s="28">
        <v>233851</v>
      </c>
      <c r="V185" s="33">
        <f>VLOOKUP($A$4:$A$330,'Trans Equity'!$C$2:$E$326,3,FALSE)</f>
        <v>271999</v>
      </c>
      <c r="W185" s="28">
        <v>312477</v>
      </c>
      <c r="X185" s="28">
        <v>7871</v>
      </c>
      <c r="Y185" s="28">
        <v>0</v>
      </c>
      <c r="Z185" s="28">
        <v>385000</v>
      </c>
      <c r="AA185" s="28">
        <v>98882</v>
      </c>
      <c r="AB185" s="28">
        <v>28407</v>
      </c>
      <c r="AC185" s="28">
        <v>172353</v>
      </c>
      <c r="AD185" s="28">
        <v>0</v>
      </c>
      <c r="AE185" s="28">
        <v>16073.761666425922</v>
      </c>
      <c r="AF185" s="28">
        <v>23514</v>
      </c>
      <c r="AG185" s="28">
        <v>94909.62</v>
      </c>
      <c r="AH185" s="28">
        <v>0</v>
      </c>
      <c r="AI185" s="28">
        <v>0</v>
      </c>
      <c r="AJ185" s="28">
        <v>0</v>
      </c>
      <c r="AK185" s="28">
        <v>19763.38</v>
      </c>
      <c r="AL185" s="28">
        <v>0</v>
      </c>
      <c r="AM185" s="28">
        <v>0</v>
      </c>
      <c r="AN185" s="28">
        <v>10000</v>
      </c>
      <c r="AO185" s="28">
        <v>0</v>
      </c>
      <c r="AQ185" s="28">
        <v>0</v>
      </c>
      <c r="AR185" s="28">
        <v>0</v>
      </c>
      <c r="AS185" s="38"/>
      <c r="AT185" s="39"/>
      <c r="AU185" s="40"/>
    </row>
    <row r="186" spans="1:47" x14ac:dyDescent="0.55000000000000004">
      <c r="A186" s="28" t="s">
        <v>353</v>
      </c>
      <c r="B186" s="28" t="s">
        <v>354</v>
      </c>
      <c r="C186" s="31">
        <v>1227.9000000000001</v>
      </c>
      <c r="D186" s="28">
        <v>9375017</v>
      </c>
      <c r="E186" s="28">
        <v>47537</v>
      </c>
      <c r="F186" s="28">
        <v>1145250</v>
      </c>
      <c r="G186" s="33">
        <v>87181</v>
      </c>
      <c r="H186" s="33">
        <v>29060</v>
      </c>
      <c r="I186" s="28">
        <v>35083</v>
      </c>
      <c r="J186" s="33">
        <v>253630</v>
      </c>
      <c r="K186" s="33">
        <v>84543</v>
      </c>
      <c r="L186" s="28">
        <v>20004</v>
      </c>
      <c r="M186" s="46">
        <v>6795</v>
      </c>
      <c r="N186" s="28">
        <v>325251</v>
      </c>
      <c r="O186" s="33">
        <v>824756</v>
      </c>
      <c r="P186" s="33">
        <v>90202</v>
      </c>
      <c r="Q186" s="33">
        <v>93419</v>
      </c>
      <c r="R186" s="33">
        <v>452518</v>
      </c>
      <c r="S186" s="33">
        <v>277467</v>
      </c>
      <c r="T186" s="33">
        <v>1211</v>
      </c>
      <c r="U186" s="28">
        <v>599413</v>
      </c>
      <c r="V186" s="33">
        <f>VLOOKUP($A$4:$A$330,'Trans Equity'!$C$2:$E$326,3,FALSE)</f>
        <v>401670</v>
      </c>
      <c r="W186" s="28">
        <v>384249</v>
      </c>
      <c r="X186" s="28">
        <v>344208</v>
      </c>
      <c r="Y186" s="28">
        <v>0</v>
      </c>
      <c r="Z186" s="28">
        <v>550000</v>
      </c>
      <c r="AA186" s="28">
        <v>190373</v>
      </c>
      <c r="AB186" s="28">
        <v>480311</v>
      </c>
      <c r="AC186" s="28">
        <v>211955</v>
      </c>
      <c r="AD186" s="28">
        <v>0</v>
      </c>
      <c r="AE186" s="28">
        <v>21913.289258462934</v>
      </c>
      <c r="AF186" s="28">
        <v>55856</v>
      </c>
      <c r="AG186" s="28">
        <v>321471.94</v>
      </c>
      <c r="AH186" s="28">
        <v>0</v>
      </c>
      <c r="AI186" s="28">
        <v>0</v>
      </c>
      <c r="AJ186" s="28">
        <v>0</v>
      </c>
      <c r="AK186" s="28">
        <v>61416.590000000004</v>
      </c>
      <c r="AL186" s="28">
        <v>0</v>
      </c>
      <c r="AM186" s="28">
        <v>0</v>
      </c>
      <c r="AN186" s="28">
        <v>21171.29</v>
      </c>
      <c r="AO186" s="28">
        <v>0</v>
      </c>
      <c r="AQ186" s="28">
        <v>0</v>
      </c>
      <c r="AR186" s="28">
        <v>0</v>
      </c>
      <c r="AS186" s="38"/>
      <c r="AT186" s="39"/>
      <c r="AU186" s="40"/>
    </row>
    <row r="187" spans="1:47" x14ac:dyDescent="0.55000000000000004">
      <c r="A187" s="28" t="s">
        <v>355</v>
      </c>
      <c r="B187" s="28" t="s">
        <v>356</v>
      </c>
      <c r="C187" s="31">
        <v>762.6</v>
      </c>
      <c r="D187" s="28">
        <v>5822451</v>
      </c>
      <c r="E187" s="28">
        <v>0</v>
      </c>
      <c r="F187" s="28">
        <v>878101</v>
      </c>
      <c r="G187" s="33">
        <v>54145</v>
      </c>
      <c r="H187" s="33">
        <v>18048</v>
      </c>
      <c r="I187" s="28">
        <v>28402</v>
      </c>
      <c r="J187" s="33">
        <v>158288</v>
      </c>
      <c r="K187" s="33">
        <v>52763</v>
      </c>
      <c r="L187" s="28">
        <v>0</v>
      </c>
      <c r="M187" s="47">
        <v>0</v>
      </c>
      <c r="N187" s="28">
        <v>0</v>
      </c>
      <c r="O187" s="33">
        <v>481048</v>
      </c>
      <c r="P187" s="33">
        <v>48753</v>
      </c>
      <c r="Q187" s="33">
        <v>56898</v>
      </c>
      <c r="R187" s="33">
        <v>281041</v>
      </c>
      <c r="S187" s="33">
        <v>114027</v>
      </c>
      <c r="T187" s="33">
        <v>498</v>
      </c>
      <c r="U187" s="28">
        <v>368994</v>
      </c>
      <c r="V187" s="33">
        <f>VLOOKUP($A$4:$A$330,'Trans Equity'!$C$2:$E$326,3,FALSE)</f>
        <v>0</v>
      </c>
      <c r="W187" s="28">
        <v>44534</v>
      </c>
      <c r="X187" s="28">
        <v>402921</v>
      </c>
      <c r="Y187" s="28">
        <v>0</v>
      </c>
      <c r="Z187" s="28">
        <v>90000</v>
      </c>
      <c r="AA187" s="28">
        <v>113048</v>
      </c>
      <c r="AB187" s="28">
        <v>0</v>
      </c>
      <c r="AC187" s="28">
        <v>459045</v>
      </c>
      <c r="AD187" s="28">
        <v>46247</v>
      </c>
      <c r="AE187" s="28">
        <v>18171.198377627206</v>
      </c>
      <c r="AF187" s="28">
        <v>36058</v>
      </c>
      <c r="AG187" s="28">
        <v>141350.79</v>
      </c>
      <c r="AH187" s="28">
        <v>0</v>
      </c>
      <c r="AI187" s="28">
        <v>0</v>
      </c>
      <c r="AJ187" s="28">
        <v>0</v>
      </c>
      <c r="AK187" s="28">
        <v>21270.46</v>
      </c>
      <c r="AL187" s="28">
        <v>0</v>
      </c>
      <c r="AM187" s="28">
        <v>0</v>
      </c>
      <c r="AN187" s="28">
        <v>10000</v>
      </c>
      <c r="AO187" s="28">
        <v>0</v>
      </c>
      <c r="AQ187" s="28">
        <v>0</v>
      </c>
      <c r="AR187" s="28">
        <v>0</v>
      </c>
      <c r="AS187" s="38"/>
      <c r="AT187" s="39"/>
      <c r="AU187" s="40"/>
    </row>
    <row r="188" spans="1:47" x14ac:dyDescent="0.55000000000000004">
      <c r="A188" s="28" t="s">
        <v>346</v>
      </c>
      <c r="B188" s="28" t="s">
        <v>1284</v>
      </c>
      <c r="C188" s="31">
        <v>1516.1</v>
      </c>
      <c r="D188" s="28">
        <v>11583004</v>
      </c>
      <c r="E188" s="28">
        <v>0</v>
      </c>
      <c r="F188" s="28">
        <v>1590724</v>
      </c>
      <c r="G188" s="33">
        <v>107643</v>
      </c>
      <c r="H188" s="33">
        <v>35881</v>
      </c>
      <c r="I188" s="28">
        <v>44725</v>
      </c>
      <c r="J188" s="33">
        <v>427364</v>
      </c>
      <c r="K188" s="33">
        <v>142455</v>
      </c>
      <c r="L188" s="28">
        <v>186187</v>
      </c>
      <c r="M188" s="46">
        <v>48132</v>
      </c>
      <c r="N188" s="28">
        <v>0</v>
      </c>
      <c r="O188" s="33">
        <v>978764</v>
      </c>
      <c r="P188" s="33">
        <v>116330</v>
      </c>
      <c r="Q188" s="33">
        <v>113723</v>
      </c>
      <c r="R188" s="33">
        <v>558728</v>
      </c>
      <c r="S188" s="33">
        <v>231856</v>
      </c>
      <c r="T188" s="33">
        <v>1012</v>
      </c>
      <c r="U188" s="28">
        <v>832819</v>
      </c>
      <c r="V188" s="33">
        <f>VLOOKUP($A$4:$A$330,'Trans Equity'!$C$2:$E$326,3,FALSE)</f>
        <v>0</v>
      </c>
      <c r="W188" s="28">
        <v>249701</v>
      </c>
      <c r="X188" s="28">
        <v>662692</v>
      </c>
      <c r="Y188" s="28">
        <v>0</v>
      </c>
      <c r="Z188" s="28">
        <v>400000</v>
      </c>
      <c r="AA188" s="28">
        <v>266656</v>
      </c>
      <c r="AB188" s="28">
        <v>0</v>
      </c>
      <c r="AC188" s="28">
        <v>0</v>
      </c>
      <c r="AD188" s="28">
        <v>0</v>
      </c>
      <c r="AE188" s="28">
        <v>24231.085501439196</v>
      </c>
      <c r="AF188" s="28">
        <v>86763</v>
      </c>
      <c r="AG188" s="28">
        <v>122669.04</v>
      </c>
      <c r="AH188" s="28">
        <v>0</v>
      </c>
      <c r="AI188" s="28">
        <v>0</v>
      </c>
      <c r="AJ188" s="28">
        <v>0</v>
      </c>
      <c r="AK188" s="28">
        <v>24701.8</v>
      </c>
      <c r="AL188" s="28">
        <v>0</v>
      </c>
      <c r="AM188" s="28">
        <v>0</v>
      </c>
      <c r="AN188" s="28">
        <v>10000</v>
      </c>
      <c r="AO188" s="28">
        <v>0</v>
      </c>
      <c r="AQ188" s="28">
        <v>0</v>
      </c>
      <c r="AR188" s="28">
        <v>0</v>
      </c>
      <c r="AS188" s="38"/>
      <c r="AT188" s="39"/>
      <c r="AU188" s="40"/>
    </row>
    <row r="189" spans="1:47" x14ac:dyDescent="0.55000000000000004">
      <c r="A189" s="28" t="s">
        <v>358</v>
      </c>
      <c r="B189" s="28" t="s">
        <v>359</v>
      </c>
      <c r="C189" s="31">
        <v>469.1</v>
      </c>
      <c r="D189" s="28">
        <v>3581579</v>
      </c>
      <c r="E189" s="28">
        <v>113320</v>
      </c>
      <c r="F189" s="28">
        <v>421757</v>
      </c>
      <c r="G189" s="33">
        <v>33306</v>
      </c>
      <c r="H189" s="33">
        <v>11102</v>
      </c>
      <c r="I189" s="28">
        <v>14934</v>
      </c>
      <c r="J189" s="33">
        <v>170394</v>
      </c>
      <c r="K189" s="33">
        <v>56798</v>
      </c>
      <c r="L189" s="28">
        <v>0</v>
      </c>
      <c r="M189" s="47">
        <v>0</v>
      </c>
      <c r="N189" s="28">
        <v>0</v>
      </c>
      <c r="O189" s="33">
        <v>298612</v>
      </c>
      <c r="P189" s="33">
        <v>29580</v>
      </c>
      <c r="Q189" s="33">
        <v>38266</v>
      </c>
      <c r="R189" s="33">
        <v>176574</v>
      </c>
      <c r="S189" s="33">
        <v>125431</v>
      </c>
      <c r="T189" s="33">
        <v>547</v>
      </c>
      <c r="U189" s="28">
        <v>237017</v>
      </c>
      <c r="V189" s="33">
        <f>VLOOKUP($A$4:$A$330,'Trans Equity'!$C$2:$E$326,3,FALSE)</f>
        <v>0</v>
      </c>
      <c r="W189" s="28">
        <v>314710</v>
      </c>
      <c r="X189" s="28">
        <v>13804</v>
      </c>
      <c r="Y189" s="28">
        <v>0</v>
      </c>
      <c r="Z189" s="28">
        <v>450000</v>
      </c>
      <c r="AA189" s="28">
        <v>148267</v>
      </c>
      <c r="AB189" s="28">
        <v>0</v>
      </c>
      <c r="AC189" s="28">
        <v>602052</v>
      </c>
      <c r="AD189" s="28">
        <v>0</v>
      </c>
      <c r="AE189" s="28">
        <v>15810.777845657971</v>
      </c>
      <c r="AF189" s="28">
        <v>21091</v>
      </c>
      <c r="AG189" s="28">
        <v>74286.66</v>
      </c>
      <c r="AH189" s="28">
        <v>0</v>
      </c>
      <c r="AI189" s="28">
        <v>0</v>
      </c>
      <c r="AJ189" s="28">
        <v>0</v>
      </c>
      <c r="AK189" s="28">
        <v>15481.509999999998</v>
      </c>
      <c r="AL189" s="28">
        <v>0</v>
      </c>
      <c r="AM189" s="28">
        <v>0</v>
      </c>
      <c r="AN189" s="28">
        <v>10000</v>
      </c>
      <c r="AO189" s="28">
        <v>0</v>
      </c>
      <c r="AQ189" s="28">
        <v>0</v>
      </c>
      <c r="AR189" s="28">
        <v>0</v>
      </c>
      <c r="AS189" s="38"/>
      <c r="AT189" s="39"/>
      <c r="AU189" s="40"/>
    </row>
    <row r="190" spans="1:47" x14ac:dyDescent="0.55000000000000004">
      <c r="A190" s="28" t="s">
        <v>360</v>
      </c>
      <c r="B190" s="28" t="s">
        <v>361</v>
      </c>
      <c r="C190" s="31">
        <v>969.2</v>
      </c>
      <c r="D190" s="28">
        <v>7399842</v>
      </c>
      <c r="E190" s="28">
        <v>0</v>
      </c>
      <c r="F190" s="28">
        <v>940479</v>
      </c>
      <c r="G190" s="33">
        <v>68813</v>
      </c>
      <c r="H190" s="33">
        <v>22938</v>
      </c>
      <c r="I190" s="28">
        <v>32808</v>
      </c>
      <c r="J190" s="33">
        <v>359234</v>
      </c>
      <c r="K190" s="33">
        <v>119745</v>
      </c>
      <c r="L190" s="28">
        <v>11987</v>
      </c>
      <c r="M190" s="46">
        <v>5191</v>
      </c>
      <c r="N190" s="28">
        <v>32067</v>
      </c>
      <c r="O190" s="33">
        <v>640476</v>
      </c>
      <c r="P190" s="33">
        <v>63638</v>
      </c>
      <c r="Q190" s="33">
        <v>68900</v>
      </c>
      <c r="R190" s="33">
        <v>357179</v>
      </c>
      <c r="S190" s="33">
        <v>224254</v>
      </c>
      <c r="T190" s="33">
        <v>979</v>
      </c>
      <c r="U190" s="28">
        <v>475295</v>
      </c>
      <c r="V190" s="33">
        <f>VLOOKUP($A$4:$A$330,'Trans Equity'!$C$2:$E$326,3,FALSE)</f>
        <v>0</v>
      </c>
      <c r="W190" s="28">
        <v>234201</v>
      </c>
      <c r="X190" s="28">
        <v>324191</v>
      </c>
      <c r="Y190" s="28">
        <v>0</v>
      </c>
      <c r="Z190" s="28">
        <v>400000</v>
      </c>
      <c r="AA190" s="28">
        <v>142079</v>
      </c>
      <c r="AB190" s="28">
        <v>234201</v>
      </c>
      <c r="AC190" s="28">
        <v>54263</v>
      </c>
      <c r="AD190" s="28">
        <v>0</v>
      </c>
      <c r="AE190" s="28">
        <v>19832.741416485278</v>
      </c>
      <c r="AF190" s="28">
        <v>46407</v>
      </c>
      <c r="AG190" s="28">
        <v>106780.87</v>
      </c>
      <c r="AH190" s="28">
        <v>0</v>
      </c>
      <c r="AI190" s="28">
        <v>0</v>
      </c>
      <c r="AJ190" s="28">
        <v>0</v>
      </c>
      <c r="AK190" s="28">
        <v>22409.47</v>
      </c>
      <c r="AL190" s="28">
        <v>0</v>
      </c>
      <c r="AM190" s="28">
        <v>0</v>
      </c>
      <c r="AN190" s="28">
        <v>10000</v>
      </c>
      <c r="AO190" s="28">
        <v>0</v>
      </c>
      <c r="AQ190" s="28">
        <v>0</v>
      </c>
      <c r="AR190" s="28">
        <v>0</v>
      </c>
      <c r="AS190" s="38"/>
      <c r="AT190" s="39"/>
      <c r="AU190" s="40"/>
    </row>
    <row r="191" spans="1:47" x14ac:dyDescent="0.55000000000000004">
      <c r="A191" s="28" t="s">
        <v>362</v>
      </c>
      <c r="B191" s="28" t="s">
        <v>363</v>
      </c>
      <c r="C191" s="31">
        <v>345.5</v>
      </c>
      <c r="D191" s="28">
        <v>2637893</v>
      </c>
      <c r="E191" s="28">
        <v>0</v>
      </c>
      <c r="F191" s="28">
        <v>324946</v>
      </c>
      <c r="G191" s="33">
        <v>24531</v>
      </c>
      <c r="H191" s="33">
        <v>8177</v>
      </c>
      <c r="I191" s="28">
        <v>14781</v>
      </c>
      <c r="J191" s="33">
        <v>125498</v>
      </c>
      <c r="K191" s="33">
        <v>41833</v>
      </c>
      <c r="L191" s="28">
        <v>0</v>
      </c>
      <c r="M191" s="47">
        <v>0</v>
      </c>
      <c r="N191" s="28">
        <v>9162</v>
      </c>
      <c r="O191" s="33">
        <v>257266</v>
      </c>
      <c r="P191" s="33">
        <v>28877</v>
      </c>
      <c r="Q191" s="33">
        <v>32059</v>
      </c>
      <c r="R191" s="33">
        <v>127327</v>
      </c>
      <c r="S191" s="33">
        <v>68416</v>
      </c>
      <c r="T191" s="33">
        <v>299</v>
      </c>
      <c r="U191" s="28">
        <v>169014</v>
      </c>
      <c r="V191" s="33">
        <f>VLOOKUP($A$4:$A$330,'Trans Equity'!$C$2:$E$326,3,FALSE)</f>
        <v>28854</v>
      </c>
      <c r="W191" s="28">
        <v>100530</v>
      </c>
      <c r="X191" s="28">
        <v>99501</v>
      </c>
      <c r="Y191" s="28">
        <v>0</v>
      </c>
      <c r="Z191" s="28">
        <v>245000</v>
      </c>
      <c r="AA191" s="28">
        <v>53198</v>
      </c>
      <c r="AB191" s="28">
        <v>0</v>
      </c>
      <c r="AC191" s="28">
        <v>0</v>
      </c>
      <c r="AD191" s="28">
        <v>0</v>
      </c>
      <c r="AE191" s="28">
        <v>14816.747257067178</v>
      </c>
      <c r="AF191" s="28">
        <v>16732</v>
      </c>
      <c r="AG191" s="28">
        <v>95838.58</v>
      </c>
      <c r="AH191" s="28">
        <v>0</v>
      </c>
      <c r="AI191" s="28">
        <v>0</v>
      </c>
      <c r="AJ191" s="28">
        <v>0</v>
      </c>
      <c r="AK191" s="28">
        <v>12851.61</v>
      </c>
      <c r="AL191" s="28">
        <v>0</v>
      </c>
      <c r="AM191" s="28">
        <v>0</v>
      </c>
      <c r="AN191" s="28">
        <v>10000</v>
      </c>
      <c r="AO191" s="28">
        <v>0</v>
      </c>
      <c r="AQ191" s="28">
        <v>0</v>
      </c>
      <c r="AR191" s="28">
        <v>0</v>
      </c>
      <c r="AS191" s="38"/>
      <c r="AT191" s="39"/>
      <c r="AU191" s="40"/>
    </row>
    <row r="192" spans="1:47" x14ac:dyDescent="0.55000000000000004">
      <c r="A192" s="28" t="s">
        <v>364</v>
      </c>
      <c r="B192" s="28" t="s">
        <v>365</v>
      </c>
      <c r="C192" s="31">
        <v>211.6</v>
      </c>
      <c r="D192" s="28">
        <v>1623818</v>
      </c>
      <c r="E192" s="28">
        <v>26748</v>
      </c>
      <c r="F192" s="28">
        <v>345330</v>
      </c>
      <c r="G192" s="33">
        <v>15024</v>
      </c>
      <c r="H192" s="33">
        <v>5008</v>
      </c>
      <c r="I192" s="28">
        <v>9830</v>
      </c>
      <c r="J192" s="33">
        <v>58343</v>
      </c>
      <c r="K192" s="33">
        <v>19448</v>
      </c>
      <c r="L192" s="28">
        <v>0</v>
      </c>
      <c r="M192" s="46">
        <v>0</v>
      </c>
      <c r="N192" s="28">
        <v>11511</v>
      </c>
      <c r="O192" s="33">
        <v>142970</v>
      </c>
      <c r="P192" s="33">
        <v>13342</v>
      </c>
      <c r="Q192" s="33">
        <v>16755</v>
      </c>
      <c r="R192" s="33">
        <v>78466</v>
      </c>
      <c r="S192" s="33">
        <v>60909</v>
      </c>
      <c r="T192" s="33">
        <v>282</v>
      </c>
      <c r="U192" s="28">
        <v>111374</v>
      </c>
      <c r="V192" s="33">
        <f>VLOOKUP($A$4:$A$330,'Trans Equity'!$C$2:$E$326,3,FALSE)</f>
        <v>19848</v>
      </c>
      <c r="W192" s="28">
        <v>126421</v>
      </c>
      <c r="X192" s="28">
        <v>6830</v>
      </c>
      <c r="Y192" s="28">
        <v>0</v>
      </c>
      <c r="Z192" s="28">
        <v>45000</v>
      </c>
      <c r="AA192" s="28">
        <v>37696</v>
      </c>
      <c r="AB192" s="28">
        <v>0</v>
      </c>
      <c r="AC192" s="28">
        <v>153067</v>
      </c>
      <c r="AD192" s="28">
        <v>0</v>
      </c>
      <c r="AE192" s="28">
        <v>13739.88078609382</v>
      </c>
      <c r="AF192" s="28">
        <v>10479</v>
      </c>
      <c r="AG192" s="28">
        <v>64463.08</v>
      </c>
      <c r="AH192" s="28">
        <v>0</v>
      </c>
      <c r="AI192" s="28">
        <v>0</v>
      </c>
      <c r="AJ192" s="28">
        <v>0</v>
      </c>
      <c r="AK192" s="28">
        <v>12497.98</v>
      </c>
      <c r="AL192" s="28">
        <v>0</v>
      </c>
      <c r="AM192" s="28">
        <v>0</v>
      </c>
      <c r="AN192" s="28">
        <v>10000</v>
      </c>
      <c r="AO192" s="28">
        <v>0</v>
      </c>
      <c r="AQ192" s="28">
        <v>0</v>
      </c>
      <c r="AR192" s="28">
        <v>0</v>
      </c>
      <c r="AS192" s="38"/>
      <c r="AT192" s="39"/>
      <c r="AU192" s="40"/>
    </row>
    <row r="193" spans="1:47" x14ac:dyDescent="0.55000000000000004">
      <c r="A193" s="28" t="s">
        <v>366</v>
      </c>
      <c r="B193" s="28" t="s">
        <v>367</v>
      </c>
      <c r="C193" s="31">
        <v>194</v>
      </c>
      <c r="D193" s="28">
        <v>1481190</v>
      </c>
      <c r="E193" s="28">
        <v>0</v>
      </c>
      <c r="F193" s="28">
        <v>146745</v>
      </c>
      <c r="G193" s="33">
        <v>13774</v>
      </c>
      <c r="H193" s="33">
        <v>4591</v>
      </c>
      <c r="I193" s="28">
        <v>6788</v>
      </c>
      <c r="J193" s="33">
        <v>35953</v>
      </c>
      <c r="K193" s="33">
        <v>11984</v>
      </c>
      <c r="L193" s="28">
        <v>0</v>
      </c>
      <c r="M193" s="47">
        <v>0</v>
      </c>
      <c r="N193" s="28">
        <v>0</v>
      </c>
      <c r="O193" s="33">
        <v>130368</v>
      </c>
      <c r="P193" s="33">
        <v>14319</v>
      </c>
      <c r="Q193" s="33">
        <v>18673</v>
      </c>
      <c r="R193" s="33">
        <v>71495</v>
      </c>
      <c r="S193" s="33">
        <v>53213</v>
      </c>
      <c r="T193" s="33">
        <v>232</v>
      </c>
      <c r="U193" s="28">
        <v>89633</v>
      </c>
      <c r="V193" s="33">
        <f>VLOOKUP($A$4:$A$330,'Trans Equity'!$C$2:$E$326,3,FALSE)</f>
        <v>0</v>
      </c>
      <c r="W193" s="28">
        <v>91337</v>
      </c>
      <c r="X193" s="28">
        <v>17575</v>
      </c>
      <c r="Y193" s="28">
        <v>0</v>
      </c>
      <c r="Z193" s="28">
        <v>250000</v>
      </c>
      <c r="AA193" s="28">
        <v>25155</v>
      </c>
      <c r="AB193" s="28">
        <v>0</v>
      </c>
      <c r="AC193" s="28">
        <v>0</v>
      </c>
      <c r="AD193" s="28">
        <v>0</v>
      </c>
      <c r="AE193" s="28">
        <v>13598.335977362445</v>
      </c>
      <c r="AF193" s="28">
        <v>9035</v>
      </c>
      <c r="AG193" s="28">
        <v>32133.39</v>
      </c>
      <c r="AH193" s="28">
        <v>0</v>
      </c>
      <c r="AI193" s="28">
        <v>0</v>
      </c>
      <c r="AJ193" s="28">
        <v>0</v>
      </c>
      <c r="AK193" s="28">
        <v>4438.76</v>
      </c>
      <c r="AL193" s="28">
        <v>0</v>
      </c>
      <c r="AM193" s="28">
        <v>0</v>
      </c>
      <c r="AN193" s="28">
        <v>10000</v>
      </c>
      <c r="AO193" s="28">
        <v>0</v>
      </c>
      <c r="AQ193" s="28">
        <v>0</v>
      </c>
      <c r="AR193" s="28">
        <v>0</v>
      </c>
      <c r="AS193" s="38"/>
      <c r="AT193" s="39"/>
      <c r="AU193" s="40"/>
    </row>
    <row r="194" spans="1:47" x14ac:dyDescent="0.55000000000000004">
      <c r="A194" s="28" t="s">
        <v>368</v>
      </c>
      <c r="B194" s="28" t="s">
        <v>369</v>
      </c>
      <c r="C194" s="31">
        <v>184.9</v>
      </c>
      <c r="D194" s="28">
        <v>1411712</v>
      </c>
      <c r="E194" s="28">
        <v>0</v>
      </c>
      <c r="F194" s="28">
        <v>115747</v>
      </c>
      <c r="G194" s="33">
        <v>13128</v>
      </c>
      <c r="H194" s="33">
        <v>4376</v>
      </c>
      <c r="I194" s="28">
        <v>8528</v>
      </c>
      <c r="J194" s="33">
        <v>0</v>
      </c>
      <c r="K194" s="33">
        <v>0</v>
      </c>
      <c r="L194" s="28">
        <v>0</v>
      </c>
      <c r="M194" s="46">
        <v>0</v>
      </c>
      <c r="N194" s="28">
        <v>22905</v>
      </c>
      <c r="O194" s="33">
        <v>133642</v>
      </c>
      <c r="P194" s="33">
        <v>13892</v>
      </c>
      <c r="Q194" s="33">
        <v>15552</v>
      </c>
      <c r="R194" s="33">
        <v>68141</v>
      </c>
      <c r="S194" s="33">
        <v>19005</v>
      </c>
      <c r="T194" s="33">
        <v>83</v>
      </c>
      <c r="U194" s="28">
        <v>88874</v>
      </c>
      <c r="V194" s="33">
        <f>VLOOKUP($A$4:$A$330,'Trans Equity'!$C$2:$E$326,3,FALSE)</f>
        <v>27722</v>
      </c>
      <c r="W194" s="28">
        <v>104091</v>
      </c>
      <c r="X194" s="28">
        <v>9340</v>
      </c>
      <c r="Y194" s="28">
        <v>0</v>
      </c>
      <c r="Z194" s="28">
        <v>175800</v>
      </c>
      <c r="AA194" s="28">
        <v>36206</v>
      </c>
      <c r="AB194" s="28">
        <v>0</v>
      </c>
      <c r="AC194" s="28">
        <v>109716</v>
      </c>
      <c r="AD194" s="28">
        <v>0</v>
      </c>
      <c r="AE194" s="28">
        <v>13525.150877393382</v>
      </c>
      <c r="AF194" s="28">
        <v>9131</v>
      </c>
      <c r="AG194" s="28">
        <v>69739.56</v>
      </c>
      <c r="AH194" s="28">
        <v>0</v>
      </c>
      <c r="AI194" s="28">
        <v>0</v>
      </c>
      <c r="AJ194" s="28">
        <v>0</v>
      </c>
      <c r="AK194" s="28">
        <v>9260.41</v>
      </c>
      <c r="AL194" s="28">
        <v>0</v>
      </c>
      <c r="AM194" s="28">
        <v>0</v>
      </c>
      <c r="AN194" s="28">
        <v>10000</v>
      </c>
      <c r="AO194" s="28">
        <v>0</v>
      </c>
      <c r="AQ194" s="28">
        <v>0</v>
      </c>
      <c r="AR194" s="28">
        <v>0</v>
      </c>
      <c r="AS194" s="38"/>
      <c r="AT194" s="39"/>
      <c r="AU194" s="40"/>
    </row>
    <row r="195" spans="1:47" x14ac:dyDescent="0.55000000000000004">
      <c r="A195" s="28" t="s">
        <v>370</v>
      </c>
      <c r="B195" s="28" t="s">
        <v>371</v>
      </c>
      <c r="C195" s="31">
        <v>598.29999999999995</v>
      </c>
      <c r="D195" s="28">
        <v>4568021</v>
      </c>
      <c r="E195" s="28">
        <v>0</v>
      </c>
      <c r="F195" s="28">
        <v>754414</v>
      </c>
      <c r="G195" s="33">
        <v>42479</v>
      </c>
      <c r="H195" s="33">
        <v>14160</v>
      </c>
      <c r="I195" s="28">
        <v>23149</v>
      </c>
      <c r="J195" s="33">
        <v>221760</v>
      </c>
      <c r="K195" s="33">
        <v>73920</v>
      </c>
      <c r="L195" s="28">
        <v>3588</v>
      </c>
      <c r="M195" s="47">
        <v>0</v>
      </c>
      <c r="N195" s="28">
        <v>57263</v>
      </c>
      <c r="O195" s="33">
        <v>439098</v>
      </c>
      <c r="P195" s="33">
        <v>54110</v>
      </c>
      <c r="Q195" s="33">
        <v>51137</v>
      </c>
      <c r="R195" s="33">
        <v>220491</v>
      </c>
      <c r="S195" s="33">
        <v>129231</v>
      </c>
      <c r="T195" s="33">
        <v>564</v>
      </c>
      <c r="U195" s="28">
        <v>286609</v>
      </c>
      <c r="V195" s="33">
        <f>VLOOKUP($A$4:$A$330,'Trans Equity'!$C$2:$E$326,3,FALSE)</f>
        <v>131885</v>
      </c>
      <c r="W195" s="28">
        <v>229572</v>
      </c>
      <c r="X195" s="28">
        <v>148569</v>
      </c>
      <c r="Y195" s="28">
        <v>0</v>
      </c>
      <c r="Z195" s="28">
        <v>375000</v>
      </c>
      <c r="AA195" s="28">
        <v>130750</v>
      </c>
      <c r="AB195" s="28">
        <v>0</v>
      </c>
      <c r="AC195" s="28">
        <v>537229</v>
      </c>
      <c r="AD195" s="28">
        <v>0</v>
      </c>
      <c r="AE195" s="28">
        <v>16849.845418845111</v>
      </c>
      <c r="AF195" s="28">
        <v>28125</v>
      </c>
      <c r="AG195" s="28">
        <v>163355.89000000001</v>
      </c>
      <c r="AH195" s="28">
        <v>0</v>
      </c>
      <c r="AI195" s="28">
        <v>0</v>
      </c>
      <c r="AJ195" s="28">
        <v>15229</v>
      </c>
      <c r="AK195" s="28">
        <v>22170.39</v>
      </c>
      <c r="AL195" s="28">
        <v>0</v>
      </c>
      <c r="AM195" s="28">
        <v>0</v>
      </c>
      <c r="AN195" s="28">
        <v>10758.18</v>
      </c>
      <c r="AO195" s="28">
        <v>0</v>
      </c>
      <c r="AQ195" s="28">
        <v>0</v>
      </c>
      <c r="AR195" s="28">
        <v>0</v>
      </c>
      <c r="AS195" s="38"/>
      <c r="AT195" s="39"/>
      <c r="AU195" s="40"/>
    </row>
    <row r="196" spans="1:47" x14ac:dyDescent="0.55000000000000004">
      <c r="A196" s="28" t="s">
        <v>372</v>
      </c>
      <c r="B196" s="28" t="s">
        <v>373</v>
      </c>
      <c r="C196" s="31">
        <v>1791.9</v>
      </c>
      <c r="D196" s="28">
        <v>13681157</v>
      </c>
      <c r="E196" s="28">
        <v>20291</v>
      </c>
      <c r="F196" s="28">
        <v>1923562</v>
      </c>
      <c r="G196" s="33">
        <v>127225</v>
      </c>
      <c r="H196" s="33">
        <v>42408</v>
      </c>
      <c r="I196" s="28">
        <v>72441</v>
      </c>
      <c r="J196" s="33">
        <v>332084</v>
      </c>
      <c r="K196" s="33">
        <v>110695</v>
      </c>
      <c r="L196" s="28">
        <v>126665</v>
      </c>
      <c r="M196" s="46">
        <v>38862</v>
      </c>
      <c r="N196" s="28">
        <v>185531</v>
      </c>
      <c r="O196" s="33">
        <v>1155973</v>
      </c>
      <c r="P196" s="33">
        <v>137188</v>
      </c>
      <c r="Q196" s="33">
        <v>152688</v>
      </c>
      <c r="R196" s="33">
        <v>660369</v>
      </c>
      <c r="S196" s="33">
        <v>277467</v>
      </c>
      <c r="T196" s="33">
        <v>1211</v>
      </c>
      <c r="U196" s="28">
        <v>865485</v>
      </c>
      <c r="V196" s="33">
        <f>VLOOKUP($A$4:$A$330,'Trans Equity'!$C$2:$E$326,3,FALSE)</f>
        <v>63075</v>
      </c>
      <c r="W196" s="28">
        <v>572665</v>
      </c>
      <c r="X196" s="28">
        <v>391232</v>
      </c>
      <c r="Y196" s="28">
        <v>0</v>
      </c>
      <c r="Z196" s="28">
        <v>750000</v>
      </c>
      <c r="AA196" s="28">
        <v>213366</v>
      </c>
      <c r="AB196" s="28">
        <v>0</v>
      </c>
      <c r="AC196" s="28">
        <v>866394</v>
      </c>
      <c r="AD196" s="28">
        <v>0</v>
      </c>
      <c r="AE196" s="28">
        <v>26449.156992809265</v>
      </c>
      <c r="AF196" s="28">
        <v>85939</v>
      </c>
      <c r="AG196" s="28">
        <v>604042.78</v>
      </c>
      <c r="AH196" s="28">
        <v>0</v>
      </c>
      <c r="AI196" s="28">
        <v>0</v>
      </c>
      <c r="AJ196" s="28">
        <v>0</v>
      </c>
      <c r="AK196" s="28">
        <v>68305.63</v>
      </c>
      <c r="AL196" s="28">
        <v>0</v>
      </c>
      <c r="AM196" s="28">
        <v>0</v>
      </c>
      <c r="AN196" s="28">
        <v>39780.6</v>
      </c>
      <c r="AO196" s="28">
        <v>0</v>
      </c>
      <c r="AQ196" s="28">
        <v>0</v>
      </c>
      <c r="AR196" s="28">
        <v>0</v>
      </c>
      <c r="AS196" s="38"/>
      <c r="AT196" s="39"/>
      <c r="AU196" s="40"/>
    </row>
    <row r="197" spans="1:47" x14ac:dyDescent="0.55000000000000004">
      <c r="A197" s="28" t="s">
        <v>374</v>
      </c>
      <c r="B197" s="28" t="s">
        <v>375</v>
      </c>
      <c r="C197" s="31">
        <v>1111.2</v>
      </c>
      <c r="D197" s="28">
        <v>8484012</v>
      </c>
      <c r="E197" s="28">
        <v>0</v>
      </c>
      <c r="F197" s="28">
        <v>720744</v>
      </c>
      <c r="G197" s="33">
        <v>78895</v>
      </c>
      <c r="H197" s="33">
        <v>26298</v>
      </c>
      <c r="I197" s="28">
        <v>28181</v>
      </c>
      <c r="J197" s="33">
        <v>313018</v>
      </c>
      <c r="K197" s="33">
        <v>104339</v>
      </c>
      <c r="L197" s="28">
        <v>3970</v>
      </c>
      <c r="M197" s="47">
        <v>0</v>
      </c>
      <c r="N197" s="28">
        <v>61844</v>
      </c>
      <c r="O197" s="33">
        <v>734003</v>
      </c>
      <c r="P197" s="33">
        <v>82929</v>
      </c>
      <c r="Q197" s="33">
        <v>90129</v>
      </c>
      <c r="R197" s="33">
        <v>409511</v>
      </c>
      <c r="S197" s="33">
        <v>171042</v>
      </c>
      <c r="T197" s="33">
        <v>746</v>
      </c>
      <c r="U197" s="28">
        <v>532335</v>
      </c>
      <c r="V197" s="33">
        <f>VLOOKUP($A$4:$A$330,'Trans Equity'!$C$2:$E$326,3,FALSE)</f>
        <v>0</v>
      </c>
      <c r="W197" s="28">
        <v>502720</v>
      </c>
      <c r="X197" s="28">
        <v>67066</v>
      </c>
      <c r="Y197" s="28">
        <v>0</v>
      </c>
      <c r="Z197" s="28">
        <v>400000</v>
      </c>
      <c r="AA197" s="28">
        <v>128068</v>
      </c>
      <c r="AB197" s="28">
        <v>0</v>
      </c>
      <c r="AC197" s="28">
        <v>520032</v>
      </c>
      <c r="AD197" s="28">
        <v>47516</v>
      </c>
      <c r="AE197" s="28">
        <v>20974.750668749781</v>
      </c>
      <c r="AF197" s="28">
        <v>48927</v>
      </c>
      <c r="AG197" s="28">
        <v>65440.3</v>
      </c>
      <c r="AH197" s="28">
        <v>0</v>
      </c>
      <c r="AI197" s="28">
        <v>0</v>
      </c>
      <c r="AJ197" s="28">
        <v>0</v>
      </c>
      <c r="AK197" s="28">
        <v>14495.04</v>
      </c>
      <c r="AL197" s="28">
        <v>0</v>
      </c>
      <c r="AM197" s="28">
        <v>0</v>
      </c>
      <c r="AN197" s="28">
        <v>10000</v>
      </c>
      <c r="AO197" s="28">
        <v>0</v>
      </c>
      <c r="AQ197" s="28">
        <v>0</v>
      </c>
      <c r="AR197" s="28">
        <v>0</v>
      </c>
      <c r="AS197" s="38"/>
      <c r="AT197" s="39"/>
      <c r="AU197" s="40"/>
    </row>
    <row r="198" spans="1:47" x14ac:dyDescent="0.55000000000000004">
      <c r="A198" s="28" t="s">
        <v>376</v>
      </c>
      <c r="B198" s="28" t="s">
        <v>377</v>
      </c>
      <c r="C198" s="31">
        <v>221.8</v>
      </c>
      <c r="D198" s="28">
        <v>1693443</v>
      </c>
      <c r="E198" s="28">
        <v>0</v>
      </c>
      <c r="F198" s="28">
        <v>204465</v>
      </c>
      <c r="G198" s="33">
        <v>15748</v>
      </c>
      <c r="H198" s="33">
        <v>5249</v>
      </c>
      <c r="I198" s="28">
        <v>8315</v>
      </c>
      <c r="J198" s="33">
        <v>52615</v>
      </c>
      <c r="K198" s="33">
        <v>17538</v>
      </c>
      <c r="L198" s="28">
        <v>3207</v>
      </c>
      <c r="M198" s="46">
        <v>0</v>
      </c>
      <c r="N198" s="28">
        <v>0</v>
      </c>
      <c r="O198" s="33">
        <v>168568</v>
      </c>
      <c r="P198" s="33">
        <v>17043</v>
      </c>
      <c r="Q198" s="33">
        <v>20614</v>
      </c>
      <c r="R198" s="33">
        <v>81740</v>
      </c>
      <c r="S198" s="33">
        <v>87422</v>
      </c>
      <c r="T198" s="33">
        <v>381</v>
      </c>
      <c r="U198" s="28">
        <v>107427</v>
      </c>
      <c r="V198" s="33">
        <f>VLOOKUP($A$4:$A$330,'Trans Equity'!$C$2:$E$326,3,FALSE)</f>
        <v>262</v>
      </c>
      <c r="W198" s="28">
        <v>46805</v>
      </c>
      <c r="X198" s="28">
        <v>78069</v>
      </c>
      <c r="Y198" s="28">
        <v>0</v>
      </c>
      <c r="Z198" s="28">
        <v>60000</v>
      </c>
      <c r="AA198" s="28">
        <v>28985</v>
      </c>
      <c r="AB198" s="28">
        <v>0</v>
      </c>
      <c r="AC198" s="28">
        <v>0</v>
      </c>
      <c r="AD198" s="28">
        <v>0</v>
      </c>
      <c r="AE198" s="28">
        <v>13821.912436608594</v>
      </c>
      <c r="AF198" s="28">
        <v>10850</v>
      </c>
      <c r="AG198" s="28">
        <v>59651.09</v>
      </c>
      <c r="AH198" s="28">
        <v>0</v>
      </c>
      <c r="AI198" s="28">
        <v>0</v>
      </c>
      <c r="AJ198" s="28">
        <v>0</v>
      </c>
      <c r="AK198" s="28">
        <v>16414.78</v>
      </c>
      <c r="AL198" s="28">
        <v>0</v>
      </c>
      <c r="AM198" s="28">
        <v>0</v>
      </c>
      <c r="AN198" s="28">
        <v>10000</v>
      </c>
      <c r="AO198" s="28">
        <v>0</v>
      </c>
      <c r="AQ198" s="28">
        <v>0</v>
      </c>
      <c r="AR198" s="28">
        <v>0</v>
      </c>
      <c r="AS198" s="38"/>
      <c r="AT198" s="39"/>
      <c r="AU198" s="40"/>
    </row>
    <row r="199" spans="1:47" x14ac:dyDescent="0.55000000000000004">
      <c r="A199" s="28" t="s">
        <v>378</v>
      </c>
      <c r="B199" s="28" t="s">
        <v>379</v>
      </c>
      <c r="C199" s="31">
        <v>4574.8</v>
      </c>
      <c r="D199" s="28">
        <v>34928598</v>
      </c>
      <c r="E199" s="28">
        <v>0</v>
      </c>
      <c r="F199" s="28">
        <v>5142783</v>
      </c>
      <c r="G199" s="33">
        <v>324811</v>
      </c>
      <c r="H199" s="33">
        <v>108270</v>
      </c>
      <c r="I199" s="28">
        <v>197113</v>
      </c>
      <c r="J199" s="33">
        <v>1119129</v>
      </c>
      <c r="K199" s="33">
        <v>373043</v>
      </c>
      <c r="L199" s="28">
        <v>217368</v>
      </c>
      <c r="M199" s="47">
        <v>100858</v>
      </c>
      <c r="N199" s="28">
        <v>233631</v>
      </c>
      <c r="O199" s="33">
        <v>2938303</v>
      </c>
      <c r="P199" s="33">
        <v>322523</v>
      </c>
      <c r="Q199" s="33">
        <v>390185</v>
      </c>
      <c r="R199" s="33">
        <v>1685951</v>
      </c>
      <c r="S199" s="33">
        <v>897110</v>
      </c>
      <c r="T199" s="33">
        <v>3931</v>
      </c>
      <c r="U199" s="28">
        <v>2225191</v>
      </c>
      <c r="V199" s="33">
        <f>VLOOKUP($A$4:$A$330,'Trans Equity'!$C$2:$E$326,3,FALSE)</f>
        <v>0</v>
      </c>
      <c r="W199" s="28">
        <v>339092</v>
      </c>
      <c r="X199" s="28">
        <v>2069584</v>
      </c>
      <c r="Y199" s="28">
        <v>0</v>
      </c>
      <c r="Z199" s="28">
        <v>1700000</v>
      </c>
      <c r="AA199" s="28">
        <v>531685</v>
      </c>
      <c r="AB199" s="28">
        <v>0</v>
      </c>
      <c r="AC199" s="28">
        <v>2158963</v>
      </c>
      <c r="AD199" s="28">
        <v>0</v>
      </c>
      <c r="AE199" s="28">
        <v>48830.125641590144</v>
      </c>
      <c r="AF199" s="28">
        <v>226131</v>
      </c>
      <c r="AG199" s="28">
        <v>974845.2</v>
      </c>
      <c r="AH199" s="28">
        <v>0</v>
      </c>
      <c r="AI199" s="28">
        <v>0</v>
      </c>
      <c r="AJ199" s="28">
        <v>67416</v>
      </c>
      <c r="AK199" s="28">
        <v>155740.71000000002</v>
      </c>
      <c r="AL199" s="28">
        <v>0</v>
      </c>
      <c r="AM199" s="28">
        <v>0</v>
      </c>
      <c r="AN199" s="28">
        <v>69089.789999999994</v>
      </c>
      <c r="AO199" s="28">
        <v>0</v>
      </c>
      <c r="AQ199" s="28">
        <v>0</v>
      </c>
      <c r="AR199" s="28">
        <v>0</v>
      </c>
      <c r="AS199" s="38"/>
      <c r="AT199" s="39"/>
      <c r="AU199" s="40"/>
    </row>
    <row r="200" spans="1:47" x14ac:dyDescent="0.55000000000000004">
      <c r="A200" s="28" t="s">
        <v>380</v>
      </c>
      <c r="B200" s="28" t="s">
        <v>381</v>
      </c>
      <c r="C200" s="31">
        <v>592.6</v>
      </c>
      <c r="D200" s="28">
        <v>4570131</v>
      </c>
      <c r="E200" s="28">
        <v>0</v>
      </c>
      <c r="F200" s="28">
        <v>522488</v>
      </c>
      <c r="G200" s="33">
        <v>42075</v>
      </c>
      <c r="H200" s="33">
        <v>14025</v>
      </c>
      <c r="I200" s="28">
        <v>19226</v>
      </c>
      <c r="J200" s="33">
        <v>124280</v>
      </c>
      <c r="K200" s="33">
        <v>41427</v>
      </c>
      <c r="L200" s="28">
        <v>0</v>
      </c>
      <c r="M200" s="46">
        <v>0</v>
      </c>
      <c r="N200" s="28">
        <v>9254</v>
      </c>
      <c r="O200" s="33">
        <v>380343</v>
      </c>
      <c r="P200" s="33">
        <v>43189</v>
      </c>
      <c r="Q200" s="33">
        <v>38987</v>
      </c>
      <c r="R200" s="33">
        <v>218391</v>
      </c>
      <c r="S200" s="33">
        <v>144435</v>
      </c>
      <c r="T200" s="33">
        <v>630</v>
      </c>
      <c r="U200" s="28">
        <v>284028</v>
      </c>
      <c r="V200" s="33">
        <f>VLOOKUP($A$4:$A$330,'Trans Equity'!$C$2:$E$326,3,FALSE)</f>
        <v>1762</v>
      </c>
      <c r="W200" s="28">
        <v>246603</v>
      </c>
      <c r="X200" s="28">
        <v>113432</v>
      </c>
      <c r="Y200" s="28">
        <v>0</v>
      </c>
      <c r="Z200" s="28">
        <v>250000</v>
      </c>
      <c r="AA200" s="28">
        <v>95839</v>
      </c>
      <c r="AB200" s="28">
        <v>41100</v>
      </c>
      <c r="AC200" s="28">
        <v>348063</v>
      </c>
      <c r="AD200" s="28">
        <v>0</v>
      </c>
      <c r="AE200" s="28">
        <v>16804.004202380973</v>
      </c>
      <c r="AF200" s="28">
        <v>26384</v>
      </c>
      <c r="AG200" s="28">
        <v>69467.66</v>
      </c>
      <c r="AH200" s="28">
        <v>0</v>
      </c>
      <c r="AI200" s="28">
        <v>0</v>
      </c>
      <c r="AJ200" s="28">
        <v>0</v>
      </c>
      <c r="AK200" s="28">
        <v>16079.25</v>
      </c>
      <c r="AL200" s="28">
        <v>0</v>
      </c>
      <c r="AM200" s="28">
        <v>0</v>
      </c>
      <c r="AN200" s="28">
        <v>10000</v>
      </c>
      <c r="AO200" s="28">
        <v>0</v>
      </c>
      <c r="AQ200" s="28">
        <v>0</v>
      </c>
      <c r="AR200" s="28">
        <v>0</v>
      </c>
      <c r="AS200" s="38"/>
      <c r="AT200" s="39"/>
      <c r="AU200" s="40"/>
    </row>
    <row r="201" spans="1:47" x14ac:dyDescent="0.55000000000000004">
      <c r="A201" s="28" t="s">
        <v>382</v>
      </c>
      <c r="B201" s="28" t="s">
        <v>383</v>
      </c>
      <c r="C201" s="31">
        <v>1399.4</v>
      </c>
      <c r="D201" s="28">
        <v>10684419</v>
      </c>
      <c r="E201" s="28">
        <v>0</v>
      </c>
      <c r="F201" s="28">
        <v>1210529</v>
      </c>
      <c r="G201" s="33">
        <v>99357</v>
      </c>
      <c r="H201" s="33">
        <v>33119</v>
      </c>
      <c r="I201" s="28">
        <v>45558</v>
      </c>
      <c r="J201" s="33">
        <v>349745</v>
      </c>
      <c r="K201" s="33">
        <v>116582</v>
      </c>
      <c r="L201" s="28">
        <v>51231</v>
      </c>
      <c r="M201" s="47">
        <v>25654</v>
      </c>
      <c r="N201" s="28">
        <v>71006</v>
      </c>
      <c r="O201" s="33">
        <v>911751</v>
      </c>
      <c r="P201" s="33">
        <v>109713</v>
      </c>
      <c r="Q201" s="33">
        <v>122825</v>
      </c>
      <c r="R201" s="33">
        <v>515721</v>
      </c>
      <c r="S201" s="33">
        <v>285069</v>
      </c>
      <c r="T201" s="33">
        <v>1244</v>
      </c>
      <c r="U201" s="28">
        <v>648341</v>
      </c>
      <c r="V201" s="33">
        <f>VLOOKUP($A$4:$A$330,'Trans Equity'!$C$2:$E$326,3,FALSE)</f>
        <v>0</v>
      </c>
      <c r="W201" s="28">
        <v>611415</v>
      </c>
      <c r="X201" s="28">
        <v>170043</v>
      </c>
      <c r="Y201" s="28">
        <v>0</v>
      </c>
      <c r="Z201" s="28">
        <v>539000</v>
      </c>
      <c r="AA201" s="28">
        <v>187267</v>
      </c>
      <c r="AB201" s="28">
        <v>0</v>
      </c>
      <c r="AC201" s="28">
        <v>380209</v>
      </c>
      <c r="AD201" s="28">
        <v>0</v>
      </c>
      <c r="AE201" s="28">
        <v>23292.546911726047</v>
      </c>
      <c r="AF201" s="28">
        <v>63446</v>
      </c>
      <c r="AG201" s="28">
        <v>176430.17</v>
      </c>
      <c r="AH201" s="28">
        <v>0</v>
      </c>
      <c r="AI201" s="28">
        <v>0</v>
      </c>
      <c r="AJ201" s="28">
        <v>0</v>
      </c>
      <c r="AK201" s="28">
        <v>28327.27</v>
      </c>
      <c r="AL201" s="28">
        <v>0</v>
      </c>
      <c r="AM201" s="28">
        <v>0</v>
      </c>
      <c r="AN201" s="28">
        <v>11086.94</v>
      </c>
      <c r="AO201" s="28">
        <v>0</v>
      </c>
      <c r="AQ201" s="28">
        <v>0</v>
      </c>
      <c r="AR201" s="28">
        <v>0</v>
      </c>
      <c r="AS201" s="38"/>
      <c r="AT201" s="39"/>
      <c r="AU201" s="40"/>
    </row>
    <row r="202" spans="1:47" x14ac:dyDescent="0.55000000000000004">
      <c r="A202" s="28" t="s">
        <v>386</v>
      </c>
      <c r="B202" s="28" t="s">
        <v>387</v>
      </c>
      <c r="C202" s="31">
        <v>930</v>
      </c>
      <c r="D202" s="28">
        <v>7100550</v>
      </c>
      <c r="E202" s="28">
        <v>0</v>
      </c>
      <c r="F202" s="28">
        <v>836338</v>
      </c>
      <c r="G202" s="33">
        <v>66030</v>
      </c>
      <c r="H202" s="33">
        <v>22010</v>
      </c>
      <c r="I202" s="28">
        <v>30884</v>
      </c>
      <c r="J202" s="33">
        <v>338776</v>
      </c>
      <c r="K202" s="33">
        <v>112925</v>
      </c>
      <c r="L202" s="28">
        <v>59935</v>
      </c>
      <c r="M202" s="46">
        <v>30845</v>
      </c>
      <c r="N202" s="28">
        <v>11453</v>
      </c>
      <c r="O202" s="33">
        <v>613530</v>
      </c>
      <c r="P202" s="33">
        <v>68197</v>
      </c>
      <c r="Q202" s="33">
        <v>57930</v>
      </c>
      <c r="R202" s="33">
        <v>342733</v>
      </c>
      <c r="S202" s="33">
        <v>239458</v>
      </c>
      <c r="T202" s="33">
        <v>1045</v>
      </c>
      <c r="U202" s="28">
        <v>460527</v>
      </c>
      <c r="V202" s="33">
        <f>VLOOKUP($A$4:$A$330,'Trans Equity'!$C$2:$E$326,3,FALSE)</f>
        <v>107108</v>
      </c>
      <c r="W202" s="28">
        <v>521075</v>
      </c>
      <c r="X202" s="28">
        <v>67490</v>
      </c>
      <c r="Y202" s="28">
        <v>0</v>
      </c>
      <c r="Z202" s="28">
        <v>450000</v>
      </c>
      <c r="AA202" s="28">
        <v>190357</v>
      </c>
      <c r="AB202" s="28">
        <v>0</v>
      </c>
      <c r="AC202" s="28">
        <v>0</v>
      </c>
      <c r="AD202" s="28">
        <v>0</v>
      </c>
      <c r="AE202" s="28">
        <v>19517.482524310853</v>
      </c>
      <c r="AF202" s="28">
        <v>44704</v>
      </c>
      <c r="AG202" s="28">
        <v>137525.82</v>
      </c>
      <c r="AH202" s="28">
        <v>0</v>
      </c>
      <c r="AI202" s="28">
        <v>0</v>
      </c>
      <c r="AJ202" s="28">
        <v>0</v>
      </c>
      <c r="AK202" s="28">
        <v>20987.58</v>
      </c>
      <c r="AL202" s="28">
        <v>0</v>
      </c>
      <c r="AM202" s="28">
        <v>0</v>
      </c>
      <c r="AN202" s="28">
        <v>10000</v>
      </c>
      <c r="AO202" s="28">
        <v>0</v>
      </c>
      <c r="AQ202" s="28">
        <v>0</v>
      </c>
      <c r="AR202" s="28">
        <v>0</v>
      </c>
      <c r="AS202" s="38"/>
      <c r="AT202" s="39"/>
      <c r="AU202" s="40"/>
    </row>
    <row r="203" spans="1:47" x14ac:dyDescent="0.55000000000000004">
      <c r="A203" s="28" t="s">
        <v>388</v>
      </c>
      <c r="B203" s="28" t="s">
        <v>389</v>
      </c>
      <c r="C203" s="31">
        <v>542</v>
      </c>
      <c r="D203" s="28">
        <v>4138170</v>
      </c>
      <c r="E203" s="28">
        <v>0</v>
      </c>
      <c r="F203" s="28">
        <v>506964</v>
      </c>
      <c r="G203" s="33">
        <v>38482</v>
      </c>
      <c r="H203" s="33">
        <v>12827</v>
      </c>
      <c r="I203" s="28">
        <v>20393</v>
      </c>
      <c r="J203" s="33">
        <v>92401</v>
      </c>
      <c r="K203" s="33">
        <v>30800</v>
      </c>
      <c r="L203" s="28">
        <v>3207</v>
      </c>
      <c r="M203" s="47">
        <v>0</v>
      </c>
      <c r="N203" s="28">
        <v>32067</v>
      </c>
      <c r="O203" s="33">
        <v>366273</v>
      </c>
      <c r="P203" s="33">
        <v>38883</v>
      </c>
      <c r="Q203" s="33">
        <v>43815</v>
      </c>
      <c r="R203" s="33">
        <v>199743</v>
      </c>
      <c r="S203" s="33">
        <v>83620</v>
      </c>
      <c r="T203" s="33">
        <v>365</v>
      </c>
      <c r="U203" s="28">
        <v>262705</v>
      </c>
      <c r="V203" s="33">
        <f>VLOOKUP($A$4:$A$330,'Trans Equity'!$C$2:$E$326,3,FALSE)</f>
        <v>0</v>
      </c>
      <c r="W203" s="28">
        <v>212468</v>
      </c>
      <c r="X203" s="28">
        <v>35988</v>
      </c>
      <c r="Y203" s="28">
        <v>0</v>
      </c>
      <c r="Z203" s="28">
        <v>0</v>
      </c>
      <c r="AA203" s="28">
        <v>46726</v>
      </c>
      <c r="AB203" s="28">
        <v>60705</v>
      </c>
      <c r="AC203" s="28">
        <v>34163</v>
      </c>
      <c r="AD203" s="28">
        <v>19043</v>
      </c>
      <c r="AE203" s="28">
        <v>16397.062877278269</v>
      </c>
      <c r="AF203" s="28">
        <v>26136</v>
      </c>
      <c r="AG203" s="28">
        <v>83052.11</v>
      </c>
      <c r="AH203" s="28">
        <v>0</v>
      </c>
      <c r="AI203" s="28">
        <v>0</v>
      </c>
      <c r="AJ203" s="28">
        <v>0</v>
      </c>
      <c r="AK203" s="28">
        <v>13141.16</v>
      </c>
      <c r="AL203" s="28">
        <v>0</v>
      </c>
      <c r="AM203" s="28">
        <v>0</v>
      </c>
      <c r="AN203" s="28">
        <v>10000</v>
      </c>
      <c r="AO203" s="28">
        <v>0</v>
      </c>
      <c r="AQ203" s="28">
        <v>0</v>
      </c>
      <c r="AR203" s="28">
        <v>0</v>
      </c>
      <c r="AS203" s="38"/>
      <c r="AT203" s="39"/>
      <c r="AU203" s="40"/>
    </row>
    <row r="204" spans="1:47" x14ac:dyDescent="0.55000000000000004">
      <c r="A204" s="28" t="s">
        <v>384</v>
      </c>
      <c r="B204" s="28" t="s">
        <v>385</v>
      </c>
      <c r="C204" s="31">
        <v>495.9</v>
      </c>
      <c r="D204" s="28">
        <v>3812975</v>
      </c>
      <c r="E204" s="28">
        <v>0</v>
      </c>
      <c r="F204" s="28">
        <v>393677</v>
      </c>
      <c r="G204" s="33">
        <v>35209</v>
      </c>
      <c r="H204" s="33">
        <v>11736</v>
      </c>
      <c r="I204" s="28">
        <v>19622</v>
      </c>
      <c r="J204" s="33">
        <v>80860</v>
      </c>
      <c r="K204" s="33">
        <v>26953</v>
      </c>
      <c r="L204" s="28">
        <v>91038</v>
      </c>
      <c r="M204" s="46">
        <v>12918</v>
      </c>
      <c r="N204" s="28">
        <v>11534</v>
      </c>
      <c r="O204" s="33">
        <v>329714</v>
      </c>
      <c r="P204" s="33">
        <v>35467</v>
      </c>
      <c r="Q204" s="33">
        <v>42196</v>
      </c>
      <c r="R204" s="33">
        <v>182754</v>
      </c>
      <c r="S204" s="33">
        <v>114027</v>
      </c>
      <c r="T204" s="33">
        <v>498</v>
      </c>
      <c r="U204" s="28">
        <v>247284</v>
      </c>
      <c r="V204" s="33">
        <f>VLOOKUP($A$4:$A$330,'Trans Equity'!$C$2:$E$326,3,FALSE)</f>
        <v>58066</v>
      </c>
      <c r="W204" s="28">
        <v>295905</v>
      </c>
      <c r="X204" s="28">
        <v>25987</v>
      </c>
      <c r="Y204" s="28">
        <v>0</v>
      </c>
      <c r="Z204" s="28">
        <v>322000</v>
      </c>
      <c r="AA204" s="28">
        <v>109464</v>
      </c>
      <c r="AB204" s="28">
        <v>0</v>
      </c>
      <c r="AC204" s="28">
        <v>444491</v>
      </c>
      <c r="AD204" s="28">
        <v>0</v>
      </c>
      <c r="AE204" s="28">
        <v>16026.311986226201</v>
      </c>
      <c r="AF204" s="28">
        <v>23859</v>
      </c>
      <c r="AG204" s="28">
        <v>78837.59</v>
      </c>
      <c r="AH204" s="28">
        <v>0</v>
      </c>
      <c r="AI204" s="28">
        <v>0</v>
      </c>
      <c r="AJ204" s="28">
        <v>0</v>
      </c>
      <c r="AK204" s="28">
        <v>13985.72</v>
      </c>
      <c r="AL204" s="28">
        <v>0</v>
      </c>
      <c r="AM204" s="28">
        <v>0</v>
      </c>
      <c r="AN204" s="28">
        <v>10000</v>
      </c>
      <c r="AO204" s="28">
        <v>0</v>
      </c>
      <c r="AQ204" s="28">
        <v>0</v>
      </c>
      <c r="AR204" s="28">
        <v>0</v>
      </c>
      <c r="AS204" s="38"/>
      <c r="AT204" s="39"/>
      <c r="AU204" s="40"/>
    </row>
    <row r="205" spans="1:47" x14ac:dyDescent="0.55000000000000004">
      <c r="A205" s="28" t="s">
        <v>390</v>
      </c>
      <c r="B205" s="28" t="s">
        <v>391</v>
      </c>
      <c r="C205" s="31">
        <v>2957.6</v>
      </c>
      <c r="D205" s="28">
        <v>22581276</v>
      </c>
      <c r="E205" s="28">
        <v>0</v>
      </c>
      <c r="F205" s="28">
        <v>4110684</v>
      </c>
      <c r="G205" s="33">
        <v>209990</v>
      </c>
      <c r="H205" s="33">
        <v>69997</v>
      </c>
      <c r="I205" s="28">
        <v>132933</v>
      </c>
      <c r="J205" s="33">
        <v>1096234</v>
      </c>
      <c r="K205" s="33">
        <v>365411</v>
      </c>
      <c r="L205" s="28">
        <v>95514</v>
      </c>
      <c r="M205" s="47">
        <v>23210</v>
      </c>
      <c r="N205" s="28">
        <v>6872</v>
      </c>
      <c r="O205" s="33">
        <v>1904339</v>
      </c>
      <c r="P205" s="33">
        <v>212326</v>
      </c>
      <c r="Q205" s="33">
        <v>246486</v>
      </c>
      <c r="R205" s="33">
        <v>1089964</v>
      </c>
      <c r="S205" s="33">
        <v>406698</v>
      </c>
      <c r="T205" s="33">
        <v>1775</v>
      </c>
      <c r="U205" s="28">
        <v>1442022</v>
      </c>
      <c r="V205" s="33">
        <f>VLOOKUP($A$4:$A$330,'Trans Equity'!$C$2:$E$326,3,FALSE)</f>
        <v>0</v>
      </c>
      <c r="W205" s="28">
        <v>1381647</v>
      </c>
      <c r="X205" s="28">
        <v>141009</v>
      </c>
      <c r="Y205" s="28">
        <v>0</v>
      </c>
      <c r="Z205" s="28">
        <v>2343943</v>
      </c>
      <c r="AA205" s="28">
        <v>344246</v>
      </c>
      <c r="AB205" s="28">
        <v>0</v>
      </c>
      <c r="AC205" s="28">
        <v>698923</v>
      </c>
      <c r="AD205" s="28">
        <v>0</v>
      </c>
      <c r="AE205" s="28">
        <v>35824.087875659483</v>
      </c>
      <c r="AF205" s="28">
        <v>148034</v>
      </c>
      <c r="AG205" s="28">
        <v>568244.43000000005</v>
      </c>
      <c r="AH205" s="28">
        <v>0</v>
      </c>
      <c r="AI205" s="28">
        <v>0</v>
      </c>
      <c r="AJ205" s="28">
        <v>72993</v>
      </c>
      <c r="AK205" s="28">
        <v>94621.29</v>
      </c>
      <c r="AL205" s="28">
        <v>0</v>
      </c>
      <c r="AM205" s="28">
        <v>0</v>
      </c>
      <c r="AN205" s="28">
        <v>36911.32</v>
      </c>
      <c r="AO205" s="28">
        <v>0</v>
      </c>
      <c r="AQ205" s="28">
        <v>0</v>
      </c>
      <c r="AR205" s="28">
        <v>0</v>
      </c>
      <c r="AS205" s="38"/>
      <c r="AT205" s="39"/>
      <c r="AU205" s="40"/>
    </row>
    <row r="206" spans="1:47" x14ac:dyDescent="0.55000000000000004">
      <c r="A206" s="28" t="s">
        <v>233</v>
      </c>
      <c r="B206" s="28" t="s">
        <v>234</v>
      </c>
      <c r="C206" s="31">
        <v>626.5</v>
      </c>
      <c r="D206" s="28">
        <v>4784581</v>
      </c>
      <c r="E206" s="28">
        <v>0</v>
      </c>
      <c r="F206" s="28">
        <v>598741</v>
      </c>
      <c r="G206" s="33">
        <v>44482</v>
      </c>
      <c r="H206" s="33">
        <v>14827</v>
      </c>
      <c r="I206" s="28">
        <v>23950</v>
      </c>
      <c r="J206" s="33">
        <v>176529</v>
      </c>
      <c r="K206" s="33">
        <v>58843</v>
      </c>
      <c r="L206" s="28">
        <v>8019</v>
      </c>
      <c r="M206" s="46">
        <v>3207</v>
      </c>
      <c r="N206" s="28">
        <v>16038</v>
      </c>
      <c r="O206" s="33">
        <v>434196</v>
      </c>
      <c r="P206" s="33">
        <v>49669</v>
      </c>
      <c r="Q206" s="33">
        <v>49412</v>
      </c>
      <c r="R206" s="33">
        <v>230884</v>
      </c>
      <c r="S206" s="33">
        <v>83620</v>
      </c>
      <c r="T206" s="33">
        <v>365</v>
      </c>
      <c r="U206" s="28">
        <v>294231</v>
      </c>
      <c r="V206" s="33">
        <f>VLOOKUP($A$4:$A$330,'Trans Equity'!$C$2:$E$326,3,FALSE)</f>
        <v>860486</v>
      </c>
      <c r="W206" s="28">
        <v>363713</v>
      </c>
      <c r="X206" s="28">
        <v>15130</v>
      </c>
      <c r="Y206" s="28">
        <v>0</v>
      </c>
      <c r="Z206" s="28">
        <v>400000</v>
      </c>
      <c r="AA206" s="28">
        <v>112988</v>
      </c>
      <c r="AB206" s="28">
        <v>0</v>
      </c>
      <c r="AC206" s="28">
        <v>458801</v>
      </c>
      <c r="AD206" s="28">
        <v>0</v>
      </c>
      <c r="AE206" s="28">
        <v>17076.638805562427</v>
      </c>
      <c r="AF206" s="28">
        <v>29869</v>
      </c>
      <c r="AG206" s="28">
        <v>107865.12</v>
      </c>
      <c r="AH206" s="28">
        <v>0</v>
      </c>
      <c r="AI206" s="28">
        <v>0</v>
      </c>
      <c r="AJ206" s="28">
        <v>0</v>
      </c>
      <c r="AK206" s="28">
        <v>21357.670000000002</v>
      </c>
      <c r="AL206" s="28">
        <v>0</v>
      </c>
      <c r="AM206" s="28">
        <v>0</v>
      </c>
      <c r="AN206" s="28">
        <v>10000</v>
      </c>
      <c r="AO206" s="28">
        <v>0</v>
      </c>
      <c r="AQ206" s="28">
        <v>0</v>
      </c>
      <c r="AR206" s="28">
        <v>0</v>
      </c>
      <c r="AS206" s="38"/>
      <c r="AT206" s="39"/>
      <c r="AU206" s="40"/>
    </row>
    <row r="207" spans="1:47" x14ac:dyDescent="0.55000000000000004">
      <c r="A207" s="28" t="s">
        <v>20</v>
      </c>
      <c r="B207" s="28" t="s">
        <v>21</v>
      </c>
      <c r="C207" s="31">
        <v>536.6</v>
      </c>
      <c r="D207" s="28">
        <v>4124844</v>
      </c>
      <c r="E207" s="28">
        <v>162201</v>
      </c>
      <c r="F207" s="28">
        <v>628105</v>
      </c>
      <c r="G207" s="33">
        <v>38099</v>
      </c>
      <c r="H207" s="33">
        <v>12700</v>
      </c>
      <c r="I207" s="28">
        <v>16327</v>
      </c>
      <c r="J207" s="33">
        <v>142371</v>
      </c>
      <c r="K207" s="33">
        <v>47457</v>
      </c>
      <c r="L207" s="28">
        <v>0</v>
      </c>
      <c r="M207" s="47">
        <v>0</v>
      </c>
      <c r="N207" s="28">
        <v>27673</v>
      </c>
      <c r="O207" s="33">
        <v>407783</v>
      </c>
      <c r="P207" s="33">
        <v>45681</v>
      </c>
      <c r="Q207" s="33">
        <v>39285</v>
      </c>
      <c r="R207" s="33">
        <v>203445</v>
      </c>
      <c r="S207" s="33">
        <v>110227</v>
      </c>
      <c r="T207" s="33">
        <v>481</v>
      </c>
      <c r="U207" s="28">
        <v>266842</v>
      </c>
      <c r="V207" s="33">
        <f>VLOOKUP($A$4:$A$330,'Trans Equity'!$C$2:$E$326,3,FALSE)</f>
        <v>282979</v>
      </c>
      <c r="W207" s="28">
        <v>38618</v>
      </c>
      <c r="X207" s="28">
        <v>310948</v>
      </c>
      <c r="Y207" s="28">
        <v>0</v>
      </c>
      <c r="Z207" s="28">
        <v>290000</v>
      </c>
      <c r="AA207" s="28">
        <v>99781</v>
      </c>
      <c r="AB207" s="28">
        <v>0</v>
      </c>
      <c r="AC207" s="28">
        <v>202586</v>
      </c>
      <c r="AD207" s="28">
        <v>0</v>
      </c>
      <c r="AE207" s="28">
        <v>16353.634356417506</v>
      </c>
      <c r="AF207" s="28">
        <v>23544</v>
      </c>
      <c r="AG207" s="28">
        <v>59308.32</v>
      </c>
      <c r="AH207" s="28">
        <v>0</v>
      </c>
      <c r="AI207" s="28">
        <v>0</v>
      </c>
      <c r="AJ207" s="28">
        <v>0</v>
      </c>
      <c r="AK207" s="28">
        <v>12657.85</v>
      </c>
      <c r="AL207" s="28">
        <v>0</v>
      </c>
      <c r="AM207" s="28">
        <v>0</v>
      </c>
      <c r="AN207" s="28">
        <v>10000</v>
      </c>
      <c r="AO207" s="28">
        <v>0</v>
      </c>
      <c r="AQ207" s="28">
        <v>0</v>
      </c>
      <c r="AR207" s="28">
        <v>0</v>
      </c>
      <c r="AS207" s="38"/>
      <c r="AT207" s="39"/>
      <c r="AU207" s="40"/>
    </row>
    <row r="208" spans="1:47" x14ac:dyDescent="0.55000000000000004">
      <c r="A208" s="28" t="s">
        <v>313</v>
      </c>
      <c r="B208" s="28" t="s">
        <v>314</v>
      </c>
      <c r="C208" s="31">
        <v>725.8</v>
      </c>
      <c r="D208" s="28">
        <v>5545838</v>
      </c>
      <c r="E208" s="28">
        <v>0</v>
      </c>
      <c r="F208" s="28">
        <v>887426</v>
      </c>
      <c r="G208" s="33">
        <v>51532</v>
      </c>
      <c r="H208" s="33">
        <v>17177</v>
      </c>
      <c r="I208" s="28">
        <v>27538</v>
      </c>
      <c r="J208" s="33">
        <v>134471</v>
      </c>
      <c r="K208" s="33">
        <v>44824</v>
      </c>
      <c r="L208" s="28">
        <v>0</v>
      </c>
      <c r="M208" s="46">
        <v>0</v>
      </c>
      <c r="N208" s="28">
        <v>52723</v>
      </c>
      <c r="O208" s="33">
        <v>473875</v>
      </c>
      <c r="P208" s="33">
        <v>51089</v>
      </c>
      <c r="Q208" s="33">
        <v>50537</v>
      </c>
      <c r="R208" s="33">
        <v>267479</v>
      </c>
      <c r="S208" s="33">
        <v>140634</v>
      </c>
      <c r="T208" s="33">
        <v>614</v>
      </c>
      <c r="U208" s="28">
        <v>347378</v>
      </c>
      <c r="V208" s="33">
        <f>VLOOKUP($A$4:$A$330,'Trans Equity'!$C$2:$E$326,3,FALSE)</f>
        <v>113341</v>
      </c>
      <c r="W208" s="28">
        <v>376349</v>
      </c>
      <c r="X208" s="28">
        <v>70368</v>
      </c>
      <c r="Y208" s="28">
        <v>0</v>
      </c>
      <c r="Z208" s="28">
        <v>530000</v>
      </c>
      <c r="AA208" s="28">
        <v>128656</v>
      </c>
      <c r="AB208" s="28">
        <v>161293</v>
      </c>
      <c r="AC208" s="28">
        <v>99919</v>
      </c>
      <c r="AD208" s="28">
        <v>0</v>
      </c>
      <c r="AE208" s="28">
        <v>17875.241050279787</v>
      </c>
      <c r="AF208" s="28">
        <v>32734</v>
      </c>
      <c r="AG208" s="28">
        <v>135948.09</v>
      </c>
      <c r="AH208" s="28">
        <v>0</v>
      </c>
      <c r="AI208" s="28">
        <v>0</v>
      </c>
      <c r="AJ208" s="28">
        <v>0</v>
      </c>
      <c r="AK208" s="28">
        <v>20737.489999999998</v>
      </c>
      <c r="AL208" s="28">
        <v>0</v>
      </c>
      <c r="AM208" s="28">
        <v>0</v>
      </c>
      <c r="AN208" s="28">
        <v>10000</v>
      </c>
      <c r="AO208" s="28">
        <v>0</v>
      </c>
      <c r="AQ208" s="28">
        <v>0</v>
      </c>
      <c r="AR208" s="28">
        <v>0</v>
      </c>
      <c r="AS208" s="38"/>
      <c r="AT208" s="39"/>
      <c r="AU208" s="40"/>
    </row>
    <row r="209" spans="1:47" x14ac:dyDescent="0.55000000000000004">
      <c r="A209" s="28" t="s">
        <v>396</v>
      </c>
      <c r="B209" s="28" t="s">
        <v>397</v>
      </c>
      <c r="C209" s="31">
        <v>1138</v>
      </c>
      <c r="D209" s="28">
        <v>8750082</v>
      </c>
      <c r="E209" s="28">
        <v>0</v>
      </c>
      <c r="F209" s="28">
        <v>1570324</v>
      </c>
      <c r="G209" s="33">
        <v>80798</v>
      </c>
      <c r="H209" s="33">
        <v>26933</v>
      </c>
      <c r="I209" s="28">
        <v>41290</v>
      </c>
      <c r="J209" s="33">
        <v>407877</v>
      </c>
      <c r="K209" s="33">
        <v>135959</v>
      </c>
      <c r="L209" s="28">
        <v>25374</v>
      </c>
      <c r="M209" s="47">
        <v>14532</v>
      </c>
      <c r="N209" s="28">
        <v>94575</v>
      </c>
      <c r="O209" s="33">
        <v>756986</v>
      </c>
      <c r="P209" s="33">
        <v>83085</v>
      </c>
      <c r="Q209" s="33">
        <v>83734</v>
      </c>
      <c r="R209" s="33">
        <v>419387</v>
      </c>
      <c r="S209" s="33">
        <v>235657</v>
      </c>
      <c r="T209" s="33">
        <v>1028</v>
      </c>
      <c r="U209" s="28">
        <v>564444</v>
      </c>
      <c r="V209" s="33">
        <f>VLOOKUP($A$4:$A$330,'Trans Equity'!$C$2:$E$326,3,FALSE)</f>
        <v>218930</v>
      </c>
      <c r="W209" s="28">
        <v>595238</v>
      </c>
      <c r="X209" s="28">
        <v>76768</v>
      </c>
      <c r="Y209" s="28">
        <v>0</v>
      </c>
      <c r="Z209" s="28">
        <v>525000</v>
      </c>
      <c r="AA209" s="28">
        <v>169013</v>
      </c>
      <c r="AB209" s="28">
        <v>0</v>
      </c>
      <c r="AC209" s="28">
        <v>512162</v>
      </c>
      <c r="AD209" s="28">
        <v>0</v>
      </c>
      <c r="AE209" s="28">
        <v>21190.284809318015</v>
      </c>
      <c r="AF209" s="28">
        <v>51406</v>
      </c>
      <c r="AG209" s="28">
        <v>193983.09</v>
      </c>
      <c r="AH209" s="28">
        <v>0</v>
      </c>
      <c r="AI209" s="28">
        <v>0</v>
      </c>
      <c r="AJ209" s="28">
        <v>0</v>
      </c>
      <c r="AK209" s="28">
        <v>36759.17</v>
      </c>
      <c r="AL209" s="28">
        <v>0</v>
      </c>
      <c r="AM209" s="28">
        <v>0</v>
      </c>
      <c r="AN209" s="28">
        <v>12775.23</v>
      </c>
      <c r="AO209" s="28">
        <v>50000</v>
      </c>
      <c r="AQ209" s="28">
        <v>0</v>
      </c>
      <c r="AR209" s="28">
        <v>0</v>
      </c>
      <c r="AS209" s="38"/>
      <c r="AT209" s="39"/>
      <c r="AU209" s="40"/>
    </row>
    <row r="210" spans="1:47" x14ac:dyDescent="0.55000000000000004">
      <c r="A210" s="28" t="s">
        <v>75</v>
      </c>
      <c r="B210" s="28" t="s">
        <v>76</v>
      </c>
      <c r="C210" s="31">
        <v>483.5</v>
      </c>
      <c r="D210" s="28">
        <v>3727302</v>
      </c>
      <c r="E210" s="28">
        <v>0</v>
      </c>
      <c r="F210" s="28">
        <v>500083</v>
      </c>
      <c r="G210" s="33">
        <v>34329</v>
      </c>
      <c r="H210" s="33">
        <v>11443</v>
      </c>
      <c r="I210" s="28">
        <v>18910</v>
      </c>
      <c r="J210" s="33">
        <v>144799</v>
      </c>
      <c r="K210" s="33">
        <v>48266</v>
      </c>
      <c r="L210" s="28">
        <v>21816</v>
      </c>
      <c r="M210" s="46">
        <v>10484</v>
      </c>
      <c r="N210" s="28">
        <v>30065</v>
      </c>
      <c r="O210" s="33">
        <v>334635</v>
      </c>
      <c r="P210" s="33">
        <v>36620</v>
      </c>
      <c r="Q210" s="33">
        <v>35262</v>
      </c>
      <c r="R210" s="33">
        <v>178184</v>
      </c>
      <c r="S210" s="33">
        <v>121629</v>
      </c>
      <c r="T210" s="33">
        <v>531</v>
      </c>
      <c r="U210" s="28">
        <v>235712</v>
      </c>
      <c r="V210" s="33">
        <f>VLOOKUP($A$4:$A$330,'Trans Equity'!$C$2:$E$326,3,FALSE)</f>
        <v>108401</v>
      </c>
      <c r="W210" s="28">
        <v>31597</v>
      </c>
      <c r="X210" s="28">
        <v>292902</v>
      </c>
      <c r="Y210" s="28">
        <v>0</v>
      </c>
      <c r="Z210" s="28">
        <v>300000</v>
      </c>
      <c r="AA210" s="28">
        <v>151000</v>
      </c>
      <c r="AB210" s="28">
        <v>31597</v>
      </c>
      <c r="AC210" s="28">
        <v>425978</v>
      </c>
      <c r="AD210" s="28">
        <v>52455</v>
      </c>
      <c r="AE210" s="28">
        <v>15926.587234620005</v>
      </c>
      <c r="AF210" s="28">
        <v>22852</v>
      </c>
      <c r="AG210" s="28">
        <v>80175.509999999995</v>
      </c>
      <c r="AH210" s="28">
        <v>0</v>
      </c>
      <c r="AI210" s="28">
        <v>0</v>
      </c>
      <c r="AJ210" s="28">
        <v>0</v>
      </c>
      <c r="AK210" s="28">
        <v>14888.67</v>
      </c>
      <c r="AL210" s="28">
        <v>0</v>
      </c>
      <c r="AM210" s="28">
        <v>0</v>
      </c>
      <c r="AN210" s="28">
        <v>10000</v>
      </c>
      <c r="AO210" s="28">
        <v>0</v>
      </c>
      <c r="AQ210" s="28">
        <v>0</v>
      </c>
      <c r="AR210" s="28">
        <v>0</v>
      </c>
      <c r="AS210" s="38"/>
      <c r="AT210" s="39"/>
      <c r="AU210" s="40"/>
    </row>
    <row r="211" spans="1:47" x14ac:dyDescent="0.55000000000000004">
      <c r="A211" s="28" t="s">
        <v>402</v>
      </c>
      <c r="B211" s="28" t="s">
        <v>403</v>
      </c>
      <c r="C211" s="31">
        <v>236.4</v>
      </c>
      <c r="D211" s="28">
        <v>1805387</v>
      </c>
      <c r="E211" s="28">
        <v>110338</v>
      </c>
      <c r="F211" s="28">
        <v>330071</v>
      </c>
      <c r="G211" s="33">
        <v>16784</v>
      </c>
      <c r="H211" s="33">
        <v>5595</v>
      </c>
      <c r="I211" s="28">
        <v>10768</v>
      </c>
      <c r="J211" s="33">
        <v>87645</v>
      </c>
      <c r="K211" s="33">
        <v>29215</v>
      </c>
      <c r="L211" s="28">
        <v>1604</v>
      </c>
      <c r="M211" s="47">
        <v>0</v>
      </c>
      <c r="N211" s="28">
        <v>25202</v>
      </c>
      <c r="O211" s="33">
        <v>167193</v>
      </c>
      <c r="P211" s="33">
        <v>18725</v>
      </c>
      <c r="Q211" s="33">
        <v>17031</v>
      </c>
      <c r="R211" s="33">
        <v>91525</v>
      </c>
      <c r="S211" s="33">
        <v>91222</v>
      </c>
      <c r="T211" s="33">
        <v>398</v>
      </c>
      <c r="U211" s="28">
        <v>128423</v>
      </c>
      <c r="V211" s="33">
        <f>VLOOKUP($A$4:$A$330,'Trans Equity'!$C$2:$E$326,3,FALSE)</f>
        <v>49410</v>
      </c>
      <c r="W211" s="28">
        <v>94568</v>
      </c>
      <c r="X211" s="28">
        <v>81660</v>
      </c>
      <c r="Y211" s="28">
        <v>0</v>
      </c>
      <c r="Z211" s="28">
        <v>240000</v>
      </c>
      <c r="AA211" s="28">
        <v>101348</v>
      </c>
      <c r="AB211" s="28">
        <v>0</v>
      </c>
      <c r="AC211" s="28">
        <v>0</v>
      </c>
      <c r="AD211" s="28">
        <v>0</v>
      </c>
      <c r="AE211" s="28">
        <v>13939.330289306212</v>
      </c>
      <c r="AF211" s="28">
        <v>13026</v>
      </c>
      <c r="AG211" s="28">
        <v>75045.460000000006</v>
      </c>
      <c r="AH211" s="28">
        <v>0</v>
      </c>
      <c r="AI211" s="28">
        <v>0</v>
      </c>
      <c r="AJ211" s="28">
        <v>0</v>
      </c>
      <c r="AK211" s="28">
        <v>11048.050000000001</v>
      </c>
      <c r="AL211" s="28">
        <v>0</v>
      </c>
      <c r="AM211" s="28">
        <v>0</v>
      </c>
      <c r="AN211" s="28">
        <v>10000</v>
      </c>
      <c r="AO211" s="28">
        <v>0</v>
      </c>
      <c r="AQ211" s="28">
        <v>0</v>
      </c>
      <c r="AR211" s="28">
        <v>0</v>
      </c>
      <c r="AS211" s="38"/>
      <c r="AT211" s="39"/>
      <c r="AU211" s="40"/>
    </row>
    <row r="212" spans="1:47" x14ac:dyDescent="0.55000000000000004">
      <c r="A212" s="28" t="s">
        <v>400</v>
      </c>
      <c r="B212" s="28" t="s">
        <v>401</v>
      </c>
      <c r="C212" s="31">
        <v>556.9</v>
      </c>
      <c r="D212" s="28">
        <v>4259728</v>
      </c>
      <c r="E212" s="28">
        <v>0</v>
      </c>
      <c r="F212" s="28">
        <v>330819</v>
      </c>
      <c r="G212" s="33">
        <v>39540</v>
      </c>
      <c r="H212" s="33">
        <v>13180</v>
      </c>
      <c r="I212" s="28">
        <v>15336</v>
      </c>
      <c r="J212" s="33">
        <v>103402</v>
      </c>
      <c r="K212" s="33">
        <v>34467</v>
      </c>
      <c r="L212" s="28">
        <v>0</v>
      </c>
      <c r="M212" s="46">
        <v>0</v>
      </c>
      <c r="N212" s="28">
        <v>34421</v>
      </c>
      <c r="O212" s="33">
        <v>359557</v>
      </c>
      <c r="P212" s="33">
        <v>37886</v>
      </c>
      <c r="Q212" s="33">
        <v>38181</v>
      </c>
      <c r="R212" s="33">
        <v>205234</v>
      </c>
      <c r="S212" s="33">
        <v>76018</v>
      </c>
      <c r="T212" s="33">
        <v>332</v>
      </c>
      <c r="U212" s="28">
        <v>264804</v>
      </c>
      <c r="V212" s="33">
        <f>VLOOKUP($A$4:$A$330,'Trans Equity'!$C$2:$E$326,3,FALSE)</f>
        <v>13247</v>
      </c>
      <c r="W212" s="28">
        <v>40703</v>
      </c>
      <c r="X212" s="28">
        <v>294751</v>
      </c>
      <c r="Y212" s="28">
        <v>0</v>
      </c>
      <c r="Z212" s="28">
        <v>185000</v>
      </c>
      <c r="AA212" s="28">
        <v>89943</v>
      </c>
      <c r="AB212" s="28">
        <v>0</v>
      </c>
      <c r="AC212" s="28">
        <v>365225</v>
      </c>
      <c r="AD212" s="28">
        <v>0</v>
      </c>
      <c r="AE212" s="28">
        <v>16516.893425579263</v>
      </c>
      <c r="AF212" s="28">
        <v>23975</v>
      </c>
      <c r="AG212" s="28">
        <v>50495.5</v>
      </c>
      <c r="AH212" s="28">
        <v>0</v>
      </c>
      <c r="AI212" s="28">
        <v>0</v>
      </c>
      <c r="AJ212" s="28">
        <v>0</v>
      </c>
      <c r="AK212" s="28">
        <v>10540.400000000001</v>
      </c>
      <c r="AL212" s="28">
        <v>0</v>
      </c>
      <c r="AM212" s="28">
        <v>0</v>
      </c>
      <c r="AN212" s="28">
        <v>10000</v>
      </c>
      <c r="AO212" s="28">
        <v>0</v>
      </c>
      <c r="AQ212" s="28">
        <v>0</v>
      </c>
      <c r="AR212" s="28">
        <v>0</v>
      </c>
      <c r="AS212" s="38"/>
      <c r="AT212" s="39"/>
      <c r="AU212" s="40"/>
    </row>
    <row r="213" spans="1:47" x14ac:dyDescent="0.55000000000000004">
      <c r="A213" s="28" t="s">
        <v>398</v>
      </c>
      <c r="B213" s="28" t="s">
        <v>399</v>
      </c>
      <c r="C213" s="31">
        <v>488.5</v>
      </c>
      <c r="D213" s="28">
        <v>3794180</v>
      </c>
      <c r="E213" s="28">
        <v>2328</v>
      </c>
      <c r="F213" s="28">
        <v>581748</v>
      </c>
      <c r="G213" s="33">
        <v>34684</v>
      </c>
      <c r="H213" s="33">
        <v>11561</v>
      </c>
      <c r="I213" s="28">
        <v>15891</v>
      </c>
      <c r="J213" s="33">
        <v>72661</v>
      </c>
      <c r="K213" s="33">
        <v>24220</v>
      </c>
      <c r="L213" s="28">
        <v>8155</v>
      </c>
      <c r="M213" s="47">
        <v>0</v>
      </c>
      <c r="N213" s="28">
        <v>20971</v>
      </c>
      <c r="O213" s="33">
        <v>334178</v>
      </c>
      <c r="P213" s="33">
        <v>36105</v>
      </c>
      <c r="Q213" s="33">
        <v>41928</v>
      </c>
      <c r="R213" s="33">
        <v>180027</v>
      </c>
      <c r="S213" s="33">
        <v>98824</v>
      </c>
      <c r="T213" s="33">
        <v>431</v>
      </c>
      <c r="U213" s="28">
        <v>241796</v>
      </c>
      <c r="V213" s="33">
        <f>VLOOKUP($A$4:$A$330,'Trans Equity'!$C$2:$E$326,3,FALSE)</f>
        <v>40856</v>
      </c>
      <c r="W213" s="28">
        <v>61534</v>
      </c>
      <c r="X213" s="28">
        <v>252286</v>
      </c>
      <c r="Y213" s="28">
        <v>0</v>
      </c>
      <c r="Z213" s="28">
        <v>310000</v>
      </c>
      <c r="AA213" s="28">
        <v>110198</v>
      </c>
      <c r="AB213" s="28">
        <v>0</v>
      </c>
      <c r="AC213" s="28">
        <v>0</v>
      </c>
      <c r="AD213" s="28">
        <v>0</v>
      </c>
      <c r="AE213" s="28">
        <v>15966.7988280096</v>
      </c>
      <c r="AF213" s="28">
        <v>23791</v>
      </c>
      <c r="AG213" s="28">
        <v>66192.67</v>
      </c>
      <c r="AH213" s="28">
        <v>0</v>
      </c>
      <c r="AI213" s="28">
        <v>0</v>
      </c>
      <c r="AJ213" s="28">
        <v>15229</v>
      </c>
      <c r="AK213" s="28">
        <v>13829.93</v>
      </c>
      <c r="AL213" s="28">
        <v>0</v>
      </c>
      <c r="AM213" s="28">
        <v>0</v>
      </c>
      <c r="AN213" s="28">
        <v>10000</v>
      </c>
      <c r="AO213" s="28">
        <v>0</v>
      </c>
      <c r="AQ213" s="28">
        <v>0</v>
      </c>
      <c r="AR213" s="28">
        <v>0</v>
      </c>
      <c r="AS213" s="38"/>
      <c r="AT213" s="39"/>
      <c r="AU213" s="40"/>
    </row>
    <row r="214" spans="1:47" x14ac:dyDescent="0.55000000000000004">
      <c r="A214" s="28" t="s">
        <v>404</v>
      </c>
      <c r="B214" s="28" t="s">
        <v>405</v>
      </c>
      <c r="C214" s="31">
        <v>2093.1</v>
      </c>
      <c r="D214" s="28">
        <v>15980819</v>
      </c>
      <c r="E214" s="28">
        <v>0</v>
      </c>
      <c r="F214" s="28">
        <v>1192282</v>
      </c>
      <c r="G214" s="33">
        <v>148610</v>
      </c>
      <c r="H214" s="33">
        <v>49537</v>
      </c>
      <c r="I214" s="28">
        <v>43168</v>
      </c>
      <c r="J214" s="33">
        <v>775808</v>
      </c>
      <c r="K214" s="33">
        <v>258603</v>
      </c>
      <c r="L214" s="28">
        <v>1603</v>
      </c>
      <c r="M214" s="46">
        <v>1985</v>
      </c>
      <c r="N214" s="28">
        <v>137430</v>
      </c>
      <c r="O214" s="33">
        <v>1286315</v>
      </c>
      <c r="P214" s="33">
        <v>135193</v>
      </c>
      <c r="Q214" s="33">
        <v>135026</v>
      </c>
      <c r="R214" s="33">
        <v>771370</v>
      </c>
      <c r="S214" s="33">
        <v>399097</v>
      </c>
      <c r="T214" s="33">
        <v>1741</v>
      </c>
      <c r="U214" s="28">
        <v>1026928</v>
      </c>
      <c r="V214" s="33">
        <f>VLOOKUP($A$4:$A$330,'Trans Equity'!$C$2:$E$326,3,FALSE)</f>
        <v>82310</v>
      </c>
      <c r="W214" s="28">
        <v>761399</v>
      </c>
      <c r="X214" s="28">
        <v>267606</v>
      </c>
      <c r="Y214" s="28">
        <v>0</v>
      </c>
      <c r="Z214" s="28">
        <v>300000</v>
      </c>
      <c r="AA214" s="28">
        <v>221952</v>
      </c>
      <c r="AB214" s="28">
        <v>0</v>
      </c>
      <c r="AC214" s="28">
        <v>901258</v>
      </c>
      <c r="AD214" s="28">
        <v>0</v>
      </c>
      <c r="AE214" s="28">
        <v>28871.503378598478</v>
      </c>
      <c r="AF214" s="28">
        <v>87589</v>
      </c>
      <c r="AG214" s="28">
        <v>71699.81</v>
      </c>
      <c r="AH214" s="28">
        <v>0</v>
      </c>
      <c r="AI214" s="28">
        <v>0</v>
      </c>
      <c r="AJ214" s="28">
        <v>0</v>
      </c>
      <c r="AK214" s="28">
        <v>21051.809999999998</v>
      </c>
      <c r="AL214" s="28">
        <v>0</v>
      </c>
      <c r="AM214" s="28">
        <v>0</v>
      </c>
      <c r="AN214" s="28">
        <v>10000</v>
      </c>
      <c r="AO214" s="28">
        <v>0</v>
      </c>
      <c r="AQ214" s="28">
        <v>0</v>
      </c>
      <c r="AR214" s="28">
        <v>0</v>
      </c>
      <c r="AS214" s="38"/>
      <c r="AT214" s="39"/>
      <c r="AU214" s="40"/>
    </row>
    <row r="215" spans="1:47" x14ac:dyDescent="0.55000000000000004">
      <c r="A215" s="28" t="s">
        <v>406</v>
      </c>
      <c r="B215" s="28" t="s">
        <v>407</v>
      </c>
      <c r="C215" s="31">
        <v>3097.6</v>
      </c>
      <c r="D215" s="28">
        <v>23650176</v>
      </c>
      <c r="E215" s="28">
        <v>0</v>
      </c>
      <c r="F215" s="28">
        <v>2333638</v>
      </c>
      <c r="G215" s="33">
        <v>219930</v>
      </c>
      <c r="H215" s="33">
        <v>73310</v>
      </c>
      <c r="I215" s="28">
        <v>89352</v>
      </c>
      <c r="J215" s="33">
        <v>1045470</v>
      </c>
      <c r="K215" s="33">
        <v>348490</v>
      </c>
      <c r="L215" s="28">
        <v>16034</v>
      </c>
      <c r="M215" s="47">
        <v>0</v>
      </c>
      <c r="N215" s="28">
        <v>43520</v>
      </c>
      <c r="O215" s="33">
        <v>1999129</v>
      </c>
      <c r="P215" s="33">
        <v>224421</v>
      </c>
      <c r="Q215" s="33">
        <v>219589</v>
      </c>
      <c r="R215" s="33">
        <v>1141559</v>
      </c>
      <c r="S215" s="33">
        <v>551133</v>
      </c>
      <c r="T215" s="33">
        <v>2405</v>
      </c>
      <c r="U215" s="28">
        <v>1492585</v>
      </c>
      <c r="V215" s="33">
        <f>VLOOKUP($A$4:$A$330,'Trans Equity'!$C$2:$E$326,3,FALSE)</f>
        <v>0</v>
      </c>
      <c r="W215" s="28">
        <v>260824</v>
      </c>
      <c r="X215" s="28">
        <v>1527130</v>
      </c>
      <c r="Y215" s="28">
        <v>0</v>
      </c>
      <c r="Z215" s="28">
        <v>665000</v>
      </c>
      <c r="AA215" s="28">
        <v>481136</v>
      </c>
      <c r="AB215" s="28">
        <v>0</v>
      </c>
      <c r="AC215" s="28">
        <v>1414247</v>
      </c>
      <c r="AD215" s="28">
        <v>178281</v>
      </c>
      <c r="AE215" s="28">
        <v>36950.012490568144</v>
      </c>
      <c r="AF215" s="28">
        <v>138254</v>
      </c>
      <c r="AG215" s="28">
        <v>293919.53000000003</v>
      </c>
      <c r="AH215" s="28">
        <v>0</v>
      </c>
      <c r="AI215" s="28">
        <v>0</v>
      </c>
      <c r="AJ215" s="28">
        <v>16229</v>
      </c>
      <c r="AK215" s="28">
        <v>61048.95</v>
      </c>
      <c r="AL215" s="28">
        <v>0</v>
      </c>
      <c r="AM215" s="28">
        <v>0</v>
      </c>
      <c r="AN215" s="28">
        <v>16737.37</v>
      </c>
      <c r="AO215" s="28">
        <v>0</v>
      </c>
      <c r="AQ215" s="28">
        <v>0</v>
      </c>
      <c r="AR215" s="28">
        <v>0</v>
      </c>
      <c r="AS215" s="38"/>
      <c r="AT215" s="39"/>
      <c r="AU215" s="40"/>
    </row>
    <row r="216" spans="1:47" x14ac:dyDescent="0.55000000000000004">
      <c r="A216" s="28" t="s">
        <v>408</v>
      </c>
      <c r="B216" s="28" t="s">
        <v>1291</v>
      </c>
      <c r="C216" s="31">
        <v>453</v>
      </c>
      <c r="D216" s="28">
        <v>3458655</v>
      </c>
      <c r="E216" s="28">
        <v>0</v>
      </c>
      <c r="F216" s="28">
        <v>450465</v>
      </c>
      <c r="G216" s="33">
        <v>32163</v>
      </c>
      <c r="H216" s="33">
        <v>10721</v>
      </c>
      <c r="I216" s="28">
        <v>16003</v>
      </c>
      <c r="J216" s="33">
        <v>167904</v>
      </c>
      <c r="K216" s="33">
        <v>55968</v>
      </c>
      <c r="L216" s="28">
        <v>0</v>
      </c>
      <c r="M216" s="46">
        <v>0</v>
      </c>
      <c r="N216" s="28">
        <v>0</v>
      </c>
      <c r="O216" s="33">
        <v>324878</v>
      </c>
      <c r="P216" s="33">
        <v>34953</v>
      </c>
      <c r="Q216" s="33">
        <v>33604</v>
      </c>
      <c r="R216" s="33">
        <v>166944</v>
      </c>
      <c r="S216" s="33">
        <v>129231</v>
      </c>
      <c r="T216" s="33">
        <v>564</v>
      </c>
      <c r="U216" s="28">
        <v>225397</v>
      </c>
      <c r="V216" s="33">
        <f>VLOOKUP($A$4:$A$330,'Trans Equity'!$C$2:$E$326,3,FALSE)</f>
        <v>10832</v>
      </c>
      <c r="W216" s="28">
        <v>144500</v>
      </c>
      <c r="X216" s="28">
        <v>142188</v>
      </c>
      <c r="Y216" s="28">
        <v>0</v>
      </c>
      <c r="Z216" s="28">
        <v>250000</v>
      </c>
      <c r="AA216" s="28">
        <v>90848</v>
      </c>
      <c r="AB216" s="28">
        <v>0</v>
      </c>
      <c r="AC216" s="28">
        <v>0</v>
      </c>
      <c r="AD216" s="28">
        <v>0</v>
      </c>
      <c r="AE216" s="28">
        <v>15681.296514943475</v>
      </c>
      <c r="AF216" s="28">
        <v>21016</v>
      </c>
      <c r="AG216" s="28">
        <v>74546.36</v>
      </c>
      <c r="AH216" s="28">
        <v>0</v>
      </c>
      <c r="AI216" s="28">
        <v>0</v>
      </c>
      <c r="AJ216" s="28">
        <v>0</v>
      </c>
      <c r="AK216" s="28">
        <v>13461.87</v>
      </c>
      <c r="AL216" s="28">
        <v>0</v>
      </c>
      <c r="AM216" s="28">
        <v>0</v>
      </c>
      <c r="AN216" s="28">
        <v>10000</v>
      </c>
      <c r="AO216" s="28">
        <v>0</v>
      </c>
      <c r="AQ216" s="28">
        <v>0</v>
      </c>
      <c r="AR216" s="28">
        <v>0</v>
      </c>
      <c r="AS216" s="38"/>
      <c r="AT216" s="39"/>
      <c r="AU216" s="40"/>
    </row>
    <row r="217" spans="1:47" x14ac:dyDescent="0.55000000000000004">
      <c r="A217" s="28" t="s">
        <v>34</v>
      </c>
      <c r="B217" s="28" t="s">
        <v>35</v>
      </c>
      <c r="C217" s="31">
        <v>402</v>
      </c>
      <c r="D217" s="28">
        <v>3083340</v>
      </c>
      <c r="E217" s="28">
        <v>0</v>
      </c>
      <c r="F217" s="28">
        <v>404209</v>
      </c>
      <c r="G217" s="33">
        <v>28542</v>
      </c>
      <c r="H217" s="33">
        <v>9514</v>
      </c>
      <c r="I217" s="28">
        <v>17165</v>
      </c>
      <c r="J217" s="33">
        <v>149705</v>
      </c>
      <c r="K217" s="33">
        <v>49902</v>
      </c>
      <c r="L217" s="28">
        <v>1611</v>
      </c>
      <c r="M217" s="47">
        <v>0</v>
      </c>
      <c r="N217" s="28">
        <v>0</v>
      </c>
      <c r="O217" s="33">
        <v>302437</v>
      </c>
      <c r="P217" s="33">
        <v>34049</v>
      </c>
      <c r="Q217" s="33">
        <v>36723</v>
      </c>
      <c r="R217" s="33">
        <v>148149</v>
      </c>
      <c r="S217" s="33">
        <v>72218</v>
      </c>
      <c r="T217" s="33">
        <v>315</v>
      </c>
      <c r="U217" s="28">
        <v>202547</v>
      </c>
      <c r="V217" s="33">
        <f>VLOOKUP($A$4:$A$330,'Trans Equity'!$C$2:$E$326,3,FALSE)</f>
        <v>128164</v>
      </c>
      <c r="W217" s="28">
        <v>88674</v>
      </c>
      <c r="X217" s="28">
        <v>187131</v>
      </c>
      <c r="Y217" s="28">
        <v>0</v>
      </c>
      <c r="Z217" s="28">
        <v>375000</v>
      </c>
      <c r="AA217" s="28">
        <v>136317</v>
      </c>
      <c r="AB217" s="28">
        <v>88674</v>
      </c>
      <c r="AC217" s="28">
        <v>464856</v>
      </c>
      <c r="AD217" s="28">
        <v>0</v>
      </c>
      <c r="AE217" s="28">
        <v>15271.138262369604</v>
      </c>
      <c r="AF217" s="28">
        <v>17831</v>
      </c>
      <c r="AG217" s="28">
        <v>80717.62</v>
      </c>
      <c r="AH217" s="28">
        <v>0</v>
      </c>
      <c r="AI217" s="28">
        <v>0</v>
      </c>
      <c r="AJ217" s="28">
        <v>0</v>
      </c>
      <c r="AK217" s="28">
        <v>12196.59</v>
      </c>
      <c r="AL217" s="28">
        <v>0</v>
      </c>
      <c r="AM217" s="28">
        <v>0</v>
      </c>
      <c r="AN217" s="28">
        <v>10000</v>
      </c>
      <c r="AO217" s="28">
        <v>0</v>
      </c>
      <c r="AQ217" s="28">
        <v>0</v>
      </c>
      <c r="AR217" s="28">
        <v>0</v>
      </c>
      <c r="AS217" s="38"/>
      <c r="AT217" s="39"/>
      <c r="AU217" s="40"/>
    </row>
    <row r="218" spans="1:47" x14ac:dyDescent="0.55000000000000004">
      <c r="A218" s="28" t="s">
        <v>394</v>
      </c>
      <c r="B218" s="28" t="s">
        <v>395</v>
      </c>
      <c r="C218" s="31">
        <v>527</v>
      </c>
      <c r="D218" s="28">
        <v>4068440</v>
      </c>
      <c r="E218" s="28">
        <v>0</v>
      </c>
      <c r="F218" s="28">
        <v>497477</v>
      </c>
      <c r="G218" s="33">
        <v>37417</v>
      </c>
      <c r="H218" s="33">
        <v>12472</v>
      </c>
      <c r="I218" s="28">
        <v>15996</v>
      </c>
      <c r="J218" s="33">
        <v>93545</v>
      </c>
      <c r="K218" s="33">
        <v>31182</v>
      </c>
      <c r="L218" s="28">
        <v>3628</v>
      </c>
      <c r="M218" s="46">
        <v>3242</v>
      </c>
      <c r="N218" s="28">
        <v>0</v>
      </c>
      <c r="O218" s="33">
        <v>370655</v>
      </c>
      <c r="P218" s="33">
        <v>41812</v>
      </c>
      <c r="Q218" s="33">
        <v>44890</v>
      </c>
      <c r="R218" s="33">
        <v>194215</v>
      </c>
      <c r="S218" s="33">
        <v>152037</v>
      </c>
      <c r="T218" s="33">
        <v>663</v>
      </c>
      <c r="U218" s="28">
        <v>246705</v>
      </c>
      <c r="V218" s="33">
        <f>VLOOKUP($A$4:$A$330,'Trans Equity'!$C$2:$E$326,3,FALSE)</f>
        <v>184658</v>
      </c>
      <c r="W218" s="28">
        <v>322361</v>
      </c>
      <c r="X218" s="28">
        <v>1650</v>
      </c>
      <c r="Y218" s="28">
        <v>0</v>
      </c>
      <c r="Z218" s="28">
        <v>0</v>
      </c>
      <c r="AA218" s="28">
        <v>88849</v>
      </c>
      <c r="AB218" s="28">
        <v>0</v>
      </c>
      <c r="AC218" s="28">
        <v>180391</v>
      </c>
      <c r="AD218" s="28">
        <v>0</v>
      </c>
      <c r="AE218" s="28">
        <v>16276.428097109483</v>
      </c>
      <c r="AF218" s="28">
        <v>24734</v>
      </c>
      <c r="AG218" s="28">
        <v>73996.78</v>
      </c>
      <c r="AH218" s="28">
        <v>0</v>
      </c>
      <c r="AI218" s="28">
        <v>0</v>
      </c>
      <c r="AJ218" s="28">
        <v>15229</v>
      </c>
      <c r="AK218" s="28">
        <v>9530.23</v>
      </c>
      <c r="AL218" s="28">
        <v>0</v>
      </c>
      <c r="AM218" s="28">
        <v>0</v>
      </c>
      <c r="AN218" s="28">
        <v>10000</v>
      </c>
      <c r="AO218" s="28">
        <v>0</v>
      </c>
      <c r="AQ218" s="28">
        <v>0</v>
      </c>
      <c r="AR218" s="28">
        <v>0</v>
      </c>
      <c r="AS218" s="38"/>
      <c r="AT218" s="39"/>
      <c r="AU218" s="40"/>
    </row>
    <row r="219" spans="1:47" x14ac:dyDescent="0.55000000000000004">
      <c r="A219" s="28" t="s">
        <v>409</v>
      </c>
      <c r="B219" s="28" t="s">
        <v>410</v>
      </c>
      <c r="C219" s="31">
        <v>511</v>
      </c>
      <c r="D219" s="28">
        <v>3947986</v>
      </c>
      <c r="E219" s="28">
        <v>0</v>
      </c>
      <c r="F219" s="28">
        <v>553027</v>
      </c>
      <c r="G219" s="33">
        <v>36281</v>
      </c>
      <c r="H219" s="33">
        <v>12094</v>
      </c>
      <c r="I219" s="28">
        <v>17739</v>
      </c>
      <c r="J219" s="33">
        <v>141878</v>
      </c>
      <c r="K219" s="33">
        <v>47293</v>
      </c>
      <c r="L219" s="28">
        <v>2009</v>
      </c>
      <c r="M219" s="47">
        <v>0</v>
      </c>
      <c r="N219" s="28">
        <v>0</v>
      </c>
      <c r="O219" s="33">
        <v>331915</v>
      </c>
      <c r="P219" s="33">
        <v>37978</v>
      </c>
      <c r="Q219" s="33">
        <v>33711</v>
      </c>
      <c r="R219" s="33">
        <v>188319</v>
      </c>
      <c r="S219" s="33">
        <v>155838</v>
      </c>
      <c r="T219" s="33">
        <v>680</v>
      </c>
      <c r="U219" s="28">
        <v>258407</v>
      </c>
      <c r="V219" s="33">
        <f>VLOOKUP($A$4:$A$330,'Trans Equity'!$C$2:$E$326,3,FALSE)</f>
        <v>43392</v>
      </c>
      <c r="W219" s="28">
        <v>167327</v>
      </c>
      <c r="X219" s="28">
        <v>151236</v>
      </c>
      <c r="Y219" s="28">
        <v>0</v>
      </c>
      <c r="Z219" s="28">
        <v>322000</v>
      </c>
      <c r="AA219" s="28">
        <v>117464</v>
      </c>
      <c r="AB219" s="28">
        <v>0</v>
      </c>
      <c r="AC219" s="28">
        <v>238488</v>
      </c>
      <c r="AD219" s="28">
        <v>0</v>
      </c>
      <c r="AE219" s="28">
        <v>16147.750998262778</v>
      </c>
      <c r="AF219" s="28">
        <v>23592</v>
      </c>
      <c r="AG219" s="28">
        <v>90868.9</v>
      </c>
      <c r="AH219" s="28">
        <v>0</v>
      </c>
      <c r="AI219" s="28">
        <v>0</v>
      </c>
      <c r="AJ219" s="28">
        <v>0</v>
      </c>
      <c r="AK219" s="28">
        <v>13261.720000000001</v>
      </c>
      <c r="AL219" s="28">
        <v>0</v>
      </c>
      <c r="AM219" s="28">
        <v>0</v>
      </c>
      <c r="AN219" s="28">
        <v>10000</v>
      </c>
      <c r="AO219" s="28">
        <v>0</v>
      </c>
      <c r="AQ219" s="28">
        <v>0</v>
      </c>
      <c r="AR219" s="28">
        <v>0</v>
      </c>
      <c r="AS219" s="38"/>
      <c r="AT219" s="39"/>
      <c r="AU219" s="40"/>
    </row>
    <row r="220" spans="1:47" x14ac:dyDescent="0.55000000000000004">
      <c r="A220" s="28" t="s">
        <v>411</v>
      </c>
      <c r="B220" s="28" t="s">
        <v>412</v>
      </c>
      <c r="C220" s="31">
        <v>3425.3</v>
      </c>
      <c r="D220" s="28">
        <v>26152166</v>
      </c>
      <c r="E220" s="28">
        <v>0</v>
      </c>
      <c r="F220" s="28">
        <v>3097443</v>
      </c>
      <c r="G220" s="33">
        <v>243196</v>
      </c>
      <c r="H220" s="33">
        <v>81065</v>
      </c>
      <c r="I220" s="28">
        <v>90169</v>
      </c>
      <c r="J220" s="33">
        <v>888711</v>
      </c>
      <c r="K220" s="33">
        <v>296237</v>
      </c>
      <c r="L220" s="28">
        <v>59553</v>
      </c>
      <c r="M220" s="46">
        <v>14811</v>
      </c>
      <c r="N220" s="28">
        <v>9162</v>
      </c>
      <c r="O220" s="33">
        <v>2261726</v>
      </c>
      <c r="P220" s="33">
        <v>239052</v>
      </c>
      <c r="Q220" s="33">
        <v>241073</v>
      </c>
      <c r="R220" s="33">
        <v>1262326</v>
      </c>
      <c r="S220" s="33">
        <v>440906</v>
      </c>
      <c r="T220" s="33">
        <v>1924</v>
      </c>
      <c r="U220" s="28">
        <v>1699926</v>
      </c>
      <c r="V220" s="33">
        <f>VLOOKUP($A$4:$A$330,'Trans Equity'!$C$2:$E$326,3,FALSE)</f>
        <v>0</v>
      </c>
      <c r="W220" s="28">
        <v>0</v>
      </c>
      <c r="X220" s="28">
        <v>1559192</v>
      </c>
      <c r="Y220" s="28">
        <v>0</v>
      </c>
      <c r="Z220" s="28">
        <v>1570000</v>
      </c>
      <c r="AA220" s="28">
        <v>426394</v>
      </c>
      <c r="AB220" s="28">
        <v>0</v>
      </c>
      <c r="AC220" s="28">
        <v>1731417</v>
      </c>
      <c r="AD220" s="28">
        <v>0</v>
      </c>
      <c r="AE220" s="28">
        <v>39585.480321322219</v>
      </c>
      <c r="AF220" s="28">
        <v>151767</v>
      </c>
      <c r="AG220" s="28">
        <v>184929.95</v>
      </c>
      <c r="AH220" s="28">
        <v>0</v>
      </c>
      <c r="AI220" s="28">
        <v>0</v>
      </c>
      <c r="AJ220" s="28">
        <v>0</v>
      </c>
      <c r="AK220" s="28">
        <v>39261.19</v>
      </c>
      <c r="AL220" s="28">
        <v>0</v>
      </c>
      <c r="AM220" s="28">
        <v>0</v>
      </c>
      <c r="AN220" s="28">
        <v>12822.92</v>
      </c>
      <c r="AO220" s="28">
        <v>0</v>
      </c>
      <c r="AQ220" s="28">
        <v>0</v>
      </c>
      <c r="AR220" s="28">
        <v>0</v>
      </c>
      <c r="AS220" s="38"/>
      <c r="AT220" s="39"/>
      <c r="AU220" s="40"/>
    </row>
    <row r="221" spans="1:47" x14ac:dyDescent="0.55000000000000004">
      <c r="A221" s="28" t="s">
        <v>413</v>
      </c>
      <c r="B221" s="28" t="s">
        <v>414</v>
      </c>
      <c r="C221" s="31">
        <v>925.2</v>
      </c>
      <c r="D221" s="28">
        <v>7063902</v>
      </c>
      <c r="E221" s="28">
        <v>0</v>
      </c>
      <c r="F221" s="28">
        <v>950405</v>
      </c>
      <c r="G221" s="33">
        <v>65689</v>
      </c>
      <c r="H221" s="33">
        <v>21896</v>
      </c>
      <c r="I221" s="28">
        <v>37396</v>
      </c>
      <c r="J221" s="33">
        <v>10354</v>
      </c>
      <c r="K221" s="33">
        <v>3451</v>
      </c>
      <c r="L221" s="28">
        <v>17179</v>
      </c>
      <c r="M221" s="47">
        <v>8017</v>
      </c>
      <c r="N221" s="28">
        <v>57263</v>
      </c>
      <c r="O221" s="33">
        <v>643005</v>
      </c>
      <c r="P221" s="33">
        <v>74321</v>
      </c>
      <c r="Q221" s="33">
        <v>69825</v>
      </c>
      <c r="R221" s="33">
        <v>340964</v>
      </c>
      <c r="S221" s="33">
        <v>178644</v>
      </c>
      <c r="T221" s="33">
        <v>779</v>
      </c>
      <c r="U221" s="28">
        <v>446609</v>
      </c>
      <c r="V221" s="33">
        <f>VLOOKUP($A$4:$A$330,'Trans Equity'!$C$2:$E$326,3,FALSE)</f>
        <v>150987</v>
      </c>
      <c r="W221" s="28">
        <v>145851</v>
      </c>
      <c r="X221" s="28">
        <v>437133</v>
      </c>
      <c r="Y221" s="28">
        <v>0</v>
      </c>
      <c r="Z221" s="28">
        <v>770000</v>
      </c>
      <c r="AA221" s="28">
        <v>231517</v>
      </c>
      <c r="AB221" s="28">
        <v>0</v>
      </c>
      <c r="AC221" s="28">
        <v>940100</v>
      </c>
      <c r="AD221" s="28">
        <v>0</v>
      </c>
      <c r="AE221" s="28">
        <v>19478.87939465684</v>
      </c>
      <c r="AF221" s="28">
        <v>43412</v>
      </c>
      <c r="AG221" s="28">
        <v>158637.44</v>
      </c>
      <c r="AH221" s="28">
        <v>0</v>
      </c>
      <c r="AI221" s="28">
        <v>0</v>
      </c>
      <c r="AJ221" s="28">
        <v>0</v>
      </c>
      <c r="AK221" s="28">
        <v>24537.14</v>
      </c>
      <c r="AL221" s="28">
        <v>0</v>
      </c>
      <c r="AM221" s="28">
        <v>0</v>
      </c>
      <c r="AN221" s="28">
        <v>10880.26</v>
      </c>
      <c r="AO221" s="28">
        <v>0</v>
      </c>
      <c r="AQ221" s="28">
        <v>0</v>
      </c>
      <c r="AR221" s="28">
        <v>0</v>
      </c>
      <c r="AS221" s="38"/>
      <c r="AT221" s="39"/>
      <c r="AU221" s="40"/>
    </row>
    <row r="222" spans="1:47" x14ac:dyDescent="0.55000000000000004">
      <c r="A222" s="28" t="s">
        <v>415</v>
      </c>
      <c r="B222" s="28" t="s">
        <v>416</v>
      </c>
      <c r="C222" s="31">
        <v>1326</v>
      </c>
      <c r="D222" s="28">
        <v>10131966</v>
      </c>
      <c r="E222" s="28">
        <v>0</v>
      </c>
      <c r="F222" s="28">
        <v>2038466</v>
      </c>
      <c r="G222" s="33">
        <v>94146</v>
      </c>
      <c r="H222" s="33">
        <v>31382</v>
      </c>
      <c r="I222" s="28">
        <v>61472</v>
      </c>
      <c r="J222" s="33">
        <v>373829</v>
      </c>
      <c r="K222" s="33">
        <v>124610</v>
      </c>
      <c r="L222" s="28">
        <v>10774</v>
      </c>
      <c r="M222" s="46">
        <v>3209</v>
      </c>
      <c r="N222" s="28">
        <v>0</v>
      </c>
      <c r="O222" s="33">
        <v>879297</v>
      </c>
      <c r="P222" s="33">
        <v>100829</v>
      </c>
      <c r="Q222" s="33">
        <v>103256</v>
      </c>
      <c r="R222" s="33">
        <v>488671</v>
      </c>
      <c r="S222" s="33">
        <v>140634</v>
      </c>
      <c r="T222" s="33">
        <v>614</v>
      </c>
      <c r="U222" s="28">
        <v>689933</v>
      </c>
      <c r="V222" s="33">
        <f>VLOOKUP($A$4:$A$330,'Trans Equity'!$C$2:$E$326,3,FALSE)</f>
        <v>0</v>
      </c>
      <c r="W222" s="28">
        <v>430974</v>
      </c>
      <c r="X222" s="28">
        <v>6058</v>
      </c>
      <c r="Y222" s="28">
        <v>0</v>
      </c>
      <c r="Z222" s="28">
        <v>600000</v>
      </c>
      <c r="AA222" s="28">
        <v>128503</v>
      </c>
      <c r="AB222" s="28">
        <v>123135</v>
      </c>
      <c r="AC222" s="28">
        <v>266269</v>
      </c>
      <c r="AD222" s="28">
        <v>0</v>
      </c>
      <c r="AE222" s="28">
        <v>22702.240720766789</v>
      </c>
      <c r="AF222" s="28">
        <v>64510</v>
      </c>
      <c r="AG222" s="28">
        <v>504827.08</v>
      </c>
      <c r="AH222" s="28">
        <v>0</v>
      </c>
      <c r="AI222" s="28">
        <v>0</v>
      </c>
      <c r="AJ222" s="28">
        <v>178979</v>
      </c>
      <c r="AK222" s="28">
        <v>54893.83</v>
      </c>
      <c r="AL222" s="28">
        <v>0</v>
      </c>
      <c r="AM222" s="28">
        <v>0</v>
      </c>
      <c r="AN222" s="28">
        <v>33246.54</v>
      </c>
      <c r="AO222" s="28">
        <v>300750</v>
      </c>
      <c r="AQ222" s="28">
        <v>0</v>
      </c>
      <c r="AR222" s="28">
        <v>0</v>
      </c>
      <c r="AS222" s="38"/>
      <c r="AT222" s="39"/>
      <c r="AU222" s="40"/>
    </row>
    <row r="223" spans="1:47" x14ac:dyDescent="0.55000000000000004">
      <c r="A223" s="28" t="s">
        <v>417</v>
      </c>
      <c r="B223" s="28" t="s">
        <v>418</v>
      </c>
      <c r="C223" s="31">
        <v>589.79999999999995</v>
      </c>
      <c r="D223" s="28">
        <v>4503123</v>
      </c>
      <c r="E223" s="28">
        <v>3381</v>
      </c>
      <c r="F223" s="28">
        <v>374497</v>
      </c>
      <c r="G223" s="33">
        <v>41876</v>
      </c>
      <c r="H223" s="33">
        <v>13959</v>
      </c>
      <c r="I223" s="28">
        <v>16728</v>
      </c>
      <c r="J223" s="33">
        <v>185266</v>
      </c>
      <c r="K223" s="33">
        <v>61755</v>
      </c>
      <c r="L223" s="28">
        <v>1603</v>
      </c>
      <c r="M223" s="47">
        <v>0</v>
      </c>
      <c r="N223" s="28">
        <v>29777</v>
      </c>
      <c r="O223" s="33">
        <v>399766</v>
      </c>
      <c r="P223" s="33">
        <v>43651</v>
      </c>
      <c r="Q223" s="33">
        <v>43492</v>
      </c>
      <c r="R223" s="33">
        <v>217359</v>
      </c>
      <c r="S223" s="33">
        <v>163440</v>
      </c>
      <c r="T223" s="33">
        <v>713</v>
      </c>
      <c r="U223" s="28">
        <v>265085</v>
      </c>
      <c r="V223" s="33">
        <f>VLOOKUP($A$4:$A$330,'Trans Equity'!$C$2:$E$326,3,FALSE)</f>
        <v>28601</v>
      </c>
      <c r="W223" s="28">
        <v>189005</v>
      </c>
      <c r="X223" s="28">
        <v>188189</v>
      </c>
      <c r="Y223" s="28">
        <v>0</v>
      </c>
      <c r="Z223" s="28">
        <v>528750</v>
      </c>
      <c r="AA223" s="28">
        <v>124217</v>
      </c>
      <c r="AB223" s="28">
        <v>0</v>
      </c>
      <c r="AC223" s="28">
        <v>504398</v>
      </c>
      <c r="AD223" s="28">
        <v>50816</v>
      </c>
      <c r="AE223" s="28">
        <v>16781.485710082798</v>
      </c>
      <c r="AF223" s="28">
        <v>26703</v>
      </c>
      <c r="AG223" s="28">
        <v>59673.11</v>
      </c>
      <c r="AH223" s="28">
        <v>0</v>
      </c>
      <c r="AI223" s="28">
        <v>0</v>
      </c>
      <c r="AJ223" s="28">
        <v>0</v>
      </c>
      <c r="AK223" s="28">
        <v>15739.619999999999</v>
      </c>
      <c r="AL223" s="28">
        <v>0</v>
      </c>
      <c r="AM223" s="28">
        <v>0</v>
      </c>
      <c r="AN223" s="28">
        <v>10000</v>
      </c>
      <c r="AO223" s="28">
        <v>0</v>
      </c>
      <c r="AQ223" s="28">
        <v>0</v>
      </c>
      <c r="AR223" s="28">
        <v>0</v>
      </c>
      <c r="AS223" s="38"/>
      <c r="AT223" s="39"/>
      <c r="AU223" s="40"/>
    </row>
    <row r="224" spans="1:47" x14ac:dyDescent="0.55000000000000004">
      <c r="A224" s="28" t="s">
        <v>419</v>
      </c>
      <c r="B224" s="28" t="s">
        <v>420</v>
      </c>
      <c r="C224" s="31">
        <v>1065.8</v>
      </c>
      <c r="D224" s="28">
        <v>8137383</v>
      </c>
      <c r="E224" s="28">
        <v>0</v>
      </c>
      <c r="F224" s="28">
        <v>984991</v>
      </c>
      <c r="G224" s="33">
        <v>75672</v>
      </c>
      <c r="H224" s="33">
        <v>25224</v>
      </c>
      <c r="I224" s="28">
        <v>37915</v>
      </c>
      <c r="J224" s="33">
        <v>387138</v>
      </c>
      <c r="K224" s="33">
        <v>129046</v>
      </c>
      <c r="L224" s="28">
        <v>21607</v>
      </c>
      <c r="M224" s="46">
        <v>4810</v>
      </c>
      <c r="N224" s="28">
        <v>0</v>
      </c>
      <c r="O224" s="33">
        <v>709460</v>
      </c>
      <c r="P224" s="33">
        <v>80734</v>
      </c>
      <c r="Q224" s="33">
        <v>79519</v>
      </c>
      <c r="R224" s="33">
        <v>392779</v>
      </c>
      <c r="S224" s="33">
        <v>258462</v>
      </c>
      <c r="T224" s="33">
        <v>1128</v>
      </c>
      <c r="U224" s="28">
        <v>540875</v>
      </c>
      <c r="V224" s="33">
        <f>VLOOKUP($A$4:$A$330,'Trans Equity'!$C$2:$E$326,3,FALSE)</f>
        <v>19119</v>
      </c>
      <c r="W224" s="28">
        <v>239541</v>
      </c>
      <c r="X224" s="28">
        <v>518130</v>
      </c>
      <c r="Y224" s="28">
        <v>0</v>
      </c>
      <c r="Z224" s="28">
        <v>998000</v>
      </c>
      <c r="AA224" s="28">
        <v>557998</v>
      </c>
      <c r="AB224" s="28">
        <v>0</v>
      </c>
      <c r="AC224" s="28">
        <v>0</v>
      </c>
      <c r="AD224" s="28">
        <v>0</v>
      </c>
      <c r="AE224" s="28">
        <v>20609.629400772257</v>
      </c>
      <c r="AF224" s="28">
        <v>49337</v>
      </c>
      <c r="AG224" s="28">
        <v>169073.58</v>
      </c>
      <c r="AH224" s="28">
        <v>0</v>
      </c>
      <c r="AI224" s="28">
        <v>0</v>
      </c>
      <c r="AJ224" s="28">
        <v>0</v>
      </c>
      <c r="AK224" s="28">
        <v>22476.95</v>
      </c>
      <c r="AL224" s="28">
        <v>0</v>
      </c>
      <c r="AM224" s="28">
        <v>0</v>
      </c>
      <c r="AN224" s="28">
        <v>10000</v>
      </c>
      <c r="AO224" s="28">
        <v>0</v>
      </c>
      <c r="AQ224" s="28">
        <v>0</v>
      </c>
      <c r="AR224" s="28">
        <v>0</v>
      </c>
      <c r="AS224" s="38"/>
      <c r="AT224" s="39"/>
      <c r="AU224" s="40"/>
    </row>
    <row r="225" spans="1:47" x14ac:dyDescent="0.55000000000000004">
      <c r="A225" s="28" t="s">
        <v>421</v>
      </c>
      <c r="B225" s="28" t="s">
        <v>1292</v>
      </c>
      <c r="C225" s="31">
        <v>215.5</v>
      </c>
      <c r="D225" s="28">
        <v>1645343</v>
      </c>
      <c r="E225" s="28">
        <v>0</v>
      </c>
      <c r="F225" s="28">
        <v>172475</v>
      </c>
      <c r="G225" s="33">
        <v>15301</v>
      </c>
      <c r="H225" s="33">
        <v>5100</v>
      </c>
      <c r="I225" s="28">
        <v>9162</v>
      </c>
      <c r="J225" s="33">
        <v>77804</v>
      </c>
      <c r="K225" s="33">
        <v>25935</v>
      </c>
      <c r="L225" s="28">
        <v>1603</v>
      </c>
      <c r="M225" s="47">
        <v>0</v>
      </c>
      <c r="N225" s="28">
        <v>2291</v>
      </c>
      <c r="O225" s="33">
        <v>170185</v>
      </c>
      <c r="P225" s="33">
        <v>17680</v>
      </c>
      <c r="Q225" s="33">
        <v>17438</v>
      </c>
      <c r="R225" s="33">
        <v>79418</v>
      </c>
      <c r="S225" s="33">
        <v>38009</v>
      </c>
      <c r="T225" s="33">
        <v>166</v>
      </c>
      <c r="U225" s="28">
        <v>97441</v>
      </c>
      <c r="V225" s="33">
        <f>VLOOKUP($A$4:$A$330,'Trans Equity'!$C$2:$E$326,3,FALSE)</f>
        <v>74688</v>
      </c>
      <c r="W225" s="28">
        <v>11357</v>
      </c>
      <c r="X225" s="28">
        <v>121751</v>
      </c>
      <c r="Y225" s="28">
        <v>0</v>
      </c>
      <c r="Z225" s="28">
        <v>337000</v>
      </c>
      <c r="AA225" s="28">
        <v>38723</v>
      </c>
      <c r="AB225" s="28">
        <v>0</v>
      </c>
      <c r="AC225" s="28">
        <v>0</v>
      </c>
      <c r="AD225" s="28">
        <v>15841</v>
      </c>
      <c r="AE225" s="28">
        <v>13771.245828937705</v>
      </c>
      <c r="AF225" s="28">
        <v>10108</v>
      </c>
      <c r="AG225" s="28">
        <v>45849.06</v>
      </c>
      <c r="AH225" s="28">
        <v>0</v>
      </c>
      <c r="AI225" s="28">
        <v>0</v>
      </c>
      <c r="AJ225" s="28">
        <v>0</v>
      </c>
      <c r="AK225" s="28">
        <v>5557.37</v>
      </c>
      <c r="AL225" s="28">
        <v>0</v>
      </c>
      <c r="AM225" s="28">
        <v>0</v>
      </c>
      <c r="AN225" s="28">
        <v>10000</v>
      </c>
      <c r="AO225" s="28">
        <v>0</v>
      </c>
      <c r="AQ225" s="28">
        <v>0</v>
      </c>
      <c r="AR225" s="28">
        <v>0</v>
      </c>
      <c r="AS225" s="38"/>
      <c r="AT225" s="39"/>
      <c r="AU225" s="40"/>
    </row>
    <row r="226" spans="1:47" x14ac:dyDescent="0.55000000000000004">
      <c r="A226" s="28" t="s">
        <v>422</v>
      </c>
      <c r="B226" s="28" t="s">
        <v>423</v>
      </c>
      <c r="C226" s="31">
        <v>178.1</v>
      </c>
      <c r="D226" s="28">
        <v>1359794</v>
      </c>
      <c r="E226" s="28">
        <v>0</v>
      </c>
      <c r="F226" s="28">
        <v>299521</v>
      </c>
      <c r="G226" s="33">
        <v>12645</v>
      </c>
      <c r="H226" s="33">
        <v>4215</v>
      </c>
      <c r="I226" s="28">
        <v>8376</v>
      </c>
      <c r="J226" s="33">
        <v>18707</v>
      </c>
      <c r="K226" s="33">
        <v>6236</v>
      </c>
      <c r="L226" s="28">
        <v>0</v>
      </c>
      <c r="M226" s="46">
        <v>0</v>
      </c>
      <c r="N226" s="28">
        <v>6872</v>
      </c>
      <c r="O226" s="33">
        <v>142939</v>
      </c>
      <c r="P226" s="33">
        <v>15926</v>
      </c>
      <c r="Q226" s="33">
        <v>11502</v>
      </c>
      <c r="R226" s="33">
        <v>65635</v>
      </c>
      <c r="S226" s="33">
        <v>15204</v>
      </c>
      <c r="T226" s="33">
        <v>66</v>
      </c>
      <c r="U226" s="28">
        <v>86260</v>
      </c>
      <c r="V226" s="33">
        <f>VLOOKUP($A$4:$A$330,'Trans Equity'!$C$2:$E$326,3,FALSE)</f>
        <v>75806</v>
      </c>
      <c r="W226" s="28">
        <v>107546</v>
      </c>
      <c r="X226" s="28">
        <v>15080</v>
      </c>
      <c r="Y226" s="28">
        <v>0</v>
      </c>
      <c r="Z226" s="28">
        <v>125000</v>
      </c>
      <c r="AA226" s="28">
        <v>84660</v>
      </c>
      <c r="AB226" s="28">
        <v>0</v>
      </c>
      <c r="AC226" s="28">
        <v>256545</v>
      </c>
      <c r="AD226" s="28">
        <v>25467</v>
      </c>
      <c r="AE226" s="28">
        <v>13470.463110383533</v>
      </c>
      <c r="AF226" s="28">
        <v>8471</v>
      </c>
      <c r="AG226" s="28">
        <v>64798.3</v>
      </c>
      <c r="AH226" s="28">
        <v>0</v>
      </c>
      <c r="AI226" s="28">
        <v>0</v>
      </c>
      <c r="AJ226" s="28">
        <v>0</v>
      </c>
      <c r="AK226" s="28">
        <v>8796.83</v>
      </c>
      <c r="AL226" s="28">
        <v>0</v>
      </c>
      <c r="AM226" s="28">
        <v>0</v>
      </c>
      <c r="AN226" s="28">
        <v>10000</v>
      </c>
      <c r="AO226" s="28">
        <v>0</v>
      </c>
      <c r="AQ226" s="28">
        <v>0</v>
      </c>
      <c r="AR226" s="28">
        <v>0</v>
      </c>
      <c r="AS226" s="38"/>
      <c r="AT226" s="39"/>
      <c r="AU226" s="40"/>
    </row>
    <row r="227" spans="1:47" x14ac:dyDescent="0.55000000000000004">
      <c r="A227" s="28" t="s">
        <v>424</v>
      </c>
      <c r="B227" s="28" t="s">
        <v>425</v>
      </c>
      <c r="C227" s="31">
        <v>892.7</v>
      </c>
      <c r="D227" s="28">
        <v>6835404</v>
      </c>
      <c r="E227" s="28">
        <v>0</v>
      </c>
      <c r="F227" s="28">
        <v>634536</v>
      </c>
      <c r="G227" s="33">
        <v>63382</v>
      </c>
      <c r="H227" s="33">
        <v>21127</v>
      </c>
      <c r="I227" s="28">
        <v>29273</v>
      </c>
      <c r="J227" s="33">
        <v>165931</v>
      </c>
      <c r="K227" s="33">
        <v>55310</v>
      </c>
      <c r="L227" s="28">
        <v>24426</v>
      </c>
      <c r="M227" s="47">
        <v>4824</v>
      </c>
      <c r="N227" s="28">
        <v>6891</v>
      </c>
      <c r="O227" s="33">
        <v>584763</v>
      </c>
      <c r="P227" s="33">
        <v>66444</v>
      </c>
      <c r="Q227" s="33">
        <v>63480</v>
      </c>
      <c r="R227" s="33">
        <v>328987</v>
      </c>
      <c r="S227" s="33">
        <v>239458</v>
      </c>
      <c r="T227" s="33">
        <v>1045</v>
      </c>
      <c r="U227" s="28">
        <v>430630</v>
      </c>
      <c r="V227" s="33">
        <f>VLOOKUP($A$4:$A$330,'Trans Equity'!$C$2:$E$326,3,FALSE)</f>
        <v>13548</v>
      </c>
      <c r="W227" s="28">
        <v>72096</v>
      </c>
      <c r="X227" s="28">
        <v>453410</v>
      </c>
      <c r="Y227" s="28">
        <v>0</v>
      </c>
      <c r="Z227" s="28">
        <v>630000</v>
      </c>
      <c r="AA227" s="28">
        <v>150433</v>
      </c>
      <c r="AB227" s="28">
        <v>72096</v>
      </c>
      <c r="AC227" s="28">
        <v>538751</v>
      </c>
      <c r="AD227" s="28">
        <v>0</v>
      </c>
      <c r="AE227" s="28">
        <v>19217.504037624472</v>
      </c>
      <c r="AF227" s="28">
        <v>40568</v>
      </c>
      <c r="AG227" s="28">
        <v>128202.43</v>
      </c>
      <c r="AH227" s="28">
        <v>0</v>
      </c>
      <c r="AI227" s="28">
        <v>0</v>
      </c>
      <c r="AJ227" s="28">
        <v>0</v>
      </c>
      <c r="AK227" s="28">
        <v>23714.210000000003</v>
      </c>
      <c r="AL227" s="28">
        <v>0</v>
      </c>
      <c r="AM227" s="28">
        <v>0</v>
      </c>
      <c r="AN227" s="28">
        <v>10000</v>
      </c>
      <c r="AO227" s="28">
        <v>0</v>
      </c>
      <c r="AQ227" s="28">
        <v>0</v>
      </c>
      <c r="AR227" s="28">
        <v>0</v>
      </c>
      <c r="AS227" s="38"/>
      <c r="AT227" s="39"/>
      <c r="AU227" s="40"/>
    </row>
    <row r="228" spans="1:47" x14ac:dyDescent="0.55000000000000004">
      <c r="A228" s="28" t="s">
        <v>426</v>
      </c>
      <c r="B228" s="28" t="s">
        <v>427</v>
      </c>
      <c r="C228" s="31">
        <v>2254.6</v>
      </c>
      <c r="D228" s="28">
        <v>17213871</v>
      </c>
      <c r="E228" s="28">
        <v>0</v>
      </c>
      <c r="F228" s="28">
        <v>2138105</v>
      </c>
      <c r="G228" s="33">
        <v>160077</v>
      </c>
      <c r="H228" s="33">
        <v>53359</v>
      </c>
      <c r="I228" s="28">
        <v>92132</v>
      </c>
      <c r="J228" s="33">
        <v>720000</v>
      </c>
      <c r="K228" s="33">
        <v>240000</v>
      </c>
      <c r="L228" s="28">
        <v>21607</v>
      </c>
      <c r="M228" s="46">
        <v>4810</v>
      </c>
      <c r="N228" s="28">
        <v>325251</v>
      </c>
      <c r="O228" s="33">
        <v>1447025</v>
      </c>
      <c r="P228" s="33">
        <v>169208</v>
      </c>
      <c r="Q228" s="33">
        <v>187831</v>
      </c>
      <c r="R228" s="33">
        <v>830888</v>
      </c>
      <c r="S228" s="33">
        <v>452309</v>
      </c>
      <c r="T228" s="33">
        <v>1974</v>
      </c>
      <c r="U228" s="28">
        <v>1100547</v>
      </c>
      <c r="V228" s="33">
        <f>VLOOKUP($A$4:$A$330,'Trans Equity'!$C$2:$E$326,3,FALSE)</f>
        <v>57194</v>
      </c>
      <c r="W228" s="28">
        <v>648056</v>
      </c>
      <c r="X228" s="28">
        <v>504240</v>
      </c>
      <c r="Y228" s="28">
        <v>0</v>
      </c>
      <c r="Z228" s="28">
        <v>1000000</v>
      </c>
      <c r="AA228" s="28">
        <v>238147</v>
      </c>
      <c r="AB228" s="28">
        <v>0</v>
      </c>
      <c r="AC228" s="28">
        <v>483510</v>
      </c>
      <c r="AD228" s="28">
        <v>0</v>
      </c>
      <c r="AE228" s="28">
        <v>30170.337845082402</v>
      </c>
      <c r="AF228" s="28">
        <v>112464</v>
      </c>
      <c r="AG228" s="28">
        <v>494622.25</v>
      </c>
      <c r="AH228" s="28">
        <v>0</v>
      </c>
      <c r="AI228" s="28">
        <v>0</v>
      </c>
      <c r="AJ228" s="28">
        <v>60722</v>
      </c>
      <c r="AK228" s="28">
        <v>91101.11</v>
      </c>
      <c r="AL228" s="28">
        <v>0</v>
      </c>
      <c r="AM228" s="28">
        <v>0</v>
      </c>
      <c r="AN228" s="28">
        <v>32574.49</v>
      </c>
      <c r="AO228" s="28">
        <v>0</v>
      </c>
      <c r="AQ228" s="28">
        <v>0</v>
      </c>
      <c r="AR228" s="28">
        <v>0</v>
      </c>
      <c r="AS228" s="38"/>
      <c r="AT228" s="39"/>
      <c r="AU228" s="40"/>
    </row>
    <row r="229" spans="1:47" x14ac:dyDescent="0.55000000000000004">
      <c r="A229" s="28" t="s">
        <v>428</v>
      </c>
      <c r="B229" s="28" t="s">
        <v>429</v>
      </c>
      <c r="C229" s="31">
        <v>5067.1000000000004</v>
      </c>
      <c r="D229" s="28">
        <v>38687309</v>
      </c>
      <c r="E229" s="28">
        <v>0</v>
      </c>
      <c r="F229" s="28">
        <v>4921292</v>
      </c>
      <c r="G229" s="33">
        <v>359764</v>
      </c>
      <c r="H229" s="33">
        <v>119921</v>
      </c>
      <c r="I229" s="28">
        <v>203916</v>
      </c>
      <c r="J229" s="33">
        <v>939060</v>
      </c>
      <c r="K229" s="33">
        <v>313020</v>
      </c>
      <c r="L229" s="28">
        <v>1500888</v>
      </c>
      <c r="M229" s="47">
        <v>0</v>
      </c>
      <c r="N229" s="28">
        <v>265698</v>
      </c>
      <c r="O229" s="33">
        <v>3215379</v>
      </c>
      <c r="P229" s="33">
        <v>364527</v>
      </c>
      <c r="Q229" s="33">
        <v>455178</v>
      </c>
      <c r="R229" s="33">
        <v>1867378</v>
      </c>
      <c r="S229" s="33">
        <v>935025</v>
      </c>
      <c r="T229" s="33">
        <v>4080</v>
      </c>
      <c r="U229" s="28">
        <v>2496669</v>
      </c>
      <c r="V229" s="33">
        <f>VLOOKUP($A$4:$A$330,'Trans Equity'!$C$2:$E$326,3,FALSE)</f>
        <v>0</v>
      </c>
      <c r="W229" s="28">
        <v>757726</v>
      </c>
      <c r="X229" s="28">
        <v>807949</v>
      </c>
      <c r="Y229" s="28">
        <v>0</v>
      </c>
      <c r="Z229" s="28">
        <v>1497741</v>
      </c>
      <c r="AA229" s="28">
        <v>307213</v>
      </c>
      <c r="AB229" s="28">
        <v>0</v>
      </c>
      <c r="AC229" s="28">
        <v>1247471</v>
      </c>
      <c r="AD229" s="28">
        <v>119522</v>
      </c>
      <c r="AE229" s="28">
        <v>52789.35912672968</v>
      </c>
      <c r="AF229" s="28">
        <v>242511</v>
      </c>
      <c r="AG229" s="28">
        <v>1421303.27</v>
      </c>
      <c r="AH229" s="28">
        <v>342690.83</v>
      </c>
      <c r="AI229" s="28">
        <v>0</v>
      </c>
      <c r="AJ229" s="28">
        <v>52687</v>
      </c>
      <c r="AK229" s="28">
        <v>195215.88</v>
      </c>
      <c r="AL229" s="28">
        <v>119823.13</v>
      </c>
      <c r="AM229" s="28">
        <v>57034.65</v>
      </c>
      <c r="AN229" s="28">
        <v>101351.34</v>
      </c>
      <c r="AO229" s="28">
        <v>0</v>
      </c>
      <c r="AQ229" s="28">
        <v>0</v>
      </c>
      <c r="AR229" s="28">
        <v>0</v>
      </c>
      <c r="AS229" s="38"/>
      <c r="AT229" s="39"/>
      <c r="AU229" s="40"/>
    </row>
    <row r="230" spans="1:47" x14ac:dyDescent="0.55000000000000004">
      <c r="A230" s="28" t="s">
        <v>430</v>
      </c>
      <c r="B230" s="28" t="s">
        <v>431</v>
      </c>
      <c r="C230" s="31">
        <v>642.9</v>
      </c>
      <c r="D230" s="28">
        <v>4908542</v>
      </c>
      <c r="E230" s="28">
        <v>232122</v>
      </c>
      <c r="F230" s="28">
        <v>774876</v>
      </c>
      <c r="G230" s="33">
        <v>45646</v>
      </c>
      <c r="H230" s="33">
        <v>15215</v>
      </c>
      <c r="I230" s="28">
        <v>23325</v>
      </c>
      <c r="J230" s="33">
        <v>238291</v>
      </c>
      <c r="K230" s="33">
        <v>79430</v>
      </c>
      <c r="L230" s="28">
        <v>0</v>
      </c>
      <c r="M230" s="46">
        <v>1603</v>
      </c>
      <c r="N230" s="28">
        <v>0</v>
      </c>
      <c r="O230" s="33">
        <v>427333</v>
      </c>
      <c r="P230" s="33">
        <v>42796</v>
      </c>
      <c r="Q230" s="33">
        <v>45391</v>
      </c>
      <c r="R230" s="33">
        <v>245665</v>
      </c>
      <c r="S230" s="33">
        <v>129231</v>
      </c>
      <c r="T230" s="33">
        <v>564</v>
      </c>
      <c r="U230" s="28">
        <v>310629</v>
      </c>
      <c r="V230" s="33">
        <f>VLOOKUP($A$4:$A$330,'Trans Equity'!$C$2:$E$326,3,FALSE)</f>
        <v>120634</v>
      </c>
      <c r="W230" s="28">
        <v>309361</v>
      </c>
      <c r="X230" s="28">
        <v>129908</v>
      </c>
      <c r="Y230" s="28">
        <v>0</v>
      </c>
      <c r="Z230" s="28">
        <v>700000</v>
      </c>
      <c r="AA230" s="28">
        <v>196131</v>
      </c>
      <c r="AB230" s="28">
        <v>0</v>
      </c>
      <c r="AC230" s="28">
        <v>398205</v>
      </c>
      <c r="AD230" s="28">
        <v>0</v>
      </c>
      <c r="AE230" s="28">
        <v>17208.5328318803</v>
      </c>
      <c r="AF230" s="28">
        <v>29920</v>
      </c>
      <c r="AG230" s="28">
        <v>82238.240000000005</v>
      </c>
      <c r="AH230" s="28">
        <v>0</v>
      </c>
      <c r="AI230" s="28">
        <v>0</v>
      </c>
      <c r="AJ230" s="28">
        <v>0</v>
      </c>
      <c r="AK230" s="28">
        <v>14179.76</v>
      </c>
      <c r="AL230" s="28">
        <v>0</v>
      </c>
      <c r="AM230" s="28">
        <v>0</v>
      </c>
      <c r="AN230" s="28">
        <v>10000</v>
      </c>
      <c r="AO230" s="28">
        <v>0</v>
      </c>
      <c r="AQ230" s="28">
        <v>0</v>
      </c>
      <c r="AR230" s="28">
        <v>0</v>
      </c>
      <c r="AS230" s="38"/>
      <c r="AT230" s="39"/>
      <c r="AU230" s="40"/>
    </row>
    <row r="231" spans="1:47" x14ac:dyDescent="0.55000000000000004">
      <c r="A231" s="28" t="s">
        <v>432</v>
      </c>
      <c r="B231" s="28" t="s">
        <v>433</v>
      </c>
      <c r="C231" s="31">
        <v>186.7</v>
      </c>
      <c r="D231" s="28">
        <v>1450099</v>
      </c>
      <c r="E231" s="28">
        <v>0</v>
      </c>
      <c r="F231" s="28">
        <v>121476</v>
      </c>
      <c r="G231" s="33">
        <v>13256</v>
      </c>
      <c r="H231" s="33">
        <v>4419</v>
      </c>
      <c r="I231" s="28">
        <v>7014</v>
      </c>
      <c r="J231" s="33">
        <v>70433</v>
      </c>
      <c r="K231" s="33">
        <v>23478</v>
      </c>
      <c r="L231" s="28">
        <v>0</v>
      </c>
      <c r="M231" s="47">
        <v>0</v>
      </c>
      <c r="N231" s="28">
        <v>4660</v>
      </c>
      <c r="O231" s="33">
        <v>125629</v>
      </c>
      <c r="P231" s="33">
        <v>11512</v>
      </c>
      <c r="Q231" s="33">
        <v>15140</v>
      </c>
      <c r="R231" s="33">
        <v>68805</v>
      </c>
      <c r="S231" s="33">
        <v>41811</v>
      </c>
      <c r="T231" s="33">
        <v>182</v>
      </c>
      <c r="U231" s="28">
        <v>92315</v>
      </c>
      <c r="V231" s="33">
        <f>VLOOKUP($A$4:$A$330,'Trans Equity'!$C$2:$E$326,3,FALSE)</f>
        <v>82177</v>
      </c>
      <c r="W231" s="28">
        <v>11379</v>
      </c>
      <c r="X231" s="28">
        <v>114316</v>
      </c>
      <c r="Y231" s="28">
        <v>0</v>
      </c>
      <c r="Z231" s="28">
        <v>75000</v>
      </c>
      <c r="AA231" s="28">
        <v>49986</v>
      </c>
      <c r="AB231" s="28">
        <v>0</v>
      </c>
      <c r="AC231" s="28">
        <v>130267</v>
      </c>
      <c r="AD231" s="28">
        <v>0</v>
      </c>
      <c r="AE231" s="28">
        <v>13539.627051013636</v>
      </c>
      <c r="AF231" s="28">
        <v>8697</v>
      </c>
      <c r="AG231" s="28">
        <v>36420.71</v>
      </c>
      <c r="AH231" s="28">
        <v>0</v>
      </c>
      <c r="AI231" s="28">
        <v>0</v>
      </c>
      <c r="AJ231" s="28">
        <v>0</v>
      </c>
      <c r="AK231" s="28">
        <v>5474.36</v>
      </c>
      <c r="AL231" s="28">
        <v>0</v>
      </c>
      <c r="AM231" s="28">
        <v>0</v>
      </c>
      <c r="AN231" s="28">
        <v>10000</v>
      </c>
      <c r="AO231" s="28">
        <v>0</v>
      </c>
      <c r="AQ231" s="28">
        <v>0</v>
      </c>
      <c r="AR231" s="28">
        <v>0</v>
      </c>
      <c r="AS231" s="38"/>
      <c r="AT231" s="39"/>
      <c r="AU231" s="40"/>
    </row>
    <row r="232" spans="1:47" x14ac:dyDescent="0.55000000000000004">
      <c r="A232" s="32" t="s">
        <v>1385</v>
      </c>
      <c r="B232" s="28" t="s">
        <v>434</v>
      </c>
      <c r="C232" s="31">
        <v>1032.0999999999999</v>
      </c>
      <c r="D232" s="28">
        <v>7880084</v>
      </c>
      <c r="E232" s="28">
        <v>0</v>
      </c>
      <c r="F232" s="28">
        <v>837407</v>
      </c>
      <c r="G232" s="33">
        <v>73279</v>
      </c>
      <c r="H232" s="33">
        <v>24426</v>
      </c>
      <c r="I232" s="28">
        <v>30975</v>
      </c>
      <c r="J232" s="33">
        <v>231890</v>
      </c>
      <c r="K232" s="33">
        <v>77297</v>
      </c>
      <c r="L232" s="28">
        <v>6413</v>
      </c>
      <c r="M232" s="46">
        <v>0</v>
      </c>
      <c r="N232" s="28">
        <v>6872</v>
      </c>
      <c r="O232" s="33">
        <v>660843</v>
      </c>
      <c r="P232" s="33">
        <v>71535</v>
      </c>
      <c r="Q232" s="33">
        <v>73857</v>
      </c>
      <c r="R232" s="33">
        <v>380360</v>
      </c>
      <c r="S232" s="33">
        <v>212851</v>
      </c>
      <c r="T232" s="33">
        <v>929</v>
      </c>
      <c r="U232" s="28">
        <v>486364</v>
      </c>
      <c r="V232" s="33" t="e">
        <f>VLOOKUP($A$4:$A$330,'Trans Equity'!$C$2:$E$326,3,FALSE)</f>
        <v>#N/A</v>
      </c>
      <c r="W232" s="28">
        <v>384016</v>
      </c>
      <c r="X232" s="28">
        <v>179173</v>
      </c>
      <c r="Y232" s="28">
        <v>0</v>
      </c>
      <c r="Z232" s="28">
        <v>475000</v>
      </c>
      <c r="AA232" s="28">
        <v>126644</v>
      </c>
      <c r="AB232" s="28">
        <v>0</v>
      </c>
      <c r="AC232" s="28">
        <v>514251</v>
      </c>
      <c r="AD232" s="28">
        <v>0</v>
      </c>
      <c r="AE232" s="28">
        <v>20338.603261326385</v>
      </c>
      <c r="AF232" s="28">
        <v>46743</v>
      </c>
      <c r="AG232" s="28">
        <v>96379.63</v>
      </c>
      <c r="AH232" s="28">
        <v>0</v>
      </c>
      <c r="AI232" s="28">
        <v>0</v>
      </c>
      <c r="AJ232" s="28">
        <v>13729</v>
      </c>
      <c r="AK232" s="28">
        <v>13963.970000000001</v>
      </c>
      <c r="AL232" s="28">
        <v>0</v>
      </c>
      <c r="AM232" s="28">
        <v>0</v>
      </c>
      <c r="AN232" s="28">
        <v>25238.07</v>
      </c>
      <c r="AO232" s="28">
        <v>0</v>
      </c>
      <c r="AQ232" s="28">
        <v>0</v>
      </c>
      <c r="AR232" s="28">
        <v>0</v>
      </c>
      <c r="AS232" s="38"/>
      <c r="AT232" s="39"/>
      <c r="AU232" s="40"/>
    </row>
    <row r="233" spans="1:47" x14ac:dyDescent="0.55000000000000004">
      <c r="A233" s="28" t="s">
        <v>435</v>
      </c>
      <c r="B233" s="28" t="s">
        <v>436</v>
      </c>
      <c r="C233" s="31">
        <v>549.1</v>
      </c>
      <c r="D233" s="28">
        <v>4192379</v>
      </c>
      <c r="E233" s="28">
        <v>114967</v>
      </c>
      <c r="F233" s="28">
        <v>499176</v>
      </c>
      <c r="G233" s="33">
        <v>38986</v>
      </c>
      <c r="H233" s="33">
        <v>12995</v>
      </c>
      <c r="I233" s="28">
        <v>19439</v>
      </c>
      <c r="J233" s="33">
        <v>203524</v>
      </c>
      <c r="K233" s="33">
        <v>67841</v>
      </c>
      <c r="L233" s="28">
        <v>1603</v>
      </c>
      <c r="M233" s="47">
        <v>0</v>
      </c>
      <c r="N233" s="28">
        <v>54972</v>
      </c>
      <c r="O233" s="33">
        <v>364435</v>
      </c>
      <c r="P233" s="33">
        <v>40990</v>
      </c>
      <c r="Q233" s="33">
        <v>42474</v>
      </c>
      <c r="R233" s="33">
        <v>205842</v>
      </c>
      <c r="S233" s="33">
        <v>148236</v>
      </c>
      <c r="T233" s="33">
        <v>647</v>
      </c>
      <c r="U233" s="28">
        <v>261152</v>
      </c>
      <c r="V233" s="33">
        <f>VLOOKUP($A$4:$A$330,'Trans Equity'!$C$2:$E$326,3,FALSE)</f>
        <v>354441</v>
      </c>
      <c r="W233" s="28">
        <v>135786</v>
      </c>
      <c r="X233" s="28">
        <v>221638</v>
      </c>
      <c r="Y233" s="28">
        <v>0</v>
      </c>
      <c r="Z233" s="28">
        <v>400000</v>
      </c>
      <c r="AA233" s="28">
        <v>110730</v>
      </c>
      <c r="AB233" s="28">
        <v>101839</v>
      </c>
      <c r="AC233" s="28">
        <v>122976</v>
      </c>
      <c r="AD233" s="28">
        <v>0</v>
      </c>
      <c r="AE233" s="28">
        <v>16454.163339891493</v>
      </c>
      <c r="AF233" s="28">
        <v>25804</v>
      </c>
      <c r="AG233" s="28">
        <v>43283.19</v>
      </c>
      <c r="AH233" s="28">
        <v>0</v>
      </c>
      <c r="AI233" s="28">
        <v>0</v>
      </c>
      <c r="AJ233" s="28">
        <v>0</v>
      </c>
      <c r="AK233" s="28">
        <v>21147.31</v>
      </c>
      <c r="AL233" s="28">
        <v>0</v>
      </c>
      <c r="AM233" s="28">
        <v>0</v>
      </c>
      <c r="AN233" s="28">
        <v>10000</v>
      </c>
      <c r="AO233" s="28">
        <v>0</v>
      </c>
      <c r="AQ233" s="28">
        <v>0</v>
      </c>
      <c r="AR233" s="28">
        <v>0</v>
      </c>
      <c r="AS233" s="38"/>
      <c r="AT233" s="39"/>
      <c r="AU233" s="40"/>
    </row>
    <row r="234" spans="1:47" x14ac:dyDescent="0.55000000000000004">
      <c r="A234" s="28" t="s">
        <v>437</v>
      </c>
      <c r="B234" s="28" t="s">
        <v>438</v>
      </c>
      <c r="C234" s="31">
        <v>2179.6999999999998</v>
      </c>
      <c r="D234" s="28">
        <v>16642010</v>
      </c>
      <c r="E234" s="28">
        <v>0</v>
      </c>
      <c r="F234" s="28">
        <v>1664201</v>
      </c>
      <c r="G234" s="33">
        <v>154759</v>
      </c>
      <c r="H234" s="33">
        <v>51586</v>
      </c>
      <c r="I234" s="28">
        <v>54796</v>
      </c>
      <c r="J234" s="33">
        <v>403953</v>
      </c>
      <c r="K234" s="33">
        <v>134651</v>
      </c>
      <c r="L234" s="28">
        <v>29624</v>
      </c>
      <c r="M234" s="46">
        <v>3206</v>
      </c>
      <c r="N234" s="28">
        <v>71006</v>
      </c>
      <c r="O234" s="33">
        <v>1364841</v>
      </c>
      <c r="P234" s="33">
        <v>147631</v>
      </c>
      <c r="Q234" s="33">
        <v>159118</v>
      </c>
      <c r="R234" s="33">
        <v>803285</v>
      </c>
      <c r="S234" s="33">
        <v>440906</v>
      </c>
      <c r="T234" s="33">
        <v>1924</v>
      </c>
      <c r="U234" s="28">
        <v>1088180</v>
      </c>
      <c r="V234" s="33">
        <f>VLOOKUP($A$4:$A$330,'Trans Equity'!$C$2:$E$326,3,FALSE)</f>
        <v>0</v>
      </c>
      <c r="W234" s="28">
        <v>962991</v>
      </c>
      <c r="X234" s="28">
        <v>344905</v>
      </c>
      <c r="Y234" s="28">
        <v>0</v>
      </c>
      <c r="Z234" s="28">
        <v>600000</v>
      </c>
      <c r="AA234" s="28">
        <v>369011</v>
      </c>
      <c r="AB234" s="28">
        <v>0</v>
      </c>
      <c r="AC234" s="28">
        <v>749205</v>
      </c>
      <c r="AD234" s="28">
        <v>0</v>
      </c>
      <c r="AE234" s="28">
        <v>29567.968176106267</v>
      </c>
      <c r="AF234" s="28">
        <v>115676</v>
      </c>
      <c r="AG234" s="28">
        <v>132864.26999999999</v>
      </c>
      <c r="AH234" s="28">
        <v>0</v>
      </c>
      <c r="AI234" s="28">
        <v>0</v>
      </c>
      <c r="AJ234" s="28">
        <v>0</v>
      </c>
      <c r="AK234" s="28">
        <v>40420.869999999995</v>
      </c>
      <c r="AL234" s="28">
        <v>0</v>
      </c>
      <c r="AM234" s="28">
        <v>0</v>
      </c>
      <c r="AN234" s="28">
        <v>10000</v>
      </c>
      <c r="AO234" s="28">
        <v>0</v>
      </c>
      <c r="AQ234" s="28">
        <v>0</v>
      </c>
      <c r="AR234" s="28">
        <v>0</v>
      </c>
      <c r="AS234" s="38"/>
      <c r="AT234" s="39"/>
      <c r="AU234" s="40"/>
    </row>
    <row r="235" spans="1:47" x14ac:dyDescent="0.55000000000000004">
      <c r="A235" s="28" t="s">
        <v>439</v>
      </c>
      <c r="B235" s="28" t="s">
        <v>440</v>
      </c>
      <c r="C235" s="31">
        <v>1854.1</v>
      </c>
      <c r="D235" s="28">
        <v>14156054</v>
      </c>
      <c r="E235" s="28">
        <v>0</v>
      </c>
      <c r="F235" s="28">
        <v>2090234</v>
      </c>
      <c r="G235" s="33">
        <v>131641</v>
      </c>
      <c r="H235" s="33">
        <v>43880</v>
      </c>
      <c r="I235" s="28">
        <v>83878</v>
      </c>
      <c r="J235" s="33">
        <v>673478</v>
      </c>
      <c r="K235" s="33">
        <v>224493</v>
      </c>
      <c r="L235" s="28">
        <v>385109</v>
      </c>
      <c r="M235" s="47">
        <v>172627</v>
      </c>
      <c r="N235" s="28">
        <v>18324</v>
      </c>
      <c r="O235" s="33">
        <v>1235980</v>
      </c>
      <c r="P235" s="33">
        <v>135090</v>
      </c>
      <c r="Q235" s="33">
        <v>179718</v>
      </c>
      <c r="R235" s="33">
        <v>683291</v>
      </c>
      <c r="S235" s="33">
        <v>345884</v>
      </c>
      <c r="T235" s="33">
        <v>1509</v>
      </c>
      <c r="U235" s="28">
        <v>905089</v>
      </c>
      <c r="V235" s="33">
        <f>VLOOKUP($A$4:$A$330,'Trans Equity'!$C$2:$E$326,3,FALSE)</f>
        <v>0</v>
      </c>
      <c r="W235" s="28">
        <v>0</v>
      </c>
      <c r="X235" s="28">
        <v>768390</v>
      </c>
      <c r="Y235" s="28">
        <v>0</v>
      </c>
      <c r="Z235" s="28">
        <v>927000</v>
      </c>
      <c r="AA235" s="28">
        <v>143526</v>
      </c>
      <c r="AB235" s="28">
        <v>251876</v>
      </c>
      <c r="AC235" s="28">
        <v>183050</v>
      </c>
      <c r="AD235" s="28">
        <v>0</v>
      </c>
      <c r="AE235" s="28">
        <v>26949.389214575829</v>
      </c>
      <c r="AF235" s="28">
        <v>93624</v>
      </c>
      <c r="AG235" s="28">
        <v>510441.39</v>
      </c>
      <c r="AH235" s="28">
        <v>0</v>
      </c>
      <c r="AI235" s="28">
        <v>0</v>
      </c>
      <c r="AJ235" s="28">
        <v>0</v>
      </c>
      <c r="AK235" s="28">
        <v>50698.23</v>
      </c>
      <c r="AL235" s="28">
        <v>0</v>
      </c>
      <c r="AM235" s="28">
        <v>0</v>
      </c>
      <c r="AN235" s="28">
        <v>35255.160000000003</v>
      </c>
      <c r="AO235" s="28">
        <v>0</v>
      </c>
      <c r="AQ235" s="28">
        <v>0</v>
      </c>
      <c r="AR235" s="28">
        <v>0</v>
      </c>
      <c r="AS235" s="38"/>
      <c r="AT235" s="39"/>
      <c r="AU235" s="40"/>
    </row>
    <row r="236" spans="1:47" x14ac:dyDescent="0.55000000000000004">
      <c r="A236" s="28" t="s">
        <v>441</v>
      </c>
      <c r="B236" s="28" t="s">
        <v>442</v>
      </c>
      <c r="C236" s="31">
        <v>5556.8</v>
      </c>
      <c r="D236" s="28">
        <v>42970734</v>
      </c>
      <c r="E236" s="28">
        <v>0</v>
      </c>
      <c r="F236" s="28">
        <v>3400819</v>
      </c>
      <c r="G236" s="33">
        <v>394533</v>
      </c>
      <c r="H236" s="33">
        <v>131511</v>
      </c>
      <c r="I236" s="28">
        <v>118129</v>
      </c>
      <c r="J236" s="33">
        <v>1085165</v>
      </c>
      <c r="K236" s="33">
        <v>361722</v>
      </c>
      <c r="L236" s="28">
        <v>198970</v>
      </c>
      <c r="M236" s="46">
        <v>11367</v>
      </c>
      <c r="N236" s="28">
        <v>81197</v>
      </c>
      <c r="O236" s="33">
        <v>3418321</v>
      </c>
      <c r="P236" s="33">
        <v>393588</v>
      </c>
      <c r="Q236" s="33">
        <v>366582</v>
      </c>
      <c r="R236" s="33">
        <v>2047848</v>
      </c>
      <c r="S236" s="33">
        <v>854829</v>
      </c>
      <c r="T236" s="33">
        <v>3665</v>
      </c>
      <c r="U236" s="28">
        <v>2773723</v>
      </c>
      <c r="V236" s="33">
        <f>VLOOKUP($A$4:$A$330,'Trans Equity'!$C$2:$E$326,3,FALSE)</f>
        <v>0</v>
      </c>
      <c r="W236" s="28">
        <v>0</v>
      </c>
      <c r="X236" s="28">
        <v>3094752</v>
      </c>
      <c r="Y236" s="28">
        <v>0</v>
      </c>
      <c r="Z236" s="28">
        <v>1426745</v>
      </c>
      <c r="AA236" s="28">
        <v>738571</v>
      </c>
      <c r="AB236" s="28">
        <v>0</v>
      </c>
      <c r="AC236" s="28">
        <v>2999046</v>
      </c>
      <c r="AD236" s="28">
        <v>0</v>
      </c>
      <c r="AE236" s="28">
        <v>56727.682583306632</v>
      </c>
      <c r="AF236" s="28">
        <v>234218</v>
      </c>
      <c r="AG236" s="28">
        <v>109277.52</v>
      </c>
      <c r="AH236" s="28">
        <v>0</v>
      </c>
      <c r="AI236" s="28">
        <v>0</v>
      </c>
      <c r="AJ236" s="28">
        <v>0</v>
      </c>
      <c r="AK236" s="28">
        <v>64498.950000000004</v>
      </c>
      <c r="AL236" s="28">
        <v>0</v>
      </c>
      <c r="AM236" s="28">
        <v>45335.23</v>
      </c>
      <c r="AN236" s="28">
        <v>10000</v>
      </c>
      <c r="AO236" s="28">
        <v>0</v>
      </c>
      <c r="AQ236" s="28">
        <v>0</v>
      </c>
      <c r="AR236" s="28">
        <v>0</v>
      </c>
      <c r="AS236" s="38"/>
      <c r="AT236" s="39"/>
      <c r="AU236" s="40"/>
    </row>
    <row r="237" spans="1:47" x14ac:dyDescent="0.55000000000000004">
      <c r="A237" s="28" t="s">
        <v>443</v>
      </c>
      <c r="B237" s="28" t="s">
        <v>444</v>
      </c>
      <c r="C237" s="31">
        <v>711.8</v>
      </c>
      <c r="D237" s="28">
        <v>5434593</v>
      </c>
      <c r="E237" s="28">
        <v>0</v>
      </c>
      <c r="F237" s="28">
        <v>765027</v>
      </c>
      <c r="G237" s="33">
        <v>50538</v>
      </c>
      <c r="H237" s="33">
        <v>16846</v>
      </c>
      <c r="I237" s="28">
        <v>23966</v>
      </c>
      <c r="J237" s="33">
        <v>195233</v>
      </c>
      <c r="K237" s="33">
        <v>65078</v>
      </c>
      <c r="L237" s="28">
        <v>1985</v>
      </c>
      <c r="M237" s="47">
        <v>0</v>
      </c>
      <c r="N237" s="28">
        <v>4581</v>
      </c>
      <c r="O237" s="33">
        <v>465482</v>
      </c>
      <c r="P237" s="33">
        <v>49392</v>
      </c>
      <c r="Q237" s="33">
        <v>61015</v>
      </c>
      <c r="R237" s="33">
        <v>262320</v>
      </c>
      <c r="S237" s="33">
        <v>110227</v>
      </c>
      <c r="T237" s="33">
        <v>481</v>
      </c>
      <c r="U237" s="28">
        <v>342782</v>
      </c>
      <c r="V237" s="33">
        <f>VLOOKUP($A$4:$A$330,'Trans Equity'!$C$2:$E$326,3,FALSE)</f>
        <v>0</v>
      </c>
      <c r="W237" s="28">
        <v>350857</v>
      </c>
      <c r="X237" s="28">
        <v>7554</v>
      </c>
      <c r="Y237" s="28">
        <v>0</v>
      </c>
      <c r="Z237" s="28">
        <v>225000</v>
      </c>
      <c r="AA237" s="28">
        <v>73092</v>
      </c>
      <c r="AB237" s="28">
        <v>0</v>
      </c>
      <c r="AC237" s="28">
        <v>296798</v>
      </c>
      <c r="AD237" s="28">
        <v>0</v>
      </c>
      <c r="AE237" s="28">
        <v>17762.648588788921</v>
      </c>
      <c r="AF237" s="28">
        <v>32560</v>
      </c>
      <c r="AG237" s="28">
        <v>70334.570000000007</v>
      </c>
      <c r="AH237" s="28">
        <v>0</v>
      </c>
      <c r="AI237" s="28">
        <v>0</v>
      </c>
      <c r="AJ237" s="28">
        <v>15229</v>
      </c>
      <c r="AK237" s="28">
        <v>12099.85</v>
      </c>
      <c r="AL237" s="28">
        <v>0</v>
      </c>
      <c r="AM237" s="28">
        <v>0</v>
      </c>
      <c r="AN237" s="28">
        <v>10000</v>
      </c>
      <c r="AO237" s="28">
        <v>0</v>
      </c>
      <c r="AQ237" s="28">
        <v>0</v>
      </c>
      <c r="AR237" s="28">
        <v>0</v>
      </c>
      <c r="AS237" s="38"/>
      <c r="AT237" s="39"/>
      <c r="AU237" s="40"/>
    </row>
    <row r="238" spans="1:47" x14ac:dyDescent="0.55000000000000004">
      <c r="A238" s="28" t="s">
        <v>445</v>
      </c>
      <c r="B238" s="28" t="s">
        <v>446</v>
      </c>
      <c r="C238" s="31">
        <v>669.8</v>
      </c>
      <c r="D238" s="28">
        <v>5180903</v>
      </c>
      <c r="E238" s="28">
        <v>0</v>
      </c>
      <c r="F238" s="28">
        <v>740007</v>
      </c>
      <c r="G238" s="33">
        <v>47556</v>
      </c>
      <c r="H238" s="33">
        <v>15852</v>
      </c>
      <c r="I238" s="28">
        <v>30468</v>
      </c>
      <c r="J238" s="33">
        <v>191224</v>
      </c>
      <c r="K238" s="33">
        <v>63741</v>
      </c>
      <c r="L238" s="28">
        <v>29548</v>
      </c>
      <c r="M238" s="46">
        <v>3249</v>
      </c>
      <c r="N238" s="28">
        <v>9282</v>
      </c>
      <c r="O238" s="33">
        <v>507012</v>
      </c>
      <c r="P238" s="33">
        <v>62881</v>
      </c>
      <c r="Q238" s="33">
        <v>48165</v>
      </c>
      <c r="R238" s="33">
        <v>246841</v>
      </c>
      <c r="S238" s="33">
        <v>144435</v>
      </c>
      <c r="T238" s="33">
        <v>630</v>
      </c>
      <c r="U238" s="28">
        <v>327695</v>
      </c>
      <c r="V238" s="33">
        <f>VLOOKUP($A$4:$A$330,'Trans Equity'!$C$2:$E$326,3,FALSE)</f>
        <v>227075</v>
      </c>
      <c r="W238" s="28">
        <v>453832</v>
      </c>
      <c r="X238" s="28">
        <v>11568</v>
      </c>
      <c r="Y238" s="28">
        <v>0</v>
      </c>
      <c r="Z238" s="28">
        <v>300000</v>
      </c>
      <c r="AA238" s="28">
        <v>226366</v>
      </c>
      <c r="AB238" s="28">
        <v>0</v>
      </c>
      <c r="AC238" s="28">
        <v>459591</v>
      </c>
      <c r="AD238" s="28">
        <v>0</v>
      </c>
      <c r="AE238" s="28">
        <v>17424.871204316321</v>
      </c>
      <c r="AF238" s="28">
        <v>33990</v>
      </c>
      <c r="AG238" s="28">
        <v>165985.71</v>
      </c>
      <c r="AH238" s="28">
        <v>0</v>
      </c>
      <c r="AI238" s="28">
        <v>0</v>
      </c>
      <c r="AJ238" s="28">
        <v>15229</v>
      </c>
      <c r="AK238" s="28">
        <v>24688.85</v>
      </c>
      <c r="AL238" s="28">
        <v>0</v>
      </c>
      <c r="AM238" s="28">
        <v>0</v>
      </c>
      <c r="AN238" s="28">
        <v>10931.35</v>
      </c>
      <c r="AO238" s="28">
        <v>0</v>
      </c>
      <c r="AQ238" s="28">
        <v>0</v>
      </c>
      <c r="AR238" s="28">
        <v>0</v>
      </c>
      <c r="AS238" s="38"/>
      <c r="AT238" s="39"/>
      <c r="AU238" s="40"/>
    </row>
    <row r="239" spans="1:47" x14ac:dyDescent="0.55000000000000004">
      <c r="A239" s="28" t="s">
        <v>447</v>
      </c>
      <c r="B239" s="28" t="s">
        <v>448</v>
      </c>
      <c r="C239" s="31">
        <v>693.1</v>
      </c>
      <c r="D239" s="28">
        <v>5291819</v>
      </c>
      <c r="E239" s="28">
        <v>0</v>
      </c>
      <c r="F239" s="28">
        <v>667452</v>
      </c>
      <c r="G239" s="33">
        <v>49210</v>
      </c>
      <c r="H239" s="33">
        <v>16403</v>
      </c>
      <c r="I239" s="28">
        <v>36984</v>
      </c>
      <c r="J239" s="33">
        <v>256898</v>
      </c>
      <c r="K239" s="33">
        <v>85633</v>
      </c>
      <c r="L239" s="28">
        <v>337925</v>
      </c>
      <c r="M239" s="47">
        <v>97728</v>
      </c>
      <c r="N239" s="28">
        <v>100782</v>
      </c>
      <c r="O239" s="33">
        <v>466914</v>
      </c>
      <c r="P239" s="33">
        <v>46750</v>
      </c>
      <c r="Q239" s="33">
        <v>70024</v>
      </c>
      <c r="R239" s="33">
        <v>255428</v>
      </c>
      <c r="S239" s="33">
        <v>102625</v>
      </c>
      <c r="T239" s="33">
        <v>448</v>
      </c>
      <c r="U239" s="28">
        <v>357510</v>
      </c>
      <c r="V239" s="33">
        <f>VLOOKUP($A$4:$A$330,'Trans Equity'!$C$2:$E$326,3,FALSE)</f>
        <v>0</v>
      </c>
      <c r="W239" s="28">
        <v>316538</v>
      </c>
      <c r="X239" s="28">
        <v>18381</v>
      </c>
      <c r="Y239" s="28">
        <v>0</v>
      </c>
      <c r="Z239" s="28">
        <v>318000</v>
      </c>
      <c r="AA239" s="28">
        <v>65495</v>
      </c>
      <c r="AB239" s="28">
        <v>48698</v>
      </c>
      <c r="AC239" s="28">
        <v>217250</v>
      </c>
      <c r="AD239" s="28">
        <v>0</v>
      </c>
      <c r="AE239" s="28">
        <v>17612.257229511833</v>
      </c>
      <c r="AF239" s="28">
        <v>34340</v>
      </c>
      <c r="AG239" s="28">
        <v>307328.15000000002</v>
      </c>
      <c r="AH239" s="28">
        <v>98605.32</v>
      </c>
      <c r="AI239" s="28">
        <v>0</v>
      </c>
      <c r="AJ239" s="28">
        <v>16729</v>
      </c>
      <c r="AK239" s="28">
        <v>32217.4</v>
      </c>
      <c r="AL239" s="28">
        <v>0</v>
      </c>
      <c r="AM239" s="28">
        <v>0</v>
      </c>
      <c r="AN239" s="28">
        <v>20239.78</v>
      </c>
      <c r="AO239" s="28">
        <v>0</v>
      </c>
      <c r="AQ239" s="28">
        <v>21245.68</v>
      </c>
      <c r="AR239" s="28">
        <v>0</v>
      </c>
      <c r="AS239" s="38"/>
      <c r="AT239" s="39"/>
      <c r="AU239" s="40"/>
    </row>
    <row r="240" spans="1:47" x14ac:dyDescent="0.55000000000000004">
      <c r="A240" s="28" t="s">
        <v>449</v>
      </c>
      <c r="B240" s="28" t="s">
        <v>450</v>
      </c>
      <c r="C240" s="31">
        <v>1034.9000000000001</v>
      </c>
      <c r="D240" s="28">
        <v>7901462</v>
      </c>
      <c r="E240" s="28">
        <v>132977</v>
      </c>
      <c r="F240" s="28">
        <v>1003392</v>
      </c>
      <c r="G240" s="33">
        <v>73478</v>
      </c>
      <c r="H240" s="33">
        <v>24493</v>
      </c>
      <c r="I240" s="28">
        <v>46505</v>
      </c>
      <c r="J240" s="33">
        <v>315976</v>
      </c>
      <c r="K240" s="33">
        <v>105325</v>
      </c>
      <c r="L240" s="28">
        <v>28708</v>
      </c>
      <c r="M240" s="46">
        <v>11223</v>
      </c>
      <c r="N240" s="28">
        <v>0</v>
      </c>
      <c r="O240" s="33">
        <v>696775</v>
      </c>
      <c r="P240" s="33">
        <v>77274</v>
      </c>
      <c r="Q240" s="33">
        <v>92748</v>
      </c>
      <c r="R240" s="33">
        <v>383955</v>
      </c>
      <c r="S240" s="33">
        <v>262264</v>
      </c>
      <c r="T240" s="33">
        <v>1144</v>
      </c>
      <c r="U240" s="28">
        <v>494198</v>
      </c>
      <c r="V240" s="33">
        <f>VLOOKUP($A$4:$A$330,'Trans Equity'!$C$2:$E$326,3,FALSE)</f>
        <v>0</v>
      </c>
      <c r="W240" s="28">
        <v>319817</v>
      </c>
      <c r="X240" s="28">
        <v>263885</v>
      </c>
      <c r="Y240" s="28">
        <v>0</v>
      </c>
      <c r="Z240" s="28">
        <v>160000</v>
      </c>
      <c r="AA240" s="28">
        <v>132356</v>
      </c>
      <c r="AB240" s="28">
        <v>63963</v>
      </c>
      <c r="AC240" s="28">
        <v>473481</v>
      </c>
      <c r="AD240" s="28">
        <v>0</v>
      </c>
      <c r="AE240" s="28">
        <v>20361.12175362456</v>
      </c>
      <c r="AF240" s="28">
        <v>50568</v>
      </c>
      <c r="AG240" s="28">
        <v>383223.39</v>
      </c>
      <c r="AH240" s="28">
        <v>0</v>
      </c>
      <c r="AI240" s="28">
        <v>0</v>
      </c>
      <c r="AJ240" s="28">
        <v>16729</v>
      </c>
      <c r="AK240" s="28">
        <v>39591.939999999995</v>
      </c>
      <c r="AL240" s="28">
        <v>0</v>
      </c>
      <c r="AM240" s="28">
        <v>0</v>
      </c>
      <c r="AN240" s="28">
        <v>10000</v>
      </c>
      <c r="AO240" s="28">
        <v>0</v>
      </c>
      <c r="AQ240" s="28">
        <v>0</v>
      </c>
      <c r="AR240" s="28">
        <v>0</v>
      </c>
      <c r="AS240" s="38"/>
      <c r="AT240" s="39"/>
      <c r="AU240" s="40"/>
    </row>
    <row r="241" spans="1:47" x14ac:dyDescent="0.55000000000000004">
      <c r="A241" s="28" t="s">
        <v>451</v>
      </c>
      <c r="B241" s="28" t="s">
        <v>452</v>
      </c>
      <c r="C241" s="31">
        <v>334</v>
      </c>
      <c r="D241" s="28">
        <v>2550090</v>
      </c>
      <c r="E241" s="28">
        <v>0</v>
      </c>
      <c r="F241" s="28">
        <v>463597</v>
      </c>
      <c r="G241" s="33">
        <v>23714</v>
      </c>
      <c r="H241" s="33">
        <v>7905</v>
      </c>
      <c r="I241" s="28">
        <v>11109</v>
      </c>
      <c r="J241" s="33">
        <v>61899</v>
      </c>
      <c r="K241" s="33">
        <v>20633</v>
      </c>
      <c r="L241" s="28">
        <v>6795</v>
      </c>
      <c r="M241" s="47">
        <v>0</v>
      </c>
      <c r="N241" s="28">
        <v>0</v>
      </c>
      <c r="O241" s="33">
        <v>230320</v>
      </c>
      <c r="P241" s="33">
        <v>23667</v>
      </c>
      <c r="Q241" s="33">
        <v>22512</v>
      </c>
      <c r="R241" s="33">
        <v>123089</v>
      </c>
      <c r="S241" s="33">
        <v>53213</v>
      </c>
      <c r="T241" s="33">
        <v>232</v>
      </c>
      <c r="U241" s="28">
        <v>185031</v>
      </c>
      <c r="V241" s="33">
        <f>VLOOKUP($A$4:$A$330,'Trans Equity'!$C$2:$E$326,3,FALSE)</f>
        <v>7419</v>
      </c>
      <c r="W241" s="28">
        <v>33444</v>
      </c>
      <c r="X241" s="28">
        <v>194662</v>
      </c>
      <c r="Y241" s="28">
        <v>0</v>
      </c>
      <c r="Z241" s="28">
        <v>175000</v>
      </c>
      <c r="AA241" s="28">
        <v>108791</v>
      </c>
      <c r="AB241" s="28">
        <v>0</v>
      </c>
      <c r="AC241" s="28">
        <v>0</v>
      </c>
      <c r="AD241" s="28">
        <v>0</v>
      </c>
      <c r="AE241" s="28">
        <v>14724.26059227111</v>
      </c>
      <c r="AF241" s="28">
        <v>21889</v>
      </c>
      <c r="AG241" s="28">
        <v>122354.68</v>
      </c>
      <c r="AH241" s="28">
        <v>0</v>
      </c>
      <c r="AI241" s="28">
        <v>0</v>
      </c>
      <c r="AJ241" s="28">
        <v>0</v>
      </c>
      <c r="AK241" s="28">
        <v>9769.0300000000007</v>
      </c>
      <c r="AL241" s="28">
        <v>0</v>
      </c>
      <c r="AM241" s="28">
        <v>0</v>
      </c>
      <c r="AN241" s="28">
        <v>10000</v>
      </c>
      <c r="AO241" s="28">
        <v>0</v>
      </c>
      <c r="AQ241" s="28">
        <v>0</v>
      </c>
      <c r="AR241" s="28">
        <v>0</v>
      </c>
      <c r="AS241" s="38"/>
      <c r="AT241" s="39"/>
      <c r="AU241" s="40"/>
    </row>
    <row r="242" spans="1:47" x14ac:dyDescent="0.55000000000000004">
      <c r="A242" s="28" t="s">
        <v>453</v>
      </c>
      <c r="B242" s="28" t="s">
        <v>454</v>
      </c>
      <c r="C242" s="31">
        <v>331.5</v>
      </c>
      <c r="D242" s="28">
        <v>2531003</v>
      </c>
      <c r="E242" s="28">
        <v>0</v>
      </c>
      <c r="F242" s="28">
        <v>288145</v>
      </c>
      <c r="G242" s="33">
        <v>23537</v>
      </c>
      <c r="H242" s="33">
        <v>7846</v>
      </c>
      <c r="I242" s="28">
        <v>13430</v>
      </c>
      <c r="J242" s="33">
        <v>88467</v>
      </c>
      <c r="K242" s="33">
        <v>29489</v>
      </c>
      <c r="L242" s="28">
        <v>15957</v>
      </c>
      <c r="M242" s="46">
        <v>0</v>
      </c>
      <c r="N242" s="28">
        <v>0</v>
      </c>
      <c r="O242" s="33">
        <v>271502</v>
      </c>
      <c r="P242" s="33">
        <v>32928</v>
      </c>
      <c r="Q242" s="33">
        <v>24551</v>
      </c>
      <c r="R242" s="33">
        <v>122168</v>
      </c>
      <c r="S242" s="33">
        <v>114027</v>
      </c>
      <c r="T242" s="33">
        <v>498</v>
      </c>
      <c r="U242" s="28">
        <v>158852</v>
      </c>
      <c r="V242" s="33">
        <f>VLOOKUP($A$4:$A$330,'Trans Equity'!$C$2:$E$326,3,FALSE)</f>
        <v>85541</v>
      </c>
      <c r="W242" s="28">
        <v>119211</v>
      </c>
      <c r="X242" s="28">
        <v>105972</v>
      </c>
      <c r="Y242" s="28">
        <v>0</v>
      </c>
      <c r="Z242" s="28">
        <v>300000</v>
      </c>
      <c r="AA242" s="28">
        <v>143168</v>
      </c>
      <c r="AB242" s="28">
        <v>95369</v>
      </c>
      <c r="AC242" s="28">
        <v>334135</v>
      </c>
      <c r="AD242" s="28">
        <v>0</v>
      </c>
      <c r="AE242" s="28">
        <v>14704.154795576313</v>
      </c>
      <c r="AF242" s="28">
        <v>16097</v>
      </c>
      <c r="AG242" s="28">
        <v>78766.880000000005</v>
      </c>
      <c r="AH242" s="28">
        <v>0</v>
      </c>
      <c r="AI242" s="28">
        <v>0</v>
      </c>
      <c r="AJ242" s="28">
        <v>0</v>
      </c>
      <c r="AK242" s="28">
        <v>18634.16</v>
      </c>
      <c r="AL242" s="28">
        <v>0</v>
      </c>
      <c r="AM242" s="28">
        <v>0</v>
      </c>
      <c r="AN242" s="28">
        <v>10000</v>
      </c>
      <c r="AO242" s="28">
        <v>0</v>
      </c>
      <c r="AQ242" s="28">
        <v>0</v>
      </c>
      <c r="AR242" s="28">
        <v>0</v>
      </c>
      <c r="AS242" s="38"/>
      <c r="AT242" s="39"/>
      <c r="AU242" s="40"/>
    </row>
    <row r="243" spans="1:47" x14ac:dyDescent="0.55000000000000004">
      <c r="A243" s="28" t="s">
        <v>191</v>
      </c>
      <c r="B243" s="28" t="s">
        <v>192</v>
      </c>
      <c r="C243" s="31">
        <v>372.4</v>
      </c>
      <c r="D243" s="28">
        <v>2843274</v>
      </c>
      <c r="E243" s="28">
        <v>0</v>
      </c>
      <c r="F243" s="28">
        <v>502383</v>
      </c>
      <c r="G243" s="33">
        <v>26440</v>
      </c>
      <c r="H243" s="33">
        <v>8813</v>
      </c>
      <c r="I243" s="28">
        <v>17438</v>
      </c>
      <c r="J243" s="33">
        <v>74536</v>
      </c>
      <c r="K243" s="33">
        <v>24845</v>
      </c>
      <c r="L243" s="28">
        <v>3207</v>
      </c>
      <c r="M243" s="47">
        <v>3206</v>
      </c>
      <c r="N243" s="28">
        <v>2291</v>
      </c>
      <c r="O243" s="33">
        <v>262825</v>
      </c>
      <c r="P243" s="33">
        <v>28809</v>
      </c>
      <c r="Q243" s="33">
        <v>32298</v>
      </c>
      <c r="R243" s="33">
        <v>137241</v>
      </c>
      <c r="S243" s="33">
        <v>76018</v>
      </c>
      <c r="T243" s="33">
        <v>332</v>
      </c>
      <c r="U243" s="28">
        <v>183455</v>
      </c>
      <c r="V243" s="33">
        <f>VLOOKUP($A$4:$A$330,'Trans Equity'!$C$2:$E$326,3,FALSE)</f>
        <v>106140</v>
      </c>
      <c r="W243" s="28">
        <v>23179</v>
      </c>
      <c r="X243" s="28">
        <v>219238</v>
      </c>
      <c r="Y243" s="28">
        <v>0</v>
      </c>
      <c r="Z243" s="28">
        <v>425000</v>
      </c>
      <c r="AA243" s="28">
        <v>86872</v>
      </c>
      <c r="AB243" s="28">
        <v>23179</v>
      </c>
      <c r="AC243" s="28">
        <v>329575</v>
      </c>
      <c r="AD243" s="28">
        <v>0</v>
      </c>
      <c r="AE243" s="28">
        <v>15033.085629503201</v>
      </c>
      <c r="AF243" s="28">
        <v>18185</v>
      </c>
      <c r="AG243" s="28">
        <v>119383.32</v>
      </c>
      <c r="AH243" s="28">
        <v>0</v>
      </c>
      <c r="AI243" s="28">
        <v>0</v>
      </c>
      <c r="AJ243" s="28">
        <v>0</v>
      </c>
      <c r="AK243" s="28">
        <v>13527.46</v>
      </c>
      <c r="AL243" s="28">
        <v>0</v>
      </c>
      <c r="AM243" s="28">
        <v>0</v>
      </c>
      <c r="AN243" s="28">
        <v>10000</v>
      </c>
      <c r="AO243" s="28">
        <v>0</v>
      </c>
      <c r="AQ243" s="28">
        <v>0</v>
      </c>
      <c r="AR243" s="28">
        <v>0</v>
      </c>
      <c r="AS243" s="38"/>
      <c r="AT243" s="39"/>
      <c r="AU243" s="40"/>
    </row>
    <row r="244" spans="1:47" x14ac:dyDescent="0.55000000000000004">
      <c r="A244" s="32" t="s">
        <v>1384</v>
      </c>
      <c r="B244" s="28" t="s">
        <v>455</v>
      </c>
      <c r="C244" s="31">
        <v>716.2</v>
      </c>
      <c r="D244" s="28">
        <v>5468187</v>
      </c>
      <c r="E244" s="28">
        <v>0</v>
      </c>
      <c r="F244" s="28">
        <v>704787</v>
      </c>
      <c r="G244" s="33">
        <v>50850</v>
      </c>
      <c r="H244" s="33">
        <v>16950</v>
      </c>
      <c r="I244" s="28">
        <v>27921</v>
      </c>
      <c r="J244" s="33">
        <v>227294</v>
      </c>
      <c r="K244" s="33">
        <v>75765</v>
      </c>
      <c r="L244" s="28">
        <v>23516</v>
      </c>
      <c r="M244" s="46">
        <v>6413</v>
      </c>
      <c r="N244" s="28">
        <v>0</v>
      </c>
      <c r="O244" s="33">
        <v>470407</v>
      </c>
      <c r="P244" s="33">
        <v>51208</v>
      </c>
      <c r="Q244" s="33">
        <v>49024</v>
      </c>
      <c r="R244" s="33">
        <v>263941</v>
      </c>
      <c r="S244" s="33">
        <v>152037</v>
      </c>
      <c r="T244" s="33">
        <v>663</v>
      </c>
      <c r="U244" s="28">
        <v>351717</v>
      </c>
      <c r="V244" s="33" t="e">
        <f>VLOOKUP($A$4:$A$330,'Trans Equity'!$C$2:$E$326,3,FALSE)</f>
        <v>#N/A</v>
      </c>
      <c r="W244" s="28">
        <v>373374</v>
      </c>
      <c r="X244" s="28">
        <v>73213</v>
      </c>
      <c r="Y244" s="28">
        <v>0</v>
      </c>
      <c r="Z244" s="28">
        <v>500000</v>
      </c>
      <c r="AA244" s="28">
        <v>136410</v>
      </c>
      <c r="AB244" s="28">
        <v>0</v>
      </c>
      <c r="AC244" s="28">
        <v>0</v>
      </c>
      <c r="AD244" s="28">
        <v>0</v>
      </c>
      <c r="AE244" s="28">
        <v>17798.034790971764</v>
      </c>
      <c r="AF244" s="28">
        <v>33715</v>
      </c>
      <c r="AG244" s="28">
        <v>83572.639999999999</v>
      </c>
      <c r="AH244" s="28">
        <v>0</v>
      </c>
      <c r="AI244" s="28">
        <v>0</v>
      </c>
      <c r="AJ244" s="28">
        <v>0</v>
      </c>
      <c r="AK244" s="28">
        <v>15491.3</v>
      </c>
      <c r="AL244" s="28">
        <v>0</v>
      </c>
      <c r="AM244" s="28">
        <v>0</v>
      </c>
      <c r="AN244" s="28">
        <v>10000</v>
      </c>
      <c r="AO244" s="28">
        <v>0</v>
      </c>
      <c r="AQ244" s="28">
        <v>0</v>
      </c>
      <c r="AR244" s="28">
        <v>0</v>
      </c>
      <c r="AS244" s="38"/>
      <c r="AT244" s="39"/>
      <c r="AU244" s="40"/>
    </row>
    <row r="245" spans="1:47" x14ac:dyDescent="0.55000000000000004">
      <c r="A245" s="28" t="s">
        <v>456</v>
      </c>
      <c r="B245" s="28" t="s">
        <v>457</v>
      </c>
      <c r="C245" s="31">
        <v>851.2</v>
      </c>
      <c r="D245" s="28">
        <v>6504019</v>
      </c>
      <c r="E245" s="28">
        <v>0</v>
      </c>
      <c r="F245" s="28">
        <v>599589</v>
      </c>
      <c r="G245" s="33">
        <v>60435</v>
      </c>
      <c r="H245" s="33">
        <v>20145</v>
      </c>
      <c r="I245" s="28">
        <v>33628</v>
      </c>
      <c r="J245" s="33">
        <v>233657</v>
      </c>
      <c r="K245" s="33">
        <v>77886</v>
      </c>
      <c r="L245" s="28">
        <v>254369</v>
      </c>
      <c r="M245" s="47">
        <v>74499</v>
      </c>
      <c r="N245" s="28">
        <v>0</v>
      </c>
      <c r="O245" s="33">
        <v>568789</v>
      </c>
      <c r="P245" s="33">
        <v>60699</v>
      </c>
      <c r="Q245" s="33">
        <v>78259</v>
      </c>
      <c r="R245" s="33">
        <v>313693</v>
      </c>
      <c r="S245" s="33">
        <v>266064</v>
      </c>
      <c r="T245" s="33">
        <v>1161</v>
      </c>
      <c r="U245" s="28">
        <v>486945</v>
      </c>
      <c r="V245" s="33">
        <f>VLOOKUP($A$4:$A$330,'Trans Equity'!$C$2:$E$326,3,FALSE)</f>
        <v>0</v>
      </c>
      <c r="W245" s="28">
        <v>0</v>
      </c>
      <c r="X245" s="28">
        <v>480062</v>
      </c>
      <c r="Y245" s="28">
        <v>0</v>
      </c>
      <c r="Z245" s="28">
        <v>362719</v>
      </c>
      <c r="AA245" s="28">
        <v>132502</v>
      </c>
      <c r="AB245" s="28">
        <v>0</v>
      </c>
      <c r="AC245" s="28">
        <v>401521</v>
      </c>
      <c r="AD245" s="28">
        <v>0</v>
      </c>
      <c r="AE245" s="28">
        <v>18883.747812490834</v>
      </c>
      <c r="AF245" s="28">
        <v>57961</v>
      </c>
      <c r="AG245" s="28">
        <v>158637.44</v>
      </c>
      <c r="AH245" s="28">
        <v>0</v>
      </c>
      <c r="AI245" s="28">
        <v>416.16</v>
      </c>
      <c r="AJ245" s="28">
        <v>0</v>
      </c>
      <c r="AK245" s="28">
        <v>21405.3</v>
      </c>
      <c r="AL245" s="28">
        <v>0</v>
      </c>
      <c r="AM245" s="28">
        <v>0</v>
      </c>
      <c r="AN245" s="28">
        <v>10000</v>
      </c>
      <c r="AO245" s="28">
        <v>0</v>
      </c>
      <c r="AQ245" s="28">
        <v>0</v>
      </c>
      <c r="AR245" s="28">
        <v>0</v>
      </c>
      <c r="AS245" s="38"/>
      <c r="AT245" s="39"/>
      <c r="AU245" s="40"/>
    </row>
    <row r="246" spans="1:47" x14ac:dyDescent="0.55000000000000004">
      <c r="A246" s="28" t="s">
        <v>458</v>
      </c>
      <c r="B246" s="28" t="s">
        <v>459</v>
      </c>
      <c r="C246" s="31">
        <v>1004.2</v>
      </c>
      <c r="D246" s="28">
        <v>7667067</v>
      </c>
      <c r="E246" s="28">
        <v>0</v>
      </c>
      <c r="F246" s="28">
        <v>670964</v>
      </c>
      <c r="G246" s="33">
        <v>71298</v>
      </c>
      <c r="H246" s="33">
        <v>23766</v>
      </c>
      <c r="I246" s="28">
        <v>26997</v>
      </c>
      <c r="J246" s="33">
        <v>235676</v>
      </c>
      <c r="K246" s="33">
        <v>78559</v>
      </c>
      <c r="L246" s="28">
        <v>7177</v>
      </c>
      <c r="M246" s="46">
        <v>8016</v>
      </c>
      <c r="N246" s="28">
        <v>96201</v>
      </c>
      <c r="O246" s="33">
        <v>643893</v>
      </c>
      <c r="P246" s="33">
        <v>79251</v>
      </c>
      <c r="Q246" s="33">
        <v>74261</v>
      </c>
      <c r="R246" s="33">
        <v>370078</v>
      </c>
      <c r="S246" s="33">
        <v>197648</v>
      </c>
      <c r="T246" s="33">
        <v>862</v>
      </c>
      <c r="U246" s="28">
        <v>459028</v>
      </c>
      <c r="V246" s="33">
        <f>VLOOKUP($A$4:$A$330,'Trans Equity'!$C$2:$E$326,3,FALSE)</f>
        <v>0</v>
      </c>
      <c r="W246" s="28">
        <v>531388</v>
      </c>
      <c r="X246" s="28">
        <v>24781</v>
      </c>
      <c r="Y246" s="28">
        <v>0</v>
      </c>
      <c r="Z246" s="28">
        <v>650000</v>
      </c>
      <c r="AA246" s="28">
        <v>139223</v>
      </c>
      <c r="AB246" s="28">
        <v>265694</v>
      </c>
      <c r="AC246" s="28">
        <v>299636</v>
      </c>
      <c r="AD246" s="28">
        <v>0</v>
      </c>
      <c r="AE246" s="28">
        <v>20114.222570212445</v>
      </c>
      <c r="AF246" s="28">
        <v>43795</v>
      </c>
      <c r="AG246" s="28">
        <v>77261.679999999993</v>
      </c>
      <c r="AH246" s="28">
        <v>0</v>
      </c>
      <c r="AI246" s="28">
        <v>0</v>
      </c>
      <c r="AJ246" s="28">
        <v>0</v>
      </c>
      <c r="AK246" s="28">
        <v>16364.580000000002</v>
      </c>
      <c r="AL246" s="28">
        <v>0</v>
      </c>
      <c r="AM246" s="28">
        <v>0</v>
      </c>
      <c r="AN246" s="28">
        <v>10000</v>
      </c>
      <c r="AO246" s="28">
        <v>0</v>
      </c>
      <c r="AQ246" s="28">
        <v>0</v>
      </c>
      <c r="AR246" s="28">
        <v>0</v>
      </c>
      <c r="AS246" s="38"/>
      <c r="AT246" s="39"/>
      <c r="AU246" s="40"/>
    </row>
    <row r="247" spans="1:47" x14ac:dyDescent="0.55000000000000004">
      <c r="A247" s="28" t="s">
        <v>460</v>
      </c>
      <c r="B247" s="28" t="s">
        <v>619</v>
      </c>
      <c r="C247" s="31">
        <v>426</v>
      </c>
      <c r="D247" s="28">
        <v>3252510</v>
      </c>
      <c r="E247" s="28">
        <v>0</v>
      </c>
      <c r="F247" s="28">
        <v>498566</v>
      </c>
      <c r="G247" s="33">
        <v>30246</v>
      </c>
      <c r="H247" s="33">
        <v>10082</v>
      </c>
      <c r="I247" s="28">
        <v>19622</v>
      </c>
      <c r="J247" s="33">
        <v>107370</v>
      </c>
      <c r="K247" s="33">
        <v>35790</v>
      </c>
      <c r="L247" s="28">
        <v>0</v>
      </c>
      <c r="M247" s="47">
        <v>0</v>
      </c>
      <c r="N247" s="28">
        <v>0</v>
      </c>
      <c r="O247" s="33">
        <v>289931</v>
      </c>
      <c r="P247" s="33">
        <v>32738</v>
      </c>
      <c r="Q247" s="33">
        <v>31205</v>
      </c>
      <c r="R247" s="33">
        <v>156994</v>
      </c>
      <c r="S247" s="33">
        <v>83620</v>
      </c>
      <c r="T247" s="33">
        <v>365</v>
      </c>
      <c r="U247" s="28">
        <v>207243</v>
      </c>
      <c r="V247" s="33">
        <f>VLOOKUP($A$4:$A$330,'Trans Equity'!$C$2:$E$326,3,FALSE)</f>
        <v>94902</v>
      </c>
      <c r="W247" s="28">
        <v>97017</v>
      </c>
      <c r="X247" s="28">
        <v>170860</v>
      </c>
      <c r="Y247" s="28">
        <v>0</v>
      </c>
      <c r="Z247" s="28">
        <v>400000</v>
      </c>
      <c r="AA247" s="28">
        <v>84644</v>
      </c>
      <c r="AB247" s="28">
        <v>0</v>
      </c>
      <c r="AC247" s="28">
        <v>171852</v>
      </c>
      <c r="AD247" s="28">
        <v>0</v>
      </c>
      <c r="AE247" s="28">
        <v>15464.153910639661</v>
      </c>
      <c r="AF247" s="28">
        <v>20834</v>
      </c>
      <c r="AG247" s="28">
        <v>75086.81</v>
      </c>
      <c r="AH247" s="28">
        <v>0</v>
      </c>
      <c r="AI247" s="28">
        <v>0</v>
      </c>
      <c r="AJ247" s="28">
        <v>0</v>
      </c>
      <c r="AK247" s="28">
        <v>10316.42</v>
      </c>
      <c r="AL247" s="28">
        <v>0</v>
      </c>
      <c r="AM247" s="28">
        <v>0</v>
      </c>
      <c r="AN247" s="28">
        <v>10000</v>
      </c>
      <c r="AO247" s="28">
        <v>0</v>
      </c>
      <c r="AQ247" s="28">
        <v>0</v>
      </c>
      <c r="AR247" s="28">
        <v>0</v>
      </c>
      <c r="AS247" s="38"/>
      <c r="AT247" s="39"/>
      <c r="AU247" s="40"/>
    </row>
    <row r="248" spans="1:47" x14ac:dyDescent="0.55000000000000004">
      <c r="A248" s="28" t="s">
        <v>461</v>
      </c>
      <c r="B248" s="28" t="s">
        <v>462</v>
      </c>
      <c r="C248" s="31">
        <v>193</v>
      </c>
      <c r="D248" s="28">
        <v>1473555</v>
      </c>
      <c r="E248" s="28">
        <v>23871</v>
      </c>
      <c r="F248" s="28">
        <v>242030</v>
      </c>
      <c r="G248" s="33">
        <v>13703</v>
      </c>
      <c r="H248" s="33">
        <v>4568</v>
      </c>
      <c r="I248" s="28">
        <v>8452</v>
      </c>
      <c r="J248" s="33">
        <v>71535</v>
      </c>
      <c r="K248" s="33">
        <v>23845</v>
      </c>
      <c r="L248" s="28">
        <v>0</v>
      </c>
      <c r="M248" s="46">
        <v>0</v>
      </c>
      <c r="N248" s="28">
        <v>0</v>
      </c>
      <c r="O248" s="33">
        <v>140044</v>
      </c>
      <c r="P248" s="33">
        <v>15404</v>
      </c>
      <c r="Q248" s="33">
        <v>16782</v>
      </c>
      <c r="R248" s="33">
        <v>71560</v>
      </c>
      <c r="S248" s="33">
        <v>38009</v>
      </c>
      <c r="T248" s="33">
        <v>166</v>
      </c>
      <c r="U248" s="28">
        <v>105080</v>
      </c>
      <c r="V248" s="33">
        <f>VLOOKUP($A$4:$A$330,'Trans Equity'!$C$2:$E$326,3,FALSE)</f>
        <v>74485</v>
      </c>
      <c r="W248" s="28">
        <v>119512</v>
      </c>
      <c r="X248" s="28">
        <v>8413</v>
      </c>
      <c r="Y248" s="28">
        <v>0</v>
      </c>
      <c r="Z248" s="28">
        <v>265000</v>
      </c>
      <c r="AA248" s="28">
        <v>46832</v>
      </c>
      <c r="AB248" s="28">
        <v>0</v>
      </c>
      <c r="AC248" s="28">
        <v>95084</v>
      </c>
      <c r="AD248" s="28">
        <v>0</v>
      </c>
      <c r="AE248" s="28">
        <v>13590.293658684526</v>
      </c>
      <c r="AF248" s="28">
        <v>9127</v>
      </c>
      <c r="AG248" s="28">
        <v>46597.97</v>
      </c>
      <c r="AH248" s="28">
        <v>0</v>
      </c>
      <c r="AI248" s="28">
        <v>0</v>
      </c>
      <c r="AJ248" s="28">
        <v>15229</v>
      </c>
      <c r="AK248" s="28">
        <v>7465.56</v>
      </c>
      <c r="AL248" s="28">
        <v>0</v>
      </c>
      <c r="AM248" s="28">
        <v>0</v>
      </c>
      <c r="AN248" s="28">
        <v>10000</v>
      </c>
      <c r="AO248" s="28">
        <v>0</v>
      </c>
      <c r="AQ248" s="28">
        <v>0</v>
      </c>
      <c r="AR248" s="28">
        <v>0</v>
      </c>
      <c r="AS248" s="38"/>
      <c r="AT248" s="39"/>
      <c r="AU248" s="40"/>
    </row>
    <row r="249" spans="1:47" x14ac:dyDescent="0.55000000000000004">
      <c r="A249" s="28" t="s">
        <v>465</v>
      </c>
      <c r="B249" s="28" t="s">
        <v>466</v>
      </c>
      <c r="C249" s="31">
        <v>1067</v>
      </c>
      <c r="D249" s="28">
        <v>8181756</v>
      </c>
      <c r="E249" s="28">
        <v>0</v>
      </c>
      <c r="F249" s="28">
        <v>1029506</v>
      </c>
      <c r="G249" s="33">
        <v>75757</v>
      </c>
      <c r="H249" s="33">
        <v>25252</v>
      </c>
      <c r="I249" s="28">
        <v>49704</v>
      </c>
      <c r="J249" s="33">
        <v>397244</v>
      </c>
      <c r="K249" s="33">
        <v>132415</v>
      </c>
      <c r="L249" s="28">
        <v>107659</v>
      </c>
      <c r="M249" s="47">
        <v>29368</v>
      </c>
      <c r="N249" s="28">
        <v>13802</v>
      </c>
      <c r="O249" s="33">
        <v>744265</v>
      </c>
      <c r="P249" s="33">
        <v>80260</v>
      </c>
      <c r="Q249" s="33">
        <v>95208</v>
      </c>
      <c r="R249" s="33">
        <v>393222</v>
      </c>
      <c r="S249" s="33">
        <v>178644</v>
      </c>
      <c r="T249" s="33">
        <v>779</v>
      </c>
      <c r="U249" s="28">
        <v>488710</v>
      </c>
      <c r="V249" s="33">
        <f>VLOOKUP($A$4:$A$330,'Trans Equity'!$C$2:$E$326,3,FALSE)</f>
        <v>236765</v>
      </c>
      <c r="W249" s="28">
        <v>0</v>
      </c>
      <c r="X249" s="28">
        <v>743640</v>
      </c>
      <c r="Y249" s="28">
        <v>0</v>
      </c>
      <c r="Z249" s="28">
        <v>320000</v>
      </c>
      <c r="AA249" s="28">
        <v>447039</v>
      </c>
      <c r="AB249" s="28">
        <v>0</v>
      </c>
      <c r="AC249" s="28">
        <v>1815250</v>
      </c>
      <c r="AD249" s="28">
        <v>164405</v>
      </c>
      <c r="AE249" s="28">
        <v>20619.280183185761</v>
      </c>
      <c r="AF249" s="28">
        <v>57163</v>
      </c>
      <c r="AG249" s="28">
        <v>57561.53</v>
      </c>
      <c r="AH249" s="28">
        <v>0</v>
      </c>
      <c r="AI249" s="28">
        <v>0</v>
      </c>
      <c r="AJ249" s="28">
        <v>0</v>
      </c>
      <c r="AK249" s="28">
        <v>41742.33</v>
      </c>
      <c r="AL249" s="28">
        <v>0</v>
      </c>
      <c r="AM249" s="28">
        <v>0</v>
      </c>
      <c r="AN249" s="28">
        <v>12007.72</v>
      </c>
      <c r="AO249" s="28">
        <v>0</v>
      </c>
      <c r="AQ249" s="28">
        <v>0</v>
      </c>
      <c r="AR249" s="28">
        <v>45133</v>
      </c>
      <c r="AS249" s="38"/>
      <c r="AT249" s="39"/>
      <c r="AU249" s="40"/>
    </row>
    <row r="250" spans="1:47" x14ac:dyDescent="0.55000000000000004">
      <c r="A250" s="28" t="s">
        <v>467</v>
      </c>
      <c r="B250" s="28" t="s">
        <v>468</v>
      </c>
      <c r="C250" s="31">
        <v>356</v>
      </c>
      <c r="D250" s="28">
        <v>2729452</v>
      </c>
      <c r="E250" s="28">
        <v>67783</v>
      </c>
      <c r="F250" s="28">
        <v>353372</v>
      </c>
      <c r="G250" s="33">
        <v>25276</v>
      </c>
      <c r="H250" s="33">
        <v>8425</v>
      </c>
      <c r="I250" s="28">
        <v>14613</v>
      </c>
      <c r="J250" s="33">
        <v>39416</v>
      </c>
      <c r="K250" s="33">
        <v>13139</v>
      </c>
      <c r="L250" s="28">
        <v>51446</v>
      </c>
      <c r="M250" s="46">
        <v>12037</v>
      </c>
      <c r="N250" s="28">
        <v>0</v>
      </c>
      <c r="O250" s="33">
        <v>251104</v>
      </c>
      <c r="P250" s="33">
        <v>28276</v>
      </c>
      <c r="Q250" s="33">
        <v>25054</v>
      </c>
      <c r="R250" s="33">
        <v>133102</v>
      </c>
      <c r="S250" s="33">
        <v>64616</v>
      </c>
      <c r="T250" s="33">
        <v>282</v>
      </c>
      <c r="U250" s="28">
        <v>176814</v>
      </c>
      <c r="V250" s="33">
        <f>VLOOKUP($A$4:$A$330,'Trans Equity'!$C$2:$E$326,3,FALSE)</f>
        <v>181687</v>
      </c>
      <c r="W250" s="28">
        <v>22296</v>
      </c>
      <c r="X250" s="28">
        <v>219358</v>
      </c>
      <c r="Y250" s="28">
        <v>0</v>
      </c>
      <c r="Z250" s="28">
        <v>250000</v>
      </c>
      <c r="AA250" s="28">
        <v>89880</v>
      </c>
      <c r="AB250" s="28">
        <v>22296</v>
      </c>
      <c r="AC250" s="28">
        <v>342672</v>
      </c>
      <c r="AD250" s="28">
        <v>0</v>
      </c>
      <c r="AE250" s="28">
        <v>14901.191603185329</v>
      </c>
      <c r="AF250" s="28">
        <v>17209</v>
      </c>
      <c r="AG250" s="28">
        <v>103179.63</v>
      </c>
      <c r="AH250" s="28">
        <v>0</v>
      </c>
      <c r="AI250" s="28">
        <v>0</v>
      </c>
      <c r="AJ250" s="28">
        <v>0</v>
      </c>
      <c r="AK250" s="28">
        <v>8422.65</v>
      </c>
      <c r="AL250" s="28">
        <v>0</v>
      </c>
      <c r="AM250" s="28">
        <v>0</v>
      </c>
      <c r="AN250" s="28">
        <v>10000</v>
      </c>
      <c r="AO250" s="28">
        <v>0</v>
      </c>
      <c r="AQ250" s="28">
        <v>0</v>
      </c>
      <c r="AR250" s="28">
        <v>0</v>
      </c>
      <c r="AS250" s="38"/>
      <c r="AT250" s="39"/>
      <c r="AU250" s="40"/>
    </row>
    <row r="251" spans="1:47" x14ac:dyDescent="0.55000000000000004">
      <c r="A251" s="28" t="s">
        <v>469</v>
      </c>
      <c r="B251" s="28" t="s">
        <v>470</v>
      </c>
      <c r="C251" s="31">
        <v>216</v>
      </c>
      <c r="D251" s="28">
        <v>1649160</v>
      </c>
      <c r="E251" s="28">
        <v>42931</v>
      </c>
      <c r="F251" s="28">
        <v>269057</v>
      </c>
      <c r="G251" s="33">
        <v>15336</v>
      </c>
      <c r="H251" s="33">
        <v>5112</v>
      </c>
      <c r="I251" s="28">
        <v>8284</v>
      </c>
      <c r="J251" s="33">
        <v>0</v>
      </c>
      <c r="K251" s="33">
        <v>0</v>
      </c>
      <c r="L251" s="28">
        <v>11605</v>
      </c>
      <c r="M251" s="47">
        <v>0</v>
      </c>
      <c r="N251" s="28">
        <v>0</v>
      </c>
      <c r="O251" s="33">
        <v>128440</v>
      </c>
      <c r="P251" s="33">
        <v>11691</v>
      </c>
      <c r="Q251" s="33">
        <v>15395</v>
      </c>
      <c r="R251" s="33">
        <v>80863</v>
      </c>
      <c r="S251" s="33">
        <v>49412</v>
      </c>
      <c r="T251" s="33">
        <v>216</v>
      </c>
      <c r="U251" s="28">
        <v>125755</v>
      </c>
      <c r="V251" s="33">
        <f>VLOOKUP($A$4:$A$330,'Trans Equity'!$C$2:$E$326,3,FALSE)</f>
        <v>189602</v>
      </c>
      <c r="W251" s="28">
        <v>73325</v>
      </c>
      <c r="X251" s="28">
        <v>78252</v>
      </c>
      <c r="Y251" s="28">
        <v>0</v>
      </c>
      <c r="Z251" s="28">
        <v>25000</v>
      </c>
      <c r="AA251" s="28">
        <v>72073</v>
      </c>
      <c r="AB251" s="28">
        <v>0</v>
      </c>
      <c r="AC251" s="28">
        <v>146331</v>
      </c>
      <c r="AD251" s="28">
        <v>0</v>
      </c>
      <c r="AE251" s="28">
        <v>13775.266988276664</v>
      </c>
      <c r="AF251" s="28">
        <v>10032</v>
      </c>
      <c r="AG251" s="28">
        <v>48726.74</v>
      </c>
      <c r="AH251" s="28">
        <v>0</v>
      </c>
      <c r="AI251" s="28">
        <v>0</v>
      </c>
      <c r="AJ251" s="28">
        <v>0</v>
      </c>
      <c r="AK251" s="28">
        <v>7899.2</v>
      </c>
      <c r="AL251" s="28">
        <v>0</v>
      </c>
      <c r="AM251" s="28">
        <v>0</v>
      </c>
      <c r="AN251" s="28">
        <v>10000</v>
      </c>
      <c r="AO251" s="28">
        <v>0</v>
      </c>
      <c r="AQ251" s="28">
        <v>0</v>
      </c>
      <c r="AR251" s="28">
        <v>0</v>
      </c>
      <c r="AS251" s="38"/>
      <c r="AT251" s="39"/>
      <c r="AU251" s="40"/>
    </row>
    <row r="252" spans="1:47" x14ac:dyDescent="0.55000000000000004">
      <c r="A252" s="28" t="s">
        <v>471</v>
      </c>
      <c r="B252" s="28" t="s">
        <v>472</v>
      </c>
      <c r="C252" s="31">
        <v>1423.6</v>
      </c>
      <c r="D252" s="28">
        <v>10869186</v>
      </c>
      <c r="E252" s="28">
        <v>0</v>
      </c>
      <c r="F252" s="28">
        <v>1600449</v>
      </c>
      <c r="G252" s="33">
        <v>101076</v>
      </c>
      <c r="H252" s="33">
        <v>33692</v>
      </c>
      <c r="I252" s="28">
        <v>46780</v>
      </c>
      <c r="J252" s="33">
        <v>422126</v>
      </c>
      <c r="K252" s="33">
        <v>140709</v>
      </c>
      <c r="L252" s="28">
        <v>79251</v>
      </c>
      <c r="M252" s="46">
        <v>22828</v>
      </c>
      <c r="N252" s="28">
        <v>4581</v>
      </c>
      <c r="O252" s="33">
        <v>943249</v>
      </c>
      <c r="P252" s="33">
        <v>113347</v>
      </c>
      <c r="Q252" s="33">
        <v>111710</v>
      </c>
      <c r="R252" s="33">
        <v>524639</v>
      </c>
      <c r="S252" s="33">
        <v>247060</v>
      </c>
      <c r="T252" s="33">
        <v>1078</v>
      </c>
      <c r="U252" s="28">
        <v>737987</v>
      </c>
      <c r="V252" s="33">
        <f>VLOOKUP($A$4:$A$330,'Trans Equity'!$C$2:$E$326,3,FALSE)</f>
        <v>0</v>
      </c>
      <c r="W252" s="28">
        <v>0</v>
      </c>
      <c r="X252" s="28">
        <v>902251</v>
      </c>
      <c r="Y252" s="28">
        <v>0</v>
      </c>
      <c r="Z252" s="28">
        <v>1295733</v>
      </c>
      <c r="AA252" s="28">
        <v>360636</v>
      </c>
      <c r="AB252" s="28">
        <v>0</v>
      </c>
      <c r="AC252" s="28">
        <v>0</v>
      </c>
      <c r="AD252" s="28">
        <v>0</v>
      </c>
      <c r="AE252" s="28">
        <v>23487.171023731687</v>
      </c>
      <c r="AF252" s="28">
        <v>66412</v>
      </c>
      <c r="AG252" s="28">
        <v>160315.81</v>
      </c>
      <c r="AH252" s="28">
        <v>0</v>
      </c>
      <c r="AI252" s="28">
        <v>0</v>
      </c>
      <c r="AJ252" s="28">
        <v>0</v>
      </c>
      <c r="AK252" s="28">
        <v>37967.58</v>
      </c>
      <c r="AL252" s="28">
        <v>0</v>
      </c>
      <c r="AM252" s="28">
        <v>0</v>
      </c>
      <c r="AN252" s="28">
        <v>10000</v>
      </c>
      <c r="AO252" s="28">
        <v>0</v>
      </c>
      <c r="AQ252" s="28">
        <v>0</v>
      </c>
      <c r="AR252" s="28">
        <v>0</v>
      </c>
      <c r="AS252" s="38"/>
      <c r="AT252" s="39"/>
      <c r="AU252" s="40"/>
    </row>
    <row r="253" spans="1:47" x14ac:dyDescent="0.55000000000000004">
      <c r="A253" s="28" t="s">
        <v>473</v>
      </c>
      <c r="B253" s="28" t="s">
        <v>474</v>
      </c>
      <c r="C253" s="31">
        <v>237</v>
      </c>
      <c r="D253" s="28">
        <v>1809495</v>
      </c>
      <c r="E253" s="28">
        <v>96729</v>
      </c>
      <c r="F253" s="28">
        <v>126665</v>
      </c>
      <c r="G253" s="33">
        <v>16827</v>
      </c>
      <c r="H253" s="33">
        <v>5609</v>
      </c>
      <c r="I253" s="28">
        <v>11117</v>
      </c>
      <c r="J253" s="33">
        <v>43922</v>
      </c>
      <c r="K253" s="33">
        <v>14641</v>
      </c>
      <c r="L253" s="28">
        <v>0</v>
      </c>
      <c r="M253" s="47">
        <v>0</v>
      </c>
      <c r="N253" s="28">
        <v>11453</v>
      </c>
      <c r="O253" s="33">
        <v>196325</v>
      </c>
      <c r="P253" s="33">
        <v>21679</v>
      </c>
      <c r="Q253" s="33">
        <v>22272</v>
      </c>
      <c r="R253" s="33">
        <v>91096</v>
      </c>
      <c r="S253" s="33">
        <v>49412</v>
      </c>
      <c r="T253" s="33">
        <v>216</v>
      </c>
      <c r="U253" s="28">
        <v>112437</v>
      </c>
      <c r="V253" s="33">
        <f>VLOOKUP($A$4:$A$330,'Trans Equity'!$C$2:$E$326,3,FALSE)</f>
        <v>45855</v>
      </c>
      <c r="W253" s="28">
        <v>153558</v>
      </c>
      <c r="X253" s="28">
        <v>3190</v>
      </c>
      <c r="Y253" s="28">
        <v>0</v>
      </c>
      <c r="Z253" s="28">
        <v>174333</v>
      </c>
      <c r="AA253" s="28">
        <v>45765</v>
      </c>
      <c r="AB253" s="28">
        <v>0</v>
      </c>
      <c r="AC253" s="28">
        <v>0</v>
      </c>
      <c r="AD253" s="28">
        <v>0</v>
      </c>
      <c r="AE253" s="28">
        <v>13944.155680512964</v>
      </c>
      <c r="AF253" s="28">
        <v>11456</v>
      </c>
      <c r="AG253" s="28">
        <v>204497.81</v>
      </c>
      <c r="AH253" s="28">
        <v>0</v>
      </c>
      <c r="AI253" s="28">
        <v>0</v>
      </c>
      <c r="AJ253" s="28">
        <v>0</v>
      </c>
      <c r="AK253" s="28">
        <v>35812.81</v>
      </c>
      <c r="AL253" s="28">
        <v>0</v>
      </c>
      <c r="AM253" s="28">
        <v>0</v>
      </c>
      <c r="AN253" s="28">
        <v>13467.66</v>
      </c>
      <c r="AO253" s="28">
        <v>0</v>
      </c>
      <c r="AQ253" s="28">
        <v>7058.85</v>
      </c>
      <c r="AR253" s="28">
        <v>0</v>
      </c>
      <c r="AS253" s="38"/>
      <c r="AT253" s="39"/>
      <c r="AU253" s="40"/>
    </row>
    <row r="254" spans="1:47" x14ac:dyDescent="0.55000000000000004">
      <c r="A254" s="28" t="s">
        <v>477</v>
      </c>
      <c r="B254" s="28" t="s">
        <v>478</v>
      </c>
      <c r="C254" s="31">
        <v>1102.5999999999999</v>
      </c>
      <c r="D254" s="28">
        <v>8418351</v>
      </c>
      <c r="E254" s="28">
        <v>0</v>
      </c>
      <c r="F254" s="28">
        <v>1173347</v>
      </c>
      <c r="G254" s="33">
        <v>78285</v>
      </c>
      <c r="H254" s="33">
        <v>26095</v>
      </c>
      <c r="I254" s="28">
        <v>41389</v>
      </c>
      <c r="J254" s="33">
        <v>363070</v>
      </c>
      <c r="K254" s="33">
        <v>121023</v>
      </c>
      <c r="L254" s="28">
        <v>133460</v>
      </c>
      <c r="M254" s="46">
        <v>46878</v>
      </c>
      <c r="N254" s="28">
        <v>0</v>
      </c>
      <c r="O254" s="33">
        <v>699434</v>
      </c>
      <c r="P254" s="33">
        <v>74580</v>
      </c>
      <c r="Q254" s="33">
        <v>86642</v>
      </c>
      <c r="R254" s="33">
        <v>406341</v>
      </c>
      <c r="S254" s="33">
        <v>315476</v>
      </c>
      <c r="T254" s="33">
        <v>1377</v>
      </c>
      <c r="U254" s="28">
        <v>576084</v>
      </c>
      <c r="V254" s="33">
        <f>VLOOKUP($A$4:$A$330,'Trans Equity'!$C$2:$E$326,3,FALSE)</f>
        <v>0</v>
      </c>
      <c r="W254" s="28">
        <v>565112</v>
      </c>
      <c r="X254" s="28">
        <v>52542</v>
      </c>
      <c r="Y254" s="28">
        <v>0</v>
      </c>
      <c r="Z254" s="28">
        <v>625000</v>
      </c>
      <c r="AA254" s="28">
        <v>183162</v>
      </c>
      <c r="AB254" s="28">
        <v>0</v>
      </c>
      <c r="AC254" s="28">
        <v>743750</v>
      </c>
      <c r="AD254" s="28">
        <v>0</v>
      </c>
      <c r="AE254" s="28">
        <v>20905.586728119677</v>
      </c>
      <c r="AF254" s="28">
        <v>57994</v>
      </c>
      <c r="AG254" s="28">
        <v>102079.07</v>
      </c>
      <c r="AH254" s="28">
        <v>0</v>
      </c>
      <c r="AI254" s="28">
        <v>0</v>
      </c>
      <c r="AJ254" s="28">
        <v>0</v>
      </c>
      <c r="AK254" s="28">
        <v>32650.510000000002</v>
      </c>
      <c r="AL254" s="28">
        <v>0</v>
      </c>
      <c r="AM254" s="28">
        <v>0</v>
      </c>
      <c r="AN254" s="28">
        <v>11232.12</v>
      </c>
      <c r="AO254" s="28">
        <v>0</v>
      </c>
      <c r="AQ254" s="28">
        <v>0</v>
      </c>
      <c r="AR254" s="28">
        <v>0</v>
      </c>
      <c r="AS254" s="38"/>
      <c r="AT254" s="39"/>
      <c r="AU254" s="40"/>
    </row>
    <row r="255" spans="1:47" x14ac:dyDescent="0.55000000000000004">
      <c r="A255" s="28" t="s">
        <v>479</v>
      </c>
      <c r="B255" s="28" t="s">
        <v>480</v>
      </c>
      <c r="C255" s="31">
        <v>1050.3</v>
      </c>
      <c r="D255" s="28">
        <v>8019041</v>
      </c>
      <c r="E255" s="28">
        <v>0</v>
      </c>
      <c r="F255" s="28">
        <v>989420</v>
      </c>
      <c r="G255" s="33">
        <v>74571</v>
      </c>
      <c r="H255" s="33">
        <v>24857</v>
      </c>
      <c r="I255" s="28">
        <v>36388</v>
      </c>
      <c r="J255" s="33">
        <v>288077</v>
      </c>
      <c r="K255" s="33">
        <v>96026</v>
      </c>
      <c r="L255" s="28">
        <v>13972</v>
      </c>
      <c r="M255" s="47">
        <v>3206</v>
      </c>
      <c r="N255" s="28">
        <v>0</v>
      </c>
      <c r="O255" s="33">
        <v>720506</v>
      </c>
      <c r="P255" s="33">
        <v>78352</v>
      </c>
      <c r="Q255" s="33">
        <v>91240</v>
      </c>
      <c r="R255" s="33">
        <v>387067</v>
      </c>
      <c r="S255" s="33">
        <v>133033</v>
      </c>
      <c r="T255" s="33">
        <v>580</v>
      </c>
      <c r="U255" s="28">
        <v>503028</v>
      </c>
      <c r="V255" s="33">
        <f>VLOOKUP($A$4:$A$330,'Trans Equity'!$C$2:$E$326,3,FALSE)</f>
        <v>0</v>
      </c>
      <c r="W255" s="28">
        <v>233220</v>
      </c>
      <c r="X255" s="28">
        <v>364198</v>
      </c>
      <c r="Y255" s="28">
        <v>0</v>
      </c>
      <c r="Z255" s="28">
        <v>355000</v>
      </c>
      <c r="AA255" s="28">
        <v>142820</v>
      </c>
      <c r="AB255" s="28">
        <v>233220</v>
      </c>
      <c r="AC255" s="28">
        <v>346717</v>
      </c>
      <c r="AD255" s="28">
        <v>0</v>
      </c>
      <c r="AE255" s="28">
        <v>20484.973461264512</v>
      </c>
      <c r="AF255" s="28">
        <v>48182</v>
      </c>
      <c r="AG255" s="28">
        <v>262193.18</v>
      </c>
      <c r="AH255" s="28">
        <v>0</v>
      </c>
      <c r="AI255" s="28">
        <v>0</v>
      </c>
      <c r="AJ255" s="28">
        <v>0</v>
      </c>
      <c r="AK255" s="28">
        <v>35944.26</v>
      </c>
      <c r="AL255" s="28">
        <v>0</v>
      </c>
      <c r="AM255" s="28">
        <v>0</v>
      </c>
      <c r="AN255" s="28">
        <v>17267.37</v>
      </c>
      <c r="AO255" s="28">
        <v>0</v>
      </c>
      <c r="AQ255" s="28">
        <v>0</v>
      </c>
      <c r="AR255" s="28">
        <v>0</v>
      </c>
      <c r="AS255" s="38"/>
      <c r="AT255" s="39"/>
      <c r="AU255" s="40"/>
    </row>
    <row r="256" spans="1:47" x14ac:dyDescent="0.55000000000000004">
      <c r="A256" s="28" t="s">
        <v>481</v>
      </c>
      <c r="B256" s="28" t="s">
        <v>482</v>
      </c>
      <c r="C256" s="31">
        <v>689</v>
      </c>
      <c r="D256" s="28">
        <v>5260515</v>
      </c>
      <c r="E256" s="28">
        <v>55347</v>
      </c>
      <c r="F256" s="28">
        <v>584994</v>
      </c>
      <c r="G256" s="33">
        <v>48919</v>
      </c>
      <c r="H256" s="33">
        <v>16306</v>
      </c>
      <c r="I256" s="28">
        <v>29021</v>
      </c>
      <c r="J256" s="33">
        <v>254229</v>
      </c>
      <c r="K256" s="33">
        <v>84743</v>
      </c>
      <c r="L256" s="28">
        <v>81542</v>
      </c>
      <c r="M256" s="46">
        <v>19621</v>
      </c>
      <c r="N256" s="28">
        <v>0</v>
      </c>
      <c r="O256" s="33">
        <v>470936</v>
      </c>
      <c r="P256" s="33">
        <v>48478</v>
      </c>
      <c r="Q256" s="33">
        <v>55259</v>
      </c>
      <c r="R256" s="33">
        <v>254038</v>
      </c>
      <c r="S256" s="33">
        <v>155838</v>
      </c>
      <c r="T256" s="33">
        <v>680</v>
      </c>
      <c r="U256" s="28">
        <v>327002</v>
      </c>
      <c r="V256" s="33">
        <f>VLOOKUP($A$4:$A$330,'Trans Equity'!$C$2:$E$326,3,FALSE)</f>
        <v>187410</v>
      </c>
      <c r="W256" s="28">
        <v>187142</v>
      </c>
      <c r="X256" s="28">
        <v>234140</v>
      </c>
      <c r="Y256" s="28">
        <v>0</v>
      </c>
      <c r="Z256" s="28">
        <v>420185</v>
      </c>
      <c r="AA256" s="28">
        <v>125218</v>
      </c>
      <c r="AB256" s="28">
        <v>233927</v>
      </c>
      <c r="AC256" s="28">
        <v>20303</v>
      </c>
      <c r="AD256" s="28">
        <v>0</v>
      </c>
      <c r="AE256" s="28">
        <v>17579.283722932367</v>
      </c>
      <c r="AF256" s="28">
        <v>33585</v>
      </c>
      <c r="AG256" s="28">
        <v>150340.07</v>
      </c>
      <c r="AH256" s="28">
        <v>0</v>
      </c>
      <c r="AI256" s="28">
        <v>0</v>
      </c>
      <c r="AJ256" s="28">
        <v>0</v>
      </c>
      <c r="AK256" s="28">
        <v>23809.040000000001</v>
      </c>
      <c r="AL256" s="28">
        <v>0</v>
      </c>
      <c r="AM256" s="28">
        <v>0</v>
      </c>
      <c r="AN256" s="28">
        <v>10000</v>
      </c>
      <c r="AO256" s="28">
        <v>0</v>
      </c>
      <c r="AQ256" s="28">
        <v>0</v>
      </c>
      <c r="AR256" s="28">
        <v>0</v>
      </c>
      <c r="AS256" s="38"/>
      <c r="AT256" s="39"/>
      <c r="AU256" s="40"/>
    </row>
    <row r="257" spans="1:47" x14ac:dyDescent="0.55000000000000004">
      <c r="A257" s="28" t="s">
        <v>483</v>
      </c>
      <c r="B257" s="28" t="s">
        <v>484</v>
      </c>
      <c r="C257" s="31">
        <v>386</v>
      </c>
      <c r="D257" s="28">
        <v>2947110</v>
      </c>
      <c r="E257" s="28">
        <v>0</v>
      </c>
      <c r="F257" s="28">
        <v>448327</v>
      </c>
      <c r="G257" s="33">
        <v>27406</v>
      </c>
      <c r="H257" s="33">
        <v>9135</v>
      </c>
      <c r="I257" s="28">
        <v>15927</v>
      </c>
      <c r="J257" s="33">
        <v>34182</v>
      </c>
      <c r="K257" s="33">
        <v>11394</v>
      </c>
      <c r="L257" s="28">
        <v>1603</v>
      </c>
      <c r="M257" s="47">
        <v>0</v>
      </c>
      <c r="N257" s="28">
        <v>0</v>
      </c>
      <c r="O257" s="33">
        <v>280178</v>
      </c>
      <c r="P257" s="33">
        <v>29780</v>
      </c>
      <c r="Q257" s="33">
        <v>31760</v>
      </c>
      <c r="R257" s="33">
        <v>142253</v>
      </c>
      <c r="S257" s="33">
        <v>91222</v>
      </c>
      <c r="T257" s="33">
        <v>398</v>
      </c>
      <c r="U257" s="28">
        <v>186770</v>
      </c>
      <c r="V257" s="33">
        <f>VLOOKUP($A$4:$A$330,'Trans Equity'!$C$2:$E$326,3,FALSE)</f>
        <v>173607</v>
      </c>
      <c r="W257" s="28">
        <v>210430</v>
      </c>
      <c r="X257" s="28">
        <v>22539</v>
      </c>
      <c r="Y257" s="28">
        <v>0</v>
      </c>
      <c r="Z257" s="28">
        <v>305000</v>
      </c>
      <c r="AA257" s="28">
        <v>63231</v>
      </c>
      <c r="AB257" s="28">
        <v>210430</v>
      </c>
      <c r="AC257" s="28">
        <v>46324</v>
      </c>
      <c r="AD257" s="28">
        <v>0</v>
      </c>
      <c r="AE257" s="28">
        <v>15142.461163522899</v>
      </c>
      <c r="AF257" s="28">
        <v>19446</v>
      </c>
      <c r="AG257" s="28">
        <v>79830.25</v>
      </c>
      <c r="AH257" s="28">
        <v>0</v>
      </c>
      <c r="AI257" s="28">
        <v>0</v>
      </c>
      <c r="AJ257" s="28">
        <v>0</v>
      </c>
      <c r="AK257" s="28">
        <v>11644.29</v>
      </c>
      <c r="AL257" s="28">
        <v>0</v>
      </c>
      <c r="AM257" s="28">
        <v>0</v>
      </c>
      <c r="AN257" s="28">
        <v>10000</v>
      </c>
      <c r="AO257" s="28">
        <v>0</v>
      </c>
      <c r="AQ257" s="28">
        <v>0</v>
      </c>
      <c r="AR257" s="28">
        <v>0</v>
      </c>
      <c r="AS257" s="38"/>
      <c r="AT257" s="39"/>
      <c r="AU257" s="40"/>
    </row>
    <row r="258" spans="1:47" x14ac:dyDescent="0.55000000000000004">
      <c r="A258" s="28" t="s">
        <v>485</v>
      </c>
      <c r="B258" s="28" t="s">
        <v>486</v>
      </c>
      <c r="C258" s="31">
        <v>552.29999999999995</v>
      </c>
      <c r="D258" s="28">
        <v>4216811</v>
      </c>
      <c r="E258" s="28">
        <v>0</v>
      </c>
      <c r="F258" s="28">
        <v>437256</v>
      </c>
      <c r="G258" s="33">
        <v>39213</v>
      </c>
      <c r="H258" s="33">
        <v>13071</v>
      </c>
      <c r="I258" s="28">
        <v>19370</v>
      </c>
      <c r="J258" s="33">
        <v>163768</v>
      </c>
      <c r="K258" s="33">
        <v>54589</v>
      </c>
      <c r="L258" s="28">
        <v>0</v>
      </c>
      <c r="M258" s="46">
        <v>1603</v>
      </c>
      <c r="N258" s="28">
        <v>2291</v>
      </c>
      <c r="O258" s="33">
        <v>385257</v>
      </c>
      <c r="P258" s="33">
        <v>40649</v>
      </c>
      <c r="Q258" s="33">
        <v>42477</v>
      </c>
      <c r="R258" s="33">
        <v>203539</v>
      </c>
      <c r="S258" s="33">
        <v>117829</v>
      </c>
      <c r="T258" s="33">
        <v>514</v>
      </c>
      <c r="U258" s="28">
        <v>254065</v>
      </c>
      <c r="V258" s="33">
        <f>VLOOKUP($A$4:$A$330,'Trans Equity'!$C$2:$E$326,3,FALSE)</f>
        <v>33370</v>
      </c>
      <c r="W258" s="28">
        <v>31171</v>
      </c>
      <c r="X258" s="28">
        <v>277204</v>
      </c>
      <c r="Y258" s="28">
        <v>0</v>
      </c>
      <c r="Z258" s="28">
        <v>0</v>
      </c>
      <c r="AA258" s="28">
        <v>70550</v>
      </c>
      <c r="AB258" s="28">
        <v>0</v>
      </c>
      <c r="AC258" s="28">
        <v>286476</v>
      </c>
      <c r="AD258" s="28">
        <v>0</v>
      </c>
      <c r="AE258" s="28">
        <v>16479.898759660835</v>
      </c>
      <c r="AF258" s="28">
        <v>25588</v>
      </c>
      <c r="AG258" s="28">
        <v>116542.92</v>
      </c>
      <c r="AH258" s="28">
        <v>0</v>
      </c>
      <c r="AI258" s="28">
        <v>0</v>
      </c>
      <c r="AJ258" s="28">
        <v>0</v>
      </c>
      <c r="AK258" s="28">
        <v>19708.400000000001</v>
      </c>
      <c r="AL258" s="28">
        <v>0</v>
      </c>
      <c r="AM258" s="28">
        <v>0</v>
      </c>
      <c r="AN258" s="28">
        <v>10000</v>
      </c>
      <c r="AO258" s="28">
        <v>0</v>
      </c>
      <c r="AQ258" s="28">
        <v>0</v>
      </c>
      <c r="AR258" s="28">
        <v>0</v>
      </c>
      <c r="AS258" s="38"/>
      <c r="AT258" s="39"/>
      <c r="AU258" s="40"/>
    </row>
    <row r="259" spans="1:47" x14ac:dyDescent="0.55000000000000004">
      <c r="A259" s="28" t="s">
        <v>487</v>
      </c>
      <c r="B259" s="28" t="s">
        <v>488</v>
      </c>
      <c r="C259" s="31">
        <v>1500.4</v>
      </c>
      <c r="D259" s="28">
        <v>11455554</v>
      </c>
      <c r="E259" s="28">
        <v>0</v>
      </c>
      <c r="F259" s="28">
        <v>1430341</v>
      </c>
      <c r="G259" s="33">
        <v>106528</v>
      </c>
      <c r="H259" s="33">
        <v>35509</v>
      </c>
      <c r="I259" s="28">
        <v>56033</v>
      </c>
      <c r="J259" s="33">
        <v>556123</v>
      </c>
      <c r="K259" s="33">
        <v>185374</v>
      </c>
      <c r="L259" s="28">
        <v>496122</v>
      </c>
      <c r="M259" s="47">
        <v>82152</v>
      </c>
      <c r="N259" s="28">
        <v>0</v>
      </c>
      <c r="O259" s="33">
        <v>990534</v>
      </c>
      <c r="P259" s="33">
        <v>125689</v>
      </c>
      <c r="Q259" s="33">
        <v>132620</v>
      </c>
      <c r="R259" s="33">
        <v>552942</v>
      </c>
      <c r="S259" s="33">
        <v>513124</v>
      </c>
      <c r="T259" s="33">
        <v>2239</v>
      </c>
      <c r="U259" s="28">
        <v>870328</v>
      </c>
      <c r="V259" s="33">
        <f>VLOOKUP($A$4:$A$330,'Trans Equity'!$C$2:$E$326,3,FALSE)</f>
        <v>0</v>
      </c>
      <c r="W259" s="28">
        <v>676273</v>
      </c>
      <c r="X259" s="28">
        <v>158493</v>
      </c>
      <c r="Y259" s="28">
        <v>0</v>
      </c>
      <c r="Z259" s="28">
        <v>725000</v>
      </c>
      <c r="AA259" s="28">
        <v>230085</v>
      </c>
      <c r="AB259" s="28">
        <v>0</v>
      </c>
      <c r="AC259" s="28">
        <v>718144</v>
      </c>
      <c r="AD259" s="28">
        <v>0</v>
      </c>
      <c r="AE259" s="28">
        <v>24104.821098195869</v>
      </c>
      <c r="AF259" s="28">
        <v>97782</v>
      </c>
      <c r="AG259" s="28">
        <v>189331.07</v>
      </c>
      <c r="AH259" s="28">
        <v>0</v>
      </c>
      <c r="AI259" s="28">
        <v>0</v>
      </c>
      <c r="AJ259" s="28">
        <v>0</v>
      </c>
      <c r="AK259" s="28">
        <v>28046.99</v>
      </c>
      <c r="AL259" s="28">
        <v>0</v>
      </c>
      <c r="AM259" s="28">
        <v>0</v>
      </c>
      <c r="AN259" s="28">
        <v>13944.73</v>
      </c>
      <c r="AO259" s="28">
        <v>0</v>
      </c>
      <c r="AQ259" s="28">
        <v>0</v>
      </c>
      <c r="AR259" s="28">
        <v>0</v>
      </c>
      <c r="AS259" s="38"/>
      <c r="AT259" s="39"/>
      <c r="AU259" s="40"/>
    </row>
    <row r="260" spans="1:47" x14ac:dyDescent="0.55000000000000004">
      <c r="A260" s="32" t="s">
        <v>1383</v>
      </c>
      <c r="B260" s="28" t="s">
        <v>489</v>
      </c>
      <c r="C260" s="31">
        <v>441.3</v>
      </c>
      <c r="D260" s="28">
        <v>3369326</v>
      </c>
      <c r="E260" s="28">
        <v>0</v>
      </c>
      <c r="F260" s="28">
        <v>506582</v>
      </c>
      <c r="G260" s="33">
        <v>31332</v>
      </c>
      <c r="H260" s="33">
        <v>10444</v>
      </c>
      <c r="I260" s="28">
        <v>14850</v>
      </c>
      <c r="J260" s="33">
        <v>130675</v>
      </c>
      <c r="K260" s="33">
        <v>43558</v>
      </c>
      <c r="L260" s="28">
        <v>29242</v>
      </c>
      <c r="M260" s="46">
        <v>4810</v>
      </c>
      <c r="N260" s="28">
        <v>0</v>
      </c>
      <c r="O260" s="33">
        <v>342043</v>
      </c>
      <c r="P260" s="33">
        <v>39139</v>
      </c>
      <c r="Q260" s="33">
        <v>36248</v>
      </c>
      <c r="R260" s="33">
        <v>162632</v>
      </c>
      <c r="S260" s="33">
        <v>129231</v>
      </c>
      <c r="T260" s="33">
        <v>564</v>
      </c>
      <c r="U260" s="28">
        <v>216371</v>
      </c>
      <c r="V260" s="33" t="e">
        <f>VLOOKUP($A$4:$A$330,'Trans Equity'!$C$2:$E$326,3,FALSE)</f>
        <v>#N/A</v>
      </c>
      <c r="W260" s="28">
        <v>157450</v>
      </c>
      <c r="X260" s="28">
        <v>128269</v>
      </c>
      <c r="Y260" s="28">
        <v>0</v>
      </c>
      <c r="Z260" s="28">
        <v>300000</v>
      </c>
      <c r="AA260" s="28">
        <v>99659</v>
      </c>
      <c r="AB260" s="28">
        <v>0</v>
      </c>
      <c r="AC260" s="28">
        <v>0</v>
      </c>
      <c r="AD260" s="28">
        <v>0</v>
      </c>
      <c r="AE260" s="28">
        <v>15587.201386411822</v>
      </c>
      <c r="AF260" s="28">
        <v>19860</v>
      </c>
      <c r="AG260" s="28">
        <v>75292.44</v>
      </c>
      <c r="AH260" s="28">
        <v>0</v>
      </c>
      <c r="AI260" s="28">
        <v>56949.95</v>
      </c>
      <c r="AJ260" s="28">
        <v>0</v>
      </c>
      <c r="AK260" s="28">
        <v>9585.2099999999991</v>
      </c>
      <c r="AL260" s="28">
        <v>0</v>
      </c>
      <c r="AM260" s="28">
        <v>0</v>
      </c>
      <c r="AN260" s="28">
        <v>10000</v>
      </c>
      <c r="AO260" s="28">
        <v>0</v>
      </c>
      <c r="AQ260" s="28">
        <v>0</v>
      </c>
      <c r="AR260" s="28">
        <v>0</v>
      </c>
      <c r="AS260" s="38"/>
      <c r="AT260" s="39"/>
      <c r="AU260" s="40"/>
    </row>
    <row r="261" spans="1:47" x14ac:dyDescent="0.55000000000000004">
      <c r="A261" s="28" t="s">
        <v>490</v>
      </c>
      <c r="B261" s="28" t="s">
        <v>491</v>
      </c>
      <c r="C261" s="31">
        <v>14839.5</v>
      </c>
      <c r="D261" s="28">
        <v>113299583</v>
      </c>
      <c r="E261" s="28">
        <v>0</v>
      </c>
      <c r="F261" s="28">
        <v>18373322</v>
      </c>
      <c r="G261" s="33">
        <v>1053605</v>
      </c>
      <c r="H261" s="33">
        <v>351202</v>
      </c>
      <c r="I261" s="28">
        <v>749726</v>
      </c>
      <c r="J261" s="33">
        <v>4862846</v>
      </c>
      <c r="K261" s="33">
        <v>1620949</v>
      </c>
      <c r="L261" s="28">
        <v>3904615</v>
      </c>
      <c r="M261" s="47">
        <v>1427363</v>
      </c>
      <c r="N261" s="28">
        <v>242793</v>
      </c>
      <c r="O261" s="33">
        <v>9468343</v>
      </c>
      <c r="P261" s="33">
        <v>1122460</v>
      </c>
      <c r="Q261" s="33">
        <v>1385119</v>
      </c>
      <c r="R261" s="33">
        <v>5468801</v>
      </c>
      <c r="S261" s="33">
        <v>2310956</v>
      </c>
      <c r="T261" s="33">
        <v>10084</v>
      </c>
      <c r="U261" s="28">
        <v>7820131</v>
      </c>
      <c r="V261" s="33">
        <f>VLOOKUP($A$4:$A$330,'Trans Equity'!$C$2:$E$326,3,FALSE)</f>
        <v>0</v>
      </c>
      <c r="W261" s="28">
        <v>2209983</v>
      </c>
      <c r="X261" s="28">
        <v>2460679</v>
      </c>
      <c r="Y261" s="28">
        <v>0</v>
      </c>
      <c r="Z261" s="28">
        <v>4577550</v>
      </c>
      <c r="AA261" s="28">
        <v>1156423</v>
      </c>
      <c r="AB261" s="28">
        <v>0</v>
      </c>
      <c r="AC261" s="28">
        <v>0</v>
      </c>
      <c r="AD261" s="28">
        <v>0</v>
      </c>
      <c r="AE261" s="28">
        <v>131382.11417482563</v>
      </c>
      <c r="AF261" s="28">
        <v>807190</v>
      </c>
      <c r="AG261" s="28">
        <v>6235525.0899999999</v>
      </c>
      <c r="AH261" s="28">
        <v>232114.85</v>
      </c>
      <c r="AI261" s="28">
        <v>76119.56</v>
      </c>
      <c r="AJ261" s="28">
        <v>147832</v>
      </c>
      <c r="AK261" s="28">
        <v>709059.06</v>
      </c>
      <c r="AL261" s="28">
        <v>0</v>
      </c>
      <c r="AM261" s="28">
        <v>0</v>
      </c>
      <c r="AN261" s="28">
        <v>275285.84000000003</v>
      </c>
      <c r="AO261" s="28">
        <v>0</v>
      </c>
      <c r="AQ261" s="28">
        <v>0</v>
      </c>
      <c r="AR261" s="28">
        <v>0</v>
      </c>
      <c r="AS261" s="38"/>
      <c r="AT261" s="39"/>
      <c r="AU261" s="40"/>
    </row>
    <row r="262" spans="1:47" x14ac:dyDescent="0.55000000000000004">
      <c r="A262" s="28" t="s">
        <v>494</v>
      </c>
      <c r="B262" s="28" t="s">
        <v>495</v>
      </c>
      <c r="C262" s="31">
        <v>1451.3</v>
      </c>
      <c r="D262" s="28">
        <v>11080676</v>
      </c>
      <c r="E262" s="28">
        <v>0</v>
      </c>
      <c r="F262" s="28">
        <v>820533</v>
      </c>
      <c r="G262" s="33">
        <v>103042</v>
      </c>
      <c r="H262" s="33">
        <v>34347</v>
      </c>
      <c r="I262" s="28">
        <v>28104</v>
      </c>
      <c r="J262" s="33">
        <v>245173</v>
      </c>
      <c r="K262" s="33">
        <v>81724</v>
      </c>
      <c r="L262" s="28">
        <v>1603</v>
      </c>
      <c r="M262" s="46">
        <v>0</v>
      </c>
      <c r="N262" s="28">
        <v>22905</v>
      </c>
      <c r="O262" s="33">
        <v>913637</v>
      </c>
      <c r="P262" s="33">
        <v>95583</v>
      </c>
      <c r="Q262" s="33">
        <v>89386</v>
      </c>
      <c r="R262" s="33">
        <v>534848</v>
      </c>
      <c r="S262" s="33">
        <v>235657</v>
      </c>
      <c r="T262" s="33">
        <v>1028</v>
      </c>
      <c r="U262" s="28">
        <v>701333</v>
      </c>
      <c r="V262" s="33">
        <f>VLOOKUP($A$4:$A$330,'Trans Equity'!$C$2:$E$326,3,FALSE)</f>
        <v>0</v>
      </c>
      <c r="W262" s="28">
        <v>221531</v>
      </c>
      <c r="X262" s="28">
        <v>590572</v>
      </c>
      <c r="Y262" s="28">
        <v>0</v>
      </c>
      <c r="Z262" s="28">
        <v>748025</v>
      </c>
      <c r="AA262" s="28">
        <v>194983</v>
      </c>
      <c r="AB262" s="28">
        <v>0</v>
      </c>
      <c r="AC262" s="28">
        <v>791750</v>
      </c>
      <c r="AD262" s="28">
        <v>0</v>
      </c>
      <c r="AE262" s="28">
        <v>23709.943251110046</v>
      </c>
      <c r="AF262" s="28">
        <v>59259</v>
      </c>
      <c r="AG262" s="28">
        <v>32814.99</v>
      </c>
      <c r="AH262" s="28">
        <v>0</v>
      </c>
      <c r="AI262" s="28">
        <v>0</v>
      </c>
      <c r="AJ262" s="28">
        <v>0</v>
      </c>
      <c r="AK262" s="28">
        <v>14443.740000000002</v>
      </c>
      <c r="AL262" s="28">
        <v>0</v>
      </c>
      <c r="AM262" s="28">
        <v>0</v>
      </c>
      <c r="AN262" s="28">
        <v>10000</v>
      </c>
      <c r="AO262" s="28">
        <v>0</v>
      </c>
      <c r="AQ262" s="28">
        <v>0</v>
      </c>
      <c r="AR262" s="28">
        <v>45133</v>
      </c>
      <c r="AS262" s="38"/>
      <c r="AT262" s="39"/>
      <c r="AU262" s="40"/>
    </row>
    <row r="263" spans="1:47" x14ac:dyDescent="0.55000000000000004">
      <c r="A263" s="28" t="s">
        <v>492</v>
      </c>
      <c r="B263" s="28" t="s">
        <v>493</v>
      </c>
      <c r="C263" s="31">
        <v>928.5</v>
      </c>
      <c r="D263" s="28">
        <v>7089098</v>
      </c>
      <c r="E263" s="28">
        <v>0</v>
      </c>
      <c r="F263" s="28">
        <v>821068</v>
      </c>
      <c r="G263" s="33">
        <v>65924</v>
      </c>
      <c r="H263" s="33">
        <v>21975</v>
      </c>
      <c r="I263" s="28">
        <v>37098</v>
      </c>
      <c r="J263" s="33">
        <v>344149</v>
      </c>
      <c r="K263" s="33">
        <v>114716</v>
      </c>
      <c r="L263" s="28">
        <v>14812</v>
      </c>
      <c r="M263" s="47">
        <v>8016</v>
      </c>
      <c r="N263" s="28">
        <v>18324</v>
      </c>
      <c r="O263" s="33">
        <v>667220</v>
      </c>
      <c r="P263" s="33">
        <v>68913</v>
      </c>
      <c r="Q263" s="33">
        <v>73017</v>
      </c>
      <c r="R263" s="33">
        <v>342180</v>
      </c>
      <c r="S263" s="33">
        <v>193847</v>
      </c>
      <c r="T263" s="33">
        <v>846</v>
      </c>
      <c r="U263" s="28">
        <v>453680</v>
      </c>
      <c r="V263" s="33">
        <f>VLOOKUP($A$4:$A$330,'Trans Equity'!$C$2:$E$326,3,FALSE)</f>
        <v>183425</v>
      </c>
      <c r="W263" s="28">
        <v>58941</v>
      </c>
      <c r="X263" s="28">
        <v>535338</v>
      </c>
      <c r="Y263" s="28">
        <v>0</v>
      </c>
      <c r="Z263" s="28">
        <v>700000</v>
      </c>
      <c r="AA263" s="28">
        <v>197569</v>
      </c>
      <c r="AB263" s="28">
        <v>0</v>
      </c>
      <c r="AC263" s="28">
        <v>802248</v>
      </c>
      <c r="AD263" s="28">
        <v>0</v>
      </c>
      <c r="AE263" s="28">
        <v>19505.419046293973</v>
      </c>
      <c r="AF263" s="28">
        <v>44042</v>
      </c>
      <c r="AG263" s="28">
        <v>186634.77</v>
      </c>
      <c r="AH263" s="28">
        <v>0</v>
      </c>
      <c r="AI263" s="28">
        <v>0</v>
      </c>
      <c r="AJ263" s="28">
        <v>0</v>
      </c>
      <c r="AK263" s="28">
        <v>33186.199999999997</v>
      </c>
      <c r="AL263" s="28">
        <v>0</v>
      </c>
      <c r="AM263" s="28">
        <v>0</v>
      </c>
      <c r="AN263" s="28">
        <v>12291.29</v>
      </c>
      <c r="AO263" s="28">
        <v>0</v>
      </c>
      <c r="AQ263" s="28">
        <v>0</v>
      </c>
      <c r="AR263" s="28">
        <v>0</v>
      </c>
      <c r="AS263" s="38"/>
      <c r="AT263" s="39"/>
      <c r="AU263" s="40"/>
    </row>
    <row r="264" spans="1:47" x14ac:dyDescent="0.55000000000000004">
      <c r="A264" s="28" t="s">
        <v>498</v>
      </c>
      <c r="B264" s="28" t="s">
        <v>499</v>
      </c>
      <c r="C264" s="31">
        <v>626.70000000000005</v>
      </c>
      <c r="D264" s="28">
        <v>4801775</v>
      </c>
      <c r="E264" s="28">
        <v>0</v>
      </c>
      <c r="F264" s="28">
        <v>478109</v>
      </c>
      <c r="G264" s="33">
        <v>44496</v>
      </c>
      <c r="H264" s="33">
        <v>14832</v>
      </c>
      <c r="I264" s="28">
        <v>19354</v>
      </c>
      <c r="J264" s="33">
        <v>209335</v>
      </c>
      <c r="K264" s="33">
        <v>69778</v>
      </c>
      <c r="L264" s="28">
        <v>12872</v>
      </c>
      <c r="M264" s="46">
        <v>10936</v>
      </c>
      <c r="N264" s="28">
        <v>96541</v>
      </c>
      <c r="O264" s="33">
        <v>451105</v>
      </c>
      <c r="P264" s="33">
        <v>53107</v>
      </c>
      <c r="Q264" s="33">
        <v>51283</v>
      </c>
      <c r="R264" s="33">
        <v>230958</v>
      </c>
      <c r="S264" s="33">
        <v>133033</v>
      </c>
      <c r="T264" s="33">
        <v>580</v>
      </c>
      <c r="U264" s="28">
        <v>302019</v>
      </c>
      <c r="V264" s="33">
        <f>VLOOKUP($A$4:$A$330,'Trans Equity'!$C$2:$E$326,3,FALSE)</f>
        <v>83159</v>
      </c>
      <c r="W264" s="28">
        <v>331689</v>
      </c>
      <c r="X264" s="28">
        <v>62441</v>
      </c>
      <c r="Y264" s="28">
        <v>0</v>
      </c>
      <c r="Z264" s="28">
        <v>650000</v>
      </c>
      <c r="AA264" s="28">
        <v>120337</v>
      </c>
      <c r="AB264" s="28">
        <v>0</v>
      </c>
      <c r="AC264" s="28">
        <v>364658</v>
      </c>
      <c r="AD264" s="28">
        <v>0</v>
      </c>
      <c r="AE264" s="28">
        <v>17078.247269298012</v>
      </c>
      <c r="AF264" s="28">
        <v>27338</v>
      </c>
      <c r="AG264" s="28">
        <v>75164</v>
      </c>
      <c r="AH264" s="28">
        <v>0</v>
      </c>
      <c r="AI264" s="28">
        <v>0</v>
      </c>
      <c r="AJ264" s="28">
        <v>0</v>
      </c>
      <c r="AK264" s="28">
        <v>14602.79</v>
      </c>
      <c r="AL264" s="28">
        <v>0</v>
      </c>
      <c r="AM264" s="28">
        <v>0</v>
      </c>
      <c r="AN264" s="28">
        <v>10000</v>
      </c>
      <c r="AO264" s="28">
        <v>0</v>
      </c>
      <c r="AQ264" s="28">
        <v>0</v>
      </c>
      <c r="AR264" s="28">
        <v>0</v>
      </c>
      <c r="AS264" s="38"/>
      <c r="AT264" s="39"/>
      <c r="AU264" s="40"/>
    </row>
    <row r="265" spans="1:47" x14ac:dyDescent="0.55000000000000004">
      <c r="A265" s="32" t="s">
        <v>1382</v>
      </c>
      <c r="B265" s="28" t="s">
        <v>504</v>
      </c>
      <c r="C265" s="31">
        <v>561.5</v>
      </c>
      <c r="D265" s="28">
        <v>4297160</v>
      </c>
      <c r="E265" s="28">
        <v>0</v>
      </c>
      <c r="F265" s="28">
        <v>965579</v>
      </c>
      <c r="G265" s="33">
        <v>39867</v>
      </c>
      <c r="H265" s="33">
        <v>13289</v>
      </c>
      <c r="I265" s="28">
        <v>19194</v>
      </c>
      <c r="J265" s="33">
        <v>208625</v>
      </c>
      <c r="K265" s="33">
        <v>69542</v>
      </c>
      <c r="L265" s="28">
        <v>0</v>
      </c>
      <c r="M265" s="47">
        <v>0</v>
      </c>
      <c r="N265" s="28">
        <v>0</v>
      </c>
      <c r="O265" s="33">
        <v>377311</v>
      </c>
      <c r="P265" s="33">
        <v>44207</v>
      </c>
      <c r="Q265" s="33">
        <v>38800</v>
      </c>
      <c r="R265" s="33">
        <v>206930</v>
      </c>
      <c r="S265" s="33">
        <v>144435</v>
      </c>
      <c r="T265" s="33">
        <v>630</v>
      </c>
      <c r="U265" s="28">
        <v>292178</v>
      </c>
      <c r="V265" s="33" t="e">
        <f>VLOOKUP($A$4:$A$330,'Trans Equity'!$C$2:$E$326,3,FALSE)</f>
        <v>#N/A</v>
      </c>
      <c r="W265" s="28">
        <v>286188</v>
      </c>
      <c r="X265" s="28">
        <v>106916</v>
      </c>
      <c r="Y265" s="28">
        <v>0</v>
      </c>
      <c r="Z265" s="28">
        <v>409000</v>
      </c>
      <c r="AA265" s="28">
        <v>231376</v>
      </c>
      <c r="AB265" s="28">
        <v>190792</v>
      </c>
      <c r="AC265" s="28">
        <v>748733</v>
      </c>
      <c r="AD265" s="28">
        <v>0</v>
      </c>
      <c r="AE265" s="28">
        <v>16553.888091497691</v>
      </c>
      <c r="AF265" s="28">
        <v>27421</v>
      </c>
      <c r="AG265" s="28">
        <v>112976.18</v>
      </c>
      <c r="AH265" s="28">
        <v>0</v>
      </c>
      <c r="AI265" s="28">
        <v>0</v>
      </c>
      <c r="AJ265" s="28">
        <v>0</v>
      </c>
      <c r="AK265" s="28">
        <v>18220.940000000002</v>
      </c>
      <c r="AL265" s="28">
        <v>0</v>
      </c>
      <c r="AM265" s="28">
        <v>0</v>
      </c>
      <c r="AN265" s="28">
        <v>10000</v>
      </c>
      <c r="AO265" s="28">
        <v>0</v>
      </c>
      <c r="AQ265" s="28">
        <v>0</v>
      </c>
      <c r="AR265" s="28">
        <v>0</v>
      </c>
      <c r="AS265" s="38"/>
      <c r="AT265" s="39"/>
      <c r="AU265" s="40"/>
    </row>
    <row r="266" spans="1:47" x14ac:dyDescent="0.55000000000000004">
      <c r="A266" s="28" t="s">
        <v>501</v>
      </c>
      <c r="B266" s="28" t="s">
        <v>502</v>
      </c>
      <c r="C266" s="31">
        <v>193.4</v>
      </c>
      <c r="D266" s="28">
        <v>1476609</v>
      </c>
      <c r="E266" s="28">
        <v>44027</v>
      </c>
      <c r="F266" s="28">
        <v>244931</v>
      </c>
      <c r="G266" s="33">
        <v>13731</v>
      </c>
      <c r="H266" s="33">
        <v>4577</v>
      </c>
      <c r="I266" s="28">
        <v>10368</v>
      </c>
      <c r="J266" s="33">
        <v>45311</v>
      </c>
      <c r="K266" s="33">
        <v>15104</v>
      </c>
      <c r="L266" s="28">
        <v>0</v>
      </c>
      <c r="M266" s="46">
        <v>0</v>
      </c>
      <c r="N266" s="28">
        <v>9162</v>
      </c>
      <c r="O266" s="33">
        <v>148490</v>
      </c>
      <c r="P266" s="33">
        <v>15088</v>
      </c>
      <c r="Q266" s="33">
        <v>12769</v>
      </c>
      <c r="R266" s="33">
        <v>72669</v>
      </c>
      <c r="S266" s="33">
        <v>7602</v>
      </c>
      <c r="T266" s="33">
        <v>33</v>
      </c>
      <c r="U266" s="28">
        <v>93753</v>
      </c>
      <c r="V266" s="33">
        <f>VLOOKUP($A$4:$A$330,'Trans Equity'!$C$2:$E$326,3,FALSE)</f>
        <v>38058</v>
      </c>
      <c r="W266" s="28">
        <v>49935</v>
      </c>
      <c r="X266" s="28">
        <v>79122</v>
      </c>
      <c r="Y266" s="28">
        <v>0</v>
      </c>
      <c r="Z266" s="28">
        <v>400000</v>
      </c>
      <c r="AA266" s="28">
        <v>43866</v>
      </c>
      <c r="AB266" s="28">
        <v>0</v>
      </c>
      <c r="AC266" s="28">
        <v>0</v>
      </c>
      <c r="AD266" s="28">
        <v>0</v>
      </c>
      <c r="AE266" s="28">
        <v>13593.510586155695</v>
      </c>
      <c r="AF266" s="28">
        <v>9189</v>
      </c>
      <c r="AG266" s="28">
        <v>61182.65</v>
      </c>
      <c r="AH266" s="28">
        <v>0</v>
      </c>
      <c r="AI266" s="28">
        <v>0</v>
      </c>
      <c r="AJ266" s="28">
        <v>0</v>
      </c>
      <c r="AK266" s="28">
        <v>8529.59</v>
      </c>
      <c r="AL266" s="28">
        <v>0</v>
      </c>
      <c r="AM266" s="28">
        <v>0</v>
      </c>
      <c r="AN266" s="28">
        <v>10000</v>
      </c>
      <c r="AO266" s="28">
        <v>0</v>
      </c>
      <c r="AQ266" s="28">
        <v>0</v>
      </c>
      <c r="AR266" s="28">
        <v>0</v>
      </c>
      <c r="AS266" s="38"/>
      <c r="AT266" s="39"/>
      <c r="AU266" s="40"/>
    </row>
    <row r="267" spans="1:47" x14ac:dyDescent="0.55000000000000004">
      <c r="A267" s="28" t="s">
        <v>503</v>
      </c>
      <c r="B267" s="28" t="s">
        <v>1301</v>
      </c>
      <c r="C267" s="31">
        <v>1447.4</v>
      </c>
      <c r="D267" s="28">
        <v>11050899</v>
      </c>
      <c r="E267" s="28">
        <v>0</v>
      </c>
      <c r="F267" s="28">
        <v>1766357</v>
      </c>
      <c r="G267" s="33">
        <v>102765</v>
      </c>
      <c r="H267" s="33">
        <v>34255</v>
      </c>
      <c r="I267" s="28">
        <v>68906</v>
      </c>
      <c r="J267" s="33">
        <v>268239</v>
      </c>
      <c r="K267" s="33">
        <v>89413</v>
      </c>
      <c r="L267" s="28">
        <v>214391</v>
      </c>
      <c r="M267" s="47">
        <v>122541</v>
      </c>
      <c r="N267" s="28">
        <v>0</v>
      </c>
      <c r="O267" s="33">
        <v>974896</v>
      </c>
      <c r="P267" s="33">
        <v>102534</v>
      </c>
      <c r="Q267" s="33">
        <v>126430</v>
      </c>
      <c r="R267" s="33">
        <v>533410</v>
      </c>
      <c r="S267" s="33">
        <v>262264</v>
      </c>
      <c r="T267" s="33">
        <v>1144</v>
      </c>
      <c r="U267" s="28">
        <v>736920</v>
      </c>
      <c r="V267" s="33">
        <f>VLOOKUP($A$4:$A$330,'Trans Equity'!$C$2:$E$326,3,FALSE)</f>
        <v>183313</v>
      </c>
      <c r="W267" s="28">
        <v>284159</v>
      </c>
      <c r="X267" s="28">
        <v>437354</v>
      </c>
      <c r="Y267" s="28">
        <v>0</v>
      </c>
      <c r="Z267" s="28">
        <v>1105000</v>
      </c>
      <c r="AA267" s="28">
        <v>144947</v>
      </c>
      <c r="AB267" s="28">
        <v>0</v>
      </c>
      <c r="AC267" s="28">
        <v>0</v>
      </c>
      <c r="AD267" s="28">
        <v>0</v>
      </c>
      <c r="AE267" s="28">
        <v>23678.578208266161</v>
      </c>
      <c r="AF267" s="28">
        <v>72322</v>
      </c>
      <c r="AG267" s="28">
        <v>429222.42</v>
      </c>
      <c r="AH267" s="28">
        <v>54188.45</v>
      </c>
      <c r="AI267" s="28">
        <v>0</v>
      </c>
      <c r="AJ267" s="28">
        <v>17729</v>
      </c>
      <c r="AK267" s="28">
        <v>63157.68</v>
      </c>
      <c r="AL267" s="28">
        <v>0</v>
      </c>
      <c r="AM267" s="28">
        <v>0</v>
      </c>
      <c r="AN267" s="28">
        <v>28318.84</v>
      </c>
      <c r="AO267" s="28">
        <v>0</v>
      </c>
      <c r="AQ267" s="28">
        <v>0</v>
      </c>
      <c r="AR267" s="28">
        <v>0</v>
      </c>
      <c r="AS267" s="38"/>
      <c r="AT267" s="39"/>
      <c r="AU267" s="40"/>
    </row>
    <row r="268" spans="1:47" x14ac:dyDescent="0.55000000000000004">
      <c r="A268" s="28" t="s">
        <v>505</v>
      </c>
      <c r="B268" s="28" t="s">
        <v>506</v>
      </c>
      <c r="C268" s="31">
        <v>516.70000000000005</v>
      </c>
      <c r="D268" s="28">
        <v>3945005</v>
      </c>
      <c r="E268" s="28">
        <v>0</v>
      </c>
      <c r="F268" s="28">
        <v>663940</v>
      </c>
      <c r="G268" s="33">
        <v>36686</v>
      </c>
      <c r="H268" s="33">
        <v>12229</v>
      </c>
      <c r="I268" s="28">
        <v>16492</v>
      </c>
      <c r="J268" s="33">
        <v>191515</v>
      </c>
      <c r="K268" s="33">
        <v>63838</v>
      </c>
      <c r="L268" s="28">
        <v>25196</v>
      </c>
      <c r="M268" s="46">
        <v>4810</v>
      </c>
      <c r="N268" s="28">
        <v>0</v>
      </c>
      <c r="O268" s="33">
        <v>348612</v>
      </c>
      <c r="P268" s="33">
        <v>40060</v>
      </c>
      <c r="Q268" s="33">
        <v>31839</v>
      </c>
      <c r="R268" s="33">
        <v>190419</v>
      </c>
      <c r="S268" s="33">
        <v>197648</v>
      </c>
      <c r="T268" s="33">
        <v>862</v>
      </c>
      <c r="U268" s="28">
        <v>274671</v>
      </c>
      <c r="V268" s="33">
        <f>VLOOKUP($A$4:$A$330,'Trans Equity'!$C$2:$E$326,3,FALSE)</f>
        <v>101171</v>
      </c>
      <c r="W268" s="28">
        <v>124981</v>
      </c>
      <c r="X268" s="28">
        <v>196458</v>
      </c>
      <c r="Y268" s="28">
        <v>0</v>
      </c>
      <c r="Z268" s="28">
        <v>668734</v>
      </c>
      <c r="AA268" s="28">
        <v>96364</v>
      </c>
      <c r="AB268" s="28">
        <v>124981</v>
      </c>
      <c r="AC268" s="28">
        <v>70666</v>
      </c>
      <c r="AD268" s="28">
        <v>0</v>
      </c>
      <c r="AE268" s="28">
        <v>16193.592214726916</v>
      </c>
      <c r="AF268" s="28">
        <v>28933</v>
      </c>
      <c r="AG268" s="28">
        <v>64210.32</v>
      </c>
      <c r="AH268" s="28">
        <v>0</v>
      </c>
      <c r="AI268" s="28">
        <v>0</v>
      </c>
      <c r="AJ268" s="28">
        <v>0</v>
      </c>
      <c r="AK268" s="28">
        <v>14542.52</v>
      </c>
      <c r="AL268" s="28">
        <v>0</v>
      </c>
      <c r="AM268" s="28">
        <v>0</v>
      </c>
      <c r="AN268" s="28">
        <v>10000</v>
      </c>
      <c r="AO268" s="28">
        <v>0</v>
      </c>
      <c r="AQ268" s="28">
        <v>0</v>
      </c>
      <c r="AR268" s="28">
        <v>0</v>
      </c>
      <c r="AS268" s="38"/>
      <c r="AT268" s="39"/>
      <c r="AU268" s="40"/>
    </row>
    <row r="269" spans="1:47" x14ac:dyDescent="0.55000000000000004">
      <c r="A269" s="28" t="s">
        <v>507</v>
      </c>
      <c r="B269" s="28" t="s">
        <v>508</v>
      </c>
      <c r="C269" s="31">
        <v>7211</v>
      </c>
      <c r="D269" s="28">
        <v>55055985</v>
      </c>
      <c r="E269" s="28">
        <v>0</v>
      </c>
      <c r="F269" s="28">
        <v>8113562</v>
      </c>
      <c r="G269" s="33">
        <v>511981</v>
      </c>
      <c r="H269" s="33">
        <v>170660</v>
      </c>
      <c r="I269" s="28">
        <v>248061</v>
      </c>
      <c r="J269" s="33">
        <v>1381417</v>
      </c>
      <c r="K269" s="33">
        <v>460472</v>
      </c>
      <c r="L269" s="28">
        <v>349072</v>
      </c>
      <c r="M269" s="47">
        <v>127809</v>
      </c>
      <c r="N269" s="28">
        <v>293184</v>
      </c>
      <c r="O269" s="33">
        <v>4476733</v>
      </c>
      <c r="P269" s="33">
        <v>511909</v>
      </c>
      <c r="Q269" s="33">
        <v>513712</v>
      </c>
      <c r="R269" s="33">
        <v>2657470</v>
      </c>
      <c r="S269" s="33">
        <v>1052854</v>
      </c>
      <c r="T269" s="33">
        <v>4594</v>
      </c>
      <c r="U269" s="28">
        <v>3681235</v>
      </c>
      <c r="V269" s="33">
        <f>VLOOKUP($A$4:$A$330,'Trans Equity'!$C$2:$E$326,3,FALSE)</f>
        <v>240133</v>
      </c>
      <c r="W269" s="28">
        <v>2928803</v>
      </c>
      <c r="X269" s="28">
        <v>890982</v>
      </c>
      <c r="Y269" s="28">
        <v>0</v>
      </c>
      <c r="Z269" s="28">
        <v>4204111</v>
      </c>
      <c r="AA269" s="28">
        <v>920779</v>
      </c>
      <c r="AB269" s="28">
        <v>0</v>
      </c>
      <c r="AC269" s="28">
        <v>3738920</v>
      </c>
      <c r="AD269" s="28">
        <v>0</v>
      </c>
      <c r="AE269" s="28">
        <v>70031.286140320299</v>
      </c>
      <c r="AF269" s="28">
        <v>344467</v>
      </c>
      <c r="AG269" s="28">
        <v>759199.94</v>
      </c>
      <c r="AH269" s="28">
        <v>0</v>
      </c>
      <c r="AI269" s="28">
        <v>0</v>
      </c>
      <c r="AJ269" s="28">
        <v>17729</v>
      </c>
      <c r="AK269" s="28">
        <v>148245.26</v>
      </c>
      <c r="AL269" s="28">
        <v>0</v>
      </c>
      <c r="AM269" s="28">
        <v>0</v>
      </c>
      <c r="AN269" s="28">
        <v>57802.23</v>
      </c>
      <c r="AO269" s="28">
        <v>0</v>
      </c>
      <c r="AQ269" s="28">
        <v>0</v>
      </c>
      <c r="AR269" s="28">
        <v>0</v>
      </c>
      <c r="AS269" s="38"/>
      <c r="AT269" s="39"/>
      <c r="AU269" s="40"/>
    </row>
    <row r="270" spans="1:47" x14ac:dyDescent="0.55000000000000004">
      <c r="A270" s="28" t="s">
        <v>500</v>
      </c>
      <c r="B270" s="28" t="s">
        <v>1302</v>
      </c>
      <c r="C270" s="31">
        <v>1093.7</v>
      </c>
      <c r="D270" s="28">
        <v>8447739</v>
      </c>
      <c r="E270" s="28">
        <v>0</v>
      </c>
      <c r="F270" s="28">
        <v>1031077</v>
      </c>
      <c r="G270" s="33">
        <v>77653</v>
      </c>
      <c r="H270" s="33">
        <v>25884</v>
      </c>
      <c r="I270" s="28">
        <v>41524</v>
      </c>
      <c r="J270" s="33">
        <v>278646</v>
      </c>
      <c r="K270" s="33">
        <v>92882</v>
      </c>
      <c r="L270" s="28">
        <v>5639</v>
      </c>
      <c r="M270" s="46">
        <v>0</v>
      </c>
      <c r="N270" s="28">
        <v>6872</v>
      </c>
      <c r="O270" s="33">
        <v>783264</v>
      </c>
      <c r="P270" s="33">
        <v>92243</v>
      </c>
      <c r="Q270" s="33">
        <v>89388</v>
      </c>
      <c r="R270" s="33">
        <v>403061</v>
      </c>
      <c r="S270" s="33">
        <v>182444</v>
      </c>
      <c r="T270" s="33">
        <v>796</v>
      </c>
      <c r="U270" s="28">
        <v>526674</v>
      </c>
      <c r="V270" s="33">
        <f>VLOOKUP($A$4:$A$330,'Trans Equity'!$C$2:$E$326,3,FALSE)</f>
        <v>442561</v>
      </c>
      <c r="W270" s="28">
        <v>349397</v>
      </c>
      <c r="X270" s="28">
        <v>384120</v>
      </c>
      <c r="Y270" s="28">
        <v>0</v>
      </c>
      <c r="Z270" s="28">
        <v>800000</v>
      </c>
      <c r="AA270" s="28">
        <v>312046</v>
      </c>
      <c r="AB270" s="28">
        <v>69879</v>
      </c>
      <c r="AC270" s="28">
        <v>875714</v>
      </c>
      <c r="AD270" s="28">
        <v>0</v>
      </c>
      <c r="AE270" s="28">
        <v>16105.126709269807</v>
      </c>
      <c r="AF270" s="28">
        <v>50626</v>
      </c>
      <c r="AG270" s="28">
        <v>170147.24</v>
      </c>
      <c r="AH270" s="28">
        <v>0</v>
      </c>
      <c r="AI270" s="28">
        <v>0</v>
      </c>
      <c r="AJ270" s="28">
        <v>16229</v>
      </c>
      <c r="AK270" s="28">
        <v>30321.599999999999</v>
      </c>
      <c r="AL270" s="28">
        <v>0</v>
      </c>
      <c r="AM270" s="28">
        <v>0</v>
      </c>
      <c r="AN270" s="28">
        <v>11001.54</v>
      </c>
      <c r="AO270" s="28">
        <v>0</v>
      </c>
      <c r="AQ270" s="28">
        <v>0</v>
      </c>
      <c r="AR270" s="28">
        <v>0</v>
      </c>
      <c r="AS270" s="41"/>
      <c r="AT270" s="39"/>
      <c r="AU270" s="40"/>
    </row>
    <row r="271" spans="1:47" x14ac:dyDescent="0.55000000000000004">
      <c r="A271" s="28" t="s">
        <v>496</v>
      </c>
      <c r="B271" s="28" t="s">
        <v>497</v>
      </c>
      <c r="C271" s="31">
        <v>505.7</v>
      </c>
      <c r="D271" s="28">
        <v>3861020</v>
      </c>
      <c r="E271" s="28">
        <v>118390</v>
      </c>
      <c r="F271" s="28">
        <v>459474</v>
      </c>
      <c r="G271" s="33">
        <v>35905</v>
      </c>
      <c r="H271" s="33">
        <v>11968</v>
      </c>
      <c r="I271" s="28">
        <v>16606</v>
      </c>
      <c r="J271" s="33">
        <v>187438</v>
      </c>
      <c r="K271" s="33">
        <v>62479</v>
      </c>
      <c r="L271" s="28">
        <v>3207</v>
      </c>
      <c r="M271" s="47">
        <v>3206</v>
      </c>
      <c r="N271" s="28">
        <v>20855</v>
      </c>
      <c r="O271" s="33">
        <v>344061</v>
      </c>
      <c r="P271" s="33">
        <v>36562</v>
      </c>
      <c r="Q271" s="33">
        <v>35626</v>
      </c>
      <c r="R271" s="33">
        <v>190171</v>
      </c>
      <c r="S271" s="33">
        <v>79820</v>
      </c>
      <c r="T271" s="33">
        <v>348</v>
      </c>
      <c r="U271" s="28">
        <v>239540</v>
      </c>
      <c r="V271" s="33">
        <f>VLOOKUP($A$4:$A$330,'Trans Equity'!$C$2:$E$326,3,FALSE)</f>
        <v>95323</v>
      </c>
      <c r="W271" s="28">
        <v>172108</v>
      </c>
      <c r="X271" s="28">
        <v>109913</v>
      </c>
      <c r="Y271" s="28">
        <v>0</v>
      </c>
      <c r="Z271" s="28">
        <v>285000</v>
      </c>
      <c r="AA271" s="28">
        <v>59582</v>
      </c>
      <c r="AB271" s="28">
        <v>0</v>
      </c>
      <c r="AC271" s="28">
        <v>241940</v>
      </c>
      <c r="AD271" s="28">
        <v>0</v>
      </c>
      <c r="AE271" s="28">
        <v>20834.010091886201</v>
      </c>
      <c r="AF271" s="28">
        <v>22341</v>
      </c>
      <c r="AG271" s="28">
        <v>42889.919999999998</v>
      </c>
      <c r="AH271" s="28">
        <v>0</v>
      </c>
      <c r="AI271" s="28">
        <v>0</v>
      </c>
      <c r="AJ271" s="28">
        <v>0</v>
      </c>
      <c r="AK271" s="28">
        <v>8991.9599999999991</v>
      </c>
      <c r="AL271" s="28">
        <v>0</v>
      </c>
      <c r="AM271" s="28">
        <v>0</v>
      </c>
      <c r="AN271" s="28">
        <v>10000</v>
      </c>
      <c r="AO271" s="28">
        <v>0</v>
      </c>
      <c r="AQ271" s="28">
        <v>0</v>
      </c>
      <c r="AR271" s="28">
        <v>0</v>
      </c>
      <c r="AS271" s="38"/>
      <c r="AT271" s="39"/>
      <c r="AU271" s="40"/>
    </row>
    <row r="272" spans="1:47" x14ac:dyDescent="0.55000000000000004">
      <c r="A272" s="28" t="s">
        <v>509</v>
      </c>
      <c r="B272" s="28" t="s">
        <v>510</v>
      </c>
      <c r="C272" s="31">
        <v>2025.3</v>
      </c>
      <c r="D272" s="28">
        <v>15463166</v>
      </c>
      <c r="E272" s="28">
        <v>0</v>
      </c>
      <c r="F272" s="28">
        <v>2931458</v>
      </c>
      <c r="G272" s="33">
        <v>143796</v>
      </c>
      <c r="H272" s="33">
        <v>47932</v>
      </c>
      <c r="I272" s="28">
        <v>80595</v>
      </c>
      <c r="J272" s="33">
        <v>750677</v>
      </c>
      <c r="K272" s="33">
        <v>250226</v>
      </c>
      <c r="L272" s="28">
        <v>85970</v>
      </c>
      <c r="M272" s="46">
        <v>9620</v>
      </c>
      <c r="N272" s="28">
        <v>0</v>
      </c>
      <c r="O272" s="33">
        <v>1342430</v>
      </c>
      <c r="P272" s="33">
        <v>161072</v>
      </c>
      <c r="Q272" s="33">
        <v>159776</v>
      </c>
      <c r="R272" s="33">
        <v>746384</v>
      </c>
      <c r="S272" s="33">
        <v>615748</v>
      </c>
      <c r="T272" s="33">
        <v>2687</v>
      </c>
      <c r="U272" s="28">
        <v>1089087</v>
      </c>
      <c r="V272" s="33">
        <f>VLOOKUP($A$4:$A$330,'Trans Equity'!$C$2:$E$326,3,FALSE)</f>
        <v>0</v>
      </c>
      <c r="W272" s="28">
        <v>601439</v>
      </c>
      <c r="X272" s="28">
        <v>510208</v>
      </c>
      <c r="Y272" s="28">
        <v>0</v>
      </c>
      <c r="Z272" s="28">
        <v>1000000</v>
      </c>
      <c r="AA272" s="28">
        <v>259867</v>
      </c>
      <c r="AB272" s="28">
        <v>0</v>
      </c>
      <c r="AC272" s="28">
        <v>527608</v>
      </c>
      <c r="AD272" s="28">
        <v>0</v>
      </c>
      <c r="AE272" s="28">
        <v>28326.23417223557</v>
      </c>
      <c r="AF272" s="28">
        <v>102778</v>
      </c>
      <c r="AG272" s="28">
        <v>354064.69</v>
      </c>
      <c r="AH272" s="28">
        <v>0</v>
      </c>
      <c r="AI272" s="28">
        <v>0</v>
      </c>
      <c r="AJ272" s="28">
        <v>16729</v>
      </c>
      <c r="AK272" s="28">
        <v>52747.39</v>
      </c>
      <c r="AL272" s="28">
        <v>0</v>
      </c>
      <c r="AM272" s="28">
        <v>0</v>
      </c>
      <c r="AN272" s="28">
        <v>23713.1</v>
      </c>
      <c r="AO272" s="28">
        <v>0</v>
      </c>
      <c r="AQ272" s="28">
        <v>0</v>
      </c>
      <c r="AR272" s="28">
        <v>0</v>
      </c>
      <c r="AS272" s="38"/>
      <c r="AT272" s="39"/>
      <c r="AU272" s="40"/>
    </row>
    <row r="273" spans="1:47" x14ac:dyDescent="0.55000000000000004">
      <c r="A273" s="28" t="s">
        <v>511</v>
      </c>
      <c r="B273" s="28" t="s">
        <v>512</v>
      </c>
      <c r="C273" s="31">
        <v>1167.9000000000001</v>
      </c>
      <c r="D273" s="28">
        <v>8916917</v>
      </c>
      <c r="E273" s="28">
        <v>0</v>
      </c>
      <c r="F273" s="28">
        <v>917651</v>
      </c>
      <c r="G273" s="33">
        <v>82921</v>
      </c>
      <c r="H273" s="33">
        <v>27640</v>
      </c>
      <c r="I273" s="28">
        <v>34953</v>
      </c>
      <c r="J273" s="33">
        <v>432882</v>
      </c>
      <c r="K273" s="33">
        <v>144294</v>
      </c>
      <c r="L273" s="28">
        <v>20385</v>
      </c>
      <c r="M273" s="47">
        <v>1603</v>
      </c>
      <c r="N273" s="28">
        <v>0</v>
      </c>
      <c r="O273" s="33">
        <v>768023</v>
      </c>
      <c r="P273" s="33">
        <v>90664</v>
      </c>
      <c r="Q273" s="33">
        <v>87873</v>
      </c>
      <c r="R273" s="33">
        <v>430406</v>
      </c>
      <c r="S273" s="33">
        <v>285069</v>
      </c>
      <c r="T273" s="33">
        <v>1244</v>
      </c>
      <c r="U273" s="28">
        <v>576729</v>
      </c>
      <c r="V273" s="33">
        <f>VLOOKUP($A$4:$A$330,'Trans Equity'!$C$2:$E$326,3,FALSE)</f>
        <v>0</v>
      </c>
      <c r="W273" s="28">
        <v>149860</v>
      </c>
      <c r="X273" s="28">
        <v>660866</v>
      </c>
      <c r="Y273" s="28">
        <v>0</v>
      </c>
      <c r="Z273" s="28">
        <v>963000</v>
      </c>
      <c r="AA273" s="28">
        <v>486090</v>
      </c>
      <c r="AB273" s="28">
        <v>0</v>
      </c>
      <c r="AC273" s="28">
        <v>0</v>
      </c>
      <c r="AD273" s="28">
        <v>0</v>
      </c>
      <c r="AE273" s="28">
        <v>21430.750137787792</v>
      </c>
      <c r="AF273" s="28">
        <v>50857</v>
      </c>
      <c r="AG273" s="28">
        <v>107499.48</v>
      </c>
      <c r="AH273" s="28">
        <v>0</v>
      </c>
      <c r="AI273" s="28">
        <v>0</v>
      </c>
      <c r="AJ273" s="28">
        <v>0</v>
      </c>
      <c r="AK273" s="28">
        <v>21479.59</v>
      </c>
      <c r="AL273" s="28">
        <v>0</v>
      </c>
      <c r="AM273" s="28">
        <v>0</v>
      </c>
      <c r="AN273" s="28">
        <v>10000</v>
      </c>
      <c r="AO273" s="28">
        <v>0</v>
      </c>
      <c r="AQ273" s="28">
        <v>0</v>
      </c>
      <c r="AR273" s="28">
        <v>0</v>
      </c>
      <c r="AS273" s="38"/>
      <c r="AT273" s="39"/>
      <c r="AU273" s="40"/>
    </row>
    <row r="274" spans="1:47" x14ac:dyDescent="0.55000000000000004">
      <c r="A274" s="28" t="s">
        <v>513</v>
      </c>
      <c r="B274" s="28" t="s">
        <v>514</v>
      </c>
      <c r="C274" s="31">
        <v>406.7</v>
      </c>
      <c r="D274" s="28">
        <v>3108001</v>
      </c>
      <c r="E274" s="28">
        <v>0</v>
      </c>
      <c r="F274" s="28">
        <v>287034</v>
      </c>
      <c r="G274" s="33">
        <v>28876</v>
      </c>
      <c r="H274" s="33">
        <v>9625</v>
      </c>
      <c r="I274" s="28">
        <v>11440</v>
      </c>
      <c r="J274" s="33">
        <v>28258</v>
      </c>
      <c r="K274" s="33">
        <v>9419</v>
      </c>
      <c r="L274" s="28">
        <v>1605</v>
      </c>
      <c r="M274" s="46">
        <v>1604</v>
      </c>
      <c r="N274" s="28">
        <v>45852</v>
      </c>
      <c r="O274" s="33">
        <v>285438</v>
      </c>
      <c r="P274" s="33">
        <v>27851</v>
      </c>
      <c r="Q274" s="33">
        <v>26248</v>
      </c>
      <c r="R274" s="33">
        <v>149881</v>
      </c>
      <c r="S274" s="33">
        <v>98824</v>
      </c>
      <c r="T274" s="33">
        <v>431</v>
      </c>
      <c r="U274" s="28">
        <v>189586</v>
      </c>
      <c r="V274" s="33">
        <f>VLOOKUP($A$4:$A$330,'Trans Equity'!$C$2:$E$326,3,FALSE)</f>
        <v>0</v>
      </c>
      <c r="W274" s="28">
        <v>42091</v>
      </c>
      <c r="X274" s="28">
        <v>193091</v>
      </c>
      <c r="Y274" s="28">
        <v>0</v>
      </c>
      <c r="Z274" s="28">
        <v>300000</v>
      </c>
      <c r="AA274" s="28">
        <v>57393</v>
      </c>
      <c r="AB274" s="28">
        <v>0</v>
      </c>
      <c r="AC274" s="28">
        <v>233050</v>
      </c>
      <c r="AD274" s="28">
        <v>0</v>
      </c>
      <c r="AE274" s="28">
        <v>15308.937160155823</v>
      </c>
      <c r="AF274" s="28">
        <v>18174</v>
      </c>
      <c r="AG274" s="28">
        <v>36094.769999999997</v>
      </c>
      <c r="AH274" s="28">
        <v>0</v>
      </c>
      <c r="AI274" s="28">
        <v>0</v>
      </c>
      <c r="AJ274" s="28">
        <v>0</v>
      </c>
      <c r="AK274" s="28">
        <v>7416.99</v>
      </c>
      <c r="AL274" s="28">
        <v>0</v>
      </c>
      <c r="AM274" s="28">
        <v>0</v>
      </c>
      <c r="AN274" s="28">
        <v>10000</v>
      </c>
      <c r="AO274" s="28">
        <v>0</v>
      </c>
      <c r="AQ274" s="28">
        <v>0</v>
      </c>
      <c r="AR274" s="28">
        <v>0</v>
      </c>
      <c r="AS274" s="38"/>
      <c r="AT274" s="39"/>
      <c r="AU274" s="40"/>
    </row>
    <row r="275" spans="1:47" x14ac:dyDescent="0.55000000000000004">
      <c r="A275" s="28" t="s">
        <v>463</v>
      </c>
      <c r="B275" s="28" t="s">
        <v>464</v>
      </c>
      <c r="C275" s="31">
        <v>570.70000000000005</v>
      </c>
      <c r="D275" s="28">
        <v>4357295</v>
      </c>
      <c r="E275" s="28">
        <v>0</v>
      </c>
      <c r="F275" s="28">
        <v>457566</v>
      </c>
      <c r="G275" s="33">
        <v>40520</v>
      </c>
      <c r="H275" s="33">
        <v>13507</v>
      </c>
      <c r="I275" s="28">
        <v>15934</v>
      </c>
      <c r="J275" s="33">
        <v>143840</v>
      </c>
      <c r="K275" s="33">
        <v>47947</v>
      </c>
      <c r="L275" s="28">
        <v>3207</v>
      </c>
      <c r="M275" s="47">
        <v>0</v>
      </c>
      <c r="N275" s="28">
        <v>0</v>
      </c>
      <c r="O275" s="33">
        <v>367422</v>
      </c>
      <c r="P275" s="33">
        <v>42917</v>
      </c>
      <c r="Q275" s="33">
        <v>41444</v>
      </c>
      <c r="R275" s="33">
        <v>210320</v>
      </c>
      <c r="S275" s="33">
        <v>117829</v>
      </c>
      <c r="T275" s="33">
        <v>514</v>
      </c>
      <c r="U275" s="28">
        <v>271891</v>
      </c>
      <c r="V275" s="33">
        <f>VLOOKUP($A$4:$A$330,'Trans Equity'!$C$2:$E$326,3,FALSE)</f>
        <v>148443</v>
      </c>
      <c r="W275" s="28">
        <v>358520</v>
      </c>
      <c r="X275" s="28">
        <v>7798</v>
      </c>
      <c r="Y275" s="28">
        <v>0</v>
      </c>
      <c r="Z275" s="28">
        <v>350000</v>
      </c>
      <c r="AA275" s="28">
        <v>185631</v>
      </c>
      <c r="AB275" s="28">
        <v>0</v>
      </c>
      <c r="AC275" s="28">
        <v>376886</v>
      </c>
      <c r="AD275" s="28">
        <v>0</v>
      </c>
      <c r="AE275" s="28">
        <v>16627.877423334547</v>
      </c>
      <c r="AF275" s="28">
        <v>24877</v>
      </c>
      <c r="AG275" s="28">
        <v>57561.53</v>
      </c>
      <c r="AH275" s="28">
        <v>0</v>
      </c>
      <c r="AI275" s="28">
        <v>0</v>
      </c>
      <c r="AJ275" s="28">
        <v>0</v>
      </c>
      <c r="AK275" s="28">
        <v>19042.36</v>
      </c>
      <c r="AL275" s="28">
        <v>0</v>
      </c>
      <c r="AM275" s="28">
        <v>0</v>
      </c>
      <c r="AN275" s="28">
        <v>10000</v>
      </c>
      <c r="AO275" s="28">
        <v>0</v>
      </c>
      <c r="AQ275" s="28">
        <v>0</v>
      </c>
      <c r="AR275" s="28">
        <v>0</v>
      </c>
      <c r="AS275" s="38"/>
      <c r="AT275" s="39"/>
      <c r="AU275" s="40"/>
    </row>
    <row r="276" spans="1:47" x14ac:dyDescent="0.55000000000000004">
      <c r="A276" s="28" t="s">
        <v>515</v>
      </c>
      <c r="B276" s="28" t="s">
        <v>516</v>
      </c>
      <c r="C276" s="31">
        <v>197</v>
      </c>
      <c r="D276" s="28">
        <v>1504095</v>
      </c>
      <c r="E276" s="28">
        <v>0</v>
      </c>
      <c r="F276" s="28">
        <v>138804</v>
      </c>
      <c r="G276" s="33">
        <v>13987</v>
      </c>
      <c r="H276" s="33">
        <v>4662</v>
      </c>
      <c r="I276" s="28">
        <v>7635</v>
      </c>
      <c r="J276" s="33">
        <v>32430</v>
      </c>
      <c r="K276" s="33">
        <v>10810</v>
      </c>
      <c r="L276" s="28">
        <v>0</v>
      </c>
      <c r="M276" s="46">
        <v>0</v>
      </c>
      <c r="N276" s="28">
        <v>0</v>
      </c>
      <c r="O276" s="33">
        <v>146982</v>
      </c>
      <c r="P276" s="33">
        <v>18039</v>
      </c>
      <c r="Q276" s="33">
        <v>15025</v>
      </c>
      <c r="R276" s="33">
        <v>72600</v>
      </c>
      <c r="S276" s="33">
        <v>87422</v>
      </c>
      <c r="T276" s="33">
        <v>381</v>
      </c>
      <c r="U276" s="28">
        <v>90159</v>
      </c>
      <c r="V276" s="33">
        <f>VLOOKUP($A$4:$A$330,'Trans Equity'!$C$2:$E$326,3,FALSE)</f>
        <v>0</v>
      </c>
      <c r="W276" s="28">
        <v>11247</v>
      </c>
      <c r="X276" s="28">
        <v>103095</v>
      </c>
      <c r="Y276" s="28">
        <v>0</v>
      </c>
      <c r="Z276" s="28">
        <v>110000</v>
      </c>
      <c r="AA276" s="28">
        <v>28198</v>
      </c>
      <c r="AB276" s="28">
        <v>11247</v>
      </c>
      <c r="AC276" s="28">
        <v>103253</v>
      </c>
      <c r="AD276" s="28">
        <v>0</v>
      </c>
      <c r="AE276" s="28">
        <v>13622.462933396202</v>
      </c>
      <c r="AF276" s="28">
        <v>10130</v>
      </c>
      <c r="AG276" s="28">
        <v>34342.57</v>
      </c>
      <c r="AH276" s="28">
        <v>0</v>
      </c>
      <c r="AI276" s="28">
        <v>0</v>
      </c>
      <c r="AJ276" s="28">
        <v>0</v>
      </c>
      <c r="AK276" s="28">
        <v>3463.4300000000003</v>
      </c>
      <c r="AL276" s="28">
        <v>0</v>
      </c>
      <c r="AM276" s="28">
        <v>0</v>
      </c>
      <c r="AN276" s="28">
        <v>10000</v>
      </c>
      <c r="AO276" s="28">
        <v>0</v>
      </c>
      <c r="AQ276" s="28">
        <v>0</v>
      </c>
      <c r="AR276" s="28">
        <v>0</v>
      </c>
      <c r="AS276" s="38"/>
      <c r="AT276" s="39"/>
      <c r="AU276" s="40"/>
    </row>
    <row r="277" spans="1:47" x14ac:dyDescent="0.55000000000000004">
      <c r="A277" s="28" t="s">
        <v>517</v>
      </c>
      <c r="B277" s="28" t="s">
        <v>518</v>
      </c>
      <c r="C277" s="31">
        <v>584.6</v>
      </c>
      <c r="D277" s="28">
        <v>4463421</v>
      </c>
      <c r="E277" s="28">
        <v>63298</v>
      </c>
      <c r="F277" s="28">
        <v>814044</v>
      </c>
      <c r="G277" s="33">
        <v>41507</v>
      </c>
      <c r="H277" s="33">
        <v>13836</v>
      </c>
      <c r="I277" s="28">
        <v>20622</v>
      </c>
      <c r="J277" s="33">
        <v>119109</v>
      </c>
      <c r="K277" s="33">
        <v>39703</v>
      </c>
      <c r="L277" s="28">
        <v>6795</v>
      </c>
      <c r="M277" s="47">
        <v>0</v>
      </c>
      <c r="N277" s="28">
        <v>4581</v>
      </c>
      <c r="O277" s="33">
        <v>418026</v>
      </c>
      <c r="P277" s="33">
        <v>46445</v>
      </c>
      <c r="Q277" s="33">
        <v>51355</v>
      </c>
      <c r="R277" s="33">
        <v>216326</v>
      </c>
      <c r="S277" s="33">
        <v>114027</v>
      </c>
      <c r="T277" s="33">
        <v>498</v>
      </c>
      <c r="U277" s="28">
        <v>291096</v>
      </c>
      <c r="V277" s="33">
        <f>VLOOKUP($A$4:$A$330,'Trans Equity'!$C$2:$E$326,3,FALSE)</f>
        <v>75337</v>
      </c>
      <c r="W277" s="28">
        <v>31320</v>
      </c>
      <c r="X277" s="28">
        <v>331225</v>
      </c>
      <c r="Y277" s="28">
        <v>0</v>
      </c>
      <c r="Z277" s="28">
        <v>350000</v>
      </c>
      <c r="AA277" s="28">
        <v>100753</v>
      </c>
      <c r="AB277" s="28">
        <v>31320</v>
      </c>
      <c r="AC277" s="28">
        <v>69433</v>
      </c>
      <c r="AD277" s="28">
        <v>0</v>
      </c>
      <c r="AE277" s="28">
        <v>16739.665652957618</v>
      </c>
      <c r="AF277" s="28">
        <v>26160</v>
      </c>
      <c r="AG277" s="28">
        <v>123712.66</v>
      </c>
      <c r="AH277" s="28">
        <v>0</v>
      </c>
      <c r="AI277" s="28">
        <v>0</v>
      </c>
      <c r="AJ277" s="28">
        <v>0</v>
      </c>
      <c r="AK277" s="28">
        <v>16918.5</v>
      </c>
      <c r="AL277" s="28">
        <v>0</v>
      </c>
      <c r="AM277" s="28">
        <v>0</v>
      </c>
      <c r="AN277" s="28">
        <v>10000</v>
      </c>
      <c r="AO277" s="28">
        <v>0</v>
      </c>
      <c r="AQ277" s="28">
        <v>0</v>
      </c>
      <c r="AR277" s="28">
        <v>0</v>
      </c>
      <c r="AS277" s="38"/>
      <c r="AT277" s="39"/>
      <c r="AU277" s="40"/>
    </row>
    <row r="278" spans="1:47" x14ac:dyDescent="0.55000000000000004">
      <c r="A278" s="28" t="s">
        <v>519</v>
      </c>
      <c r="B278" s="28" t="s">
        <v>520</v>
      </c>
      <c r="C278" s="31">
        <v>2531.6999999999998</v>
      </c>
      <c r="D278" s="28">
        <v>19329530</v>
      </c>
      <c r="E278" s="28">
        <v>0</v>
      </c>
      <c r="F278" s="28">
        <v>2718060</v>
      </c>
      <c r="G278" s="33">
        <v>179751</v>
      </c>
      <c r="H278" s="33">
        <v>59917</v>
      </c>
      <c r="I278" s="28">
        <v>130245</v>
      </c>
      <c r="J278" s="33">
        <v>750000</v>
      </c>
      <c r="K278" s="33">
        <v>250000</v>
      </c>
      <c r="L278" s="28">
        <v>1316732</v>
      </c>
      <c r="M278" s="46">
        <v>520554</v>
      </c>
      <c r="N278" s="28">
        <v>0</v>
      </c>
      <c r="O278" s="33">
        <v>1623098</v>
      </c>
      <c r="P278" s="33">
        <v>186764</v>
      </c>
      <c r="Q278" s="33">
        <v>235195</v>
      </c>
      <c r="R278" s="33">
        <v>933007</v>
      </c>
      <c r="S278" s="33">
        <v>634753</v>
      </c>
      <c r="T278" s="33">
        <v>2770</v>
      </c>
      <c r="U278" s="28">
        <v>1351736</v>
      </c>
      <c r="V278" s="33">
        <f>VLOOKUP($A$4:$A$330,'Trans Equity'!$C$2:$E$326,3,FALSE)</f>
        <v>0</v>
      </c>
      <c r="W278" s="28">
        <v>645974</v>
      </c>
      <c r="X278" s="28">
        <v>299433</v>
      </c>
      <c r="Y278" s="28">
        <v>0</v>
      </c>
      <c r="Z278" s="28">
        <v>766500</v>
      </c>
      <c r="AA278" s="28">
        <v>188299</v>
      </c>
      <c r="AB278" s="28">
        <v>0</v>
      </c>
      <c r="AC278" s="28">
        <v>764610</v>
      </c>
      <c r="AD278" s="28">
        <v>0</v>
      </c>
      <c r="AE278" s="28">
        <v>32398.864350733762</v>
      </c>
      <c r="AF278" s="28">
        <v>137085</v>
      </c>
      <c r="AG278" s="28">
        <v>816010.62</v>
      </c>
      <c r="AH278" s="28">
        <v>275419.81</v>
      </c>
      <c r="AI278" s="28">
        <v>0</v>
      </c>
      <c r="AJ278" s="28">
        <v>106722</v>
      </c>
      <c r="AK278" s="28">
        <v>70477.53</v>
      </c>
      <c r="AL278" s="28">
        <v>0</v>
      </c>
      <c r="AM278" s="28">
        <v>81530.3</v>
      </c>
      <c r="AN278" s="28">
        <v>53740.27</v>
      </c>
      <c r="AO278" s="28">
        <v>255000</v>
      </c>
      <c r="AQ278" s="28">
        <v>0</v>
      </c>
      <c r="AR278" s="28">
        <v>0</v>
      </c>
      <c r="AS278" s="38"/>
      <c r="AT278" s="39"/>
      <c r="AU278" s="40"/>
    </row>
    <row r="279" spans="1:47" x14ac:dyDescent="0.55000000000000004">
      <c r="A279" s="28" t="s">
        <v>521</v>
      </c>
      <c r="B279" s="28" t="s">
        <v>522</v>
      </c>
      <c r="C279" s="31">
        <v>132.80000000000001</v>
      </c>
      <c r="D279" s="28">
        <v>1032520</v>
      </c>
      <c r="E279" s="28">
        <v>0</v>
      </c>
      <c r="F279" s="28">
        <v>181469</v>
      </c>
      <c r="G279" s="33">
        <v>9429</v>
      </c>
      <c r="H279" s="33">
        <v>3143</v>
      </c>
      <c r="I279" s="28">
        <v>5629</v>
      </c>
      <c r="J279" s="33">
        <v>50152</v>
      </c>
      <c r="K279" s="33">
        <v>16717</v>
      </c>
      <c r="L279" s="28">
        <v>0</v>
      </c>
      <c r="M279" s="47">
        <v>0</v>
      </c>
      <c r="N279" s="28">
        <v>23325</v>
      </c>
      <c r="O279" s="33">
        <v>84129</v>
      </c>
      <c r="P279" s="33">
        <v>8361</v>
      </c>
      <c r="Q279" s="33">
        <v>9473</v>
      </c>
      <c r="R279" s="33">
        <v>48941</v>
      </c>
      <c r="S279" s="33">
        <v>64616</v>
      </c>
      <c r="T279" s="33">
        <v>282</v>
      </c>
      <c r="U279" s="28">
        <v>74890</v>
      </c>
      <c r="V279" s="33">
        <f>VLOOKUP($A$4:$A$330,'Trans Equity'!$C$2:$E$326,3,FALSE)</f>
        <v>43792</v>
      </c>
      <c r="W279" s="28">
        <v>47963</v>
      </c>
      <c r="X279" s="28">
        <v>40276</v>
      </c>
      <c r="Y279" s="28">
        <v>0</v>
      </c>
      <c r="Z279" s="28">
        <v>175000</v>
      </c>
      <c r="AA279" s="28">
        <v>31888</v>
      </c>
      <c r="AB279" s="28">
        <v>0</v>
      </c>
      <c r="AC279" s="28">
        <v>64742</v>
      </c>
      <c r="AD279" s="28">
        <v>0</v>
      </c>
      <c r="AE279" s="28">
        <v>13106.1460742738</v>
      </c>
      <c r="AF279" s="28">
        <v>6207</v>
      </c>
      <c r="AG279" s="28">
        <v>27541.58</v>
      </c>
      <c r="AH279" s="28">
        <v>0</v>
      </c>
      <c r="AI279" s="28">
        <v>0</v>
      </c>
      <c r="AJ279" s="28">
        <v>0</v>
      </c>
      <c r="AK279" s="28">
        <v>4869.01</v>
      </c>
      <c r="AL279" s="28">
        <v>0</v>
      </c>
      <c r="AM279" s="28">
        <v>0</v>
      </c>
      <c r="AN279" s="28">
        <v>10000</v>
      </c>
      <c r="AO279" s="28">
        <v>0</v>
      </c>
      <c r="AQ279" s="28">
        <v>0</v>
      </c>
      <c r="AR279" s="28">
        <v>0</v>
      </c>
      <c r="AS279" s="38"/>
      <c r="AT279" s="39"/>
      <c r="AU279" s="40"/>
    </row>
    <row r="280" spans="1:47" x14ac:dyDescent="0.55000000000000004">
      <c r="A280" s="28" t="s">
        <v>525</v>
      </c>
      <c r="B280" s="28" t="s">
        <v>526</v>
      </c>
      <c r="C280" s="31">
        <v>769.6</v>
      </c>
      <c r="D280" s="28">
        <v>5875896</v>
      </c>
      <c r="E280" s="28">
        <v>45675</v>
      </c>
      <c r="F280" s="28">
        <v>916353</v>
      </c>
      <c r="G280" s="33">
        <v>54642</v>
      </c>
      <c r="H280" s="33">
        <v>18214</v>
      </c>
      <c r="I280" s="28">
        <v>28318</v>
      </c>
      <c r="J280" s="33">
        <v>239612</v>
      </c>
      <c r="K280" s="33">
        <v>79871</v>
      </c>
      <c r="L280" s="28">
        <v>1603</v>
      </c>
      <c r="M280" s="46">
        <v>4810</v>
      </c>
      <c r="N280" s="28">
        <v>0</v>
      </c>
      <c r="O280" s="33">
        <v>517310</v>
      </c>
      <c r="P280" s="33">
        <v>57089</v>
      </c>
      <c r="Q280" s="33">
        <v>53780</v>
      </c>
      <c r="R280" s="33">
        <v>283621</v>
      </c>
      <c r="S280" s="33">
        <v>171042</v>
      </c>
      <c r="T280" s="33">
        <v>746</v>
      </c>
      <c r="U280" s="28">
        <v>380765</v>
      </c>
      <c r="V280" s="33">
        <f>VLOOKUP($A$4:$A$330,'Trans Equity'!$C$2:$E$326,3,FALSE)</f>
        <v>77498</v>
      </c>
      <c r="W280" s="28">
        <v>387210</v>
      </c>
      <c r="X280" s="28">
        <v>84798</v>
      </c>
      <c r="Y280" s="28">
        <v>0</v>
      </c>
      <c r="Z280" s="28">
        <v>375000</v>
      </c>
      <c r="AA280" s="28">
        <v>131790</v>
      </c>
      <c r="AB280" s="28">
        <v>165947</v>
      </c>
      <c r="AC280" s="28">
        <v>369199</v>
      </c>
      <c r="AD280" s="28">
        <v>0</v>
      </c>
      <c r="AE280" s="28">
        <v>18227.494608372639</v>
      </c>
      <c r="AF280" s="28">
        <v>35777</v>
      </c>
      <c r="AG280" s="28">
        <v>112421.31</v>
      </c>
      <c r="AH280" s="28">
        <v>0</v>
      </c>
      <c r="AI280" s="28">
        <v>0</v>
      </c>
      <c r="AJ280" s="28">
        <v>0</v>
      </c>
      <c r="AK280" s="28">
        <v>15308.57</v>
      </c>
      <c r="AL280" s="28">
        <v>0</v>
      </c>
      <c r="AM280" s="28">
        <v>0</v>
      </c>
      <c r="AN280" s="28">
        <v>10000</v>
      </c>
      <c r="AO280" s="28">
        <v>0</v>
      </c>
      <c r="AQ280" s="28">
        <v>0</v>
      </c>
      <c r="AR280" s="28">
        <v>0</v>
      </c>
      <c r="AS280" s="38"/>
      <c r="AT280" s="39"/>
      <c r="AU280" s="40"/>
    </row>
    <row r="281" spans="1:47" x14ac:dyDescent="0.55000000000000004">
      <c r="A281" s="28" t="s">
        <v>527</v>
      </c>
      <c r="B281" s="28" t="s">
        <v>528</v>
      </c>
      <c r="C281" s="31">
        <v>828.7</v>
      </c>
      <c r="D281" s="28">
        <v>6340384</v>
      </c>
      <c r="E281" s="28">
        <v>26158</v>
      </c>
      <c r="F281" s="28">
        <v>1013145</v>
      </c>
      <c r="G281" s="33">
        <v>58838</v>
      </c>
      <c r="H281" s="33">
        <v>19613</v>
      </c>
      <c r="I281" s="28">
        <v>28293</v>
      </c>
      <c r="J281" s="33">
        <v>153910</v>
      </c>
      <c r="K281" s="33">
        <v>51303</v>
      </c>
      <c r="L281" s="28">
        <v>15225</v>
      </c>
      <c r="M281" s="47">
        <v>0</v>
      </c>
      <c r="N281" s="28">
        <v>11477</v>
      </c>
      <c r="O281" s="33">
        <v>533973</v>
      </c>
      <c r="P281" s="33">
        <v>57230</v>
      </c>
      <c r="Q281" s="33">
        <v>62948</v>
      </c>
      <c r="R281" s="33">
        <v>305401</v>
      </c>
      <c r="S281" s="33">
        <v>121629</v>
      </c>
      <c r="T281" s="33">
        <v>531</v>
      </c>
      <c r="U281" s="28">
        <v>412145</v>
      </c>
      <c r="V281" s="33">
        <f>VLOOKUP($A$4:$A$330,'Trans Equity'!$C$2:$E$326,3,FALSE)</f>
        <v>0</v>
      </c>
      <c r="W281" s="28">
        <v>335785</v>
      </c>
      <c r="X281" s="28">
        <v>138204</v>
      </c>
      <c r="Y281" s="28">
        <v>0</v>
      </c>
      <c r="Z281" s="28">
        <v>320000</v>
      </c>
      <c r="AA281" s="28">
        <v>114131</v>
      </c>
      <c r="AB281" s="28">
        <v>335785</v>
      </c>
      <c r="AC281" s="28">
        <v>127658</v>
      </c>
      <c r="AD281" s="28">
        <v>0</v>
      </c>
      <c r="AE281" s="28">
        <v>18702.795642237656</v>
      </c>
      <c r="AF281" s="28">
        <v>38048</v>
      </c>
      <c r="AG281" s="28">
        <v>95791.05</v>
      </c>
      <c r="AH281" s="28">
        <v>0</v>
      </c>
      <c r="AI281" s="28">
        <v>0</v>
      </c>
      <c r="AJ281" s="28">
        <v>0</v>
      </c>
      <c r="AK281" s="28">
        <v>14703.210000000001</v>
      </c>
      <c r="AL281" s="28">
        <v>0</v>
      </c>
      <c r="AM281" s="28">
        <v>0</v>
      </c>
      <c r="AN281" s="28">
        <v>10000</v>
      </c>
      <c r="AO281" s="28">
        <v>0</v>
      </c>
      <c r="AQ281" s="28">
        <v>0</v>
      </c>
      <c r="AR281" s="28">
        <v>0</v>
      </c>
      <c r="AS281" s="38"/>
      <c r="AT281" s="39"/>
      <c r="AU281" s="40"/>
    </row>
    <row r="282" spans="1:47" x14ac:dyDescent="0.55000000000000004">
      <c r="A282" s="28" t="s">
        <v>529</v>
      </c>
      <c r="B282" s="28" t="s">
        <v>530</v>
      </c>
      <c r="C282" s="31">
        <v>575.20000000000005</v>
      </c>
      <c r="D282" s="28">
        <v>4391652</v>
      </c>
      <c r="E282" s="28">
        <v>34740</v>
      </c>
      <c r="F282" s="28">
        <v>276082</v>
      </c>
      <c r="G282" s="33">
        <v>40839</v>
      </c>
      <c r="H282" s="33">
        <v>13613</v>
      </c>
      <c r="I282" s="28">
        <v>13002</v>
      </c>
      <c r="J282" s="33">
        <v>106599</v>
      </c>
      <c r="K282" s="33">
        <v>35533</v>
      </c>
      <c r="L282" s="28">
        <v>1603</v>
      </c>
      <c r="M282" s="46">
        <v>0</v>
      </c>
      <c r="N282" s="28">
        <v>0</v>
      </c>
      <c r="O282" s="33">
        <v>380702</v>
      </c>
      <c r="P282" s="33">
        <v>40333</v>
      </c>
      <c r="Q282" s="33">
        <v>42392</v>
      </c>
      <c r="R282" s="33">
        <v>211978</v>
      </c>
      <c r="S282" s="33">
        <v>0</v>
      </c>
      <c r="T282" s="33">
        <v>0</v>
      </c>
      <c r="U282" s="28">
        <v>279992</v>
      </c>
      <c r="V282" s="33">
        <f>VLOOKUP($A$4:$A$330,'Trans Equity'!$C$2:$E$326,3,FALSE)</f>
        <v>103133</v>
      </c>
      <c r="W282" s="28">
        <v>221273</v>
      </c>
      <c r="X282" s="28">
        <v>124384</v>
      </c>
      <c r="Y282" s="28">
        <v>0</v>
      </c>
      <c r="Z282" s="28">
        <v>415000</v>
      </c>
      <c r="AA282" s="28">
        <v>91532</v>
      </c>
      <c r="AB282" s="28">
        <v>0</v>
      </c>
      <c r="AC282" s="28">
        <v>0</v>
      </c>
      <c r="AD282" s="28">
        <v>0</v>
      </c>
      <c r="AE282" s="28">
        <v>16664.06785738518</v>
      </c>
      <c r="AF282" s="28">
        <v>26277</v>
      </c>
      <c r="AG282" s="28">
        <v>27503.9</v>
      </c>
      <c r="AH282" s="28">
        <v>0</v>
      </c>
      <c r="AI282" s="28">
        <v>0</v>
      </c>
      <c r="AJ282" s="28">
        <v>0</v>
      </c>
      <c r="AK282" s="28">
        <v>9235.65</v>
      </c>
      <c r="AL282" s="28">
        <v>0</v>
      </c>
      <c r="AM282" s="28">
        <v>0</v>
      </c>
      <c r="AN282" s="28">
        <v>10000</v>
      </c>
      <c r="AO282" s="28">
        <v>0</v>
      </c>
      <c r="AQ282" s="28">
        <v>0</v>
      </c>
      <c r="AR282" s="28">
        <v>0</v>
      </c>
      <c r="AS282" s="38"/>
      <c r="AT282" s="39"/>
      <c r="AU282" s="40"/>
    </row>
    <row r="283" spans="1:47" x14ac:dyDescent="0.55000000000000004">
      <c r="A283" s="28" t="s">
        <v>531</v>
      </c>
      <c r="B283" s="28" t="s">
        <v>532</v>
      </c>
      <c r="C283" s="31">
        <v>656.1</v>
      </c>
      <c r="D283" s="28">
        <v>5009324</v>
      </c>
      <c r="E283" s="28">
        <v>0</v>
      </c>
      <c r="F283" s="28">
        <v>558195</v>
      </c>
      <c r="G283" s="33">
        <v>46583</v>
      </c>
      <c r="H283" s="33">
        <v>15528</v>
      </c>
      <c r="I283" s="28">
        <v>21149</v>
      </c>
      <c r="J283" s="33">
        <v>243183</v>
      </c>
      <c r="K283" s="33">
        <v>81061</v>
      </c>
      <c r="L283" s="28">
        <v>0</v>
      </c>
      <c r="M283" s="47">
        <v>0</v>
      </c>
      <c r="N283" s="28">
        <v>0</v>
      </c>
      <c r="O283" s="33">
        <v>432390</v>
      </c>
      <c r="P283" s="33">
        <v>48486</v>
      </c>
      <c r="Q283" s="33">
        <v>47941</v>
      </c>
      <c r="R283" s="33">
        <v>241793</v>
      </c>
      <c r="S283" s="33">
        <v>159638</v>
      </c>
      <c r="T283" s="33">
        <v>697</v>
      </c>
      <c r="U283" s="28">
        <v>313968</v>
      </c>
      <c r="V283" s="33">
        <f>VLOOKUP($A$4:$A$330,'Trans Equity'!$C$2:$E$326,3,FALSE)</f>
        <v>141303</v>
      </c>
      <c r="W283" s="28">
        <v>74431</v>
      </c>
      <c r="X283" s="28">
        <v>298563</v>
      </c>
      <c r="Y283" s="28">
        <v>0</v>
      </c>
      <c r="Z283" s="28">
        <v>379000</v>
      </c>
      <c r="AA283" s="28">
        <v>97569</v>
      </c>
      <c r="AB283" s="28">
        <v>0</v>
      </c>
      <c r="AC283" s="28">
        <v>396190</v>
      </c>
      <c r="AD283" s="28">
        <v>0</v>
      </c>
      <c r="AE283" s="28">
        <v>17314.691438428832</v>
      </c>
      <c r="AF283" s="28">
        <v>29998</v>
      </c>
      <c r="AG283" s="28">
        <v>66002.679999999993</v>
      </c>
      <c r="AH283" s="28">
        <v>0</v>
      </c>
      <c r="AI283" s="28">
        <v>0</v>
      </c>
      <c r="AJ283" s="28">
        <v>0</v>
      </c>
      <c r="AK283" s="28">
        <v>17693.259999999998</v>
      </c>
      <c r="AL283" s="28">
        <v>0</v>
      </c>
      <c r="AM283" s="28">
        <v>0</v>
      </c>
      <c r="AN283" s="28">
        <v>10000</v>
      </c>
      <c r="AO283" s="28">
        <v>0</v>
      </c>
      <c r="AQ283" s="28">
        <v>0</v>
      </c>
      <c r="AR283" s="28">
        <v>0</v>
      </c>
      <c r="AS283" s="38"/>
      <c r="AT283" s="39"/>
      <c r="AU283" s="40"/>
    </row>
    <row r="284" spans="1:47" x14ac:dyDescent="0.55000000000000004">
      <c r="A284" s="28" t="s">
        <v>533</v>
      </c>
      <c r="B284" s="28" t="s">
        <v>534</v>
      </c>
      <c r="C284" s="31">
        <v>265.8</v>
      </c>
      <c r="D284" s="28">
        <v>2029383</v>
      </c>
      <c r="E284" s="28">
        <v>0</v>
      </c>
      <c r="F284" s="28">
        <v>225003</v>
      </c>
      <c r="G284" s="33">
        <v>18872</v>
      </c>
      <c r="H284" s="33">
        <v>6291</v>
      </c>
      <c r="I284" s="28">
        <v>10468</v>
      </c>
      <c r="J284" s="33">
        <v>92494</v>
      </c>
      <c r="K284" s="33">
        <v>30831</v>
      </c>
      <c r="L284" s="28">
        <v>1603</v>
      </c>
      <c r="M284" s="46">
        <v>0</v>
      </c>
      <c r="N284" s="28">
        <v>4581</v>
      </c>
      <c r="O284" s="33">
        <v>198300</v>
      </c>
      <c r="P284" s="33">
        <v>18579</v>
      </c>
      <c r="Q284" s="33">
        <v>23369</v>
      </c>
      <c r="R284" s="33">
        <v>97955</v>
      </c>
      <c r="S284" s="33">
        <v>49412</v>
      </c>
      <c r="T284" s="33">
        <v>216</v>
      </c>
      <c r="U284" s="28">
        <v>122597</v>
      </c>
      <c r="V284" s="33">
        <f>VLOOKUP($A$4:$A$330,'Trans Equity'!$C$2:$E$326,3,FALSE)</f>
        <v>82017</v>
      </c>
      <c r="W284" s="28">
        <v>13612</v>
      </c>
      <c r="X284" s="28">
        <v>149449</v>
      </c>
      <c r="Y284" s="28">
        <v>0</v>
      </c>
      <c r="Z284" s="28">
        <v>150000</v>
      </c>
      <c r="AA284" s="28">
        <v>46792</v>
      </c>
      <c r="AB284" s="28">
        <v>13612</v>
      </c>
      <c r="AC284" s="28">
        <v>176393</v>
      </c>
      <c r="AD284" s="28">
        <v>0</v>
      </c>
      <c r="AE284" s="28">
        <v>14175.774458437032</v>
      </c>
      <c r="AF284" s="28">
        <v>12072</v>
      </c>
      <c r="AG284" s="28">
        <v>95927.039999999994</v>
      </c>
      <c r="AH284" s="28">
        <v>0</v>
      </c>
      <c r="AI284" s="28">
        <v>0</v>
      </c>
      <c r="AJ284" s="28">
        <v>0</v>
      </c>
      <c r="AK284" s="28">
        <v>11504.82</v>
      </c>
      <c r="AL284" s="28">
        <v>0</v>
      </c>
      <c r="AM284" s="28">
        <v>0</v>
      </c>
      <c r="AN284" s="28">
        <v>10000</v>
      </c>
      <c r="AO284" s="28">
        <v>0</v>
      </c>
      <c r="AQ284" s="28">
        <v>0</v>
      </c>
      <c r="AR284" s="28">
        <v>0</v>
      </c>
      <c r="AS284" s="38"/>
      <c r="AT284" s="39"/>
      <c r="AU284" s="40"/>
    </row>
    <row r="285" spans="1:47" x14ac:dyDescent="0.55000000000000004">
      <c r="A285" s="28" t="s">
        <v>535</v>
      </c>
      <c r="B285" s="28" t="s">
        <v>536</v>
      </c>
      <c r="C285" s="31">
        <v>380.7</v>
      </c>
      <c r="D285" s="28">
        <v>2908167</v>
      </c>
      <c r="E285" s="28">
        <v>0</v>
      </c>
      <c r="F285" s="28">
        <v>492945</v>
      </c>
      <c r="G285" s="33">
        <v>27030</v>
      </c>
      <c r="H285" s="33">
        <v>9010</v>
      </c>
      <c r="I285" s="28">
        <v>13987</v>
      </c>
      <c r="J285" s="33">
        <v>73229</v>
      </c>
      <c r="K285" s="33">
        <v>24410</v>
      </c>
      <c r="L285" s="28">
        <v>0</v>
      </c>
      <c r="M285" s="47">
        <v>1604</v>
      </c>
      <c r="N285" s="28">
        <v>11459</v>
      </c>
      <c r="O285" s="33">
        <v>269296</v>
      </c>
      <c r="P285" s="33">
        <v>28058</v>
      </c>
      <c r="Q285" s="33">
        <v>29108</v>
      </c>
      <c r="R285" s="33">
        <v>140299</v>
      </c>
      <c r="S285" s="33">
        <v>0</v>
      </c>
      <c r="T285" s="33">
        <v>0</v>
      </c>
      <c r="U285" s="28">
        <v>193878</v>
      </c>
      <c r="V285" s="33">
        <f>VLOOKUP($A$4:$A$330,'Trans Equity'!$C$2:$E$326,3,FALSE)</f>
        <v>15704</v>
      </c>
      <c r="W285" s="28">
        <v>191190</v>
      </c>
      <c r="X285" s="28">
        <v>26312</v>
      </c>
      <c r="Y285" s="28">
        <v>0</v>
      </c>
      <c r="Z285" s="28">
        <v>275000</v>
      </c>
      <c r="AA285" s="28">
        <v>51821</v>
      </c>
      <c r="AB285" s="28">
        <v>0</v>
      </c>
      <c r="AC285" s="28">
        <v>210426</v>
      </c>
      <c r="AD285" s="28">
        <v>0</v>
      </c>
      <c r="AE285" s="28">
        <v>15099.836874529929</v>
      </c>
      <c r="AF285" s="28">
        <v>17463</v>
      </c>
      <c r="AG285" s="28">
        <v>60251.13</v>
      </c>
      <c r="AH285" s="28">
        <v>0</v>
      </c>
      <c r="AI285" s="28">
        <v>0</v>
      </c>
      <c r="AJ285" s="28">
        <v>0</v>
      </c>
      <c r="AK285" s="28">
        <v>9247.49</v>
      </c>
      <c r="AL285" s="28">
        <v>0</v>
      </c>
      <c r="AM285" s="28">
        <v>0</v>
      </c>
      <c r="AN285" s="28">
        <v>10000</v>
      </c>
      <c r="AO285" s="28">
        <v>0</v>
      </c>
      <c r="AQ285" s="28">
        <v>0</v>
      </c>
      <c r="AR285" s="28">
        <v>0</v>
      </c>
      <c r="AS285" s="38"/>
      <c r="AT285" s="39"/>
      <c r="AU285" s="40"/>
    </row>
    <row r="286" spans="1:47" x14ac:dyDescent="0.55000000000000004">
      <c r="A286" s="28" t="s">
        <v>537</v>
      </c>
      <c r="B286" s="28" t="s">
        <v>538</v>
      </c>
      <c r="C286" s="31">
        <v>354.8</v>
      </c>
      <c r="D286" s="28">
        <v>2755732</v>
      </c>
      <c r="E286" s="28">
        <v>0</v>
      </c>
      <c r="F286" s="28">
        <v>378641</v>
      </c>
      <c r="G286" s="33">
        <v>25191</v>
      </c>
      <c r="H286" s="33">
        <v>8397</v>
      </c>
      <c r="I286" s="28">
        <v>13165</v>
      </c>
      <c r="J286" s="33">
        <v>133572</v>
      </c>
      <c r="K286" s="33">
        <v>44524</v>
      </c>
      <c r="L286" s="28">
        <v>7301</v>
      </c>
      <c r="M286" s="46">
        <v>6913</v>
      </c>
      <c r="N286" s="28">
        <v>6990</v>
      </c>
      <c r="O286" s="33">
        <v>248928</v>
      </c>
      <c r="P286" s="33">
        <v>28498</v>
      </c>
      <c r="Q286" s="33">
        <v>21572</v>
      </c>
      <c r="R286" s="33">
        <v>130754</v>
      </c>
      <c r="S286" s="33">
        <v>125431</v>
      </c>
      <c r="T286" s="33">
        <v>547</v>
      </c>
      <c r="U286" s="28">
        <v>177239</v>
      </c>
      <c r="V286" s="33">
        <f>VLOOKUP($A$4:$A$330,'Trans Equity'!$C$2:$E$326,3,FALSE)</f>
        <v>140661</v>
      </c>
      <c r="W286" s="28">
        <v>0</v>
      </c>
      <c r="X286" s="28">
        <v>234402</v>
      </c>
      <c r="Y286" s="28">
        <v>0</v>
      </c>
      <c r="Z286" s="28">
        <v>100000</v>
      </c>
      <c r="AA286" s="28">
        <v>81488</v>
      </c>
      <c r="AB286" s="28">
        <v>0</v>
      </c>
      <c r="AC286" s="28">
        <v>165445</v>
      </c>
      <c r="AD286" s="28">
        <v>0</v>
      </c>
      <c r="AE286" s="28">
        <v>14891.540820771825</v>
      </c>
      <c r="AF286" s="28">
        <v>17810</v>
      </c>
      <c r="AG286" s="28">
        <v>59143.87</v>
      </c>
      <c r="AH286" s="28">
        <v>0</v>
      </c>
      <c r="AI286" s="28">
        <v>0</v>
      </c>
      <c r="AJ286" s="28">
        <v>0</v>
      </c>
      <c r="AK286" s="28">
        <v>12401.64</v>
      </c>
      <c r="AL286" s="28">
        <v>0</v>
      </c>
      <c r="AM286" s="28">
        <v>0</v>
      </c>
      <c r="AN286" s="28">
        <v>10000</v>
      </c>
      <c r="AO286" s="28">
        <v>0</v>
      </c>
      <c r="AQ286" s="28">
        <v>0</v>
      </c>
      <c r="AR286" s="28">
        <v>0</v>
      </c>
      <c r="AS286" s="38"/>
      <c r="AT286" s="39"/>
      <c r="AU286" s="40"/>
    </row>
    <row r="287" spans="1:47" x14ac:dyDescent="0.55000000000000004">
      <c r="A287" s="28" t="s">
        <v>539</v>
      </c>
      <c r="B287" s="28" t="s">
        <v>540</v>
      </c>
      <c r="C287" s="31">
        <v>323</v>
      </c>
      <c r="D287" s="28">
        <v>2470950</v>
      </c>
      <c r="E287" s="28">
        <v>0</v>
      </c>
      <c r="F287" s="28">
        <v>539325</v>
      </c>
      <c r="G287" s="33">
        <v>22933</v>
      </c>
      <c r="H287" s="33">
        <v>7644</v>
      </c>
      <c r="I287" s="28">
        <v>13028</v>
      </c>
      <c r="J287" s="33">
        <v>103167</v>
      </c>
      <c r="K287" s="33">
        <v>34389</v>
      </c>
      <c r="L287" s="28">
        <v>0</v>
      </c>
      <c r="M287" s="47">
        <v>0</v>
      </c>
      <c r="N287" s="28">
        <v>20655</v>
      </c>
      <c r="O287" s="33">
        <v>229459</v>
      </c>
      <c r="P287" s="33">
        <v>24160</v>
      </c>
      <c r="Q287" s="33">
        <v>27981</v>
      </c>
      <c r="R287" s="33">
        <v>119035</v>
      </c>
      <c r="S287" s="33">
        <v>53213</v>
      </c>
      <c r="T287" s="33">
        <v>232</v>
      </c>
      <c r="U287" s="28">
        <v>156743</v>
      </c>
      <c r="V287" s="33">
        <f>VLOOKUP($A$4:$A$330,'Trans Equity'!$C$2:$E$326,3,FALSE)</f>
        <v>84578</v>
      </c>
      <c r="W287" s="28">
        <v>18991</v>
      </c>
      <c r="X287" s="28">
        <v>169024</v>
      </c>
      <c r="Y287" s="28">
        <v>0</v>
      </c>
      <c r="Z287" s="28">
        <v>30000</v>
      </c>
      <c r="AA287" s="28">
        <v>46372</v>
      </c>
      <c r="AB287" s="28">
        <v>0</v>
      </c>
      <c r="AC287" s="28">
        <v>0</v>
      </c>
      <c r="AD287" s="28">
        <v>0</v>
      </c>
      <c r="AE287" s="28">
        <v>14635.795086814</v>
      </c>
      <c r="AF287" s="28">
        <v>15911</v>
      </c>
      <c r="AG287" s="28">
        <v>59329.86</v>
      </c>
      <c r="AH287" s="28">
        <v>0</v>
      </c>
      <c r="AI287" s="28">
        <v>0</v>
      </c>
      <c r="AJ287" s="28">
        <v>13729</v>
      </c>
      <c r="AK287" s="28">
        <v>9072.369999999999</v>
      </c>
      <c r="AL287" s="28">
        <v>0</v>
      </c>
      <c r="AM287" s="28">
        <v>0</v>
      </c>
      <c r="AN287" s="28">
        <v>10000</v>
      </c>
      <c r="AO287" s="28">
        <v>0</v>
      </c>
      <c r="AQ287" s="28">
        <v>0</v>
      </c>
      <c r="AR287" s="28">
        <v>0</v>
      </c>
      <c r="AS287" s="38"/>
      <c r="AT287" s="39"/>
      <c r="AU287" s="40"/>
    </row>
    <row r="288" spans="1:47" x14ac:dyDescent="0.55000000000000004">
      <c r="A288" s="28" t="s">
        <v>541</v>
      </c>
      <c r="B288" s="28" t="s">
        <v>542</v>
      </c>
      <c r="C288" s="31">
        <v>160</v>
      </c>
      <c r="D288" s="28">
        <v>1244000</v>
      </c>
      <c r="E288" s="28">
        <v>0</v>
      </c>
      <c r="F288" s="28">
        <v>251133</v>
      </c>
      <c r="G288" s="33">
        <v>11360</v>
      </c>
      <c r="H288" s="33">
        <v>3787</v>
      </c>
      <c r="I288" s="28">
        <v>6407</v>
      </c>
      <c r="J288" s="33">
        <v>30212</v>
      </c>
      <c r="K288" s="33">
        <v>10071</v>
      </c>
      <c r="L288" s="28">
        <v>1633</v>
      </c>
      <c r="M288" s="46">
        <v>0</v>
      </c>
      <c r="N288" s="28">
        <v>0</v>
      </c>
      <c r="O288" s="33">
        <v>117045</v>
      </c>
      <c r="P288" s="33">
        <v>11656</v>
      </c>
      <c r="Q288" s="33">
        <v>11654</v>
      </c>
      <c r="R288" s="33">
        <v>58965</v>
      </c>
      <c r="S288" s="33">
        <v>7602</v>
      </c>
      <c r="T288" s="33">
        <v>33</v>
      </c>
      <c r="U288" s="28">
        <v>82151</v>
      </c>
      <c r="V288" s="33">
        <f>VLOOKUP($A$4:$A$330,'Trans Equity'!$C$2:$E$326,3,FALSE)</f>
        <v>79777</v>
      </c>
      <c r="W288" s="28">
        <v>10170</v>
      </c>
      <c r="X288" s="28">
        <v>101355</v>
      </c>
      <c r="Y288" s="28">
        <v>311000</v>
      </c>
      <c r="Z288" s="28">
        <v>50000</v>
      </c>
      <c r="AA288" s="28">
        <v>53392</v>
      </c>
      <c r="AB288" s="28">
        <v>0</v>
      </c>
      <c r="AC288" s="28">
        <v>0</v>
      </c>
      <c r="AD288" s="28">
        <v>0</v>
      </c>
      <c r="AE288" s="28">
        <v>13324.897142313199</v>
      </c>
      <c r="AF288" s="28">
        <v>7384</v>
      </c>
      <c r="AG288" s="28">
        <v>40244.410000000003</v>
      </c>
      <c r="AH288" s="28">
        <v>0</v>
      </c>
      <c r="AI288" s="28">
        <v>0</v>
      </c>
      <c r="AJ288" s="28">
        <v>0</v>
      </c>
      <c r="AK288" s="28">
        <v>5622.9400000000005</v>
      </c>
      <c r="AL288" s="28">
        <v>0</v>
      </c>
      <c r="AM288" s="28">
        <v>0</v>
      </c>
      <c r="AN288" s="28">
        <v>10000</v>
      </c>
      <c r="AO288" s="28">
        <v>0</v>
      </c>
      <c r="AQ288" s="28">
        <v>0</v>
      </c>
      <c r="AR288" s="28">
        <v>0</v>
      </c>
      <c r="AS288" s="38"/>
      <c r="AT288" s="39"/>
      <c r="AU288" s="40"/>
    </row>
    <row r="289" spans="1:47" x14ac:dyDescent="0.55000000000000004">
      <c r="A289" s="28" t="s">
        <v>543</v>
      </c>
      <c r="B289" s="28" t="s">
        <v>544</v>
      </c>
      <c r="C289" s="31">
        <v>764.7</v>
      </c>
      <c r="D289" s="28">
        <v>5838485</v>
      </c>
      <c r="E289" s="28">
        <v>0</v>
      </c>
      <c r="F289" s="28">
        <v>591560</v>
      </c>
      <c r="G289" s="33">
        <v>54294</v>
      </c>
      <c r="H289" s="33">
        <v>18098</v>
      </c>
      <c r="I289" s="28">
        <v>17606</v>
      </c>
      <c r="J289" s="33">
        <v>171829</v>
      </c>
      <c r="K289" s="33">
        <v>57276</v>
      </c>
      <c r="L289" s="28">
        <v>3207</v>
      </c>
      <c r="M289" s="47">
        <v>0</v>
      </c>
      <c r="N289" s="28">
        <v>0</v>
      </c>
      <c r="O289" s="33">
        <v>479612</v>
      </c>
      <c r="P289" s="33">
        <v>50011</v>
      </c>
      <c r="Q289" s="33">
        <v>55112</v>
      </c>
      <c r="R289" s="33">
        <v>281815</v>
      </c>
      <c r="S289" s="33">
        <v>133033</v>
      </c>
      <c r="T289" s="33">
        <v>580</v>
      </c>
      <c r="U289" s="28">
        <v>376121</v>
      </c>
      <c r="V289" s="33">
        <f>VLOOKUP($A$4:$A$330,'Trans Equity'!$C$2:$E$326,3,FALSE)</f>
        <v>134711</v>
      </c>
      <c r="W289" s="28">
        <v>0</v>
      </c>
      <c r="X289" s="28">
        <v>431464</v>
      </c>
      <c r="Y289" s="28">
        <v>0</v>
      </c>
      <c r="Z289" s="28">
        <v>470000</v>
      </c>
      <c r="AA289" s="28">
        <v>103526</v>
      </c>
      <c r="AB289" s="28">
        <v>0</v>
      </c>
      <c r="AC289" s="28">
        <v>0</v>
      </c>
      <c r="AD289" s="28">
        <v>0</v>
      </c>
      <c r="AE289" s="28">
        <v>18188.087246850839</v>
      </c>
      <c r="AF289" s="28">
        <v>33110</v>
      </c>
      <c r="AG289" s="28">
        <v>38872.29</v>
      </c>
      <c r="AH289" s="28">
        <v>0</v>
      </c>
      <c r="AI289" s="28">
        <v>0</v>
      </c>
      <c r="AJ289" s="28">
        <v>0</v>
      </c>
      <c r="AK289" s="28">
        <v>10773.48</v>
      </c>
      <c r="AL289" s="28">
        <v>0</v>
      </c>
      <c r="AM289" s="28">
        <v>0</v>
      </c>
      <c r="AN289" s="28">
        <v>10000</v>
      </c>
      <c r="AO289" s="28">
        <v>0</v>
      </c>
      <c r="AQ289" s="28">
        <v>0</v>
      </c>
      <c r="AR289" s="28">
        <v>0</v>
      </c>
      <c r="AS289" s="38"/>
      <c r="AT289" s="39"/>
      <c r="AU289" s="40"/>
    </row>
    <row r="290" spans="1:47" x14ac:dyDescent="0.55000000000000004">
      <c r="A290" s="32" t="s">
        <v>1381</v>
      </c>
      <c r="B290" s="28" t="s">
        <v>545</v>
      </c>
      <c r="C290" s="31">
        <v>965.5</v>
      </c>
      <c r="D290" s="28">
        <v>7416971</v>
      </c>
      <c r="E290" s="28">
        <v>67901</v>
      </c>
      <c r="F290" s="28">
        <v>1239644</v>
      </c>
      <c r="G290" s="33">
        <v>68551</v>
      </c>
      <c r="H290" s="33">
        <v>22850</v>
      </c>
      <c r="I290" s="28">
        <v>28631</v>
      </c>
      <c r="J290" s="33">
        <v>251476</v>
      </c>
      <c r="K290" s="33">
        <v>83825</v>
      </c>
      <c r="L290" s="28">
        <v>0</v>
      </c>
      <c r="M290" s="46">
        <v>0</v>
      </c>
      <c r="N290" s="28">
        <v>6914</v>
      </c>
      <c r="O290" s="33">
        <v>650042</v>
      </c>
      <c r="P290" s="33">
        <v>58673</v>
      </c>
      <c r="Q290" s="33">
        <v>70008</v>
      </c>
      <c r="R290" s="33">
        <v>355816</v>
      </c>
      <c r="S290" s="33">
        <v>171042</v>
      </c>
      <c r="T290" s="33">
        <v>746</v>
      </c>
      <c r="U290" s="28">
        <v>502690</v>
      </c>
      <c r="V290" s="33" t="e">
        <f>VLOOKUP($A$4:$A$330,'Trans Equity'!$C$2:$E$326,3,FALSE)</f>
        <v>#N/A</v>
      </c>
      <c r="W290" s="28">
        <v>474416</v>
      </c>
      <c r="X290" s="28">
        <v>118311</v>
      </c>
      <c r="Y290" s="28">
        <v>0</v>
      </c>
      <c r="Z290" s="28">
        <v>500000</v>
      </c>
      <c r="AA290" s="28">
        <v>162217</v>
      </c>
      <c r="AB290" s="28">
        <v>79069</v>
      </c>
      <c r="AC290" s="28">
        <v>579629</v>
      </c>
      <c r="AD290" s="28">
        <v>0</v>
      </c>
      <c r="AE290" s="28">
        <v>19802.984837376978</v>
      </c>
      <c r="AF290" s="28">
        <v>43653</v>
      </c>
      <c r="AG290" s="28">
        <v>97379.19</v>
      </c>
      <c r="AH290" s="28">
        <v>0</v>
      </c>
      <c r="AI290" s="28">
        <v>0</v>
      </c>
      <c r="AJ290" s="28">
        <v>0</v>
      </c>
      <c r="AK290" s="28">
        <v>25023.850000000002</v>
      </c>
      <c r="AL290" s="28">
        <v>0</v>
      </c>
      <c r="AM290" s="28">
        <v>0</v>
      </c>
      <c r="AN290" s="28">
        <v>10000</v>
      </c>
      <c r="AO290" s="28">
        <v>0</v>
      </c>
      <c r="AQ290" s="28">
        <v>0</v>
      </c>
      <c r="AR290" s="28">
        <v>0</v>
      </c>
      <c r="AS290" s="38"/>
      <c r="AT290" s="39"/>
      <c r="AU290" s="40"/>
    </row>
    <row r="291" spans="1:47" x14ac:dyDescent="0.55000000000000004">
      <c r="A291" s="28" t="s">
        <v>546</v>
      </c>
      <c r="B291" s="28" t="s">
        <v>547</v>
      </c>
      <c r="C291" s="31">
        <v>385.9</v>
      </c>
      <c r="D291" s="28">
        <v>2946347</v>
      </c>
      <c r="E291" s="28">
        <v>0</v>
      </c>
      <c r="F291" s="28">
        <v>292650</v>
      </c>
      <c r="G291" s="33">
        <v>27399</v>
      </c>
      <c r="H291" s="33">
        <v>9133</v>
      </c>
      <c r="I291" s="28">
        <v>10865</v>
      </c>
      <c r="J291" s="33">
        <v>82960</v>
      </c>
      <c r="K291" s="33">
        <v>27653</v>
      </c>
      <c r="L291" s="28">
        <v>6795</v>
      </c>
      <c r="M291" s="47">
        <v>0</v>
      </c>
      <c r="N291" s="28">
        <v>77877</v>
      </c>
      <c r="O291" s="33">
        <v>223035</v>
      </c>
      <c r="P291" s="33">
        <v>19924</v>
      </c>
      <c r="Q291" s="33">
        <v>29818</v>
      </c>
      <c r="R291" s="33">
        <v>142216</v>
      </c>
      <c r="S291" s="33">
        <v>201449</v>
      </c>
      <c r="T291" s="33">
        <v>879</v>
      </c>
      <c r="U291" s="28">
        <v>177078</v>
      </c>
      <c r="V291" s="33">
        <f>VLOOKUP($A$4:$A$330,'Trans Equity'!$C$2:$E$326,3,FALSE)</f>
        <v>78929</v>
      </c>
      <c r="W291" s="28">
        <v>37385</v>
      </c>
      <c r="X291" s="28">
        <v>225459</v>
      </c>
      <c r="Y291" s="28">
        <v>0</v>
      </c>
      <c r="Z291" s="28">
        <v>326000</v>
      </c>
      <c r="AA291" s="28">
        <v>130594</v>
      </c>
      <c r="AB291" s="28">
        <v>0</v>
      </c>
      <c r="AC291" s="28">
        <v>530291</v>
      </c>
      <c r="AD291" s="28">
        <v>0</v>
      </c>
      <c r="AE291" s="28">
        <v>15141.656931655107</v>
      </c>
      <c r="AF291" s="28">
        <v>17779</v>
      </c>
      <c r="AG291" s="28">
        <v>30791.23</v>
      </c>
      <c r="AH291" s="28">
        <v>0</v>
      </c>
      <c r="AI291" s="28">
        <v>0</v>
      </c>
      <c r="AJ291" s="28">
        <v>0</v>
      </c>
      <c r="AK291" s="28">
        <v>13228.380000000001</v>
      </c>
      <c r="AL291" s="28">
        <v>0</v>
      </c>
      <c r="AM291" s="28">
        <v>0</v>
      </c>
      <c r="AN291" s="28">
        <v>10000</v>
      </c>
      <c r="AO291" s="28">
        <v>0</v>
      </c>
      <c r="AQ291" s="28">
        <v>0</v>
      </c>
      <c r="AR291" s="28">
        <v>0</v>
      </c>
      <c r="AS291" s="38"/>
      <c r="AT291" s="39"/>
      <c r="AU291" s="40"/>
    </row>
    <row r="292" spans="1:47" x14ac:dyDescent="0.55000000000000004">
      <c r="A292" s="28" t="s">
        <v>548</v>
      </c>
      <c r="B292" s="28" t="s">
        <v>549</v>
      </c>
      <c r="C292" s="31">
        <v>3448</v>
      </c>
      <c r="D292" s="28">
        <v>26325480</v>
      </c>
      <c r="E292" s="28">
        <v>0</v>
      </c>
      <c r="F292" s="28">
        <v>3381465</v>
      </c>
      <c r="G292" s="33">
        <v>244808</v>
      </c>
      <c r="H292" s="33">
        <v>81603</v>
      </c>
      <c r="I292" s="28">
        <v>124939</v>
      </c>
      <c r="J292" s="33">
        <v>1278001</v>
      </c>
      <c r="K292" s="33">
        <v>426000</v>
      </c>
      <c r="L292" s="28">
        <v>549338</v>
      </c>
      <c r="M292" s="46">
        <v>146057</v>
      </c>
      <c r="N292" s="28">
        <v>91620</v>
      </c>
      <c r="O292" s="33">
        <v>2284300</v>
      </c>
      <c r="P292" s="33">
        <v>268220</v>
      </c>
      <c r="Q292" s="33">
        <v>261600</v>
      </c>
      <c r="R292" s="33">
        <v>1270691</v>
      </c>
      <c r="S292" s="33">
        <v>748686</v>
      </c>
      <c r="T292" s="33">
        <v>3251</v>
      </c>
      <c r="U292" s="28">
        <v>1714409</v>
      </c>
      <c r="V292" s="33">
        <f>VLOOKUP($A$4:$A$330,'Trans Equity'!$C$2:$E$326,3,FALSE)</f>
        <v>0</v>
      </c>
      <c r="W292" s="28">
        <v>0</v>
      </c>
      <c r="X292" s="28">
        <v>2012056</v>
      </c>
      <c r="Y292" s="28">
        <v>0</v>
      </c>
      <c r="Z292" s="28">
        <v>300000</v>
      </c>
      <c r="AA292" s="28">
        <v>538337</v>
      </c>
      <c r="AB292" s="28">
        <v>0</v>
      </c>
      <c r="AC292" s="28">
        <v>2185975</v>
      </c>
      <c r="AD292" s="28">
        <v>205433</v>
      </c>
      <c r="AE292" s="28">
        <v>39768.040955310978</v>
      </c>
      <c r="AF292" s="28">
        <v>182215</v>
      </c>
      <c r="AG292" s="28">
        <v>387951.88</v>
      </c>
      <c r="AH292" s="28">
        <v>0</v>
      </c>
      <c r="AI292" s="28">
        <v>0</v>
      </c>
      <c r="AJ292" s="28">
        <v>18229</v>
      </c>
      <c r="AK292" s="28">
        <v>69586.73</v>
      </c>
      <c r="AL292" s="28">
        <v>0</v>
      </c>
      <c r="AM292" s="28">
        <v>0</v>
      </c>
      <c r="AN292" s="28">
        <v>28555.27</v>
      </c>
      <c r="AO292" s="28">
        <v>0</v>
      </c>
      <c r="AQ292" s="28">
        <v>0</v>
      </c>
      <c r="AR292" s="28">
        <v>0</v>
      </c>
      <c r="AS292" s="38"/>
      <c r="AT292" s="39"/>
      <c r="AU292" s="40"/>
    </row>
    <row r="293" spans="1:47" x14ac:dyDescent="0.55000000000000004">
      <c r="A293" s="28" t="s">
        <v>550</v>
      </c>
      <c r="B293" s="28" t="s">
        <v>551</v>
      </c>
      <c r="C293" s="31">
        <v>967.1</v>
      </c>
      <c r="D293" s="28">
        <v>7383809</v>
      </c>
      <c r="E293" s="28">
        <v>0</v>
      </c>
      <c r="F293" s="28">
        <v>1112572</v>
      </c>
      <c r="G293" s="33">
        <v>68664</v>
      </c>
      <c r="H293" s="33">
        <v>22888</v>
      </c>
      <c r="I293" s="28">
        <v>43825</v>
      </c>
      <c r="J293" s="33">
        <v>189426</v>
      </c>
      <c r="K293" s="33">
        <v>63142</v>
      </c>
      <c r="L293" s="28">
        <v>0</v>
      </c>
      <c r="M293" s="47">
        <v>0</v>
      </c>
      <c r="N293" s="28">
        <v>100782</v>
      </c>
      <c r="O293" s="33">
        <v>632996</v>
      </c>
      <c r="P293" s="33">
        <v>63442</v>
      </c>
      <c r="Q293" s="33">
        <v>76546</v>
      </c>
      <c r="R293" s="33">
        <v>356405</v>
      </c>
      <c r="S293" s="33">
        <v>212851</v>
      </c>
      <c r="T293" s="33">
        <v>929</v>
      </c>
      <c r="U293" s="28">
        <v>456069</v>
      </c>
      <c r="V293" s="33">
        <f>VLOOKUP($A$4:$A$330,'Trans Equity'!$C$2:$E$326,3,FALSE)</f>
        <v>424869</v>
      </c>
      <c r="W293" s="28">
        <v>515373</v>
      </c>
      <c r="X293" s="28">
        <v>73929</v>
      </c>
      <c r="Y293" s="28">
        <v>0</v>
      </c>
      <c r="Z293" s="28">
        <v>370000</v>
      </c>
      <c r="AA293" s="28">
        <v>164379</v>
      </c>
      <c r="AB293" s="28">
        <v>0</v>
      </c>
      <c r="AC293" s="28">
        <v>333739</v>
      </c>
      <c r="AD293" s="28">
        <v>0</v>
      </c>
      <c r="AE293" s="28">
        <v>19815.852547261649</v>
      </c>
      <c r="AF293" s="28">
        <v>47073</v>
      </c>
      <c r="AG293" s="28">
        <v>347659.17</v>
      </c>
      <c r="AH293" s="28">
        <v>0</v>
      </c>
      <c r="AI293" s="28">
        <v>0</v>
      </c>
      <c r="AJ293" s="28">
        <v>0</v>
      </c>
      <c r="AK293" s="28">
        <v>54972.34</v>
      </c>
      <c r="AL293" s="28">
        <v>0</v>
      </c>
      <c r="AM293" s="28">
        <v>0</v>
      </c>
      <c r="AN293" s="28">
        <v>23824.39</v>
      </c>
      <c r="AO293" s="28">
        <v>0</v>
      </c>
      <c r="AQ293" s="28">
        <v>26134.86</v>
      </c>
      <c r="AR293" s="28">
        <v>0</v>
      </c>
      <c r="AS293" s="38"/>
      <c r="AT293" s="39"/>
      <c r="AU293" s="40"/>
    </row>
    <row r="294" spans="1:47" x14ac:dyDescent="0.55000000000000004">
      <c r="A294" s="28" t="s">
        <v>552</v>
      </c>
      <c r="B294" s="28" t="s">
        <v>553</v>
      </c>
      <c r="C294" s="31">
        <v>894.5</v>
      </c>
      <c r="D294" s="28">
        <v>6829508</v>
      </c>
      <c r="E294" s="28">
        <v>0</v>
      </c>
      <c r="F294" s="28">
        <v>399311</v>
      </c>
      <c r="G294" s="33">
        <v>63510</v>
      </c>
      <c r="H294" s="33">
        <v>21170</v>
      </c>
      <c r="I294" s="28">
        <v>16629</v>
      </c>
      <c r="J294" s="33">
        <v>225452</v>
      </c>
      <c r="K294" s="33">
        <v>75151</v>
      </c>
      <c r="L294" s="28">
        <v>4810</v>
      </c>
      <c r="M294" s="46">
        <v>3206</v>
      </c>
      <c r="N294" s="28">
        <v>25196</v>
      </c>
      <c r="O294" s="33">
        <v>601802</v>
      </c>
      <c r="P294" s="33">
        <v>62776</v>
      </c>
      <c r="Q294" s="33">
        <v>66274</v>
      </c>
      <c r="R294" s="33">
        <v>329650</v>
      </c>
      <c r="S294" s="33">
        <v>190046</v>
      </c>
      <c r="T294" s="33">
        <v>829</v>
      </c>
      <c r="U294" s="28">
        <v>429010</v>
      </c>
      <c r="V294" s="33">
        <f>VLOOKUP($A$4:$A$330,'Trans Equity'!$C$2:$E$326,3,FALSE)</f>
        <v>0</v>
      </c>
      <c r="W294" s="28">
        <v>382827</v>
      </c>
      <c r="X294" s="28">
        <v>105824</v>
      </c>
      <c r="Y294" s="28">
        <v>0</v>
      </c>
      <c r="Z294" s="28">
        <v>500000</v>
      </c>
      <c r="AA294" s="28">
        <v>111747</v>
      </c>
      <c r="AB294" s="28">
        <v>0</v>
      </c>
      <c r="AC294" s="28">
        <v>453761</v>
      </c>
      <c r="AD294" s="28">
        <v>0</v>
      </c>
      <c r="AE294" s="28">
        <v>19231.980211244729</v>
      </c>
      <c r="AF294" s="28">
        <v>37531</v>
      </c>
      <c r="AG294" s="28">
        <v>31396.07</v>
      </c>
      <c r="AH294" s="28">
        <v>0</v>
      </c>
      <c r="AI294" s="28">
        <v>0</v>
      </c>
      <c r="AJ294" s="28">
        <v>0</v>
      </c>
      <c r="AK294" s="28">
        <v>11389.04</v>
      </c>
      <c r="AL294" s="28">
        <v>0</v>
      </c>
      <c r="AM294" s="28">
        <v>0</v>
      </c>
      <c r="AN294" s="28">
        <v>10000</v>
      </c>
      <c r="AO294" s="28">
        <v>0</v>
      </c>
      <c r="AQ294" s="28">
        <v>0</v>
      </c>
      <c r="AR294" s="28">
        <v>0</v>
      </c>
      <c r="AS294" s="38"/>
      <c r="AT294" s="39"/>
      <c r="AU294" s="40"/>
    </row>
    <row r="295" spans="1:47" x14ac:dyDescent="0.55000000000000004">
      <c r="A295" s="28" t="s">
        <v>554</v>
      </c>
      <c r="B295" s="28" t="s">
        <v>555</v>
      </c>
      <c r="C295" s="31">
        <v>311.10000000000002</v>
      </c>
      <c r="D295" s="28">
        <v>2375249</v>
      </c>
      <c r="E295" s="28">
        <v>0</v>
      </c>
      <c r="F295" s="28">
        <v>302117</v>
      </c>
      <c r="G295" s="33">
        <v>22088</v>
      </c>
      <c r="H295" s="33">
        <v>7363</v>
      </c>
      <c r="I295" s="28">
        <v>14674</v>
      </c>
      <c r="J295" s="33">
        <v>85329</v>
      </c>
      <c r="K295" s="33">
        <v>28443</v>
      </c>
      <c r="L295" s="28">
        <v>0</v>
      </c>
      <c r="M295" s="47">
        <v>0</v>
      </c>
      <c r="N295" s="28">
        <v>0</v>
      </c>
      <c r="O295" s="33">
        <v>207992</v>
      </c>
      <c r="P295" s="33">
        <v>22496</v>
      </c>
      <c r="Q295" s="33">
        <v>25485</v>
      </c>
      <c r="R295" s="33">
        <v>114650</v>
      </c>
      <c r="S295" s="33">
        <v>60815</v>
      </c>
      <c r="T295" s="33">
        <v>265</v>
      </c>
      <c r="U295" s="28">
        <v>144305</v>
      </c>
      <c r="V295" s="33">
        <f>VLOOKUP($A$4:$A$330,'Trans Equity'!$C$2:$E$326,3,FALSE)</f>
        <v>93668</v>
      </c>
      <c r="W295" s="28">
        <v>0</v>
      </c>
      <c r="X295" s="28">
        <v>190281</v>
      </c>
      <c r="Y295" s="28">
        <v>0</v>
      </c>
      <c r="Z295" s="28">
        <v>240000</v>
      </c>
      <c r="AA295" s="28">
        <v>53696</v>
      </c>
      <c r="AB295" s="28">
        <v>77526</v>
      </c>
      <c r="AC295" s="28">
        <v>31494</v>
      </c>
      <c r="AD295" s="28">
        <v>0</v>
      </c>
      <c r="AE295" s="28">
        <v>14540.091494546763</v>
      </c>
      <c r="AF295" s="28">
        <v>15642</v>
      </c>
      <c r="AG295" s="28">
        <v>80874.38</v>
      </c>
      <c r="AH295" s="28">
        <v>0</v>
      </c>
      <c r="AI295" s="28">
        <v>0</v>
      </c>
      <c r="AJ295" s="28">
        <v>0</v>
      </c>
      <c r="AK295" s="28">
        <v>14634.35</v>
      </c>
      <c r="AL295" s="28">
        <v>0</v>
      </c>
      <c r="AM295" s="28">
        <v>0</v>
      </c>
      <c r="AN295" s="28">
        <v>10000</v>
      </c>
      <c r="AO295" s="28">
        <v>0</v>
      </c>
      <c r="AQ295" s="28">
        <v>0</v>
      </c>
      <c r="AR295" s="28">
        <v>0</v>
      </c>
      <c r="AS295" s="38"/>
      <c r="AT295" s="39"/>
      <c r="AU295" s="40"/>
    </row>
    <row r="296" spans="1:47" x14ac:dyDescent="0.55000000000000004">
      <c r="A296" s="28" t="s">
        <v>556</v>
      </c>
      <c r="B296" s="28" t="s">
        <v>557</v>
      </c>
      <c r="C296" s="31">
        <v>1621.5</v>
      </c>
      <c r="D296" s="28">
        <v>12380153</v>
      </c>
      <c r="E296" s="28">
        <v>0</v>
      </c>
      <c r="F296" s="28">
        <v>1755821</v>
      </c>
      <c r="G296" s="33">
        <v>115127</v>
      </c>
      <c r="H296" s="33">
        <v>38376</v>
      </c>
      <c r="I296" s="28">
        <v>62134</v>
      </c>
      <c r="J296" s="33">
        <v>314811</v>
      </c>
      <c r="K296" s="33">
        <v>104937</v>
      </c>
      <c r="L296" s="28">
        <v>1603</v>
      </c>
      <c r="M296" s="46">
        <v>1603</v>
      </c>
      <c r="N296" s="28">
        <v>215307</v>
      </c>
      <c r="O296" s="33">
        <v>1096864</v>
      </c>
      <c r="P296" s="33">
        <v>123493</v>
      </c>
      <c r="Q296" s="33">
        <v>120964</v>
      </c>
      <c r="R296" s="33">
        <v>597571</v>
      </c>
      <c r="S296" s="33">
        <v>326879</v>
      </c>
      <c r="T296" s="33">
        <v>1426</v>
      </c>
      <c r="U296" s="28">
        <v>779231</v>
      </c>
      <c r="V296" s="33">
        <f>VLOOKUP($A$4:$A$330,'Trans Equity'!$C$2:$E$326,3,FALSE)</f>
        <v>0</v>
      </c>
      <c r="W296" s="28">
        <v>219495</v>
      </c>
      <c r="X296" s="28">
        <v>669771</v>
      </c>
      <c r="Y296" s="28">
        <v>0</v>
      </c>
      <c r="Z296" s="28">
        <v>1000000</v>
      </c>
      <c r="AA296" s="28">
        <v>198942</v>
      </c>
      <c r="AB296" s="28">
        <v>548738</v>
      </c>
      <c r="AC296" s="28">
        <v>259086</v>
      </c>
      <c r="AD296" s="28">
        <v>0</v>
      </c>
      <c r="AE296" s="28">
        <v>25078.745890091865</v>
      </c>
      <c r="AF296" s="28">
        <v>76055</v>
      </c>
      <c r="AG296" s="28">
        <v>245754.53</v>
      </c>
      <c r="AH296" s="28">
        <v>0</v>
      </c>
      <c r="AI296" s="28">
        <v>0</v>
      </c>
      <c r="AJ296" s="28">
        <v>13729</v>
      </c>
      <c r="AK296" s="28">
        <v>38439.46</v>
      </c>
      <c r="AL296" s="28">
        <v>0</v>
      </c>
      <c r="AM296" s="28">
        <v>0</v>
      </c>
      <c r="AN296" s="28">
        <v>14459.44</v>
      </c>
      <c r="AO296" s="28">
        <v>0</v>
      </c>
      <c r="AQ296" s="28">
        <v>0</v>
      </c>
      <c r="AR296" s="28">
        <v>0</v>
      </c>
      <c r="AS296" s="38"/>
      <c r="AT296" s="39"/>
      <c r="AU296" s="40"/>
    </row>
    <row r="297" spans="1:47" x14ac:dyDescent="0.55000000000000004">
      <c r="A297" s="28" t="s">
        <v>558</v>
      </c>
      <c r="B297" s="28" t="s">
        <v>559</v>
      </c>
      <c r="C297" s="31">
        <v>489.4</v>
      </c>
      <c r="D297" s="28">
        <v>3780126</v>
      </c>
      <c r="E297" s="28">
        <v>0</v>
      </c>
      <c r="F297" s="28">
        <v>557827</v>
      </c>
      <c r="G297" s="33">
        <v>34747</v>
      </c>
      <c r="H297" s="33">
        <v>11582</v>
      </c>
      <c r="I297" s="28">
        <v>20121</v>
      </c>
      <c r="J297" s="33">
        <v>147881</v>
      </c>
      <c r="K297" s="33">
        <v>49294</v>
      </c>
      <c r="L297" s="28">
        <v>6488</v>
      </c>
      <c r="M297" s="47">
        <v>10118</v>
      </c>
      <c r="N297" s="28">
        <v>88054</v>
      </c>
      <c r="O297" s="33">
        <v>356078</v>
      </c>
      <c r="P297" s="33">
        <v>38325</v>
      </c>
      <c r="Q297" s="33">
        <v>38888</v>
      </c>
      <c r="R297" s="33">
        <v>180359</v>
      </c>
      <c r="S297" s="33">
        <v>117829</v>
      </c>
      <c r="T297" s="33">
        <v>514</v>
      </c>
      <c r="U297" s="28">
        <v>236491</v>
      </c>
      <c r="V297" s="33">
        <f>VLOOKUP($A$4:$A$330,'Trans Equity'!$C$2:$E$326,3,FALSE)</f>
        <v>62653</v>
      </c>
      <c r="W297" s="28">
        <v>0</v>
      </c>
      <c r="X297" s="28">
        <v>272850</v>
      </c>
      <c r="Y297" s="28">
        <v>0</v>
      </c>
      <c r="Z297" s="28">
        <v>250000</v>
      </c>
      <c r="AA297" s="28">
        <v>61662</v>
      </c>
      <c r="AB297" s="28">
        <v>0</v>
      </c>
      <c r="AC297" s="28">
        <v>250384</v>
      </c>
      <c r="AD297" s="28">
        <v>0</v>
      </c>
      <c r="AE297" s="28">
        <v>15974.036914819728</v>
      </c>
      <c r="AF297" s="28">
        <v>23638</v>
      </c>
      <c r="AG297" s="28">
        <v>110393.12</v>
      </c>
      <c r="AH297" s="28">
        <v>0</v>
      </c>
      <c r="AI297" s="28">
        <v>0</v>
      </c>
      <c r="AJ297" s="28">
        <v>0</v>
      </c>
      <c r="AK297" s="28">
        <v>16145.230000000001</v>
      </c>
      <c r="AL297" s="28">
        <v>0</v>
      </c>
      <c r="AM297" s="28">
        <v>0</v>
      </c>
      <c r="AN297" s="28">
        <v>10000</v>
      </c>
      <c r="AO297" s="28">
        <v>0</v>
      </c>
      <c r="AQ297" s="28">
        <v>0</v>
      </c>
      <c r="AR297" s="28">
        <v>0</v>
      </c>
      <c r="AS297" s="38"/>
      <c r="AT297" s="39"/>
      <c r="AU297" s="40"/>
    </row>
    <row r="298" spans="1:47" x14ac:dyDescent="0.55000000000000004">
      <c r="A298" s="28" t="s">
        <v>562</v>
      </c>
      <c r="B298" s="28" t="s">
        <v>563</v>
      </c>
      <c r="C298" s="31">
        <v>534.4</v>
      </c>
      <c r="D298" s="28">
        <v>4080144</v>
      </c>
      <c r="E298" s="28">
        <v>0</v>
      </c>
      <c r="F298" s="28">
        <v>566059</v>
      </c>
      <c r="G298" s="33">
        <v>37942</v>
      </c>
      <c r="H298" s="33">
        <v>12647</v>
      </c>
      <c r="I298" s="28">
        <v>18484</v>
      </c>
      <c r="J298" s="33">
        <v>94588</v>
      </c>
      <c r="K298" s="33">
        <v>31529</v>
      </c>
      <c r="L298" s="28">
        <v>6795</v>
      </c>
      <c r="M298" s="46">
        <v>4810</v>
      </c>
      <c r="N298" s="28">
        <v>2291</v>
      </c>
      <c r="O298" s="33">
        <v>368501</v>
      </c>
      <c r="P298" s="33">
        <v>38541</v>
      </c>
      <c r="Q298" s="33">
        <v>45873</v>
      </c>
      <c r="R298" s="33">
        <v>196942</v>
      </c>
      <c r="S298" s="33">
        <v>98824</v>
      </c>
      <c r="T298" s="33">
        <v>431</v>
      </c>
      <c r="U298" s="28">
        <v>275810</v>
      </c>
      <c r="V298" s="33">
        <f>VLOOKUP($A$4:$A$330,'Trans Equity'!$C$2:$E$326,3,FALSE)</f>
        <v>12959</v>
      </c>
      <c r="W298" s="28">
        <v>66456</v>
      </c>
      <c r="X298" s="28">
        <v>244695</v>
      </c>
      <c r="Y298" s="28">
        <v>0</v>
      </c>
      <c r="Z298" s="28">
        <v>555000</v>
      </c>
      <c r="AA298" s="28">
        <v>77257</v>
      </c>
      <c r="AB298" s="28">
        <v>66456</v>
      </c>
      <c r="AC298" s="28">
        <v>90399</v>
      </c>
      <c r="AD298" s="28">
        <v>0</v>
      </c>
      <c r="AE298" s="28">
        <v>16335.941255326085</v>
      </c>
      <c r="AF298" s="28">
        <v>24123</v>
      </c>
      <c r="AG298" s="28">
        <v>117165.75999999999</v>
      </c>
      <c r="AH298" s="28">
        <v>0</v>
      </c>
      <c r="AI298" s="28">
        <v>0</v>
      </c>
      <c r="AJ298" s="28">
        <v>0</v>
      </c>
      <c r="AK298" s="28">
        <v>17472.7</v>
      </c>
      <c r="AL298" s="28">
        <v>0</v>
      </c>
      <c r="AM298" s="28">
        <v>0</v>
      </c>
      <c r="AN298" s="28">
        <v>10000</v>
      </c>
      <c r="AO298" s="28">
        <v>0</v>
      </c>
      <c r="AQ298" s="28">
        <v>0</v>
      </c>
      <c r="AR298" s="28">
        <v>0</v>
      </c>
      <c r="AS298" s="38"/>
      <c r="AT298" s="39"/>
      <c r="AU298" s="40"/>
    </row>
    <row r="299" spans="1:47" x14ac:dyDescent="0.55000000000000004">
      <c r="A299" s="28" t="s">
        <v>564</v>
      </c>
      <c r="B299" s="28" t="s">
        <v>565</v>
      </c>
      <c r="C299" s="31">
        <v>657.7</v>
      </c>
      <c r="D299" s="28">
        <v>5028774</v>
      </c>
      <c r="E299" s="28">
        <v>22040</v>
      </c>
      <c r="F299" s="28">
        <v>639053</v>
      </c>
      <c r="G299" s="33">
        <v>46697</v>
      </c>
      <c r="H299" s="33">
        <v>15566</v>
      </c>
      <c r="I299" s="28">
        <v>17769</v>
      </c>
      <c r="J299" s="33">
        <v>122069</v>
      </c>
      <c r="K299" s="33">
        <v>40690</v>
      </c>
      <c r="L299" s="28">
        <v>30508</v>
      </c>
      <c r="M299" s="47">
        <v>6422</v>
      </c>
      <c r="N299" s="28">
        <v>0</v>
      </c>
      <c r="O299" s="33">
        <v>463896</v>
      </c>
      <c r="P299" s="33">
        <v>48407</v>
      </c>
      <c r="Q299" s="33">
        <v>51162</v>
      </c>
      <c r="R299" s="33">
        <v>242382</v>
      </c>
      <c r="S299" s="33">
        <v>174842</v>
      </c>
      <c r="T299" s="33">
        <v>763</v>
      </c>
      <c r="U299" s="28">
        <v>330464</v>
      </c>
      <c r="V299" s="33">
        <f>VLOOKUP($A$4:$A$330,'Trans Equity'!$C$2:$E$326,3,FALSE)</f>
        <v>0</v>
      </c>
      <c r="W299" s="28">
        <v>342867</v>
      </c>
      <c r="X299" s="28">
        <v>28014</v>
      </c>
      <c r="Y299" s="28">
        <v>0</v>
      </c>
      <c r="Z299" s="28">
        <v>370000</v>
      </c>
      <c r="AA299" s="28">
        <v>86265</v>
      </c>
      <c r="AB299" s="28">
        <v>85717</v>
      </c>
      <c r="AC299" s="28">
        <v>264570</v>
      </c>
      <c r="AD299" s="28">
        <v>0</v>
      </c>
      <c r="AE299" s="28">
        <v>17327.559148313499</v>
      </c>
      <c r="AF299" s="28">
        <v>29152</v>
      </c>
      <c r="AG299" s="28">
        <v>63224.49</v>
      </c>
      <c r="AH299" s="28">
        <v>0</v>
      </c>
      <c r="AI299" s="28">
        <v>0</v>
      </c>
      <c r="AJ299" s="28">
        <v>0</v>
      </c>
      <c r="AK299" s="28">
        <v>16004.54</v>
      </c>
      <c r="AL299" s="28">
        <v>0</v>
      </c>
      <c r="AM299" s="28">
        <v>0</v>
      </c>
      <c r="AN299" s="28">
        <v>10000</v>
      </c>
      <c r="AO299" s="28">
        <v>0</v>
      </c>
      <c r="AQ299" s="28">
        <v>0</v>
      </c>
      <c r="AR299" s="28">
        <v>0</v>
      </c>
      <c r="AS299" s="38"/>
      <c r="AT299" s="39"/>
      <c r="AU299" s="40"/>
    </row>
    <row r="300" spans="1:47" x14ac:dyDescent="0.55000000000000004">
      <c r="A300" s="28" t="s">
        <v>566</v>
      </c>
      <c r="B300" s="28" t="s">
        <v>567</v>
      </c>
      <c r="C300" s="31">
        <v>1626</v>
      </c>
      <c r="D300" s="28">
        <v>12414510</v>
      </c>
      <c r="E300" s="28">
        <v>0</v>
      </c>
      <c r="F300" s="28">
        <v>1644732</v>
      </c>
      <c r="G300" s="33">
        <v>115446</v>
      </c>
      <c r="H300" s="33">
        <v>38482</v>
      </c>
      <c r="I300" s="28">
        <v>67455</v>
      </c>
      <c r="J300" s="33">
        <v>433927</v>
      </c>
      <c r="K300" s="33">
        <v>144642</v>
      </c>
      <c r="L300" s="28">
        <v>109944</v>
      </c>
      <c r="M300" s="46">
        <v>66500</v>
      </c>
      <c r="N300" s="28">
        <v>251955</v>
      </c>
      <c r="O300" s="33">
        <v>1068233</v>
      </c>
      <c r="P300" s="33">
        <v>118649</v>
      </c>
      <c r="Q300" s="33">
        <v>131495</v>
      </c>
      <c r="R300" s="33">
        <v>599230</v>
      </c>
      <c r="S300" s="33">
        <v>330680</v>
      </c>
      <c r="T300" s="33">
        <v>1443</v>
      </c>
      <c r="U300" s="28">
        <v>794920</v>
      </c>
      <c r="V300" s="33">
        <f>VLOOKUP($A$4:$A$330,'Trans Equity'!$C$2:$E$326,3,FALSE)</f>
        <v>0</v>
      </c>
      <c r="W300" s="28">
        <v>818576</v>
      </c>
      <c r="X300" s="28">
        <v>16548</v>
      </c>
      <c r="Y300" s="28">
        <v>0</v>
      </c>
      <c r="Z300" s="28">
        <v>850000</v>
      </c>
      <c r="AA300" s="28">
        <v>173898</v>
      </c>
      <c r="AB300" s="28">
        <v>0</v>
      </c>
      <c r="AC300" s="28">
        <v>526963</v>
      </c>
      <c r="AD300" s="28">
        <v>0</v>
      </c>
      <c r="AE300" s="28">
        <v>25114.936324142502</v>
      </c>
      <c r="AF300" s="28">
        <v>80651</v>
      </c>
      <c r="AG300" s="28">
        <v>421786.05</v>
      </c>
      <c r="AH300" s="28">
        <v>0</v>
      </c>
      <c r="AI300" s="28">
        <v>0</v>
      </c>
      <c r="AJ300" s="28">
        <v>17229</v>
      </c>
      <c r="AK300" s="28">
        <v>53782.31</v>
      </c>
      <c r="AL300" s="28">
        <v>0</v>
      </c>
      <c r="AM300" s="28">
        <v>0</v>
      </c>
      <c r="AN300" s="28">
        <v>27618.86</v>
      </c>
      <c r="AO300" s="28">
        <v>0</v>
      </c>
      <c r="AQ300" s="28">
        <v>0</v>
      </c>
      <c r="AR300" s="28">
        <v>0</v>
      </c>
      <c r="AS300" s="38"/>
      <c r="AT300" s="39"/>
      <c r="AU300" s="40"/>
    </row>
    <row r="301" spans="1:47" x14ac:dyDescent="0.55000000000000004">
      <c r="A301" s="28" t="s">
        <v>568</v>
      </c>
      <c r="B301" s="28" t="s">
        <v>569</v>
      </c>
      <c r="C301" s="31">
        <v>10672.3</v>
      </c>
      <c r="D301" s="28">
        <v>81483011</v>
      </c>
      <c r="E301" s="28">
        <v>0</v>
      </c>
      <c r="F301" s="28">
        <v>17504230</v>
      </c>
      <c r="G301" s="33">
        <v>757733</v>
      </c>
      <c r="H301" s="33">
        <v>252578</v>
      </c>
      <c r="I301" s="28">
        <v>565563</v>
      </c>
      <c r="J301" s="33">
        <v>3955688</v>
      </c>
      <c r="K301" s="33">
        <v>1318563</v>
      </c>
      <c r="L301" s="28">
        <v>1543950</v>
      </c>
      <c r="M301" s="47">
        <v>515425</v>
      </c>
      <c r="N301" s="28">
        <v>160335</v>
      </c>
      <c r="O301" s="33">
        <v>6881712</v>
      </c>
      <c r="P301" s="33">
        <v>753037</v>
      </c>
      <c r="Q301" s="33">
        <v>944712</v>
      </c>
      <c r="R301" s="33">
        <v>3933063</v>
      </c>
      <c r="S301" s="33">
        <v>1915661</v>
      </c>
      <c r="T301" s="33">
        <v>8359</v>
      </c>
      <c r="U301" s="28">
        <v>5826481</v>
      </c>
      <c r="V301" s="33">
        <f>VLOOKUP($A$4:$A$330,'Trans Equity'!$C$2:$E$326,3,FALSE)</f>
        <v>627604</v>
      </c>
      <c r="W301" s="28">
        <v>0</v>
      </c>
      <c r="X301" s="28">
        <v>4877573</v>
      </c>
      <c r="Y301" s="28">
        <v>0</v>
      </c>
      <c r="Z301" s="28">
        <v>3240000</v>
      </c>
      <c r="AA301" s="28">
        <v>1051094</v>
      </c>
      <c r="AB301" s="28">
        <v>0</v>
      </c>
      <c r="AC301" s="28">
        <v>2134040</v>
      </c>
      <c r="AD301" s="28">
        <v>0</v>
      </c>
      <c r="AE301" s="28">
        <v>97868.16378020143</v>
      </c>
      <c r="AF301" s="28">
        <v>593006</v>
      </c>
      <c r="AG301" s="28">
        <v>3977606.41</v>
      </c>
      <c r="AH301" s="28">
        <v>84142.14</v>
      </c>
      <c r="AI301" s="28">
        <v>0</v>
      </c>
      <c r="AJ301" s="28">
        <v>287012</v>
      </c>
      <c r="AK301" s="28">
        <v>448338.11000000004</v>
      </c>
      <c r="AL301" s="28">
        <v>140657.25</v>
      </c>
      <c r="AM301" s="28">
        <v>0</v>
      </c>
      <c r="AN301" s="28">
        <v>276507.45</v>
      </c>
      <c r="AO301" s="28">
        <v>0</v>
      </c>
      <c r="AQ301" s="28">
        <v>0</v>
      </c>
      <c r="AR301" s="28">
        <v>0</v>
      </c>
      <c r="AS301" s="38"/>
      <c r="AT301" s="39"/>
      <c r="AU301" s="40"/>
    </row>
    <row r="302" spans="1:47" x14ac:dyDescent="0.55000000000000004">
      <c r="A302" s="28" t="s">
        <v>570</v>
      </c>
      <c r="B302" s="28" t="s">
        <v>571</v>
      </c>
      <c r="C302" s="31">
        <v>13153.9</v>
      </c>
      <c r="D302" s="28">
        <v>100430027</v>
      </c>
      <c r="E302" s="28">
        <v>0</v>
      </c>
      <c r="F302" s="28">
        <v>10574780</v>
      </c>
      <c r="G302" s="33">
        <v>933927</v>
      </c>
      <c r="H302" s="33">
        <v>311309</v>
      </c>
      <c r="I302" s="28">
        <v>323075</v>
      </c>
      <c r="J302" s="33">
        <v>3510355</v>
      </c>
      <c r="K302" s="33">
        <v>1170118</v>
      </c>
      <c r="L302" s="28">
        <v>849546</v>
      </c>
      <c r="M302" s="46">
        <v>235310</v>
      </c>
      <c r="N302" s="28">
        <v>148883</v>
      </c>
      <c r="O302" s="33">
        <v>7713842</v>
      </c>
      <c r="P302" s="33">
        <v>807123</v>
      </c>
      <c r="Q302" s="33">
        <v>1012061</v>
      </c>
      <c r="R302" s="33">
        <v>4847607</v>
      </c>
      <c r="S302" s="33">
        <v>836201</v>
      </c>
      <c r="T302" s="33">
        <v>3649</v>
      </c>
      <c r="U302" s="28">
        <v>6915402</v>
      </c>
      <c r="V302" s="33">
        <f>VLOOKUP($A$4:$A$330,'Trans Equity'!$C$2:$E$326,3,FALSE)</f>
        <v>0</v>
      </c>
      <c r="W302" s="28">
        <v>0</v>
      </c>
      <c r="X302" s="28">
        <v>7749181</v>
      </c>
      <c r="Y302" s="28">
        <v>0</v>
      </c>
      <c r="Z302" s="28">
        <v>0</v>
      </c>
      <c r="AA302" s="28">
        <v>2323632</v>
      </c>
      <c r="AB302" s="28">
        <v>0</v>
      </c>
      <c r="AC302" s="28">
        <v>9435354</v>
      </c>
      <c r="AD302" s="28">
        <v>0</v>
      </c>
      <c r="AE302" s="28">
        <v>117825.98181132531</v>
      </c>
      <c r="AF302" s="28">
        <v>611158</v>
      </c>
      <c r="AG302" s="28">
        <v>290828.53999999998</v>
      </c>
      <c r="AH302" s="28">
        <v>0</v>
      </c>
      <c r="AI302" s="28">
        <v>0</v>
      </c>
      <c r="AJ302" s="28">
        <v>48687</v>
      </c>
      <c r="AK302" s="28">
        <v>166013.72</v>
      </c>
      <c r="AL302" s="28">
        <v>0</v>
      </c>
      <c r="AM302" s="28">
        <v>84455.15</v>
      </c>
      <c r="AN302" s="28">
        <v>16343.33</v>
      </c>
      <c r="AO302" s="28">
        <v>0</v>
      </c>
      <c r="AQ302" s="28">
        <v>0</v>
      </c>
      <c r="AR302" s="28">
        <v>0</v>
      </c>
      <c r="AS302" s="38"/>
      <c r="AT302" s="39"/>
      <c r="AU302" s="40"/>
    </row>
    <row r="303" spans="1:47" x14ac:dyDescent="0.55000000000000004">
      <c r="A303" s="28" t="s">
        <v>572</v>
      </c>
      <c r="B303" s="28" t="s">
        <v>573</v>
      </c>
      <c r="C303" s="31">
        <v>2197.8000000000002</v>
      </c>
      <c r="D303" s="28">
        <v>16780203</v>
      </c>
      <c r="E303" s="28">
        <v>0</v>
      </c>
      <c r="F303" s="28">
        <v>2123217</v>
      </c>
      <c r="G303" s="33">
        <v>156044</v>
      </c>
      <c r="H303" s="33">
        <v>52015</v>
      </c>
      <c r="I303" s="28">
        <v>62118</v>
      </c>
      <c r="J303" s="33">
        <v>407307</v>
      </c>
      <c r="K303" s="33">
        <v>135769</v>
      </c>
      <c r="L303" s="28">
        <v>7177</v>
      </c>
      <c r="M303" s="47">
        <v>1603</v>
      </c>
      <c r="N303" s="28">
        <v>22905</v>
      </c>
      <c r="O303" s="33">
        <v>1530064</v>
      </c>
      <c r="P303" s="33">
        <v>170264</v>
      </c>
      <c r="Q303" s="33">
        <v>148945</v>
      </c>
      <c r="R303" s="33">
        <v>809955</v>
      </c>
      <c r="S303" s="33">
        <v>380186</v>
      </c>
      <c r="T303" s="33">
        <v>1675</v>
      </c>
      <c r="U303" s="28">
        <v>1140569</v>
      </c>
      <c r="V303" s="33">
        <f>VLOOKUP($A$4:$A$330,'Trans Equity'!$C$2:$E$326,3,FALSE)</f>
        <v>0</v>
      </c>
      <c r="W303" s="28">
        <v>1130146</v>
      </c>
      <c r="X303" s="28">
        <v>70813</v>
      </c>
      <c r="Y303" s="28">
        <v>0</v>
      </c>
      <c r="Z303" s="28">
        <v>505000</v>
      </c>
      <c r="AA303" s="28">
        <v>305318</v>
      </c>
      <c r="AB303" s="28">
        <v>0</v>
      </c>
      <c r="AC303" s="28">
        <v>0</v>
      </c>
      <c r="AD303" s="28">
        <v>0</v>
      </c>
      <c r="AE303" s="28">
        <v>29713.534144176607</v>
      </c>
      <c r="AF303" s="28">
        <v>100114</v>
      </c>
      <c r="AG303" s="28">
        <v>163432.82999999999</v>
      </c>
      <c r="AH303" s="28">
        <v>0</v>
      </c>
      <c r="AI303" s="28">
        <v>29713.02</v>
      </c>
      <c r="AJ303" s="28">
        <v>0</v>
      </c>
      <c r="AK303" s="28">
        <v>40463.46</v>
      </c>
      <c r="AL303" s="28">
        <v>0</v>
      </c>
      <c r="AM303" s="28">
        <v>0</v>
      </c>
      <c r="AN303" s="28">
        <v>12032.11</v>
      </c>
      <c r="AO303" s="28">
        <v>0</v>
      </c>
      <c r="AQ303" s="28">
        <v>0</v>
      </c>
      <c r="AR303" s="28">
        <v>0</v>
      </c>
      <c r="AS303" s="38"/>
      <c r="AT303" s="39"/>
      <c r="AU303" s="40"/>
    </row>
    <row r="304" spans="1:47" x14ac:dyDescent="0.55000000000000004">
      <c r="A304" s="28" t="s">
        <v>574</v>
      </c>
      <c r="B304" s="28" t="s">
        <v>575</v>
      </c>
      <c r="C304" s="31">
        <v>574.5</v>
      </c>
      <c r="D304" s="28">
        <v>4386308</v>
      </c>
      <c r="E304" s="28">
        <v>0</v>
      </c>
      <c r="F304" s="28">
        <v>614007</v>
      </c>
      <c r="G304" s="33">
        <v>40790</v>
      </c>
      <c r="H304" s="33">
        <v>13597</v>
      </c>
      <c r="I304" s="28">
        <v>24959</v>
      </c>
      <c r="J304" s="33">
        <v>193805</v>
      </c>
      <c r="K304" s="33">
        <v>64602</v>
      </c>
      <c r="L304" s="28">
        <v>4810</v>
      </c>
      <c r="M304" s="46">
        <v>3206</v>
      </c>
      <c r="N304" s="28">
        <v>61844</v>
      </c>
      <c r="O304" s="33">
        <v>435069</v>
      </c>
      <c r="P304" s="33">
        <v>48545</v>
      </c>
      <c r="Q304" s="33">
        <v>49148</v>
      </c>
      <c r="R304" s="33">
        <v>211720</v>
      </c>
      <c r="S304" s="33">
        <v>83620</v>
      </c>
      <c r="T304" s="33">
        <v>365</v>
      </c>
      <c r="U304" s="28">
        <v>270700</v>
      </c>
      <c r="V304" s="33">
        <f>VLOOKUP($A$4:$A$330,'Trans Equity'!$C$2:$E$326,3,FALSE)</f>
        <v>173477</v>
      </c>
      <c r="W304" s="28">
        <v>106935</v>
      </c>
      <c r="X304" s="28">
        <v>247172</v>
      </c>
      <c r="Y304" s="28">
        <v>0</v>
      </c>
      <c r="Z304" s="28">
        <v>475000</v>
      </c>
      <c r="AA304" s="28">
        <v>102350</v>
      </c>
      <c r="AB304" s="28">
        <v>0</v>
      </c>
      <c r="AC304" s="28">
        <v>0</v>
      </c>
      <c r="AD304" s="28">
        <v>0</v>
      </c>
      <c r="AE304" s="28">
        <v>16658.438234310637</v>
      </c>
      <c r="AF304" s="28">
        <v>28859</v>
      </c>
      <c r="AG304" s="28">
        <v>198733.83</v>
      </c>
      <c r="AH304" s="28">
        <v>0</v>
      </c>
      <c r="AI304" s="28">
        <v>0</v>
      </c>
      <c r="AJ304" s="28">
        <v>0</v>
      </c>
      <c r="AK304" s="28">
        <v>22437.629999999997</v>
      </c>
      <c r="AL304" s="28">
        <v>0</v>
      </c>
      <c r="AM304" s="28">
        <v>0</v>
      </c>
      <c r="AN304" s="28">
        <v>13088.09</v>
      </c>
      <c r="AO304" s="28">
        <v>0</v>
      </c>
      <c r="AQ304" s="28">
        <v>0</v>
      </c>
      <c r="AR304" s="28">
        <v>0</v>
      </c>
      <c r="AS304" s="38"/>
      <c r="AT304" s="39"/>
      <c r="AU304" s="40"/>
    </row>
    <row r="305" spans="1:47" x14ac:dyDescent="0.55000000000000004">
      <c r="A305" s="28" t="s">
        <v>576</v>
      </c>
      <c r="B305" s="28" t="s">
        <v>577</v>
      </c>
      <c r="C305" s="31">
        <v>1729.2</v>
      </c>
      <c r="D305" s="28">
        <v>13202442</v>
      </c>
      <c r="E305" s="28">
        <v>363</v>
      </c>
      <c r="F305" s="28">
        <v>1449199</v>
      </c>
      <c r="G305" s="33">
        <v>122773</v>
      </c>
      <c r="H305" s="33">
        <v>40924</v>
      </c>
      <c r="I305" s="28">
        <v>72273</v>
      </c>
      <c r="J305" s="33">
        <v>640928</v>
      </c>
      <c r="K305" s="33">
        <v>213643</v>
      </c>
      <c r="L305" s="28">
        <v>338841</v>
      </c>
      <c r="M305" s="47">
        <v>110554</v>
      </c>
      <c r="N305" s="28">
        <v>43520</v>
      </c>
      <c r="O305" s="33">
        <v>1160553</v>
      </c>
      <c r="P305" s="33">
        <v>128376</v>
      </c>
      <c r="Q305" s="33">
        <v>141950</v>
      </c>
      <c r="R305" s="33">
        <v>637262</v>
      </c>
      <c r="S305" s="33">
        <v>410499</v>
      </c>
      <c r="T305" s="33">
        <v>1791</v>
      </c>
      <c r="U305" s="28">
        <v>855835</v>
      </c>
      <c r="V305" s="33">
        <f>VLOOKUP($A$4:$A$330,'Trans Equity'!$C$2:$E$326,3,FALSE)</f>
        <v>0</v>
      </c>
      <c r="W305" s="28">
        <v>670570</v>
      </c>
      <c r="X305" s="28">
        <v>339577</v>
      </c>
      <c r="Y305" s="28">
        <v>0</v>
      </c>
      <c r="Z305" s="28">
        <v>1000000</v>
      </c>
      <c r="AA305" s="28">
        <v>257782</v>
      </c>
      <c r="AB305" s="28">
        <v>0</v>
      </c>
      <c r="AC305" s="28">
        <v>601491</v>
      </c>
      <c r="AD305" s="28">
        <v>0</v>
      </c>
      <c r="AE305" s="28">
        <v>25944.903611703747</v>
      </c>
      <c r="AF305" s="28">
        <v>84980</v>
      </c>
      <c r="AG305" s="28">
        <v>374317.37</v>
      </c>
      <c r="AH305" s="28">
        <v>0</v>
      </c>
      <c r="AI305" s="28">
        <v>0</v>
      </c>
      <c r="AJ305" s="28">
        <v>0</v>
      </c>
      <c r="AK305" s="28">
        <v>47948.19</v>
      </c>
      <c r="AL305" s="28">
        <v>0</v>
      </c>
      <c r="AM305" s="28">
        <v>0</v>
      </c>
      <c r="AN305" s="28">
        <v>24651.55</v>
      </c>
      <c r="AO305" s="28">
        <v>0</v>
      </c>
      <c r="AQ305" s="28">
        <v>0</v>
      </c>
      <c r="AR305" s="28">
        <v>0</v>
      </c>
      <c r="AS305" s="38"/>
      <c r="AT305" s="39"/>
      <c r="AU305" s="40"/>
    </row>
    <row r="306" spans="1:47" x14ac:dyDescent="0.55000000000000004">
      <c r="A306" s="28" t="s">
        <v>578</v>
      </c>
      <c r="B306" s="28" t="s">
        <v>579</v>
      </c>
      <c r="C306" s="31">
        <v>328.1</v>
      </c>
      <c r="D306" s="28">
        <v>2510621</v>
      </c>
      <c r="E306" s="28">
        <v>0</v>
      </c>
      <c r="F306" s="28">
        <v>229483</v>
      </c>
      <c r="G306" s="33">
        <v>23295</v>
      </c>
      <c r="H306" s="33">
        <v>7765</v>
      </c>
      <c r="I306" s="28">
        <v>12626</v>
      </c>
      <c r="J306" s="33">
        <v>104825</v>
      </c>
      <c r="K306" s="33">
        <v>34942</v>
      </c>
      <c r="L306" s="28">
        <v>3214</v>
      </c>
      <c r="M306" s="46">
        <v>3214</v>
      </c>
      <c r="N306" s="28">
        <v>0</v>
      </c>
      <c r="O306" s="33">
        <v>240569</v>
      </c>
      <c r="P306" s="33">
        <v>25743</v>
      </c>
      <c r="Q306" s="33">
        <v>23266</v>
      </c>
      <c r="R306" s="33">
        <v>120915</v>
      </c>
      <c r="S306" s="33">
        <v>60815</v>
      </c>
      <c r="T306" s="33">
        <v>265</v>
      </c>
      <c r="U306" s="28">
        <v>159108</v>
      </c>
      <c r="V306" s="33">
        <f>VLOOKUP($A$4:$A$330,'Trans Equity'!$C$2:$E$326,3,FALSE)</f>
        <v>29516</v>
      </c>
      <c r="W306" s="28">
        <v>0</v>
      </c>
      <c r="X306" s="28">
        <v>215336</v>
      </c>
      <c r="Y306" s="28">
        <v>0</v>
      </c>
      <c r="Z306" s="28">
        <v>325000</v>
      </c>
      <c r="AA306" s="28">
        <v>80393</v>
      </c>
      <c r="AB306" s="28">
        <v>0</v>
      </c>
      <c r="AC306" s="28">
        <v>326443</v>
      </c>
      <c r="AD306" s="28">
        <v>32372</v>
      </c>
      <c r="AE306" s="28">
        <v>14676.810912071387</v>
      </c>
      <c r="AF306" s="28">
        <v>16226</v>
      </c>
      <c r="AG306" s="28">
        <v>58922.93</v>
      </c>
      <c r="AH306" s="28">
        <v>0</v>
      </c>
      <c r="AI306" s="28">
        <v>0</v>
      </c>
      <c r="AJ306" s="28">
        <v>0</v>
      </c>
      <c r="AK306" s="28">
        <v>13855.37</v>
      </c>
      <c r="AL306" s="28">
        <v>0</v>
      </c>
      <c r="AM306" s="28">
        <v>0</v>
      </c>
      <c r="AN306" s="28">
        <v>10000</v>
      </c>
      <c r="AO306" s="28">
        <v>0</v>
      </c>
      <c r="AQ306" s="28">
        <v>0</v>
      </c>
      <c r="AR306" s="28">
        <v>0</v>
      </c>
      <c r="AS306" s="38"/>
      <c r="AT306" s="39"/>
      <c r="AU306" s="40"/>
    </row>
    <row r="307" spans="1:47" x14ac:dyDescent="0.55000000000000004">
      <c r="A307" s="28" t="s">
        <v>580</v>
      </c>
      <c r="B307" s="28" t="s">
        <v>581</v>
      </c>
      <c r="C307" s="31">
        <v>785.9</v>
      </c>
      <c r="D307" s="28">
        <v>6000347</v>
      </c>
      <c r="E307" s="28">
        <v>0</v>
      </c>
      <c r="F307" s="28">
        <v>795949</v>
      </c>
      <c r="G307" s="33">
        <v>55799</v>
      </c>
      <c r="H307" s="33">
        <v>18600</v>
      </c>
      <c r="I307" s="28">
        <v>22806</v>
      </c>
      <c r="J307" s="33">
        <v>291294</v>
      </c>
      <c r="K307" s="33">
        <v>97098</v>
      </c>
      <c r="L307" s="28">
        <v>23058</v>
      </c>
      <c r="M307" s="47">
        <v>1603</v>
      </c>
      <c r="N307" s="28">
        <v>34358</v>
      </c>
      <c r="O307" s="33">
        <v>510717</v>
      </c>
      <c r="P307" s="33">
        <v>54596</v>
      </c>
      <c r="Q307" s="33">
        <v>56184</v>
      </c>
      <c r="R307" s="33">
        <v>289628</v>
      </c>
      <c r="S307" s="33">
        <v>197648</v>
      </c>
      <c r="T307" s="33">
        <v>862</v>
      </c>
      <c r="U307" s="28">
        <v>386565</v>
      </c>
      <c r="V307" s="33">
        <f>VLOOKUP($A$4:$A$330,'Trans Equity'!$C$2:$E$326,3,FALSE)</f>
        <v>0</v>
      </c>
      <c r="W307" s="28">
        <v>60033</v>
      </c>
      <c r="X307" s="28">
        <v>422035</v>
      </c>
      <c r="Y307" s="28">
        <v>0</v>
      </c>
      <c r="Z307" s="28">
        <v>232103</v>
      </c>
      <c r="AA307" s="28">
        <v>144832</v>
      </c>
      <c r="AB307" s="28">
        <v>60033</v>
      </c>
      <c r="AC307" s="28">
        <v>466629</v>
      </c>
      <c r="AD307" s="28">
        <v>0</v>
      </c>
      <c r="AE307" s="28">
        <v>18358.584402822722</v>
      </c>
      <c r="AF307" s="28">
        <v>35110</v>
      </c>
      <c r="AG307" s="28">
        <v>57825.45</v>
      </c>
      <c r="AH307" s="28">
        <v>0</v>
      </c>
      <c r="AI307" s="28">
        <v>0</v>
      </c>
      <c r="AJ307" s="28">
        <v>0</v>
      </c>
      <c r="AK307" s="28">
        <v>13588.419999999998</v>
      </c>
      <c r="AL307" s="28">
        <v>0</v>
      </c>
      <c r="AM307" s="28">
        <v>0</v>
      </c>
      <c r="AN307" s="28">
        <v>10000</v>
      </c>
      <c r="AO307" s="28">
        <v>0</v>
      </c>
      <c r="AQ307" s="28">
        <v>0</v>
      </c>
      <c r="AR307" s="28">
        <v>0</v>
      </c>
      <c r="AS307" s="38"/>
      <c r="AT307" s="39"/>
      <c r="AU307" s="40"/>
    </row>
    <row r="308" spans="1:47" x14ac:dyDescent="0.55000000000000004">
      <c r="A308" s="28" t="s">
        <v>582</v>
      </c>
      <c r="B308" s="28" t="s">
        <v>1305</v>
      </c>
      <c r="C308" s="31">
        <v>405</v>
      </c>
      <c r="D308" s="28">
        <v>3092175</v>
      </c>
      <c r="E308" s="28">
        <v>97342</v>
      </c>
      <c r="F308" s="28">
        <v>336551</v>
      </c>
      <c r="G308" s="33">
        <v>28755</v>
      </c>
      <c r="H308" s="33">
        <v>9585</v>
      </c>
      <c r="I308" s="28">
        <v>14438</v>
      </c>
      <c r="J308" s="33">
        <v>150113</v>
      </c>
      <c r="K308" s="33">
        <v>50038</v>
      </c>
      <c r="L308" s="28">
        <v>24050</v>
      </c>
      <c r="M308" s="46">
        <v>4810</v>
      </c>
      <c r="N308" s="28">
        <v>0</v>
      </c>
      <c r="O308" s="33">
        <v>325818</v>
      </c>
      <c r="P308" s="33">
        <v>41629</v>
      </c>
      <c r="Q308" s="33">
        <v>52155</v>
      </c>
      <c r="R308" s="33">
        <v>152423</v>
      </c>
      <c r="S308" s="33">
        <v>110227</v>
      </c>
      <c r="T308" s="33">
        <v>481</v>
      </c>
      <c r="U308" s="28">
        <v>204978</v>
      </c>
      <c r="V308" s="33">
        <f>VLOOKUP($A$4:$A$330,'Trans Equity'!$C$2:$E$326,3,FALSE)</f>
        <v>0</v>
      </c>
      <c r="W308" s="28">
        <v>0</v>
      </c>
      <c r="X308" s="28">
        <v>240394</v>
      </c>
      <c r="Y308" s="28">
        <v>0</v>
      </c>
      <c r="Z308" s="28">
        <v>330000</v>
      </c>
      <c r="AA308" s="28">
        <v>60794</v>
      </c>
      <c r="AB308" s="28">
        <v>0</v>
      </c>
      <c r="AC308" s="28">
        <v>246860</v>
      </c>
      <c r="AD308" s="28">
        <v>0</v>
      </c>
      <c r="AE308" s="28">
        <v>15295.265218403361</v>
      </c>
      <c r="AF308" s="28">
        <v>23658</v>
      </c>
      <c r="AG308" s="28">
        <v>155012.68</v>
      </c>
      <c r="AH308" s="28">
        <v>0</v>
      </c>
      <c r="AI308" s="28">
        <v>0</v>
      </c>
      <c r="AJ308" s="28">
        <v>0</v>
      </c>
      <c r="AK308" s="28">
        <v>16894.28</v>
      </c>
      <c r="AL308" s="28">
        <v>0</v>
      </c>
      <c r="AM308" s="28">
        <v>0</v>
      </c>
      <c r="AN308" s="28">
        <v>10208.69</v>
      </c>
      <c r="AO308" s="28">
        <v>0</v>
      </c>
      <c r="AQ308" s="28">
        <v>0</v>
      </c>
      <c r="AR308" s="28">
        <v>0</v>
      </c>
      <c r="AS308" s="38"/>
      <c r="AT308" s="39"/>
      <c r="AU308" s="40"/>
    </row>
    <row r="309" spans="1:47" x14ac:dyDescent="0.55000000000000004">
      <c r="A309" s="28" t="s">
        <v>583</v>
      </c>
      <c r="B309" s="28" t="s">
        <v>584</v>
      </c>
      <c r="C309" s="31">
        <v>268.2</v>
      </c>
      <c r="D309" s="28">
        <v>2047707</v>
      </c>
      <c r="E309" s="28">
        <v>0</v>
      </c>
      <c r="F309" s="28">
        <v>254704</v>
      </c>
      <c r="G309" s="33">
        <v>19042</v>
      </c>
      <c r="H309" s="33">
        <v>6347</v>
      </c>
      <c r="I309" s="28">
        <v>10323</v>
      </c>
      <c r="J309" s="33">
        <v>99408</v>
      </c>
      <c r="K309" s="33">
        <v>33136</v>
      </c>
      <c r="L309" s="28">
        <v>7177</v>
      </c>
      <c r="M309" s="47">
        <v>3206</v>
      </c>
      <c r="N309" s="28">
        <v>0</v>
      </c>
      <c r="O309" s="33">
        <v>186619</v>
      </c>
      <c r="P309" s="33">
        <v>19646</v>
      </c>
      <c r="Q309" s="33">
        <v>18487</v>
      </c>
      <c r="R309" s="33">
        <v>98840</v>
      </c>
      <c r="S309" s="33">
        <v>79725</v>
      </c>
      <c r="T309" s="33">
        <v>332</v>
      </c>
      <c r="U309" s="28">
        <v>130432</v>
      </c>
      <c r="V309" s="33">
        <f>VLOOKUP($A$4:$A$330,'Trans Equity'!$C$2:$E$326,3,FALSE)</f>
        <v>73607</v>
      </c>
      <c r="W309" s="28">
        <v>52556</v>
      </c>
      <c r="X309" s="28">
        <v>121909</v>
      </c>
      <c r="Y309" s="28">
        <v>0</v>
      </c>
      <c r="Z309" s="28">
        <v>200000</v>
      </c>
      <c r="AA309" s="28">
        <v>62801</v>
      </c>
      <c r="AB309" s="28">
        <v>35038</v>
      </c>
      <c r="AC309" s="28">
        <v>219974</v>
      </c>
      <c r="AD309" s="28">
        <v>0</v>
      </c>
      <c r="AE309" s="28">
        <v>14195.076023264037</v>
      </c>
      <c r="AF309" s="28">
        <v>12707</v>
      </c>
      <c r="AG309" s="28">
        <v>57929.02</v>
      </c>
      <c r="AH309" s="28">
        <v>0</v>
      </c>
      <c r="AI309" s="28">
        <v>0</v>
      </c>
      <c r="AJ309" s="28">
        <v>0</v>
      </c>
      <c r="AK309" s="28">
        <v>9162.99</v>
      </c>
      <c r="AL309" s="28">
        <v>0</v>
      </c>
      <c r="AM309" s="28">
        <v>0</v>
      </c>
      <c r="AN309" s="28">
        <v>10000</v>
      </c>
      <c r="AO309" s="28">
        <v>0</v>
      </c>
      <c r="AQ309" s="28">
        <v>0</v>
      </c>
      <c r="AR309" s="28">
        <v>0</v>
      </c>
      <c r="AS309" s="38"/>
      <c r="AT309" s="39"/>
      <c r="AU309" s="40"/>
    </row>
    <row r="310" spans="1:47" x14ac:dyDescent="0.55000000000000004">
      <c r="A310" s="28" t="s">
        <v>523</v>
      </c>
      <c r="B310" s="28" t="s">
        <v>524</v>
      </c>
      <c r="C310" s="31">
        <v>947.2</v>
      </c>
      <c r="D310" s="28">
        <v>7261235</v>
      </c>
      <c r="E310" s="28">
        <v>0</v>
      </c>
      <c r="F310" s="28">
        <v>1121996</v>
      </c>
      <c r="G310" s="33">
        <v>67251</v>
      </c>
      <c r="H310" s="33">
        <v>22417</v>
      </c>
      <c r="I310" s="28">
        <v>36475</v>
      </c>
      <c r="J310" s="33">
        <v>174392</v>
      </c>
      <c r="K310" s="33">
        <v>58131</v>
      </c>
      <c r="L310" s="28">
        <v>3220</v>
      </c>
      <c r="M310" s="46">
        <v>3603</v>
      </c>
      <c r="N310" s="28">
        <v>6899</v>
      </c>
      <c r="O310" s="33">
        <v>634094</v>
      </c>
      <c r="P310" s="33">
        <v>63140</v>
      </c>
      <c r="Q310" s="33">
        <v>69638</v>
      </c>
      <c r="R310" s="33">
        <v>349072</v>
      </c>
      <c r="S310" s="33">
        <v>186245</v>
      </c>
      <c r="T310" s="33">
        <v>813</v>
      </c>
      <c r="U310" s="28">
        <v>456094</v>
      </c>
      <c r="V310" s="33">
        <f>VLOOKUP($A$4:$A$330,'Trans Equity'!$C$2:$E$326,3,FALSE)</f>
        <v>139296</v>
      </c>
      <c r="W310" s="28">
        <v>317169</v>
      </c>
      <c r="X310" s="28">
        <v>289508</v>
      </c>
      <c r="Y310" s="28">
        <v>0</v>
      </c>
      <c r="Z310" s="28">
        <v>850000</v>
      </c>
      <c r="AA310" s="28">
        <v>235814</v>
      </c>
      <c r="AB310" s="28">
        <v>0</v>
      </c>
      <c r="AC310" s="28">
        <v>0</v>
      </c>
      <c r="AD310" s="28">
        <v>0</v>
      </c>
      <c r="AE310" s="28">
        <v>19655.810405571061</v>
      </c>
      <c r="AF310" s="28">
        <v>43856</v>
      </c>
      <c r="AG310" s="28">
        <v>121738.42</v>
      </c>
      <c r="AH310" s="28">
        <v>0</v>
      </c>
      <c r="AI310" s="28">
        <v>0</v>
      </c>
      <c r="AJ310" s="28">
        <v>27458</v>
      </c>
      <c r="AK310" s="28">
        <v>22494.780000000002</v>
      </c>
      <c r="AL310" s="28">
        <v>0</v>
      </c>
      <c r="AM310" s="28">
        <v>0</v>
      </c>
      <c r="AN310" s="28">
        <v>10000</v>
      </c>
      <c r="AO310" s="28">
        <v>0</v>
      </c>
      <c r="AQ310" s="28">
        <v>0</v>
      </c>
      <c r="AR310" s="28">
        <v>0</v>
      </c>
      <c r="AS310" s="38"/>
      <c r="AT310" s="39"/>
      <c r="AU310" s="40"/>
    </row>
    <row r="311" spans="1:47" x14ac:dyDescent="0.55000000000000004">
      <c r="A311" s="28" t="s">
        <v>585</v>
      </c>
      <c r="B311" s="28" t="s">
        <v>1306</v>
      </c>
      <c r="C311" s="31">
        <v>1363.5</v>
      </c>
      <c r="D311" s="28">
        <v>10410323</v>
      </c>
      <c r="E311" s="28">
        <v>26736</v>
      </c>
      <c r="F311" s="28">
        <v>1412475</v>
      </c>
      <c r="G311" s="33">
        <v>96809</v>
      </c>
      <c r="H311" s="33">
        <v>32270</v>
      </c>
      <c r="I311" s="28">
        <v>52964</v>
      </c>
      <c r="J311" s="33">
        <v>195297</v>
      </c>
      <c r="K311" s="33">
        <v>65099</v>
      </c>
      <c r="L311" s="28">
        <v>4810</v>
      </c>
      <c r="M311" s="47">
        <v>1603</v>
      </c>
      <c r="N311" s="28">
        <v>41229</v>
      </c>
      <c r="O311" s="33">
        <v>892997</v>
      </c>
      <c r="P311" s="33">
        <v>99276</v>
      </c>
      <c r="Q311" s="33">
        <v>98704</v>
      </c>
      <c r="R311" s="33">
        <v>502491</v>
      </c>
      <c r="S311" s="33">
        <v>304073</v>
      </c>
      <c r="T311" s="33">
        <v>1327</v>
      </c>
      <c r="U311" s="28">
        <v>686337</v>
      </c>
      <c r="V311" s="33">
        <f>VLOOKUP($A$4:$A$330,'Trans Equity'!$C$2:$E$326,3,FALSE)</f>
        <v>34352</v>
      </c>
      <c r="W311" s="28">
        <v>727607</v>
      </c>
      <c r="X311" s="28">
        <v>90554</v>
      </c>
      <c r="Y311" s="28">
        <v>0</v>
      </c>
      <c r="Z311" s="28">
        <v>450000</v>
      </c>
      <c r="AA311" s="28">
        <v>224880</v>
      </c>
      <c r="AB311" s="28">
        <v>0</v>
      </c>
      <c r="AC311" s="28">
        <v>456574</v>
      </c>
      <c r="AD311" s="28">
        <v>0</v>
      </c>
      <c r="AE311" s="28">
        <v>23003.827671188752</v>
      </c>
      <c r="AF311" s="28">
        <v>69542</v>
      </c>
      <c r="AG311" s="28">
        <v>184514.81</v>
      </c>
      <c r="AH311" s="28">
        <v>0</v>
      </c>
      <c r="AI311" s="28">
        <v>0</v>
      </c>
      <c r="AJ311" s="28">
        <v>0</v>
      </c>
      <c r="AK311" s="28">
        <v>39516.01</v>
      </c>
      <c r="AL311" s="28">
        <v>0</v>
      </c>
      <c r="AM311" s="28">
        <v>0</v>
      </c>
      <c r="AN311" s="28">
        <v>13460.12</v>
      </c>
      <c r="AO311" s="28">
        <v>0</v>
      </c>
      <c r="AQ311" s="28">
        <v>0</v>
      </c>
      <c r="AR311" s="28">
        <v>0</v>
      </c>
      <c r="AS311" s="38"/>
      <c r="AT311" s="39"/>
      <c r="AU311" s="40"/>
    </row>
    <row r="312" spans="1:47" x14ac:dyDescent="0.55000000000000004">
      <c r="A312" s="28" t="s">
        <v>586</v>
      </c>
      <c r="B312" s="28" t="s">
        <v>587</v>
      </c>
      <c r="C312" s="31">
        <v>8678.6</v>
      </c>
      <c r="D312" s="28">
        <v>66261111</v>
      </c>
      <c r="E312" s="28">
        <v>0</v>
      </c>
      <c r="F312" s="28">
        <v>8331236</v>
      </c>
      <c r="G312" s="33">
        <v>616181</v>
      </c>
      <c r="H312" s="33">
        <v>205394</v>
      </c>
      <c r="I312" s="28">
        <v>303591</v>
      </c>
      <c r="J312" s="33">
        <v>3216723</v>
      </c>
      <c r="K312" s="33">
        <v>1072241</v>
      </c>
      <c r="L312" s="28">
        <v>1489436</v>
      </c>
      <c r="M312" s="46">
        <v>401753</v>
      </c>
      <c r="N312" s="28">
        <v>405419</v>
      </c>
      <c r="O312" s="33">
        <v>5450768</v>
      </c>
      <c r="P312" s="33">
        <v>620693</v>
      </c>
      <c r="Q312" s="33">
        <v>615226</v>
      </c>
      <c r="R312" s="33">
        <v>3198324</v>
      </c>
      <c r="S312" s="33">
        <v>1360634</v>
      </c>
      <c r="T312" s="33">
        <v>5921</v>
      </c>
      <c r="U312" s="28">
        <v>4260853</v>
      </c>
      <c r="V312" s="33">
        <f>VLOOKUP($A$4:$A$330,'Trans Equity'!$C$2:$E$326,3,FALSE)</f>
        <v>0</v>
      </c>
      <c r="W312" s="28">
        <v>0</v>
      </c>
      <c r="X312" s="28">
        <v>5499010</v>
      </c>
      <c r="Y312" s="28">
        <v>0</v>
      </c>
      <c r="Z312" s="28">
        <v>10369292</v>
      </c>
      <c r="AA312" s="28">
        <v>1863500</v>
      </c>
      <c r="AB312" s="28">
        <v>0</v>
      </c>
      <c r="AC312" s="28">
        <v>7566938</v>
      </c>
      <c r="AD312" s="28">
        <v>716569</v>
      </c>
      <c r="AE312" s="28">
        <v>81834.193032034265</v>
      </c>
      <c r="AF312" s="28">
        <v>446882</v>
      </c>
      <c r="AG312" s="28">
        <v>1667083.34</v>
      </c>
      <c r="AH312" s="28">
        <v>0</v>
      </c>
      <c r="AI312" s="28">
        <v>0</v>
      </c>
      <c r="AJ312" s="28">
        <v>69916</v>
      </c>
      <c r="AK312" s="28">
        <v>222125.40999999997</v>
      </c>
      <c r="AL312" s="28">
        <v>0</v>
      </c>
      <c r="AM312" s="28">
        <v>0</v>
      </c>
      <c r="AN312" s="28">
        <v>122706.07</v>
      </c>
      <c r="AO312" s="28">
        <v>0</v>
      </c>
      <c r="AQ312" s="28">
        <v>0</v>
      </c>
      <c r="AR312" s="28">
        <v>0</v>
      </c>
      <c r="AS312" s="38"/>
      <c r="AT312" s="39"/>
      <c r="AU312" s="40"/>
    </row>
    <row r="313" spans="1:47" x14ac:dyDescent="0.55000000000000004">
      <c r="A313" s="28" t="s">
        <v>475</v>
      </c>
      <c r="B313" s="28" t="s">
        <v>476</v>
      </c>
      <c r="C313" s="31">
        <v>763.8</v>
      </c>
      <c r="D313" s="28">
        <v>5847653</v>
      </c>
      <c r="E313" s="28">
        <v>0</v>
      </c>
      <c r="F313" s="28">
        <v>827996</v>
      </c>
      <c r="G313" s="33">
        <v>54230</v>
      </c>
      <c r="H313" s="33">
        <v>18077</v>
      </c>
      <c r="I313" s="28">
        <v>27033</v>
      </c>
      <c r="J313" s="33">
        <v>187377</v>
      </c>
      <c r="K313" s="33">
        <v>62459</v>
      </c>
      <c r="L313" s="28">
        <v>19676</v>
      </c>
      <c r="M313" s="47">
        <v>1607</v>
      </c>
      <c r="N313" s="28">
        <v>25265</v>
      </c>
      <c r="O313" s="33">
        <v>546568</v>
      </c>
      <c r="P313" s="33">
        <v>62624</v>
      </c>
      <c r="Q313" s="33">
        <v>52420</v>
      </c>
      <c r="R313" s="33">
        <v>281483</v>
      </c>
      <c r="S313" s="33">
        <v>152131</v>
      </c>
      <c r="T313" s="33">
        <v>680</v>
      </c>
      <c r="U313" s="28">
        <v>384818</v>
      </c>
      <c r="V313" s="33">
        <f>VLOOKUP($A$4:$A$330,'Trans Equity'!$C$2:$E$326,3,FALSE)</f>
        <v>135895</v>
      </c>
      <c r="W313" s="28">
        <v>55270</v>
      </c>
      <c r="X313" s="28">
        <v>428506</v>
      </c>
      <c r="Y313" s="28">
        <v>0</v>
      </c>
      <c r="Z313" s="28">
        <v>595000</v>
      </c>
      <c r="AA313" s="28">
        <v>154588</v>
      </c>
      <c r="AB313" s="28">
        <v>0</v>
      </c>
      <c r="AC313" s="28">
        <v>313861</v>
      </c>
      <c r="AD313" s="28">
        <v>0</v>
      </c>
      <c r="AE313" s="28">
        <v>18180.849160040707</v>
      </c>
      <c r="AF313" s="28">
        <v>37097</v>
      </c>
      <c r="AG313" s="28">
        <v>1020790.7</v>
      </c>
      <c r="AH313" s="28">
        <v>0</v>
      </c>
      <c r="AI313" s="28">
        <v>0</v>
      </c>
      <c r="AJ313" s="28">
        <v>0</v>
      </c>
      <c r="AK313" s="28">
        <v>21773.08</v>
      </c>
      <c r="AL313" s="28">
        <v>0</v>
      </c>
      <c r="AM313" s="28">
        <v>0</v>
      </c>
      <c r="AN313" s="28">
        <v>10000</v>
      </c>
      <c r="AO313" s="28">
        <v>0</v>
      </c>
      <c r="AQ313" s="28">
        <v>0</v>
      </c>
      <c r="AR313" s="28">
        <v>0</v>
      </c>
      <c r="AS313" s="38"/>
      <c r="AT313" s="39"/>
      <c r="AU313" s="40"/>
    </row>
    <row r="314" spans="1:47" x14ac:dyDescent="0.55000000000000004">
      <c r="A314" s="28" t="s">
        <v>71</v>
      </c>
      <c r="B314" s="28" t="s">
        <v>72</v>
      </c>
      <c r="C314" s="31">
        <v>559.29999999999995</v>
      </c>
      <c r="D314" s="28">
        <v>4270256</v>
      </c>
      <c r="E314" s="28">
        <v>0</v>
      </c>
      <c r="F314" s="28">
        <v>318609</v>
      </c>
      <c r="G314" s="33">
        <v>39710</v>
      </c>
      <c r="H314" s="33">
        <v>13237</v>
      </c>
      <c r="I314" s="28">
        <v>19904</v>
      </c>
      <c r="J314" s="33">
        <v>146397</v>
      </c>
      <c r="K314" s="33">
        <v>48799</v>
      </c>
      <c r="L314" s="28">
        <v>34358</v>
      </c>
      <c r="M314" s="46">
        <v>14430</v>
      </c>
      <c r="N314" s="28">
        <v>0</v>
      </c>
      <c r="O314" s="33">
        <v>369071</v>
      </c>
      <c r="P314" s="33">
        <v>38323</v>
      </c>
      <c r="Q314" s="33">
        <v>42814</v>
      </c>
      <c r="R314" s="33">
        <v>206119</v>
      </c>
      <c r="S314" s="33">
        <v>155838</v>
      </c>
      <c r="T314" s="33">
        <v>680</v>
      </c>
      <c r="U314" s="28">
        <v>263788</v>
      </c>
      <c r="V314" s="33">
        <f>VLOOKUP($A$4:$A$330,'Trans Equity'!$C$2:$E$326,3,FALSE)</f>
        <v>35280</v>
      </c>
      <c r="W314" s="28">
        <v>40443</v>
      </c>
      <c r="X314" s="28">
        <v>311725</v>
      </c>
      <c r="Y314" s="28">
        <v>0</v>
      </c>
      <c r="Z314" s="28">
        <v>200000</v>
      </c>
      <c r="AA314" s="28">
        <v>109485</v>
      </c>
      <c r="AB314" s="28">
        <v>40443</v>
      </c>
      <c r="AC314" s="28">
        <v>181844</v>
      </c>
      <c r="AD314" s="28">
        <v>44787</v>
      </c>
      <c r="AE314" s="28">
        <v>16536.194990406268</v>
      </c>
      <c r="AF314" s="28">
        <v>25951</v>
      </c>
      <c r="AG314" s="28">
        <v>79992.77</v>
      </c>
      <c r="AH314" s="28">
        <v>0</v>
      </c>
      <c r="AI314" s="28">
        <v>0</v>
      </c>
      <c r="AJ314" s="28">
        <v>0</v>
      </c>
      <c r="AK314" s="28">
        <v>12578.25</v>
      </c>
      <c r="AL314" s="28">
        <v>0</v>
      </c>
      <c r="AM314" s="28">
        <v>0</v>
      </c>
      <c r="AN314" s="28">
        <v>10000</v>
      </c>
      <c r="AO314" s="28">
        <v>0</v>
      </c>
      <c r="AQ314" s="28">
        <v>0</v>
      </c>
      <c r="AR314" s="28">
        <v>0</v>
      </c>
      <c r="AS314" s="38"/>
      <c r="AT314" s="39"/>
      <c r="AU314" s="40"/>
    </row>
    <row r="315" spans="1:47" x14ac:dyDescent="0.55000000000000004">
      <c r="A315" s="28" t="s">
        <v>589</v>
      </c>
      <c r="B315" s="28" t="s">
        <v>590</v>
      </c>
      <c r="C315" s="31">
        <v>356.3</v>
      </c>
      <c r="D315" s="28">
        <v>2768451</v>
      </c>
      <c r="E315" s="28">
        <v>0</v>
      </c>
      <c r="F315" s="28">
        <v>438617</v>
      </c>
      <c r="G315" s="33">
        <v>25297</v>
      </c>
      <c r="H315" s="33">
        <v>8432</v>
      </c>
      <c r="I315" s="28">
        <v>16061</v>
      </c>
      <c r="J315" s="33">
        <v>102195</v>
      </c>
      <c r="K315" s="33">
        <v>34065</v>
      </c>
      <c r="L315" s="28">
        <v>0</v>
      </c>
      <c r="M315" s="47">
        <v>0</v>
      </c>
      <c r="N315" s="28">
        <v>2331</v>
      </c>
      <c r="O315" s="33">
        <v>239252</v>
      </c>
      <c r="P315" s="33">
        <v>26227</v>
      </c>
      <c r="Q315" s="33">
        <v>22832</v>
      </c>
      <c r="R315" s="33">
        <v>131307</v>
      </c>
      <c r="S315" s="33">
        <v>45611</v>
      </c>
      <c r="T315" s="33">
        <v>199</v>
      </c>
      <c r="U315" s="28">
        <v>177190</v>
      </c>
      <c r="V315" s="33">
        <f>VLOOKUP($A$4:$A$330,'Trans Equity'!$C$2:$E$326,3,FALSE)</f>
        <v>163158</v>
      </c>
      <c r="W315" s="28">
        <v>32255</v>
      </c>
      <c r="X315" s="28">
        <v>207161</v>
      </c>
      <c r="Y315" s="28">
        <v>0</v>
      </c>
      <c r="Z315" s="28">
        <v>100000</v>
      </c>
      <c r="AA315" s="28">
        <v>90439</v>
      </c>
      <c r="AB315" s="28">
        <v>32255</v>
      </c>
      <c r="AC315" s="28">
        <v>151363</v>
      </c>
      <c r="AD315" s="28">
        <v>0</v>
      </c>
      <c r="AE315" s="28">
        <v>14903.604298788705</v>
      </c>
      <c r="AF315" s="28">
        <v>17242</v>
      </c>
      <c r="AG315" s="28">
        <v>72497.429999999993</v>
      </c>
      <c r="AH315" s="28">
        <v>0</v>
      </c>
      <c r="AI315" s="28">
        <v>0</v>
      </c>
      <c r="AJ315" s="28">
        <v>0</v>
      </c>
      <c r="AK315" s="28">
        <v>14563.06</v>
      </c>
      <c r="AL315" s="28">
        <v>0</v>
      </c>
      <c r="AM315" s="28">
        <v>0</v>
      </c>
      <c r="AN315" s="28">
        <v>10000</v>
      </c>
      <c r="AO315" s="28">
        <v>0</v>
      </c>
      <c r="AQ315" s="28">
        <v>0</v>
      </c>
      <c r="AR315" s="28">
        <v>0</v>
      </c>
      <c r="AS315" s="38"/>
      <c r="AT315" s="39"/>
      <c r="AU315" s="40"/>
    </row>
    <row r="316" spans="1:47" x14ac:dyDescent="0.55000000000000004">
      <c r="A316" s="28" t="s">
        <v>591</v>
      </c>
      <c r="B316" s="28" t="s">
        <v>592</v>
      </c>
      <c r="C316" s="31">
        <v>1235.0999999999999</v>
      </c>
      <c r="D316" s="28">
        <v>9429989</v>
      </c>
      <c r="E316" s="28">
        <v>0</v>
      </c>
      <c r="F316" s="28">
        <v>985831</v>
      </c>
      <c r="G316" s="33">
        <v>87692</v>
      </c>
      <c r="H316" s="33">
        <v>29231</v>
      </c>
      <c r="I316" s="28">
        <v>52834</v>
      </c>
      <c r="J316" s="33">
        <v>288219</v>
      </c>
      <c r="K316" s="33">
        <v>96073</v>
      </c>
      <c r="L316" s="28">
        <v>378391</v>
      </c>
      <c r="M316" s="46">
        <v>199731</v>
      </c>
      <c r="N316" s="28">
        <v>9162</v>
      </c>
      <c r="O316" s="33">
        <v>816982</v>
      </c>
      <c r="P316" s="33">
        <v>86161</v>
      </c>
      <c r="Q316" s="33">
        <v>111023</v>
      </c>
      <c r="R316" s="33">
        <v>455171</v>
      </c>
      <c r="S316" s="33">
        <v>239458</v>
      </c>
      <c r="T316" s="33">
        <v>1045</v>
      </c>
      <c r="U316" s="28">
        <v>596885</v>
      </c>
      <c r="V316" s="33">
        <f>VLOOKUP($A$4:$A$330,'Trans Equity'!$C$2:$E$326,3,FALSE)</f>
        <v>0</v>
      </c>
      <c r="W316" s="28">
        <v>64828</v>
      </c>
      <c r="X316" s="28">
        <v>525772</v>
      </c>
      <c r="Y316" s="28">
        <v>0</v>
      </c>
      <c r="Z316" s="28">
        <v>380000</v>
      </c>
      <c r="AA316" s="28">
        <v>118740</v>
      </c>
      <c r="AB316" s="28">
        <v>64828</v>
      </c>
      <c r="AC316" s="28">
        <v>417328</v>
      </c>
      <c r="AD316" s="28">
        <v>0</v>
      </c>
      <c r="AE316" s="28">
        <v>21971.193952943948</v>
      </c>
      <c r="AF316" s="28">
        <v>59937</v>
      </c>
      <c r="AG316" s="28">
        <v>264765.99</v>
      </c>
      <c r="AH316" s="28">
        <v>0</v>
      </c>
      <c r="AI316" s="28">
        <v>0</v>
      </c>
      <c r="AJ316" s="28">
        <v>0</v>
      </c>
      <c r="AK316" s="28">
        <v>29556.63</v>
      </c>
      <c r="AL316" s="28">
        <v>0</v>
      </c>
      <c r="AM316" s="28">
        <v>0</v>
      </c>
      <c r="AN316" s="28">
        <v>17736.22</v>
      </c>
      <c r="AO316" s="28">
        <v>0</v>
      </c>
      <c r="AQ316" s="28">
        <v>0</v>
      </c>
      <c r="AR316" s="28">
        <v>0</v>
      </c>
      <c r="AS316" s="38"/>
      <c r="AT316" s="39"/>
      <c r="AU316" s="40"/>
    </row>
    <row r="317" spans="1:47" x14ac:dyDescent="0.55000000000000004">
      <c r="A317" s="28" t="s">
        <v>593</v>
      </c>
      <c r="B317" s="28" t="s">
        <v>594</v>
      </c>
      <c r="C317" s="31">
        <v>938.4</v>
      </c>
      <c r="D317" s="28">
        <v>7164684</v>
      </c>
      <c r="E317" s="28">
        <v>0</v>
      </c>
      <c r="F317" s="28">
        <v>661191</v>
      </c>
      <c r="G317" s="33">
        <v>66626</v>
      </c>
      <c r="H317" s="33">
        <v>22209</v>
      </c>
      <c r="I317" s="28">
        <v>27990</v>
      </c>
      <c r="J317" s="33">
        <v>135101</v>
      </c>
      <c r="K317" s="33">
        <v>45034</v>
      </c>
      <c r="L317" s="28">
        <v>48940</v>
      </c>
      <c r="M317" s="47">
        <v>6413</v>
      </c>
      <c r="N317" s="28">
        <v>0</v>
      </c>
      <c r="O317" s="33">
        <v>582606</v>
      </c>
      <c r="P317" s="33">
        <v>65575</v>
      </c>
      <c r="Q317" s="33">
        <v>67405</v>
      </c>
      <c r="R317" s="33">
        <v>345829</v>
      </c>
      <c r="S317" s="33">
        <v>300273</v>
      </c>
      <c r="T317" s="33">
        <v>1310</v>
      </c>
      <c r="U317" s="28">
        <v>481392</v>
      </c>
      <c r="V317" s="33">
        <f>VLOOKUP($A$4:$A$330,'Trans Equity'!$C$2:$E$326,3,FALSE)</f>
        <v>192652</v>
      </c>
      <c r="W317" s="28">
        <v>409453</v>
      </c>
      <c r="X317" s="28">
        <v>168235</v>
      </c>
      <c r="Y317" s="28">
        <v>0</v>
      </c>
      <c r="Z317" s="28">
        <v>304631</v>
      </c>
      <c r="AA317" s="28">
        <v>178306</v>
      </c>
      <c r="AB317" s="28">
        <v>0</v>
      </c>
      <c r="AC317" s="28">
        <v>362015</v>
      </c>
      <c r="AD317" s="28">
        <v>0</v>
      </c>
      <c r="AE317" s="28">
        <v>19585.038001205372</v>
      </c>
      <c r="AF317" s="28">
        <v>46523</v>
      </c>
      <c r="AG317" s="28">
        <v>86914.08</v>
      </c>
      <c r="AH317" s="28">
        <v>0</v>
      </c>
      <c r="AI317" s="28">
        <v>0</v>
      </c>
      <c r="AJ317" s="28">
        <v>0</v>
      </c>
      <c r="AK317" s="28">
        <v>20908.39</v>
      </c>
      <c r="AL317" s="28">
        <v>0</v>
      </c>
      <c r="AM317" s="28">
        <v>0</v>
      </c>
      <c r="AN317" s="28">
        <v>10000</v>
      </c>
      <c r="AO317" s="28">
        <v>0</v>
      </c>
      <c r="AQ317" s="28">
        <v>0</v>
      </c>
      <c r="AR317" s="28">
        <v>0</v>
      </c>
      <c r="AS317" s="38"/>
      <c r="AT317" s="39"/>
      <c r="AU317" s="40"/>
    </row>
    <row r="318" spans="1:47" x14ac:dyDescent="0.55000000000000004">
      <c r="A318" s="28" t="s">
        <v>595</v>
      </c>
      <c r="B318" s="28" t="s">
        <v>596</v>
      </c>
      <c r="C318" s="31">
        <v>786.7</v>
      </c>
      <c r="D318" s="28">
        <v>6006455</v>
      </c>
      <c r="E318" s="28">
        <v>85074</v>
      </c>
      <c r="F318" s="28">
        <v>569495</v>
      </c>
      <c r="G318" s="33">
        <v>55856</v>
      </c>
      <c r="H318" s="33">
        <v>18619</v>
      </c>
      <c r="I318" s="28">
        <v>24379</v>
      </c>
      <c r="J318" s="33">
        <v>87000</v>
      </c>
      <c r="K318" s="33">
        <v>29000</v>
      </c>
      <c r="L318" s="28">
        <v>5574</v>
      </c>
      <c r="M318" s="46">
        <v>8016</v>
      </c>
      <c r="N318" s="28">
        <v>0</v>
      </c>
      <c r="O318" s="33">
        <v>517718</v>
      </c>
      <c r="P318" s="33">
        <v>51261</v>
      </c>
      <c r="Q318" s="33">
        <v>62419</v>
      </c>
      <c r="R318" s="33">
        <v>291106</v>
      </c>
      <c r="S318" s="33">
        <v>178644</v>
      </c>
      <c r="T318" s="33">
        <v>779</v>
      </c>
      <c r="U318" s="28">
        <v>388792</v>
      </c>
      <c r="V318" s="33">
        <f>VLOOKUP($A$4:$A$330,'Trans Equity'!$C$2:$E$326,3,FALSE)</f>
        <v>96246</v>
      </c>
      <c r="W318" s="28">
        <v>316354</v>
      </c>
      <c r="X318" s="28">
        <v>146359</v>
      </c>
      <c r="Y318" s="28">
        <v>0</v>
      </c>
      <c r="Z318" s="28">
        <v>330000</v>
      </c>
      <c r="AA318" s="28">
        <v>112341</v>
      </c>
      <c r="AB318" s="28">
        <v>0</v>
      </c>
      <c r="AC318" s="28">
        <v>340426</v>
      </c>
      <c r="AD318" s="28">
        <v>0</v>
      </c>
      <c r="AE318" s="28">
        <v>18365.018257765056</v>
      </c>
      <c r="AF318" s="28">
        <v>35353</v>
      </c>
      <c r="AG318" s="28">
        <v>84229.31</v>
      </c>
      <c r="AH318" s="28">
        <v>0</v>
      </c>
      <c r="AI318" s="28">
        <v>0</v>
      </c>
      <c r="AJ318" s="28">
        <v>28958</v>
      </c>
      <c r="AK318" s="28">
        <v>20661.28</v>
      </c>
      <c r="AL318" s="28">
        <v>0</v>
      </c>
      <c r="AM318" s="28">
        <v>0</v>
      </c>
      <c r="AN318" s="28">
        <v>10000</v>
      </c>
      <c r="AO318" s="28">
        <v>0</v>
      </c>
      <c r="AQ318" s="28">
        <v>0</v>
      </c>
      <c r="AR318" s="28">
        <v>0</v>
      </c>
      <c r="AS318" s="38"/>
      <c r="AT318" s="39"/>
      <c r="AU318" s="40"/>
    </row>
    <row r="319" spans="1:47" x14ac:dyDescent="0.55000000000000004">
      <c r="A319" s="28" t="s">
        <v>597</v>
      </c>
      <c r="B319" s="28" t="s">
        <v>598</v>
      </c>
      <c r="C319" s="31">
        <v>601.79999999999995</v>
      </c>
      <c r="D319" s="28">
        <v>4594743</v>
      </c>
      <c r="E319" s="28">
        <v>8344</v>
      </c>
      <c r="F319" s="28">
        <v>836262</v>
      </c>
      <c r="G319" s="33">
        <v>42728</v>
      </c>
      <c r="H319" s="33">
        <v>14243</v>
      </c>
      <c r="I319" s="28">
        <v>24073</v>
      </c>
      <c r="J319" s="33">
        <v>165062</v>
      </c>
      <c r="K319" s="33">
        <v>55021</v>
      </c>
      <c r="L319" s="28">
        <v>1603</v>
      </c>
      <c r="M319" s="47">
        <v>0</v>
      </c>
      <c r="N319" s="28">
        <v>71006</v>
      </c>
      <c r="O319" s="33">
        <v>407184</v>
      </c>
      <c r="P319" s="33">
        <v>43396</v>
      </c>
      <c r="Q319" s="33">
        <v>46537</v>
      </c>
      <c r="R319" s="33">
        <v>221781</v>
      </c>
      <c r="S319" s="33">
        <v>117922</v>
      </c>
      <c r="T319" s="33">
        <v>531</v>
      </c>
      <c r="U319" s="28">
        <v>305990</v>
      </c>
      <c r="V319" s="33">
        <f>VLOOKUP($A$4:$A$330,'Trans Equity'!$C$2:$E$326,3,FALSE)</f>
        <v>97007</v>
      </c>
      <c r="W319" s="28">
        <v>72025</v>
      </c>
      <c r="X319" s="28">
        <v>302713</v>
      </c>
      <c r="Y319" s="28">
        <v>0</v>
      </c>
      <c r="Z319" s="28">
        <v>350000</v>
      </c>
      <c r="AA319" s="28">
        <v>117223</v>
      </c>
      <c r="AB319" s="28">
        <v>72025</v>
      </c>
      <c r="AC319" s="28">
        <v>403972</v>
      </c>
      <c r="AD319" s="28">
        <v>0</v>
      </c>
      <c r="AE319" s="28">
        <v>16877.993534217825</v>
      </c>
      <c r="AF319" s="28">
        <v>28624</v>
      </c>
      <c r="AG319" s="28">
        <v>140165.21</v>
      </c>
      <c r="AH319" s="28">
        <v>0</v>
      </c>
      <c r="AI319" s="28">
        <v>0</v>
      </c>
      <c r="AJ319" s="28">
        <v>0</v>
      </c>
      <c r="AK319" s="28">
        <v>22281.829999999998</v>
      </c>
      <c r="AL319" s="28">
        <v>0</v>
      </c>
      <c r="AM319" s="28">
        <v>0</v>
      </c>
      <c r="AN319" s="28">
        <v>10000</v>
      </c>
      <c r="AO319" s="28">
        <v>0</v>
      </c>
      <c r="AQ319" s="28">
        <v>0</v>
      </c>
      <c r="AR319" s="28">
        <v>0</v>
      </c>
      <c r="AS319" s="38"/>
      <c r="AT319" s="39"/>
      <c r="AU319" s="40"/>
    </row>
    <row r="320" spans="1:47" x14ac:dyDescent="0.55000000000000004">
      <c r="A320" s="28" t="s">
        <v>599</v>
      </c>
      <c r="B320" s="28" t="s">
        <v>600</v>
      </c>
      <c r="C320" s="31">
        <v>795.1</v>
      </c>
      <c r="D320" s="28">
        <v>6070589</v>
      </c>
      <c r="E320" s="28">
        <v>0</v>
      </c>
      <c r="F320" s="28">
        <v>937273</v>
      </c>
      <c r="G320" s="33">
        <v>56452</v>
      </c>
      <c r="H320" s="33">
        <v>18817</v>
      </c>
      <c r="I320" s="28">
        <v>35739</v>
      </c>
      <c r="J320" s="33">
        <v>294704</v>
      </c>
      <c r="K320" s="33">
        <v>98235</v>
      </c>
      <c r="L320" s="28">
        <v>121855</v>
      </c>
      <c r="M320" s="46">
        <v>58865</v>
      </c>
      <c r="N320" s="28">
        <v>0</v>
      </c>
      <c r="O320" s="33">
        <v>546210</v>
      </c>
      <c r="P320" s="33">
        <v>62662</v>
      </c>
      <c r="Q320" s="33">
        <v>64991</v>
      </c>
      <c r="R320" s="33">
        <v>293018</v>
      </c>
      <c r="S320" s="33">
        <v>140634</v>
      </c>
      <c r="T320" s="33">
        <v>614</v>
      </c>
      <c r="U320" s="28">
        <v>417852</v>
      </c>
      <c r="V320" s="33">
        <f>VLOOKUP($A$4:$A$330,'Trans Equity'!$C$2:$E$326,3,FALSE)</f>
        <v>0</v>
      </c>
      <c r="W320" s="28">
        <v>41650</v>
      </c>
      <c r="X320" s="28">
        <v>363805</v>
      </c>
      <c r="Y320" s="28">
        <v>0</v>
      </c>
      <c r="Z320" s="28">
        <v>950000</v>
      </c>
      <c r="AA320" s="28">
        <v>86120</v>
      </c>
      <c r="AB320" s="28">
        <v>0</v>
      </c>
      <c r="AC320" s="28">
        <v>349699</v>
      </c>
      <c r="AD320" s="28">
        <v>0</v>
      </c>
      <c r="AE320" s="28">
        <v>18432.573734659578</v>
      </c>
      <c r="AF320" s="28">
        <v>40722</v>
      </c>
      <c r="AG320" s="28">
        <v>156303.35</v>
      </c>
      <c r="AH320" s="28">
        <v>0</v>
      </c>
      <c r="AI320" s="28">
        <v>0</v>
      </c>
      <c r="AJ320" s="28">
        <v>0</v>
      </c>
      <c r="AK320" s="28">
        <v>18905.490000000002</v>
      </c>
      <c r="AL320" s="28">
        <v>0</v>
      </c>
      <c r="AM320" s="28">
        <v>0</v>
      </c>
      <c r="AN320" s="28">
        <v>10293.75</v>
      </c>
      <c r="AO320" s="28">
        <v>0</v>
      </c>
      <c r="AQ320" s="28">
        <v>0</v>
      </c>
      <c r="AR320" s="28">
        <v>0</v>
      </c>
      <c r="AS320" s="38"/>
      <c r="AT320" s="39"/>
      <c r="AU320" s="40"/>
    </row>
    <row r="321" spans="1:47" x14ac:dyDescent="0.55000000000000004">
      <c r="A321" s="28" t="s">
        <v>588</v>
      </c>
      <c r="B321" s="28" t="s">
        <v>1307</v>
      </c>
      <c r="C321" s="31">
        <v>3200.2</v>
      </c>
      <c r="D321" s="28">
        <v>24497531</v>
      </c>
      <c r="E321" s="28">
        <v>0</v>
      </c>
      <c r="F321" s="28">
        <v>3042939</v>
      </c>
      <c r="G321" s="33">
        <v>227214</v>
      </c>
      <c r="H321" s="33">
        <v>75738</v>
      </c>
      <c r="I321" s="28">
        <v>92212</v>
      </c>
      <c r="J321" s="33">
        <v>975271</v>
      </c>
      <c r="K321" s="33">
        <v>325090</v>
      </c>
      <c r="L321" s="28">
        <v>85200</v>
      </c>
      <c r="M321" s="47">
        <v>33222</v>
      </c>
      <c r="N321" s="28">
        <v>20669</v>
      </c>
      <c r="O321" s="33">
        <v>2080098</v>
      </c>
      <c r="P321" s="33">
        <v>231630</v>
      </c>
      <c r="Q321" s="33">
        <v>240271</v>
      </c>
      <c r="R321" s="33">
        <v>1179370</v>
      </c>
      <c r="S321" s="33">
        <v>1083261</v>
      </c>
      <c r="T321" s="33">
        <v>4727</v>
      </c>
      <c r="U321" s="28">
        <v>1765581</v>
      </c>
      <c r="V321" s="33">
        <f>VLOOKUP($A$4:$A$330,'Trans Equity'!$C$2:$E$326,3,FALSE)</f>
        <v>542617</v>
      </c>
      <c r="W321" s="28">
        <v>1818669</v>
      </c>
      <c r="X321" s="28">
        <v>132314</v>
      </c>
      <c r="Y321" s="28">
        <v>0</v>
      </c>
      <c r="Z321" s="28">
        <v>800000</v>
      </c>
      <c r="AA321" s="28">
        <v>0</v>
      </c>
      <c r="AB321" s="28">
        <v>0</v>
      </c>
      <c r="AC321" s="28">
        <v>1796052</v>
      </c>
      <c r="AD321" s="28">
        <v>0</v>
      </c>
      <c r="AE321" s="28">
        <v>37775.154386922637</v>
      </c>
      <c r="AF321" s="28">
        <v>178614</v>
      </c>
      <c r="AG321" s="28">
        <v>343814.79</v>
      </c>
      <c r="AH321" s="28">
        <v>0</v>
      </c>
      <c r="AI321" s="28">
        <v>0</v>
      </c>
      <c r="AJ321" s="28">
        <v>0</v>
      </c>
      <c r="AK321" s="28">
        <v>72500.86</v>
      </c>
      <c r="AL321" s="28">
        <v>0</v>
      </c>
      <c r="AM321" s="28">
        <v>0</v>
      </c>
      <c r="AN321" s="28">
        <v>25693.06</v>
      </c>
      <c r="AO321" s="28">
        <v>0</v>
      </c>
      <c r="AQ321" s="28">
        <v>0</v>
      </c>
      <c r="AR321" s="28">
        <v>0</v>
      </c>
      <c r="AS321" s="38"/>
      <c r="AT321" s="39"/>
      <c r="AU321" s="40"/>
    </row>
    <row r="322" spans="1:47" x14ac:dyDescent="0.55000000000000004">
      <c r="A322" s="28" t="s">
        <v>601</v>
      </c>
      <c r="B322" s="28" t="s">
        <v>602</v>
      </c>
      <c r="C322" s="31">
        <v>531.70000000000005</v>
      </c>
      <c r="D322" s="28">
        <v>4059530</v>
      </c>
      <c r="E322" s="28">
        <v>0</v>
      </c>
      <c r="F322" s="28">
        <v>563921</v>
      </c>
      <c r="G322" s="33">
        <v>37751</v>
      </c>
      <c r="H322" s="33">
        <v>12584</v>
      </c>
      <c r="I322" s="28">
        <v>18293</v>
      </c>
      <c r="J322" s="33">
        <v>197075</v>
      </c>
      <c r="K322" s="33">
        <v>65692</v>
      </c>
      <c r="L322" s="28">
        <v>3207</v>
      </c>
      <c r="M322" s="46">
        <v>0</v>
      </c>
      <c r="N322" s="28">
        <v>27486</v>
      </c>
      <c r="O322" s="33">
        <v>366990</v>
      </c>
      <c r="P322" s="33">
        <v>42254</v>
      </c>
      <c r="Q322" s="33">
        <v>42031</v>
      </c>
      <c r="R322" s="33">
        <v>195947</v>
      </c>
      <c r="S322" s="33">
        <v>125431</v>
      </c>
      <c r="T322" s="33">
        <v>547</v>
      </c>
      <c r="U322" s="28">
        <v>259258</v>
      </c>
      <c r="V322" s="33">
        <f>VLOOKUP($A$4:$A$330,'Trans Equity'!$C$2:$E$326,3,FALSE)</f>
        <v>211978</v>
      </c>
      <c r="W322" s="28">
        <v>114824</v>
      </c>
      <c r="X322" s="28">
        <v>235757</v>
      </c>
      <c r="Y322" s="28">
        <v>0</v>
      </c>
      <c r="Z322" s="28">
        <v>295000</v>
      </c>
      <c r="AA322" s="28">
        <v>134591</v>
      </c>
      <c r="AB322" s="28">
        <v>38275</v>
      </c>
      <c r="AC322" s="28">
        <v>508248</v>
      </c>
      <c r="AD322" s="28">
        <v>0</v>
      </c>
      <c r="AE322" s="28">
        <v>16314.226994895704</v>
      </c>
      <c r="AF322" s="28">
        <v>24586</v>
      </c>
      <c r="AG322" s="28">
        <v>72807.37</v>
      </c>
      <c r="AH322" s="28">
        <v>0</v>
      </c>
      <c r="AI322" s="28">
        <v>0</v>
      </c>
      <c r="AJ322" s="28">
        <v>0</v>
      </c>
      <c r="AK322" s="28">
        <v>15644.1</v>
      </c>
      <c r="AL322" s="28">
        <v>0</v>
      </c>
      <c r="AM322" s="28">
        <v>0</v>
      </c>
      <c r="AN322" s="28">
        <v>10000</v>
      </c>
      <c r="AO322" s="28">
        <v>0</v>
      </c>
      <c r="AQ322" s="28">
        <v>0</v>
      </c>
      <c r="AR322" s="28">
        <v>0</v>
      </c>
      <c r="AS322" s="38"/>
      <c r="AT322" s="39"/>
      <c r="AU322" s="40"/>
    </row>
    <row r="323" spans="1:47" x14ac:dyDescent="0.55000000000000004">
      <c r="A323" s="28" t="s">
        <v>603</v>
      </c>
      <c r="B323" s="28" t="s">
        <v>604</v>
      </c>
      <c r="C323" s="31">
        <v>184.4</v>
      </c>
      <c r="D323" s="28">
        <v>1407894</v>
      </c>
      <c r="E323" s="28">
        <v>37122</v>
      </c>
      <c r="F323" s="28">
        <v>174918</v>
      </c>
      <c r="G323" s="33">
        <v>13092</v>
      </c>
      <c r="H323" s="33">
        <v>4364</v>
      </c>
      <c r="I323" s="28">
        <v>7666</v>
      </c>
      <c r="J323" s="33">
        <v>68348</v>
      </c>
      <c r="K323" s="33">
        <v>22783</v>
      </c>
      <c r="L323" s="28">
        <v>0</v>
      </c>
      <c r="M323" s="47">
        <v>0</v>
      </c>
      <c r="N323" s="28">
        <v>2291</v>
      </c>
      <c r="O323" s="33">
        <v>148903</v>
      </c>
      <c r="P323" s="33">
        <v>16793</v>
      </c>
      <c r="Q323" s="33">
        <v>18474</v>
      </c>
      <c r="R323" s="33">
        <v>69055</v>
      </c>
      <c r="S323" s="33">
        <v>41811</v>
      </c>
      <c r="T323" s="33">
        <v>182</v>
      </c>
      <c r="U323" s="28">
        <v>91137</v>
      </c>
      <c r="V323" s="33">
        <f>VLOOKUP($A$4:$A$330,'Trans Equity'!$C$2:$E$326,3,FALSE)</f>
        <v>0</v>
      </c>
      <c r="W323" s="28">
        <v>56761</v>
      </c>
      <c r="X323" s="28">
        <v>68941</v>
      </c>
      <c r="Y323" s="28">
        <v>0</v>
      </c>
      <c r="Z323" s="28">
        <v>350000</v>
      </c>
      <c r="AA323" s="28">
        <v>48650</v>
      </c>
      <c r="AB323" s="28">
        <v>0</v>
      </c>
      <c r="AC323" s="28">
        <v>98774</v>
      </c>
      <c r="AD323" s="28">
        <v>0</v>
      </c>
      <c r="AE323" s="28">
        <v>13521.129718054422</v>
      </c>
      <c r="AF323" s="28">
        <v>8496</v>
      </c>
      <c r="AG323" s="28">
        <v>50474.27</v>
      </c>
      <c r="AH323" s="28">
        <v>0</v>
      </c>
      <c r="AI323" s="28">
        <v>0</v>
      </c>
      <c r="AJ323" s="28">
        <v>0</v>
      </c>
      <c r="AK323" s="28">
        <v>5484.97</v>
      </c>
      <c r="AL323" s="28">
        <v>0</v>
      </c>
      <c r="AM323" s="28">
        <v>0</v>
      </c>
      <c r="AN323" s="28">
        <v>10000</v>
      </c>
      <c r="AO323" s="28">
        <v>0</v>
      </c>
      <c r="AQ323" s="28">
        <v>0</v>
      </c>
      <c r="AR323" s="28">
        <v>0</v>
      </c>
      <c r="AS323" s="38"/>
      <c r="AT323" s="39"/>
      <c r="AU323" s="40"/>
    </row>
    <row r="324" spans="1:47" x14ac:dyDescent="0.55000000000000004">
      <c r="A324" s="28" t="s">
        <v>605</v>
      </c>
      <c r="B324" s="28" t="s">
        <v>606</v>
      </c>
      <c r="C324" s="31">
        <v>1160.2</v>
      </c>
      <c r="D324" s="28">
        <v>8858127</v>
      </c>
      <c r="E324" s="28">
        <v>0</v>
      </c>
      <c r="F324" s="28">
        <v>834047</v>
      </c>
      <c r="G324" s="33">
        <v>82374</v>
      </c>
      <c r="H324" s="33">
        <v>27458</v>
      </c>
      <c r="I324" s="28">
        <v>32831</v>
      </c>
      <c r="J324" s="33">
        <v>378425</v>
      </c>
      <c r="K324" s="33">
        <v>126142</v>
      </c>
      <c r="L324" s="28">
        <v>37259</v>
      </c>
      <c r="M324" s="46">
        <v>8016</v>
      </c>
      <c r="N324" s="28">
        <v>187821</v>
      </c>
      <c r="O324" s="33">
        <v>761022</v>
      </c>
      <c r="P324" s="33">
        <v>83546</v>
      </c>
      <c r="Q324" s="33">
        <v>74670</v>
      </c>
      <c r="R324" s="33">
        <v>427569</v>
      </c>
      <c r="S324" s="33">
        <v>235751</v>
      </c>
      <c r="T324" s="33">
        <v>1045</v>
      </c>
      <c r="U324" s="28">
        <v>561959</v>
      </c>
      <c r="V324" s="33">
        <f>VLOOKUP($A$4:$A$330,'Trans Equity'!$C$2:$E$326,3,FALSE)</f>
        <v>48217</v>
      </c>
      <c r="W324" s="28">
        <v>647922</v>
      </c>
      <c r="X324" s="28">
        <v>5808</v>
      </c>
      <c r="Y324" s="28">
        <v>0</v>
      </c>
      <c r="Z324" s="28">
        <v>600000</v>
      </c>
      <c r="AA324" s="28">
        <v>167049</v>
      </c>
      <c r="AB324" s="28">
        <v>0</v>
      </c>
      <c r="AC324" s="28">
        <v>678319</v>
      </c>
      <c r="AD324" s="28">
        <v>0</v>
      </c>
      <c r="AE324" s="28">
        <v>21368.824283967813</v>
      </c>
      <c r="AF324" s="28">
        <v>53321</v>
      </c>
      <c r="AG324" s="28">
        <v>96943.11</v>
      </c>
      <c r="AH324" s="28">
        <v>93814.18</v>
      </c>
      <c r="AI324" s="28">
        <v>0</v>
      </c>
      <c r="AJ324" s="28">
        <v>0</v>
      </c>
      <c r="AK324" s="28">
        <v>20084.64</v>
      </c>
      <c r="AL324" s="28">
        <v>0</v>
      </c>
      <c r="AM324" s="28">
        <v>0</v>
      </c>
      <c r="AN324" s="28">
        <v>10000</v>
      </c>
      <c r="AO324" s="28">
        <v>0</v>
      </c>
      <c r="AQ324" s="28">
        <v>0</v>
      </c>
      <c r="AR324" s="28">
        <v>0</v>
      </c>
      <c r="AS324" s="38"/>
      <c r="AT324" s="39"/>
      <c r="AU324" s="40"/>
    </row>
    <row r="325" spans="1:47" x14ac:dyDescent="0.55000000000000004">
      <c r="A325" s="28" t="s">
        <v>607</v>
      </c>
      <c r="B325" s="28" t="s">
        <v>608</v>
      </c>
      <c r="C325" s="31">
        <v>851.9</v>
      </c>
      <c r="D325" s="28">
        <v>6504257</v>
      </c>
      <c r="E325" s="28">
        <v>0</v>
      </c>
      <c r="F325" s="28">
        <v>708452</v>
      </c>
      <c r="G325" s="33">
        <v>60485</v>
      </c>
      <c r="H325" s="33">
        <v>20162</v>
      </c>
      <c r="I325" s="28">
        <v>29212</v>
      </c>
      <c r="J325" s="33">
        <v>315757</v>
      </c>
      <c r="K325" s="33">
        <v>105252</v>
      </c>
      <c r="L325" s="28">
        <v>3207</v>
      </c>
      <c r="M325" s="47">
        <v>1603</v>
      </c>
      <c r="N325" s="28">
        <v>0</v>
      </c>
      <c r="O325" s="33">
        <v>570739</v>
      </c>
      <c r="P325" s="33">
        <v>63824</v>
      </c>
      <c r="Q325" s="33">
        <v>65281</v>
      </c>
      <c r="R325" s="33">
        <v>313951</v>
      </c>
      <c r="S325" s="33">
        <v>212851</v>
      </c>
      <c r="T325" s="33">
        <v>929</v>
      </c>
      <c r="U325" s="28">
        <v>406117</v>
      </c>
      <c r="V325" s="33">
        <f>VLOOKUP($A$4:$A$330,'Trans Equity'!$C$2:$E$326,3,FALSE)</f>
        <v>0</v>
      </c>
      <c r="W325" s="28">
        <v>221359</v>
      </c>
      <c r="X325" s="28">
        <v>239273</v>
      </c>
      <c r="Y325" s="28">
        <v>0</v>
      </c>
      <c r="Z325" s="28">
        <v>282824</v>
      </c>
      <c r="AA325" s="28">
        <v>106518</v>
      </c>
      <c r="AB325" s="28">
        <v>0</v>
      </c>
      <c r="AC325" s="28">
        <v>0</v>
      </c>
      <c r="AD325" s="28">
        <v>0</v>
      </c>
      <c r="AE325" s="28">
        <v>18889.377435565377</v>
      </c>
      <c r="AF325" s="28">
        <v>39486</v>
      </c>
      <c r="AG325" s="28">
        <v>86869.81</v>
      </c>
      <c r="AH325" s="28">
        <v>0</v>
      </c>
      <c r="AI325" s="28">
        <v>0</v>
      </c>
      <c r="AJ325" s="28">
        <v>0</v>
      </c>
      <c r="AK325" s="28">
        <v>18682.2</v>
      </c>
      <c r="AL325" s="28">
        <v>0</v>
      </c>
      <c r="AM325" s="28">
        <v>0</v>
      </c>
      <c r="AN325" s="28">
        <v>10000</v>
      </c>
      <c r="AO325" s="28">
        <v>0</v>
      </c>
      <c r="AQ325" s="28">
        <v>0</v>
      </c>
      <c r="AR325" s="28">
        <v>0</v>
      </c>
      <c r="AS325" s="38"/>
      <c r="AT325" s="39"/>
      <c r="AU325" s="40"/>
    </row>
    <row r="326" spans="1:47" x14ac:dyDescent="0.55000000000000004">
      <c r="A326" s="28" t="s">
        <v>609</v>
      </c>
      <c r="B326" s="28" t="s">
        <v>610</v>
      </c>
      <c r="C326" s="31">
        <v>306.2</v>
      </c>
      <c r="D326" s="28">
        <v>2337837</v>
      </c>
      <c r="E326" s="28">
        <v>21357</v>
      </c>
      <c r="F326" s="28">
        <v>262644</v>
      </c>
      <c r="G326" s="33">
        <v>21740</v>
      </c>
      <c r="H326" s="33">
        <v>7247</v>
      </c>
      <c r="I326" s="28">
        <v>12369</v>
      </c>
      <c r="J326" s="33">
        <v>0</v>
      </c>
      <c r="K326" s="33">
        <v>0</v>
      </c>
      <c r="L326" s="28">
        <v>8399</v>
      </c>
      <c r="M326" s="46">
        <v>0</v>
      </c>
      <c r="N326" s="28">
        <v>20615</v>
      </c>
      <c r="O326" s="33">
        <v>209148</v>
      </c>
      <c r="P326" s="33">
        <v>22775</v>
      </c>
      <c r="Q326" s="33">
        <v>25747</v>
      </c>
      <c r="R326" s="33">
        <v>112844</v>
      </c>
      <c r="S326" s="33">
        <v>72218</v>
      </c>
      <c r="T326" s="33">
        <v>315</v>
      </c>
      <c r="U326" s="28">
        <v>144548</v>
      </c>
      <c r="V326" s="33">
        <f>VLOOKUP($A$4:$A$330,'Trans Equity'!$C$2:$E$326,3,FALSE)</f>
        <v>130529</v>
      </c>
      <c r="W326" s="28">
        <v>93687</v>
      </c>
      <c r="X326" s="28">
        <v>83441</v>
      </c>
      <c r="Y326" s="28">
        <v>0</v>
      </c>
      <c r="Z326" s="28">
        <v>150000</v>
      </c>
      <c r="AA326" s="28">
        <v>42854</v>
      </c>
      <c r="AB326" s="28">
        <v>0</v>
      </c>
      <c r="AC326" s="28">
        <v>174015</v>
      </c>
      <c r="AD326" s="28">
        <v>0</v>
      </c>
      <c r="AE326" s="28">
        <v>14500.684133024961</v>
      </c>
      <c r="AF326" s="28">
        <v>15141</v>
      </c>
      <c r="AG326" s="28">
        <v>76348.479999999996</v>
      </c>
      <c r="AH326" s="28">
        <v>0</v>
      </c>
      <c r="AI326" s="28">
        <v>0</v>
      </c>
      <c r="AJ326" s="28">
        <v>0</v>
      </c>
      <c r="AK326" s="28">
        <v>9320.2800000000007</v>
      </c>
      <c r="AL326" s="28">
        <v>0</v>
      </c>
      <c r="AM326" s="28">
        <v>0</v>
      </c>
      <c r="AN326" s="28">
        <v>10000</v>
      </c>
      <c r="AO326" s="28">
        <v>0</v>
      </c>
      <c r="AQ326" s="28">
        <v>0</v>
      </c>
      <c r="AR326" s="28">
        <v>0</v>
      </c>
      <c r="AS326" s="38"/>
      <c r="AT326" s="39"/>
      <c r="AU326" s="40"/>
    </row>
    <row r="327" spans="1:47" x14ac:dyDescent="0.55000000000000004">
      <c r="A327" s="28" t="s">
        <v>611</v>
      </c>
      <c r="B327" s="28" t="s">
        <v>612</v>
      </c>
      <c r="C327" s="31">
        <v>1667.3</v>
      </c>
      <c r="D327" s="28">
        <v>12729836</v>
      </c>
      <c r="E327" s="28">
        <v>16254</v>
      </c>
      <c r="F327" s="28">
        <v>1557082</v>
      </c>
      <c r="G327" s="33">
        <v>118378</v>
      </c>
      <c r="H327" s="33">
        <v>39459</v>
      </c>
      <c r="I327" s="28">
        <v>53957</v>
      </c>
      <c r="J327" s="33">
        <v>494388</v>
      </c>
      <c r="K327" s="33">
        <v>164796</v>
      </c>
      <c r="L327" s="28">
        <v>30769</v>
      </c>
      <c r="M327" s="47">
        <v>10001</v>
      </c>
      <c r="N327" s="28">
        <v>29777</v>
      </c>
      <c r="O327" s="33">
        <v>1061670</v>
      </c>
      <c r="P327" s="33">
        <v>115444</v>
      </c>
      <c r="Q327" s="33">
        <v>137019</v>
      </c>
      <c r="R327" s="33">
        <v>614450</v>
      </c>
      <c r="S327" s="33">
        <v>254662</v>
      </c>
      <c r="T327" s="33">
        <v>1111</v>
      </c>
      <c r="U327" s="28">
        <v>793898</v>
      </c>
      <c r="V327" s="33">
        <f>VLOOKUP($A$4:$A$330,'Trans Equity'!$C$2:$E$326,3,FALSE)</f>
        <v>115945</v>
      </c>
      <c r="W327" s="28">
        <v>528190</v>
      </c>
      <c r="X327" s="28">
        <v>394499</v>
      </c>
      <c r="Y327" s="28">
        <v>0</v>
      </c>
      <c r="Z327" s="28">
        <v>726848</v>
      </c>
      <c r="AA327" s="28">
        <v>227701</v>
      </c>
      <c r="AB327" s="28">
        <v>0</v>
      </c>
      <c r="AC327" s="28">
        <v>924604</v>
      </c>
      <c r="AD327" s="28">
        <v>0</v>
      </c>
      <c r="AE327" s="28">
        <v>25447.084085540555</v>
      </c>
      <c r="AF327" s="28">
        <v>75122</v>
      </c>
      <c r="AG327" s="28">
        <v>162381.62</v>
      </c>
      <c r="AH327" s="28">
        <v>0</v>
      </c>
      <c r="AI327" s="28">
        <v>0</v>
      </c>
      <c r="AJ327" s="28">
        <v>15229</v>
      </c>
      <c r="AK327" s="28">
        <v>33743.949999999997</v>
      </c>
      <c r="AL327" s="28">
        <v>0</v>
      </c>
      <c r="AM327" s="28">
        <v>0</v>
      </c>
      <c r="AN327" s="28">
        <v>11743.7</v>
      </c>
      <c r="AO327" s="28">
        <v>0</v>
      </c>
      <c r="AQ327" s="28">
        <v>0</v>
      </c>
      <c r="AR327" s="28">
        <v>0</v>
      </c>
      <c r="AS327" s="38"/>
      <c r="AT327" s="39"/>
      <c r="AU327" s="40"/>
    </row>
    <row r="328" spans="1:47" x14ac:dyDescent="0.55000000000000004">
      <c r="A328" s="28" t="s">
        <v>613</v>
      </c>
      <c r="B328" s="28" t="s">
        <v>614</v>
      </c>
      <c r="C328" s="31">
        <v>466</v>
      </c>
      <c r="D328" s="28">
        <v>3557910</v>
      </c>
      <c r="E328" s="28">
        <v>23933</v>
      </c>
      <c r="F328" s="28">
        <v>424124</v>
      </c>
      <c r="G328" s="33">
        <v>33086</v>
      </c>
      <c r="H328" s="33">
        <v>11029</v>
      </c>
      <c r="I328" s="28">
        <v>16140</v>
      </c>
      <c r="J328" s="33">
        <v>86361</v>
      </c>
      <c r="K328" s="33">
        <v>28787</v>
      </c>
      <c r="L328" s="28">
        <v>0</v>
      </c>
      <c r="M328" s="46">
        <v>0</v>
      </c>
      <c r="N328" s="28">
        <v>6872</v>
      </c>
      <c r="O328" s="33">
        <v>329290</v>
      </c>
      <c r="P328" s="33">
        <v>36917</v>
      </c>
      <c r="Q328" s="33">
        <v>38543</v>
      </c>
      <c r="R328" s="33">
        <v>171735</v>
      </c>
      <c r="S328" s="33">
        <v>152037</v>
      </c>
      <c r="T328" s="33">
        <v>663</v>
      </c>
      <c r="U328" s="28">
        <v>222685</v>
      </c>
      <c r="V328" s="33">
        <f>VLOOKUP($A$4:$A$330,'Trans Equity'!$C$2:$E$326,3,FALSE)</f>
        <v>0</v>
      </c>
      <c r="W328" s="28">
        <v>268924</v>
      </c>
      <c r="X328" s="28">
        <v>7379</v>
      </c>
      <c r="Y328" s="28">
        <v>0</v>
      </c>
      <c r="Z328" s="28">
        <v>540193</v>
      </c>
      <c r="AA328" s="28">
        <v>71459</v>
      </c>
      <c r="AB328" s="28">
        <v>44821</v>
      </c>
      <c r="AC328" s="28">
        <v>245345</v>
      </c>
      <c r="AD328" s="28">
        <v>0</v>
      </c>
      <c r="AE328" s="28">
        <v>15785.846657756421</v>
      </c>
      <c r="AF328" s="28">
        <v>21519</v>
      </c>
      <c r="AG328" s="28">
        <v>88207.99</v>
      </c>
      <c r="AH328" s="28">
        <v>0</v>
      </c>
      <c r="AI328" s="28">
        <v>0</v>
      </c>
      <c r="AJ328" s="28">
        <v>0</v>
      </c>
      <c r="AK328" s="28">
        <v>14083.150000000001</v>
      </c>
      <c r="AL328" s="28">
        <v>0</v>
      </c>
      <c r="AM328" s="28">
        <v>0</v>
      </c>
      <c r="AN328" s="28">
        <v>10000</v>
      </c>
      <c r="AO328" s="28">
        <v>0</v>
      </c>
      <c r="AQ328" s="28">
        <v>0</v>
      </c>
      <c r="AR328" s="28">
        <v>0</v>
      </c>
      <c r="AS328" s="38"/>
      <c r="AT328" s="39"/>
      <c r="AU328" s="40"/>
    </row>
    <row r="329" spans="1:47" x14ac:dyDescent="0.55000000000000004">
      <c r="A329" s="28" t="s">
        <v>615</v>
      </c>
      <c r="B329" s="28" t="s">
        <v>616</v>
      </c>
      <c r="C329" s="31">
        <v>516.5</v>
      </c>
      <c r="D329" s="28">
        <v>3943478</v>
      </c>
      <c r="E329" s="28">
        <v>0</v>
      </c>
      <c r="F329" s="28">
        <v>611716</v>
      </c>
      <c r="G329" s="33">
        <v>36672</v>
      </c>
      <c r="H329" s="33">
        <v>12224</v>
      </c>
      <c r="I329" s="28">
        <v>16873</v>
      </c>
      <c r="J329" s="33">
        <v>99549</v>
      </c>
      <c r="K329" s="33">
        <v>33183</v>
      </c>
      <c r="L329" s="28">
        <v>0</v>
      </c>
      <c r="M329" s="47">
        <v>0</v>
      </c>
      <c r="N329" s="28">
        <v>20615</v>
      </c>
      <c r="O329" s="33">
        <v>339836</v>
      </c>
      <c r="P329" s="33">
        <v>37173</v>
      </c>
      <c r="Q329" s="33">
        <v>39011</v>
      </c>
      <c r="R329" s="33">
        <v>190346</v>
      </c>
      <c r="S329" s="33">
        <v>102625</v>
      </c>
      <c r="T329" s="33">
        <v>448</v>
      </c>
      <c r="U329" s="28">
        <v>260095</v>
      </c>
      <c r="V329" s="33">
        <f>VLOOKUP($A$4:$A$330,'Trans Equity'!$C$2:$E$326,3,FALSE)</f>
        <v>261117</v>
      </c>
      <c r="W329" s="28">
        <v>80697</v>
      </c>
      <c r="X329" s="28">
        <v>222990</v>
      </c>
      <c r="Y329" s="28">
        <v>0</v>
      </c>
      <c r="Z329" s="28">
        <v>400000</v>
      </c>
      <c r="AA329" s="28">
        <v>78834</v>
      </c>
      <c r="AB329" s="28">
        <v>80697</v>
      </c>
      <c r="AC329" s="28">
        <v>239415</v>
      </c>
      <c r="AD329" s="28">
        <v>0</v>
      </c>
      <c r="AE329" s="28">
        <v>16191.983750991334</v>
      </c>
      <c r="AF329" s="28">
        <v>23010</v>
      </c>
      <c r="AG329" s="28">
        <v>101260.72</v>
      </c>
      <c r="AH329" s="28">
        <v>0</v>
      </c>
      <c r="AI329" s="28">
        <v>0</v>
      </c>
      <c r="AJ329" s="28">
        <v>0</v>
      </c>
      <c r="AK329" s="28">
        <v>15605.060000000001</v>
      </c>
      <c r="AL329" s="28">
        <v>0</v>
      </c>
      <c r="AM329" s="28">
        <v>0</v>
      </c>
      <c r="AN329" s="28">
        <v>10000</v>
      </c>
      <c r="AO329" s="28">
        <v>0</v>
      </c>
      <c r="AQ329" s="28">
        <v>0</v>
      </c>
      <c r="AR329" s="28">
        <v>0</v>
      </c>
      <c r="AS329" s="38"/>
      <c r="AT329" s="39"/>
      <c r="AU329" s="40"/>
    </row>
    <row r="330" spans="1:47" x14ac:dyDescent="0.55000000000000004">
      <c r="A330" s="28" t="s">
        <v>617</v>
      </c>
      <c r="B330" s="28" t="s">
        <v>618</v>
      </c>
      <c r="C330" s="31">
        <v>1062.9000000000001</v>
      </c>
      <c r="D330" s="28">
        <v>8175827</v>
      </c>
      <c r="E330" s="28">
        <v>0</v>
      </c>
      <c r="F330" s="28">
        <v>860735</v>
      </c>
      <c r="G330" s="33">
        <v>75466</v>
      </c>
      <c r="H330" s="33">
        <v>25155</v>
      </c>
      <c r="I330" s="28">
        <v>28407</v>
      </c>
      <c r="J330" s="33">
        <v>293775</v>
      </c>
      <c r="K330" s="33">
        <v>97925</v>
      </c>
      <c r="L330" s="28">
        <v>16538</v>
      </c>
      <c r="M330" s="46">
        <v>6845</v>
      </c>
      <c r="N330" s="28">
        <v>13846</v>
      </c>
      <c r="O330" s="33">
        <v>691799</v>
      </c>
      <c r="P330" s="33">
        <v>73106</v>
      </c>
      <c r="Q330" s="33">
        <v>77507</v>
      </c>
      <c r="R330" s="33">
        <v>391711</v>
      </c>
      <c r="S330" s="33">
        <v>243259</v>
      </c>
      <c r="T330" s="33">
        <v>1061</v>
      </c>
      <c r="U330" s="28">
        <v>523009</v>
      </c>
      <c r="V330" s="33">
        <f>VLOOKUP($A$4:$A$330,'Trans Equity'!$C$2:$E$326,3,FALSE)</f>
        <v>41350</v>
      </c>
      <c r="W330" s="28">
        <v>92130</v>
      </c>
      <c r="X330" s="28">
        <v>495467</v>
      </c>
      <c r="Y330" s="28">
        <v>0</v>
      </c>
      <c r="Z330" s="28">
        <v>690000</v>
      </c>
      <c r="AA330" s="28">
        <v>132573</v>
      </c>
      <c r="AB330" s="28">
        <v>0</v>
      </c>
      <c r="AC330" s="28">
        <v>538325</v>
      </c>
      <c r="AD330" s="28">
        <v>0</v>
      </c>
      <c r="AE330" s="28">
        <v>20586.306676606291</v>
      </c>
      <c r="AF330" s="28">
        <v>47639</v>
      </c>
      <c r="AG330" s="28">
        <v>61904.68</v>
      </c>
      <c r="AH330" s="28">
        <v>0</v>
      </c>
      <c r="AI330" s="28">
        <v>242656.3</v>
      </c>
      <c r="AJ330" s="28">
        <v>0</v>
      </c>
      <c r="AK330" s="28">
        <v>19652.900000000001</v>
      </c>
      <c r="AL330" s="28">
        <v>0</v>
      </c>
      <c r="AM330" s="28">
        <v>0</v>
      </c>
      <c r="AN330" s="28">
        <v>10000</v>
      </c>
      <c r="AO330" s="28">
        <v>0</v>
      </c>
      <c r="AQ330" s="28">
        <v>0</v>
      </c>
      <c r="AR330" s="28">
        <v>0</v>
      </c>
      <c r="AS330" s="38"/>
      <c r="AT330" s="39"/>
      <c r="AU330" s="40"/>
    </row>
  </sheetData>
  <printOptions gridLines="1"/>
  <pageMargins left="0.25" right="0.25" top="0.5" bottom="0.25" header="0.25" footer="0.25"/>
  <pageSetup paperSize="5" scale="90" orientation="landscape" r:id="rId1"/>
  <headerFooter>
    <oddHeader>&amp;CFY23 Allocation Summary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143D-BB21-4775-B43E-6DE504E20BAD}">
  <dimension ref="A1:NX330"/>
  <sheetViews>
    <sheetView workbookViewId="0"/>
  </sheetViews>
  <sheetFormatPr defaultRowHeight="14.4" x14ac:dyDescent="0.55000000000000004"/>
  <cols>
    <col min="1" max="1" width="7" bestFit="1" customWidth="1"/>
    <col min="2" max="2" width="5.41796875" bestFit="1" customWidth="1"/>
    <col min="3" max="3" width="6.578125" style="13" bestFit="1" customWidth="1"/>
    <col min="4" max="4" width="36.26171875" bestFit="1" customWidth="1"/>
    <col min="6" max="6" width="10.41796875" customWidth="1"/>
    <col min="7" max="7" width="7.41796875" bestFit="1" customWidth="1"/>
    <col min="8" max="8" width="8.15625" bestFit="1" customWidth="1"/>
    <col min="9" max="10" width="7.41796875" bestFit="1" customWidth="1"/>
    <col min="11" max="11" width="8.15625" bestFit="1" customWidth="1"/>
    <col min="12" max="26" width="7.41796875" bestFit="1" customWidth="1"/>
    <col min="32" max="32" width="10.15625" bestFit="1" customWidth="1"/>
    <col min="33" max="33" width="7.41796875" bestFit="1" customWidth="1"/>
    <col min="34" max="34" width="10.15625" bestFit="1" customWidth="1"/>
    <col min="37" max="37" width="8.15625" bestFit="1" customWidth="1"/>
    <col min="38" max="38" width="11.68359375" bestFit="1" customWidth="1"/>
    <col min="39" max="39" width="7.578125" bestFit="1" customWidth="1"/>
    <col min="40" max="41" width="10.15625" bestFit="1" customWidth="1"/>
    <col min="42" max="42" width="11.15625" bestFit="1" customWidth="1"/>
    <col min="44" max="44" width="11.15625" bestFit="1" customWidth="1"/>
    <col min="45" max="45" width="7.41796875" bestFit="1" customWidth="1"/>
    <col min="47" max="48" width="12.68359375" bestFit="1" customWidth="1"/>
    <col min="49" max="49" width="7.41796875" bestFit="1" customWidth="1"/>
    <col min="50" max="51" width="12.68359375" bestFit="1" customWidth="1"/>
    <col min="53" max="53" width="7.41796875" bestFit="1" customWidth="1"/>
    <col min="54" max="54" width="10.15625" bestFit="1" customWidth="1"/>
    <col min="55" max="55" width="11.15625" bestFit="1" customWidth="1"/>
    <col min="56" max="56" width="7.41796875" bestFit="1" customWidth="1"/>
    <col min="58" max="58" width="11.15625" bestFit="1" customWidth="1"/>
    <col min="59" max="59" width="7.41796875" bestFit="1" customWidth="1"/>
    <col min="61" max="63" width="11.15625" bestFit="1" customWidth="1"/>
    <col min="64" max="64" width="7.578125" bestFit="1" customWidth="1"/>
    <col min="65" max="66" width="11.15625" bestFit="1" customWidth="1"/>
    <col min="67" max="67" width="7.41796875" bestFit="1" customWidth="1"/>
    <col min="69" max="71" width="10.15625" bestFit="1" customWidth="1"/>
    <col min="72" max="72" width="7.41796875" bestFit="1" customWidth="1"/>
    <col min="73" max="74" width="10.15625" bestFit="1" customWidth="1"/>
    <col min="75" max="75" width="7.41796875" bestFit="1" customWidth="1"/>
    <col min="77" max="79" width="10.15625" bestFit="1" customWidth="1"/>
    <col min="80" max="80" width="7.41796875" bestFit="1" customWidth="1"/>
    <col min="81" max="82" width="10.15625" bestFit="1" customWidth="1"/>
    <col min="83" max="83" width="7.41796875" bestFit="1" customWidth="1"/>
    <col min="85" max="87" width="11.15625" bestFit="1" customWidth="1"/>
    <col min="88" max="88" width="7.578125" bestFit="1" customWidth="1"/>
    <col min="89" max="90" width="11.15625" bestFit="1" customWidth="1"/>
    <col min="91" max="91" width="7.41796875" bestFit="1" customWidth="1"/>
    <col min="92" max="92" width="10.15625" bestFit="1" customWidth="1"/>
    <col min="93" max="94" width="11.15625" bestFit="1" customWidth="1"/>
    <col min="96" max="97" width="11.15625" bestFit="1" customWidth="1"/>
    <col min="100" max="101" width="7.41796875" bestFit="1" customWidth="1"/>
    <col min="102" max="102" width="7.578125" bestFit="1" customWidth="1"/>
    <col min="103" max="103" width="7.41796875" bestFit="1" customWidth="1"/>
    <col min="104" max="104" width="10.15625" bestFit="1" customWidth="1"/>
    <col min="105" max="105" width="7.578125" bestFit="1" customWidth="1"/>
    <col min="106" max="106" width="7.41796875" bestFit="1" customWidth="1"/>
    <col min="107" max="107" width="10.15625" bestFit="1" customWidth="1"/>
    <col min="108" max="111" width="7.41796875" bestFit="1" customWidth="1"/>
    <col min="112" max="115" width="10.15625" bestFit="1" customWidth="1"/>
    <col min="116" max="116" width="7.41796875" bestFit="1" customWidth="1"/>
    <col min="117" max="118" width="10.15625" bestFit="1" customWidth="1"/>
    <col min="119" max="119" width="7.41796875" bestFit="1" customWidth="1"/>
    <col min="120" max="120" width="10.15625" bestFit="1" customWidth="1"/>
    <col min="124" max="124" width="7.41796875" bestFit="1" customWidth="1"/>
    <col min="127" max="127" width="12.68359375" bestFit="1" customWidth="1"/>
    <col min="129" max="131" width="11.15625" bestFit="1" customWidth="1"/>
    <col min="132" max="133" width="10.15625" bestFit="1" customWidth="1"/>
    <col min="134" max="135" width="11.15625" bestFit="1" customWidth="1"/>
    <col min="137" max="138" width="10.15625" bestFit="1" customWidth="1"/>
    <col min="139" max="139" width="7.41796875" bestFit="1" customWidth="1"/>
    <col min="140" max="140" width="10.15625" bestFit="1" customWidth="1"/>
    <col min="142" max="142" width="10.15625" bestFit="1" customWidth="1"/>
    <col min="143" max="143" width="13" customWidth="1"/>
    <col min="144" max="144" width="8.15625" bestFit="1" customWidth="1"/>
    <col min="145" max="145" width="12.68359375" bestFit="1" customWidth="1"/>
    <col min="146" max="146" width="14.83984375" bestFit="1" customWidth="1"/>
    <col min="147" max="147" width="7.578125" bestFit="1" customWidth="1"/>
    <col min="148" max="148" width="14.68359375" customWidth="1"/>
    <col min="149" max="150" width="10.15625" bestFit="1" customWidth="1"/>
    <col min="151" max="151" width="7.578125" bestFit="1" customWidth="1"/>
    <col min="152" max="153" width="11.15625" bestFit="1" customWidth="1"/>
    <col min="154" max="155" width="13.83984375" bestFit="1" customWidth="1"/>
    <col min="156" max="156" width="12.68359375" bestFit="1" customWidth="1"/>
    <col min="157" max="157" width="7.578125" bestFit="1" customWidth="1"/>
    <col min="158" max="160" width="10.15625" bestFit="1" customWidth="1"/>
    <col min="161" max="161" width="9.68359375" bestFit="1" customWidth="1"/>
    <col min="162" max="163" width="10.15625" bestFit="1" customWidth="1"/>
    <col min="164" max="164" width="11.15625" bestFit="1" customWidth="1"/>
    <col min="165" max="165" width="13.578125" customWidth="1"/>
    <col min="166" max="166" width="7.41796875" bestFit="1" customWidth="1"/>
    <col min="167" max="167" width="11.15625" bestFit="1" customWidth="1"/>
    <col min="168" max="168" width="12.68359375" bestFit="1" customWidth="1"/>
    <col min="169" max="169" width="7.41796875" bestFit="1" customWidth="1"/>
    <col min="171" max="171" width="11.15625" bestFit="1" customWidth="1"/>
    <col min="172" max="172" width="7.41796875" bestFit="1" customWidth="1"/>
    <col min="173" max="173" width="10.15625" bestFit="1" customWidth="1"/>
    <col min="174" max="174" width="11.15625" bestFit="1" customWidth="1"/>
    <col min="175" max="175" width="10.15625" bestFit="1" customWidth="1"/>
    <col min="177" max="177" width="11.15625" bestFit="1" customWidth="1"/>
    <col min="178" max="178" width="12.68359375" bestFit="1" customWidth="1"/>
    <col min="179" max="179" width="11.15625" bestFit="1" customWidth="1"/>
    <col min="180" max="180" width="9.41796875" customWidth="1"/>
    <col min="181" max="181" width="11.15625" bestFit="1" customWidth="1"/>
    <col min="182" max="183" width="10.15625" bestFit="1" customWidth="1"/>
    <col min="184" max="184" width="11.15625" bestFit="1" customWidth="1"/>
    <col min="185" max="185" width="12.68359375" bestFit="1" customWidth="1"/>
    <col min="186" max="186" width="13.15625" customWidth="1"/>
    <col min="187" max="187" width="12.68359375" bestFit="1" customWidth="1"/>
    <col min="188" max="188" width="11.15625" bestFit="1" customWidth="1"/>
    <col min="189" max="189" width="7.41796875" bestFit="1" customWidth="1"/>
    <col min="190" max="190" width="11.15625" bestFit="1" customWidth="1"/>
    <col min="191" max="191" width="12.68359375" bestFit="1" customWidth="1"/>
    <col min="192" max="192" width="7.41796875" bestFit="1" customWidth="1"/>
    <col min="193" max="193" width="8.15625" bestFit="1" customWidth="1"/>
    <col min="195" max="195" width="10.15625" bestFit="1" customWidth="1"/>
    <col min="196" max="196" width="7.41796875" style="14" bestFit="1" customWidth="1"/>
    <col min="197" max="198" width="7.41796875" bestFit="1" customWidth="1"/>
    <col min="199" max="200" width="10.15625" bestFit="1" customWidth="1"/>
    <col min="201" max="202" width="12.68359375" bestFit="1" customWidth="1"/>
    <col min="203" max="203" width="7.41796875" bestFit="1" customWidth="1"/>
    <col min="204" max="204" width="11.15625" bestFit="1" customWidth="1"/>
    <col min="205" max="206" width="14.83984375" bestFit="1" customWidth="1"/>
    <col min="207" max="207" width="12.68359375" bestFit="1" customWidth="1"/>
    <col min="208" max="208" width="14.83984375" bestFit="1" customWidth="1"/>
    <col min="209" max="209" width="7.578125" bestFit="1" customWidth="1"/>
    <col min="211" max="211" width="7.578125" bestFit="1" customWidth="1"/>
    <col min="213" max="213" width="7.578125" bestFit="1" customWidth="1"/>
    <col min="215" max="217" width="7.41796875" bestFit="1" customWidth="1"/>
    <col min="218" max="218" width="11.15625" bestFit="1" customWidth="1"/>
    <col min="219" max="219" width="10.15625" bestFit="1" customWidth="1"/>
    <col min="220" max="220" width="11.15625" bestFit="1" customWidth="1"/>
    <col min="221" max="222" width="7.41796875" bestFit="1" customWidth="1"/>
    <col min="223" max="223" width="11.15625" bestFit="1" customWidth="1"/>
    <col min="224" max="224" width="10.15625" bestFit="1" customWidth="1"/>
    <col min="225" max="225" width="11.15625" bestFit="1" customWidth="1"/>
    <col min="226" max="226" width="14.83984375" bestFit="1" customWidth="1"/>
    <col min="227" max="227" width="15.41796875" customWidth="1"/>
    <col min="228" max="228" width="13.41796875" customWidth="1"/>
    <col min="229" max="229" width="15.83984375" customWidth="1"/>
    <col min="230" max="230" width="14.83984375" bestFit="1" customWidth="1"/>
    <col min="231" max="231" width="10.15625" bestFit="1" customWidth="1"/>
    <col min="232" max="233" width="7.41796875" bestFit="1" customWidth="1"/>
    <col min="234" max="234" width="15.578125" customWidth="1"/>
    <col min="235" max="235" width="11.15625" bestFit="1" customWidth="1"/>
    <col min="236" max="236" width="7.41796875" bestFit="1" customWidth="1"/>
    <col min="237" max="237" width="11.15625" bestFit="1" customWidth="1"/>
    <col min="239" max="239" width="12.15625" customWidth="1"/>
    <col min="240" max="240" width="7.41796875" bestFit="1" customWidth="1"/>
    <col min="241" max="243" width="10.15625" bestFit="1" customWidth="1"/>
    <col min="244" max="244" width="7.41796875" bestFit="1" customWidth="1"/>
    <col min="245" max="245" width="11.15625" bestFit="1" customWidth="1"/>
    <col min="246" max="246" width="12.68359375" bestFit="1" customWidth="1"/>
    <col min="247" max="247" width="7.41796875" bestFit="1" customWidth="1"/>
    <col min="249" max="249" width="7.578125" bestFit="1" customWidth="1"/>
    <col min="250" max="250" width="7.41796875" bestFit="1" customWidth="1"/>
    <col min="251" max="253" width="10.15625" bestFit="1" customWidth="1"/>
    <col min="254" max="254" width="7.41796875" bestFit="1" customWidth="1"/>
    <col min="255" max="255" width="7.578125" bestFit="1" customWidth="1"/>
    <col min="256" max="256" width="10.15625" bestFit="1" customWidth="1"/>
    <col min="257" max="257" width="16.83984375" bestFit="1" customWidth="1"/>
    <col min="258" max="258" width="12.68359375" bestFit="1" customWidth="1"/>
    <col min="260" max="260" width="12.68359375" bestFit="1" customWidth="1"/>
    <col min="261" max="261" width="8.41796875" bestFit="1" customWidth="1"/>
    <col min="262" max="262" width="11.15625" bestFit="1" customWidth="1"/>
    <col min="263" max="263" width="14.83984375" bestFit="1" customWidth="1"/>
    <col min="266" max="266" width="12.15625" customWidth="1"/>
    <col min="268" max="269" width="8.41796875" bestFit="1" customWidth="1"/>
    <col min="270" max="270" width="11.15625" bestFit="1" customWidth="1"/>
    <col min="271" max="271" width="10.15625" bestFit="1" customWidth="1"/>
    <col min="272" max="272" width="13.41796875" customWidth="1"/>
    <col min="273" max="273" width="12.68359375" bestFit="1" customWidth="1"/>
    <col min="274" max="274" width="10.15625" bestFit="1" customWidth="1"/>
    <col min="275" max="275" width="11.15625" bestFit="1" customWidth="1"/>
    <col min="276" max="277" width="10.15625" bestFit="1" customWidth="1"/>
    <col min="278" max="278" width="11.15625" bestFit="1" customWidth="1"/>
    <col min="279" max="279" width="10.15625" bestFit="1" customWidth="1"/>
    <col min="280" max="280" width="8.41796875" customWidth="1"/>
    <col min="282" max="282" width="10.15625" bestFit="1" customWidth="1"/>
    <col min="283" max="284" width="11.15625" bestFit="1" customWidth="1"/>
    <col min="285" max="285" width="12.68359375" bestFit="1" customWidth="1"/>
    <col min="286" max="288" width="8.41796875" bestFit="1" customWidth="1"/>
    <col min="289" max="289" width="12.68359375" bestFit="1" customWidth="1"/>
    <col min="290" max="293" width="8.41796875" bestFit="1" customWidth="1"/>
    <col min="294" max="295" width="10.15625" bestFit="1" customWidth="1"/>
    <col min="296" max="296" width="8.41796875" bestFit="1" customWidth="1"/>
    <col min="297" max="297" width="11.15625" bestFit="1" customWidth="1"/>
    <col min="298" max="298" width="8.41796875" bestFit="1" customWidth="1"/>
    <col min="299" max="299" width="11.15625" bestFit="1" customWidth="1"/>
    <col min="300" max="302" width="8.41796875" bestFit="1" customWidth="1"/>
    <col min="303" max="303" width="11.15625" bestFit="1" customWidth="1"/>
    <col min="304" max="304" width="14.83984375" bestFit="1" customWidth="1"/>
    <col min="305" max="305" width="8.41796875" bestFit="1" customWidth="1"/>
    <col min="306" max="306" width="12.68359375" bestFit="1" customWidth="1"/>
    <col min="307" max="309" width="10.15625" bestFit="1" customWidth="1"/>
    <col min="310" max="310" width="9.68359375" bestFit="1" customWidth="1"/>
    <col min="311" max="312" width="10.15625" bestFit="1" customWidth="1"/>
    <col min="313" max="313" width="11.15625" bestFit="1" customWidth="1"/>
    <col min="314" max="314" width="10.15625" bestFit="1" customWidth="1"/>
    <col min="315" max="315" width="11.15625" bestFit="1" customWidth="1"/>
    <col min="316" max="318" width="10.15625" bestFit="1" customWidth="1"/>
    <col min="319" max="320" width="11.15625" bestFit="1" customWidth="1"/>
    <col min="321" max="321" width="12.68359375" bestFit="1" customWidth="1"/>
    <col min="322" max="322" width="11.15625" bestFit="1" customWidth="1"/>
    <col min="323" max="324" width="8.41796875" bestFit="1" customWidth="1"/>
    <col min="325" max="325" width="10.83984375" bestFit="1" customWidth="1"/>
    <col min="326" max="326" width="12.68359375" bestFit="1" customWidth="1"/>
    <col min="327" max="327" width="11.15625" bestFit="1" customWidth="1"/>
    <col min="328" max="328" width="10.15625" bestFit="1" customWidth="1"/>
    <col min="329" max="329" width="8.41796875" bestFit="1" customWidth="1"/>
    <col min="330" max="330" width="12.68359375" bestFit="1" customWidth="1"/>
    <col min="331" max="331" width="11.15625" bestFit="1" customWidth="1"/>
    <col min="332" max="332" width="12.68359375" bestFit="1" customWidth="1"/>
    <col min="333" max="333" width="14.83984375" bestFit="1" customWidth="1"/>
    <col min="334" max="334" width="8.578125" bestFit="1" customWidth="1"/>
    <col min="335" max="335" width="11.15625" bestFit="1" customWidth="1"/>
    <col min="336" max="336" width="14.83984375" bestFit="1" customWidth="1"/>
    <col min="337" max="337" width="8.41796875" bestFit="1" customWidth="1"/>
    <col min="338" max="338" width="11.15625" bestFit="1" customWidth="1"/>
    <col min="339" max="339" width="12.68359375" bestFit="1" customWidth="1"/>
    <col min="340" max="340" width="16.83984375" bestFit="1" customWidth="1"/>
    <col min="342" max="343" width="10.15625" bestFit="1" customWidth="1"/>
    <col min="344" max="344" width="8.41796875" bestFit="1" customWidth="1"/>
    <col min="345" max="345" width="16.83984375" bestFit="1" customWidth="1"/>
    <col min="347" max="347" width="10.15625" bestFit="1" customWidth="1"/>
    <col min="348" max="348" width="11.15625" bestFit="1" customWidth="1"/>
    <col min="349" max="349" width="12.68359375" bestFit="1" customWidth="1"/>
    <col min="350" max="350" width="11.15625" bestFit="1" customWidth="1"/>
    <col min="351" max="352" width="12.68359375" bestFit="1" customWidth="1"/>
    <col min="353" max="354" width="8.41796875" bestFit="1" customWidth="1"/>
    <col min="355" max="355" width="11.15625" bestFit="1" customWidth="1"/>
    <col min="356" max="356" width="8.41796875" bestFit="1" customWidth="1"/>
    <col min="357" max="357" width="10.15625" bestFit="1" customWidth="1"/>
    <col min="358" max="362" width="8.41796875" bestFit="1" customWidth="1"/>
    <col min="363" max="364" width="12.68359375" bestFit="1" customWidth="1"/>
    <col min="365" max="366" width="10.15625" bestFit="1" customWidth="1"/>
    <col min="367" max="367" width="8.41796875" bestFit="1" customWidth="1"/>
    <col min="368" max="368" width="10.15625" bestFit="1" customWidth="1"/>
    <col min="369" max="369" width="10.26171875" customWidth="1"/>
    <col min="370" max="370" width="8.41796875" bestFit="1" customWidth="1"/>
    <col min="371" max="371" width="12.68359375" bestFit="1" customWidth="1"/>
    <col min="372" max="372" width="14.83984375" bestFit="1" customWidth="1"/>
    <col min="373" max="373" width="8.41796875" bestFit="1" customWidth="1"/>
    <col min="374" max="374" width="11.15625" bestFit="1" customWidth="1"/>
    <col min="375" max="375" width="8.41796875" bestFit="1" customWidth="1"/>
    <col min="376" max="376" width="12.68359375" bestFit="1" customWidth="1"/>
    <col min="377" max="377" width="10.15625" bestFit="1" customWidth="1"/>
    <col min="378" max="378" width="11.15625" bestFit="1" customWidth="1"/>
    <col min="379" max="379" width="10.15625" bestFit="1" customWidth="1"/>
    <col min="380" max="380" width="11.15625" bestFit="1" customWidth="1"/>
    <col min="381" max="386" width="8.41796875" bestFit="1" customWidth="1"/>
    <col min="387" max="387" width="10.15625" bestFit="1" customWidth="1"/>
    <col min="388" max="388" width="8.41796875" bestFit="1" customWidth="1"/>
  </cols>
  <sheetData>
    <row r="1" spans="1:388" s="12" customFormat="1" x14ac:dyDescent="0.55000000000000004">
      <c r="A1" t="s">
        <v>790</v>
      </c>
      <c r="B1" t="s">
        <v>791</v>
      </c>
      <c r="C1" t="s">
        <v>792</v>
      </c>
      <c r="D1" t="s">
        <v>793</v>
      </c>
      <c r="E1" t="s">
        <v>794</v>
      </c>
      <c r="F1" t="s">
        <v>795</v>
      </c>
      <c r="G1" t="s">
        <v>796</v>
      </c>
      <c r="H1" t="s">
        <v>797</v>
      </c>
      <c r="I1" t="s">
        <v>798</v>
      </c>
      <c r="J1" t="s">
        <v>799</v>
      </c>
      <c r="K1" t="s">
        <v>800</v>
      </c>
      <c r="L1" t="s">
        <v>801</v>
      </c>
      <c r="M1" t="s">
        <v>802</v>
      </c>
      <c r="N1" t="s">
        <v>803</v>
      </c>
      <c r="O1" t="s">
        <v>804</v>
      </c>
      <c r="P1" t="s">
        <v>805</v>
      </c>
      <c r="Q1" t="s">
        <v>806</v>
      </c>
      <c r="R1" t="s">
        <v>807</v>
      </c>
      <c r="S1" t="s">
        <v>808</v>
      </c>
      <c r="T1" t="s">
        <v>809</v>
      </c>
      <c r="U1" t="s">
        <v>810</v>
      </c>
      <c r="V1" t="s">
        <v>811</v>
      </c>
      <c r="W1" t="s">
        <v>812</v>
      </c>
      <c r="X1" t="s">
        <v>813</v>
      </c>
      <c r="Y1" t="s">
        <v>814</v>
      </c>
      <c r="Z1" t="s">
        <v>815</v>
      </c>
      <c r="AA1" t="s">
        <v>816</v>
      </c>
      <c r="AB1" t="s">
        <v>817</v>
      </c>
      <c r="AC1" t="s">
        <v>818</v>
      </c>
      <c r="AD1" t="s">
        <v>819</v>
      </c>
      <c r="AE1" t="s">
        <v>820</v>
      </c>
      <c r="AF1" t="s">
        <v>821</v>
      </c>
      <c r="AG1" t="s">
        <v>822</v>
      </c>
      <c r="AH1" t="s">
        <v>823</v>
      </c>
      <c r="AI1" t="s">
        <v>824</v>
      </c>
      <c r="AJ1" t="s">
        <v>825</v>
      </c>
      <c r="AK1" t="s">
        <v>826</v>
      </c>
      <c r="AL1" t="s">
        <v>1368</v>
      </c>
      <c r="AM1" t="s">
        <v>827</v>
      </c>
      <c r="AN1" t="s">
        <v>828</v>
      </c>
      <c r="AO1" t="s">
        <v>829</v>
      </c>
      <c r="AP1" t="s">
        <v>830</v>
      </c>
      <c r="AQ1" t="s">
        <v>831</v>
      </c>
      <c r="AR1" t="s">
        <v>832</v>
      </c>
      <c r="AS1" t="s">
        <v>833</v>
      </c>
      <c r="AT1" t="s">
        <v>834</v>
      </c>
      <c r="AU1" t="s">
        <v>835</v>
      </c>
      <c r="AV1" t="s">
        <v>836</v>
      </c>
      <c r="AW1" t="s">
        <v>837</v>
      </c>
      <c r="AX1" t="s">
        <v>838</v>
      </c>
      <c r="AY1" t="s">
        <v>839</v>
      </c>
      <c r="AZ1" t="s">
        <v>840</v>
      </c>
      <c r="BA1" t="s">
        <v>841</v>
      </c>
      <c r="BB1" t="s">
        <v>842</v>
      </c>
      <c r="BC1" t="s">
        <v>843</v>
      </c>
      <c r="BD1" t="s">
        <v>844</v>
      </c>
      <c r="BE1" t="s">
        <v>845</v>
      </c>
      <c r="BF1" t="s">
        <v>846</v>
      </c>
      <c r="BG1" t="s">
        <v>847</v>
      </c>
      <c r="BH1" t="s">
        <v>848</v>
      </c>
      <c r="BI1" t="s">
        <v>849</v>
      </c>
      <c r="BJ1" t="s">
        <v>850</v>
      </c>
      <c r="BK1" t="s">
        <v>851</v>
      </c>
      <c r="BL1" t="s">
        <v>852</v>
      </c>
      <c r="BM1" t="s">
        <v>853</v>
      </c>
      <c r="BN1" t="s">
        <v>854</v>
      </c>
      <c r="BO1" t="s">
        <v>855</v>
      </c>
      <c r="BP1" t="s">
        <v>856</v>
      </c>
      <c r="BQ1" t="s">
        <v>857</v>
      </c>
      <c r="BR1" t="s">
        <v>858</v>
      </c>
      <c r="BS1" t="s">
        <v>859</v>
      </c>
      <c r="BT1" t="s">
        <v>860</v>
      </c>
      <c r="BU1" t="s">
        <v>861</v>
      </c>
      <c r="BV1" t="s">
        <v>862</v>
      </c>
      <c r="BW1" t="s">
        <v>863</v>
      </c>
      <c r="BX1" t="s">
        <v>864</v>
      </c>
      <c r="BY1" t="s">
        <v>865</v>
      </c>
      <c r="BZ1" t="s">
        <v>866</v>
      </c>
      <c r="CA1" t="s">
        <v>867</v>
      </c>
      <c r="CB1" t="s">
        <v>868</v>
      </c>
      <c r="CC1" t="s">
        <v>869</v>
      </c>
      <c r="CD1" t="s">
        <v>870</v>
      </c>
      <c r="CE1" t="s">
        <v>871</v>
      </c>
      <c r="CF1" t="s">
        <v>872</v>
      </c>
      <c r="CG1" t="s">
        <v>873</v>
      </c>
      <c r="CH1" t="s">
        <v>874</v>
      </c>
      <c r="CI1" t="s">
        <v>875</v>
      </c>
      <c r="CJ1" t="s">
        <v>876</v>
      </c>
      <c r="CK1" t="s">
        <v>877</v>
      </c>
      <c r="CL1" t="s">
        <v>878</v>
      </c>
      <c r="CM1" t="s">
        <v>879</v>
      </c>
      <c r="CN1" t="s">
        <v>880</v>
      </c>
      <c r="CO1" t="s">
        <v>881</v>
      </c>
      <c r="CP1" t="s">
        <v>882</v>
      </c>
      <c r="CQ1" t="s">
        <v>883</v>
      </c>
      <c r="CR1" t="s">
        <v>884</v>
      </c>
      <c r="CS1" t="s">
        <v>885</v>
      </c>
      <c r="CT1" t="s">
        <v>886</v>
      </c>
      <c r="CU1" t="s">
        <v>887</v>
      </c>
      <c r="CV1" t="s">
        <v>888</v>
      </c>
      <c r="CW1" t="s">
        <v>889</v>
      </c>
      <c r="CX1" t="s">
        <v>890</v>
      </c>
      <c r="CY1" t="s">
        <v>891</v>
      </c>
      <c r="CZ1" t="s">
        <v>892</v>
      </c>
      <c r="DA1" t="s">
        <v>893</v>
      </c>
      <c r="DB1" t="s">
        <v>894</v>
      </c>
      <c r="DC1" t="s">
        <v>895</v>
      </c>
      <c r="DD1" t="s">
        <v>896</v>
      </c>
      <c r="DE1" t="s">
        <v>897</v>
      </c>
      <c r="DF1" t="s">
        <v>898</v>
      </c>
      <c r="DG1" t="s">
        <v>899</v>
      </c>
      <c r="DH1" t="s">
        <v>900</v>
      </c>
      <c r="DI1" t="s">
        <v>901</v>
      </c>
      <c r="DJ1" t="s">
        <v>902</v>
      </c>
      <c r="DK1" t="s">
        <v>903</v>
      </c>
      <c r="DL1" t="s">
        <v>904</v>
      </c>
      <c r="DM1" t="s">
        <v>905</v>
      </c>
      <c r="DN1" t="s">
        <v>906</v>
      </c>
      <c r="DO1" t="s">
        <v>907</v>
      </c>
      <c r="DP1" t="s">
        <v>908</v>
      </c>
      <c r="DQ1" t="s">
        <v>909</v>
      </c>
      <c r="DR1" t="s">
        <v>910</v>
      </c>
      <c r="DS1" t="s">
        <v>911</v>
      </c>
      <c r="DT1" t="s">
        <v>912</v>
      </c>
      <c r="DU1" t="s">
        <v>913</v>
      </c>
      <c r="DV1" t="s">
        <v>914</v>
      </c>
      <c r="DW1" t="s">
        <v>915</v>
      </c>
      <c r="DX1" t="s">
        <v>916</v>
      </c>
      <c r="DY1" t="s">
        <v>917</v>
      </c>
      <c r="DZ1" t="s">
        <v>918</v>
      </c>
      <c r="EA1" t="s">
        <v>919</v>
      </c>
      <c r="EB1" t="s">
        <v>920</v>
      </c>
      <c r="EC1" t="s">
        <v>921</v>
      </c>
      <c r="ED1" t="s">
        <v>922</v>
      </c>
      <c r="EE1" t="s">
        <v>923</v>
      </c>
      <c r="EF1" t="s">
        <v>924</v>
      </c>
      <c r="EG1" t="s">
        <v>925</v>
      </c>
      <c r="EH1" t="s">
        <v>926</v>
      </c>
      <c r="EI1" t="s">
        <v>927</v>
      </c>
      <c r="EJ1" t="s">
        <v>928</v>
      </c>
      <c r="EK1" t="s">
        <v>929</v>
      </c>
      <c r="EL1" t="s">
        <v>930</v>
      </c>
      <c r="EM1" t="s">
        <v>931</v>
      </c>
      <c r="EN1" t="s">
        <v>932</v>
      </c>
      <c r="EO1" t="s">
        <v>933</v>
      </c>
      <c r="EP1" t="s">
        <v>934</v>
      </c>
      <c r="EQ1" t="s">
        <v>935</v>
      </c>
      <c r="ER1" t="s">
        <v>936</v>
      </c>
      <c r="ES1" t="s">
        <v>937</v>
      </c>
      <c r="ET1" t="s">
        <v>938</v>
      </c>
      <c r="EU1" t="s">
        <v>939</v>
      </c>
      <c r="EV1" t="s">
        <v>940</v>
      </c>
      <c r="EW1" t="s">
        <v>941</v>
      </c>
      <c r="EX1" t="s">
        <v>942</v>
      </c>
      <c r="EY1" t="s">
        <v>943</v>
      </c>
      <c r="EZ1" t="s">
        <v>944</v>
      </c>
      <c r="FA1" t="s">
        <v>945</v>
      </c>
      <c r="FB1" t="s">
        <v>946</v>
      </c>
      <c r="FC1" t="s">
        <v>947</v>
      </c>
      <c r="FD1" t="s">
        <v>948</v>
      </c>
      <c r="FE1" t="s">
        <v>949</v>
      </c>
      <c r="FF1" t="s">
        <v>950</v>
      </c>
      <c r="FG1" t="s">
        <v>951</v>
      </c>
      <c r="FH1" t="s">
        <v>952</v>
      </c>
      <c r="FI1" t="s">
        <v>953</v>
      </c>
      <c r="FJ1" t="s">
        <v>954</v>
      </c>
      <c r="FK1" t="s">
        <v>955</v>
      </c>
      <c r="FL1" t="s">
        <v>956</v>
      </c>
      <c r="FM1" t="s">
        <v>957</v>
      </c>
      <c r="FN1" t="s">
        <v>958</v>
      </c>
      <c r="FO1" t="s">
        <v>959</v>
      </c>
      <c r="FP1" t="s">
        <v>960</v>
      </c>
      <c r="FQ1" t="s">
        <v>961</v>
      </c>
      <c r="FR1" t="s">
        <v>962</v>
      </c>
      <c r="FS1" t="s">
        <v>963</v>
      </c>
      <c r="FT1" t="s">
        <v>964</v>
      </c>
      <c r="FU1" t="s">
        <v>965</v>
      </c>
      <c r="FV1" t="s">
        <v>966</v>
      </c>
      <c r="FW1" t="s">
        <v>967</v>
      </c>
      <c r="FX1" t="s">
        <v>968</v>
      </c>
      <c r="FY1" t="s">
        <v>969</v>
      </c>
      <c r="FZ1" t="s">
        <v>970</v>
      </c>
      <c r="GA1" t="s">
        <v>971</v>
      </c>
      <c r="GB1" t="s">
        <v>972</v>
      </c>
      <c r="GC1" t="s">
        <v>973</v>
      </c>
      <c r="GD1" t="s">
        <v>974</v>
      </c>
      <c r="GE1" t="s">
        <v>975</v>
      </c>
      <c r="GF1" t="s">
        <v>976</v>
      </c>
      <c r="GG1" t="s">
        <v>977</v>
      </c>
      <c r="GH1" t="s">
        <v>978</v>
      </c>
      <c r="GI1" t="s">
        <v>979</v>
      </c>
      <c r="GJ1" t="s">
        <v>980</v>
      </c>
      <c r="GK1" t="s">
        <v>981</v>
      </c>
      <c r="GL1" t="s">
        <v>982</v>
      </c>
      <c r="GM1" t="s">
        <v>983</v>
      </c>
      <c r="GN1" t="s">
        <v>984</v>
      </c>
      <c r="GO1" t="s">
        <v>985</v>
      </c>
      <c r="GP1" t="s">
        <v>986</v>
      </c>
      <c r="GQ1" t="s">
        <v>987</v>
      </c>
      <c r="GR1" t="s">
        <v>988</v>
      </c>
      <c r="GS1" t="s">
        <v>989</v>
      </c>
      <c r="GT1" t="s">
        <v>990</v>
      </c>
      <c r="GU1" t="s">
        <v>991</v>
      </c>
      <c r="GV1" t="s">
        <v>992</v>
      </c>
      <c r="GW1" t="s">
        <v>993</v>
      </c>
      <c r="GX1" t="s">
        <v>994</v>
      </c>
      <c r="GY1" t="s">
        <v>995</v>
      </c>
      <c r="GZ1" t="s">
        <v>996</v>
      </c>
      <c r="HA1" t="s">
        <v>997</v>
      </c>
      <c r="HB1" t="s">
        <v>998</v>
      </c>
      <c r="HC1" t="s">
        <v>999</v>
      </c>
      <c r="HD1" t="s">
        <v>1000</v>
      </c>
      <c r="HE1" t="s">
        <v>1001</v>
      </c>
      <c r="HF1" t="s">
        <v>1002</v>
      </c>
      <c r="HG1" t="s">
        <v>1003</v>
      </c>
      <c r="HH1" t="s">
        <v>1004</v>
      </c>
      <c r="HI1" t="s">
        <v>1005</v>
      </c>
      <c r="HJ1" t="s">
        <v>1006</v>
      </c>
      <c r="HK1" t="s">
        <v>1007</v>
      </c>
      <c r="HL1" t="s">
        <v>1008</v>
      </c>
      <c r="HM1" t="s">
        <v>1009</v>
      </c>
      <c r="HN1" t="s">
        <v>1010</v>
      </c>
      <c r="HO1" t="s">
        <v>1011</v>
      </c>
      <c r="HP1" t="s">
        <v>1012</v>
      </c>
      <c r="HQ1" t="s">
        <v>1013</v>
      </c>
      <c r="HR1" t="s">
        <v>1014</v>
      </c>
      <c r="HS1" t="s">
        <v>1015</v>
      </c>
      <c r="HT1" t="s">
        <v>1016</v>
      </c>
      <c r="HU1" t="s">
        <v>1017</v>
      </c>
      <c r="HV1" t="s">
        <v>1018</v>
      </c>
      <c r="HW1" t="s">
        <v>1019</v>
      </c>
      <c r="HX1" t="s">
        <v>1020</v>
      </c>
      <c r="HY1" t="s">
        <v>1021</v>
      </c>
      <c r="HZ1" t="s">
        <v>1022</v>
      </c>
      <c r="IA1" t="s">
        <v>1023</v>
      </c>
      <c r="IB1" t="s">
        <v>1024</v>
      </c>
      <c r="IC1" t="s">
        <v>1025</v>
      </c>
      <c r="ID1" t="s">
        <v>1026</v>
      </c>
      <c r="IE1" t="s">
        <v>1027</v>
      </c>
      <c r="IF1" t="s">
        <v>1028</v>
      </c>
      <c r="IG1" t="s">
        <v>1029</v>
      </c>
      <c r="IH1" t="s">
        <v>1030</v>
      </c>
      <c r="II1" t="s">
        <v>1031</v>
      </c>
      <c r="IJ1" t="s">
        <v>1032</v>
      </c>
      <c r="IK1" t="s">
        <v>1033</v>
      </c>
      <c r="IL1" t="s">
        <v>1034</v>
      </c>
      <c r="IM1" t="s">
        <v>1035</v>
      </c>
      <c r="IN1" t="s">
        <v>1036</v>
      </c>
      <c r="IO1" t="s">
        <v>1037</v>
      </c>
      <c r="IP1" t="s">
        <v>1038</v>
      </c>
      <c r="IQ1" t="s">
        <v>1039</v>
      </c>
      <c r="IR1" t="s">
        <v>1040</v>
      </c>
      <c r="IS1" t="s">
        <v>1041</v>
      </c>
      <c r="IT1" t="s">
        <v>1042</v>
      </c>
      <c r="IU1" t="s">
        <v>1043</v>
      </c>
      <c r="IV1" t="s">
        <v>1044</v>
      </c>
      <c r="IW1" t="s">
        <v>1045</v>
      </c>
      <c r="IX1" t="s">
        <v>1046</v>
      </c>
      <c r="IY1" t="s">
        <v>1047</v>
      </c>
      <c r="IZ1" t="s">
        <v>1048</v>
      </c>
      <c r="JA1" t="s">
        <v>1049</v>
      </c>
      <c r="JB1" t="s">
        <v>1050</v>
      </c>
      <c r="JC1" t="s">
        <v>1051</v>
      </c>
      <c r="JD1" t="s">
        <v>1052</v>
      </c>
      <c r="JE1" t="s">
        <v>1053</v>
      </c>
      <c r="JF1" t="s">
        <v>1054</v>
      </c>
      <c r="JG1" t="s">
        <v>1055</v>
      </c>
      <c r="JH1" t="s">
        <v>1056</v>
      </c>
      <c r="JI1" t="s">
        <v>1057</v>
      </c>
      <c r="JJ1" t="s">
        <v>1058</v>
      </c>
      <c r="JK1" t="s">
        <v>1059</v>
      </c>
      <c r="JL1" t="s">
        <v>1060</v>
      </c>
      <c r="JM1" t="s">
        <v>1061</v>
      </c>
      <c r="JN1" t="s">
        <v>1062</v>
      </c>
      <c r="JO1" t="s">
        <v>1063</v>
      </c>
      <c r="JP1" t="s">
        <v>1064</v>
      </c>
      <c r="JQ1" t="s">
        <v>1065</v>
      </c>
      <c r="JR1" t="s">
        <v>1066</v>
      </c>
      <c r="JS1" t="s">
        <v>1067</v>
      </c>
      <c r="JT1" t="s">
        <v>1068</v>
      </c>
      <c r="JU1" t="s">
        <v>1069</v>
      </c>
      <c r="JV1" t="s">
        <v>1070</v>
      </c>
      <c r="JW1" t="s">
        <v>1071</v>
      </c>
      <c r="JX1" t="s">
        <v>1072</v>
      </c>
      <c r="JY1" t="s">
        <v>1073</v>
      </c>
      <c r="JZ1" t="s">
        <v>1074</v>
      </c>
      <c r="KA1" t="s">
        <v>1075</v>
      </c>
      <c r="KB1" t="s">
        <v>1076</v>
      </c>
      <c r="KC1" t="s">
        <v>1077</v>
      </c>
      <c r="KD1" t="s">
        <v>1078</v>
      </c>
      <c r="KE1" t="s">
        <v>1079</v>
      </c>
      <c r="KF1" t="s">
        <v>1080</v>
      </c>
      <c r="KG1" t="s">
        <v>1081</v>
      </c>
      <c r="KH1" t="s">
        <v>1082</v>
      </c>
      <c r="KI1" t="s">
        <v>1083</v>
      </c>
      <c r="KJ1" t="s">
        <v>1084</v>
      </c>
      <c r="KK1" t="s">
        <v>1085</v>
      </c>
      <c r="KL1" t="s">
        <v>1086</v>
      </c>
      <c r="KM1" t="s">
        <v>1087</v>
      </c>
      <c r="KN1" t="s">
        <v>1088</v>
      </c>
      <c r="KO1" t="s">
        <v>1089</v>
      </c>
      <c r="KP1" t="s">
        <v>1090</v>
      </c>
      <c r="KQ1" t="s">
        <v>1091</v>
      </c>
      <c r="KR1" t="s">
        <v>1092</v>
      </c>
      <c r="KS1" t="s">
        <v>1093</v>
      </c>
      <c r="KT1" t="s">
        <v>1094</v>
      </c>
      <c r="KU1" t="s">
        <v>1095</v>
      </c>
      <c r="KV1" t="s">
        <v>1096</v>
      </c>
      <c r="KW1" t="s">
        <v>1097</v>
      </c>
      <c r="KX1" t="s">
        <v>1098</v>
      </c>
      <c r="KY1" t="s">
        <v>1099</v>
      </c>
      <c r="KZ1" t="s">
        <v>1100</v>
      </c>
      <c r="LA1" t="s">
        <v>1101</v>
      </c>
      <c r="LB1" t="s">
        <v>1102</v>
      </c>
      <c r="LC1" t="s">
        <v>1103</v>
      </c>
      <c r="LD1" t="s">
        <v>1104</v>
      </c>
      <c r="LE1" t="s">
        <v>1105</v>
      </c>
      <c r="LF1" t="s">
        <v>1106</v>
      </c>
      <c r="LG1" t="s">
        <v>1107</v>
      </c>
      <c r="LH1" t="s">
        <v>1108</v>
      </c>
      <c r="LI1" t="s">
        <v>1109</v>
      </c>
      <c r="LJ1" t="s">
        <v>1110</v>
      </c>
      <c r="LK1" t="s">
        <v>1111</v>
      </c>
      <c r="LL1" t="s">
        <v>1112</v>
      </c>
      <c r="LM1" t="s">
        <v>1113</v>
      </c>
      <c r="LN1" t="s">
        <v>1114</v>
      </c>
      <c r="LO1" t="s">
        <v>1115</v>
      </c>
      <c r="LP1" t="s">
        <v>1116</v>
      </c>
      <c r="LQ1" t="s">
        <v>1117</v>
      </c>
      <c r="LR1" t="s">
        <v>1118</v>
      </c>
      <c r="LS1" t="s">
        <v>1119</v>
      </c>
      <c r="LT1" t="s">
        <v>1120</v>
      </c>
      <c r="LU1" t="s">
        <v>1121</v>
      </c>
      <c r="LV1" t="s">
        <v>1122</v>
      </c>
      <c r="LW1" t="s">
        <v>1123</v>
      </c>
      <c r="LX1" t="s">
        <v>1124</v>
      </c>
      <c r="LY1" t="s">
        <v>1125</v>
      </c>
      <c r="LZ1" t="s">
        <v>1126</v>
      </c>
      <c r="MA1" t="s">
        <v>1127</v>
      </c>
      <c r="MB1" t="s">
        <v>1128</v>
      </c>
      <c r="MC1" t="s">
        <v>1129</v>
      </c>
      <c r="MD1" t="s">
        <v>1130</v>
      </c>
      <c r="ME1" t="s">
        <v>1131</v>
      </c>
      <c r="MF1" t="s">
        <v>1132</v>
      </c>
      <c r="MG1" t="s">
        <v>1133</v>
      </c>
      <c r="MH1" t="s">
        <v>1134</v>
      </c>
      <c r="MI1" t="s">
        <v>1135</v>
      </c>
      <c r="MJ1" t="s">
        <v>1136</v>
      </c>
      <c r="MK1" t="s">
        <v>1137</v>
      </c>
      <c r="ML1" t="s">
        <v>1138</v>
      </c>
      <c r="MM1" t="s">
        <v>1139</v>
      </c>
      <c r="MN1" t="s">
        <v>1140</v>
      </c>
      <c r="MO1" t="s">
        <v>1141</v>
      </c>
      <c r="MP1" t="s">
        <v>1142</v>
      </c>
      <c r="MQ1" t="s">
        <v>1143</v>
      </c>
      <c r="MR1" t="s">
        <v>1144</v>
      </c>
      <c r="MS1" t="s">
        <v>1145</v>
      </c>
      <c r="MT1" t="s">
        <v>1146</v>
      </c>
      <c r="MU1" t="s">
        <v>1147</v>
      </c>
      <c r="MV1" t="s">
        <v>1148</v>
      </c>
      <c r="MW1" t="s">
        <v>1149</v>
      </c>
      <c r="MX1" t="s">
        <v>1150</v>
      </c>
      <c r="MY1" t="s">
        <v>1151</v>
      </c>
      <c r="MZ1" t="s">
        <v>1152</v>
      </c>
      <c r="NA1" t="s">
        <v>1153</v>
      </c>
      <c r="NB1" t="s">
        <v>1154</v>
      </c>
      <c r="NC1" t="s">
        <v>1155</v>
      </c>
      <c r="ND1" t="s">
        <v>1156</v>
      </c>
      <c r="NE1" t="s">
        <v>1157</v>
      </c>
      <c r="NF1" t="s">
        <v>1158</v>
      </c>
      <c r="NG1" t="s">
        <v>1159</v>
      </c>
      <c r="NH1" t="s">
        <v>1160</v>
      </c>
      <c r="NI1" t="s">
        <v>1161</v>
      </c>
      <c r="NJ1" t="s">
        <v>1162</v>
      </c>
      <c r="NK1" t="s">
        <v>1163</v>
      </c>
      <c r="NL1" t="s">
        <v>1164</v>
      </c>
      <c r="NM1" t="s">
        <v>1165</v>
      </c>
      <c r="NN1" t="s">
        <v>1166</v>
      </c>
      <c r="NO1" t="s">
        <v>1167</v>
      </c>
      <c r="NP1" t="s">
        <v>1168</v>
      </c>
      <c r="NQ1" t="s">
        <v>1169</v>
      </c>
      <c r="NR1" t="s">
        <v>1170</v>
      </c>
      <c r="NS1" t="s">
        <v>1171</v>
      </c>
      <c r="NT1" t="s">
        <v>1172</v>
      </c>
      <c r="NU1" t="s">
        <v>1173</v>
      </c>
      <c r="NV1" t="s">
        <v>1174</v>
      </c>
      <c r="NW1" t="s">
        <v>1175</v>
      </c>
      <c r="NX1" t="s">
        <v>1176</v>
      </c>
    </row>
    <row r="2" spans="1:388" x14ac:dyDescent="0.55000000000000004">
      <c r="A2" s="13" t="s">
        <v>1177</v>
      </c>
      <c r="B2" s="13" t="s">
        <v>1178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19.07</v>
      </c>
      <c r="Q2" s="17">
        <v>682.45</v>
      </c>
      <c r="R2" s="17">
        <v>71.87</v>
      </c>
      <c r="S2" s="17">
        <v>2.16</v>
      </c>
      <c r="T2" s="17">
        <v>74.03</v>
      </c>
      <c r="U2" s="17">
        <v>64.239999999999995</v>
      </c>
      <c r="V2" s="17">
        <v>2.35</v>
      </c>
      <c r="W2" s="17">
        <v>66.59</v>
      </c>
      <c r="X2" s="17">
        <v>357.8</v>
      </c>
      <c r="Y2" s="17">
        <v>10.73</v>
      </c>
      <c r="Z2" s="17">
        <v>368.53</v>
      </c>
      <c r="AA2" s="17">
        <v>28.8</v>
      </c>
      <c r="AB2" s="17">
        <v>52.04</v>
      </c>
      <c r="AC2" s="17">
        <v>26.03</v>
      </c>
      <c r="AD2" s="17">
        <v>106.87</v>
      </c>
      <c r="AE2" s="14">
        <v>686.4</v>
      </c>
      <c r="AF2" s="17">
        <v>793.27</v>
      </c>
      <c r="AG2" s="17">
        <v>1</v>
      </c>
      <c r="AH2" s="17">
        <v>794.27</v>
      </c>
      <c r="AI2" s="15">
        <v>20.28</v>
      </c>
      <c r="AJ2" s="15">
        <v>3.1589999999999998</v>
      </c>
      <c r="AK2" s="17">
        <v>1.94</v>
      </c>
      <c r="AL2" s="17">
        <f>ROUND(Data_AidAndLevy[[#This Row],[L311]]*Data_AidAndLevy[[#This Row],[L201]],0)</f>
        <v>14527</v>
      </c>
      <c r="AM2" s="15">
        <v>0</v>
      </c>
      <c r="AN2" s="15">
        <v>25.379000000000001</v>
      </c>
      <c r="AO2" s="17">
        <v>793.27</v>
      </c>
      <c r="AP2" s="15">
        <v>818.649</v>
      </c>
      <c r="AQ2" s="17">
        <v>106.87</v>
      </c>
      <c r="AR2" s="15">
        <v>711.779</v>
      </c>
      <c r="AS2" s="16">
        <v>7710</v>
      </c>
      <c r="AT2" s="14">
        <v>686.4</v>
      </c>
      <c r="AU2" s="16">
        <v>5292144</v>
      </c>
      <c r="AV2" s="16">
        <v>5092589</v>
      </c>
      <c r="AW2" s="17">
        <v>1.01</v>
      </c>
      <c r="AX2" s="16">
        <v>5143515</v>
      </c>
      <c r="AY2" s="16">
        <v>5292144</v>
      </c>
      <c r="AZ2" s="16">
        <v>0</v>
      </c>
      <c r="BA2" s="16">
        <v>7710</v>
      </c>
      <c r="BB2" s="15">
        <v>25.379000000000001</v>
      </c>
      <c r="BC2" s="16">
        <v>195672</v>
      </c>
      <c r="BD2" s="16">
        <v>7710</v>
      </c>
      <c r="BE2" s="17">
        <v>106.87</v>
      </c>
      <c r="BF2" s="16">
        <v>823968</v>
      </c>
      <c r="BG2" s="17">
        <v>682.45</v>
      </c>
      <c r="BH2" s="14">
        <v>686.4</v>
      </c>
      <c r="BI2" s="16">
        <v>468434</v>
      </c>
      <c r="BJ2" s="16">
        <v>451165</v>
      </c>
      <c r="BK2" s="16">
        <v>468434</v>
      </c>
      <c r="BL2" s="16">
        <v>0</v>
      </c>
      <c r="BM2" s="16">
        <v>468434</v>
      </c>
      <c r="BN2" s="16">
        <v>468434</v>
      </c>
      <c r="BO2" s="17">
        <v>74.03</v>
      </c>
      <c r="BP2" s="14">
        <v>686.4</v>
      </c>
      <c r="BQ2" s="16">
        <v>50814</v>
      </c>
      <c r="BR2" s="16">
        <v>48879</v>
      </c>
      <c r="BS2" s="16">
        <v>50814</v>
      </c>
      <c r="BT2" s="16">
        <v>0</v>
      </c>
      <c r="BU2" s="16">
        <v>50814</v>
      </c>
      <c r="BV2" s="16">
        <v>50814</v>
      </c>
      <c r="BW2" s="17">
        <v>66.59</v>
      </c>
      <c r="BX2" s="14">
        <v>686.4</v>
      </c>
      <c r="BY2" s="16">
        <v>45707</v>
      </c>
      <c r="BZ2" s="16">
        <v>43690</v>
      </c>
      <c r="CA2" s="16">
        <v>45707</v>
      </c>
      <c r="CB2" s="16">
        <v>0</v>
      </c>
      <c r="CC2" s="16">
        <v>45707</v>
      </c>
      <c r="CD2" s="16">
        <v>45707</v>
      </c>
      <c r="CE2" s="17">
        <v>368.53</v>
      </c>
      <c r="CF2" s="14">
        <v>686.4</v>
      </c>
      <c r="CG2" s="16">
        <v>252959</v>
      </c>
      <c r="CH2" s="16">
        <v>243340</v>
      </c>
      <c r="CI2" s="16">
        <v>252959</v>
      </c>
      <c r="CJ2" s="16">
        <v>0</v>
      </c>
      <c r="CK2" s="16">
        <v>252959</v>
      </c>
      <c r="CL2" s="16">
        <v>252959</v>
      </c>
      <c r="CM2" s="17">
        <v>337.26</v>
      </c>
      <c r="CN2" s="17">
        <v>793.27</v>
      </c>
      <c r="CO2" s="16">
        <v>267538</v>
      </c>
      <c r="CP2" s="16">
        <v>257040</v>
      </c>
      <c r="CQ2" s="16">
        <v>0</v>
      </c>
      <c r="CR2" s="16">
        <v>257040</v>
      </c>
      <c r="CS2" s="16">
        <v>267538</v>
      </c>
      <c r="CT2" s="16">
        <v>0</v>
      </c>
      <c r="CU2" s="14">
        <v>686.4</v>
      </c>
      <c r="CV2" s="16">
        <v>16</v>
      </c>
      <c r="CW2" s="14">
        <v>0</v>
      </c>
      <c r="CX2" s="16">
        <v>702</v>
      </c>
      <c r="CY2" s="17">
        <v>62.47</v>
      </c>
      <c r="CZ2" s="16">
        <v>43854</v>
      </c>
      <c r="DA2" s="16">
        <v>702</v>
      </c>
      <c r="DB2" s="17">
        <v>69.650000000000006</v>
      </c>
      <c r="DC2" s="16">
        <v>48894</v>
      </c>
      <c r="DD2" s="17">
        <v>1</v>
      </c>
      <c r="DE2" s="17">
        <v>337.26</v>
      </c>
      <c r="DF2" s="16">
        <v>337</v>
      </c>
      <c r="DG2" s="17">
        <v>41.7</v>
      </c>
      <c r="DH2" s="17">
        <v>793.27</v>
      </c>
      <c r="DI2" s="16">
        <v>33079</v>
      </c>
      <c r="DJ2" s="16">
        <v>31940</v>
      </c>
      <c r="DK2" s="16">
        <v>33079</v>
      </c>
      <c r="DL2" s="16">
        <v>0</v>
      </c>
      <c r="DM2" s="16">
        <v>33079</v>
      </c>
      <c r="DN2" s="16">
        <v>33079</v>
      </c>
      <c r="DO2" s="17">
        <v>4.8</v>
      </c>
      <c r="DP2" s="17">
        <v>793.27</v>
      </c>
      <c r="DQ2" s="16">
        <v>3808</v>
      </c>
      <c r="DR2" s="16">
        <v>3673</v>
      </c>
      <c r="DS2" s="16">
        <v>3808</v>
      </c>
      <c r="DT2" s="16">
        <v>0</v>
      </c>
      <c r="DU2" s="16">
        <v>3808</v>
      </c>
      <c r="DV2" s="16">
        <v>3808</v>
      </c>
      <c r="DW2" s="16">
        <v>5292144</v>
      </c>
      <c r="DX2" s="16">
        <v>0</v>
      </c>
      <c r="DY2" s="16">
        <v>195672</v>
      </c>
      <c r="DZ2" s="16">
        <v>823968</v>
      </c>
      <c r="EA2" s="16">
        <v>468434</v>
      </c>
      <c r="EB2" s="16">
        <v>50814</v>
      </c>
      <c r="EC2" s="16">
        <v>45707</v>
      </c>
      <c r="ED2" s="16">
        <v>252959</v>
      </c>
      <c r="EE2" s="16">
        <v>267538</v>
      </c>
      <c r="EF2" s="16">
        <v>0</v>
      </c>
      <c r="EG2" s="16">
        <v>43854</v>
      </c>
      <c r="EH2" s="16">
        <v>48894</v>
      </c>
      <c r="EI2" s="16">
        <v>337</v>
      </c>
      <c r="EJ2" s="16">
        <v>33079</v>
      </c>
      <c r="EK2" s="16">
        <v>3808</v>
      </c>
      <c r="EL2" s="16">
        <v>54162</v>
      </c>
      <c r="EM2" s="16">
        <v>195311</v>
      </c>
      <c r="EN2" s="16">
        <v>-749</v>
      </c>
      <c r="EO2" s="16">
        <v>7667608</v>
      </c>
      <c r="EP2" s="16">
        <v>491535722</v>
      </c>
      <c r="EQ2" s="18">
        <v>5.4</v>
      </c>
      <c r="ER2" s="16">
        <v>2654293</v>
      </c>
      <c r="ES2" s="16">
        <v>116408</v>
      </c>
      <c r="ET2" s="16">
        <v>118552</v>
      </c>
      <c r="EU2" s="16">
        <v>-2144</v>
      </c>
      <c r="EV2" s="16">
        <v>2654293</v>
      </c>
      <c r="EW2" s="16">
        <v>2652149</v>
      </c>
      <c r="EX2" s="16">
        <v>106748122</v>
      </c>
      <c r="EY2" s="16">
        <v>100137312</v>
      </c>
      <c r="EZ2" s="16">
        <v>6610810</v>
      </c>
      <c r="FA2" s="18">
        <v>5.4</v>
      </c>
      <c r="FB2" s="16">
        <v>35698</v>
      </c>
      <c r="FC2" s="16">
        <v>0</v>
      </c>
      <c r="FD2" s="16">
        <v>0</v>
      </c>
      <c r="FE2" s="16">
        <v>0</v>
      </c>
      <c r="FF2" s="16">
        <v>35698</v>
      </c>
      <c r="FG2" s="16">
        <v>35698</v>
      </c>
      <c r="FH2" s="16">
        <v>2652149</v>
      </c>
      <c r="FI2" s="16">
        <v>2687847</v>
      </c>
      <c r="FJ2" s="16">
        <v>6749</v>
      </c>
      <c r="FK2" s="15">
        <v>711.779</v>
      </c>
      <c r="FL2" s="16">
        <v>4803796</v>
      </c>
      <c r="FM2" s="16">
        <v>6749</v>
      </c>
      <c r="FN2" s="17">
        <v>106.87</v>
      </c>
      <c r="FO2" s="16">
        <v>721266</v>
      </c>
      <c r="FP2" s="16">
        <v>264</v>
      </c>
      <c r="FQ2" s="17">
        <v>794.27</v>
      </c>
      <c r="FR2" s="16">
        <v>209687</v>
      </c>
      <c r="FS2" s="16">
        <v>33079</v>
      </c>
      <c r="FT2" s="16">
        <v>3808</v>
      </c>
      <c r="FU2" s="16">
        <v>246574</v>
      </c>
      <c r="FV2" s="16">
        <v>4803796</v>
      </c>
      <c r="FW2" s="16">
        <v>721266</v>
      </c>
      <c r="FX2" s="16">
        <v>-655</v>
      </c>
      <c r="FY2" s="16">
        <v>468434</v>
      </c>
      <c r="FZ2" s="16">
        <v>50814</v>
      </c>
      <c r="GA2" s="16">
        <v>45707</v>
      </c>
      <c r="GB2" s="16">
        <v>252959</v>
      </c>
      <c r="GC2" s="16">
        <v>6588895</v>
      </c>
      <c r="GD2" s="16">
        <v>2687847</v>
      </c>
      <c r="GE2" s="16">
        <v>3901048</v>
      </c>
      <c r="GF2" s="15">
        <v>818.649</v>
      </c>
      <c r="GG2" s="16">
        <v>300</v>
      </c>
      <c r="GH2" s="16">
        <v>245595</v>
      </c>
      <c r="GI2" s="16">
        <v>3901048</v>
      </c>
      <c r="GJ2" s="16">
        <v>0</v>
      </c>
      <c r="GK2" s="14">
        <v>23</v>
      </c>
      <c r="GL2" s="16">
        <v>7635</v>
      </c>
      <c r="GM2" s="16">
        <v>175605</v>
      </c>
      <c r="GN2" s="14">
        <v>0</v>
      </c>
      <c r="GO2" s="16">
        <v>7413</v>
      </c>
      <c r="GP2" s="16">
        <v>0</v>
      </c>
      <c r="GQ2" s="16">
        <v>175605</v>
      </c>
      <c r="GR2" s="16">
        <v>175605</v>
      </c>
      <c r="GS2" s="16">
        <v>7667608</v>
      </c>
      <c r="GT2" s="16">
        <v>6588895</v>
      </c>
      <c r="GU2" s="16">
        <v>0</v>
      </c>
      <c r="GV2" s="16">
        <v>1078713</v>
      </c>
      <c r="GW2" s="16">
        <v>491535722</v>
      </c>
      <c r="GX2" s="16">
        <v>490744070</v>
      </c>
      <c r="GY2" s="16">
        <v>791652</v>
      </c>
      <c r="GZ2" s="16">
        <v>490744070</v>
      </c>
      <c r="HA2" s="18">
        <v>1.6000000000000001E-3</v>
      </c>
      <c r="HB2" s="16">
        <v>41487</v>
      </c>
      <c r="HC2" s="16">
        <v>66</v>
      </c>
      <c r="HD2" s="16">
        <v>41487</v>
      </c>
      <c r="HE2" s="16">
        <v>66</v>
      </c>
      <c r="HF2" s="16">
        <v>41421</v>
      </c>
      <c r="HG2" s="16">
        <v>886</v>
      </c>
      <c r="HH2" s="16">
        <v>685</v>
      </c>
      <c r="HI2" s="16">
        <v>201</v>
      </c>
      <c r="HJ2" s="15">
        <v>818.649</v>
      </c>
      <c r="HK2" s="16">
        <v>164548</v>
      </c>
      <c r="HL2" s="15">
        <v>818.649</v>
      </c>
      <c r="HM2" s="16">
        <v>10</v>
      </c>
      <c r="HN2" s="16">
        <v>8186</v>
      </c>
      <c r="HO2" s="15">
        <v>818.649</v>
      </c>
      <c r="HP2" s="16">
        <v>7635</v>
      </c>
      <c r="HQ2" s="15">
        <v>0.11600000000000001</v>
      </c>
      <c r="HR2" s="16">
        <v>725323</v>
      </c>
      <c r="HS2" s="16">
        <v>164548</v>
      </c>
      <c r="HT2" s="16">
        <v>8186</v>
      </c>
      <c r="HU2" s="16">
        <v>552589</v>
      </c>
      <c r="HV2" s="16">
        <v>491535722</v>
      </c>
      <c r="HW2" s="18">
        <v>1.1242099999999999</v>
      </c>
      <c r="HX2" s="18">
        <v>1.9617800000000001</v>
      </c>
      <c r="HY2" s="18">
        <v>0</v>
      </c>
      <c r="HZ2" s="16">
        <v>491535722</v>
      </c>
      <c r="IA2" s="16">
        <v>0</v>
      </c>
      <c r="IB2" s="16">
        <v>7635</v>
      </c>
      <c r="IC2" s="17">
        <v>0</v>
      </c>
      <c r="ID2" s="16">
        <v>0</v>
      </c>
      <c r="IE2" s="15">
        <v>818.649</v>
      </c>
      <c r="IF2" s="16">
        <v>0</v>
      </c>
      <c r="IG2" s="16">
        <v>1078713</v>
      </c>
      <c r="IH2" s="16">
        <v>41421</v>
      </c>
      <c r="II2" s="16">
        <v>0</v>
      </c>
      <c r="IJ2" s="16">
        <v>0</v>
      </c>
      <c r="IK2" s="16">
        <v>54162</v>
      </c>
      <c r="IL2" s="16">
        <v>164548</v>
      </c>
      <c r="IM2" s="16">
        <v>8186</v>
      </c>
      <c r="IN2" s="16">
        <v>0</v>
      </c>
      <c r="IO2" s="16">
        <v>0</v>
      </c>
      <c r="IP2" s="16">
        <v>918720</v>
      </c>
      <c r="IQ2" s="16">
        <v>3901048</v>
      </c>
      <c r="IR2" s="16">
        <v>0</v>
      </c>
      <c r="IS2" s="16">
        <v>41421</v>
      </c>
      <c r="IT2" s="16">
        <v>0</v>
      </c>
      <c r="IU2" s="16">
        <v>0</v>
      </c>
      <c r="IV2" s="16">
        <v>54162</v>
      </c>
      <c r="IW2" s="16">
        <v>164548</v>
      </c>
      <c r="IX2" s="16">
        <v>8186</v>
      </c>
      <c r="IY2" s="16">
        <v>0</v>
      </c>
      <c r="IZ2" s="16">
        <v>0</v>
      </c>
      <c r="JA2" s="16">
        <v>0</v>
      </c>
      <c r="JB2" s="16">
        <v>175605</v>
      </c>
      <c r="JC2" s="16">
        <v>4236646</v>
      </c>
      <c r="JD2" s="16">
        <v>5292144</v>
      </c>
      <c r="JE2" s="16">
        <v>0</v>
      </c>
      <c r="JF2" s="16">
        <v>5292144</v>
      </c>
      <c r="JG2" s="19">
        <v>0.1</v>
      </c>
      <c r="JH2" s="16">
        <v>529214</v>
      </c>
      <c r="JI2" s="16">
        <v>491535722</v>
      </c>
      <c r="JJ2" s="14">
        <v>686.4</v>
      </c>
      <c r="JK2" s="16">
        <v>716107</v>
      </c>
      <c r="JL2" s="16">
        <v>416026</v>
      </c>
      <c r="JM2" s="16">
        <v>716107</v>
      </c>
      <c r="JN2" s="17">
        <v>0.25</v>
      </c>
      <c r="JO2" s="19">
        <v>0.1452</v>
      </c>
      <c r="JP2" s="16">
        <v>529214</v>
      </c>
      <c r="JQ2" s="16">
        <v>76842</v>
      </c>
      <c r="JR2" s="17">
        <v>0</v>
      </c>
      <c r="JS2" s="16">
        <v>4655626</v>
      </c>
      <c r="JT2" s="16">
        <v>0</v>
      </c>
      <c r="JU2" s="16">
        <v>529214</v>
      </c>
      <c r="JV2" s="16">
        <v>76842</v>
      </c>
      <c r="JW2" s="16">
        <v>0</v>
      </c>
      <c r="JX2" s="16">
        <v>452372</v>
      </c>
      <c r="JY2" s="16">
        <v>76842</v>
      </c>
      <c r="JZ2" s="18">
        <v>0</v>
      </c>
      <c r="KA2" s="16">
        <v>0</v>
      </c>
      <c r="KB2" s="16">
        <v>0</v>
      </c>
      <c r="KC2" s="16">
        <v>452372</v>
      </c>
      <c r="KD2" s="16">
        <v>452372</v>
      </c>
      <c r="KE2" s="16">
        <v>5292144</v>
      </c>
      <c r="KF2" s="19">
        <v>0</v>
      </c>
      <c r="KG2" s="16">
        <v>0</v>
      </c>
      <c r="KH2" s="17">
        <v>0</v>
      </c>
      <c r="KI2" s="16">
        <v>4655626</v>
      </c>
      <c r="KJ2" s="16">
        <v>0</v>
      </c>
      <c r="KK2" s="16">
        <v>0</v>
      </c>
      <c r="KL2" s="16">
        <v>0</v>
      </c>
      <c r="KM2" s="16">
        <v>0</v>
      </c>
      <c r="KN2" s="16">
        <v>39545</v>
      </c>
      <c r="KO2" s="16">
        <v>40273</v>
      </c>
      <c r="KP2" s="16">
        <v>-728</v>
      </c>
      <c r="KQ2" s="16">
        <v>918720</v>
      </c>
      <c r="KR2" s="16">
        <v>-728</v>
      </c>
      <c r="KS2" s="16">
        <v>919448</v>
      </c>
      <c r="KT2" s="16">
        <v>-2144</v>
      </c>
      <c r="KU2" s="16">
        <v>-728</v>
      </c>
      <c r="KV2" s="16">
        <v>-2872</v>
      </c>
      <c r="KW2" s="16">
        <v>2654293</v>
      </c>
      <c r="KX2" s="16">
        <v>919448</v>
      </c>
      <c r="KY2" s="18">
        <v>3573741</v>
      </c>
      <c r="KZ2" s="16">
        <v>452372</v>
      </c>
      <c r="LA2" s="16">
        <v>0</v>
      </c>
      <c r="LB2" s="16">
        <v>0</v>
      </c>
      <c r="LC2" s="16">
        <v>0</v>
      </c>
      <c r="LD2" s="16">
        <v>4026113</v>
      </c>
      <c r="LE2" s="16">
        <v>370000</v>
      </c>
      <c r="LF2" s="16">
        <v>0</v>
      </c>
      <c r="LG2" s="16">
        <v>0</v>
      </c>
      <c r="LH2" s="16">
        <v>4396113</v>
      </c>
      <c r="LI2" s="16">
        <v>452372</v>
      </c>
      <c r="LJ2" s="16">
        <v>3943741</v>
      </c>
      <c r="LK2" s="16">
        <v>491535722</v>
      </c>
      <c r="LL2" s="16">
        <v>8.0233000000000008</v>
      </c>
      <c r="LM2" s="16">
        <v>452372</v>
      </c>
      <c r="LN2" s="16">
        <v>495389672</v>
      </c>
      <c r="LO2" s="16">
        <v>0.91315999999999997</v>
      </c>
      <c r="LP2" s="16">
        <v>8.0233000000000008</v>
      </c>
      <c r="LQ2" s="16">
        <v>8.9364600000000003</v>
      </c>
      <c r="LR2" s="16">
        <v>267538</v>
      </c>
      <c r="LS2" s="16">
        <v>0</v>
      </c>
      <c r="LT2" s="16">
        <v>43854</v>
      </c>
      <c r="LU2" s="16">
        <v>48894</v>
      </c>
      <c r="LV2" s="16">
        <v>337</v>
      </c>
      <c r="LW2" s="16">
        <v>33079</v>
      </c>
      <c r="LX2" s="16">
        <v>3808</v>
      </c>
      <c r="LY2" s="16">
        <v>54162</v>
      </c>
      <c r="LZ2" s="16">
        <v>343348</v>
      </c>
      <c r="MA2" s="16">
        <v>4236646</v>
      </c>
      <c r="MB2" s="18">
        <v>343348</v>
      </c>
      <c r="MC2" s="16">
        <v>3893298</v>
      </c>
      <c r="MD2" s="16">
        <v>7667608</v>
      </c>
      <c r="ME2" s="18">
        <v>0</v>
      </c>
      <c r="MF2" s="18">
        <v>0</v>
      </c>
      <c r="MG2" s="18">
        <v>452372</v>
      </c>
      <c r="MH2" s="16">
        <v>0</v>
      </c>
      <c r="MI2" s="16">
        <v>175605</v>
      </c>
      <c r="MJ2" s="16">
        <v>0</v>
      </c>
      <c r="MK2" s="16">
        <v>0</v>
      </c>
      <c r="ML2" s="16">
        <v>0</v>
      </c>
      <c r="MM2" s="16">
        <v>0</v>
      </c>
      <c r="MN2" s="16">
        <v>0</v>
      </c>
      <c r="MO2" s="16">
        <v>4026113</v>
      </c>
      <c r="MP2" s="16">
        <v>175605</v>
      </c>
      <c r="MQ2" s="16">
        <v>0</v>
      </c>
      <c r="MR2" s="16">
        <v>0</v>
      </c>
      <c r="MS2" s="16">
        <v>0</v>
      </c>
      <c r="MT2" s="16">
        <v>35698</v>
      </c>
      <c r="MU2" s="16">
        <v>-2872</v>
      </c>
      <c r="MV2" s="16">
        <v>0</v>
      </c>
      <c r="MW2" s="16">
        <v>4234544</v>
      </c>
      <c r="MX2" s="16">
        <v>495389672</v>
      </c>
      <c r="MY2" s="16">
        <v>1.34</v>
      </c>
      <c r="MZ2" s="16">
        <v>663822</v>
      </c>
      <c r="NA2" s="16">
        <v>0.14000000000000001</v>
      </c>
      <c r="NB2" s="16">
        <v>4655626</v>
      </c>
      <c r="NC2" s="16">
        <v>651788</v>
      </c>
      <c r="ND2" s="16">
        <v>663822</v>
      </c>
      <c r="NE2" s="16">
        <v>651788</v>
      </c>
      <c r="NF2" s="16">
        <v>12034</v>
      </c>
      <c r="NG2" s="17">
        <v>0</v>
      </c>
      <c r="NH2" s="17">
        <v>0</v>
      </c>
      <c r="NI2" s="17">
        <v>0</v>
      </c>
      <c r="NJ2" s="17">
        <v>0</v>
      </c>
      <c r="NK2" s="17">
        <v>0.14000000000000001</v>
      </c>
      <c r="NL2" s="17">
        <v>0.14000000000000001</v>
      </c>
      <c r="NM2" s="16">
        <v>0</v>
      </c>
      <c r="NN2" s="16">
        <v>0</v>
      </c>
      <c r="NO2" s="18">
        <v>0</v>
      </c>
      <c r="NP2" s="16">
        <v>0</v>
      </c>
      <c r="NQ2" s="17">
        <v>0</v>
      </c>
      <c r="NR2" s="16">
        <v>400000</v>
      </c>
      <c r="NS2" s="16">
        <v>0</v>
      </c>
      <c r="NT2" s="16">
        <v>163479</v>
      </c>
      <c r="NU2" s="16">
        <v>0</v>
      </c>
      <c r="NV2" s="16">
        <v>0</v>
      </c>
      <c r="NW2" s="17">
        <v>0</v>
      </c>
      <c r="NX2" s="17">
        <v>568178</v>
      </c>
    </row>
    <row r="3" spans="1:388" x14ac:dyDescent="0.55000000000000004">
      <c r="A3" s="13" t="s">
        <v>1181</v>
      </c>
      <c r="B3" s="13" t="s">
        <v>1182</v>
      </c>
      <c r="C3" s="13" t="s">
        <v>4</v>
      </c>
      <c r="D3" s="13" t="s">
        <v>5</v>
      </c>
      <c r="E3" s="14">
        <v>306.3</v>
      </c>
      <c r="F3" s="15">
        <v>0.96799999999999997</v>
      </c>
      <c r="G3" s="16">
        <v>7413</v>
      </c>
      <c r="H3" s="16">
        <v>7176</v>
      </c>
      <c r="I3" s="16">
        <v>6553</v>
      </c>
      <c r="J3" s="15">
        <v>0.96799999999999997</v>
      </c>
      <c r="K3" s="16">
        <v>6343</v>
      </c>
      <c r="L3" s="16">
        <v>7413</v>
      </c>
      <c r="M3" s="16">
        <v>222</v>
      </c>
      <c r="N3" s="16">
        <v>7635</v>
      </c>
      <c r="O3" s="17">
        <v>688.22</v>
      </c>
      <c r="P3" s="17">
        <v>19.07</v>
      </c>
      <c r="Q3" s="17">
        <v>707.29</v>
      </c>
      <c r="R3" s="17">
        <v>69.36</v>
      </c>
      <c r="S3" s="17">
        <v>2.16</v>
      </c>
      <c r="T3" s="17">
        <v>71.52</v>
      </c>
      <c r="U3" s="17">
        <v>76.510000000000005</v>
      </c>
      <c r="V3" s="17">
        <v>2.35</v>
      </c>
      <c r="W3" s="17">
        <v>78.86</v>
      </c>
      <c r="X3" s="17">
        <v>357.8</v>
      </c>
      <c r="Y3" s="17">
        <v>10.73</v>
      </c>
      <c r="Z3" s="17">
        <v>368.53</v>
      </c>
      <c r="AA3" s="17">
        <v>18</v>
      </c>
      <c r="AB3" s="17">
        <v>16.940000000000001</v>
      </c>
      <c r="AC3" s="17">
        <v>13.7</v>
      </c>
      <c r="AD3" s="17">
        <v>48.64</v>
      </c>
      <c r="AE3" s="14">
        <v>306.3</v>
      </c>
      <c r="AF3" s="17">
        <v>354.94</v>
      </c>
      <c r="AG3" s="17">
        <v>0</v>
      </c>
      <c r="AH3" s="17">
        <v>354.94</v>
      </c>
      <c r="AI3" s="15">
        <v>21.5</v>
      </c>
      <c r="AJ3" s="15">
        <v>1.6379999999999999</v>
      </c>
      <c r="AK3" s="17">
        <v>1.1000000000000001</v>
      </c>
      <c r="AL3" s="17">
        <f>ROUND(Data_AidAndLevy[[#This Row],[L311]]*Data_AidAndLevy[[#This Row],[L201]],0)</f>
        <v>8154</v>
      </c>
      <c r="AM3" s="15">
        <v>0</v>
      </c>
      <c r="AN3" s="15">
        <v>24.238</v>
      </c>
      <c r="AO3" s="17">
        <v>354.94</v>
      </c>
      <c r="AP3" s="15">
        <v>379.178</v>
      </c>
      <c r="AQ3" s="17">
        <v>48.64</v>
      </c>
      <c r="AR3" s="15">
        <v>330.53800000000001</v>
      </c>
      <c r="AS3" s="16">
        <v>7635</v>
      </c>
      <c r="AT3" s="14">
        <v>306.3</v>
      </c>
      <c r="AU3" s="16">
        <v>2338601</v>
      </c>
      <c r="AV3" s="16">
        <v>2297289</v>
      </c>
      <c r="AW3" s="17">
        <v>1.01</v>
      </c>
      <c r="AX3" s="16">
        <v>2320262</v>
      </c>
      <c r="AY3" s="16">
        <v>2338601</v>
      </c>
      <c r="AZ3" s="16">
        <v>0</v>
      </c>
      <c r="BA3" s="16">
        <v>7635</v>
      </c>
      <c r="BB3" s="15">
        <v>24.238</v>
      </c>
      <c r="BC3" s="16">
        <v>185057</v>
      </c>
      <c r="BD3" s="16">
        <v>7635</v>
      </c>
      <c r="BE3" s="17">
        <v>48.64</v>
      </c>
      <c r="BF3" s="16">
        <v>371366</v>
      </c>
      <c r="BG3" s="17">
        <v>707.29</v>
      </c>
      <c r="BH3" s="14">
        <v>306.3</v>
      </c>
      <c r="BI3" s="16">
        <v>216643</v>
      </c>
      <c r="BJ3" s="16">
        <v>213279</v>
      </c>
      <c r="BK3" s="16">
        <v>216643</v>
      </c>
      <c r="BL3" s="16">
        <v>0</v>
      </c>
      <c r="BM3" s="16">
        <v>216643</v>
      </c>
      <c r="BN3" s="16">
        <v>216643</v>
      </c>
      <c r="BO3" s="17">
        <v>71.52</v>
      </c>
      <c r="BP3" s="14">
        <v>306.3</v>
      </c>
      <c r="BQ3" s="16">
        <v>21907</v>
      </c>
      <c r="BR3" s="16">
        <v>21495</v>
      </c>
      <c r="BS3" s="16">
        <v>21907</v>
      </c>
      <c r="BT3" s="16">
        <v>0</v>
      </c>
      <c r="BU3" s="16">
        <v>21907</v>
      </c>
      <c r="BV3" s="16">
        <v>21907</v>
      </c>
      <c r="BW3" s="17">
        <v>78.86</v>
      </c>
      <c r="BX3" s="14">
        <v>306.3</v>
      </c>
      <c r="BY3" s="16">
        <v>24155</v>
      </c>
      <c r="BZ3" s="16">
        <v>23710</v>
      </c>
      <c r="CA3" s="16">
        <v>24155</v>
      </c>
      <c r="CB3" s="16">
        <v>0</v>
      </c>
      <c r="CC3" s="16">
        <v>24155</v>
      </c>
      <c r="CD3" s="16">
        <v>24155</v>
      </c>
      <c r="CE3" s="17">
        <v>368.53</v>
      </c>
      <c r="CF3" s="14">
        <v>306.3</v>
      </c>
      <c r="CG3" s="16">
        <v>112881</v>
      </c>
      <c r="CH3" s="16">
        <v>110882</v>
      </c>
      <c r="CI3" s="16">
        <v>112881</v>
      </c>
      <c r="CJ3" s="16">
        <v>0</v>
      </c>
      <c r="CK3" s="16">
        <v>112881</v>
      </c>
      <c r="CL3" s="16">
        <v>112881</v>
      </c>
      <c r="CM3" s="17">
        <v>325.88</v>
      </c>
      <c r="CN3" s="17">
        <v>354.94</v>
      </c>
      <c r="CO3" s="16">
        <v>115668</v>
      </c>
      <c r="CP3" s="16">
        <v>110814</v>
      </c>
      <c r="CQ3" s="16">
        <v>0</v>
      </c>
      <c r="CR3" s="16">
        <v>110814</v>
      </c>
      <c r="CS3" s="16">
        <v>115668</v>
      </c>
      <c r="CT3" s="16">
        <v>0</v>
      </c>
      <c r="CU3" s="14">
        <v>306.3</v>
      </c>
      <c r="CV3" s="16">
        <v>0</v>
      </c>
      <c r="CW3" s="14">
        <v>0</v>
      </c>
      <c r="CX3" s="16">
        <v>306</v>
      </c>
      <c r="CY3" s="17">
        <v>62.04</v>
      </c>
      <c r="CZ3" s="16">
        <v>18984</v>
      </c>
      <c r="DA3" s="16">
        <v>306</v>
      </c>
      <c r="DB3" s="17">
        <v>68.150000000000006</v>
      </c>
      <c r="DC3" s="16">
        <v>20854</v>
      </c>
      <c r="DD3" s="17">
        <v>0</v>
      </c>
      <c r="DE3" s="17">
        <v>325.88</v>
      </c>
      <c r="DF3" s="16">
        <v>0</v>
      </c>
      <c r="DG3" s="17">
        <v>27.75</v>
      </c>
      <c r="DH3" s="17">
        <v>354.94</v>
      </c>
      <c r="DI3" s="16">
        <v>9850</v>
      </c>
      <c r="DJ3" s="16">
        <v>9376</v>
      </c>
      <c r="DK3" s="16">
        <v>9850</v>
      </c>
      <c r="DL3" s="16">
        <v>0</v>
      </c>
      <c r="DM3" s="16">
        <v>9850</v>
      </c>
      <c r="DN3" s="16">
        <v>9850</v>
      </c>
      <c r="DO3" s="17">
        <v>3.48</v>
      </c>
      <c r="DP3" s="17">
        <v>354.94</v>
      </c>
      <c r="DQ3" s="16">
        <v>1235</v>
      </c>
      <c r="DR3" s="16">
        <v>1178</v>
      </c>
      <c r="DS3" s="16">
        <v>1235</v>
      </c>
      <c r="DT3" s="16">
        <v>0</v>
      </c>
      <c r="DU3" s="16">
        <v>1235</v>
      </c>
      <c r="DV3" s="16">
        <v>1235</v>
      </c>
      <c r="DW3" s="16">
        <v>2338601</v>
      </c>
      <c r="DX3" s="16">
        <v>0</v>
      </c>
      <c r="DY3" s="16">
        <v>185057</v>
      </c>
      <c r="DZ3" s="16">
        <v>371366</v>
      </c>
      <c r="EA3" s="16">
        <v>216643</v>
      </c>
      <c r="EB3" s="16">
        <v>21907</v>
      </c>
      <c r="EC3" s="16">
        <v>24155</v>
      </c>
      <c r="ED3" s="16">
        <v>112881</v>
      </c>
      <c r="EE3" s="16">
        <v>115668</v>
      </c>
      <c r="EF3" s="16">
        <v>0</v>
      </c>
      <c r="EG3" s="16">
        <v>18984</v>
      </c>
      <c r="EH3" s="16">
        <v>20854</v>
      </c>
      <c r="EI3" s="16">
        <v>0</v>
      </c>
      <c r="EJ3" s="16">
        <v>9850</v>
      </c>
      <c r="EK3" s="16">
        <v>1235</v>
      </c>
      <c r="EL3" s="16">
        <v>22203</v>
      </c>
      <c r="EM3" s="16">
        <v>71304</v>
      </c>
      <c r="EN3" s="16">
        <v>7176</v>
      </c>
      <c r="EO3" s="16">
        <v>3493478</v>
      </c>
      <c r="EP3" s="16">
        <v>196234456</v>
      </c>
      <c r="EQ3" s="18">
        <v>5.4</v>
      </c>
      <c r="ER3" s="16">
        <v>1059666</v>
      </c>
      <c r="ES3" s="16">
        <v>98341</v>
      </c>
      <c r="ET3" s="16">
        <v>98443</v>
      </c>
      <c r="EU3" s="16">
        <v>-102</v>
      </c>
      <c r="EV3" s="16">
        <v>1059666</v>
      </c>
      <c r="EW3" s="16">
        <v>1059564</v>
      </c>
      <c r="EX3" s="16">
        <v>192959552</v>
      </c>
      <c r="EY3" s="16">
        <v>185683802</v>
      </c>
      <c r="EZ3" s="16">
        <v>7275750</v>
      </c>
      <c r="FA3" s="18">
        <v>5.4</v>
      </c>
      <c r="FB3" s="16">
        <v>39289</v>
      </c>
      <c r="FC3" s="16">
        <v>0</v>
      </c>
      <c r="FD3" s="16">
        <v>0</v>
      </c>
      <c r="FE3" s="16">
        <v>0</v>
      </c>
      <c r="FF3" s="16">
        <v>39289</v>
      </c>
      <c r="FG3" s="16">
        <v>39289</v>
      </c>
      <c r="FH3" s="16">
        <v>1059564</v>
      </c>
      <c r="FI3" s="16">
        <v>1098853</v>
      </c>
      <c r="FJ3" s="16">
        <v>6749</v>
      </c>
      <c r="FK3" s="15">
        <v>330.53800000000001</v>
      </c>
      <c r="FL3" s="16">
        <v>2230801</v>
      </c>
      <c r="FM3" s="16">
        <v>6749</v>
      </c>
      <c r="FN3" s="17">
        <v>48.64</v>
      </c>
      <c r="FO3" s="16">
        <v>328271</v>
      </c>
      <c r="FP3" s="16">
        <v>264</v>
      </c>
      <c r="FQ3" s="17">
        <v>354.94</v>
      </c>
      <c r="FR3" s="16">
        <v>93704</v>
      </c>
      <c r="FS3" s="16">
        <v>9850</v>
      </c>
      <c r="FT3" s="16">
        <v>1235</v>
      </c>
      <c r="FU3" s="16">
        <v>104789</v>
      </c>
      <c r="FV3" s="16">
        <v>2230801</v>
      </c>
      <c r="FW3" s="16">
        <v>328271</v>
      </c>
      <c r="FX3" s="16">
        <v>6343</v>
      </c>
      <c r="FY3" s="16">
        <v>216643</v>
      </c>
      <c r="FZ3" s="16">
        <v>21907</v>
      </c>
      <c r="GA3" s="16">
        <v>24155</v>
      </c>
      <c r="GB3" s="16">
        <v>112881</v>
      </c>
      <c r="GC3" s="16">
        <v>3045790</v>
      </c>
      <c r="GD3" s="16">
        <v>1098853</v>
      </c>
      <c r="GE3" s="16">
        <v>1946937</v>
      </c>
      <c r="GF3" s="15">
        <v>379.178</v>
      </c>
      <c r="GG3" s="16">
        <v>300</v>
      </c>
      <c r="GH3" s="16">
        <v>113753</v>
      </c>
      <c r="GI3" s="16">
        <v>1946937</v>
      </c>
      <c r="GJ3" s="16">
        <v>0</v>
      </c>
      <c r="GK3" s="14">
        <v>9</v>
      </c>
      <c r="GL3" s="16">
        <v>7635</v>
      </c>
      <c r="GM3" s="16">
        <v>68715</v>
      </c>
      <c r="GN3" s="14">
        <v>0</v>
      </c>
      <c r="GO3" s="16">
        <v>7413</v>
      </c>
      <c r="GP3" s="16">
        <v>0</v>
      </c>
      <c r="GQ3" s="16">
        <v>68715</v>
      </c>
      <c r="GR3" s="16">
        <v>68715</v>
      </c>
      <c r="GS3" s="16">
        <v>3493478</v>
      </c>
      <c r="GT3" s="16">
        <v>3045790</v>
      </c>
      <c r="GU3" s="16">
        <v>0</v>
      </c>
      <c r="GV3" s="16">
        <v>447688</v>
      </c>
      <c r="GW3" s="16">
        <v>196234456</v>
      </c>
      <c r="GX3" s="16">
        <v>188411860</v>
      </c>
      <c r="GY3" s="16">
        <v>7822596</v>
      </c>
      <c r="GZ3" s="16">
        <v>188411860</v>
      </c>
      <c r="HA3" s="18">
        <v>4.1500000000000002E-2</v>
      </c>
      <c r="HB3" s="16">
        <v>5365</v>
      </c>
      <c r="HC3" s="16">
        <v>223</v>
      </c>
      <c r="HD3" s="16">
        <v>5365</v>
      </c>
      <c r="HE3" s="16">
        <v>223</v>
      </c>
      <c r="HF3" s="16">
        <v>5142</v>
      </c>
      <c r="HG3" s="16">
        <v>886</v>
      </c>
      <c r="HH3" s="16">
        <v>685</v>
      </c>
      <c r="HI3" s="16">
        <v>201</v>
      </c>
      <c r="HJ3" s="15">
        <v>379.178</v>
      </c>
      <c r="HK3" s="16">
        <v>76215</v>
      </c>
      <c r="HL3" s="15">
        <v>379.178</v>
      </c>
      <c r="HM3" s="16">
        <v>10</v>
      </c>
      <c r="HN3" s="16">
        <v>3792</v>
      </c>
      <c r="HO3" s="15">
        <v>379.178</v>
      </c>
      <c r="HP3" s="16">
        <v>7635</v>
      </c>
      <c r="HQ3" s="15">
        <v>0.11600000000000001</v>
      </c>
      <c r="HR3" s="16">
        <v>335952</v>
      </c>
      <c r="HS3" s="16">
        <v>76215</v>
      </c>
      <c r="HT3" s="16">
        <v>3792</v>
      </c>
      <c r="HU3" s="16">
        <v>255945</v>
      </c>
      <c r="HV3" s="16">
        <v>196234456</v>
      </c>
      <c r="HW3" s="18">
        <v>1.3042800000000001</v>
      </c>
      <c r="HX3" s="18">
        <v>1.9617800000000001</v>
      </c>
      <c r="HY3" s="18">
        <v>0</v>
      </c>
      <c r="HZ3" s="16">
        <v>196234456</v>
      </c>
      <c r="IA3" s="16">
        <v>0</v>
      </c>
      <c r="IB3" s="16">
        <v>7635</v>
      </c>
      <c r="IC3" s="17">
        <v>0</v>
      </c>
      <c r="ID3" s="16">
        <v>0</v>
      </c>
      <c r="IE3" s="15">
        <v>379.178</v>
      </c>
      <c r="IF3" s="16">
        <v>0</v>
      </c>
      <c r="IG3" s="16">
        <v>447688</v>
      </c>
      <c r="IH3" s="16">
        <v>5142</v>
      </c>
      <c r="II3" s="16">
        <v>0</v>
      </c>
      <c r="IJ3" s="16">
        <v>0</v>
      </c>
      <c r="IK3" s="16">
        <v>22203</v>
      </c>
      <c r="IL3" s="16">
        <v>76215</v>
      </c>
      <c r="IM3" s="16">
        <v>3792</v>
      </c>
      <c r="IN3" s="16">
        <v>0</v>
      </c>
      <c r="IO3" s="16">
        <v>0</v>
      </c>
      <c r="IP3" s="16">
        <v>384742</v>
      </c>
      <c r="IQ3" s="16">
        <v>1946937</v>
      </c>
      <c r="IR3" s="16">
        <v>0</v>
      </c>
      <c r="IS3" s="16">
        <v>5142</v>
      </c>
      <c r="IT3" s="16">
        <v>0</v>
      </c>
      <c r="IU3" s="16">
        <v>0</v>
      </c>
      <c r="IV3" s="16">
        <v>22203</v>
      </c>
      <c r="IW3" s="16">
        <v>76215</v>
      </c>
      <c r="IX3" s="16">
        <v>3792</v>
      </c>
      <c r="IY3" s="16">
        <v>0</v>
      </c>
      <c r="IZ3" s="16">
        <v>0</v>
      </c>
      <c r="JA3" s="16">
        <v>0</v>
      </c>
      <c r="JB3" s="16">
        <v>68715</v>
      </c>
      <c r="JC3" s="16">
        <v>2078598</v>
      </c>
      <c r="JD3" s="16">
        <v>2338601</v>
      </c>
      <c r="JE3" s="16">
        <v>0</v>
      </c>
      <c r="JF3" s="16">
        <v>2338601</v>
      </c>
      <c r="JG3" s="19">
        <v>0.1</v>
      </c>
      <c r="JH3" s="16">
        <v>233860</v>
      </c>
      <c r="JI3" s="16">
        <v>196234456</v>
      </c>
      <c r="JJ3" s="14">
        <v>306.3</v>
      </c>
      <c r="JK3" s="16">
        <v>640661</v>
      </c>
      <c r="JL3" s="16">
        <v>416026</v>
      </c>
      <c r="JM3" s="16">
        <v>640661</v>
      </c>
      <c r="JN3" s="17">
        <v>0.25</v>
      </c>
      <c r="JO3" s="19">
        <v>0.1623</v>
      </c>
      <c r="JP3" s="16">
        <v>233860</v>
      </c>
      <c r="JQ3" s="16">
        <v>37955</v>
      </c>
      <c r="JR3" s="17">
        <v>0.04</v>
      </c>
      <c r="JS3" s="16">
        <v>2812899</v>
      </c>
      <c r="JT3" s="16">
        <v>112516</v>
      </c>
      <c r="JU3" s="16">
        <v>233860</v>
      </c>
      <c r="JV3" s="16">
        <v>37955</v>
      </c>
      <c r="JW3" s="16">
        <v>112516</v>
      </c>
      <c r="JX3" s="16">
        <v>83389</v>
      </c>
      <c r="JY3" s="16">
        <v>37955</v>
      </c>
      <c r="JZ3" s="18">
        <v>0</v>
      </c>
      <c r="KA3" s="16">
        <v>0</v>
      </c>
      <c r="KB3" s="16">
        <v>112516</v>
      </c>
      <c r="KC3" s="16">
        <v>83389</v>
      </c>
      <c r="KD3" s="16">
        <v>195905</v>
      </c>
      <c r="KE3" s="16">
        <v>2338601</v>
      </c>
      <c r="KF3" s="19">
        <v>0</v>
      </c>
      <c r="KG3" s="16">
        <v>0</v>
      </c>
      <c r="KH3" s="17">
        <v>0</v>
      </c>
      <c r="KI3" s="16">
        <v>2812899</v>
      </c>
      <c r="KJ3" s="16">
        <v>0</v>
      </c>
      <c r="KK3" s="16">
        <v>0</v>
      </c>
      <c r="KL3" s="16">
        <v>0</v>
      </c>
      <c r="KM3" s="16">
        <v>0</v>
      </c>
      <c r="KN3" s="16">
        <v>37961</v>
      </c>
      <c r="KO3" s="16">
        <v>38000</v>
      </c>
      <c r="KP3" s="16">
        <v>-39</v>
      </c>
      <c r="KQ3" s="16">
        <v>384742</v>
      </c>
      <c r="KR3" s="16">
        <v>-39</v>
      </c>
      <c r="KS3" s="16">
        <v>384781</v>
      </c>
      <c r="KT3" s="16">
        <v>-102</v>
      </c>
      <c r="KU3" s="16">
        <v>-39</v>
      </c>
      <c r="KV3" s="16">
        <v>-141</v>
      </c>
      <c r="KW3" s="16">
        <v>1059666</v>
      </c>
      <c r="KX3" s="16">
        <v>384781</v>
      </c>
      <c r="KY3" s="18">
        <v>1444447</v>
      </c>
      <c r="KZ3" s="16">
        <v>83389</v>
      </c>
      <c r="LA3" s="16">
        <v>0</v>
      </c>
      <c r="LB3" s="16">
        <v>0</v>
      </c>
      <c r="LC3" s="16">
        <v>0</v>
      </c>
      <c r="LD3" s="16">
        <v>1527836</v>
      </c>
      <c r="LE3" s="16">
        <v>0</v>
      </c>
      <c r="LF3" s="16">
        <v>0</v>
      </c>
      <c r="LG3" s="16">
        <v>0</v>
      </c>
      <c r="LH3" s="16">
        <v>1527836</v>
      </c>
      <c r="LI3" s="16">
        <v>83389</v>
      </c>
      <c r="LJ3" s="16">
        <v>1444447</v>
      </c>
      <c r="LK3" s="16">
        <v>196234456</v>
      </c>
      <c r="LL3" s="16">
        <v>7.3608200000000004</v>
      </c>
      <c r="LM3" s="16">
        <v>83389</v>
      </c>
      <c r="LN3" s="16">
        <v>342756784</v>
      </c>
      <c r="LO3" s="16">
        <v>0.24329000000000001</v>
      </c>
      <c r="LP3" s="16">
        <v>7.3608200000000004</v>
      </c>
      <c r="LQ3" s="16">
        <v>7.6041100000000004</v>
      </c>
      <c r="LR3" s="16">
        <v>115668</v>
      </c>
      <c r="LS3" s="16">
        <v>0</v>
      </c>
      <c r="LT3" s="16">
        <v>18984</v>
      </c>
      <c r="LU3" s="16">
        <v>20854</v>
      </c>
      <c r="LV3" s="16">
        <v>0</v>
      </c>
      <c r="LW3" s="16">
        <v>9850</v>
      </c>
      <c r="LX3" s="16">
        <v>1235</v>
      </c>
      <c r="LY3" s="16">
        <v>22203</v>
      </c>
      <c r="LZ3" s="16">
        <v>144388</v>
      </c>
      <c r="MA3" s="16">
        <v>2078598</v>
      </c>
      <c r="MB3" s="18">
        <v>144388</v>
      </c>
      <c r="MC3" s="16">
        <v>1934210</v>
      </c>
      <c r="MD3" s="16">
        <v>3493478</v>
      </c>
      <c r="ME3" s="18">
        <v>0</v>
      </c>
      <c r="MF3" s="18">
        <v>0</v>
      </c>
      <c r="MG3" s="18">
        <v>195905</v>
      </c>
      <c r="MH3" s="16">
        <v>0</v>
      </c>
      <c r="MI3" s="16">
        <v>68715</v>
      </c>
      <c r="MJ3" s="16">
        <v>0</v>
      </c>
      <c r="MK3" s="16">
        <v>0</v>
      </c>
      <c r="ML3" s="16">
        <v>0</v>
      </c>
      <c r="MM3" s="16">
        <v>0</v>
      </c>
      <c r="MN3" s="16">
        <v>0</v>
      </c>
      <c r="MO3" s="16">
        <v>1527836</v>
      </c>
      <c r="MP3" s="16">
        <v>68715</v>
      </c>
      <c r="MQ3" s="16">
        <v>0</v>
      </c>
      <c r="MR3" s="16">
        <v>112516</v>
      </c>
      <c r="MS3" s="16">
        <v>0</v>
      </c>
      <c r="MT3" s="16">
        <v>39289</v>
      </c>
      <c r="MU3" s="16">
        <v>-141</v>
      </c>
      <c r="MV3" s="16">
        <v>0</v>
      </c>
      <c r="MW3" s="16">
        <v>1748215</v>
      </c>
      <c r="MX3" s="16">
        <v>342756784</v>
      </c>
      <c r="MY3" s="16">
        <v>1.34</v>
      </c>
      <c r="MZ3" s="16">
        <v>459294</v>
      </c>
      <c r="NA3" s="16">
        <v>0.04</v>
      </c>
      <c r="NB3" s="16">
        <v>2812899</v>
      </c>
      <c r="NC3" s="16">
        <v>112516</v>
      </c>
      <c r="ND3" s="16">
        <v>459294</v>
      </c>
      <c r="NE3" s="16">
        <v>112516</v>
      </c>
      <c r="NF3" s="16">
        <v>346778</v>
      </c>
      <c r="NG3" s="17">
        <v>0.04</v>
      </c>
      <c r="NH3" s="17">
        <v>0</v>
      </c>
      <c r="NI3" s="17">
        <v>0</v>
      </c>
      <c r="NJ3" s="17">
        <v>0</v>
      </c>
      <c r="NK3" s="17">
        <v>0.04</v>
      </c>
      <c r="NL3" s="17">
        <v>0.08</v>
      </c>
      <c r="NM3" s="16">
        <v>112516</v>
      </c>
      <c r="NN3" s="16">
        <v>0</v>
      </c>
      <c r="NO3" s="18">
        <v>0</v>
      </c>
      <c r="NP3" s="16">
        <v>0</v>
      </c>
      <c r="NQ3" s="17">
        <v>112516</v>
      </c>
      <c r="NR3" s="16">
        <v>150000</v>
      </c>
      <c r="NS3" s="16">
        <v>0</v>
      </c>
      <c r="NT3" s="16">
        <v>113110</v>
      </c>
      <c r="NU3" s="16">
        <v>0</v>
      </c>
      <c r="NV3" s="16">
        <v>0</v>
      </c>
      <c r="NW3" s="17">
        <v>0</v>
      </c>
      <c r="NX3" s="17">
        <v>0</v>
      </c>
    </row>
    <row r="4" spans="1:388" x14ac:dyDescent="0.55000000000000004">
      <c r="A4" s="13" t="s">
        <v>1181</v>
      </c>
      <c r="B4" s="13" t="s">
        <v>1183</v>
      </c>
      <c r="C4" s="13" t="s">
        <v>6</v>
      </c>
      <c r="D4" s="13" t="s">
        <v>1184</v>
      </c>
      <c r="E4" s="14">
        <v>2130.9</v>
      </c>
      <c r="F4" s="15">
        <v>1.968</v>
      </c>
      <c r="G4" s="16">
        <v>7413</v>
      </c>
      <c r="H4" s="16">
        <v>14589</v>
      </c>
      <c r="I4" s="16">
        <v>6553</v>
      </c>
      <c r="J4" s="15">
        <v>1.968</v>
      </c>
      <c r="K4" s="16">
        <v>12896</v>
      </c>
      <c r="L4" s="16">
        <v>7413</v>
      </c>
      <c r="M4" s="16">
        <v>222</v>
      </c>
      <c r="N4" s="16">
        <v>7635</v>
      </c>
      <c r="O4" s="17">
        <v>646.89</v>
      </c>
      <c r="P4" s="17">
        <v>19.07</v>
      </c>
      <c r="Q4" s="17">
        <v>665.96</v>
      </c>
      <c r="R4" s="17">
        <v>70.28</v>
      </c>
      <c r="S4" s="17">
        <v>2.16</v>
      </c>
      <c r="T4" s="17">
        <v>72.44</v>
      </c>
      <c r="U4" s="17">
        <v>73.39</v>
      </c>
      <c r="V4" s="17">
        <v>2.35</v>
      </c>
      <c r="W4" s="17">
        <v>75.739999999999995</v>
      </c>
      <c r="X4" s="17">
        <v>357.8</v>
      </c>
      <c r="Y4" s="17">
        <v>10.73</v>
      </c>
      <c r="Z4" s="17">
        <v>368.53</v>
      </c>
      <c r="AA4" s="17">
        <v>75.599999999999994</v>
      </c>
      <c r="AB4" s="17">
        <v>85.96</v>
      </c>
      <c r="AC4" s="17">
        <v>76.72</v>
      </c>
      <c r="AD4" s="17">
        <v>238.28</v>
      </c>
      <c r="AE4" s="14">
        <v>2130.9</v>
      </c>
      <c r="AF4" s="17">
        <v>2369.1799999999998</v>
      </c>
      <c r="AG4" s="17">
        <v>0</v>
      </c>
      <c r="AH4" s="17">
        <v>2369.1799999999998</v>
      </c>
      <c r="AI4" s="15">
        <v>16.84</v>
      </c>
      <c r="AJ4" s="15">
        <v>6.8639999999999999</v>
      </c>
      <c r="AK4" s="17">
        <v>1.73</v>
      </c>
      <c r="AL4" s="17">
        <f>ROUND(Data_AidAndLevy[[#This Row],[L311]]*Data_AidAndLevy[[#This Row],[L201]],0)</f>
        <v>12824</v>
      </c>
      <c r="AM4" s="15">
        <v>0</v>
      </c>
      <c r="AN4" s="15">
        <v>25.434000000000001</v>
      </c>
      <c r="AO4" s="17">
        <v>2369.1799999999998</v>
      </c>
      <c r="AP4" s="15">
        <v>2394.614</v>
      </c>
      <c r="AQ4" s="17">
        <v>238.28</v>
      </c>
      <c r="AR4" s="15">
        <v>2156.3339999999998</v>
      </c>
      <c r="AS4" s="16">
        <v>7635</v>
      </c>
      <c r="AT4" s="14">
        <v>2130.9</v>
      </c>
      <c r="AU4" s="16">
        <v>16269422</v>
      </c>
      <c r="AV4" s="16">
        <v>15232232</v>
      </c>
      <c r="AW4" s="17">
        <v>1.01</v>
      </c>
      <c r="AX4" s="16">
        <v>15384554</v>
      </c>
      <c r="AY4" s="16">
        <v>16269422</v>
      </c>
      <c r="AZ4" s="16">
        <v>0</v>
      </c>
      <c r="BA4" s="16">
        <v>7635</v>
      </c>
      <c r="BB4" s="15">
        <v>25.434000000000001</v>
      </c>
      <c r="BC4" s="16">
        <v>194189</v>
      </c>
      <c r="BD4" s="16">
        <v>7635</v>
      </c>
      <c r="BE4" s="17">
        <v>238.28</v>
      </c>
      <c r="BF4" s="16">
        <v>1819268</v>
      </c>
      <c r="BG4" s="17">
        <v>665.96</v>
      </c>
      <c r="BH4" s="14">
        <v>2130.9</v>
      </c>
      <c r="BI4" s="16">
        <v>1419094</v>
      </c>
      <c r="BJ4" s="16">
        <v>1329230</v>
      </c>
      <c r="BK4" s="16">
        <v>1419094</v>
      </c>
      <c r="BL4" s="16">
        <v>0</v>
      </c>
      <c r="BM4" s="16">
        <v>1419094</v>
      </c>
      <c r="BN4" s="16">
        <v>1419094</v>
      </c>
      <c r="BO4" s="17">
        <v>72.44</v>
      </c>
      <c r="BP4" s="14">
        <v>2130.9</v>
      </c>
      <c r="BQ4" s="16">
        <v>154362</v>
      </c>
      <c r="BR4" s="16">
        <v>144411</v>
      </c>
      <c r="BS4" s="16">
        <v>154362</v>
      </c>
      <c r="BT4" s="16">
        <v>0</v>
      </c>
      <c r="BU4" s="16">
        <v>154362</v>
      </c>
      <c r="BV4" s="16">
        <v>154362</v>
      </c>
      <c r="BW4" s="17">
        <v>75.739999999999995</v>
      </c>
      <c r="BX4" s="14">
        <v>2130.9</v>
      </c>
      <c r="BY4" s="16">
        <v>161394</v>
      </c>
      <c r="BZ4" s="16">
        <v>150802</v>
      </c>
      <c r="CA4" s="16">
        <v>161394</v>
      </c>
      <c r="CB4" s="16">
        <v>0</v>
      </c>
      <c r="CC4" s="16">
        <v>161394</v>
      </c>
      <c r="CD4" s="16">
        <v>161394</v>
      </c>
      <c r="CE4" s="17">
        <v>368.53</v>
      </c>
      <c r="CF4" s="14">
        <v>2130.9</v>
      </c>
      <c r="CG4" s="16">
        <v>785301</v>
      </c>
      <c r="CH4" s="16">
        <v>735207</v>
      </c>
      <c r="CI4" s="16">
        <v>785301</v>
      </c>
      <c r="CJ4" s="16">
        <v>0</v>
      </c>
      <c r="CK4" s="16">
        <v>785301</v>
      </c>
      <c r="CL4" s="16">
        <v>785301</v>
      </c>
      <c r="CM4" s="17">
        <v>325.88</v>
      </c>
      <c r="CN4" s="17">
        <v>2369.1799999999998</v>
      </c>
      <c r="CO4" s="16">
        <v>772068</v>
      </c>
      <c r="CP4" s="16">
        <v>721031</v>
      </c>
      <c r="CQ4" s="16">
        <v>0</v>
      </c>
      <c r="CR4" s="16">
        <v>721031</v>
      </c>
      <c r="CS4" s="16">
        <v>772068</v>
      </c>
      <c r="CT4" s="16">
        <v>0</v>
      </c>
      <c r="CU4" s="14">
        <v>2130.9</v>
      </c>
      <c r="CV4" s="16">
        <v>28</v>
      </c>
      <c r="CW4" s="14">
        <v>0</v>
      </c>
      <c r="CX4" s="16">
        <v>2159</v>
      </c>
      <c r="CY4" s="17">
        <v>62.04</v>
      </c>
      <c r="CZ4" s="16">
        <v>133944</v>
      </c>
      <c r="DA4" s="16">
        <v>2159</v>
      </c>
      <c r="DB4" s="17">
        <v>68.150000000000006</v>
      </c>
      <c r="DC4" s="16">
        <v>147136</v>
      </c>
      <c r="DD4" s="17">
        <v>0</v>
      </c>
      <c r="DE4" s="17">
        <v>325.88</v>
      </c>
      <c r="DF4" s="16">
        <v>0</v>
      </c>
      <c r="DG4" s="17">
        <v>27.75</v>
      </c>
      <c r="DH4" s="17">
        <v>2369.1799999999998</v>
      </c>
      <c r="DI4" s="16">
        <v>65745</v>
      </c>
      <c r="DJ4" s="16">
        <v>61006</v>
      </c>
      <c r="DK4" s="16">
        <v>65745</v>
      </c>
      <c r="DL4" s="16">
        <v>0</v>
      </c>
      <c r="DM4" s="16">
        <v>65745</v>
      </c>
      <c r="DN4" s="16">
        <v>65745</v>
      </c>
      <c r="DO4" s="17">
        <v>3.48</v>
      </c>
      <c r="DP4" s="17">
        <v>2369.1799999999998</v>
      </c>
      <c r="DQ4" s="16">
        <v>8245</v>
      </c>
      <c r="DR4" s="16">
        <v>7663</v>
      </c>
      <c r="DS4" s="16">
        <v>8245</v>
      </c>
      <c r="DT4" s="16">
        <v>0</v>
      </c>
      <c r="DU4" s="16">
        <v>8245</v>
      </c>
      <c r="DV4" s="16">
        <v>8245</v>
      </c>
      <c r="DW4" s="16">
        <v>16269422</v>
      </c>
      <c r="DX4" s="16">
        <v>0</v>
      </c>
      <c r="DY4" s="16">
        <v>194189</v>
      </c>
      <c r="DZ4" s="16">
        <v>1819268</v>
      </c>
      <c r="EA4" s="16">
        <v>1419094</v>
      </c>
      <c r="EB4" s="16">
        <v>154362</v>
      </c>
      <c r="EC4" s="16">
        <v>161394</v>
      </c>
      <c r="ED4" s="16">
        <v>785301</v>
      </c>
      <c r="EE4" s="16">
        <v>772068</v>
      </c>
      <c r="EF4" s="16">
        <v>0</v>
      </c>
      <c r="EG4" s="16">
        <v>133944</v>
      </c>
      <c r="EH4" s="16">
        <v>147136</v>
      </c>
      <c r="EI4" s="16">
        <v>0</v>
      </c>
      <c r="EJ4" s="16">
        <v>65745</v>
      </c>
      <c r="EK4" s="16">
        <v>8245</v>
      </c>
      <c r="EL4" s="16">
        <v>82599</v>
      </c>
      <c r="EM4" s="16">
        <v>680955</v>
      </c>
      <c r="EN4" s="16">
        <v>14589</v>
      </c>
      <c r="EO4" s="16">
        <v>22543113</v>
      </c>
      <c r="EP4" s="16">
        <v>664224746</v>
      </c>
      <c r="EQ4" s="18">
        <v>5.4</v>
      </c>
      <c r="ER4" s="16">
        <v>3586814</v>
      </c>
      <c r="ES4" s="16">
        <v>306713</v>
      </c>
      <c r="ET4" s="16">
        <v>314593</v>
      </c>
      <c r="EU4" s="16">
        <v>-7880</v>
      </c>
      <c r="EV4" s="16">
        <v>3586814</v>
      </c>
      <c r="EW4" s="16">
        <v>3578934</v>
      </c>
      <c r="EX4" s="16">
        <v>104784170</v>
      </c>
      <c r="EY4" s="16">
        <v>93018504</v>
      </c>
      <c r="EZ4" s="16">
        <v>11765666</v>
      </c>
      <c r="FA4" s="18">
        <v>5.4</v>
      </c>
      <c r="FB4" s="16">
        <v>63535</v>
      </c>
      <c r="FC4" s="16">
        <v>0</v>
      </c>
      <c r="FD4" s="16">
        <v>0</v>
      </c>
      <c r="FE4" s="16">
        <v>0</v>
      </c>
      <c r="FF4" s="16">
        <v>63535</v>
      </c>
      <c r="FG4" s="16">
        <v>63535</v>
      </c>
      <c r="FH4" s="16">
        <v>3578934</v>
      </c>
      <c r="FI4" s="16">
        <v>3642469</v>
      </c>
      <c r="FJ4" s="16">
        <v>6749</v>
      </c>
      <c r="FK4" s="15">
        <v>2156.3339999999998</v>
      </c>
      <c r="FL4" s="16">
        <v>14553098</v>
      </c>
      <c r="FM4" s="16">
        <v>6749</v>
      </c>
      <c r="FN4" s="17">
        <v>238.28</v>
      </c>
      <c r="FO4" s="16">
        <v>1608152</v>
      </c>
      <c r="FP4" s="16">
        <v>264</v>
      </c>
      <c r="FQ4" s="17">
        <v>2369.1799999999998</v>
      </c>
      <c r="FR4" s="16">
        <v>625464</v>
      </c>
      <c r="FS4" s="16">
        <v>65745</v>
      </c>
      <c r="FT4" s="16">
        <v>8245</v>
      </c>
      <c r="FU4" s="16">
        <v>699454</v>
      </c>
      <c r="FV4" s="16">
        <v>14553098</v>
      </c>
      <c r="FW4" s="16">
        <v>1608152</v>
      </c>
      <c r="FX4" s="16">
        <v>12896</v>
      </c>
      <c r="FY4" s="16">
        <v>1419094</v>
      </c>
      <c r="FZ4" s="16">
        <v>154362</v>
      </c>
      <c r="GA4" s="16">
        <v>161394</v>
      </c>
      <c r="GB4" s="16">
        <v>785301</v>
      </c>
      <c r="GC4" s="16">
        <v>19393751</v>
      </c>
      <c r="GD4" s="16">
        <v>3642469</v>
      </c>
      <c r="GE4" s="16">
        <v>15751282</v>
      </c>
      <c r="GF4" s="15">
        <v>2394.614</v>
      </c>
      <c r="GG4" s="16">
        <v>300</v>
      </c>
      <c r="GH4" s="16">
        <v>718384</v>
      </c>
      <c r="GI4" s="16">
        <v>15751282</v>
      </c>
      <c r="GJ4" s="16">
        <v>0</v>
      </c>
      <c r="GK4" s="14">
        <v>17</v>
      </c>
      <c r="GL4" s="16">
        <v>7635</v>
      </c>
      <c r="GM4" s="16">
        <v>129795</v>
      </c>
      <c r="GN4" s="14">
        <v>0</v>
      </c>
      <c r="GO4" s="16">
        <v>7413</v>
      </c>
      <c r="GP4" s="16">
        <v>0</v>
      </c>
      <c r="GQ4" s="16">
        <v>129795</v>
      </c>
      <c r="GR4" s="16">
        <v>129795</v>
      </c>
      <c r="GS4" s="16">
        <v>22543113</v>
      </c>
      <c r="GT4" s="16">
        <v>19393751</v>
      </c>
      <c r="GU4" s="16">
        <v>0</v>
      </c>
      <c r="GV4" s="16">
        <v>3149362</v>
      </c>
      <c r="GW4" s="16">
        <v>664224746</v>
      </c>
      <c r="GX4" s="16">
        <v>592679288</v>
      </c>
      <c r="GY4" s="16">
        <v>71545458</v>
      </c>
      <c r="GZ4" s="16">
        <v>592679288</v>
      </c>
      <c r="HA4" s="18">
        <v>0.1207</v>
      </c>
      <c r="HB4" s="16">
        <v>10564</v>
      </c>
      <c r="HC4" s="16">
        <v>1275</v>
      </c>
      <c r="HD4" s="16">
        <v>10564</v>
      </c>
      <c r="HE4" s="16">
        <v>1275</v>
      </c>
      <c r="HF4" s="16">
        <v>9289</v>
      </c>
      <c r="HG4" s="16">
        <v>886</v>
      </c>
      <c r="HH4" s="16">
        <v>685</v>
      </c>
      <c r="HI4" s="16">
        <v>201</v>
      </c>
      <c r="HJ4" s="15">
        <v>2394.614</v>
      </c>
      <c r="HK4" s="16">
        <v>481317</v>
      </c>
      <c r="HL4" s="15">
        <v>2394.614</v>
      </c>
      <c r="HM4" s="16">
        <v>10</v>
      </c>
      <c r="HN4" s="16">
        <v>23946</v>
      </c>
      <c r="HO4" s="15">
        <v>2394.614</v>
      </c>
      <c r="HP4" s="16">
        <v>7635</v>
      </c>
      <c r="HQ4" s="15">
        <v>0.11600000000000001</v>
      </c>
      <c r="HR4" s="16">
        <v>2121628</v>
      </c>
      <c r="HS4" s="16">
        <v>481317</v>
      </c>
      <c r="HT4" s="16">
        <v>23946</v>
      </c>
      <c r="HU4" s="16">
        <v>1616365</v>
      </c>
      <c r="HV4" s="16">
        <v>664224746</v>
      </c>
      <c r="HW4" s="18">
        <v>2.4334600000000002</v>
      </c>
      <c r="HX4" s="18">
        <v>1.9617800000000001</v>
      </c>
      <c r="HY4" s="18">
        <v>0.47167999999999999</v>
      </c>
      <c r="HZ4" s="16">
        <v>664224746</v>
      </c>
      <c r="IA4" s="16">
        <v>313302</v>
      </c>
      <c r="IB4" s="16">
        <v>7635</v>
      </c>
      <c r="IC4" s="17">
        <v>0</v>
      </c>
      <c r="ID4" s="16">
        <v>0</v>
      </c>
      <c r="IE4" s="15">
        <v>2394.614</v>
      </c>
      <c r="IF4" s="16">
        <v>0</v>
      </c>
      <c r="IG4" s="16">
        <v>3149362</v>
      </c>
      <c r="IH4" s="16">
        <v>9289</v>
      </c>
      <c r="II4" s="16">
        <v>0</v>
      </c>
      <c r="IJ4" s="16">
        <v>0</v>
      </c>
      <c r="IK4" s="16">
        <v>82599</v>
      </c>
      <c r="IL4" s="16">
        <v>481317</v>
      </c>
      <c r="IM4" s="16">
        <v>23946</v>
      </c>
      <c r="IN4" s="16">
        <v>313302</v>
      </c>
      <c r="IO4" s="16">
        <v>0</v>
      </c>
      <c r="IP4" s="16">
        <v>2404107</v>
      </c>
      <c r="IQ4" s="16">
        <v>15751282</v>
      </c>
      <c r="IR4" s="16">
        <v>0</v>
      </c>
      <c r="IS4" s="16">
        <v>9289</v>
      </c>
      <c r="IT4" s="16">
        <v>0</v>
      </c>
      <c r="IU4" s="16">
        <v>0</v>
      </c>
      <c r="IV4" s="16">
        <v>82599</v>
      </c>
      <c r="IW4" s="16">
        <v>481317</v>
      </c>
      <c r="IX4" s="16">
        <v>23946</v>
      </c>
      <c r="IY4" s="16">
        <v>313302</v>
      </c>
      <c r="IZ4" s="16">
        <v>0</v>
      </c>
      <c r="JA4" s="16">
        <v>0</v>
      </c>
      <c r="JB4" s="16">
        <v>129795</v>
      </c>
      <c r="JC4" s="16">
        <v>16626332</v>
      </c>
      <c r="JD4" s="16">
        <v>16269422</v>
      </c>
      <c r="JE4" s="16">
        <v>0</v>
      </c>
      <c r="JF4" s="16">
        <v>16269422</v>
      </c>
      <c r="JG4" s="19">
        <v>0.1</v>
      </c>
      <c r="JH4" s="16">
        <v>1626942</v>
      </c>
      <c r="JI4" s="16">
        <v>664224746</v>
      </c>
      <c r="JJ4" s="14">
        <v>2130.9</v>
      </c>
      <c r="JK4" s="16">
        <v>311711</v>
      </c>
      <c r="JL4" s="16">
        <v>416026</v>
      </c>
      <c r="JM4" s="16">
        <v>311711</v>
      </c>
      <c r="JN4" s="17">
        <v>0.25</v>
      </c>
      <c r="JO4" s="19">
        <v>0.3337</v>
      </c>
      <c r="JP4" s="16">
        <v>1626942</v>
      </c>
      <c r="JQ4" s="16">
        <v>542911</v>
      </c>
      <c r="JR4" s="17">
        <v>0</v>
      </c>
      <c r="JS4" s="16">
        <v>24722769</v>
      </c>
      <c r="JT4" s="16">
        <v>0</v>
      </c>
      <c r="JU4" s="16">
        <v>1626942</v>
      </c>
      <c r="JV4" s="16">
        <v>542911</v>
      </c>
      <c r="JW4" s="16">
        <v>0</v>
      </c>
      <c r="JX4" s="16">
        <v>1084031</v>
      </c>
      <c r="JY4" s="16">
        <v>542911</v>
      </c>
      <c r="JZ4" s="18">
        <v>0</v>
      </c>
      <c r="KA4" s="16">
        <v>0</v>
      </c>
      <c r="KB4" s="16">
        <v>0</v>
      </c>
      <c r="KC4" s="16">
        <v>1084031</v>
      </c>
      <c r="KD4" s="16">
        <v>1084031</v>
      </c>
      <c r="KE4" s="16">
        <v>16269422</v>
      </c>
      <c r="KF4" s="19">
        <v>0</v>
      </c>
      <c r="KG4" s="16">
        <v>0</v>
      </c>
      <c r="KH4" s="17">
        <v>0</v>
      </c>
      <c r="KI4" s="16">
        <v>24722769</v>
      </c>
      <c r="KJ4" s="16">
        <v>0</v>
      </c>
      <c r="KK4" s="16">
        <v>0</v>
      </c>
      <c r="KL4" s="16">
        <v>0</v>
      </c>
      <c r="KM4" s="16">
        <v>0</v>
      </c>
      <c r="KN4" s="16">
        <v>206241</v>
      </c>
      <c r="KO4" s="16">
        <v>211540</v>
      </c>
      <c r="KP4" s="16">
        <v>-5299</v>
      </c>
      <c r="KQ4" s="16">
        <v>2404107</v>
      </c>
      <c r="KR4" s="16">
        <v>-5299</v>
      </c>
      <c r="KS4" s="16">
        <v>2409406</v>
      </c>
      <c r="KT4" s="16">
        <v>-7880</v>
      </c>
      <c r="KU4" s="16">
        <v>-5299</v>
      </c>
      <c r="KV4" s="16">
        <v>-13179</v>
      </c>
      <c r="KW4" s="16">
        <v>3586814</v>
      </c>
      <c r="KX4" s="16">
        <v>2409406</v>
      </c>
      <c r="KY4" s="18">
        <v>5996220</v>
      </c>
      <c r="KZ4" s="16">
        <v>1084031</v>
      </c>
      <c r="LA4" s="16">
        <v>0</v>
      </c>
      <c r="LB4" s="16">
        <v>0</v>
      </c>
      <c r="LC4" s="16">
        <v>0</v>
      </c>
      <c r="LD4" s="16">
        <v>7080251</v>
      </c>
      <c r="LE4" s="16">
        <v>0</v>
      </c>
      <c r="LF4" s="16">
        <v>0</v>
      </c>
      <c r="LG4" s="16">
        <v>0</v>
      </c>
      <c r="LH4" s="16">
        <v>7080251</v>
      </c>
      <c r="LI4" s="16">
        <v>1084031</v>
      </c>
      <c r="LJ4" s="16">
        <v>5996220</v>
      </c>
      <c r="LK4" s="16">
        <v>664224746</v>
      </c>
      <c r="LL4" s="16">
        <v>9.0274000000000001</v>
      </c>
      <c r="LM4" s="16">
        <v>1084031</v>
      </c>
      <c r="LN4" s="16">
        <v>706294993</v>
      </c>
      <c r="LO4" s="16">
        <v>1.53481</v>
      </c>
      <c r="LP4" s="16">
        <v>9.0274000000000001</v>
      </c>
      <c r="LQ4" s="16">
        <v>10.56221</v>
      </c>
      <c r="LR4" s="16">
        <v>772068</v>
      </c>
      <c r="LS4" s="16">
        <v>0</v>
      </c>
      <c r="LT4" s="16">
        <v>133944</v>
      </c>
      <c r="LU4" s="16">
        <v>147136</v>
      </c>
      <c r="LV4" s="16">
        <v>0</v>
      </c>
      <c r="LW4" s="16">
        <v>65745</v>
      </c>
      <c r="LX4" s="16">
        <v>8245</v>
      </c>
      <c r="LY4" s="16">
        <v>82599</v>
      </c>
      <c r="LZ4" s="16">
        <v>1044539</v>
      </c>
      <c r="MA4" s="16">
        <v>16626332</v>
      </c>
      <c r="MB4" s="18">
        <v>1044539</v>
      </c>
      <c r="MC4" s="16">
        <v>15581793</v>
      </c>
      <c r="MD4" s="16">
        <v>22543113</v>
      </c>
      <c r="ME4" s="18">
        <v>0</v>
      </c>
      <c r="MF4" s="18">
        <v>0</v>
      </c>
      <c r="MG4" s="18">
        <v>1084031</v>
      </c>
      <c r="MH4" s="16">
        <v>0</v>
      </c>
      <c r="MI4" s="16">
        <v>129795</v>
      </c>
      <c r="MJ4" s="16">
        <v>0</v>
      </c>
      <c r="MK4" s="16">
        <v>0</v>
      </c>
      <c r="ML4" s="16">
        <v>0</v>
      </c>
      <c r="MM4" s="16">
        <v>0</v>
      </c>
      <c r="MN4" s="16">
        <v>0</v>
      </c>
      <c r="MO4" s="16">
        <v>7080251</v>
      </c>
      <c r="MP4" s="16">
        <v>129795</v>
      </c>
      <c r="MQ4" s="16">
        <v>0</v>
      </c>
      <c r="MR4" s="16">
        <v>0</v>
      </c>
      <c r="MS4" s="16">
        <v>0</v>
      </c>
      <c r="MT4" s="16">
        <v>63535</v>
      </c>
      <c r="MU4" s="16">
        <v>-13179</v>
      </c>
      <c r="MV4" s="16">
        <v>0</v>
      </c>
      <c r="MW4" s="16">
        <v>7260402</v>
      </c>
      <c r="MX4" s="16">
        <v>706294993</v>
      </c>
      <c r="MY4" s="16">
        <v>1.34</v>
      </c>
      <c r="MZ4" s="16">
        <v>946435</v>
      </c>
      <c r="NA4" s="16">
        <v>0</v>
      </c>
      <c r="NB4" s="16">
        <v>24722769</v>
      </c>
      <c r="NC4" s="16">
        <v>0</v>
      </c>
      <c r="ND4" s="16">
        <v>946435</v>
      </c>
      <c r="NE4" s="16">
        <v>0</v>
      </c>
      <c r="NF4" s="16">
        <v>946435</v>
      </c>
      <c r="NG4" s="17">
        <v>0</v>
      </c>
      <c r="NH4" s="17">
        <v>0</v>
      </c>
      <c r="NI4" s="17">
        <v>0</v>
      </c>
      <c r="NJ4" s="17">
        <v>0</v>
      </c>
      <c r="NK4" s="17">
        <v>0</v>
      </c>
      <c r="NL4" s="17">
        <v>0</v>
      </c>
      <c r="NM4" s="16">
        <v>0</v>
      </c>
      <c r="NN4" s="16">
        <v>0</v>
      </c>
      <c r="NO4" s="18">
        <v>0</v>
      </c>
      <c r="NP4" s="16">
        <v>0</v>
      </c>
      <c r="NQ4" s="17">
        <v>0</v>
      </c>
      <c r="NR4" s="16">
        <v>700000</v>
      </c>
      <c r="NS4" s="16">
        <v>0</v>
      </c>
      <c r="NT4" s="16">
        <v>233077</v>
      </c>
      <c r="NU4" s="16">
        <v>0</v>
      </c>
      <c r="NV4" s="16">
        <v>0</v>
      </c>
      <c r="NW4" s="17">
        <v>0</v>
      </c>
      <c r="NX4" s="17">
        <v>2860498</v>
      </c>
    </row>
    <row r="5" spans="1:388" x14ac:dyDescent="0.55000000000000004">
      <c r="A5" s="13" t="s">
        <v>1185</v>
      </c>
      <c r="B5" s="13" t="s">
        <v>1186</v>
      </c>
      <c r="C5" s="13" t="s">
        <v>7</v>
      </c>
      <c r="D5" s="13" t="s">
        <v>1187</v>
      </c>
      <c r="E5" s="14">
        <v>555.20000000000005</v>
      </c>
      <c r="F5" s="15">
        <v>-2.5000000000000001E-2</v>
      </c>
      <c r="G5" s="16">
        <v>7429</v>
      </c>
      <c r="H5" s="16">
        <v>-186</v>
      </c>
      <c r="I5" s="16">
        <v>6553</v>
      </c>
      <c r="J5" s="15">
        <v>-2.5000000000000001E-2</v>
      </c>
      <c r="K5" s="16">
        <v>-164</v>
      </c>
      <c r="L5" s="16">
        <v>7429</v>
      </c>
      <c r="M5" s="16">
        <v>222</v>
      </c>
      <c r="N5" s="16">
        <v>7651</v>
      </c>
      <c r="O5" s="17">
        <v>677.34</v>
      </c>
      <c r="P5" s="17">
        <v>19.07</v>
      </c>
      <c r="Q5" s="17">
        <v>696.41</v>
      </c>
      <c r="R5" s="17">
        <v>77.5</v>
      </c>
      <c r="S5" s="17">
        <v>2.16</v>
      </c>
      <c r="T5" s="17">
        <v>79.66</v>
      </c>
      <c r="U5" s="17">
        <v>75.540000000000006</v>
      </c>
      <c r="V5" s="17">
        <v>2.35</v>
      </c>
      <c r="W5" s="17">
        <v>77.89</v>
      </c>
      <c r="X5" s="17">
        <v>357.8</v>
      </c>
      <c r="Y5" s="17">
        <v>10.73</v>
      </c>
      <c r="Z5" s="17">
        <v>368.53</v>
      </c>
      <c r="AA5" s="17">
        <v>28.8</v>
      </c>
      <c r="AB5" s="17">
        <v>18.149999999999999</v>
      </c>
      <c r="AC5" s="17">
        <v>30.14</v>
      </c>
      <c r="AD5" s="17">
        <v>77.09</v>
      </c>
      <c r="AE5" s="14">
        <v>555.20000000000005</v>
      </c>
      <c r="AF5" s="17">
        <v>632.29</v>
      </c>
      <c r="AG5" s="17">
        <v>1.22</v>
      </c>
      <c r="AH5" s="17">
        <v>633.51</v>
      </c>
      <c r="AI5" s="15">
        <v>24.11</v>
      </c>
      <c r="AJ5" s="15">
        <v>2.5470000000000002</v>
      </c>
      <c r="AK5" s="17">
        <v>1.05</v>
      </c>
      <c r="AL5" s="17">
        <f>ROUND(Data_AidAndLevy[[#This Row],[L311]]*Data_AidAndLevy[[#This Row],[L201]],0)</f>
        <v>7800</v>
      </c>
      <c r="AM5" s="15">
        <v>0</v>
      </c>
      <c r="AN5" s="15">
        <v>27.707000000000001</v>
      </c>
      <c r="AO5" s="17">
        <v>632.29</v>
      </c>
      <c r="AP5" s="15">
        <v>659.99699999999996</v>
      </c>
      <c r="AQ5" s="17">
        <v>77.09</v>
      </c>
      <c r="AR5" s="15">
        <v>582.90700000000004</v>
      </c>
      <c r="AS5" s="16">
        <v>7651</v>
      </c>
      <c r="AT5" s="14">
        <v>555.20000000000005</v>
      </c>
      <c r="AU5" s="16">
        <v>4247835</v>
      </c>
      <c r="AV5" s="16">
        <v>4130524</v>
      </c>
      <c r="AW5" s="17">
        <v>1.01</v>
      </c>
      <c r="AX5" s="16">
        <v>4171829</v>
      </c>
      <c r="AY5" s="16">
        <v>4247835</v>
      </c>
      <c r="AZ5" s="16">
        <v>0</v>
      </c>
      <c r="BA5" s="16">
        <v>7651</v>
      </c>
      <c r="BB5" s="15">
        <v>27.707000000000001</v>
      </c>
      <c r="BC5" s="16">
        <v>211986</v>
      </c>
      <c r="BD5" s="16">
        <v>7651</v>
      </c>
      <c r="BE5" s="17">
        <v>77.09</v>
      </c>
      <c r="BF5" s="16">
        <v>589816</v>
      </c>
      <c r="BG5" s="17">
        <v>696.41</v>
      </c>
      <c r="BH5" s="14">
        <v>555.20000000000005</v>
      </c>
      <c r="BI5" s="16">
        <v>386647</v>
      </c>
      <c r="BJ5" s="16">
        <v>376601</v>
      </c>
      <c r="BK5" s="16">
        <v>386647</v>
      </c>
      <c r="BL5" s="16">
        <v>0</v>
      </c>
      <c r="BM5" s="16">
        <v>386647</v>
      </c>
      <c r="BN5" s="16">
        <v>386647</v>
      </c>
      <c r="BO5" s="17">
        <v>79.66</v>
      </c>
      <c r="BP5" s="14">
        <v>555.20000000000005</v>
      </c>
      <c r="BQ5" s="16">
        <v>44227</v>
      </c>
      <c r="BR5" s="16">
        <v>43090</v>
      </c>
      <c r="BS5" s="16">
        <v>44227</v>
      </c>
      <c r="BT5" s="16">
        <v>0</v>
      </c>
      <c r="BU5" s="16">
        <v>44227</v>
      </c>
      <c r="BV5" s="16">
        <v>44227</v>
      </c>
      <c r="BW5" s="17">
        <v>77.89</v>
      </c>
      <c r="BX5" s="14">
        <v>555.20000000000005</v>
      </c>
      <c r="BY5" s="16">
        <v>43245</v>
      </c>
      <c r="BZ5" s="16">
        <v>42000</v>
      </c>
      <c r="CA5" s="16">
        <v>43245</v>
      </c>
      <c r="CB5" s="16">
        <v>0</v>
      </c>
      <c r="CC5" s="16">
        <v>43245</v>
      </c>
      <c r="CD5" s="16">
        <v>43245</v>
      </c>
      <c r="CE5" s="17">
        <v>368.53</v>
      </c>
      <c r="CF5" s="14">
        <v>555.20000000000005</v>
      </c>
      <c r="CG5" s="16">
        <v>204608</v>
      </c>
      <c r="CH5" s="16">
        <v>198937</v>
      </c>
      <c r="CI5" s="16">
        <v>204608</v>
      </c>
      <c r="CJ5" s="16">
        <v>0</v>
      </c>
      <c r="CK5" s="16">
        <v>204608</v>
      </c>
      <c r="CL5" s="16">
        <v>204608</v>
      </c>
      <c r="CM5" s="17">
        <v>340.52</v>
      </c>
      <c r="CN5" s="17">
        <v>632.29</v>
      </c>
      <c r="CO5" s="16">
        <v>215307</v>
      </c>
      <c r="CP5" s="16">
        <v>208434</v>
      </c>
      <c r="CQ5" s="16">
        <v>0</v>
      </c>
      <c r="CR5" s="16">
        <v>208434</v>
      </c>
      <c r="CS5" s="16">
        <v>215307</v>
      </c>
      <c r="CT5" s="16">
        <v>0</v>
      </c>
      <c r="CU5" s="14">
        <v>555.20000000000005</v>
      </c>
      <c r="CV5" s="16">
        <v>14</v>
      </c>
      <c r="CW5" s="14">
        <v>0</v>
      </c>
      <c r="CX5" s="16">
        <v>569</v>
      </c>
      <c r="CY5" s="17">
        <v>62.45</v>
      </c>
      <c r="CZ5" s="16">
        <v>35534</v>
      </c>
      <c r="DA5" s="16">
        <v>569</v>
      </c>
      <c r="DB5" s="17">
        <v>69.930000000000007</v>
      </c>
      <c r="DC5" s="16">
        <v>39790</v>
      </c>
      <c r="DD5" s="17">
        <v>1.22</v>
      </c>
      <c r="DE5" s="17">
        <v>340.52</v>
      </c>
      <c r="DF5" s="16">
        <v>415</v>
      </c>
      <c r="DG5" s="17">
        <v>34.31</v>
      </c>
      <c r="DH5" s="17">
        <v>632.29</v>
      </c>
      <c r="DI5" s="16">
        <v>21694</v>
      </c>
      <c r="DJ5" s="16">
        <v>20988</v>
      </c>
      <c r="DK5" s="16">
        <v>21694</v>
      </c>
      <c r="DL5" s="16">
        <v>0</v>
      </c>
      <c r="DM5" s="16">
        <v>21694</v>
      </c>
      <c r="DN5" s="16">
        <v>21694</v>
      </c>
      <c r="DO5" s="17">
        <v>4.09</v>
      </c>
      <c r="DP5" s="17">
        <v>632.29</v>
      </c>
      <c r="DQ5" s="16">
        <v>2586</v>
      </c>
      <c r="DR5" s="16">
        <v>2501</v>
      </c>
      <c r="DS5" s="16">
        <v>2586</v>
      </c>
      <c r="DT5" s="16">
        <v>0</v>
      </c>
      <c r="DU5" s="16">
        <v>2586</v>
      </c>
      <c r="DV5" s="16">
        <v>2586</v>
      </c>
      <c r="DW5" s="16">
        <v>4247835</v>
      </c>
      <c r="DX5" s="16">
        <v>0</v>
      </c>
      <c r="DY5" s="16">
        <v>211986</v>
      </c>
      <c r="DZ5" s="16">
        <v>589816</v>
      </c>
      <c r="EA5" s="16">
        <v>386647</v>
      </c>
      <c r="EB5" s="16">
        <v>44227</v>
      </c>
      <c r="EC5" s="16">
        <v>43245</v>
      </c>
      <c r="ED5" s="16">
        <v>204608</v>
      </c>
      <c r="EE5" s="16">
        <v>215307</v>
      </c>
      <c r="EF5" s="16">
        <v>0</v>
      </c>
      <c r="EG5" s="16">
        <v>35534</v>
      </c>
      <c r="EH5" s="16">
        <v>39790</v>
      </c>
      <c r="EI5" s="16">
        <v>415</v>
      </c>
      <c r="EJ5" s="16">
        <v>21694</v>
      </c>
      <c r="EK5" s="16">
        <v>2586</v>
      </c>
      <c r="EL5" s="16">
        <v>35284</v>
      </c>
      <c r="EM5" s="16">
        <v>181482</v>
      </c>
      <c r="EN5" s="16">
        <v>-186</v>
      </c>
      <c r="EO5" s="16">
        <v>6189702</v>
      </c>
      <c r="EP5" s="16">
        <v>232157794</v>
      </c>
      <c r="EQ5" s="18">
        <v>5.4</v>
      </c>
      <c r="ER5" s="16">
        <v>1253652</v>
      </c>
      <c r="ES5" s="16">
        <v>7401</v>
      </c>
      <c r="ET5" s="16">
        <v>7355</v>
      </c>
      <c r="EU5" s="16">
        <v>46</v>
      </c>
      <c r="EV5" s="16">
        <v>1253652</v>
      </c>
      <c r="EW5" s="16">
        <v>1253698</v>
      </c>
      <c r="EX5" s="16">
        <v>19459217</v>
      </c>
      <c r="EY5" s="16">
        <v>16287747</v>
      </c>
      <c r="EZ5" s="16">
        <v>3171470</v>
      </c>
      <c r="FA5" s="18">
        <v>5.4</v>
      </c>
      <c r="FB5" s="16">
        <v>17126</v>
      </c>
      <c r="FC5" s="16">
        <v>0</v>
      </c>
      <c r="FD5" s="16">
        <v>0</v>
      </c>
      <c r="FE5" s="16">
        <v>0</v>
      </c>
      <c r="FF5" s="16">
        <v>17126</v>
      </c>
      <c r="FG5" s="16">
        <v>17126</v>
      </c>
      <c r="FH5" s="16">
        <v>1253698</v>
      </c>
      <c r="FI5" s="16">
        <v>1270824</v>
      </c>
      <c r="FJ5" s="16">
        <v>6749</v>
      </c>
      <c r="FK5" s="15">
        <v>582.90700000000004</v>
      </c>
      <c r="FL5" s="16">
        <v>3934039</v>
      </c>
      <c r="FM5" s="16">
        <v>6749</v>
      </c>
      <c r="FN5" s="17">
        <v>77.09</v>
      </c>
      <c r="FO5" s="16">
        <v>520280</v>
      </c>
      <c r="FP5" s="16">
        <v>264</v>
      </c>
      <c r="FQ5" s="17">
        <v>633.51</v>
      </c>
      <c r="FR5" s="16">
        <v>167247</v>
      </c>
      <c r="FS5" s="16">
        <v>21694</v>
      </c>
      <c r="FT5" s="16">
        <v>2586</v>
      </c>
      <c r="FU5" s="16">
        <v>191527</v>
      </c>
      <c r="FV5" s="16">
        <v>3934039</v>
      </c>
      <c r="FW5" s="16">
        <v>520280</v>
      </c>
      <c r="FX5" s="16">
        <v>-164</v>
      </c>
      <c r="FY5" s="16">
        <v>386647</v>
      </c>
      <c r="FZ5" s="16">
        <v>44227</v>
      </c>
      <c r="GA5" s="16">
        <v>43245</v>
      </c>
      <c r="GB5" s="16">
        <v>204608</v>
      </c>
      <c r="GC5" s="16">
        <v>5324409</v>
      </c>
      <c r="GD5" s="16">
        <v>1270824</v>
      </c>
      <c r="GE5" s="16">
        <v>4053585</v>
      </c>
      <c r="GF5" s="15">
        <v>659.99699999999996</v>
      </c>
      <c r="GG5" s="16">
        <v>300</v>
      </c>
      <c r="GH5" s="16">
        <v>197999</v>
      </c>
      <c r="GI5" s="16">
        <v>4053585</v>
      </c>
      <c r="GJ5" s="16">
        <v>0</v>
      </c>
      <c r="GK5" s="14">
        <v>12</v>
      </c>
      <c r="GL5" s="16">
        <v>7635</v>
      </c>
      <c r="GM5" s="16">
        <v>91620</v>
      </c>
      <c r="GN5" s="14">
        <v>0</v>
      </c>
      <c r="GO5" s="16">
        <v>7413</v>
      </c>
      <c r="GP5" s="16">
        <v>0</v>
      </c>
      <c r="GQ5" s="16">
        <v>91620</v>
      </c>
      <c r="GR5" s="16">
        <v>91620</v>
      </c>
      <c r="GS5" s="16">
        <v>6189702</v>
      </c>
      <c r="GT5" s="16">
        <v>5324409</v>
      </c>
      <c r="GU5" s="16">
        <v>0</v>
      </c>
      <c r="GV5" s="16">
        <v>865293</v>
      </c>
      <c r="GW5" s="16">
        <v>232157794</v>
      </c>
      <c r="GX5" s="16">
        <v>209899215</v>
      </c>
      <c r="GY5" s="16">
        <v>22258579</v>
      </c>
      <c r="GZ5" s="16">
        <v>209899215</v>
      </c>
      <c r="HA5" s="18">
        <v>0.106</v>
      </c>
      <c r="HB5" s="16">
        <v>19555</v>
      </c>
      <c r="HC5" s="16">
        <v>2073</v>
      </c>
      <c r="HD5" s="16">
        <v>19555</v>
      </c>
      <c r="HE5" s="16">
        <v>2073</v>
      </c>
      <c r="HF5" s="16">
        <v>17482</v>
      </c>
      <c r="HG5" s="16">
        <v>886</v>
      </c>
      <c r="HH5" s="16">
        <v>685</v>
      </c>
      <c r="HI5" s="16">
        <v>201</v>
      </c>
      <c r="HJ5" s="15">
        <v>659.99699999999996</v>
      </c>
      <c r="HK5" s="16">
        <v>132659</v>
      </c>
      <c r="HL5" s="15">
        <v>659.99699999999996</v>
      </c>
      <c r="HM5" s="16">
        <v>10</v>
      </c>
      <c r="HN5" s="16">
        <v>6600</v>
      </c>
      <c r="HO5" s="15">
        <v>659.99699999999996</v>
      </c>
      <c r="HP5" s="16">
        <v>7635</v>
      </c>
      <c r="HQ5" s="15">
        <v>0.11600000000000001</v>
      </c>
      <c r="HR5" s="16">
        <v>584757</v>
      </c>
      <c r="HS5" s="16">
        <v>132659</v>
      </c>
      <c r="HT5" s="16">
        <v>6600</v>
      </c>
      <c r="HU5" s="16">
        <v>445498</v>
      </c>
      <c r="HV5" s="16">
        <v>232157794</v>
      </c>
      <c r="HW5" s="18">
        <v>1.9189400000000001</v>
      </c>
      <c r="HX5" s="18">
        <v>1.9617800000000001</v>
      </c>
      <c r="HY5" s="18">
        <v>0</v>
      </c>
      <c r="HZ5" s="16">
        <v>232157794</v>
      </c>
      <c r="IA5" s="16">
        <v>0</v>
      </c>
      <c r="IB5" s="16">
        <v>7635</v>
      </c>
      <c r="IC5" s="17">
        <v>0</v>
      </c>
      <c r="ID5" s="16">
        <v>0</v>
      </c>
      <c r="IE5" s="15">
        <v>659.99699999999996</v>
      </c>
      <c r="IF5" s="16">
        <v>0</v>
      </c>
      <c r="IG5" s="16">
        <v>865293</v>
      </c>
      <c r="IH5" s="16">
        <v>17482</v>
      </c>
      <c r="II5" s="16">
        <v>0</v>
      </c>
      <c r="IJ5" s="16">
        <v>0</v>
      </c>
      <c r="IK5" s="16">
        <v>35284</v>
      </c>
      <c r="IL5" s="16">
        <v>132659</v>
      </c>
      <c r="IM5" s="16">
        <v>6600</v>
      </c>
      <c r="IN5" s="16">
        <v>0</v>
      </c>
      <c r="IO5" s="16">
        <v>0</v>
      </c>
      <c r="IP5" s="16">
        <v>743836</v>
      </c>
      <c r="IQ5" s="16">
        <v>4053585</v>
      </c>
      <c r="IR5" s="16">
        <v>0</v>
      </c>
      <c r="IS5" s="16">
        <v>17482</v>
      </c>
      <c r="IT5" s="16">
        <v>0</v>
      </c>
      <c r="IU5" s="16">
        <v>0</v>
      </c>
      <c r="IV5" s="16">
        <v>35284</v>
      </c>
      <c r="IW5" s="16">
        <v>132659</v>
      </c>
      <c r="IX5" s="16">
        <v>6600</v>
      </c>
      <c r="IY5" s="16">
        <v>0</v>
      </c>
      <c r="IZ5" s="16">
        <v>0</v>
      </c>
      <c r="JA5" s="16">
        <v>0</v>
      </c>
      <c r="JB5" s="16">
        <v>91620</v>
      </c>
      <c r="JC5" s="16">
        <v>4266662</v>
      </c>
      <c r="JD5" s="16">
        <v>4247835</v>
      </c>
      <c r="JE5" s="16">
        <v>0</v>
      </c>
      <c r="JF5" s="16">
        <v>4247835</v>
      </c>
      <c r="JG5" s="19">
        <v>0.1</v>
      </c>
      <c r="JH5" s="16">
        <v>424784</v>
      </c>
      <c r="JI5" s="16">
        <v>232157794</v>
      </c>
      <c r="JJ5" s="14">
        <v>555.20000000000005</v>
      </c>
      <c r="JK5" s="16">
        <v>418152</v>
      </c>
      <c r="JL5" s="16">
        <v>416026</v>
      </c>
      <c r="JM5" s="16">
        <v>418152</v>
      </c>
      <c r="JN5" s="17">
        <v>0.25</v>
      </c>
      <c r="JO5" s="19">
        <v>0.2487</v>
      </c>
      <c r="JP5" s="16">
        <v>424784</v>
      </c>
      <c r="JQ5" s="16">
        <v>105644</v>
      </c>
      <c r="JR5" s="17">
        <v>0.04</v>
      </c>
      <c r="JS5" s="16">
        <v>3367449</v>
      </c>
      <c r="JT5" s="16">
        <v>134698</v>
      </c>
      <c r="JU5" s="16">
        <v>424784</v>
      </c>
      <c r="JV5" s="16">
        <v>105644</v>
      </c>
      <c r="JW5" s="16">
        <v>134698</v>
      </c>
      <c r="JX5" s="16">
        <v>184442</v>
      </c>
      <c r="JY5" s="16">
        <v>105644</v>
      </c>
      <c r="JZ5" s="18">
        <v>0</v>
      </c>
      <c r="KA5" s="16">
        <v>0</v>
      </c>
      <c r="KB5" s="16">
        <v>134698</v>
      </c>
      <c r="KC5" s="16">
        <v>184442</v>
      </c>
      <c r="KD5" s="16">
        <v>319140</v>
      </c>
      <c r="KE5" s="16">
        <v>4247835</v>
      </c>
      <c r="KF5" s="19">
        <v>0</v>
      </c>
      <c r="KG5" s="16">
        <v>0</v>
      </c>
      <c r="KH5" s="17">
        <v>0</v>
      </c>
      <c r="KI5" s="16">
        <v>3367449</v>
      </c>
      <c r="KJ5" s="16">
        <v>0</v>
      </c>
      <c r="KK5" s="16">
        <v>0</v>
      </c>
      <c r="KL5" s="16">
        <v>0</v>
      </c>
      <c r="KM5" s="16">
        <v>0</v>
      </c>
      <c r="KN5" s="16">
        <v>4718</v>
      </c>
      <c r="KO5" s="16">
        <v>4689</v>
      </c>
      <c r="KP5" s="16">
        <v>29</v>
      </c>
      <c r="KQ5" s="16">
        <v>743836</v>
      </c>
      <c r="KR5" s="16">
        <v>29</v>
      </c>
      <c r="KS5" s="16">
        <v>743807</v>
      </c>
      <c r="KT5" s="16">
        <v>46</v>
      </c>
      <c r="KU5" s="16">
        <v>29</v>
      </c>
      <c r="KV5" s="16">
        <v>75</v>
      </c>
      <c r="KW5" s="16">
        <v>1253652</v>
      </c>
      <c r="KX5" s="16">
        <v>743807</v>
      </c>
      <c r="KY5" s="18">
        <v>1997459</v>
      </c>
      <c r="KZ5" s="16">
        <v>184442</v>
      </c>
      <c r="LA5" s="16">
        <v>0</v>
      </c>
      <c r="LB5" s="16">
        <v>0</v>
      </c>
      <c r="LC5" s="16">
        <v>0</v>
      </c>
      <c r="LD5" s="16">
        <v>2181901</v>
      </c>
      <c r="LE5" s="16">
        <v>0</v>
      </c>
      <c r="LF5" s="16">
        <v>0</v>
      </c>
      <c r="LG5" s="16">
        <v>0</v>
      </c>
      <c r="LH5" s="16">
        <v>2181901</v>
      </c>
      <c r="LI5" s="16">
        <v>184442</v>
      </c>
      <c r="LJ5" s="16">
        <v>1997459</v>
      </c>
      <c r="LK5" s="16">
        <v>232157794</v>
      </c>
      <c r="LL5" s="16">
        <v>8.6038899999999998</v>
      </c>
      <c r="LM5" s="16">
        <v>184442</v>
      </c>
      <c r="LN5" s="16">
        <v>232803939</v>
      </c>
      <c r="LO5" s="16">
        <v>0.79225999999999996</v>
      </c>
      <c r="LP5" s="16">
        <v>8.6038899999999998</v>
      </c>
      <c r="LQ5" s="16">
        <v>9.3961500000000004</v>
      </c>
      <c r="LR5" s="16">
        <v>215307</v>
      </c>
      <c r="LS5" s="16">
        <v>0</v>
      </c>
      <c r="LT5" s="16">
        <v>35534</v>
      </c>
      <c r="LU5" s="16">
        <v>39790</v>
      </c>
      <c r="LV5" s="16">
        <v>415</v>
      </c>
      <c r="LW5" s="16">
        <v>21694</v>
      </c>
      <c r="LX5" s="16">
        <v>2586</v>
      </c>
      <c r="LY5" s="16">
        <v>35284</v>
      </c>
      <c r="LZ5" s="16">
        <v>280042</v>
      </c>
      <c r="MA5" s="16">
        <v>4266662</v>
      </c>
      <c r="MB5" s="18">
        <v>280042</v>
      </c>
      <c r="MC5" s="16">
        <v>3986620</v>
      </c>
      <c r="MD5" s="16">
        <v>6189702</v>
      </c>
      <c r="ME5" s="18">
        <v>0</v>
      </c>
      <c r="MF5" s="18">
        <v>0</v>
      </c>
      <c r="MG5" s="18">
        <v>319140</v>
      </c>
      <c r="MH5" s="16">
        <v>0</v>
      </c>
      <c r="MI5" s="16">
        <v>91620</v>
      </c>
      <c r="MJ5" s="16">
        <v>0</v>
      </c>
      <c r="MK5" s="16">
        <v>0</v>
      </c>
      <c r="ML5" s="16">
        <v>0</v>
      </c>
      <c r="MM5" s="16">
        <v>0</v>
      </c>
      <c r="MN5" s="16">
        <v>0</v>
      </c>
      <c r="MO5" s="16">
        <v>2181901</v>
      </c>
      <c r="MP5" s="16">
        <v>91620</v>
      </c>
      <c r="MQ5" s="16">
        <v>0</v>
      </c>
      <c r="MR5" s="16">
        <v>134698</v>
      </c>
      <c r="MS5" s="16">
        <v>0</v>
      </c>
      <c r="MT5" s="16">
        <v>17126</v>
      </c>
      <c r="MU5" s="16">
        <v>75</v>
      </c>
      <c r="MV5" s="16">
        <v>0</v>
      </c>
      <c r="MW5" s="16">
        <v>2425420</v>
      </c>
      <c r="MX5" s="16">
        <v>232803939</v>
      </c>
      <c r="MY5" s="16">
        <v>1</v>
      </c>
      <c r="MZ5" s="16">
        <v>232804</v>
      </c>
      <c r="NA5" s="16">
        <v>0</v>
      </c>
      <c r="NB5" s="16">
        <v>3367449</v>
      </c>
      <c r="NC5" s="16">
        <v>0</v>
      </c>
      <c r="ND5" s="16">
        <v>232804</v>
      </c>
      <c r="NE5" s="16">
        <v>0</v>
      </c>
      <c r="NF5" s="16">
        <v>232804</v>
      </c>
      <c r="NG5" s="17">
        <v>0.04</v>
      </c>
      <c r="NH5" s="17">
        <v>0</v>
      </c>
      <c r="NI5" s="17">
        <v>0</v>
      </c>
      <c r="NJ5" s="17">
        <v>0</v>
      </c>
      <c r="NK5" s="17">
        <v>0</v>
      </c>
      <c r="NL5" s="17">
        <v>0.04</v>
      </c>
      <c r="NM5" s="16">
        <v>134698</v>
      </c>
      <c r="NN5" s="16">
        <v>0</v>
      </c>
      <c r="NO5" s="18">
        <v>0</v>
      </c>
      <c r="NP5" s="16">
        <v>0</v>
      </c>
      <c r="NQ5" s="17">
        <v>134698</v>
      </c>
      <c r="NR5" s="16">
        <v>718000</v>
      </c>
      <c r="NS5" s="16">
        <v>0</v>
      </c>
      <c r="NT5" s="16">
        <v>76825</v>
      </c>
      <c r="NU5" s="16">
        <v>0</v>
      </c>
      <c r="NV5" s="16">
        <v>0</v>
      </c>
      <c r="NW5" s="17">
        <v>0</v>
      </c>
      <c r="NX5" s="17">
        <v>626169</v>
      </c>
    </row>
    <row r="6" spans="1:388" x14ac:dyDescent="0.55000000000000004">
      <c r="A6" s="13" t="s">
        <v>1188</v>
      </c>
      <c r="B6" s="13" t="s">
        <v>1181</v>
      </c>
      <c r="C6" s="13" t="s">
        <v>8</v>
      </c>
      <c r="D6" s="13" t="s">
        <v>9</v>
      </c>
      <c r="E6" s="14">
        <v>209.6</v>
      </c>
      <c r="F6" s="15">
        <v>-3</v>
      </c>
      <c r="G6" s="16">
        <v>7459</v>
      </c>
      <c r="H6" s="16">
        <v>0</v>
      </c>
      <c r="I6" s="16">
        <v>6553</v>
      </c>
      <c r="J6" s="15">
        <v>-3</v>
      </c>
      <c r="K6" s="16">
        <v>-19659</v>
      </c>
      <c r="L6" s="16">
        <v>7459</v>
      </c>
      <c r="M6" s="16">
        <v>222</v>
      </c>
      <c r="N6" s="16">
        <v>7681</v>
      </c>
      <c r="O6" s="17">
        <v>555.27</v>
      </c>
      <c r="P6" s="17">
        <v>19.07</v>
      </c>
      <c r="Q6" s="17">
        <v>574.34</v>
      </c>
      <c r="R6" s="17">
        <v>48.66</v>
      </c>
      <c r="S6" s="17">
        <v>2.16</v>
      </c>
      <c r="T6" s="17">
        <v>50.82</v>
      </c>
      <c r="U6" s="17">
        <v>50.81</v>
      </c>
      <c r="V6" s="17">
        <v>2.35</v>
      </c>
      <c r="W6" s="17">
        <v>53.16</v>
      </c>
      <c r="X6" s="17">
        <v>357.8</v>
      </c>
      <c r="Y6" s="17">
        <v>10.73</v>
      </c>
      <c r="Z6" s="17">
        <v>368.53</v>
      </c>
      <c r="AA6" s="17">
        <v>12.24</v>
      </c>
      <c r="AB6" s="17">
        <v>8.4700000000000006</v>
      </c>
      <c r="AC6" s="17">
        <v>5.48</v>
      </c>
      <c r="AD6" s="17">
        <v>26.19</v>
      </c>
      <c r="AE6" s="14">
        <v>209.6</v>
      </c>
      <c r="AF6" s="17">
        <v>235.79</v>
      </c>
      <c r="AG6" s="17">
        <v>0</v>
      </c>
      <c r="AH6" s="17">
        <v>235.79</v>
      </c>
      <c r="AI6" s="15">
        <v>24.41</v>
      </c>
      <c r="AJ6" s="15">
        <v>1.1419999999999999</v>
      </c>
      <c r="AK6" s="17">
        <v>2.36</v>
      </c>
      <c r="AL6" s="17">
        <f>ROUND(Data_AidAndLevy[[#This Row],[L311]]*Data_AidAndLevy[[#This Row],[L201]],0)</f>
        <v>17603</v>
      </c>
      <c r="AM6" s="15">
        <v>0</v>
      </c>
      <c r="AN6" s="15">
        <v>27.911999999999999</v>
      </c>
      <c r="AO6" s="17">
        <v>235.79</v>
      </c>
      <c r="AP6" s="15">
        <v>263.702</v>
      </c>
      <c r="AQ6" s="17">
        <v>26.19</v>
      </c>
      <c r="AR6" s="15">
        <v>237.512</v>
      </c>
      <c r="AS6" s="16">
        <v>7681</v>
      </c>
      <c r="AT6" s="14">
        <v>209.6</v>
      </c>
      <c r="AU6" s="16">
        <v>1609938</v>
      </c>
      <c r="AV6" s="16">
        <v>1456743</v>
      </c>
      <c r="AW6" s="17">
        <v>1.01</v>
      </c>
      <c r="AX6" s="16">
        <v>1471310</v>
      </c>
      <c r="AY6" s="16">
        <v>1609938</v>
      </c>
      <c r="AZ6" s="16">
        <v>0</v>
      </c>
      <c r="BA6" s="16">
        <v>7681</v>
      </c>
      <c r="BB6" s="15">
        <v>27.911999999999999</v>
      </c>
      <c r="BC6" s="16">
        <v>214392</v>
      </c>
      <c r="BD6" s="16">
        <v>7681</v>
      </c>
      <c r="BE6" s="17">
        <v>26.19</v>
      </c>
      <c r="BF6" s="16">
        <v>201165</v>
      </c>
      <c r="BG6" s="17">
        <v>574.34</v>
      </c>
      <c r="BH6" s="14">
        <v>209.6</v>
      </c>
      <c r="BI6" s="16">
        <v>120382</v>
      </c>
      <c r="BJ6" s="16">
        <v>108444</v>
      </c>
      <c r="BK6" s="16">
        <v>120382</v>
      </c>
      <c r="BL6" s="16">
        <v>0</v>
      </c>
      <c r="BM6" s="16">
        <v>120382</v>
      </c>
      <c r="BN6" s="16">
        <v>120382</v>
      </c>
      <c r="BO6" s="17">
        <v>50.82</v>
      </c>
      <c r="BP6" s="14">
        <v>209.6</v>
      </c>
      <c r="BQ6" s="16">
        <v>10652</v>
      </c>
      <c r="BR6" s="16">
        <v>9503</v>
      </c>
      <c r="BS6" s="16">
        <v>10652</v>
      </c>
      <c r="BT6" s="16">
        <v>0</v>
      </c>
      <c r="BU6" s="16">
        <v>10652</v>
      </c>
      <c r="BV6" s="16">
        <v>10652</v>
      </c>
      <c r="BW6" s="17">
        <v>53.16</v>
      </c>
      <c r="BX6" s="14">
        <v>209.6</v>
      </c>
      <c r="BY6" s="16">
        <v>11142</v>
      </c>
      <c r="BZ6" s="16">
        <v>9923</v>
      </c>
      <c r="CA6" s="16">
        <v>11142</v>
      </c>
      <c r="CB6" s="16">
        <v>0</v>
      </c>
      <c r="CC6" s="16">
        <v>11142</v>
      </c>
      <c r="CD6" s="16">
        <v>11142</v>
      </c>
      <c r="CE6" s="17">
        <v>368.53</v>
      </c>
      <c r="CF6" s="14">
        <v>209.6</v>
      </c>
      <c r="CG6" s="16">
        <v>77244</v>
      </c>
      <c r="CH6" s="16">
        <v>69878</v>
      </c>
      <c r="CI6" s="16">
        <v>77244</v>
      </c>
      <c r="CJ6" s="16">
        <v>0</v>
      </c>
      <c r="CK6" s="16">
        <v>77244</v>
      </c>
      <c r="CL6" s="16">
        <v>77244</v>
      </c>
      <c r="CM6" s="17">
        <v>343.89</v>
      </c>
      <c r="CN6" s="17">
        <v>235.79</v>
      </c>
      <c r="CO6" s="16">
        <v>81086</v>
      </c>
      <c r="CP6" s="16">
        <v>74660</v>
      </c>
      <c r="CQ6" s="16">
        <v>6193</v>
      </c>
      <c r="CR6" s="16">
        <v>80853</v>
      </c>
      <c r="CS6" s="16">
        <v>81086</v>
      </c>
      <c r="CT6" s="16">
        <v>0</v>
      </c>
      <c r="CU6" s="14">
        <v>209.6</v>
      </c>
      <c r="CV6" s="16">
        <v>0</v>
      </c>
      <c r="CW6" s="14">
        <v>0</v>
      </c>
      <c r="CX6" s="16">
        <v>210</v>
      </c>
      <c r="CY6" s="17">
        <v>62.52</v>
      </c>
      <c r="CZ6" s="16">
        <v>13129</v>
      </c>
      <c r="DA6" s="16">
        <v>210</v>
      </c>
      <c r="DB6" s="17">
        <v>70.03</v>
      </c>
      <c r="DC6" s="16">
        <v>14706</v>
      </c>
      <c r="DD6" s="17">
        <v>0</v>
      </c>
      <c r="DE6" s="17">
        <v>343.89</v>
      </c>
      <c r="DF6" s="16">
        <v>0</v>
      </c>
      <c r="DG6" s="17">
        <v>36.43</v>
      </c>
      <c r="DH6" s="17">
        <v>235.79</v>
      </c>
      <c r="DI6" s="16">
        <v>8590</v>
      </c>
      <c r="DJ6" s="16">
        <v>7916</v>
      </c>
      <c r="DK6" s="16">
        <v>8590</v>
      </c>
      <c r="DL6" s="16">
        <v>0</v>
      </c>
      <c r="DM6" s="16">
        <v>8590</v>
      </c>
      <c r="DN6" s="16">
        <v>8590</v>
      </c>
      <c r="DO6" s="17">
        <v>4.33</v>
      </c>
      <c r="DP6" s="17">
        <v>235.79</v>
      </c>
      <c r="DQ6" s="16">
        <v>1021</v>
      </c>
      <c r="DR6" s="16">
        <v>941</v>
      </c>
      <c r="DS6" s="16">
        <v>1021</v>
      </c>
      <c r="DT6" s="16">
        <v>0</v>
      </c>
      <c r="DU6" s="16">
        <v>1021</v>
      </c>
      <c r="DV6" s="16">
        <v>1021</v>
      </c>
      <c r="DW6" s="16">
        <v>1609938</v>
      </c>
      <c r="DX6" s="16">
        <v>0</v>
      </c>
      <c r="DY6" s="16">
        <v>214392</v>
      </c>
      <c r="DZ6" s="16">
        <v>201165</v>
      </c>
      <c r="EA6" s="16">
        <v>120382</v>
      </c>
      <c r="EB6" s="16">
        <v>10652</v>
      </c>
      <c r="EC6" s="16">
        <v>11142</v>
      </c>
      <c r="ED6" s="16">
        <v>77244</v>
      </c>
      <c r="EE6" s="16">
        <v>81086</v>
      </c>
      <c r="EF6" s="16">
        <v>0</v>
      </c>
      <c r="EG6" s="16">
        <v>13129</v>
      </c>
      <c r="EH6" s="16">
        <v>14706</v>
      </c>
      <c r="EI6" s="16">
        <v>0</v>
      </c>
      <c r="EJ6" s="16">
        <v>8590</v>
      </c>
      <c r="EK6" s="16">
        <v>1021</v>
      </c>
      <c r="EL6" s="16">
        <v>18549</v>
      </c>
      <c r="EM6" s="16">
        <v>66486</v>
      </c>
      <c r="EN6" s="16">
        <v>0</v>
      </c>
      <c r="EO6" s="16">
        <v>2411384</v>
      </c>
      <c r="EP6" s="16">
        <v>185619348</v>
      </c>
      <c r="EQ6" s="18">
        <v>5.4</v>
      </c>
      <c r="ER6" s="16">
        <v>1002344</v>
      </c>
      <c r="ES6" s="16">
        <v>87167</v>
      </c>
      <c r="ET6" s="16">
        <v>77884</v>
      </c>
      <c r="EU6" s="16">
        <v>9283</v>
      </c>
      <c r="EV6" s="16">
        <v>1002344</v>
      </c>
      <c r="EW6" s="16">
        <v>1011627</v>
      </c>
      <c r="EX6" s="16">
        <v>37710985</v>
      </c>
      <c r="EY6" s="16">
        <v>36336022</v>
      </c>
      <c r="EZ6" s="16">
        <v>1374963</v>
      </c>
      <c r="FA6" s="18">
        <v>5.4</v>
      </c>
      <c r="FB6" s="16">
        <v>7425</v>
      </c>
      <c r="FC6" s="16">
        <v>0</v>
      </c>
      <c r="FD6" s="16">
        <v>0</v>
      </c>
      <c r="FE6" s="16">
        <v>0</v>
      </c>
      <c r="FF6" s="16">
        <v>7425</v>
      </c>
      <c r="FG6" s="16">
        <v>7425</v>
      </c>
      <c r="FH6" s="16">
        <v>1011627</v>
      </c>
      <c r="FI6" s="16">
        <v>1019052</v>
      </c>
      <c r="FJ6" s="16">
        <v>6749</v>
      </c>
      <c r="FK6" s="15">
        <v>237.512</v>
      </c>
      <c r="FL6" s="16">
        <v>1602968</v>
      </c>
      <c r="FM6" s="16">
        <v>6749</v>
      </c>
      <c r="FN6" s="17">
        <v>26.19</v>
      </c>
      <c r="FO6" s="16">
        <v>176756</v>
      </c>
      <c r="FP6" s="16">
        <v>264</v>
      </c>
      <c r="FQ6" s="17">
        <v>235.79</v>
      </c>
      <c r="FR6" s="16">
        <v>62249</v>
      </c>
      <c r="FS6" s="16">
        <v>8590</v>
      </c>
      <c r="FT6" s="16">
        <v>1021</v>
      </c>
      <c r="FU6" s="16">
        <v>71860</v>
      </c>
      <c r="FV6" s="16">
        <v>1602968</v>
      </c>
      <c r="FW6" s="16">
        <v>176756</v>
      </c>
      <c r="FX6" s="16">
        <v>-19659</v>
      </c>
      <c r="FY6" s="16">
        <v>120382</v>
      </c>
      <c r="FZ6" s="16">
        <v>10652</v>
      </c>
      <c r="GA6" s="16">
        <v>11142</v>
      </c>
      <c r="GB6" s="16">
        <v>77244</v>
      </c>
      <c r="GC6" s="16">
        <v>2051345</v>
      </c>
      <c r="GD6" s="16">
        <v>1019052</v>
      </c>
      <c r="GE6" s="16">
        <v>1032293</v>
      </c>
      <c r="GF6" s="15">
        <v>263.702</v>
      </c>
      <c r="GG6" s="16">
        <v>300</v>
      </c>
      <c r="GH6" s="16">
        <v>79111</v>
      </c>
      <c r="GI6" s="16">
        <v>1032293</v>
      </c>
      <c r="GJ6" s="16">
        <v>0</v>
      </c>
      <c r="GK6" s="14">
        <v>6</v>
      </c>
      <c r="GL6" s="16">
        <v>7635</v>
      </c>
      <c r="GM6" s="16">
        <v>45810</v>
      </c>
      <c r="GN6" s="14">
        <v>0</v>
      </c>
      <c r="GO6" s="16">
        <v>7413</v>
      </c>
      <c r="GP6" s="16">
        <v>0</v>
      </c>
      <c r="GQ6" s="16">
        <v>45810</v>
      </c>
      <c r="GR6" s="16">
        <v>45810</v>
      </c>
      <c r="GS6" s="16">
        <v>2411384</v>
      </c>
      <c r="GT6" s="16">
        <v>2051345</v>
      </c>
      <c r="GU6" s="16">
        <v>0</v>
      </c>
      <c r="GV6" s="16">
        <v>360039</v>
      </c>
      <c r="GW6" s="16">
        <v>185619348</v>
      </c>
      <c r="GX6" s="16">
        <v>180942632</v>
      </c>
      <c r="GY6" s="16">
        <v>4676716</v>
      </c>
      <c r="GZ6" s="16">
        <v>180942632</v>
      </c>
      <c r="HA6" s="18">
        <v>2.58E-2</v>
      </c>
      <c r="HB6" s="16">
        <v>8418</v>
      </c>
      <c r="HC6" s="16">
        <v>217</v>
      </c>
      <c r="HD6" s="16">
        <v>8418</v>
      </c>
      <c r="HE6" s="16">
        <v>217</v>
      </c>
      <c r="HF6" s="16">
        <v>8201</v>
      </c>
      <c r="HG6" s="16">
        <v>886</v>
      </c>
      <c r="HH6" s="16">
        <v>685</v>
      </c>
      <c r="HI6" s="16">
        <v>201</v>
      </c>
      <c r="HJ6" s="15">
        <v>263.702</v>
      </c>
      <c r="HK6" s="16">
        <v>53004</v>
      </c>
      <c r="HL6" s="15">
        <v>263.702</v>
      </c>
      <c r="HM6" s="16">
        <v>10</v>
      </c>
      <c r="HN6" s="16">
        <v>2637</v>
      </c>
      <c r="HO6" s="15">
        <v>263.702</v>
      </c>
      <c r="HP6" s="16">
        <v>7635</v>
      </c>
      <c r="HQ6" s="15">
        <v>0.11600000000000001</v>
      </c>
      <c r="HR6" s="16">
        <v>233640</v>
      </c>
      <c r="HS6" s="16">
        <v>53004</v>
      </c>
      <c r="HT6" s="16">
        <v>2637</v>
      </c>
      <c r="HU6" s="16">
        <v>177999</v>
      </c>
      <c r="HV6" s="16">
        <v>185619348</v>
      </c>
      <c r="HW6" s="18">
        <v>0.95894999999999997</v>
      </c>
      <c r="HX6" s="18">
        <v>1.9617800000000001</v>
      </c>
      <c r="HY6" s="18">
        <v>0</v>
      </c>
      <c r="HZ6" s="16">
        <v>185619348</v>
      </c>
      <c r="IA6" s="16">
        <v>0</v>
      </c>
      <c r="IB6" s="16">
        <v>7635</v>
      </c>
      <c r="IC6" s="17">
        <v>0</v>
      </c>
      <c r="ID6" s="16">
        <v>0</v>
      </c>
      <c r="IE6" s="15">
        <v>263.702</v>
      </c>
      <c r="IF6" s="16">
        <v>0</v>
      </c>
      <c r="IG6" s="16">
        <v>360039</v>
      </c>
      <c r="IH6" s="16">
        <v>8201</v>
      </c>
      <c r="II6" s="16">
        <v>417</v>
      </c>
      <c r="IJ6" s="16">
        <v>0</v>
      </c>
      <c r="IK6" s="16">
        <v>18549</v>
      </c>
      <c r="IL6" s="16">
        <v>53004</v>
      </c>
      <c r="IM6" s="16">
        <v>2637</v>
      </c>
      <c r="IN6" s="16">
        <v>0</v>
      </c>
      <c r="IO6" s="16">
        <v>0</v>
      </c>
      <c r="IP6" s="16">
        <v>314329</v>
      </c>
      <c r="IQ6" s="16">
        <v>1032293</v>
      </c>
      <c r="IR6" s="16">
        <v>0</v>
      </c>
      <c r="IS6" s="16">
        <v>8201</v>
      </c>
      <c r="IT6" s="16">
        <v>417</v>
      </c>
      <c r="IU6" s="16">
        <v>0</v>
      </c>
      <c r="IV6" s="16">
        <v>18549</v>
      </c>
      <c r="IW6" s="16">
        <v>53004</v>
      </c>
      <c r="IX6" s="16">
        <v>2637</v>
      </c>
      <c r="IY6" s="16">
        <v>0</v>
      </c>
      <c r="IZ6" s="16">
        <v>0</v>
      </c>
      <c r="JA6" s="16">
        <v>0</v>
      </c>
      <c r="JB6" s="16">
        <v>45810</v>
      </c>
      <c r="JC6" s="16">
        <v>1123813</v>
      </c>
      <c r="JD6" s="16">
        <v>1609938</v>
      </c>
      <c r="JE6" s="16">
        <v>0</v>
      </c>
      <c r="JF6" s="16">
        <v>1609938</v>
      </c>
      <c r="JG6" s="19">
        <v>0.1</v>
      </c>
      <c r="JH6" s="16">
        <v>160994</v>
      </c>
      <c r="JI6" s="16">
        <v>185619348</v>
      </c>
      <c r="JJ6" s="14">
        <v>209.6</v>
      </c>
      <c r="JK6" s="16">
        <v>885588</v>
      </c>
      <c r="JL6" s="16">
        <v>416026</v>
      </c>
      <c r="JM6" s="16">
        <v>885588</v>
      </c>
      <c r="JN6" s="17">
        <v>0.25</v>
      </c>
      <c r="JO6" s="19">
        <v>0.1174</v>
      </c>
      <c r="JP6" s="16">
        <v>160994</v>
      </c>
      <c r="JQ6" s="16">
        <v>18901</v>
      </c>
      <c r="JR6" s="17">
        <v>0</v>
      </c>
      <c r="JS6" s="16">
        <v>1365704</v>
      </c>
      <c r="JT6" s="16">
        <v>0</v>
      </c>
      <c r="JU6" s="16">
        <v>160994</v>
      </c>
      <c r="JV6" s="16">
        <v>18901</v>
      </c>
      <c r="JW6" s="16">
        <v>0</v>
      </c>
      <c r="JX6" s="16">
        <v>142093</v>
      </c>
      <c r="JY6" s="16">
        <v>18901</v>
      </c>
      <c r="JZ6" s="18">
        <v>0</v>
      </c>
      <c r="KA6" s="16">
        <v>0</v>
      </c>
      <c r="KB6" s="16">
        <v>0</v>
      </c>
      <c r="KC6" s="16">
        <v>142093</v>
      </c>
      <c r="KD6" s="16">
        <v>142093</v>
      </c>
      <c r="KE6" s="16">
        <v>1609938</v>
      </c>
      <c r="KF6" s="19">
        <v>0</v>
      </c>
      <c r="KG6" s="16">
        <v>0</v>
      </c>
      <c r="KH6" s="17">
        <v>0</v>
      </c>
      <c r="KI6" s="16">
        <v>1365704</v>
      </c>
      <c r="KJ6" s="16">
        <v>0</v>
      </c>
      <c r="KK6" s="16">
        <v>0</v>
      </c>
      <c r="KL6" s="16">
        <v>0</v>
      </c>
      <c r="KM6" s="16">
        <v>0</v>
      </c>
      <c r="KN6" s="16">
        <v>36820</v>
      </c>
      <c r="KO6" s="16">
        <v>32899</v>
      </c>
      <c r="KP6" s="16">
        <v>3921</v>
      </c>
      <c r="KQ6" s="16">
        <v>314329</v>
      </c>
      <c r="KR6" s="16">
        <v>3921</v>
      </c>
      <c r="KS6" s="16">
        <v>310408</v>
      </c>
      <c r="KT6" s="16">
        <v>9283</v>
      </c>
      <c r="KU6" s="16">
        <v>3921</v>
      </c>
      <c r="KV6" s="16">
        <v>13204</v>
      </c>
      <c r="KW6" s="16">
        <v>1002344</v>
      </c>
      <c r="KX6" s="16">
        <v>310408</v>
      </c>
      <c r="KY6" s="18">
        <v>1312752</v>
      </c>
      <c r="KZ6" s="16">
        <v>142093</v>
      </c>
      <c r="LA6" s="16">
        <v>0</v>
      </c>
      <c r="LB6" s="16">
        <v>0</v>
      </c>
      <c r="LC6" s="16">
        <v>0</v>
      </c>
      <c r="LD6" s="16">
        <v>1454845</v>
      </c>
      <c r="LE6" s="16">
        <v>0</v>
      </c>
      <c r="LF6" s="16">
        <v>0</v>
      </c>
      <c r="LG6" s="16">
        <v>0</v>
      </c>
      <c r="LH6" s="16">
        <v>1454845</v>
      </c>
      <c r="LI6" s="16">
        <v>142093</v>
      </c>
      <c r="LJ6" s="16">
        <v>1312752</v>
      </c>
      <c r="LK6" s="16">
        <v>185619348</v>
      </c>
      <c r="LL6" s="16">
        <v>7.0722800000000001</v>
      </c>
      <c r="LM6" s="16">
        <v>142093</v>
      </c>
      <c r="LN6" s="16">
        <v>185619348</v>
      </c>
      <c r="LO6" s="16">
        <v>0.76551000000000002</v>
      </c>
      <c r="LP6" s="16">
        <v>7.0722800000000001</v>
      </c>
      <c r="LQ6" s="16">
        <v>7.83779</v>
      </c>
      <c r="LR6" s="16">
        <v>81086</v>
      </c>
      <c r="LS6" s="16">
        <v>0</v>
      </c>
      <c r="LT6" s="16">
        <v>13129</v>
      </c>
      <c r="LU6" s="16">
        <v>14706</v>
      </c>
      <c r="LV6" s="16">
        <v>0</v>
      </c>
      <c r="LW6" s="16">
        <v>8590</v>
      </c>
      <c r="LX6" s="16">
        <v>1021</v>
      </c>
      <c r="LY6" s="16">
        <v>18549</v>
      </c>
      <c r="LZ6" s="16">
        <v>99983</v>
      </c>
      <c r="MA6" s="16">
        <v>1123813</v>
      </c>
      <c r="MB6" s="18">
        <v>99983</v>
      </c>
      <c r="MC6" s="16">
        <v>1023830</v>
      </c>
      <c r="MD6" s="16">
        <v>2411384</v>
      </c>
      <c r="ME6" s="18">
        <v>0</v>
      </c>
      <c r="MF6" s="18">
        <v>0</v>
      </c>
      <c r="MG6" s="18">
        <v>142093</v>
      </c>
      <c r="MH6" s="16">
        <v>0</v>
      </c>
      <c r="MI6" s="16">
        <v>45810</v>
      </c>
      <c r="MJ6" s="16">
        <v>0</v>
      </c>
      <c r="MK6" s="16">
        <v>0</v>
      </c>
      <c r="ML6" s="16">
        <v>0</v>
      </c>
      <c r="MM6" s="16">
        <v>0</v>
      </c>
      <c r="MN6" s="16">
        <v>0</v>
      </c>
      <c r="MO6" s="16">
        <v>1454845</v>
      </c>
      <c r="MP6" s="16">
        <v>45810</v>
      </c>
      <c r="MQ6" s="16">
        <v>0</v>
      </c>
      <c r="MR6" s="16">
        <v>0</v>
      </c>
      <c r="MS6" s="16">
        <v>0</v>
      </c>
      <c r="MT6" s="16">
        <v>7425</v>
      </c>
      <c r="MU6" s="16">
        <v>13204</v>
      </c>
      <c r="MV6" s="16">
        <v>0</v>
      </c>
      <c r="MW6" s="16">
        <v>1521284</v>
      </c>
      <c r="MX6" s="16">
        <v>185619348</v>
      </c>
      <c r="MY6" s="16">
        <v>1.34</v>
      </c>
      <c r="MZ6" s="16">
        <v>248730</v>
      </c>
      <c r="NA6" s="16">
        <v>0</v>
      </c>
      <c r="NB6" s="16">
        <v>1365704</v>
      </c>
      <c r="NC6" s="16">
        <v>0</v>
      </c>
      <c r="ND6" s="16">
        <v>248730</v>
      </c>
      <c r="NE6" s="16">
        <v>0</v>
      </c>
      <c r="NF6" s="16">
        <v>248730</v>
      </c>
      <c r="NG6" s="17">
        <v>0</v>
      </c>
      <c r="NH6" s="17">
        <v>0</v>
      </c>
      <c r="NI6" s="17">
        <v>0</v>
      </c>
      <c r="NJ6" s="17">
        <v>0</v>
      </c>
      <c r="NK6" s="17">
        <v>0</v>
      </c>
      <c r="NL6" s="17">
        <v>0</v>
      </c>
      <c r="NM6" s="16">
        <v>0</v>
      </c>
      <c r="NN6" s="16">
        <v>0</v>
      </c>
      <c r="NO6" s="18">
        <v>0</v>
      </c>
      <c r="NP6" s="16">
        <v>0</v>
      </c>
      <c r="NQ6" s="17">
        <v>0</v>
      </c>
      <c r="NR6" s="16">
        <v>265000</v>
      </c>
      <c r="NS6" s="16">
        <v>0</v>
      </c>
      <c r="NT6" s="16">
        <v>61254</v>
      </c>
      <c r="NU6" s="16">
        <v>0</v>
      </c>
      <c r="NV6" s="16">
        <v>0</v>
      </c>
      <c r="NW6" s="17">
        <v>0</v>
      </c>
      <c r="NX6" s="17">
        <v>0</v>
      </c>
    </row>
    <row r="7" spans="1:388" x14ac:dyDescent="0.55000000000000004">
      <c r="A7" s="13" t="s">
        <v>1189</v>
      </c>
      <c r="B7" s="13" t="s">
        <v>1190</v>
      </c>
      <c r="C7" s="13" t="s">
        <v>10</v>
      </c>
      <c r="D7" s="13" t="s">
        <v>11</v>
      </c>
      <c r="E7" s="14">
        <v>1099.4000000000001</v>
      </c>
      <c r="F7" s="15">
        <v>0</v>
      </c>
      <c r="G7" s="16">
        <v>7413</v>
      </c>
      <c r="H7" s="16">
        <v>0</v>
      </c>
      <c r="I7" s="16">
        <v>6553</v>
      </c>
      <c r="J7" s="15">
        <v>0</v>
      </c>
      <c r="K7" s="16">
        <v>0</v>
      </c>
      <c r="L7" s="16">
        <v>7413</v>
      </c>
      <c r="M7" s="16">
        <v>222</v>
      </c>
      <c r="N7" s="16">
        <v>7635</v>
      </c>
      <c r="O7" s="17">
        <v>621.72</v>
      </c>
      <c r="P7" s="17">
        <v>19.07</v>
      </c>
      <c r="Q7" s="17">
        <v>640.79</v>
      </c>
      <c r="R7" s="17">
        <v>71.849999999999994</v>
      </c>
      <c r="S7" s="17">
        <v>2.16</v>
      </c>
      <c r="T7" s="17">
        <v>74.010000000000005</v>
      </c>
      <c r="U7" s="17">
        <v>70.349999999999994</v>
      </c>
      <c r="V7" s="17">
        <v>2.35</v>
      </c>
      <c r="W7" s="17">
        <v>72.7</v>
      </c>
      <c r="X7" s="17">
        <v>357.8</v>
      </c>
      <c r="Y7" s="17">
        <v>10.73</v>
      </c>
      <c r="Z7" s="17">
        <v>368.53</v>
      </c>
      <c r="AA7" s="17">
        <v>63.36</v>
      </c>
      <c r="AB7" s="17">
        <v>22.42</v>
      </c>
      <c r="AC7" s="17">
        <v>49.32</v>
      </c>
      <c r="AD7" s="17">
        <v>135.1</v>
      </c>
      <c r="AE7" s="14">
        <v>1099.4000000000001</v>
      </c>
      <c r="AF7" s="17">
        <v>1234.5</v>
      </c>
      <c r="AG7" s="17">
        <v>2.89</v>
      </c>
      <c r="AH7" s="17">
        <v>1237.3900000000001</v>
      </c>
      <c r="AI7" s="15">
        <v>17.38</v>
      </c>
      <c r="AJ7" s="15">
        <v>5.2720000000000002</v>
      </c>
      <c r="AK7" s="17">
        <v>0.21</v>
      </c>
      <c r="AL7" s="17">
        <f>ROUND(Data_AidAndLevy[[#This Row],[L311]]*Data_AidAndLevy[[#This Row],[L201]],0)</f>
        <v>1557</v>
      </c>
      <c r="AM7" s="15">
        <v>0</v>
      </c>
      <c r="AN7" s="15">
        <v>22.861999999999998</v>
      </c>
      <c r="AO7" s="17">
        <v>1234.5</v>
      </c>
      <c r="AP7" s="15">
        <v>1257.3620000000001</v>
      </c>
      <c r="AQ7" s="17">
        <v>135.1</v>
      </c>
      <c r="AR7" s="15">
        <v>1122.2619999999999</v>
      </c>
      <c r="AS7" s="16">
        <v>7635</v>
      </c>
      <c r="AT7" s="14">
        <v>1099.4000000000001</v>
      </c>
      <c r="AU7" s="16">
        <v>8393919</v>
      </c>
      <c r="AV7" s="16">
        <v>8470835</v>
      </c>
      <c r="AW7" s="17">
        <v>1.01</v>
      </c>
      <c r="AX7" s="16">
        <v>8555543</v>
      </c>
      <c r="AY7" s="16">
        <v>8393919</v>
      </c>
      <c r="AZ7" s="16">
        <v>161624</v>
      </c>
      <c r="BA7" s="16">
        <v>7635</v>
      </c>
      <c r="BB7" s="15">
        <v>22.861999999999998</v>
      </c>
      <c r="BC7" s="16">
        <v>174551</v>
      </c>
      <c r="BD7" s="16">
        <v>7635</v>
      </c>
      <c r="BE7" s="17">
        <v>135.1</v>
      </c>
      <c r="BF7" s="16">
        <v>1031489</v>
      </c>
      <c r="BG7" s="17">
        <v>640.79</v>
      </c>
      <c r="BH7" s="14">
        <v>1099.4000000000001</v>
      </c>
      <c r="BI7" s="16">
        <v>704485</v>
      </c>
      <c r="BJ7" s="16">
        <v>710439</v>
      </c>
      <c r="BK7" s="16">
        <v>704485</v>
      </c>
      <c r="BL7" s="16">
        <v>5954</v>
      </c>
      <c r="BM7" s="16">
        <v>704485</v>
      </c>
      <c r="BN7" s="16">
        <v>710439</v>
      </c>
      <c r="BO7" s="17">
        <v>74.010000000000005</v>
      </c>
      <c r="BP7" s="14">
        <v>1099.4000000000001</v>
      </c>
      <c r="BQ7" s="16">
        <v>81367</v>
      </c>
      <c r="BR7" s="16">
        <v>82103</v>
      </c>
      <c r="BS7" s="16">
        <v>81367</v>
      </c>
      <c r="BT7" s="16">
        <v>736</v>
      </c>
      <c r="BU7" s="16">
        <v>81367</v>
      </c>
      <c r="BV7" s="16">
        <v>82103</v>
      </c>
      <c r="BW7" s="17">
        <v>72.7</v>
      </c>
      <c r="BX7" s="14">
        <v>1099.4000000000001</v>
      </c>
      <c r="BY7" s="16">
        <v>79926</v>
      </c>
      <c r="BZ7" s="16">
        <v>80389</v>
      </c>
      <c r="CA7" s="16">
        <v>79926</v>
      </c>
      <c r="CB7" s="16">
        <v>463</v>
      </c>
      <c r="CC7" s="16">
        <v>79926</v>
      </c>
      <c r="CD7" s="16">
        <v>80389</v>
      </c>
      <c r="CE7" s="17">
        <v>368.53</v>
      </c>
      <c r="CF7" s="14">
        <v>1099.4000000000001</v>
      </c>
      <c r="CG7" s="16">
        <v>405162</v>
      </c>
      <c r="CH7" s="16">
        <v>408858</v>
      </c>
      <c r="CI7" s="16">
        <v>405162</v>
      </c>
      <c r="CJ7" s="16">
        <v>3696</v>
      </c>
      <c r="CK7" s="16">
        <v>405162</v>
      </c>
      <c r="CL7" s="16">
        <v>408858</v>
      </c>
      <c r="CM7" s="17">
        <v>331.3</v>
      </c>
      <c r="CN7" s="17">
        <v>1234.5</v>
      </c>
      <c r="CO7" s="16">
        <v>408990</v>
      </c>
      <c r="CP7" s="16">
        <v>409976</v>
      </c>
      <c r="CQ7" s="16">
        <v>0</v>
      </c>
      <c r="CR7" s="16">
        <v>409976</v>
      </c>
      <c r="CS7" s="16">
        <v>408990</v>
      </c>
      <c r="CT7" s="16">
        <v>986</v>
      </c>
      <c r="CU7" s="14">
        <v>1099.4000000000001</v>
      </c>
      <c r="CV7" s="16">
        <v>3</v>
      </c>
      <c r="CW7" s="14">
        <v>0</v>
      </c>
      <c r="CX7" s="16">
        <v>1102</v>
      </c>
      <c r="CY7" s="17">
        <v>62.14</v>
      </c>
      <c r="CZ7" s="16">
        <v>68478</v>
      </c>
      <c r="DA7" s="16">
        <v>1102</v>
      </c>
      <c r="DB7" s="17">
        <v>68.3</v>
      </c>
      <c r="DC7" s="16">
        <v>75267</v>
      </c>
      <c r="DD7" s="17">
        <v>2.89</v>
      </c>
      <c r="DE7" s="17">
        <v>331.3</v>
      </c>
      <c r="DF7" s="16">
        <v>957</v>
      </c>
      <c r="DG7" s="17">
        <v>33.299999999999997</v>
      </c>
      <c r="DH7" s="17">
        <v>1234.5</v>
      </c>
      <c r="DI7" s="16">
        <v>41109</v>
      </c>
      <c r="DJ7" s="16">
        <v>41179</v>
      </c>
      <c r="DK7" s="16">
        <v>41109</v>
      </c>
      <c r="DL7" s="16">
        <v>70</v>
      </c>
      <c r="DM7" s="16">
        <v>41109</v>
      </c>
      <c r="DN7" s="16">
        <v>41179</v>
      </c>
      <c r="DO7" s="17">
        <v>3.65</v>
      </c>
      <c r="DP7" s="17">
        <v>1234.5</v>
      </c>
      <c r="DQ7" s="16">
        <v>4506</v>
      </c>
      <c r="DR7" s="16">
        <v>4500</v>
      </c>
      <c r="DS7" s="16">
        <v>4506</v>
      </c>
      <c r="DT7" s="16">
        <v>0</v>
      </c>
      <c r="DU7" s="16">
        <v>4506</v>
      </c>
      <c r="DV7" s="16">
        <v>4506</v>
      </c>
      <c r="DW7" s="16">
        <v>8393919</v>
      </c>
      <c r="DX7" s="16">
        <v>161624</v>
      </c>
      <c r="DY7" s="16">
        <v>174551</v>
      </c>
      <c r="DZ7" s="16">
        <v>1031489</v>
      </c>
      <c r="EA7" s="16">
        <v>710439</v>
      </c>
      <c r="EB7" s="16">
        <v>82103</v>
      </c>
      <c r="EC7" s="16">
        <v>80389</v>
      </c>
      <c r="ED7" s="16">
        <v>408858</v>
      </c>
      <c r="EE7" s="16">
        <v>408990</v>
      </c>
      <c r="EF7" s="16">
        <v>986</v>
      </c>
      <c r="EG7" s="16">
        <v>68478</v>
      </c>
      <c r="EH7" s="16">
        <v>75267</v>
      </c>
      <c r="EI7" s="16">
        <v>957</v>
      </c>
      <c r="EJ7" s="16">
        <v>41179</v>
      </c>
      <c r="EK7" s="16">
        <v>4506</v>
      </c>
      <c r="EL7" s="16">
        <v>76124</v>
      </c>
      <c r="EM7" s="16">
        <v>384427</v>
      </c>
      <c r="EN7" s="16">
        <v>0</v>
      </c>
      <c r="EO7" s="16">
        <v>11952038</v>
      </c>
      <c r="EP7" s="16">
        <v>347120224</v>
      </c>
      <c r="EQ7" s="18">
        <v>5.4</v>
      </c>
      <c r="ER7" s="16">
        <v>1874449</v>
      </c>
      <c r="ES7" s="16">
        <v>24617</v>
      </c>
      <c r="ET7" s="16">
        <v>24324</v>
      </c>
      <c r="EU7" s="16">
        <v>293</v>
      </c>
      <c r="EV7" s="16">
        <v>1874449</v>
      </c>
      <c r="EW7" s="16">
        <v>1874742</v>
      </c>
      <c r="EX7" s="16">
        <v>77372149</v>
      </c>
      <c r="EY7" s="16">
        <v>69386897</v>
      </c>
      <c r="EZ7" s="16">
        <v>7985252</v>
      </c>
      <c r="FA7" s="18">
        <v>5.4</v>
      </c>
      <c r="FB7" s="16">
        <v>43120</v>
      </c>
      <c r="FC7" s="16">
        <v>0</v>
      </c>
      <c r="FD7" s="16">
        <v>0</v>
      </c>
      <c r="FE7" s="16">
        <v>0</v>
      </c>
      <c r="FF7" s="16">
        <v>43120</v>
      </c>
      <c r="FG7" s="16">
        <v>43120</v>
      </c>
      <c r="FH7" s="16">
        <v>1874742</v>
      </c>
      <c r="FI7" s="16">
        <v>1917862</v>
      </c>
      <c r="FJ7" s="16">
        <v>6749</v>
      </c>
      <c r="FK7" s="15">
        <v>1122.2619999999999</v>
      </c>
      <c r="FL7" s="16">
        <v>7574146</v>
      </c>
      <c r="FM7" s="16">
        <v>6749</v>
      </c>
      <c r="FN7" s="17">
        <v>135.1</v>
      </c>
      <c r="FO7" s="16">
        <v>911790</v>
      </c>
      <c r="FP7" s="16">
        <v>264</v>
      </c>
      <c r="FQ7" s="17">
        <v>1237.3900000000001</v>
      </c>
      <c r="FR7" s="16">
        <v>326671</v>
      </c>
      <c r="FS7" s="16">
        <v>41179</v>
      </c>
      <c r="FT7" s="16">
        <v>4506</v>
      </c>
      <c r="FU7" s="16">
        <v>372356</v>
      </c>
      <c r="FV7" s="16">
        <v>7574146</v>
      </c>
      <c r="FW7" s="16">
        <v>911790</v>
      </c>
      <c r="FX7" s="16">
        <v>0</v>
      </c>
      <c r="FY7" s="16">
        <v>710439</v>
      </c>
      <c r="FZ7" s="16">
        <v>82103</v>
      </c>
      <c r="GA7" s="16">
        <v>80389</v>
      </c>
      <c r="GB7" s="16">
        <v>408858</v>
      </c>
      <c r="GC7" s="16">
        <v>10140081</v>
      </c>
      <c r="GD7" s="16">
        <v>1917862</v>
      </c>
      <c r="GE7" s="16">
        <v>8222219</v>
      </c>
      <c r="GF7" s="15">
        <v>1257.3620000000001</v>
      </c>
      <c r="GG7" s="16">
        <v>300</v>
      </c>
      <c r="GH7" s="16">
        <v>377209</v>
      </c>
      <c r="GI7" s="16">
        <v>8222219</v>
      </c>
      <c r="GJ7" s="16">
        <v>0</v>
      </c>
      <c r="GK7" s="14">
        <v>25.5</v>
      </c>
      <c r="GL7" s="16">
        <v>7635</v>
      </c>
      <c r="GM7" s="16">
        <v>194693</v>
      </c>
      <c r="GN7" s="14">
        <v>0</v>
      </c>
      <c r="GO7" s="16">
        <v>7413</v>
      </c>
      <c r="GP7" s="16">
        <v>0</v>
      </c>
      <c r="GQ7" s="16">
        <v>194693</v>
      </c>
      <c r="GR7" s="16">
        <v>194693</v>
      </c>
      <c r="GS7" s="16">
        <v>11952038</v>
      </c>
      <c r="GT7" s="16">
        <v>10140081</v>
      </c>
      <c r="GU7" s="16">
        <v>0</v>
      </c>
      <c r="GV7" s="16">
        <v>1811957</v>
      </c>
      <c r="GW7" s="16">
        <v>347120224</v>
      </c>
      <c r="GX7" s="16">
        <v>343746431</v>
      </c>
      <c r="GY7" s="16">
        <v>3373793</v>
      </c>
      <c r="GZ7" s="16">
        <v>343746431</v>
      </c>
      <c r="HA7" s="18">
        <v>9.7999999999999997E-3</v>
      </c>
      <c r="HB7" s="16">
        <v>19942</v>
      </c>
      <c r="HC7" s="16">
        <v>195</v>
      </c>
      <c r="HD7" s="16">
        <v>19942</v>
      </c>
      <c r="HE7" s="16">
        <v>195</v>
      </c>
      <c r="HF7" s="16">
        <v>19747</v>
      </c>
      <c r="HG7" s="16">
        <v>886</v>
      </c>
      <c r="HH7" s="16">
        <v>685</v>
      </c>
      <c r="HI7" s="16">
        <v>201</v>
      </c>
      <c r="HJ7" s="15">
        <v>1257.3620000000001</v>
      </c>
      <c r="HK7" s="16">
        <v>252730</v>
      </c>
      <c r="HL7" s="15">
        <v>1257.3620000000001</v>
      </c>
      <c r="HM7" s="16">
        <v>10</v>
      </c>
      <c r="HN7" s="16">
        <v>12574</v>
      </c>
      <c r="HO7" s="15">
        <v>1257.3620000000001</v>
      </c>
      <c r="HP7" s="16">
        <v>7635</v>
      </c>
      <c r="HQ7" s="15">
        <v>0.11600000000000001</v>
      </c>
      <c r="HR7" s="16">
        <v>1114023</v>
      </c>
      <c r="HS7" s="16">
        <v>252730</v>
      </c>
      <c r="HT7" s="16">
        <v>12574</v>
      </c>
      <c r="HU7" s="16">
        <v>848719</v>
      </c>
      <c r="HV7" s="16">
        <v>347120224</v>
      </c>
      <c r="HW7" s="18">
        <v>2.44503</v>
      </c>
      <c r="HX7" s="18">
        <v>1.9617800000000001</v>
      </c>
      <c r="HY7" s="18">
        <v>0.48325000000000001</v>
      </c>
      <c r="HZ7" s="16">
        <v>347120224</v>
      </c>
      <c r="IA7" s="16">
        <v>167746</v>
      </c>
      <c r="IB7" s="16">
        <v>7635</v>
      </c>
      <c r="IC7" s="17">
        <v>0</v>
      </c>
      <c r="ID7" s="16">
        <v>0</v>
      </c>
      <c r="IE7" s="15">
        <v>1257.3620000000001</v>
      </c>
      <c r="IF7" s="16">
        <v>0</v>
      </c>
      <c r="IG7" s="16">
        <v>1811957</v>
      </c>
      <c r="IH7" s="16">
        <v>19747</v>
      </c>
      <c r="II7" s="16">
        <v>0</v>
      </c>
      <c r="IJ7" s="16">
        <v>0</v>
      </c>
      <c r="IK7" s="16">
        <v>76124</v>
      </c>
      <c r="IL7" s="16">
        <v>252730</v>
      </c>
      <c r="IM7" s="16">
        <v>12574</v>
      </c>
      <c r="IN7" s="16">
        <v>167746</v>
      </c>
      <c r="IO7" s="16">
        <v>0</v>
      </c>
      <c r="IP7" s="16">
        <v>1435284</v>
      </c>
      <c r="IQ7" s="16">
        <v>8222219</v>
      </c>
      <c r="IR7" s="16">
        <v>0</v>
      </c>
      <c r="IS7" s="16">
        <v>19747</v>
      </c>
      <c r="IT7" s="16">
        <v>0</v>
      </c>
      <c r="IU7" s="16">
        <v>0</v>
      </c>
      <c r="IV7" s="16">
        <v>76124</v>
      </c>
      <c r="IW7" s="16">
        <v>252730</v>
      </c>
      <c r="IX7" s="16">
        <v>12574</v>
      </c>
      <c r="IY7" s="16">
        <v>167746</v>
      </c>
      <c r="IZ7" s="16">
        <v>0</v>
      </c>
      <c r="JA7" s="16">
        <v>0</v>
      </c>
      <c r="JB7" s="16">
        <v>194693</v>
      </c>
      <c r="JC7" s="16">
        <v>8793585</v>
      </c>
      <c r="JD7" s="16">
        <v>8393919</v>
      </c>
      <c r="JE7" s="16">
        <v>161624</v>
      </c>
      <c r="JF7" s="16">
        <v>8555543</v>
      </c>
      <c r="JG7" s="19">
        <v>0.1</v>
      </c>
      <c r="JH7" s="16">
        <v>855554</v>
      </c>
      <c r="JI7" s="16">
        <v>347120224</v>
      </c>
      <c r="JJ7" s="14">
        <v>1099.4000000000001</v>
      </c>
      <c r="JK7" s="16">
        <v>315736</v>
      </c>
      <c r="JL7" s="16">
        <v>416026</v>
      </c>
      <c r="JM7" s="16">
        <v>315736</v>
      </c>
      <c r="JN7" s="17">
        <v>0.25</v>
      </c>
      <c r="JO7" s="19">
        <v>0.32940000000000003</v>
      </c>
      <c r="JP7" s="16">
        <v>855554</v>
      </c>
      <c r="JQ7" s="16">
        <v>281819</v>
      </c>
      <c r="JR7" s="17">
        <v>0.02</v>
      </c>
      <c r="JS7" s="16">
        <v>6931772</v>
      </c>
      <c r="JT7" s="16">
        <v>138635</v>
      </c>
      <c r="JU7" s="16">
        <v>855554</v>
      </c>
      <c r="JV7" s="16">
        <v>281819</v>
      </c>
      <c r="JW7" s="16">
        <v>138635</v>
      </c>
      <c r="JX7" s="16">
        <v>435100</v>
      </c>
      <c r="JY7" s="16">
        <v>281819</v>
      </c>
      <c r="JZ7" s="18">
        <v>0</v>
      </c>
      <c r="KA7" s="16">
        <v>0</v>
      </c>
      <c r="KB7" s="16">
        <v>138635</v>
      </c>
      <c r="KC7" s="16">
        <v>435100</v>
      </c>
      <c r="KD7" s="16">
        <v>573735</v>
      </c>
      <c r="KE7" s="16">
        <v>8555543</v>
      </c>
      <c r="KF7" s="19">
        <v>0</v>
      </c>
      <c r="KG7" s="16">
        <v>0</v>
      </c>
      <c r="KH7" s="17">
        <v>0</v>
      </c>
      <c r="KI7" s="16">
        <v>6931772</v>
      </c>
      <c r="KJ7" s="16">
        <v>0</v>
      </c>
      <c r="KK7" s="16">
        <v>0</v>
      </c>
      <c r="KL7" s="16">
        <v>0</v>
      </c>
      <c r="KM7" s="16">
        <v>0</v>
      </c>
      <c r="KN7" s="16">
        <v>17519</v>
      </c>
      <c r="KO7" s="16">
        <v>17310</v>
      </c>
      <c r="KP7" s="16">
        <v>209</v>
      </c>
      <c r="KQ7" s="16">
        <v>1435284</v>
      </c>
      <c r="KR7" s="16">
        <v>209</v>
      </c>
      <c r="KS7" s="16">
        <v>1435075</v>
      </c>
      <c r="KT7" s="16">
        <v>293</v>
      </c>
      <c r="KU7" s="16">
        <v>209</v>
      </c>
      <c r="KV7" s="16">
        <v>502</v>
      </c>
      <c r="KW7" s="16">
        <v>1874449</v>
      </c>
      <c r="KX7" s="16">
        <v>1435075</v>
      </c>
      <c r="KY7" s="18">
        <v>3309524</v>
      </c>
      <c r="KZ7" s="16">
        <v>435100</v>
      </c>
      <c r="LA7" s="16">
        <v>0</v>
      </c>
      <c r="LB7" s="16">
        <v>0</v>
      </c>
      <c r="LC7" s="16">
        <v>0</v>
      </c>
      <c r="LD7" s="16">
        <v>3744624</v>
      </c>
      <c r="LE7" s="16">
        <v>0</v>
      </c>
      <c r="LF7" s="16">
        <v>0</v>
      </c>
      <c r="LG7" s="16">
        <v>0</v>
      </c>
      <c r="LH7" s="16">
        <v>3744624</v>
      </c>
      <c r="LI7" s="16">
        <v>435100</v>
      </c>
      <c r="LJ7" s="16">
        <v>3309524</v>
      </c>
      <c r="LK7" s="16">
        <v>347120224</v>
      </c>
      <c r="LL7" s="16">
        <v>9.5342300000000009</v>
      </c>
      <c r="LM7" s="16">
        <v>435100</v>
      </c>
      <c r="LN7" s="16">
        <v>347120224</v>
      </c>
      <c r="LO7" s="16">
        <v>1.25346</v>
      </c>
      <c r="LP7" s="16">
        <v>9.5342300000000009</v>
      </c>
      <c r="LQ7" s="16">
        <v>10.78769</v>
      </c>
      <c r="LR7" s="16">
        <v>408990</v>
      </c>
      <c r="LS7" s="16">
        <v>986</v>
      </c>
      <c r="LT7" s="16">
        <v>68478</v>
      </c>
      <c r="LU7" s="16">
        <v>75267</v>
      </c>
      <c r="LV7" s="16">
        <v>957</v>
      </c>
      <c r="LW7" s="16">
        <v>41179</v>
      </c>
      <c r="LX7" s="16">
        <v>4506</v>
      </c>
      <c r="LY7" s="16">
        <v>76124</v>
      </c>
      <c r="LZ7" s="16">
        <v>524239</v>
      </c>
      <c r="MA7" s="16">
        <v>8793585</v>
      </c>
      <c r="MB7" s="18">
        <v>524239</v>
      </c>
      <c r="MC7" s="16">
        <v>8269346</v>
      </c>
      <c r="MD7" s="16">
        <v>11952038</v>
      </c>
      <c r="ME7" s="18">
        <v>0</v>
      </c>
      <c r="MF7" s="18">
        <v>0</v>
      </c>
      <c r="MG7" s="18">
        <v>573735</v>
      </c>
      <c r="MH7" s="16">
        <v>0</v>
      </c>
      <c r="MI7" s="16">
        <v>194693</v>
      </c>
      <c r="MJ7" s="16">
        <v>0</v>
      </c>
      <c r="MK7" s="16">
        <v>0</v>
      </c>
      <c r="ML7" s="16">
        <v>0</v>
      </c>
      <c r="MM7" s="16">
        <v>0</v>
      </c>
      <c r="MN7" s="16">
        <v>0</v>
      </c>
      <c r="MO7" s="16">
        <v>3744624</v>
      </c>
      <c r="MP7" s="16">
        <v>194693</v>
      </c>
      <c r="MQ7" s="16">
        <v>0</v>
      </c>
      <c r="MR7" s="16">
        <v>138635</v>
      </c>
      <c r="MS7" s="16">
        <v>0</v>
      </c>
      <c r="MT7" s="16">
        <v>43120</v>
      </c>
      <c r="MU7" s="16">
        <v>502</v>
      </c>
      <c r="MV7" s="16">
        <v>0</v>
      </c>
      <c r="MW7" s="16">
        <v>4121574</v>
      </c>
      <c r="MX7" s="16">
        <v>347120224</v>
      </c>
      <c r="MY7" s="16">
        <v>0</v>
      </c>
      <c r="MZ7" s="16">
        <v>0</v>
      </c>
      <c r="NA7" s="16">
        <v>0</v>
      </c>
      <c r="NB7" s="16">
        <v>6931772</v>
      </c>
      <c r="NC7" s="16">
        <v>0</v>
      </c>
      <c r="ND7" s="16">
        <v>0</v>
      </c>
      <c r="NE7" s="16">
        <v>0</v>
      </c>
      <c r="NF7" s="16">
        <v>0</v>
      </c>
      <c r="NG7" s="17">
        <v>0.02</v>
      </c>
      <c r="NH7" s="17">
        <v>0</v>
      </c>
      <c r="NI7" s="17">
        <v>0</v>
      </c>
      <c r="NJ7" s="17">
        <v>0</v>
      </c>
      <c r="NK7" s="17">
        <v>0</v>
      </c>
      <c r="NL7" s="17">
        <v>0.02</v>
      </c>
      <c r="NM7" s="16">
        <v>138635</v>
      </c>
      <c r="NN7" s="16">
        <v>0</v>
      </c>
      <c r="NO7" s="18">
        <v>0</v>
      </c>
      <c r="NP7" s="16">
        <v>0</v>
      </c>
      <c r="NQ7" s="17">
        <v>138635</v>
      </c>
      <c r="NR7" s="16">
        <v>500000</v>
      </c>
      <c r="NS7" s="16">
        <v>0</v>
      </c>
      <c r="NT7" s="16">
        <v>114550</v>
      </c>
      <c r="NU7" s="16">
        <v>0</v>
      </c>
      <c r="NV7" s="16">
        <v>0</v>
      </c>
      <c r="NW7" s="17">
        <v>0</v>
      </c>
      <c r="NX7" s="17">
        <v>0</v>
      </c>
    </row>
    <row r="8" spans="1:388" x14ac:dyDescent="0.55000000000000004">
      <c r="A8" s="13" t="s">
        <v>1191</v>
      </c>
      <c r="B8" s="13" t="s">
        <v>1192</v>
      </c>
      <c r="C8" s="13" t="s">
        <v>12</v>
      </c>
      <c r="D8" s="13" t="s">
        <v>13</v>
      </c>
      <c r="E8" s="14">
        <v>526.5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642.94000000000005</v>
      </c>
      <c r="P8" s="17">
        <v>19.07</v>
      </c>
      <c r="Q8" s="17">
        <v>662.01</v>
      </c>
      <c r="R8" s="17">
        <v>74.09</v>
      </c>
      <c r="S8" s="17">
        <v>2.16</v>
      </c>
      <c r="T8" s="17">
        <v>76.25</v>
      </c>
      <c r="U8" s="17">
        <v>63.41</v>
      </c>
      <c r="V8" s="17">
        <v>2.35</v>
      </c>
      <c r="W8" s="17">
        <v>65.760000000000005</v>
      </c>
      <c r="X8" s="17">
        <v>357.8</v>
      </c>
      <c r="Y8" s="17">
        <v>10.73</v>
      </c>
      <c r="Z8" s="17">
        <v>368.53</v>
      </c>
      <c r="AA8" s="17">
        <v>23.76</v>
      </c>
      <c r="AB8" s="17">
        <v>3.64</v>
      </c>
      <c r="AC8" s="17">
        <v>8.2200000000000006</v>
      </c>
      <c r="AD8" s="17">
        <v>35.619999999999997</v>
      </c>
      <c r="AE8" s="14">
        <v>526.5</v>
      </c>
      <c r="AF8" s="17">
        <v>562.12</v>
      </c>
      <c r="AG8" s="17">
        <v>0.65</v>
      </c>
      <c r="AH8" s="17">
        <v>562.77</v>
      </c>
      <c r="AI8" s="15">
        <v>15.01</v>
      </c>
      <c r="AJ8" s="15">
        <v>1.8560000000000001</v>
      </c>
      <c r="AK8" s="17">
        <v>0</v>
      </c>
      <c r="AL8" s="17">
        <f>ROUND(Data_AidAndLevy[[#This Row],[L311]]*Data_AidAndLevy[[#This Row],[L201]],0)</f>
        <v>0</v>
      </c>
      <c r="AM8" s="15">
        <v>0</v>
      </c>
      <c r="AN8" s="15">
        <v>16.866</v>
      </c>
      <c r="AO8" s="17">
        <v>562.12</v>
      </c>
      <c r="AP8" s="15">
        <v>578.98599999999999</v>
      </c>
      <c r="AQ8" s="17">
        <v>35.619999999999997</v>
      </c>
      <c r="AR8" s="15">
        <v>543.36599999999999</v>
      </c>
      <c r="AS8" s="16">
        <v>7635</v>
      </c>
      <c r="AT8" s="14">
        <v>526.5</v>
      </c>
      <c r="AU8" s="16">
        <v>4019828</v>
      </c>
      <c r="AV8" s="16">
        <v>3845864</v>
      </c>
      <c r="AW8" s="17">
        <v>1.01</v>
      </c>
      <c r="AX8" s="16">
        <v>3884323</v>
      </c>
      <c r="AY8" s="16">
        <v>4019828</v>
      </c>
      <c r="AZ8" s="16">
        <v>0</v>
      </c>
      <c r="BA8" s="16">
        <v>7635</v>
      </c>
      <c r="BB8" s="15">
        <v>16.866</v>
      </c>
      <c r="BC8" s="16">
        <v>128772</v>
      </c>
      <c r="BD8" s="16">
        <v>7635</v>
      </c>
      <c r="BE8" s="17">
        <v>35.619999999999997</v>
      </c>
      <c r="BF8" s="16">
        <v>271959</v>
      </c>
      <c r="BG8" s="17">
        <v>662.01</v>
      </c>
      <c r="BH8" s="14">
        <v>526.5</v>
      </c>
      <c r="BI8" s="16">
        <v>348548</v>
      </c>
      <c r="BJ8" s="16">
        <v>333557</v>
      </c>
      <c r="BK8" s="16">
        <v>348548</v>
      </c>
      <c r="BL8" s="16">
        <v>0</v>
      </c>
      <c r="BM8" s="16">
        <v>348548</v>
      </c>
      <c r="BN8" s="16">
        <v>348548</v>
      </c>
      <c r="BO8" s="17">
        <v>76.25</v>
      </c>
      <c r="BP8" s="14">
        <v>526.5</v>
      </c>
      <c r="BQ8" s="16">
        <v>40146</v>
      </c>
      <c r="BR8" s="16">
        <v>38438</v>
      </c>
      <c r="BS8" s="16">
        <v>40146</v>
      </c>
      <c r="BT8" s="16">
        <v>0</v>
      </c>
      <c r="BU8" s="16">
        <v>40146</v>
      </c>
      <c r="BV8" s="16">
        <v>40146</v>
      </c>
      <c r="BW8" s="17">
        <v>65.760000000000005</v>
      </c>
      <c r="BX8" s="14">
        <v>526.5</v>
      </c>
      <c r="BY8" s="16">
        <v>34623</v>
      </c>
      <c r="BZ8" s="16">
        <v>32897</v>
      </c>
      <c r="CA8" s="16">
        <v>34623</v>
      </c>
      <c r="CB8" s="16">
        <v>0</v>
      </c>
      <c r="CC8" s="16">
        <v>34623</v>
      </c>
      <c r="CD8" s="16">
        <v>34623</v>
      </c>
      <c r="CE8" s="17">
        <v>368.53</v>
      </c>
      <c r="CF8" s="14">
        <v>526.5</v>
      </c>
      <c r="CG8" s="16">
        <v>194031</v>
      </c>
      <c r="CH8" s="16">
        <v>185627</v>
      </c>
      <c r="CI8" s="16">
        <v>194031</v>
      </c>
      <c r="CJ8" s="16">
        <v>0</v>
      </c>
      <c r="CK8" s="16">
        <v>194031</v>
      </c>
      <c r="CL8" s="16">
        <v>194031</v>
      </c>
      <c r="CM8" s="17">
        <v>332.98</v>
      </c>
      <c r="CN8" s="17">
        <v>562.12</v>
      </c>
      <c r="CO8" s="16">
        <v>187175</v>
      </c>
      <c r="CP8" s="16">
        <v>178010</v>
      </c>
      <c r="CQ8" s="16">
        <v>0</v>
      </c>
      <c r="CR8" s="16">
        <v>178010</v>
      </c>
      <c r="CS8" s="16">
        <v>187175</v>
      </c>
      <c r="CT8" s="16">
        <v>0</v>
      </c>
      <c r="CU8" s="14">
        <v>526.5</v>
      </c>
      <c r="CV8" s="16">
        <v>22</v>
      </c>
      <c r="CW8" s="14">
        <v>0</v>
      </c>
      <c r="CX8" s="16">
        <v>549</v>
      </c>
      <c r="CY8" s="17">
        <v>62.16</v>
      </c>
      <c r="CZ8" s="16">
        <v>34126</v>
      </c>
      <c r="DA8" s="16">
        <v>549</v>
      </c>
      <c r="DB8" s="17">
        <v>68.33</v>
      </c>
      <c r="DC8" s="16">
        <v>37513</v>
      </c>
      <c r="DD8" s="17">
        <v>0.65</v>
      </c>
      <c r="DE8" s="17">
        <v>332.98</v>
      </c>
      <c r="DF8" s="16">
        <v>216</v>
      </c>
      <c r="DG8" s="17">
        <v>31.52</v>
      </c>
      <c r="DH8" s="17">
        <v>562.12</v>
      </c>
      <c r="DI8" s="16">
        <v>17718</v>
      </c>
      <c r="DJ8" s="16">
        <v>16806</v>
      </c>
      <c r="DK8" s="16">
        <v>17718</v>
      </c>
      <c r="DL8" s="16">
        <v>0</v>
      </c>
      <c r="DM8" s="16">
        <v>17718</v>
      </c>
      <c r="DN8" s="16">
        <v>17718</v>
      </c>
      <c r="DO8" s="17">
        <v>3.67</v>
      </c>
      <c r="DP8" s="17">
        <v>562.12</v>
      </c>
      <c r="DQ8" s="16">
        <v>2063</v>
      </c>
      <c r="DR8" s="16">
        <v>1955</v>
      </c>
      <c r="DS8" s="16">
        <v>2063</v>
      </c>
      <c r="DT8" s="16">
        <v>0</v>
      </c>
      <c r="DU8" s="16">
        <v>2063</v>
      </c>
      <c r="DV8" s="16">
        <v>2063</v>
      </c>
      <c r="DW8" s="16">
        <v>4019828</v>
      </c>
      <c r="DX8" s="16">
        <v>0</v>
      </c>
      <c r="DY8" s="16">
        <v>128772</v>
      </c>
      <c r="DZ8" s="16">
        <v>271959</v>
      </c>
      <c r="EA8" s="16">
        <v>348548</v>
      </c>
      <c r="EB8" s="16">
        <v>40146</v>
      </c>
      <c r="EC8" s="16">
        <v>34623</v>
      </c>
      <c r="ED8" s="16">
        <v>194031</v>
      </c>
      <c r="EE8" s="16">
        <v>187175</v>
      </c>
      <c r="EF8" s="16">
        <v>0</v>
      </c>
      <c r="EG8" s="16">
        <v>34126</v>
      </c>
      <c r="EH8" s="16">
        <v>37513</v>
      </c>
      <c r="EI8" s="16">
        <v>216</v>
      </c>
      <c r="EJ8" s="16">
        <v>17718</v>
      </c>
      <c r="EK8" s="16">
        <v>2063</v>
      </c>
      <c r="EL8" s="16">
        <v>37096</v>
      </c>
      <c r="EM8" s="16">
        <v>190905</v>
      </c>
      <c r="EN8" s="16">
        <v>0</v>
      </c>
      <c r="EO8" s="16">
        <v>5470527</v>
      </c>
      <c r="EP8" s="16">
        <v>245934771</v>
      </c>
      <c r="EQ8" s="18">
        <v>5.4</v>
      </c>
      <c r="ER8" s="16">
        <v>1328048</v>
      </c>
      <c r="ES8" s="16">
        <v>20700</v>
      </c>
      <c r="ET8" s="16">
        <v>20357</v>
      </c>
      <c r="EU8" s="16">
        <v>343</v>
      </c>
      <c r="EV8" s="16">
        <v>1328048</v>
      </c>
      <c r="EW8" s="16">
        <v>1328391</v>
      </c>
      <c r="EX8" s="16">
        <v>13082636</v>
      </c>
      <c r="EY8" s="16">
        <v>11188018</v>
      </c>
      <c r="EZ8" s="16">
        <v>1894618</v>
      </c>
      <c r="FA8" s="18">
        <v>5.4</v>
      </c>
      <c r="FB8" s="16">
        <v>10231</v>
      </c>
      <c r="FC8" s="16">
        <v>0</v>
      </c>
      <c r="FD8" s="16">
        <v>0</v>
      </c>
      <c r="FE8" s="16">
        <v>0</v>
      </c>
      <c r="FF8" s="16">
        <v>10231</v>
      </c>
      <c r="FG8" s="16">
        <v>10231</v>
      </c>
      <c r="FH8" s="16">
        <v>1328391</v>
      </c>
      <c r="FI8" s="16">
        <v>1338622</v>
      </c>
      <c r="FJ8" s="16">
        <v>6749</v>
      </c>
      <c r="FK8" s="15">
        <v>543.36599999999999</v>
      </c>
      <c r="FL8" s="16">
        <v>3667177</v>
      </c>
      <c r="FM8" s="16">
        <v>6749</v>
      </c>
      <c r="FN8" s="17">
        <v>35.619999999999997</v>
      </c>
      <c r="FO8" s="16">
        <v>240399</v>
      </c>
      <c r="FP8" s="16">
        <v>264</v>
      </c>
      <c r="FQ8" s="17">
        <v>562.77</v>
      </c>
      <c r="FR8" s="16">
        <v>148571</v>
      </c>
      <c r="FS8" s="16">
        <v>17718</v>
      </c>
      <c r="FT8" s="16">
        <v>2063</v>
      </c>
      <c r="FU8" s="16">
        <v>168352</v>
      </c>
      <c r="FV8" s="16">
        <v>3667177</v>
      </c>
      <c r="FW8" s="16">
        <v>240399</v>
      </c>
      <c r="FX8" s="16">
        <v>0</v>
      </c>
      <c r="FY8" s="16">
        <v>348548</v>
      </c>
      <c r="FZ8" s="16">
        <v>40146</v>
      </c>
      <c r="GA8" s="16">
        <v>34623</v>
      </c>
      <c r="GB8" s="16">
        <v>194031</v>
      </c>
      <c r="GC8" s="16">
        <v>4693276</v>
      </c>
      <c r="GD8" s="16">
        <v>1338622</v>
      </c>
      <c r="GE8" s="16">
        <v>3354654</v>
      </c>
      <c r="GF8" s="15">
        <v>578.98599999999999</v>
      </c>
      <c r="GG8" s="16">
        <v>300</v>
      </c>
      <c r="GH8" s="16">
        <v>173696</v>
      </c>
      <c r="GI8" s="16">
        <v>3354654</v>
      </c>
      <c r="GJ8" s="16">
        <v>0</v>
      </c>
      <c r="GK8" s="14">
        <v>16</v>
      </c>
      <c r="GL8" s="16">
        <v>7635</v>
      </c>
      <c r="GM8" s="16">
        <v>122160</v>
      </c>
      <c r="GN8" s="14">
        <v>0</v>
      </c>
      <c r="GO8" s="16">
        <v>7413</v>
      </c>
      <c r="GP8" s="16">
        <v>0</v>
      </c>
      <c r="GQ8" s="16">
        <v>122160</v>
      </c>
      <c r="GR8" s="16">
        <v>122160</v>
      </c>
      <c r="GS8" s="16">
        <v>5470527</v>
      </c>
      <c r="GT8" s="16">
        <v>4693276</v>
      </c>
      <c r="GU8" s="16">
        <v>0</v>
      </c>
      <c r="GV8" s="16">
        <v>777251</v>
      </c>
      <c r="GW8" s="16">
        <v>245934771</v>
      </c>
      <c r="GX8" s="16">
        <v>232969224</v>
      </c>
      <c r="GY8" s="16">
        <v>12965547</v>
      </c>
      <c r="GZ8" s="16">
        <v>232969224</v>
      </c>
      <c r="HA8" s="18">
        <v>5.57E-2</v>
      </c>
      <c r="HB8" s="16">
        <v>2348</v>
      </c>
      <c r="HC8" s="16">
        <v>131</v>
      </c>
      <c r="HD8" s="16">
        <v>2348</v>
      </c>
      <c r="HE8" s="16">
        <v>131</v>
      </c>
      <c r="HF8" s="16">
        <v>2217</v>
      </c>
      <c r="HG8" s="16">
        <v>886</v>
      </c>
      <c r="HH8" s="16">
        <v>685</v>
      </c>
      <c r="HI8" s="16">
        <v>201</v>
      </c>
      <c r="HJ8" s="15">
        <v>578.98599999999999</v>
      </c>
      <c r="HK8" s="16">
        <v>116376</v>
      </c>
      <c r="HL8" s="15">
        <v>578.98599999999999</v>
      </c>
      <c r="HM8" s="16">
        <v>10</v>
      </c>
      <c r="HN8" s="16">
        <v>5790</v>
      </c>
      <c r="HO8" s="15">
        <v>578.98599999999999</v>
      </c>
      <c r="HP8" s="16">
        <v>7635</v>
      </c>
      <c r="HQ8" s="15">
        <v>0.11600000000000001</v>
      </c>
      <c r="HR8" s="16">
        <v>512982</v>
      </c>
      <c r="HS8" s="16">
        <v>116376</v>
      </c>
      <c r="HT8" s="16">
        <v>5790</v>
      </c>
      <c r="HU8" s="16">
        <v>390816</v>
      </c>
      <c r="HV8" s="16">
        <v>245934771</v>
      </c>
      <c r="HW8" s="18">
        <v>1.5891</v>
      </c>
      <c r="HX8" s="18">
        <v>1.9617800000000001</v>
      </c>
      <c r="HY8" s="18">
        <v>0</v>
      </c>
      <c r="HZ8" s="16">
        <v>245934771</v>
      </c>
      <c r="IA8" s="16">
        <v>0</v>
      </c>
      <c r="IB8" s="16">
        <v>7635</v>
      </c>
      <c r="IC8" s="17">
        <v>0</v>
      </c>
      <c r="ID8" s="16">
        <v>0</v>
      </c>
      <c r="IE8" s="15">
        <v>578.98599999999999</v>
      </c>
      <c r="IF8" s="16">
        <v>0</v>
      </c>
      <c r="IG8" s="16">
        <v>777251</v>
      </c>
      <c r="IH8" s="16">
        <v>2217</v>
      </c>
      <c r="II8" s="16">
        <v>0</v>
      </c>
      <c r="IJ8" s="16">
        <v>0</v>
      </c>
      <c r="IK8" s="16">
        <v>37096</v>
      </c>
      <c r="IL8" s="16">
        <v>116376</v>
      </c>
      <c r="IM8" s="16">
        <v>5790</v>
      </c>
      <c r="IN8" s="16">
        <v>0</v>
      </c>
      <c r="IO8" s="16">
        <v>0</v>
      </c>
      <c r="IP8" s="16">
        <v>689964</v>
      </c>
      <c r="IQ8" s="16">
        <v>3354654</v>
      </c>
      <c r="IR8" s="16">
        <v>0</v>
      </c>
      <c r="IS8" s="16">
        <v>2217</v>
      </c>
      <c r="IT8" s="16">
        <v>0</v>
      </c>
      <c r="IU8" s="16">
        <v>0</v>
      </c>
      <c r="IV8" s="16">
        <v>37096</v>
      </c>
      <c r="IW8" s="16">
        <v>116376</v>
      </c>
      <c r="IX8" s="16">
        <v>5790</v>
      </c>
      <c r="IY8" s="16">
        <v>0</v>
      </c>
      <c r="IZ8" s="16">
        <v>0</v>
      </c>
      <c r="JA8" s="16">
        <v>0</v>
      </c>
      <c r="JB8" s="16">
        <v>122160</v>
      </c>
      <c r="JC8" s="16">
        <v>3564101</v>
      </c>
      <c r="JD8" s="16">
        <v>4019828</v>
      </c>
      <c r="JE8" s="16">
        <v>0</v>
      </c>
      <c r="JF8" s="16">
        <v>4019828</v>
      </c>
      <c r="JG8" s="19">
        <v>0.1</v>
      </c>
      <c r="JH8" s="16">
        <v>401983</v>
      </c>
      <c r="JI8" s="16">
        <v>245934771</v>
      </c>
      <c r="JJ8" s="14">
        <v>526.5</v>
      </c>
      <c r="JK8" s="16">
        <v>467113</v>
      </c>
      <c r="JL8" s="16">
        <v>416026</v>
      </c>
      <c r="JM8" s="16">
        <v>467113</v>
      </c>
      <c r="JN8" s="17">
        <v>0.25</v>
      </c>
      <c r="JO8" s="19">
        <v>0.22270000000000001</v>
      </c>
      <c r="JP8" s="16">
        <v>401983</v>
      </c>
      <c r="JQ8" s="16">
        <v>89522</v>
      </c>
      <c r="JR8" s="17">
        <v>0</v>
      </c>
      <c r="JS8" s="16">
        <v>6135372</v>
      </c>
      <c r="JT8" s="16">
        <v>0</v>
      </c>
      <c r="JU8" s="16">
        <v>401983</v>
      </c>
      <c r="JV8" s="16">
        <v>89522</v>
      </c>
      <c r="JW8" s="16">
        <v>0</v>
      </c>
      <c r="JX8" s="16">
        <v>312461</v>
      </c>
      <c r="JY8" s="16">
        <v>89522</v>
      </c>
      <c r="JZ8" s="18">
        <v>0</v>
      </c>
      <c r="KA8" s="16">
        <v>0</v>
      </c>
      <c r="KB8" s="16">
        <v>0</v>
      </c>
      <c r="KC8" s="16">
        <v>312461</v>
      </c>
      <c r="KD8" s="16">
        <v>312461</v>
      </c>
      <c r="KE8" s="16">
        <v>4019828</v>
      </c>
      <c r="KF8" s="19">
        <v>0</v>
      </c>
      <c r="KG8" s="16">
        <v>0</v>
      </c>
      <c r="KH8" s="17">
        <v>0</v>
      </c>
      <c r="KI8" s="16">
        <v>6135372</v>
      </c>
      <c r="KJ8" s="16">
        <v>0</v>
      </c>
      <c r="KK8" s="16">
        <v>0</v>
      </c>
      <c r="KL8" s="16">
        <v>0</v>
      </c>
      <c r="KM8" s="16">
        <v>0</v>
      </c>
      <c r="KN8" s="16">
        <v>11150</v>
      </c>
      <c r="KO8" s="16">
        <v>10965</v>
      </c>
      <c r="KP8" s="16">
        <v>185</v>
      </c>
      <c r="KQ8" s="16">
        <v>689964</v>
      </c>
      <c r="KR8" s="16">
        <v>185</v>
      </c>
      <c r="KS8" s="16">
        <v>689779</v>
      </c>
      <c r="KT8" s="16">
        <v>343</v>
      </c>
      <c r="KU8" s="16">
        <v>185</v>
      </c>
      <c r="KV8" s="16">
        <v>528</v>
      </c>
      <c r="KW8" s="16">
        <v>1328048</v>
      </c>
      <c r="KX8" s="16">
        <v>689779</v>
      </c>
      <c r="KY8" s="18">
        <v>2017827</v>
      </c>
      <c r="KZ8" s="16">
        <v>312461</v>
      </c>
      <c r="LA8" s="16">
        <v>0</v>
      </c>
      <c r="LB8" s="16">
        <v>0</v>
      </c>
      <c r="LC8" s="16">
        <v>0</v>
      </c>
      <c r="LD8" s="16">
        <v>2330288</v>
      </c>
      <c r="LE8" s="16">
        <v>0</v>
      </c>
      <c r="LF8" s="16">
        <v>0</v>
      </c>
      <c r="LG8" s="16">
        <v>0</v>
      </c>
      <c r="LH8" s="16">
        <v>2330288</v>
      </c>
      <c r="LI8" s="16">
        <v>312461</v>
      </c>
      <c r="LJ8" s="16">
        <v>2017827</v>
      </c>
      <c r="LK8" s="16">
        <v>245934771</v>
      </c>
      <c r="LL8" s="16">
        <v>8.20472</v>
      </c>
      <c r="LM8" s="16">
        <v>312461</v>
      </c>
      <c r="LN8" s="16">
        <v>248436996</v>
      </c>
      <c r="LO8" s="16">
        <v>1.2577100000000001</v>
      </c>
      <c r="LP8" s="16">
        <v>8.20472</v>
      </c>
      <c r="LQ8" s="16">
        <v>9.4624299999999995</v>
      </c>
      <c r="LR8" s="16">
        <v>187175</v>
      </c>
      <c r="LS8" s="16">
        <v>0</v>
      </c>
      <c r="LT8" s="16">
        <v>34126</v>
      </c>
      <c r="LU8" s="16">
        <v>37513</v>
      </c>
      <c r="LV8" s="16">
        <v>216</v>
      </c>
      <c r="LW8" s="16">
        <v>17718</v>
      </c>
      <c r="LX8" s="16">
        <v>2063</v>
      </c>
      <c r="LY8" s="16">
        <v>37096</v>
      </c>
      <c r="LZ8" s="16">
        <v>241715</v>
      </c>
      <c r="MA8" s="16">
        <v>3564101</v>
      </c>
      <c r="MB8" s="18">
        <v>241715</v>
      </c>
      <c r="MC8" s="16">
        <v>3322386</v>
      </c>
      <c r="MD8" s="16">
        <v>5470527</v>
      </c>
      <c r="ME8" s="18">
        <v>0</v>
      </c>
      <c r="MF8" s="18">
        <v>0</v>
      </c>
      <c r="MG8" s="18">
        <v>312461</v>
      </c>
      <c r="MH8" s="16">
        <v>0</v>
      </c>
      <c r="MI8" s="16">
        <v>122160</v>
      </c>
      <c r="MJ8" s="16">
        <v>0</v>
      </c>
      <c r="MK8" s="16">
        <v>0</v>
      </c>
      <c r="ML8" s="16">
        <v>0</v>
      </c>
      <c r="MM8" s="16">
        <v>0</v>
      </c>
      <c r="MN8" s="16">
        <v>0</v>
      </c>
      <c r="MO8" s="16">
        <v>2330288</v>
      </c>
      <c r="MP8" s="16">
        <v>122160</v>
      </c>
      <c r="MQ8" s="16">
        <v>0</v>
      </c>
      <c r="MR8" s="16">
        <v>0</v>
      </c>
      <c r="MS8" s="16">
        <v>0</v>
      </c>
      <c r="MT8" s="16">
        <v>10231</v>
      </c>
      <c r="MU8" s="16">
        <v>528</v>
      </c>
      <c r="MV8" s="16">
        <v>0</v>
      </c>
      <c r="MW8" s="16">
        <v>2463207</v>
      </c>
      <c r="MX8" s="16">
        <v>248436996</v>
      </c>
      <c r="MY8" s="16">
        <v>1.34</v>
      </c>
      <c r="MZ8" s="16">
        <v>332906</v>
      </c>
      <c r="NA8" s="16">
        <v>0.03</v>
      </c>
      <c r="NB8" s="16">
        <v>6135372</v>
      </c>
      <c r="NC8" s="16">
        <v>184061</v>
      </c>
      <c r="ND8" s="16">
        <v>332906</v>
      </c>
      <c r="NE8" s="16">
        <v>184061</v>
      </c>
      <c r="NF8" s="16">
        <v>148845</v>
      </c>
      <c r="NG8" s="17">
        <v>0</v>
      </c>
      <c r="NH8" s="17">
        <v>0</v>
      </c>
      <c r="NI8" s="17">
        <v>0</v>
      </c>
      <c r="NJ8" s="17">
        <v>0</v>
      </c>
      <c r="NK8" s="17">
        <v>0.03</v>
      </c>
      <c r="NL8" s="17">
        <v>0.03</v>
      </c>
      <c r="NM8" s="16">
        <v>0</v>
      </c>
      <c r="NN8" s="16">
        <v>0</v>
      </c>
      <c r="NO8" s="18">
        <v>0</v>
      </c>
      <c r="NP8" s="16">
        <v>0</v>
      </c>
      <c r="NQ8" s="17">
        <v>0</v>
      </c>
      <c r="NR8" s="16">
        <v>250000</v>
      </c>
      <c r="NS8" s="16">
        <v>0</v>
      </c>
      <c r="NT8" s="16">
        <v>81984</v>
      </c>
      <c r="NU8" s="16">
        <v>0</v>
      </c>
      <c r="NV8" s="16">
        <v>0</v>
      </c>
      <c r="NW8" s="17">
        <v>0</v>
      </c>
      <c r="NX8" s="17">
        <v>889465</v>
      </c>
    </row>
    <row r="9" spans="1:388" x14ac:dyDescent="0.55000000000000004">
      <c r="A9" s="13" t="s">
        <v>1177</v>
      </c>
      <c r="B9" s="13" t="s">
        <v>1193</v>
      </c>
      <c r="C9" s="13" t="s">
        <v>14</v>
      </c>
      <c r="D9" s="13" t="s">
        <v>15</v>
      </c>
      <c r="E9" s="14">
        <v>273.7</v>
      </c>
      <c r="F9" s="15">
        <v>-1</v>
      </c>
      <c r="G9" s="16">
        <v>7413</v>
      </c>
      <c r="H9" s="16">
        <v>-7413</v>
      </c>
      <c r="I9" s="16">
        <v>6553</v>
      </c>
      <c r="J9" s="15">
        <v>-1</v>
      </c>
      <c r="K9" s="16">
        <v>-6553</v>
      </c>
      <c r="L9" s="16">
        <v>7413</v>
      </c>
      <c r="M9" s="16">
        <v>222</v>
      </c>
      <c r="N9" s="16">
        <v>7635</v>
      </c>
      <c r="O9" s="17">
        <v>679.42</v>
      </c>
      <c r="P9" s="17">
        <v>19.07</v>
      </c>
      <c r="Q9" s="17">
        <v>698.49</v>
      </c>
      <c r="R9" s="17">
        <v>65.55</v>
      </c>
      <c r="S9" s="17">
        <v>2.16</v>
      </c>
      <c r="T9" s="17">
        <v>67.709999999999994</v>
      </c>
      <c r="U9" s="17">
        <v>84.22</v>
      </c>
      <c r="V9" s="17">
        <v>2.35</v>
      </c>
      <c r="W9" s="17">
        <v>86.57</v>
      </c>
      <c r="X9" s="17">
        <v>357.8</v>
      </c>
      <c r="Y9" s="17">
        <v>10.73</v>
      </c>
      <c r="Z9" s="17">
        <v>368.53</v>
      </c>
      <c r="AA9" s="17">
        <v>12.96</v>
      </c>
      <c r="AB9" s="17">
        <v>3.63</v>
      </c>
      <c r="AC9" s="17">
        <v>2.74</v>
      </c>
      <c r="AD9" s="17">
        <v>19.329999999999998</v>
      </c>
      <c r="AE9" s="14">
        <v>273.7</v>
      </c>
      <c r="AF9" s="17">
        <v>293.02999999999997</v>
      </c>
      <c r="AG9" s="17">
        <v>0.37</v>
      </c>
      <c r="AH9" s="17">
        <v>293.39999999999998</v>
      </c>
      <c r="AI9" s="15">
        <v>21.49</v>
      </c>
      <c r="AJ9" s="15">
        <v>1.286</v>
      </c>
      <c r="AK9" s="17">
        <v>1.62</v>
      </c>
      <c r="AL9" s="17">
        <f>ROUND(Data_AidAndLevy[[#This Row],[L311]]*Data_AidAndLevy[[#This Row],[L201]],0)</f>
        <v>12009</v>
      </c>
      <c r="AM9" s="15">
        <v>0</v>
      </c>
      <c r="AN9" s="15">
        <v>24.396000000000001</v>
      </c>
      <c r="AO9" s="17">
        <v>293.02999999999997</v>
      </c>
      <c r="AP9" s="15">
        <v>317.42599999999999</v>
      </c>
      <c r="AQ9" s="17">
        <v>19.329999999999998</v>
      </c>
      <c r="AR9" s="15">
        <v>298.096</v>
      </c>
      <c r="AS9" s="16">
        <v>7635</v>
      </c>
      <c r="AT9" s="14">
        <v>273.7</v>
      </c>
      <c r="AU9" s="16">
        <v>2089700</v>
      </c>
      <c r="AV9" s="16">
        <v>2081570</v>
      </c>
      <c r="AW9" s="17">
        <v>1.01</v>
      </c>
      <c r="AX9" s="16">
        <v>2102386</v>
      </c>
      <c r="AY9" s="16">
        <v>2089700</v>
      </c>
      <c r="AZ9" s="16">
        <v>12686</v>
      </c>
      <c r="BA9" s="16">
        <v>7635</v>
      </c>
      <c r="BB9" s="15">
        <v>24.396000000000001</v>
      </c>
      <c r="BC9" s="16">
        <v>186263</v>
      </c>
      <c r="BD9" s="16">
        <v>7635</v>
      </c>
      <c r="BE9" s="17">
        <v>19.329999999999998</v>
      </c>
      <c r="BF9" s="16">
        <v>147585</v>
      </c>
      <c r="BG9" s="17">
        <v>698.49</v>
      </c>
      <c r="BH9" s="14">
        <v>273.7</v>
      </c>
      <c r="BI9" s="16">
        <v>191177</v>
      </c>
      <c r="BJ9" s="16">
        <v>190781</v>
      </c>
      <c r="BK9" s="16">
        <v>191177</v>
      </c>
      <c r="BL9" s="16">
        <v>0</v>
      </c>
      <c r="BM9" s="16">
        <v>191177</v>
      </c>
      <c r="BN9" s="16">
        <v>191177</v>
      </c>
      <c r="BO9" s="17">
        <v>67.709999999999994</v>
      </c>
      <c r="BP9" s="14">
        <v>273.7</v>
      </c>
      <c r="BQ9" s="16">
        <v>18532</v>
      </c>
      <c r="BR9" s="16">
        <v>18406</v>
      </c>
      <c r="BS9" s="16">
        <v>18532</v>
      </c>
      <c r="BT9" s="16">
        <v>0</v>
      </c>
      <c r="BU9" s="16">
        <v>18532</v>
      </c>
      <c r="BV9" s="16">
        <v>18532</v>
      </c>
      <c r="BW9" s="17">
        <v>86.57</v>
      </c>
      <c r="BX9" s="14">
        <v>273.7</v>
      </c>
      <c r="BY9" s="16">
        <v>23694</v>
      </c>
      <c r="BZ9" s="16">
        <v>23649</v>
      </c>
      <c r="CA9" s="16">
        <v>23694</v>
      </c>
      <c r="CB9" s="16">
        <v>0</v>
      </c>
      <c r="CC9" s="16">
        <v>23694</v>
      </c>
      <c r="CD9" s="16">
        <v>23694</v>
      </c>
      <c r="CE9" s="17">
        <v>368.53</v>
      </c>
      <c r="CF9" s="14">
        <v>273.7</v>
      </c>
      <c r="CG9" s="16">
        <v>100867</v>
      </c>
      <c r="CH9" s="16">
        <v>100470</v>
      </c>
      <c r="CI9" s="16">
        <v>100867</v>
      </c>
      <c r="CJ9" s="16">
        <v>0</v>
      </c>
      <c r="CK9" s="16">
        <v>100867</v>
      </c>
      <c r="CL9" s="16">
        <v>100867</v>
      </c>
      <c r="CM9" s="17">
        <v>337.26</v>
      </c>
      <c r="CN9" s="17">
        <v>293.02999999999997</v>
      </c>
      <c r="CO9" s="16">
        <v>98827</v>
      </c>
      <c r="CP9" s="16">
        <v>99955</v>
      </c>
      <c r="CQ9" s="16">
        <v>0</v>
      </c>
      <c r="CR9" s="16">
        <v>99955</v>
      </c>
      <c r="CS9" s="16">
        <v>98827</v>
      </c>
      <c r="CT9" s="16">
        <v>1128</v>
      </c>
      <c r="CU9" s="14">
        <v>273.7</v>
      </c>
      <c r="CV9" s="16">
        <v>0</v>
      </c>
      <c r="CW9" s="14">
        <v>0</v>
      </c>
      <c r="CX9" s="16">
        <v>274</v>
      </c>
      <c r="CY9" s="17">
        <v>62.47</v>
      </c>
      <c r="CZ9" s="16">
        <v>17117</v>
      </c>
      <c r="DA9" s="16">
        <v>274</v>
      </c>
      <c r="DB9" s="17">
        <v>69.650000000000006</v>
      </c>
      <c r="DC9" s="16">
        <v>19084</v>
      </c>
      <c r="DD9" s="17">
        <v>0.37</v>
      </c>
      <c r="DE9" s="17">
        <v>337.26</v>
      </c>
      <c r="DF9" s="16">
        <v>125</v>
      </c>
      <c r="DG9" s="17">
        <v>41.7</v>
      </c>
      <c r="DH9" s="17">
        <v>293.02999999999997</v>
      </c>
      <c r="DI9" s="16">
        <v>12219</v>
      </c>
      <c r="DJ9" s="16">
        <v>12420</v>
      </c>
      <c r="DK9" s="16">
        <v>12219</v>
      </c>
      <c r="DL9" s="16">
        <v>201</v>
      </c>
      <c r="DM9" s="16">
        <v>12219</v>
      </c>
      <c r="DN9" s="16">
        <v>12420</v>
      </c>
      <c r="DO9" s="17">
        <v>4.8</v>
      </c>
      <c r="DP9" s="17">
        <v>293.02999999999997</v>
      </c>
      <c r="DQ9" s="16">
        <v>1407</v>
      </c>
      <c r="DR9" s="16">
        <v>1428</v>
      </c>
      <c r="DS9" s="16">
        <v>1407</v>
      </c>
      <c r="DT9" s="16">
        <v>21</v>
      </c>
      <c r="DU9" s="16">
        <v>1407</v>
      </c>
      <c r="DV9" s="16">
        <v>1428</v>
      </c>
      <c r="DW9" s="16">
        <v>2089700</v>
      </c>
      <c r="DX9" s="16">
        <v>12686</v>
      </c>
      <c r="DY9" s="16">
        <v>186263</v>
      </c>
      <c r="DZ9" s="16">
        <v>147585</v>
      </c>
      <c r="EA9" s="16">
        <v>191177</v>
      </c>
      <c r="EB9" s="16">
        <v>18532</v>
      </c>
      <c r="EC9" s="16">
        <v>23694</v>
      </c>
      <c r="ED9" s="16">
        <v>100867</v>
      </c>
      <c r="EE9" s="16">
        <v>98827</v>
      </c>
      <c r="EF9" s="16">
        <v>1128</v>
      </c>
      <c r="EG9" s="16">
        <v>17117</v>
      </c>
      <c r="EH9" s="16">
        <v>19084</v>
      </c>
      <c r="EI9" s="16">
        <v>125</v>
      </c>
      <c r="EJ9" s="16">
        <v>12420</v>
      </c>
      <c r="EK9" s="16">
        <v>1428</v>
      </c>
      <c r="EL9" s="16">
        <v>19566</v>
      </c>
      <c r="EM9" s="16">
        <v>101447</v>
      </c>
      <c r="EN9" s="16">
        <v>-7413</v>
      </c>
      <c r="EO9" s="16">
        <v>2995101</v>
      </c>
      <c r="EP9" s="16">
        <v>162576610</v>
      </c>
      <c r="EQ9" s="18">
        <v>5.4</v>
      </c>
      <c r="ER9" s="16">
        <v>877914</v>
      </c>
      <c r="ES9" s="16">
        <v>10562</v>
      </c>
      <c r="ET9" s="16">
        <v>10521</v>
      </c>
      <c r="EU9" s="16">
        <v>41</v>
      </c>
      <c r="EV9" s="16">
        <v>877914</v>
      </c>
      <c r="EW9" s="16">
        <v>877955</v>
      </c>
      <c r="EX9" s="16">
        <v>41383607</v>
      </c>
      <c r="EY9" s="16">
        <v>38771922</v>
      </c>
      <c r="EZ9" s="16">
        <v>2611685</v>
      </c>
      <c r="FA9" s="18">
        <v>5.4</v>
      </c>
      <c r="FB9" s="16">
        <v>14103</v>
      </c>
      <c r="FC9" s="16">
        <v>0</v>
      </c>
      <c r="FD9" s="16">
        <v>0</v>
      </c>
      <c r="FE9" s="16">
        <v>0</v>
      </c>
      <c r="FF9" s="16">
        <v>14103</v>
      </c>
      <c r="FG9" s="16">
        <v>14103</v>
      </c>
      <c r="FH9" s="16">
        <v>877955</v>
      </c>
      <c r="FI9" s="16">
        <v>892058</v>
      </c>
      <c r="FJ9" s="16">
        <v>6749</v>
      </c>
      <c r="FK9" s="15">
        <v>298.096</v>
      </c>
      <c r="FL9" s="16">
        <v>2011850</v>
      </c>
      <c r="FM9" s="16">
        <v>6749</v>
      </c>
      <c r="FN9" s="17">
        <v>19.329999999999998</v>
      </c>
      <c r="FO9" s="16">
        <v>130458</v>
      </c>
      <c r="FP9" s="16">
        <v>264</v>
      </c>
      <c r="FQ9" s="17">
        <v>293.39999999999998</v>
      </c>
      <c r="FR9" s="16">
        <v>77458</v>
      </c>
      <c r="FS9" s="16">
        <v>12420</v>
      </c>
      <c r="FT9" s="16">
        <v>1428</v>
      </c>
      <c r="FU9" s="16">
        <v>91306</v>
      </c>
      <c r="FV9" s="16">
        <v>2011850</v>
      </c>
      <c r="FW9" s="16">
        <v>130458</v>
      </c>
      <c r="FX9" s="16">
        <v>-6553</v>
      </c>
      <c r="FY9" s="16">
        <v>191177</v>
      </c>
      <c r="FZ9" s="16">
        <v>18532</v>
      </c>
      <c r="GA9" s="16">
        <v>23694</v>
      </c>
      <c r="GB9" s="16">
        <v>100867</v>
      </c>
      <c r="GC9" s="16">
        <v>2561331</v>
      </c>
      <c r="GD9" s="16">
        <v>892058</v>
      </c>
      <c r="GE9" s="16">
        <v>1669273</v>
      </c>
      <c r="GF9" s="15">
        <v>317.42599999999999</v>
      </c>
      <c r="GG9" s="16">
        <v>300</v>
      </c>
      <c r="GH9" s="16">
        <v>95228</v>
      </c>
      <c r="GI9" s="16">
        <v>1669273</v>
      </c>
      <c r="GJ9" s="16">
        <v>0</v>
      </c>
      <c r="GK9" s="14">
        <v>4</v>
      </c>
      <c r="GL9" s="16">
        <v>7635</v>
      </c>
      <c r="GM9" s="16">
        <v>30540</v>
      </c>
      <c r="GN9" s="14">
        <v>0</v>
      </c>
      <c r="GO9" s="16">
        <v>7413</v>
      </c>
      <c r="GP9" s="16">
        <v>0</v>
      </c>
      <c r="GQ9" s="16">
        <v>30540</v>
      </c>
      <c r="GR9" s="16">
        <v>30540</v>
      </c>
      <c r="GS9" s="16">
        <v>2995101</v>
      </c>
      <c r="GT9" s="16">
        <v>2561331</v>
      </c>
      <c r="GU9" s="16">
        <v>0</v>
      </c>
      <c r="GV9" s="16">
        <v>433770</v>
      </c>
      <c r="GW9" s="16">
        <v>162576610</v>
      </c>
      <c r="GX9" s="16">
        <v>161388326</v>
      </c>
      <c r="GY9" s="16">
        <v>1188284</v>
      </c>
      <c r="GZ9" s="16">
        <v>161388326</v>
      </c>
      <c r="HA9" s="18">
        <v>7.4000000000000003E-3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886</v>
      </c>
      <c r="HH9" s="16">
        <v>685</v>
      </c>
      <c r="HI9" s="16">
        <v>201</v>
      </c>
      <c r="HJ9" s="15">
        <v>317.42599999999999</v>
      </c>
      <c r="HK9" s="16">
        <v>63803</v>
      </c>
      <c r="HL9" s="15">
        <v>317.42599999999999</v>
      </c>
      <c r="HM9" s="16">
        <v>10</v>
      </c>
      <c r="HN9" s="16">
        <v>3174</v>
      </c>
      <c r="HO9" s="15">
        <v>317.42599999999999</v>
      </c>
      <c r="HP9" s="16">
        <v>7635</v>
      </c>
      <c r="HQ9" s="15">
        <v>0.11600000000000001</v>
      </c>
      <c r="HR9" s="16">
        <v>281239</v>
      </c>
      <c r="HS9" s="16">
        <v>63803</v>
      </c>
      <c r="HT9" s="16">
        <v>3174</v>
      </c>
      <c r="HU9" s="16">
        <v>214262</v>
      </c>
      <c r="HV9" s="16">
        <v>162576610</v>
      </c>
      <c r="HW9" s="18">
        <v>1.3179099999999999</v>
      </c>
      <c r="HX9" s="18">
        <v>1.9617800000000001</v>
      </c>
      <c r="HY9" s="18">
        <v>0</v>
      </c>
      <c r="HZ9" s="16">
        <v>162576610</v>
      </c>
      <c r="IA9" s="16">
        <v>0</v>
      </c>
      <c r="IB9" s="16">
        <v>7635</v>
      </c>
      <c r="IC9" s="17">
        <v>0</v>
      </c>
      <c r="ID9" s="16">
        <v>0</v>
      </c>
      <c r="IE9" s="15">
        <v>317.42599999999999</v>
      </c>
      <c r="IF9" s="16">
        <v>0</v>
      </c>
      <c r="IG9" s="16">
        <v>433770</v>
      </c>
      <c r="IH9" s="16">
        <v>0</v>
      </c>
      <c r="II9" s="16">
        <v>0</v>
      </c>
      <c r="IJ9" s="16">
        <v>0</v>
      </c>
      <c r="IK9" s="16">
        <v>19566</v>
      </c>
      <c r="IL9" s="16">
        <v>63803</v>
      </c>
      <c r="IM9" s="16">
        <v>3174</v>
      </c>
      <c r="IN9" s="16">
        <v>0</v>
      </c>
      <c r="IO9" s="16">
        <v>0</v>
      </c>
      <c r="IP9" s="16">
        <v>386359</v>
      </c>
      <c r="IQ9" s="16">
        <v>1669273</v>
      </c>
      <c r="IR9" s="16">
        <v>0</v>
      </c>
      <c r="IS9" s="16">
        <v>0</v>
      </c>
      <c r="IT9" s="16">
        <v>0</v>
      </c>
      <c r="IU9" s="16">
        <v>0</v>
      </c>
      <c r="IV9" s="16">
        <v>19566</v>
      </c>
      <c r="IW9" s="16">
        <v>63803</v>
      </c>
      <c r="IX9" s="16">
        <v>3174</v>
      </c>
      <c r="IY9" s="16">
        <v>0</v>
      </c>
      <c r="IZ9" s="16">
        <v>0</v>
      </c>
      <c r="JA9" s="16">
        <v>0</v>
      </c>
      <c r="JB9" s="16">
        <v>30540</v>
      </c>
      <c r="JC9" s="16">
        <v>1747224</v>
      </c>
      <c r="JD9" s="16">
        <v>2089700</v>
      </c>
      <c r="JE9" s="16">
        <v>12686</v>
      </c>
      <c r="JF9" s="16">
        <v>2102386</v>
      </c>
      <c r="JG9" s="19">
        <v>0.1</v>
      </c>
      <c r="JH9" s="16">
        <v>210239</v>
      </c>
      <c r="JI9" s="16">
        <v>162576610</v>
      </c>
      <c r="JJ9" s="14">
        <v>273.7</v>
      </c>
      <c r="JK9" s="16">
        <v>593996</v>
      </c>
      <c r="JL9" s="16">
        <v>416026</v>
      </c>
      <c r="JM9" s="16">
        <v>593996</v>
      </c>
      <c r="JN9" s="17">
        <v>0.25</v>
      </c>
      <c r="JO9" s="19">
        <v>0.17510000000000001</v>
      </c>
      <c r="JP9" s="16">
        <v>210239</v>
      </c>
      <c r="JQ9" s="16">
        <v>36813</v>
      </c>
      <c r="JR9" s="17">
        <v>0.11</v>
      </c>
      <c r="JS9" s="16">
        <v>1462297</v>
      </c>
      <c r="JT9" s="16">
        <v>160853</v>
      </c>
      <c r="JU9" s="16">
        <v>210239</v>
      </c>
      <c r="JV9" s="16">
        <v>36813</v>
      </c>
      <c r="JW9" s="16">
        <v>160853</v>
      </c>
      <c r="JX9" s="16">
        <v>12573</v>
      </c>
      <c r="JY9" s="16">
        <v>36813</v>
      </c>
      <c r="JZ9" s="18">
        <v>0</v>
      </c>
      <c r="KA9" s="16">
        <v>0</v>
      </c>
      <c r="KB9" s="16">
        <v>160853</v>
      </c>
      <c r="KC9" s="16">
        <v>12573</v>
      </c>
      <c r="KD9" s="16">
        <v>173426</v>
      </c>
      <c r="KE9" s="16">
        <v>2102386</v>
      </c>
      <c r="KF9" s="19">
        <v>0</v>
      </c>
      <c r="KG9" s="16">
        <v>0</v>
      </c>
      <c r="KH9" s="17">
        <v>0</v>
      </c>
      <c r="KI9" s="16">
        <v>1462297</v>
      </c>
      <c r="KJ9" s="16">
        <v>0</v>
      </c>
      <c r="KK9" s="16">
        <v>0</v>
      </c>
      <c r="KL9" s="16">
        <v>0</v>
      </c>
      <c r="KM9" s="16">
        <v>0</v>
      </c>
      <c r="KN9" s="16">
        <v>4643</v>
      </c>
      <c r="KO9" s="16">
        <v>4625</v>
      </c>
      <c r="KP9" s="16">
        <v>18</v>
      </c>
      <c r="KQ9" s="16">
        <v>386359</v>
      </c>
      <c r="KR9" s="16">
        <v>18</v>
      </c>
      <c r="KS9" s="16">
        <v>386341</v>
      </c>
      <c r="KT9" s="16">
        <v>41</v>
      </c>
      <c r="KU9" s="16">
        <v>18</v>
      </c>
      <c r="KV9" s="16">
        <v>59</v>
      </c>
      <c r="KW9" s="16">
        <v>877914</v>
      </c>
      <c r="KX9" s="16">
        <v>386341</v>
      </c>
      <c r="KY9" s="18">
        <v>1264255</v>
      </c>
      <c r="KZ9" s="16">
        <v>12573</v>
      </c>
      <c r="LA9" s="16">
        <v>0</v>
      </c>
      <c r="LB9" s="16">
        <v>0</v>
      </c>
      <c r="LC9" s="16">
        <v>0</v>
      </c>
      <c r="LD9" s="16">
        <v>1276828</v>
      </c>
      <c r="LE9" s="16">
        <v>400000</v>
      </c>
      <c r="LF9" s="16">
        <v>0</v>
      </c>
      <c r="LG9" s="16">
        <v>0</v>
      </c>
      <c r="LH9" s="16">
        <v>1676828</v>
      </c>
      <c r="LI9" s="16">
        <v>12573</v>
      </c>
      <c r="LJ9" s="16">
        <v>1664255</v>
      </c>
      <c r="LK9" s="16">
        <v>162576610</v>
      </c>
      <c r="LL9" s="16">
        <v>10.236739999999999</v>
      </c>
      <c r="LM9" s="16">
        <v>12573</v>
      </c>
      <c r="LN9" s="16">
        <v>162576610</v>
      </c>
      <c r="LO9" s="16">
        <v>7.7340000000000006E-2</v>
      </c>
      <c r="LP9" s="16">
        <v>10.236739999999999</v>
      </c>
      <c r="LQ9" s="16">
        <v>10.314080000000001</v>
      </c>
      <c r="LR9" s="16">
        <v>98827</v>
      </c>
      <c r="LS9" s="16">
        <v>1128</v>
      </c>
      <c r="LT9" s="16">
        <v>17117</v>
      </c>
      <c r="LU9" s="16">
        <v>19084</v>
      </c>
      <c r="LV9" s="16">
        <v>125</v>
      </c>
      <c r="LW9" s="16">
        <v>12420</v>
      </c>
      <c r="LX9" s="16">
        <v>1428</v>
      </c>
      <c r="LY9" s="16">
        <v>19566</v>
      </c>
      <c r="LZ9" s="16">
        <v>130563</v>
      </c>
      <c r="MA9" s="16">
        <v>1747224</v>
      </c>
      <c r="MB9" s="18">
        <v>130563</v>
      </c>
      <c r="MC9" s="16">
        <v>1616661</v>
      </c>
      <c r="MD9" s="16">
        <v>2995101</v>
      </c>
      <c r="ME9" s="18">
        <v>0</v>
      </c>
      <c r="MF9" s="18">
        <v>0</v>
      </c>
      <c r="MG9" s="18">
        <v>173426</v>
      </c>
      <c r="MH9" s="16">
        <v>0</v>
      </c>
      <c r="MI9" s="16">
        <v>30540</v>
      </c>
      <c r="MJ9" s="16">
        <v>0</v>
      </c>
      <c r="MK9" s="16">
        <v>0</v>
      </c>
      <c r="ML9" s="16">
        <v>0</v>
      </c>
      <c r="MM9" s="16">
        <v>0</v>
      </c>
      <c r="MN9" s="16">
        <v>0</v>
      </c>
      <c r="MO9" s="16">
        <v>1276828</v>
      </c>
      <c r="MP9" s="16">
        <v>30540</v>
      </c>
      <c r="MQ9" s="16">
        <v>0</v>
      </c>
      <c r="MR9" s="16">
        <v>160853</v>
      </c>
      <c r="MS9" s="16">
        <v>0</v>
      </c>
      <c r="MT9" s="16">
        <v>14103</v>
      </c>
      <c r="MU9" s="16">
        <v>59</v>
      </c>
      <c r="MV9" s="16">
        <v>0</v>
      </c>
      <c r="MW9" s="16">
        <v>1482383</v>
      </c>
      <c r="MX9" s="16">
        <v>162576610</v>
      </c>
      <c r="MY9" s="16">
        <v>0.67</v>
      </c>
      <c r="MZ9" s="16">
        <v>108926</v>
      </c>
      <c r="NA9" s="16">
        <v>0</v>
      </c>
      <c r="NB9" s="16">
        <v>1462297</v>
      </c>
      <c r="NC9" s="16">
        <v>0</v>
      </c>
      <c r="ND9" s="16">
        <v>108926</v>
      </c>
      <c r="NE9" s="16">
        <v>0</v>
      </c>
      <c r="NF9" s="16">
        <v>108926</v>
      </c>
      <c r="NG9" s="17">
        <v>0.11</v>
      </c>
      <c r="NH9" s="17">
        <v>0</v>
      </c>
      <c r="NI9" s="17">
        <v>0</v>
      </c>
      <c r="NJ9" s="17">
        <v>0</v>
      </c>
      <c r="NK9" s="17">
        <v>0</v>
      </c>
      <c r="NL9" s="17">
        <v>0.11</v>
      </c>
      <c r="NM9" s="16">
        <v>160853</v>
      </c>
      <c r="NN9" s="16">
        <v>0</v>
      </c>
      <c r="NO9" s="18">
        <v>0</v>
      </c>
      <c r="NP9" s="16">
        <v>0</v>
      </c>
      <c r="NQ9" s="17">
        <v>160853</v>
      </c>
      <c r="NR9" s="16">
        <v>125000</v>
      </c>
      <c r="NS9" s="16">
        <v>0</v>
      </c>
      <c r="NT9" s="16">
        <v>53650</v>
      </c>
      <c r="NU9" s="16">
        <v>0</v>
      </c>
      <c r="NV9" s="16">
        <v>0</v>
      </c>
      <c r="NW9" s="17">
        <v>0</v>
      </c>
      <c r="NX9" s="17">
        <v>0</v>
      </c>
    </row>
    <row r="10" spans="1:388" x14ac:dyDescent="0.55000000000000004">
      <c r="A10" s="13" t="s">
        <v>1188</v>
      </c>
      <c r="B10" s="13" t="s">
        <v>1194</v>
      </c>
      <c r="C10" s="13" t="s">
        <v>16</v>
      </c>
      <c r="D10" s="13" t="s">
        <v>17</v>
      </c>
      <c r="E10" s="14">
        <v>1446.4</v>
      </c>
      <c r="F10" s="15">
        <v>1.45</v>
      </c>
      <c r="G10" s="16">
        <v>7427</v>
      </c>
      <c r="H10" s="16">
        <v>10749</v>
      </c>
      <c r="I10" s="16">
        <v>6553</v>
      </c>
      <c r="J10" s="15">
        <v>1.45</v>
      </c>
      <c r="K10" s="16">
        <v>9502</v>
      </c>
      <c r="L10" s="16">
        <v>7427</v>
      </c>
      <c r="M10" s="16">
        <v>222</v>
      </c>
      <c r="N10" s="16">
        <v>7649</v>
      </c>
      <c r="O10" s="17">
        <v>651.27</v>
      </c>
      <c r="P10" s="17">
        <v>19.07</v>
      </c>
      <c r="Q10" s="17">
        <v>670.34</v>
      </c>
      <c r="R10" s="17">
        <v>77.349999999999994</v>
      </c>
      <c r="S10" s="17">
        <v>2.16</v>
      </c>
      <c r="T10" s="17">
        <v>79.510000000000005</v>
      </c>
      <c r="U10" s="17">
        <v>63.86</v>
      </c>
      <c r="V10" s="17">
        <v>2.35</v>
      </c>
      <c r="W10" s="17">
        <v>66.209999999999994</v>
      </c>
      <c r="X10" s="17">
        <v>357.8</v>
      </c>
      <c r="Y10" s="17">
        <v>10.73</v>
      </c>
      <c r="Z10" s="17">
        <v>368.53</v>
      </c>
      <c r="AA10" s="17">
        <v>93.6</v>
      </c>
      <c r="AB10" s="17">
        <v>75.02</v>
      </c>
      <c r="AC10" s="17">
        <v>60.28</v>
      </c>
      <c r="AD10" s="17">
        <v>228.9</v>
      </c>
      <c r="AE10" s="14">
        <v>1446.4</v>
      </c>
      <c r="AF10" s="17">
        <v>1675.3</v>
      </c>
      <c r="AG10" s="17">
        <v>0</v>
      </c>
      <c r="AH10" s="17">
        <v>1675.3</v>
      </c>
      <c r="AI10" s="15">
        <v>139.97</v>
      </c>
      <c r="AJ10" s="15">
        <v>6.4539999999999997</v>
      </c>
      <c r="AK10" s="17">
        <v>6.43</v>
      </c>
      <c r="AL10" s="17">
        <f>ROUND(Data_AidAndLevy[[#This Row],[L311]]*Data_AidAndLevy[[#This Row],[L201]],0)</f>
        <v>47756</v>
      </c>
      <c r="AM10" s="15">
        <v>0</v>
      </c>
      <c r="AN10" s="15">
        <v>152.85400000000001</v>
      </c>
      <c r="AO10" s="17">
        <v>1675.3</v>
      </c>
      <c r="AP10" s="15">
        <v>1828.154</v>
      </c>
      <c r="AQ10" s="17">
        <v>228.9</v>
      </c>
      <c r="AR10" s="15">
        <v>1599.2539999999999</v>
      </c>
      <c r="AS10" s="16">
        <v>7649</v>
      </c>
      <c r="AT10" s="14">
        <v>1446.4</v>
      </c>
      <c r="AU10" s="16">
        <v>11063514</v>
      </c>
      <c r="AV10" s="16">
        <v>10766144</v>
      </c>
      <c r="AW10" s="17">
        <v>1.01</v>
      </c>
      <c r="AX10" s="16">
        <v>10873805</v>
      </c>
      <c r="AY10" s="16">
        <v>11063514</v>
      </c>
      <c r="AZ10" s="16">
        <v>0</v>
      </c>
      <c r="BA10" s="16">
        <v>7649</v>
      </c>
      <c r="BB10" s="15">
        <v>152.85400000000001</v>
      </c>
      <c r="BC10" s="16">
        <v>1169180</v>
      </c>
      <c r="BD10" s="16">
        <v>7649</v>
      </c>
      <c r="BE10" s="17">
        <v>228.9</v>
      </c>
      <c r="BF10" s="16">
        <v>1750856</v>
      </c>
      <c r="BG10" s="17">
        <v>670.34</v>
      </c>
      <c r="BH10" s="14">
        <v>1446.4</v>
      </c>
      <c r="BI10" s="16">
        <v>969580</v>
      </c>
      <c r="BJ10" s="16">
        <v>944014</v>
      </c>
      <c r="BK10" s="16">
        <v>969580</v>
      </c>
      <c r="BL10" s="16">
        <v>0</v>
      </c>
      <c r="BM10" s="16">
        <v>969580</v>
      </c>
      <c r="BN10" s="16">
        <v>969580</v>
      </c>
      <c r="BO10" s="17">
        <v>79.510000000000005</v>
      </c>
      <c r="BP10" s="14">
        <v>1446.4</v>
      </c>
      <c r="BQ10" s="16">
        <v>115003</v>
      </c>
      <c r="BR10" s="16">
        <v>112113</v>
      </c>
      <c r="BS10" s="16">
        <v>115003</v>
      </c>
      <c r="BT10" s="16">
        <v>0</v>
      </c>
      <c r="BU10" s="16">
        <v>115003</v>
      </c>
      <c r="BV10" s="16">
        <v>115003</v>
      </c>
      <c r="BW10" s="17">
        <v>66.209999999999994</v>
      </c>
      <c r="BX10" s="14">
        <v>1446.4</v>
      </c>
      <c r="BY10" s="16">
        <v>95766</v>
      </c>
      <c r="BZ10" s="16">
        <v>92558</v>
      </c>
      <c r="CA10" s="16">
        <v>95766</v>
      </c>
      <c r="CB10" s="16">
        <v>0</v>
      </c>
      <c r="CC10" s="16">
        <v>95766</v>
      </c>
      <c r="CD10" s="16">
        <v>95766</v>
      </c>
      <c r="CE10" s="17">
        <v>368.53</v>
      </c>
      <c r="CF10" s="14">
        <v>1446.4</v>
      </c>
      <c r="CG10" s="16">
        <v>533042</v>
      </c>
      <c r="CH10" s="16">
        <v>518631</v>
      </c>
      <c r="CI10" s="16">
        <v>533042</v>
      </c>
      <c r="CJ10" s="16">
        <v>0</v>
      </c>
      <c r="CK10" s="16">
        <v>533042</v>
      </c>
      <c r="CL10" s="16">
        <v>533042</v>
      </c>
      <c r="CM10" s="17">
        <v>343.89</v>
      </c>
      <c r="CN10" s="17">
        <v>1675.3</v>
      </c>
      <c r="CO10" s="16">
        <v>576119</v>
      </c>
      <c r="CP10" s="16">
        <v>558511</v>
      </c>
      <c r="CQ10" s="16">
        <v>1147</v>
      </c>
      <c r="CR10" s="16">
        <v>559658</v>
      </c>
      <c r="CS10" s="16">
        <v>576119</v>
      </c>
      <c r="CT10" s="16">
        <v>0</v>
      </c>
      <c r="CU10" s="14">
        <v>1446.4</v>
      </c>
      <c r="CV10" s="16">
        <v>296</v>
      </c>
      <c r="CW10" s="14">
        <v>3.6</v>
      </c>
      <c r="CX10" s="16">
        <v>1739</v>
      </c>
      <c r="CY10" s="17">
        <v>62.52</v>
      </c>
      <c r="CZ10" s="16">
        <v>108722</v>
      </c>
      <c r="DA10" s="16">
        <v>1739</v>
      </c>
      <c r="DB10" s="17">
        <v>70.03</v>
      </c>
      <c r="DC10" s="16">
        <v>121782</v>
      </c>
      <c r="DD10" s="17">
        <v>0</v>
      </c>
      <c r="DE10" s="17">
        <v>343.89</v>
      </c>
      <c r="DF10" s="16">
        <v>0</v>
      </c>
      <c r="DG10" s="17">
        <v>36.43</v>
      </c>
      <c r="DH10" s="17">
        <v>1675.3</v>
      </c>
      <c r="DI10" s="16">
        <v>61031</v>
      </c>
      <c r="DJ10" s="16">
        <v>59215</v>
      </c>
      <c r="DK10" s="16">
        <v>61031</v>
      </c>
      <c r="DL10" s="16">
        <v>0</v>
      </c>
      <c r="DM10" s="16">
        <v>61031</v>
      </c>
      <c r="DN10" s="16">
        <v>61031</v>
      </c>
      <c r="DO10" s="17">
        <v>4.33</v>
      </c>
      <c r="DP10" s="17">
        <v>1675.3</v>
      </c>
      <c r="DQ10" s="16">
        <v>7254</v>
      </c>
      <c r="DR10" s="16">
        <v>7037</v>
      </c>
      <c r="DS10" s="16">
        <v>7254</v>
      </c>
      <c r="DT10" s="16">
        <v>0</v>
      </c>
      <c r="DU10" s="16">
        <v>7254</v>
      </c>
      <c r="DV10" s="16">
        <v>7254</v>
      </c>
      <c r="DW10" s="16">
        <v>11063514</v>
      </c>
      <c r="DX10" s="16">
        <v>0</v>
      </c>
      <c r="DY10" s="16">
        <v>1169180</v>
      </c>
      <c r="DZ10" s="16">
        <v>1750856</v>
      </c>
      <c r="EA10" s="16">
        <v>969580</v>
      </c>
      <c r="EB10" s="16">
        <v>115003</v>
      </c>
      <c r="EC10" s="16">
        <v>95766</v>
      </c>
      <c r="ED10" s="16">
        <v>533042</v>
      </c>
      <c r="EE10" s="16">
        <v>576119</v>
      </c>
      <c r="EF10" s="16">
        <v>0</v>
      </c>
      <c r="EG10" s="16">
        <v>108722</v>
      </c>
      <c r="EH10" s="16">
        <v>121782</v>
      </c>
      <c r="EI10" s="16">
        <v>0</v>
      </c>
      <c r="EJ10" s="16">
        <v>61031</v>
      </c>
      <c r="EK10" s="16">
        <v>7254</v>
      </c>
      <c r="EL10" s="16">
        <v>131089</v>
      </c>
      <c r="EM10" s="16">
        <v>445629</v>
      </c>
      <c r="EN10" s="16">
        <v>10749</v>
      </c>
      <c r="EO10" s="16">
        <v>16897138</v>
      </c>
      <c r="EP10" s="16">
        <v>1128557663</v>
      </c>
      <c r="EQ10" s="18">
        <v>4.9537800000000001</v>
      </c>
      <c r="ER10" s="16">
        <v>5590632</v>
      </c>
      <c r="ES10" s="16">
        <v>291348</v>
      </c>
      <c r="ET10" s="16">
        <v>296093</v>
      </c>
      <c r="EU10" s="16">
        <v>-4745</v>
      </c>
      <c r="EV10" s="16">
        <v>5590632</v>
      </c>
      <c r="EW10" s="16">
        <v>5585887</v>
      </c>
      <c r="EX10" s="16">
        <v>260530320</v>
      </c>
      <c r="EY10" s="16">
        <v>236744493</v>
      </c>
      <c r="EZ10" s="16">
        <v>23785827</v>
      </c>
      <c r="FA10" s="18">
        <v>4.9537800000000001</v>
      </c>
      <c r="FB10" s="16">
        <v>117830</v>
      </c>
      <c r="FC10" s="16">
        <v>0</v>
      </c>
      <c r="FD10" s="16">
        <v>0</v>
      </c>
      <c r="FE10" s="16">
        <v>0</v>
      </c>
      <c r="FF10" s="16">
        <v>117830</v>
      </c>
      <c r="FG10" s="16">
        <v>117830</v>
      </c>
      <c r="FH10" s="16">
        <v>5585887</v>
      </c>
      <c r="FI10" s="16">
        <v>5703717</v>
      </c>
      <c r="FJ10" s="16">
        <v>6749</v>
      </c>
      <c r="FK10" s="15">
        <v>1599.2539999999999</v>
      </c>
      <c r="FL10" s="16">
        <v>10793365</v>
      </c>
      <c r="FM10" s="16">
        <v>6749</v>
      </c>
      <c r="FN10" s="17">
        <v>228.9</v>
      </c>
      <c r="FO10" s="16">
        <v>1544846</v>
      </c>
      <c r="FP10" s="16">
        <v>264</v>
      </c>
      <c r="FQ10" s="17">
        <v>1675.3</v>
      </c>
      <c r="FR10" s="16">
        <v>442279</v>
      </c>
      <c r="FS10" s="16">
        <v>61031</v>
      </c>
      <c r="FT10" s="16">
        <v>7254</v>
      </c>
      <c r="FU10" s="16">
        <v>510564</v>
      </c>
      <c r="FV10" s="16">
        <v>10793365</v>
      </c>
      <c r="FW10" s="16">
        <v>1544846</v>
      </c>
      <c r="FX10" s="16">
        <v>9502</v>
      </c>
      <c r="FY10" s="16">
        <v>969580</v>
      </c>
      <c r="FZ10" s="16">
        <v>115003</v>
      </c>
      <c r="GA10" s="16">
        <v>95766</v>
      </c>
      <c r="GB10" s="16">
        <v>533042</v>
      </c>
      <c r="GC10" s="16">
        <v>14571668</v>
      </c>
      <c r="GD10" s="16">
        <v>5703717</v>
      </c>
      <c r="GE10" s="16">
        <v>8867951</v>
      </c>
      <c r="GF10" s="15">
        <v>1828.154</v>
      </c>
      <c r="GG10" s="16">
        <v>300</v>
      </c>
      <c r="GH10" s="16">
        <v>548446</v>
      </c>
      <c r="GI10" s="16">
        <v>8867951</v>
      </c>
      <c r="GJ10" s="16">
        <v>0</v>
      </c>
      <c r="GK10" s="14">
        <v>55</v>
      </c>
      <c r="GL10" s="16">
        <v>7635</v>
      </c>
      <c r="GM10" s="16">
        <v>419925</v>
      </c>
      <c r="GN10" s="14">
        <v>0</v>
      </c>
      <c r="GO10" s="16">
        <v>7413</v>
      </c>
      <c r="GP10" s="16">
        <v>0</v>
      </c>
      <c r="GQ10" s="16">
        <v>419925</v>
      </c>
      <c r="GR10" s="16">
        <v>419925</v>
      </c>
      <c r="GS10" s="16">
        <v>16897138</v>
      </c>
      <c r="GT10" s="16">
        <v>14571668</v>
      </c>
      <c r="GU10" s="16">
        <v>0</v>
      </c>
      <c r="GV10" s="16">
        <v>2325470</v>
      </c>
      <c r="GW10" s="16">
        <v>1128557663</v>
      </c>
      <c r="GX10" s="16">
        <v>1069525353</v>
      </c>
      <c r="GY10" s="16">
        <v>59032310</v>
      </c>
      <c r="GZ10" s="16">
        <v>1069525353</v>
      </c>
      <c r="HA10" s="18">
        <v>5.5199999999999999E-2</v>
      </c>
      <c r="HB10" s="16">
        <v>85989</v>
      </c>
      <c r="HC10" s="16">
        <v>4747</v>
      </c>
      <c r="HD10" s="16">
        <v>85989</v>
      </c>
      <c r="HE10" s="16">
        <v>4747</v>
      </c>
      <c r="HF10" s="16">
        <v>81242</v>
      </c>
      <c r="HG10" s="16">
        <v>886</v>
      </c>
      <c r="HH10" s="16">
        <v>685</v>
      </c>
      <c r="HI10" s="16">
        <v>201</v>
      </c>
      <c r="HJ10" s="15">
        <v>1828.154</v>
      </c>
      <c r="HK10" s="16">
        <v>367459</v>
      </c>
      <c r="HL10" s="15">
        <v>1828.154</v>
      </c>
      <c r="HM10" s="16">
        <v>10</v>
      </c>
      <c r="HN10" s="16">
        <v>18282</v>
      </c>
      <c r="HO10" s="15">
        <v>1828.154</v>
      </c>
      <c r="HP10" s="16">
        <v>7635</v>
      </c>
      <c r="HQ10" s="15">
        <v>0.11600000000000001</v>
      </c>
      <c r="HR10" s="16">
        <v>1619744</v>
      </c>
      <c r="HS10" s="16">
        <v>367459</v>
      </c>
      <c r="HT10" s="16">
        <v>18282</v>
      </c>
      <c r="HU10" s="16">
        <v>1234003</v>
      </c>
      <c r="HV10" s="16">
        <v>1128557663</v>
      </c>
      <c r="HW10" s="18">
        <v>1.0934299999999999</v>
      </c>
      <c r="HX10" s="18">
        <v>1.9617800000000001</v>
      </c>
      <c r="HY10" s="18">
        <v>0</v>
      </c>
      <c r="HZ10" s="16">
        <v>1128557663</v>
      </c>
      <c r="IA10" s="16">
        <v>0</v>
      </c>
      <c r="IB10" s="16">
        <v>7635</v>
      </c>
      <c r="IC10" s="17">
        <v>0</v>
      </c>
      <c r="ID10" s="16">
        <v>0</v>
      </c>
      <c r="IE10" s="15">
        <v>1828.154</v>
      </c>
      <c r="IF10" s="16">
        <v>0</v>
      </c>
      <c r="IG10" s="16">
        <v>2325470</v>
      </c>
      <c r="IH10" s="16">
        <v>81242</v>
      </c>
      <c r="II10" s="16">
        <v>0</v>
      </c>
      <c r="IJ10" s="16">
        <v>0</v>
      </c>
      <c r="IK10" s="16">
        <v>131089</v>
      </c>
      <c r="IL10" s="16">
        <v>367459</v>
      </c>
      <c r="IM10" s="16">
        <v>18282</v>
      </c>
      <c r="IN10" s="16">
        <v>0</v>
      </c>
      <c r="IO10" s="16">
        <v>0</v>
      </c>
      <c r="IP10" s="16">
        <v>1989576</v>
      </c>
      <c r="IQ10" s="16">
        <v>8867951</v>
      </c>
      <c r="IR10" s="16">
        <v>0</v>
      </c>
      <c r="IS10" s="16">
        <v>81242</v>
      </c>
      <c r="IT10" s="16">
        <v>0</v>
      </c>
      <c r="IU10" s="16">
        <v>0</v>
      </c>
      <c r="IV10" s="16">
        <v>131089</v>
      </c>
      <c r="IW10" s="16">
        <v>367459</v>
      </c>
      <c r="IX10" s="16">
        <v>18282</v>
      </c>
      <c r="IY10" s="16">
        <v>0</v>
      </c>
      <c r="IZ10" s="16">
        <v>0</v>
      </c>
      <c r="JA10" s="16">
        <v>0</v>
      </c>
      <c r="JB10" s="16">
        <v>419925</v>
      </c>
      <c r="JC10" s="16">
        <v>9623770</v>
      </c>
      <c r="JD10" s="16">
        <v>11063514</v>
      </c>
      <c r="JE10" s="16">
        <v>0</v>
      </c>
      <c r="JF10" s="16">
        <v>11063514</v>
      </c>
      <c r="JG10" s="19">
        <v>0.1</v>
      </c>
      <c r="JH10" s="16">
        <v>1106351</v>
      </c>
      <c r="JI10" s="16">
        <v>1128557663</v>
      </c>
      <c r="JJ10" s="14">
        <v>1446.4</v>
      </c>
      <c r="JK10" s="16">
        <v>780253</v>
      </c>
      <c r="JL10" s="16">
        <v>416026</v>
      </c>
      <c r="JM10" s="16">
        <v>780253</v>
      </c>
      <c r="JN10" s="17">
        <v>0.25</v>
      </c>
      <c r="JO10" s="19">
        <v>0.1333</v>
      </c>
      <c r="JP10" s="16">
        <v>1106351</v>
      </c>
      <c r="JQ10" s="16">
        <v>147477</v>
      </c>
      <c r="JR10" s="17">
        <v>0.06</v>
      </c>
      <c r="JS10" s="16">
        <v>12975003</v>
      </c>
      <c r="JT10" s="16">
        <v>778500</v>
      </c>
      <c r="JU10" s="16">
        <v>1106351</v>
      </c>
      <c r="JV10" s="16">
        <v>147477</v>
      </c>
      <c r="JW10" s="16">
        <v>778500</v>
      </c>
      <c r="JX10" s="16">
        <v>180374</v>
      </c>
      <c r="JY10" s="16">
        <v>147477</v>
      </c>
      <c r="JZ10" s="18">
        <v>0</v>
      </c>
      <c r="KA10" s="16">
        <v>0</v>
      </c>
      <c r="KB10" s="16">
        <v>778500</v>
      </c>
      <c r="KC10" s="16">
        <v>180374</v>
      </c>
      <c r="KD10" s="16">
        <v>958874</v>
      </c>
      <c r="KE10" s="16">
        <v>11063514</v>
      </c>
      <c r="KF10" s="19">
        <v>0</v>
      </c>
      <c r="KG10" s="16">
        <v>0</v>
      </c>
      <c r="KH10" s="17">
        <v>0</v>
      </c>
      <c r="KI10" s="16">
        <v>12975003</v>
      </c>
      <c r="KJ10" s="16">
        <v>0</v>
      </c>
      <c r="KK10" s="16">
        <v>0</v>
      </c>
      <c r="KL10" s="16">
        <v>0</v>
      </c>
      <c r="KM10" s="16">
        <v>0</v>
      </c>
      <c r="KN10" s="16">
        <v>97457</v>
      </c>
      <c r="KO10" s="16">
        <v>98897</v>
      </c>
      <c r="KP10" s="16">
        <v>-1440</v>
      </c>
      <c r="KQ10" s="16">
        <v>1989576</v>
      </c>
      <c r="KR10" s="16">
        <v>-1440</v>
      </c>
      <c r="KS10" s="16">
        <v>1991016</v>
      </c>
      <c r="KT10" s="16">
        <v>-4745</v>
      </c>
      <c r="KU10" s="16">
        <v>-1440</v>
      </c>
      <c r="KV10" s="16">
        <v>-6185</v>
      </c>
      <c r="KW10" s="16">
        <v>5590632</v>
      </c>
      <c r="KX10" s="16">
        <v>1991016</v>
      </c>
      <c r="KY10" s="18">
        <v>7581648</v>
      </c>
      <c r="KZ10" s="16">
        <v>180374</v>
      </c>
      <c r="LA10" s="16">
        <v>0</v>
      </c>
      <c r="LB10" s="16">
        <v>0</v>
      </c>
      <c r="LC10" s="16">
        <v>0</v>
      </c>
      <c r="LD10" s="16">
        <v>7762022</v>
      </c>
      <c r="LE10" s="16">
        <v>700000</v>
      </c>
      <c r="LF10" s="16">
        <v>195900</v>
      </c>
      <c r="LG10" s="16">
        <v>0</v>
      </c>
      <c r="LH10" s="16">
        <v>8657922</v>
      </c>
      <c r="LI10" s="16">
        <v>180374</v>
      </c>
      <c r="LJ10" s="16">
        <v>8477548</v>
      </c>
      <c r="LK10" s="16">
        <v>1128557663</v>
      </c>
      <c r="LL10" s="16">
        <v>7.5118400000000003</v>
      </c>
      <c r="LM10" s="16">
        <v>180374</v>
      </c>
      <c r="LN10" s="16">
        <v>1154253815</v>
      </c>
      <c r="LO10" s="16">
        <v>0.15626999999999999</v>
      </c>
      <c r="LP10" s="16">
        <v>7.5118400000000003</v>
      </c>
      <c r="LQ10" s="16">
        <v>7.6681100000000004</v>
      </c>
      <c r="LR10" s="16">
        <v>576119</v>
      </c>
      <c r="LS10" s="16">
        <v>0</v>
      </c>
      <c r="LT10" s="16">
        <v>108722</v>
      </c>
      <c r="LU10" s="16">
        <v>121782</v>
      </c>
      <c r="LV10" s="16">
        <v>0</v>
      </c>
      <c r="LW10" s="16">
        <v>61031</v>
      </c>
      <c r="LX10" s="16">
        <v>7254</v>
      </c>
      <c r="LY10" s="16">
        <v>131089</v>
      </c>
      <c r="LZ10" s="16">
        <v>743819</v>
      </c>
      <c r="MA10" s="16">
        <v>9623770</v>
      </c>
      <c r="MB10" s="18">
        <v>743819</v>
      </c>
      <c r="MC10" s="16">
        <v>8879951</v>
      </c>
      <c r="MD10" s="16">
        <v>16897138</v>
      </c>
      <c r="ME10" s="18">
        <v>0</v>
      </c>
      <c r="MF10" s="18">
        <v>0</v>
      </c>
      <c r="MG10" s="18">
        <v>958874</v>
      </c>
      <c r="MH10" s="16">
        <v>0</v>
      </c>
      <c r="MI10" s="16">
        <v>419925</v>
      </c>
      <c r="MJ10" s="16">
        <v>0</v>
      </c>
      <c r="MK10" s="16">
        <v>0</v>
      </c>
      <c r="ML10" s="16">
        <v>0</v>
      </c>
      <c r="MM10" s="16">
        <v>0</v>
      </c>
      <c r="MN10" s="16">
        <v>0</v>
      </c>
      <c r="MO10" s="16">
        <v>7762022</v>
      </c>
      <c r="MP10" s="16">
        <v>419925</v>
      </c>
      <c r="MQ10" s="16">
        <v>0</v>
      </c>
      <c r="MR10" s="16">
        <v>778500</v>
      </c>
      <c r="MS10" s="16">
        <v>0</v>
      </c>
      <c r="MT10" s="16">
        <v>117830</v>
      </c>
      <c r="MU10" s="16">
        <v>-6185</v>
      </c>
      <c r="MV10" s="16">
        <v>0</v>
      </c>
      <c r="MW10" s="16">
        <v>9072092</v>
      </c>
      <c r="MX10" s="16">
        <v>1154253815</v>
      </c>
      <c r="MY10" s="16">
        <v>1.34</v>
      </c>
      <c r="MZ10" s="16">
        <v>773350</v>
      </c>
      <c r="NA10" s="16">
        <v>0</v>
      </c>
      <c r="NB10" s="16">
        <v>12975003</v>
      </c>
      <c r="NC10" s="16">
        <v>0</v>
      </c>
      <c r="ND10" s="16">
        <v>773350</v>
      </c>
      <c r="NE10" s="16">
        <v>0</v>
      </c>
      <c r="NF10" s="16">
        <v>773350</v>
      </c>
      <c r="NG10" s="17">
        <v>0.06</v>
      </c>
      <c r="NH10" s="17">
        <v>0</v>
      </c>
      <c r="NI10" s="17">
        <v>0</v>
      </c>
      <c r="NJ10" s="17">
        <v>0</v>
      </c>
      <c r="NK10" s="17">
        <v>0</v>
      </c>
      <c r="NL10" s="17">
        <v>0.06</v>
      </c>
      <c r="NM10" s="16">
        <v>778500</v>
      </c>
      <c r="NN10" s="16">
        <v>0</v>
      </c>
      <c r="NO10" s="18">
        <v>0</v>
      </c>
      <c r="NP10" s="16">
        <v>0</v>
      </c>
      <c r="NQ10" s="17">
        <v>778500</v>
      </c>
      <c r="NR10" s="16">
        <v>1300000</v>
      </c>
      <c r="NS10" s="16">
        <v>0</v>
      </c>
      <c r="NT10" s="16">
        <v>380904</v>
      </c>
      <c r="NU10" s="16">
        <v>0</v>
      </c>
      <c r="NV10" s="16">
        <v>0</v>
      </c>
      <c r="NW10" s="17">
        <v>0</v>
      </c>
      <c r="NX10" s="17">
        <v>155390</v>
      </c>
    </row>
    <row r="11" spans="1:388" x14ac:dyDescent="0.55000000000000004">
      <c r="A11" s="13" t="s">
        <v>1195</v>
      </c>
      <c r="B11" s="13" t="s">
        <v>1196</v>
      </c>
      <c r="C11" s="13" t="s">
        <v>18</v>
      </c>
      <c r="D11" s="13" t="s">
        <v>19</v>
      </c>
      <c r="E11" s="14">
        <v>1087.4000000000001</v>
      </c>
      <c r="F11" s="15">
        <v>0.38200000000000001</v>
      </c>
      <c r="G11" s="16">
        <v>7460</v>
      </c>
      <c r="H11" s="16">
        <v>2850</v>
      </c>
      <c r="I11" s="16">
        <v>6553</v>
      </c>
      <c r="J11" s="15">
        <v>0.38200000000000001</v>
      </c>
      <c r="K11" s="16">
        <v>2503</v>
      </c>
      <c r="L11" s="16">
        <v>7460</v>
      </c>
      <c r="M11" s="16">
        <v>222</v>
      </c>
      <c r="N11" s="16">
        <v>7682</v>
      </c>
      <c r="O11" s="17">
        <v>626.73</v>
      </c>
      <c r="P11" s="17">
        <v>19.07</v>
      </c>
      <c r="Q11" s="17">
        <v>645.79999999999995</v>
      </c>
      <c r="R11" s="17">
        <v>66.73</v>
      </c>
      <c r="S11" s="17">
        <v>2.16</v>
      </c>
      <c r="T11" s="17">
        <v>68.89</v>
      </c>
      <c r="U11" s="17">
        <v>73.260000000000005</v>
      </c>
      <c r="V11" s="17">
        <v>2.35</v>
      </c>
      <c r="W11" s="17">
        <v>75.61</v>
      </c>
      <c r="X11" s="17">
        <v>357.8</v>
      </c>
      <c r="Y11" s="17">
        <v>10.73</v>
      </c>
      <c r="Z11" s="17">
        <v>368.53</v>
      </c>
      <c r="AA11" s="17">
        <v>79.2</v>
      </c>
      <c r="AB11" s="17">
        <v>40.56</v>
      </c>
      <c r="AC11" s="17">
        <v>41.1</v>
      </c>
      <c r="AD11" s="17">
        <v>160.86000000000001</v>
      </c>
      <c r="AE11" s="14">
        <v>1087.4000000000001</v>
      </c>
      <c r="AF11" s="17">
        <v>1248.26</v>
      </c>
      <c r="AG11" s="17">
        <v>3.34</v>
      </c>
      <c r="AH11" s="17">
        <v>1251.5999999999999</v>
      </c>
      <c r="AI11" s="15">
        <v>41.54</v>
      </c>
      <c r="AJ11" s="15">
        <v>5.181</v>
      </c>
      <c r="AK11" s="17">
        <v>3.97</v>
      </c>
      <c r="AL11" s="17">
        <f>ROUND(Data_AidAndLevy[[#This Row],[L311]]*Data_AidAndLevy[[#This Row],[L201]],0)</f>
        <v>29616</v>
      </c>
      <c r="AM11" s="15">
        <v>0</v>
      </c>
      <c r="AN11" s="15">
        <v>50.691000000000003</v>
      </c>
      <c r="AO11" s="17">
        <v>1248.26</v>
      </c>
      <c r="AP11" s="15">
        <v>1298.951</v>
      </c>
      <c r="AQ11" s="17">
        <v>160.86000000000001</v>
      </c>
      <c r="AR11" s="15">
        <v>1138.0909999999999</v>
      </c>
      <c r="AS11" s="16">
        <v>7682</v>
      </c>
      <c r="AT11" s="14">
        <v>1087.4000000000001</v>
      </c>
      <c r="AU11" s="16">
        <v>8353407</v>
      </c>
      <c r="AV11" s="16">
        <v>7823302</v>
      </c>
      <c r="AW11" s="17">
        <v>1.01</v>
      </c>
      <c r="AX11" s="16">
        <v>7901535</v>
      </c>
      <c r="AY11" s="16">
        <v>8353407</v>
      </c>
      <c r="AZ11" s="16">
        <v>0</v>
      </c>
      <c r="BA11" s="16">
        <v>7682</v>
      </c>
      <c r="BB11" s="15">
        <v>50.691000000000003</v>
      </c>
      <c r="BC11" s="16">
        <v>389408</v>
      </c>
      <c r="BD11" s="16">
        <v>7682</v>
      </c>
      <c r="BE11" s="17">
        <v>160.86000000000001</v>
      </c>
      <c r="BF11" s="16">
        <v>1235727</v>
      </c>
      <c r="BG11" s="17">
        <v>645.79999999999995</v>
      </c>
      <c r="BH11" s="14">
        <v>1087.4000000000001</v>
      </c>
      <c r="BI11" s="16">
        <v>702243</v>
      </c>
      <c r="BJ11" s="16">
        <v>657252</v>
      </c>
      <c r="BK11" s="16">
        <v>702243</v>
      </c>
      <c r="BL11" s="16">
        <v>0</v>
      </c>
      <c r="BM11" s="16">
        <v>702243</v>
      </c>
      <c r="BN11" s="16">
        <v>702243</v>
      </c>
      <c r="BO11" s="17">
        <v>68.89</v>
      </c>
      <c r="BP11" s="14">
        <v>1087.4000000000001</v>
      </c>
      <c r="BQ11" s="16">
        <v>74911</v>
      </c>
      <c r="BR11" s="16">
        <v>69980</v>
      </c>
      <c r="BS11" s="16">
        <v>74911</v>
      </c>
      <c r="BT11" s="16">
        <v>0</v>
      </c>
      <c r="BU11" s="16">
        <v>74911</v>
      </c>
      <c r="BV11" s="16">
        <v>74911</v>
      </c>
      <c r="BW11" s="17">
        <v>75.61</v>
      </c>
      <c r="BX11" s="14">
        <v>1087.4000000000001</v>
      </c>
      <c r="BY11" s="16">
        <v>82218</v>
      </c>
      <c r="BZ11" s="16">
        <v>76828</v>
      </c>
      <c r="CA11" s="16">
        <v>82218</v>
      </c>
      <c r="CB11" s="16">
        <v>0</v>
      </c>
      <c r="CC11" s="16">
        <v>82218</v>
      </c>
      <c r="CD11" s="16">
        <v>82218</v>
      </c>
      <c r="CE11" s="17">
        <v>368.53</v>
      </c>
      <c r="CF11" s="14">
        <v>1087.4000000000001</v>
      </c>
      <c r="CG11" s="16">
        <v>400740</v>
      </c>
      <c r="CH11" s="16">
        <v>375225</v>
      </c>
      <c r="CI11" s="16">
        <v>400740</v>
      </c>
      <c r="CJ11" s="16">
        <v>0</v>
      </c>
      <c r="CK11" s="16">
        <v>400740</v>
      </c>
      <c r="CL11" s="16">
        <v>400740</v>
      </c>
      <c r="CM11" s="17">
        <v>348.14</v>
      </c>
      <c r="CN11" s="17">
        <v>1248.26</v>
      </c>
      <c r="CO11" s="16">
        <v>434569</v>
      </c>
      <c r="CP11" s="16">
        <v>404270</v>
      </c>
      <c r="CQ11" s="16">
        <v>0</v>
      </c>
      <c r="CR11" s="16">
        <v>404270</v>
      </c>
      <c r="CS11" s="16">
        <v>434569</v>
      </c>
      <c r="CT11" s="16">
        <v>0</v>
      </c>
      <c r="CU11" s="14">
        <v>1087.4000000000001</v>
      </c>
      <c r="CV11" s="16">
        <v>154</v>
      </c>
      <c r="CW11" s="14">
        <v>1.3</v>
      </c>
      <c r="CX11" s="16">
        <v>1240</v>
      </c>
      <c r="CY11" s="17">
        <v>62.44</v>
      </c>
      <c r="CZ11" s="16">
        <v>77426</v>
      </c>
      <c r="DA11" s="16">
        <v>1240</v>
      </c>
      <c r="DB11" s="17">
        <v>69.56</v>
      </c>
      <c r="DC11" s="16">
        <v>86254</v>
      </c>
      <c r="DD11" s="17">
        <v>3.34</v>
      </c>
      <c r="DE11" s="17">
        <v>348.14</v>
      </c>
      <c r="DF11" s="16">
        <v>1163</v>
      </c>
      <c r="DG11" s="17">
        <v>34.47</v>
      </c>
      <c r="DH11" s="17">
        <v>1248.26</v>
      </c>
      <c r="DI11" s="16">
        <v>43028</v>
      </c>
      <c r="DJ11" s="16">
        <v>39983</v>
      </c>
      <c r="DK11" s="16">
        <v>43028</v>
      </c>
      <c r="DL11" s="16">
        <v>0</v>
      </c>
      <c r="DM11" s="16">
        <v>43028</v>
      </c>
      <c r="DN11" s="16">
        <v>43028</v>
      </c>
      <c r="DO11" s="17">
        <v>3.74</v>
      </c>
      <c r="DP11" s="17">
        <v>1248.26</v>
      </c>
      <c r="DQ11" s="16">
        <v>4668</v>
      </c>
      <c r="DR11" s="16">
        <v>4324</v>
      </c>
      <c r="DS11" s="16">
        <v>4668</v>
      </c>
      <c r="DT11" s="16">
        <v>0</v>
      </c>
      <c r="DU11" s="16">
        <v>4668</v>
      </c>
      <c r="DV11" s="16">
        <v>4668</v>
      </c>
      <c r="DW11" s="16">
        <v>8353407</v>
      </c>
      <c r="DX11" s="16">
        <v>0</v>
      </c>
      <c r="DY11" s="16">
        <v>389408</v>
      </c>
      <c r="DZ11" s="16">
        <v>1235727</v>
      </c>
      <c r="EA11" s="16">
        <v>702243</v>
      </c>
      <c r="EB11" s="16">
        <v>74911</v>
      </c>
      <c r="EC11" s="16">
        <v>82218</v>
      </c>
      <c r="ED11" s="16">
        <v>400740</v>
      </c>
      <c r="EE11" s="16">
        <v>434569</v>
      </c>
      <c r="EF11" s="16">
        <v>0</v>
      </c>
      <c r="EG11" s="16">
        <v>77426</v>
      </c>
      <c r="EH11" s="16">
        <v>86254</v>
      </c>
      <c r="EI11" s="16">
        <v>1163</v>
      </c>
      <c r="EJ11" s="16">
        <v>43028</v>
      </c>
      <c r="EK11" s="16">
        <v>4668</v>
      </c>
      <c r="EL11" s="16">
        <v>96613</v>
      </c>
      <c r="EM11" s="16">
        <v>291322</v>
      </c>
      <c r="EN11" s="16">
        <v>2850</v>
      </c>
      <c r="EO11" s="16">
        <v>12083321</v>
      </c>
      <c r="EP11" s="16">
        <v>557249793</v>
      </c>
      <c r="EQ11" s="18">
        <v>5.4</v>
      </c>
      <c r="ER11" s="16">
        <v>3009149</v>
      </c>
      <c r="ES11" s="16">
        <v>24613</v>
      </c>
      <c r="ET11" s="16">
        <v>24401</v>
      </c>
      <c r="EU11" s="16">
        <v>212</v>
      </c>
      <c r="EV11" s="16">
        <v>3009149</v>
      </c>
      <c r="EW11" s="16">
        <v>3009361</v>
      </c>
      <c r="EX11" s="16">
        <v>69659654</v>
      </c>
      <c r="EY11" s="16">
        <v>57980201</v>
      </c>
      <c r="EZ11" s="16">
        <v>11679453</v>
      </c>
      <c r="FA11" s="18">
        <v>5.4</v>
      </c>
      <c r="FB11" s="16">
        <v>63069</v>
      </c>
      <c r="FC11" s="16">
        <v>0</v>
      </c>
      <c r="FD11" s="16">
        <v>0</v>
      </c>
      <c r="FE11" s="16">
        <v>0</v>
      </c>
      <c r="FF11" s="16">
        <v>63069</v>
      </c>
      <c r="FG11" s="16">
        <v>63069</v>
      </c>
      <c r="FH11" s="16">
        <v>3009361</v>
      </c>
      <c r="FI11" s="16">
        <v>3072430</v>
      </c>
      <c r="FJ11" s="16">
        <v>6749</v>
      </c>
      <c r="FK11" s="15">
        <v>1138.0909999999999</v>
      </c>
      <c r="FL11" s="16">
        <v>7680976</v>
      </c>
      <c r="FM11" s="16">
        <v>6749</v>
      </c>
      <c r="FN11" s="17">
        <v>160.86000000000001</v>
      </c>
      <c r="FO11" s="16">
        <v>1085644</v>
      </c>
      <c r="FP11" s="16">
        <v>264</v>
      </c>
      <c r="FQ11" s="17">
        <v>1251.5999999999999</v>
      </c>
      <c r="FR11" s="16">
        <v>330422</v>
      </c>
      <c r="FS11" s="16">
        <v>43028</v>
      </c>
      <c r="FT11" s="16">
        <v>4668</v>
      </c>
      <c r="FU11" s="16">
        <v>378118</v>
      </c>
      <c r="FV11" s="16">
        <v>7680976</v>
      </c>
      <c r="FW11" s="16">
        <v>1085644</v>
      </c>
      <c r="FX11" s="16">
        <v>2503</v>
      </c>
      <c r="FY11" s="16">
        <v>702243</v>
      </c>
      <c r="FZ11" s="16">
        <v>74911</v>
      </c>
      <c r="GA11" s="16">
        <v>82218</v>
      </c>
      <c r="GB11" s="16">
        <v>400740</v>
      </c>
      <c r="GC11" s="16">
        <v>10407353</v>
      </c>
      <c r="GD11" s="16">
        <v>3072430</v>
      </c>
      <c r="GE11" s="16">
        <v>7334923</v>
      </c>
      <c r="GF11" s="15">
        <v>1298.951</v>
      </c>
      <c r="GG11" s="16">
        <v>300</v>
      </c>
      <c r="GH11" s="16">
        <v>389685</v>
      </c>
      <c r="GI11" s="16">
        <v>7334923</v>
      </c>
      <c r="GJ11" s="16">
        <v>0</v>
      </c>
      <c r="GK11" s="14">
        <v>41.5</v>
      </c>
      <c r="GL11" s="16">
        <v>7635</v>
      </c>
      <c r="GM11" s="16">
        <v>316853</v>
      </c>
      <c r="GN11" s="14">
        <v>0</v>
      </c>
      <c r="GO11" s="16">
        <v>7413</v>
      </c>
      <c r="GP11" s="16">
        <v>0</v>
      </c>
      <c r="GQ11" s="16">
        <v>316853</v>
      </c>
      <c r="GR11" s="16">
        <v>316853</v>
      </c>
      <c r="GS11" s="16">
        <v>12083321</v>
      </c>
      <c r="GT11" s="16">
        <v>10407353</v>
      </c>
      <c r="GU11" s="16">
        <v>0</v>
      </c>
      <c r="GV11" s="16">
        <v>1675968</v>
      </c>
      <c r="GW11" s="16">
        <v>557249793</v>
      </c>
      <c r="GX11" s="16">
        <v>574115907</v>
      </c>
      <c r="GY11" s="16">
        <v>0</v>
      </c>
      <c r="GZ11" s="16">
        <v>574115907</v>
      </c>
      <c r="HA11" s="18">
        <v>0</v>
      </c>
      <c r="HB11" s="16">
        <v>73632</v>
      </c>
      <c r="HC11" s="16">
        <v>0</v>
      </c>
      <c r="HD11" s="16">
        <v>73632</v>
      </c>
      <c r="HE11" s="16">
        <v>0</v>
      </c>
      <c r="HF11" s="16">
        <v>73632</v>
      </c>
      <c r="HG11" s="16">
        <v>886</v>
      </c>
      <c r="HH11" s="16">
        <v>685</v>
      </c>
      <c r="HI11" s="16">
        <v>201</v>
      </c>
      <c r="HJ11" s="15">
        <v>1298.951</v>
      </c>
      <c r="HK11" s="16">
        <v>261089</v>
      </c>
      <c r="HL11" s="15">
        <v>1298.951</v>
      </c>
      <c r="HM11" s="16">
        <v>10</v>
      </c>
      <c r="HN11" s="16">
        <v>12990</v>
      </c>
      <c r="HO11" s="15">
        <v>1298.951</v>
      </c>
      <c r="HP11" s="16">
        <v>7635</v>
      </c>
      <c r="HQ11" s="15">
        <v>0.11600000000000001</v>
      </c>
      <c r="HR11" s="16">
        <v>1150871</v>
      </c>
      <c r="HS11" s="16">
        <v>261089</v>
      </c>
      <c r="HT11" s="16">
        <v>12990</v>
      </c>
      <c r="HU11" s="16">
        <v>876792</v>
      </c>
      <c r="HV11" s="16">
        <v>557249793</v>
      </c>
      <c r="HW11" s="18">
        <v>1.5734300000000001</v>
      </c>
      <c r="HX11" s="18">
        <v>1.9617800000000001</v>
      </c>
      <c r="HY11" s="18">
        <v>0</v>
      </c>
      <c r="HZ11" s="16">
        <v>557249793</v>
      </c>
      <c r="IA11" s="16">
        <v>0</v>
      </c>
      <c r="IB11" s="16">
        <v>7635</v>
      </c>
      <c r="IC11" s="17">
        <v>0</v>
      </c>
      <c r="ID11" s="16">
        <v>0</v>
      </c>
      <c r="IE11" s="15">
        <v>1298.951</v>
      </c>
      <c r="IF11" s="16">
        <v>0</v>
      </c>
      <c r="IG11" s="16">
        <v>1675968</v>
      </c>
      <c r="IH11" s="16">
        <v>73632</v>
      </c>
      <c r="II11" s="16">
        <v>0</v>
      </c>
      <c r="IJ11" s="16">
        <v>0</v>
      </c>
      <c r="IK11" s="16">
        <v>96613</v>
      </c>
      <c r="IL11" s="16">
        <v>261089</v>
      </c>
      <c r="IM11" s="16">
        <v>12990</v>
      </c>
      <c r="IN11" s="16">
        <v>0</v>
      </c>
      <c r="IO11" s="16">
        <v>0</v>
      </c>
      <c r="IP11" s="16">
        <v>1424870</v>
      </c>
      <c r="IQ11" s="16">
        <v>7334923</v>
      </c>
      <c r="IR11" s="16">
        <v>0</v>
      </c>
      <c r="IS11" s="16">
        <v>73632</v>
      </c>
      <c r="IT11" s="16">
        <v>0</v>
      </c>
      <c r="IU11" s="16">
        <v>0</v>
      </c>
      <c r="IV11" s="16">
        <v>96613</v>
      </c>
      <c r="IW11" s="16">
        <v>261089</v>
      </c>
      <c r="IX11" s="16">
        <v>12990</v>
      </c>
      <c r="IY11" s="16">
        <v>0</v>
      </c>
      <c r="IZ11" s="16">
        <v>0</v>
      </c>
      <c r="JA11" s="16">
        <v>0</v>
      </c>
      <c r="JB11" s="16">
        <v>316853</v>
      </c>
      <c r="JC11" s="16">
        <v>7902874</v>
      </c>
      <c r="JD11" s="16">
        <v>8353407</v>
      </c>
      <c r="JE11" s="16">
        <v>0</v>
      </c>
      <c r="JF11" s="16">
        <v>8353407</v>
      </c>
      <c r="JG11" s="19">
        <v>0</v>
      </c>
      <c r="JH11" s="16">
        <v>0</v>
      </c>
      <c r="JI11" s="16">
        <v>557249793</v>
      </c>
      <c r="JJ11" s="14">
        <v>1087.4000000000001</v>
      </c>
      <c r="JK11" s="16">
        <v>512461</v>
      </c>
      <c r="JL11" s="16">
        <v>416026</v>
      </c>
      <c r="JM11" s="16">
        <v>512461</v>
      </c>
      <c r="JN11" s="17">
        <v>0.25</v>
      </c>
      <c r="JO11" s="19">
        <v>0.20300000000000001</v>
      </c>
      <c r="JP11" s="16">
        <v>0</v>
      </c>
      <c r="JQ11" s="16">
        <v>0</v>
      </c>
      <c r="JR11" s="17">
        <v>0</v>
      </c>
      <c r="JS11" s="16">
        <v>6678501</v>
      </c>
      <c r="JT11" s="16">
        <v>0</v>
      </c>
      <c r="JU11" s="16">
        <v>0</v>
      </c>
      <c r="JV11" s="16">
        <v>0</v>
      </c>
      <c r="JW11" s="16">
        <v>0</v>
      </c>
      <c r="JX11" s="16">
        <v>0</v>
      </c>
      <c r="JY11" s="16">
        <v>0</v>
      </c>
      <c r="JZ11" s="18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8353407</v>
      </c>
      <c r="KF11" s="19">
        <v>0</v>
      </c>
      <c r="KG11" s="16">
        <v>0</v>
      </c>
      <c r="KH11" s="17">
        <v>0</v>
      </c>
      <c r="KI11" s="16">
        <v>6678501</v>
      </c>
      <c r="KJ11" s="16">
        <v>0</v>
      </c>
      <c r="KK11" s="16">
        <v>0</v>
      </c>
      <c r="KL11" s="16">
        <v>0</v>
      </c>
      <c r="KM11" s="16">
        <v>0</v>
      </c>
      <c r="KN11" s="16">
        <v>11480</v>
      </c>
      <c r="KO11" s="16">
        <v>11381</v>
      </c>
      <c r="KP11" s="16">
        <v>99</v>
      </c>
      <c r="KQ11" s="16">
        <v>1424870</v>
      </c>
      <c r="KR11" s="16">
        <v>99</v>
      </c>
      <c r="KS11" s="16">
        <v>1424771</v>
      </c>
      <c r="KT11" s="16">
        <v>212</v>
      </c>
      <c r="KU11" s="16">
        <v>99</v>
      </c>
      <c r="KV11" s="16">
        <v>311</v>
      </c>
      <c r="KW11" s="16">
        <v>3009149</v>
      </c>
      <c r="KX11" s="16">
        <v>1424771</v>
      </c>
      <c r="KY11" s="18">
        <v>4433920</v>
      </c>
      <c r="KZ11" s="16">
        <v>0</v>
      </c>
      <c r="LA11" s="16">
        <v>0</v>
      </c>
      <c r="LB11" s="16">
        <v>0</v>
      </c>
      <c r="LC11" s="16">
        <v>0</v>
      </c>
      <c r="LD11" s="16">
        <v>4433920</v>
      </c>
      <c r="LE11" s="16">
        <v>0</v>
      </c>
      <c r="LF11" s="16">
        <v>0</v>
      </c>
      <c r="LG11" s="16">
        <v>0</v>
      </c>
      <c r="LH11" s="16">
        <v>4433920</v>
      </c>
      <c r="LI11" s="16">
        <v>0</v>
      </c>
      <c r="LJ11" s="16">
        <v>4433920</v>
      </c>
      <c r="LK11" s="16">
        <v>557249793</v>
      </c>
      <c r="LL11" s="16">
        <v>7.9567899999999998</v>
      </c>
      <c r="LM11" s="16">
        <v>0</v>
      </c>
      <c r="LN11" s="16">
        <v>598239232</v>
      </c>
      <c r="LO11" s="16">
        <v>0</v>
      </c>
      <c r="LP11" s="16">
        <v>7.9567899999999998</v>
      </c>
      <c r="LQ11" s="16">
        <v>7.9567899999999998</v>
      </c>
      <c r="LR11" s="16">
        <v>434569</v>
      </c>
      <c r="LS11" s="16">
        <v>0</v>
      </c>
      <c r="LT11" s="16">
        <v>77426</v>
      </c>
      <c r="LU11" s="16">
        <v>86254</v>
      </c>
      <c r="LV11" s="16">
        <v>1163</v>
      </c>
      <c r="LW11" s="16">
        <v>43028</v>
      </c>
      <c r="LX11" s="16">
        <v>4668</v>
      </c>
      <c r="LY11" s="16">
        <v>96613</v>
      </c>
      <c r="LZ11" s="16">
        <v>550495</v>
      </c>
      <c r="MA11" s="16">
        <v>7902874</v>
      </c>
      <c r="MB11" s="18">
        <v>550495</v>
      </c>
      <c r="MC11" s="16">
        <v>7352379</v>
      </c>
      <c r="MD11" s="16">
        <v>12083321</v>
      </c>
      <c r="ME11" s="18">
        <v>0</v>
      </c>
      <c r="MF11" s="18">
        <v>0</v>
      </c>
      <c r="MG11" s="18">
        <v>0</v>
      </c>
      <c r="MH11" s="16">
        <v>0</v>
      </c>
      <c r="MI11" s="16">
        <v>316853</v>
      </c>
      <c r="MJ11" s="16">
        <v>0</v>
      </c>
      <c r="MK11" s="16">
        <v>0</v>
      </c>
      <c r="ML11" s="16">
        <v>0</v>
      </c>
      <c r="MM11" s="16">
        <v>0</v>
      </c>
      <c r="MN11" s="16">
        <v>0</v>
      </c>
      <c r="MO11" s="16">
        <v>4433920</v>
      </c>
      <c r="MP11" s="16">
        <v>316853</v>
      </c>
      <c r="MQ11" s="16">
        <v>0</v>
      </c>
      <c r="MR11" s="16">
        <v>0</v>
      </c>
      <c r="MS11" s="16">
        <v>0</v>
      </c>
      <c r="MT11" s="16">
        <v>63069</v>
      </c>
      <c r="MU11" s="16">
        <v>311</v>
      </c>
      <c r="MV11" s="16">
        <v>0</v>
      </c>
      <c r="MW11" s="16">
        <v>4814153</v>
      </c>
      <c r="MX11" s="16">
        <v>598239232</v>
      </c>
      <c r="MY11" s="16">
        <v>1.1000000000000001</v>
      </c>
      <c r="MZ11" s="16">
        <v>658063</v>
      </c>
      <c r="NA11" s="16">
        <v>0.08</v>
      </c>
      <c r="NB11" s="16">
        <v>6678501</v>
      </c>
      <c r="NC11" s="16">
        <v>534280</v>
      </c>
      <c r="ND11" s="16">
        <v>658063</v>
      </c>
      <c r="NE11" s="16">
        <v>534280</v>
      </c>
      <c r="NF11" s="16">
        <v>123783</v>
      </c>
      <c r="NG11" s="17">
        <v>0</v>
      </c>
      <c r="NH11" s="17">
        <v>0</v>
      </c>
      <c r="NI11" s="17">
        <v>0</v>
      </c>
      <c r="NJ11" s="17">
        <v>0</v>
      </c>
      <c r="NK11" s="17">
        <v>0.08</v>
      </c>
      <c r="NL11" s="17">
        <v>0.08</v>
      </c>
      <c r="NM11" s="16">
        <v>0</v>
      </c>
      <c r="NN11" s="16">
        <v>0</v>
      </c>
      <c r="NO11" s="18">
        <v>0</v>
      </c>
      <c r="NP11" s="16">
        <v>0</v>
      </c>
      <c r="NQ11" s="17">
        <v>0</v>
      </c>
      <c r="NR11" s="16">
        <v>325000</v>
      </c>
      <c r="NS11" s="16">
        <v>0</v>
      </c>
      <c r="NT11" s="16">
        <v>197419</v>
      </c>
      <c r="NU11" s="16">
        <v>0</v>
      </c>
      <c r="NV11" s="16">
        <v>0</v>
      </c>
      <c r="NW11" s="17">
        <v>0</v>
      </c>
      <c r="NX11" s="17">
        <v>527288</v>
      </c>
    </row>
    <row r="12" spans="1:388" x14ac:dyDescent="0.55000000000000004">
      <c r="A12" s="13" t="s">
        <v>1177</v>
      </c>
      <c r="B12" s="13" t="s">
        <v>1185</v>
      </c>
      <c r="C12" s="13" t="s">
        <v>20</v>
      </c>
      <c r="D12" s="13" t="s">
        <v>21</v>
      </c>
      <c r="E12" s="14">
        <v>536.6</v>
      </c>
      <c r="F12" s="15">
        <v>-1.0940000000000001</v>
      </c>
      <c r="G12" s="16">
        <v>7465</v>
      </c>
      <c r="H12" s="16">
        <v>-8167</v>
      </c>
      <c r="I12" s="16">
        <v>6553</v>
      </c>
      <c r="J12" s="15">
        <v>-1.0940000000000001</v>
      </c>
      <c r="K12" s="16">
        <v>-7169</v>
      </c>
      <c r="L12" s="16">
        <v>7465</v>
      </c>
      <c r="M12" s="16">
        <v>222</v>
      </c>
      <c r="N12" s="16">
        <v>7687</v>
      </c>
      <c r="O12" s="17">
        <v>717.17</v>
      </c>
      <c r="P12" s="17">
        <v>19.07</v>
      </c>
      <c r="Q12" s="17">
        <v>736.24</v>
      </c>
      <c r="R12" s="17">
        <v>80.34</v>
      </c>
      <c r="S12" s="17">
        <v>2.16</v>
      </c>
      <c r="T12" s="17">
        <v>82.5</v>
      </c>
      <c r="U12" s="17">
        <v>69.09</v>
      </c>
      <c r="V12" s="17">
        <v>2.35</v>
      </c>
      <c r="W12" s="17">
        <v>71.44</v>
      </c>
      <c r="X12" s="17">
        <v>357.8</v>
      </c>
      <c r="Y12" s="17">
        <v>10.73</v>
      </c>
      <c r="Z12" s="17">
        <v>368.53</v>
      </c>
      <c r="AA12" s="17">
        <v>27.36</v>
      </c>
      <c r="AB12" s="17">
        <v>24.21</v>
      </c>
      <c r="AC12" s="17">
        <v>30.14</v>
      </c>
      <c r="AD12" s="17">
        <v>81.709999999999994</v>
      </c>
      <c r="AE12" s="14">
        <v>536.6</v>
      </c>
      <c r="AF12" s="17">
        <v>618.30999999999995</v>
      </c>
      <c r="AG12" s="17">
        <v>0.78</v>
      </c>
      <c r="AH12" s="17">
        <v>619.09</v>
      </c>
      <c r="AI12" s="15">
        <v>21.77</v>
      </c>
      <c r="AJ12" s="15">
        <v>2.1240000000000001</v>
      </c>
      <c r="AK12" s="17">
        <v>0</v>
      </c>
      <c r="AL12" s="17">
        <f>ROUND(Data_AidAndLevy[[#This Row],[L311]]*Data_AidAndLevy[[#This Row],[L201]],0)</f>
        <v>0</v>
      </c>
      <c r="AM12" s="15">
        <v>0</v>
      </c>
      <c r="AN12" s="15">
        <v>23.893999999999998</v>
      </c>
      <c r="AO12" s="17">
        <v>618.30999999999995</v>
      </c>
      <c r="AP12" s="15">
        <v>642.20399999999995</v>
      </c>
      <c r="AQ12" s="17">
        <v>81.709999999999994</v>
      </c>
      <c r="AR12" s="15">
        <v>560.49400000000003</v>
      </c>
      <c r="AS12" s="16">
        <v>7687</v>
      </c>
      <c r="AT12" s="14">
        <v>536.6</v>
      </c>
      <c r="AU12" s="16">
        <v>4124844</v>
      </c>
      <c r="AV12" s="16">
        <v>4244599</v>
      </c>
      <c r="AW12" s="17">
        <v>1.01</v>
      </c>
      <c r="AX12" s="16">
        <v>4287045</v>
      </c>
      <c r="AY12" s="16">
        <v>4124844</v>
      </c>
      <c r="AZ12" s="16">
        <v>162201</v>
      </c>
      <c r="BA12" s="16">
        <v>7687</v>
      </c>
      <c r="BB12" s="15">
        <v>23.893999999999998</v>
      </c>
      <c r="BC12" s="16">
        <v>183673</v>
      </c>
      <c r="BD12" s="16">
        <v>7687</v>
      </c>
      <c r="BE12" s="17">
        <v>81.709999999999994</v>
      </c>
      <c r="BF12" s="16">
        <v>628105</v>
      </c>
      <c r="BG12" s="17">
        <v>736.24</v>
      </c>
      <c r="BH12" s="14">
        <v>536.6</v>
      </c>
      <c r="BI12" s="16">
        <v>395066</v>
      </c>
      <c r="BJ12" s="16">
        <v>407783</v>
      </c>
      <c r="BK12" s="16">
        <v>395066</v>
      </c>
      <c r="BL12" s="16">
        <v>12717</v>
      </c>
      <c r="BM12" s="16">
        <v>395066</v>
      </c>
      <c r="BN12" s="16">
        <v>407783</v>
      </c>
      <c r="BO12" s="17">
        <v>82.5</v>
      </c>
      <c r="BP12" s="14">
        <v>536.6</v>
      </c>
      <c r="BQ12" s="16">
        <v>44270</v>
      </c>
      <c r="BR12" s="16">
        <v>45681</v>
      </c>
      <c r="BS12" s="16">
        <v>44270</v>
      </c>
      <c r="BT12" s="16">
        <v>1411</v>
      </c>
      <c r="BU12" s="16">
        <v>44270</v>
      </c>
      <c r="BV12" s="16">
        <v>45681</v>
      </c>
      <c r="BW12" s="17">
        <v>71.44</v>
      </c>
      <c r="BX12" s="14">
        <v>536.6</v>
      </c>
      <c r="BY12" s="16">
        <v>38335</v>
      </c>
      <c r="BZ12" s="16">
        <v>39285</v>
      </c>
      <c r="CA12" s="16">
        <v>38335</v>
      </c>
      <c r="CB12" s="16">
        <v>950</v>
      </c>
      <c r="CC12" s="16">
        <v>38335</v>
      </c>
      <c r="CD12" s="16">
        <v>39285</v>
      </c>
      <c r="CE12" s="17">
        <v>368.53</v>
      </c>
      <c r="CF12" s="14">
        <v>536.6</v>
      </c>
      <c r="CG12" s="16">
        <v>197753</v>
      </c>
      <c r="CH12" s="16">
        <v>203445</v>
      </c>
      <c r="CI12" s="16">
        <v>197753</v>
      </c>
      <c r="CJ12" s="16">
        <v>5692</v>
      </c>
      <c r="CK12" s="16">
        <v>197753</v>
      </c>
      <c r="CL12" s="16">
        <v>203445</v>
      </c>
      <c r="CM12" s="17">
        <v>337.26</v>
      </c>
      <c r="CN12" s="17">
        <v>618.30999999999995</v>
      </c>
      <c r="CO12" s="16">
        <v>208531</v>
      </c>
      <c r="CP12" s="16">
        <v>209213</v>
      </c>
      <c r="CQ12" s="16">
        <v>0</v>
      </c>
      <c r="CR12" s="16">
        <v>209213</v>
      </c>
      <c r="CS12" s="16">
        <v>208531</v>
      </c>
      <c r="CT12" s="16">
        <v>682</v>
      </c>
      <c r="CU12" s="14">
        <v>536.6</v>
      </c>
      <c r="CV12" s="16">
        <v>3</v>
      </c>
      <c r="CW12" s="14">
        <v>0</v>
      </c>
      <c r="CX12" s="16">
        <v>540</v>
      </c>
      <c r="CY12" s="17">
        <v>62.47</v>
      </c>
      <c r="CZ12" s="16">
        <v>33734</v>
      </c>
      <c r="DA12" s="16">
        <v>540</v>
      </c>
      <c r="DB12" s="17">
        <v>69.650000000000006</v>
      </c>
      <c r="DC12" s="16">
        <v>37611</v>
      </c>
      <c r="DD12" s="17">
        <v>0.78</v>
      </c>
      <c r="DE12" s="17">
        <v>337.26</v>
      </c>
      <c r="DF12" s="16">
        <v>263</v>
      </c>
      <c r="DG12" s="17">
        <v>41.7</v>
      </c>
      <c r="DH12" s="17">
        <v>618.30999999999995</v>
      </c>
      <c r="DI12" s="16">
        <v>25784</v>
      </c>
      <c r="DJ12" s="16">
        <v>25997</v>
      </c>
      <c r="DK12" s="16">
        <v>25784</v>
      </c>
      <c r="DL12" s="16">
        <v>213</v>
      </c>
      <c r="DM12" s="16">
        <v>25784</v>
      </c>
      <c r="DN12" s="16">
        <v>25997</v>
      </c>
      <c r="DO12" s="17">
        <v>4.8</v>
      </c>
      <c r="DP12" s="17">
        <v>618.30999999999995</v>
      </c>
      <c r="DQ12" s="16">
        <v>2968</v>
      </c>
      <c r="DR12" s="16">
        <v>2989</v>
      </c>
      <c r="DS12" s="16">
        <v>2968</v>
      </c>
      <c r="DT12" s="16">
        <v>21</v>
      </c>
      <c r="DU12" s="16">
        <v>2968</v>
      </c>
      <c r="DV12" s="16">
        <v>2989</v>
      </c>
      <c r="DW12" s="16">
        <v>4124844</v>
      </c>
      <c r="DX12" s="16">
        <v>162201</v>
      </c>
      <c r="DY12" s="16">
        <v>183673</v>
      </c>
      <c r="DZ12" s="16">
        <v>628105</v>
      </c>
      <c r="EA12" s="16">
        <v>407783</v>
      </c>
      <c r="EB12" s="16">
        <v>45681</v>
      </c>
      <c r="EC12" s="16">
        <v>39285</v>
      </c>
      <c r="ED12" s="16">
        <v>203445</v>
      </c>
      <c r="EE12" s="16">
        <v>208531</v>
      </c>
      <c r="EF12" s="16">
        <v>682</v>
      </c>
      <c r="EG12" s="16">
        <v>33734</v>
      </c>
      <c r="EH12" s="16">
        <v>37611</v>
      </c>
      <c r="EI12" s="16">
        <v>263</v>
      </c>
      <c r="EJ12" s="16">
        <v>25997</v>
      </c>
      <c r="EK12" s="16">
        <v>2989</v>
      </c>
      <c r="EL12" s="16">
        <v>42965</v>
      </c>
      <c r="EM12" s="16">
        <v>142371</v>
      </c>
      <c r="EN12" s="16">
        <v>-8167</v>
      </c>
      <c r="EO12" s="16">
        <v>6196063</v>
      </c>
      <c r="EP12" s="16">
        <v>302366641</v>
      </c>
      <c r="EQ12" s="18">
        <v>5.4</v>
      </c>
      <c r="ER12" s="16">
        <v>1632780</v>
      </c>
      <c r="ES12" s="16">
        <v>18411</v>
      </c>
      <c r="ET12" s="16">
        <v>18456</v>
      </c>
      <c r="EU12" s="16">
        <v>-45</v>
      </c>
      <c r="EV12" s="16">
        <v>1632780</v>
      </c>
      <c r="EW12" s="16">
        <v>1632735</v>
      </c>
      <c r="EX12" s="16">
        <v>27286215</v>
      </c>
      <c r="EY12" s="16">
        <v>22300538</v>
      </c>
      <c r="EZ12" s="16">
        <v>4985677</v>
      </c>
      <c r="FA12" s="18">
        <v>5.4</v>
      </c>
      <c r="FB12" s="16">
        <v>26923</v>
      </c>
      <c r="FC12" s="16">
        <v>0</v>
      </c>
      <c r="FD12" s="16">
        <v>0</v>
      </c>
      <c r="FE12" s="16">
        <v>0</v>
      </c>
      <c r="FF12" s="16">
        <v>26923</v>
      </c>
      <c r="FG12" s="16">
        <v>26923</v>
      </c>
      <c r="FH12" s="16">
        <v>1632735</v>
      </c>
      <c r="FI12" s="16">
        <v>1659658</v>
      </c>
      <c r="FJ12" s="16">
        <v>6749</v>
      </c>
      <c r="FK12" s="15">
        <v>560.49400000000003</v>
      </c>
      <c r="FL12" s="16">
        <v>3782774</v>
      </c>
      <c r="FM12" s="16">
        <v>6749</v>
      </c>
      <c r="FN12" s="17">
        <v>81.709999999999994</v>
      </c>
      <c r="FO12" s="16">
        <v>551461</v>
      </c>
      <c r="FP12" s="16">
        <v>264</v>
      </c>
      <c r="FQ12" s="17">
        <v>619.09</v>
      </c>
      <c r="FR12" s="16">
        <v>163440</v>
      </c>
      <c r="FS12" s="16">
        <v>25997</v>
      </c>
      <c r="FT12" s="16">
        <v>2989</v>
      </c>
      <c r="FU12" s="16">
        <v>192426</v>
      </c>
      <c r="FV12" s="16">
        <v>3782774</v>
      </c>
      <c r="FW12" s="16">
        <v>551461</v>
      </c>
      <c r="FX12" s="16">
        <v>-7169</v>
      </c>
      <c r="FY12" s="16">
        <v>407783</v>
      </c>
      <c r="FZ12" s="16">
        <v>45681</v>
      </c>
      <c r="GA12" s="16">
        <v>39285</v>
      </c>
      <c r="GB12" s="16">
        <v>203445</v>
      </c>
      <c r="GC12" s="16">
        <v>5215686</v>
      </c>
      <c r="GD12" s="16">
        <v>1659658</v>
      </c>
      <c r="GE12" s="16">
        <v>3556028</v>
      </c>
      <c r="GF12" s="15">
        <v>642.20399999999995</v>
      </c>
      <c r="GG12" s="16">
        <v>300</v>
      </c>
      <c r="GH12" s="16">
        <v>192661</v>
      </c>
      <c r="GI12" s="16">
        <v>3556028</v>
      </c>
      <c r="GJ12" s="16">
        <v>0</v>
      </c>
      <c r="GK12" s="14">
        <v>14.5</v>
      </c>
      <c r="GL12" s="16">
        <v>7635</v>
      </c>
      <c r="GM12" s="16">
        <v>110708</v>
      </c>
      <c r="GN12" s="14">
        <v>0</v>
      </c>
      <c r="GO12" s="16">
        <v>7413</v>
      </c>
      <c r="GP12" s="16">
        <v>0</v>
      </c>
      <c r="GQ12" s="16">
        <v>110708</v>
      </c>
      <c r="GR12" s="16">
        <v>110708</v>
      </c>
      <c r="GS12" s="16">
        <v>6196063</v>
      </c>
      <c r="GT12" s="16">
        <v>5215686</v>
      </c>
      <c r="GU12" s="16">
        <v>0</v>
      </c>
      <c r="GV12" s="16">
        <v>980377</v>
      </c>
      <c r="GW12" s="16">
        <v>302366641</v>
      </c>
      <c r="GX12" s="16">
        <v>299074202</v>
      </c>
      <c r="GY12" s="16">
        <v>3292439</v>
      </c>
      <c r="GZ12" s="16">
        <v>299074202</v>
      </c>
      <c r="HA12" s="18">
        <v>1.0999999999999999E-2</v>
      </c>
      <c r="HB12" s="16">
        <v>47347</v>
      </c>
      <c r="HC12" s="16">
        <v>521</v>
      </c>
      <c r="HD12" s="16">
        <v>47347</v>
      </c>
      <c r="HE12" s="16">
        <v>521</v>
      </c>
      <c r="HF12" s="16">
        <v>46826</v>
      </c>
      <c r="HG12" s="16">
        <v>886</v>
      </c>
      <c r="HH12" s="16">
        <v>685</v>
      </c>
      <c r="HI12" s="16">
        <v>201</v>
      </c>
      <c r="HJ12" s="15">
        <v>642.20399999999995</v>
      </c>
      <c r="HK12" s="16">
        <v>129083</v>
      </c>
      <c r="HL12" s="15">
        <v>642.20399999999995</v>
      </c>
      <c r="HM12" s="16">
        <v>10</v>
      </c>
      <c r="HN12" s="16">
        <v>6422</v>
      </c>
      <c r="HO12" s="15">
        <v>642.20399999999995</v>
      </c>
      <c r="HP12" s="16">
        <v>7635</v>
      </c>
      <c r="HQ12" s="15">
        <v>0.11600000000000001</v>
      </c>
      <c r="HR12" s="16">
        <v>568993</v>
      </c>
      <c r="HS12" s="16">
        <v>129083</v>
      </c>
      <c r="HT12" s="16">
        <v>6422</v>
      </c>
      <c r="HU12" s="16">
        <v>433488</v>
      </c>
      <c r="HV12" s="16">
        <v>302366641</v>
      </c>
      <c r="HW12" s="18">
        <v>1.4336500000000001</v>
      </c>
      <c r="HX12" s="18">
        <v>1.9617800000000001</v>
      </c>
      <c r="HY12" s="18">
        <v>0</v>
      </c>
      <c r="HZ12" s="16">
        <v>302366641</v>
      </c>
      <c r="IA12" s="16">
        <v>0</v>
      </c>
      <c r="IB12" s="16">
        <v>7635</v>
      </c>
      <c r="IC12" s="17">
        <v>0</v>
      </c>
      <c r="ID12" s="16">
        <v>0</v>
      </c>
      <c r="IE12" s="15">
        <v>642.20399999999995</v>
      </c>
      <c r="IF12" s="16">
        <v>0</v>
      </c>
      <c r="IG12" s="16">
        <v>980377</v>
      </c>
      <c r="IH12" s="16">
        <v>46826</v>
      </c>
      <c r="II12" s="16">
        <v>0</v>
      </c>
      <c r="IJ12" s="16">
        <v>0</v>
      </c>
      <c r="IK12" s="16">
        <v>42965</v>
      </c>
      <c r="IL12" s="16">
        <v>129083</v>
      </c>
      <c r="IM12" s="16">
        <v>6422</v>
      </c>
      <c r="IN12" s="16">
        <v>0</v>
      </c>
      <c r="IO12" s="16">
        <v>0</v>
      </c>
      <c r="IP12" s="16">
        <v>841011</v>
      </c>
      <c r="IQ12" s="16">
        <v>3556028</v>
      </c>
      <c r="IR12" s="16">
        <v>0</v>
      </c>
      <c r="IS12" s="16">
        <v>46826</v>
      </c>
      <c r="IT12" s="16">
        <v>0</v>
      </c>
      <c r="IU12" s="16">
        <v>0</v>
      </c>
      <c r="IV12" s="16">
        <v>42965</v>
      </c>
      <c r="IW12" s="16">
        <v>129083</v>
      </c>
      <c r="IX12" s="16">
        <v>6422</v>
      </c>
      <c r="IY12" s="16">
        <v>0</v>
      </c>
      <c r="IZ12" s="16">
        <v>0</v>
      </c>
      <c r="JA12" s="16">
        <v>0</v>
      </c>
      <c r="JB12" s="16">
        <v>110708</v>
      </c>
      <c r="JC12" s="16">
        <v>3806102</v>
      </c>
      <c r="JD12" s="16">
        <v>4124844</v>
      </c>
      <c r="JE12" s="16">
        <v>162201</v>
      </c>
      <c r="JF12" s="16">
        <v>4287045</v>
      </c>
      <c r="JG12" s="19">
        <v>0.1</v>
      </c>
      <c r="JH12" s="16">
        <v>428705</v>
      </c>
      <c r="JI12" s="16">
        <v>302366641</v>
      </c>
      <c r="JJ12" s="14">
        <v>536.6</v>
      </c>
      <c r="JK12" s="16">
        <v>563486</v>
      </c>
      <c r="JL12" s="16">
        <v>416026</v>
      </c>
      <c r="JM12" s="16">
        <v>563486</v>
      </c>
      <c r="JN12" s="17">
        <v>0.25</v>
      </c>
      <c r="JO12" s="19">
        <v>0.18459999999999999</v>
      </c>
      <c r="JP12" s="16">
        <v>428705</v>
      </c>
      <c r="JQ12" s="16">
        <v>79139</v>
      </c>
      <c r="JR12" s="17">
        <v>0.01</v>
      </c>
      <c r="JS12" s="16">
        <v>3861825</v>
      </c>
      <c r="JT12" s="16">
        <v>38618</v>
      </c>
      <c r="JU12" s="16">
        <v>428705</v>
      </c>
      <c r="JV12" s="16">
        <v>79139</v>
      </c>
      <c r="JW12" s="16">
        <v>38618</v>
      </c>
      <c r="JX12" s="16">
        <v>310948</v>
      </c>
      <c r="JY12" s="16">
        <v>79139</v>
      </c>
      <c r="JZ12" s="18">
        <v>0</v>
      </c>
      <c r="KA12" s="16">
        <v>0</v>
      </c>
      <c r="KB12" s="16">
        <v>38618</v>
      </c>
      <c r="KC12" s="16">
        <v>310948</v>
      </c>
      <c r="KD12" s="16">
        <v>349566</v>
      </c>
      <c r="KE12" s="16">
        <v>4287045</v>
      </c>
      <c r="KF12" s="19">
        <v>0</v>
      </c>
      <c r="KG12" s="16">
        <v>0</v>
      </c>
      <c r="KH12" s="17">
        <v>0</v>
      </c>
      <c r="KI12" s="16">
        <v>3861825</v>
      </c>
      <c r="KJ12" s="16">
        <v>0</v>
      </c>
      <c r="KK12" s="16">
        <v>0</v>
      </c>
      <c r="KL12" s="16">
        <v>0</v>
      </c>
      <c r="KM12" s="16">
        <v>0</v>
      </c>
      <c r="KN12" s="16">
        <v>8091</v>
      </c>
      <c r="KO12" s="16">
        <v>8111</v>
      </c>
      <c r="KP12" s="16">
        <v>-20</v>
      </c>
      <c r="KQ12" s="16">
        <v>841011</v>
      </c>
      <c r="KR12" s="16">
        <v>-20</v>
      </c>
      <c r="KS12" s="16">
        <v>841031</v>
      </c>
      <c r="KT12" s="16">
        <v>-45</v>
      </c>
      <c r="KU12" s="16">
        <v>-20</v>
      </c>
      <c r="KV12" s="16">
        <v>-65</v>
      </c>
      <c r="KW12" s="16">
        <v>1632780</v>
      </c>
      <c r="KX12" s="16">
        <v>841031</v>
      </c>
      <c r="KY12" s="18">
        <v>2473811</v>
      </c>
      <c r="KZ12" s="16">
        <v>310948</v>
      </c>
      <c r="LA12" s="16">
        <v>0</v>
      </c>
      <c r="LB12" s="16">
        <v>0</v>
      </c>
      <c r="LC12" s="16">
        <v>0</v>
      </c>
      <c r="LD12" s="16">
        <v>2784759</v>
      </c>
      <c r="LE12" s="16">
        <v>176894</v>
      </c>
      <c r="LF12" s="16">
        <v>0</v>
      </c>
      <c r="LG12" s="16">
        <v>0</v>
      </c>
      <c r="LH12" s="16">
        <v>2961653</v>
      </c>
      <c r="LI12" s="16">
        <v>310948</v>
      </c>
      <c r="LJ12" s="16">
        <v>2650705</v>
      </c>
      <c r="LK12" s="16">
        <v>302366641</v>
      </c>
      <c r="LL12" s="16">
        <v>8.7665299999999995</v>
      </c>
      <c r="LM12" s="16">
        <v>310948</v>
      </c>
      <c r="LN12" s="16">
        <v>302366641</v>
      </c>
      <c r="LO12" s="16">
        <v>1.0283800000000001</v>
      </c>
      <c r="LP12" s="16">
        <v>8.7665299999999995</v>
      </c>
      <c r="LQ12" s="16">
        <v>9.7949099999999998</v>
      </c>
      <c r="LR12" s="16">
        <v>208531</v>
      </c>
      <c r="LS12" s="16">
        <v>682</v>
      </c>
      <c r="LT12" s="16">
        <v>33734</v>
      </c>
      <c r="LU12" s="16">
        <v>37611</v>
      </c>
      <c r="LV12" s="16">
        <v>263</v>
      </c>
      <c r="LW12" s="16">
        <v>25997</v>
      </c>
      <c r="LX12" s="16">
        <v>2989</v>
      </c>
      <c r="LY12" s="16">
        <v>42965</v>
      </c>
      <c r="LZ12" s="16">
        <v>266842</v>
      </c>
      <c r="MA12" s="16">
        <v>3806102</v>
      </c>
      <c r="MB12" s="18">
        <v>266842</v>
      </c>
      <c r="MC12" s="16">
        <v>3539260</v>
      </c>
      <c r="MD12" s="16">
        <v>6196063</v>
      </c>
      <c r="ME12" s="18">
        <v>0</v>
      </c>
      <c r="MF12" s="18">
        <v>0</v>
      </c>
      <c r="MG12" s="18">
        <v>349566</v>
      </c>
      <c r="MH12" s="16">
        <v>0</v>
      </c>
      <c r="MI12" s="16">
        <v>110708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2784759</v>
      </c>
      <c r="MP12" s="16">
        <v>110708</v>
      </c>
      <c r="MQ12" s="16">
        <v>0</v>
      </c>
      <c r="MR12" s="16">
        <v>38618</v>
      </c>
      <c r="MS12" s="16">
        <v>0</v>
      </c>
      <c r="MT12" s="16">
        <v>26923</v>
      </c>
      <c r="MU12" s="16">
        <v>-65</v>
      </c>
      <c r="MV12" s="16">
        <v>0</v>
      </c>
      <c r="MW12" s="16">
        <v>2960943</v>
      </c>
      <c r="MX12" s="16">
        <v>302366641</v>
      </c>
      <c r="MY12" s="16">
        <v>0.67</v>
      </c>
      <c r="MZ12" s="16">
        <v>202586</v>
      </c>
      <c r="NA12" s="16">
        <v>0</v>
      </c>
      <c r="NB12" s="16">
        <v>3861825</v>
      </c>
      <c r="NC12" s="16">
        <v>0</v>
      </c>
      <c r="ND12" s="16">
        <v>202586</v>
      </c>
      <c r="NE12" s="16">
        <v>0</v>
      </c>
      <c r="NF12" s="16">
        <v>202586</v>
      </c>
      <c r="NG12" s="17">
        <v>0.01</v>
      </c>
      <c r="NH12" s="17">
        <v>0</v>
      </c>
      <c r="NI12" s="17">
        <v>0</v>
      </c>
      <c r="NJ12" s="17">
        <v>0</v>
      </c>
      <c r="NK12" s="17">
        <v>0</v>
      </c>
      <c r="NL12" s="17">
        <v>0.01</v>
      </c>
      <c r="NM12" s="16">
        <v>38618</v>
      </c>
      <c r="NN12" s="16">
        <v>0</v>
      </c>
      <c r="NO12" s="18">
        <v>0</v>
      </c>
      <c r="NP12" s="16">
        <v>0</v>
      </c>
      <c r="NQ12" s="17">
        <v>38618</v>
      </c>
      <c r="NR12" s="16">
        <v>290000</v>
      </c>
      <c r="NS12" s="16">
        <v>0</v>
      </c>
      <c r="NT12" s="16">
        <v>99781</v>
      </c>
      <c r="NU12" s="16">
        <v>0</v>
      </c>
      <c r="NV12" s="16">
        <v>0</v>
      </c>
      <c r="NW12" s="17">
        <v>0</v>
      </c>
      <c r="NX12" s="17">
        <v>0</v>
      </c>
    </row>
    <row r="13" spans="1:388" x14ac:dyDescent="0.55000000000000004">
      <c r="A13" s="13" t="s">
        <v>1188</v>
      </c>
      <c r="B13" s="13" t="s">
        <v>1181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19.07</v>
      </c>
      <c r="Q13" s="17">
        <v>713.07</v>
      </c>
      <c r="R13" s="17">
        <v>79.239999999999995</v>
      </c>
      <c r="S13" s="17">
        <v>2.16</v>
      </c>
      <c r="T13" s="17">
        <v>81.400000000000006</v>
      </c>
      <c r="U13" s="17">
        <v>84.5</v>
      </c>
      <c r="V13" s="17">
        <v>2.35</v>
      </c>
      <c r="W13" s="17">
        <v>86.85</v>
      </c>
      <c r="X13" s="17">
        <v>357.8</v>
      </c>
      <c r="Y13" s="17">
        <v>10.73</v>
      </c>
      <c r="Z13" s="17">
        <v>368.53</v>
      </c>
      <c r="AA13" s="17">
        <v>34.56</v>
      </c>
      <c r="AB13" s="17">
        <v>30.25</v>
      </c>
      <c r="AC13" s="17">
        <v>16.440000000000001</v>
      </c>
      <c r="AD13" s="17">
        <v>81.25</v>
      </c>
      <c r="AE13" s="14">
        <v>872.8</v>
      </c>
      <c r="AF13" s="17">
        <v>954.05</v>
      </c>
      <c r="AG13" s="17">
        <v>0</v>
      </c>
      <c r="AH13" s="17">
        <v>954.05</v>
      </c>
      <c r="AI13" s="15">
        <v>4.25</v>
      </c>
      <c r="AJ13" s="15">
        <v>4.2649999999999997</v>
      </c>
      <c r="AK13" s="17">
        <v>13.05</v>
      </c>
      <c r="AL13" s="17">
        <f>ROUND(Data_AidAndLevy[[#This Row],[L311]]*Data_AidAndLevy[[#This Row],[L201]],0)</f>
        <v>96740</v>
      </c>
      <c r="AM13" s="15">
        <v>0</v>
      </c>
      <c r="AN13" s="15">
        <v>21.565000000000001</v>
      </c>
      <c r="AO13" s="17">
        <v>954.05</v>
      </c>
      <c r="AP13" s="15">
        <v>975.61500000000001</v>
      </c>
      <c r="AQ13" s="17">
        <v>81.25</v>
      </c>
      <c r="AR13" s="15">
        <v>894.36500000000001</v>
      </c>
      <c r="AS13" s="16">
        <v>7635</v>
      </c>
      <c r="AT13" s="14">
        <v>872.8</v>
      </c>
      <c r="AU13" s="16">
        <v>6663828</v>
      </c>
      <c r="AV13" s="16">
        <v>6346269</v>
      </c>
      <c r="AW13" s="17">
        <v>1.01</v>
      </c>
      <c r="AX13" s="16">
        <v>6409732</v>
      </c>
      <c r="AY13" s="16">
        <v>6663828</v>
      </c>
      <c r="AZ13" s="16">
        <v>0</v>
      </c>
      <c r="BA13" s="16">
        <v>7635</v>
      </c>
      <c r="BB13" s="15">
        <v>21.565000000000001</v>
      </c>
      <c r="BC13" s="16">
        <v>164649</v>
      </c>
      <c r="BD13" s="16">
        <v>7635</v>
      </c>
      <c r="BE13" s="17">
        <v>81.25</v>
      </c>
      <c r="BF13" s="16">
        <v>620344</v>
      </c>
      <c r="BG13" s="17">
        <v>713.07</v>
      </c>
      <c r="BH13" s="14">
        <v>872.8</v>
      </c>
      <c r="BI13" s="16">
        <v>622367</v>
      </c>
      <c r="BJ13" s="16">
        <v>594133</v>
      </c>
      <c r="BK13" s="16">
        <v>622367</v>
      </c>
      <c r="BL13" s="16">
        <v>0</v>
      </c>
      <c r="BM13" s="16">
        <v>622367</v>
      </c>
      <c r="BN13" s="16">
        <v>622367</v>
      </c>
      <c r="BO13" s="17">
        <v>81.400000000000006</v>
      </c>
      <c r="BP13" s="14">
        <v>872.8</v>
      </c>
      <c r="BQ13" s="16">
        <v>71046</v>
      </c>
      <c r="BR13" s="16">
        <v>67837</v>
      </c>
      <c r="BS13" s="16">
        <v>71046</v>
      </c>
      <c r="BT13" s="16">
        <v>0</v>
      </c>
      <c r="BU13" s="16">
        <v>71046</v>
      </c>
      <c r="BV13" s="16">
        <v>71046</v>
      </c>
      <c r="BW13" s="17">
        <v>86.85</v>
      </c>
      <c r="BX13" s="14">
        <v>872.8</v>
      </c>
      <c r="BY13" s="16">
        <v>75803</v>
      </c>
      <c r="BZ13" s="16">
        <v>72340</v>
      </c>
      <c r="CA13" s="16">
        <v>75803</v>
      </c>
      <c r="CB13" s="16">
        <v>0</v>
      </c>
      <c r="CC13" s="16">
        <v>75803</v>
      </c>
      <c r="CD13" s="16">
        <v>75803</v>
      </c>
      <c r="CE13" s="17">
        <v>368.53</v>
      </c>
      <c r="CF13" s="14">
        <v>872.8</v>
      </c>
      <c r="CG13" s="16">
        <v>321653</v>
      </c>
      <c r="CH13" s="16">
        <v>306313</v>
      </c>
      <c r="CI13" s="16">
        <v>321653</v>
      </c>
      <c r="CJ13" s="16">
        <v>0</v>
      </c>
      <c r="CK13" s="16">
        <v>321653</v>
      </c>
      <c r="CL13" s="16">
        <v>321653</v>
      </c>
      <c r="CM13" s="17">
        <v>343.89</v>
      </c>
      <c r="CN13" s="17">
        <v>954.05</v>
      </c>
      <c r="CO13" s="16">
        <v>328088</v>
      </c>
      <c r="CP13" s="16">
        <v>311373</v>
      </c>
      <c r="CQ13" s="16">
        <v>0</v>
      </c>
      <c r="CR13" s="16">
        <v>311373</v>
      </c>
      <c r="CS13" s="16">
        <v>328088</v>
      </c>
      <c r="CT13" s="16">
        <v>0</v>
      </c>
      <c r="CU13" s="14">
        <v>872.8</v>
      </c>
      <c r="CV13" s="16">
        <v>14</v>
      </c>
      <c r="CW13" s="14">
        <v>0</v>
      </c>
      <c r="CX13" s="16">
        <v>887</v>
      </c>
      <c r="CY13" s="17">
        <v>62.52</v>
      </c>
      <c r="CZ13" s="16">
        <v>55455</v>
      </c>
      <c r="DA13" s="16">
        <v>887</v>
      </c>
      <c r="DB13" s="17">
        <v>70.03</v>
      </c>
      <c r="DC13" s="16">
        <v>62117</v>
      </c>
      <c r="DD13" s="17">
        <v>0</v>
      </c>
      <c r="DE13" s="17">
        <v>343.89</v>
      </c>
      <c r="DF13" s="16">
        <v>0</v>
      </c>
      <c r="DG13" s="17">
        <v>36.43</v>
      </c>
      <c r="DH13" s="17">
        <v>954.05</v>
      </c>
      <c r="DI13" s="16">
        <v>34756</v>
      </c>
      <c r="DJ13" s="16">
        <v>33013</v>
      </c>
      <c r="DK13" s="16">
        <v>34756</v>
      </c>
      <c r="DL13" s="16">
        <v>0</v>
      </c>
      <c r="DM13" s="16">
        <v>34756</v>
      </c>
      <c r="DN13" s="16">
        <v>34756</v>
      </c>
      <c r="DO13" s="17">
        <v>4.33</v>
      </c>
      <c r="DP13" s="17">
        <v>954.05</v>
      </c>
      <c r="DQ13" s="16">
        <v>4131</v>
      </c>
      <c r="DR13" s="16">
        <v>3923</v>
      </c>
      <c r="DS13" s="16">
        <v>4131</v>
      </c>
      <c r="DT13" s="16">
        <v>0</v>
      </c>
      <c r="DU13" s="16">
        <v>4131</v>
      </c>
      <c r="DV13" s="16">
        <v>4131</v>
      </c>
      <c r="DW13" s="16">
        <v>6663828</v>
      </c>
      <c r="DX13" s="16">
        <v>0</v>
      </c>
      <c r="DY13" s="16">
        <v>164649</v>
      </c>
      <c r="DZ13" s="16">
        <v>620344</v>
      </c>
      <c r="EA13" s="16">
        <v>622367</v>
      </c>
      <c r="EB13" s="16">
        <v>71046</v>
      </c>
      <c r="EC13" s="16">
        <v>75803</v>
      </c>
      <c r="ED13" s="16">
        <v>321653</v>
      </c>
      <c r="EE13" s="16">
        <v>328088</v>
      </c>
      <c r="EF13" s="16">
        <v>0</v>
      </c>
      <c r="EG13" s="16">
        <v>55455</v>
      </c>
      <c r="EH13" s="16">
        <v>62117</v>
      </c>
      <c r="EI13" s="16">
        <v>0</v>
      </c>
      <c r="EJ13" s="16">
        <v>34756</v>
      </c>
      <c r="EK13" s="16">
        <v>4131</v>
      </c>
      <c r="EL13" s="16">
        <v>58587</v>
      </c>
      <c r="EM13" s="16">
        <v>189986</v>
      </c>
      <c r="EN13" s="16">
        <v>-10734</v>
      </c>
      <c r="EO13" s="16">
        <v>9144902</v>
      </c>
      <c r="EP13" s="16">
        <v>497374431</v>
      </c>
      <c r="EQ13" s="18">
        <v>5.4</v>
      </c>
      <c r="ER13" s="16">
        <v>2685822</v>
      </c>
      <c r="ES13" s="16">
        <v>22990</v>
      </c>
      <c r="ET13" s="16">
        <v>22960</v>
      </c>
      <c r="EU13" s="16">
        <v>30</v>
      </c>
      <c r="EV13" s="16">
        <v>2685822</v>
      </c>
      <c r="EW13" s="16">
        <v>2685852</v>
      </c>
      <c r="EX13" s="16">
        <v>87596809</v>
      </c>
      <c r="EY13" s="16">
        <v>80958103</v>
      </c>
      <c r="EZ13" s="16">
        <v>6638706</v>
      </c>
      <c r="FA13" s="18">
        <v>5.4</v>
      </c>
      <c r="FB13" s="16">
        <v>35849</v>
      </c>
      <c r="FC13" s="16">
        <v>0</v>
      </c>
      <c r="FD13" s="16">
        <v>0</v>
      </c>
      <c r="FE13" s="16">
        <v>0</v>
      </c>
      <c r="FF13" s="16">
        <v>35849</v>
      </c>
      <c r="FG13" s="16">
        <v>35849</v>
      </c>
      <c r="FH13" s="16">
        <v>2685852</v>
      </c>
      <c r="FI13" s="16">
        <v>2721701</v>
      </c>
      <c r="FJ13" s="16">
        <v>6749</v>
      </c>
      <c r="FK13" s="15">
        <v>894.36500000000001</v>
      </c>
      <c r="FL13" s="16">
        <v>6036069</v>
      </c>
      <c r="FM13" s="16">
        <v>6749</v>
      </c>
      <c r="FN13" s="17">
        <v>81.25</v>
      </c>
      <c r="FO13" s="16">
        <v>548356</v>
      </c>
      <c r="FP13" s="16">
        <v>264</v>
      </c>
      <c r="FQ13" s="17">
        <v>954.05</v>
      </c>
      <c r="FR13" s="16">
        <v>251869</v>
      </c>
      <c r="FS13" s="16">
        <v>34756</v>
      </c>
      <c r="FT13" s="16">
        <v>4131</v>
      </c>
      <c r="FU13" s="16">
        <v>290756</v>
      </c>
      <c r="FV13" s="16">
        <v>6036069</v>
      </c>
      <c r="FW13" s="16">
        <v>548356</v>
      </c>
      <c r="FX13" s="16">
        <v>-9489</v>
      </c>
      <c r="FY13" s="16">
        <v>622367</v>
      </c>
      <c r="FZ13" s="16">
        <v>71046</v>
      </c>
      <c r="GA13" s="16">
        <v>75803</v>
      </c>
      <c r="GB13" s="16">
        <v>321653</v>
      </c>
      <c r="GC13" s="16">
        <v>7956561</v>
      </c>
      <c r="GD13" s="16">
        <v>2721701</v>
      </c>
      <c r="GE13" s="16">
        <v>5234860</v>
      </c>
      <c r="GF13" s="15">
        <v>975.61500000000001</v>
      </c>
      <c r="GG13" s="16">
        <v>300</v>
      </c>
      <c r="GH13" s="16">
        <v>292685</v>
      </c>
      <c r="GI13" s="16">
        <v>5234860</v>
      </c>
      <c r="GJ13" s="16">
        <v>0</v>
      </c>
      <c r="GK13" s="14">
        <v>19</v>
      </c>
      <c r="GL13" s="16">
        <v>7635</v>
      </c>
      <c r="GM13" s="16">
        <v>145065</v>
      </c>
      <c r="GN13" s="14">
        <v>0</v>
      </c>
      <c r="GO13" s="16">
        <v>7413</v>
      </c>
      <c r="GP13" s="16">
        <v>0</v>
      </c>
      <c r="GQ13" s="16">
        <v>145065</v>
      </c>
      <c r="GR13" s="16">
        <v>145065</v>
      </c>
      <c r="GS13" s="16">
        <v>9144902</v>
      </c>
      <c r="GT13" s="16">
        <v>7956561</v>
      </c>
      <c r="GU13" s="16">
        <v>0</v>
      </c>
      <c r="GV13" s="16">
        <v>1188341</v>
      </c>
      <c r="GW13" s="16">
        <v>497374431</v>
      </c>
      <c r="GX13" s="16">
        <v>488240351</v>
      </c>
      <c r="GY13" s="16">
        <v>9134080</v>
      </c>
      <c r="GZ13" s="16">
        <v>488240351</v>
      </c>
      <c r="HA13" s="18">
        <v>1.8700000000000001E-2</v>
      </c>
      <c r="HB13" s="16">
        <v>11616</v>
      </c>
      <c r="HC13" s="16">
        <v>217</v>
      </c>
      <c r="HD13" s="16">
        <v>11616</v>
      </c>
      <c r="HE13" s="16">
        <v>217</v>
      </c>
      <c r="HF13" s="16">
        <v>11399</v>
      </c>
      <c r="HG13" s="16">
        <v>886</v>
      </c>
      <c r="HH13" s="16">
        <v>685</v>
      </c>
      <c r="HI13" s="16">
        <v>201</v>
      </c>
      <c r="HJ13" s="15">
        <v>975.61500000000001</v>
      </c>
      <c r="HK13" s="16">
        <v>196099</v>
      </c>
      <c r="HL13" s="15">
        <v>975.61500000000001</v>
      </c>
      <c r="HM13" s="16">
        <v>10</v>
      </c>
      <c r="HN13" s="16">
        <v>9756</v>
      </c>
      <c r="HO13" s="15">
        <v>975.61500000000001</v>
      </c>
      <c r="HP13" s="16">
        <v>7635</v>
      </c>
      <c r="HQ13" s="15">
        <v>0.11600000000000001</v>
      </c>
      <c r="HR13" s="16">
        <v>864395</v>
      </c>
      <c r="HS13" s="16">
        <v>196099</v>
      </c>
      <c r="HT13" s="16">
        <v>9756</v>
      </c>
      <c r="HU13" s="16">
        <v>658540</v>
      </c>
      <c r="HV13" s="16">
        <v>497374431</v>
      </c>
      <c r="HW13" s="18">
        <v>1.32403</v>
      </c>
      <c r="HX13" s="18">
        <v>1.9617800000000001</v>
      </c>
      <c r="HY13" s="18">
        <v>0</v>
      </c>
      <c r="HZ13" s="16">
        <v>497374431</v>
      </c>
      <c r="IA13" s="16">
        <v>0</v>
      </c>
      <c r="IB13" s="16">
        <v>7635</v>
      </c>
      <c r="IC13" s="17">
        <v>0</v>
      </c>
      <c r="ID13" s="16">
        <v>0</v>
      </c>
      <c r="IE13" s="15">
        <v>975.61500000000001</v>
      </c>
      <c r="IF13" s="16">
        <v>0</v>
      </c>
      <c r="IG13" s="16">
        <v>1188341</v>
      </c>
      <c r="IH13" s="16">
        <v>11399</v>
      </c>
      <c r="II13" s="16">
        <v>0</v>
      </c>
      <c r="IJ13" s="16">
        <v>0</v>
      </c>
      <c r="IK13" s="16">
        <v>58587</v>
      </c>
      <c r="IL13" s="16">
        <v>196099</v>
      </c>
      <c r="IM13" s="16">
        <v>9756</v>
      </c>
      <c r="IN13" s="16">
        <v>0</v>
      </c>
      <c r="IO13" s="16">
        <v>0</v>
      </c>
      <c r="IP13" s="16">
        <v>1029674</v>
      </c>
      <c r="IQ13" s="16">
        <v>5234860</v>
      </c>
      <c r="IR13" s="16">
        <v>0</v>
      </c>
      <c r="IS13" s="16">
        <v>11399</v>
      </c>
      <c r="IT13" s="16">
        <v>0</v>
      </c>
      <c r="IU13" s="16">
        <v>0</v>
      </c>
      <c r="IV13" s="16">
        <v>58587</v>
      </c>
      <c r="IW13" s="16">
        <v>196099</v>
      </c>
      <c r="IX13" s="16">
        <v>9756</v>
      </c>
      <c r="IY13" s="16">
        <v>0</v>
      </c>
      <c r="IZ13" s="16">
        <v>0</v>
      </c>
      <c r="JA13" s="16">
        <v>0</v>
      </c>
      <c r="JB13" s="16">
        <v>145065</v>
      </c>
      <c r="JC13" s="16">
        <v>5538592</v>
      </c>
      <c r="JD13" s="16">
        <v>6663828</v>
      </c>
      <c r="JE13" s="16">
        <v>0</v>
      </c>
      <c r="JF13" s="16">
        <v>6663828</v>
      </c>
      <c r="JG13" s="19">
        <v>0.1</v>
      </c>
      <c r="JH13" s="16">
        <v>666383</v>
      </c>
      <c r="JI13" s="16">
        <v>497374431</v>
      </c>
      <c r="JJ13" s="14">
        <v>872.8</v>
      </c>
      <c r="JK13" s="16">
        <v>569861</v>
      </c>
      <c r="JL13" s="16">
        <v>416026</v>
      </c>
      <c r="JM13" s="16">
        <v>569861</v>
      </c>
      <c r="JN13" s="17">
        <v>0.25</v>
      </c>
      <c r="JO13" s="19">
        <v>0.1825</v>
      </c>
      <c r="JP13" s="16">
        <v>666383</v>
      </c>
      <c r="JQ13" s="16">
        <v>121615</v>
      </c>
      <c r="JR13" s="17">
        <v>0.08</v>
      </c>
      <c r="JS13" s="16">
        <v>5711591</v>
      </c>
      <c r="JT13" s="16">
        <v>456927</v>
      </c>
      <c r="JU13" s="16">
        <v>666383</v>
      </c>
      <c r="JV13" s="16">
        <v>121615</v>
      </c>
      <c r="JW13" s="16">
        <v>456927</v>
      </c>
      <c r="JX13" s="16">
        <v>87841</v>
      </c>
      <c r="JY13" s="16">
        <v>121615</v>
      </c>
      <c r="JZ13" s="18">
        <v>0</v>
      </c>
      <c r="KA13" s="16">
        <v>0</v>
      </c>
      <c r="KB13" s="16">
        <v>456927</v>
      </c>
      <c r="KC13" s="16">
        <v>87841</v>
      </c>
      <c r="KD13" s="16">
        <v>544768</v>
      </c>
      <c r="KE13" s="16">
        <v>6663828</v>
      </c>
      <c r="KF13" s="19">
        <v>0</v>
      </c>
      <c r="KG13" s="16">
        <v>0</v>
      </c>
      <c r="KH13" s="17">
        <v>0</v>
      </c>
      <c r="KI13" s="16">
        <v>5711591</v>
      </c>
      <c r="KJ13" s="16">
        <v>0</v>
      </c>
      <c r="KK13" s="16">
        <v>0</v>
      </c>
      <c r="KL13" s="16">
        <v>0</v>
      </c>
      <c r="KM13" s="16">
        <v>0</v>
      </c>
      <c r="KN13" s="16">
        <v>9901</v>
      </c>
      <c r="KO13" s="16">
        <v>9888</v>
      </c>
      <c r="KP13" s="16">
        <v>13</v>
      </c>
      <c r="KQ13" s="16">
        <v>1029674</v>
      </c>
      <c r="KR13" s="16">
        <v>13</v>
      </c>
      <c r="KS13" s="16">
        <v>1029661</v>
      </c>
      <c r="KT13" s="16">
        <v>30</v>
      </c>
      <c r="KU13" s="16">
        <v>13</v>
      </c>
      <c r="KV13" s="16">
        <v>43</v>
      </c>
      <c r="KW13" s="16">
        <v>2685822</v>
      </c>
      <c r="KX13" s="16">
        <v>1029661</v>
      </c>
      <c r="KY13" s="18">
        <v>3715483</v>
      </c>
      <c r="KZ13" s="16">
        <v>87841</v>
      </c>
      <c r="LA13" s="16">
        <v>0</v>
      </c>
      <c r="LB13" s="16">
        <v>0</v>
      </c>
      <c r="LC13" s="16">
        <v>0</v>
      </c>
      <c r="LD13" s="16">
        <v>3803324</v>
      </c>
      <c r="LE13" s="16">
        <v>350000</v>
      </c>
      <c r="LF13" s="16">
        <v>0</v>
      </c>
      <c r="LG13" s="16">
        <v>0</v>
      </c>
      <c r="LH13" s="16">
        <v>4153324</v>
      </c>
      <c r="LI13" s="16">
        <v>87841</v>
      </c>
      <c r="LJ13" s="16">
        <v>4065483</v>
      </c>
      <c r="LK13" s="16">
        <v>497374431</v>
      </c>
      <c r="LL13" s="16">
        <v>8.1738900000000001</v>
      </c>
      <c r="LM13" s="16">
        <v>87841</v>
      </c>
      <c r="LN13" s="16">
        <v>497374431</v>
      </c>
      <c r="LO13" s="16">
        <v>0.17660999999999999</v>
      </c>
      <c r="LP13" s="16">
        <v>8.1738900000000001</v>
      </c>
      <c r="LQ13" s="16">
        <v>8.3505000000000003</v>
      </c>
      <c r="LR13" s="16">
        <v>328088</v>
      </c>
      <c r="LS13" s="16">
        <v>0</v>
      </c>
      <c r="LT13" s="16">
        <v>55455</v>
      </c>
      <c r="LU13" s="16">
        <v>62117</v>
      </c>
      <c r="LV13" s="16">
        <v>0</v>
      </c>
      <c r="LW13" s="16">
        <v>34756</v>
      </c>
      <c r="LX13" s="16">
        <v>4131</v>
      </c>
      <c r="LY13" s="16">
        <v>58587</v>
      </c>
      <c r="LZ13" s="16">
        <v>425960</v>
      </c>
      <c r="MA13" s="16">
        <v>5538592</v>
      </c>
      <c r="MB13" s="18">
        <v>425960</v>
      </c>
      <c r="MC13" s="16">
        <v>5112632</v>
      </c>
      <c r="MD13" s="16">
        <v>9144902</v>
      </c>
      <c r="ME13" s="18">
        <v>0</v>
      </c>
      <c r="MF13" s="18">
        <v>0</v>
      </c>
      <c r="MG13" s="18">
        <v>544768</v>
      </c>
      <c r="MH13" s="16">
        <v>0</v>
      </c>
      <c r="MI13" s="16">
        <v>145065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3803324</v>
      </c>
      <c r="MP13" s="16">
        <v>145065</v>
      </c>
      <c r="MQ13" s="16">
        <v>0</v>
      </c>
      <c r="MR13" s="16">
        <v>456927</v>
      </c>
      <c r="MS13" s="16">
        <v>0</v>
      </c>
      <c r="MT13" s="16">
        <v>35849</v>
      </c>
      <c r="MU13" s="16">
        <v>43</v>
      </c>
      <c r="MV13" s="16">
        <v>0</v>
      </c>
      <c r="MW13" s="16">
        <v>4441208</v>
      </c>
      <c r="MX13" s="16">
        <v>497374431</v>
      </c>
      <c r="MY13" s="16">
        <v>0.67</v>
      </c>
      <c r="MZ13" s="16">
        <v>333241</v>
      </c>
      <c r="NA13" s="16">
        <v>0.01</v>
      </c>
      <c r="NB13" s="16">
        <v>5711591</v>
      </c>
      <c r="NC13" s="16">
        <v>57116</v>
      </c>
      <c r="ND13" s="16">
        <v>333241</v>
      </c>
      <c r="NE13" s="16">
        <v>57116</v>
      </c>
      <c r="NF13" s="16">
        <v>276125</v>
      </c>
      <c r="NG13" s="17">
        <v>0.08</v>
      </c>
      <c r="NH13" s="17">
        <v>0</v>
      </c>
      <c r="NI13" s="17">
        <v>0</v>
      </c>
      <c r="NJ13" s="17">
        <v>0</v>
      </c>
      <c r="NK13" s="17">
        <v>0.01</v>
      </c>
      <c r="NL13" s="17">
        <v>0.09</v>
      </c>
      <c r="NM13" s="16">
        <v>456927</v>
      </c>
      <c r="NN13" s="16">
        <v>0</v>
      </c>
      <c r="NO13" s="18">
        <v>0</v>
      </c>
      <c r="NP13" s="16">
        <v>0</v>
      </c>
      <c r="NQ13" s="17">
        <v>456927</v>
      </c>
      <c r="NR13" s="16">
        <v>400000</v>
      </c>
      <c r="NS13" s="16">
        <v>0</v>
      </c>
      <c r="NT13" s="16">
        <v>164134</v>
      </c>
      <c r="NU13" s="16">
        <v>0</v>
      </c>
      <c r="NV13" s="16">
        <v>0</v>
      </c>
      <c r="NW13" s="17">
        <v>67146</v>
      </c>
      <c r="NX13" s="17">
        <v>0</v>
      </c>
    </row>
    <row r="14" spans="1:388" x14ac:dyDescent="0.55000000000000004">
      <c r="A14" s="13" t="s">
        <v>1181</v>
      </c>
      <c r="B14" s="13" t="s">
        <v>1197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19.07</v>
      </c>
      <c r="Q14" s="17">
        <v>654.61</v>
      </c>
      <c r="R14" s="17">
        <v>77.47</v>
      </c>
      <c r="S14" s="17">
        <v>2.16</v>
      </c>
      <c r="T14" s="17">
        <v>79.63</v>
      </c>
      <c r="U14" s="17">
        <v>71.33</v>
      </c>
      <c r="V14" s="17">
        <v>2.35</v>
      </c>
      <c r="W14" s="17">
        <v>73.680000000000007</v>
      </c>
      <c r="X14" s="17">
        <v>357.8</v>
      </c>
      <c r="Y14" s="17">
        <v>10.73</v>
      </c>
      <c r="Z14" s="17">
        <v>368.53</v>
      </c>
      <c r="AA14" s="17">
        <v>237.6</v>
      </c>
      <c r="AB14" s="17">
        <v>165.29</v>
      </c>
      <c r="AC14" s="17">
        <v>193.17</v>
      </c>
      <c r="AD14" s="17">
        <v>596.05999999999995</v>
      </c>
      <c r="AE14" s="14">
        <v>4439.6000000000004</v>
      </c>
      <c r="AF14" s="17">
        <v>5035.66</v>
      </c>
      <c r="AG14" s="17">
        <v>0</v>
      </c>
      <c r="AH14" s="17">
        <v>5035.66</v>
      </c>
      <c r="AI14" s="15">
        <v>26.18</v>
      </c>
      <c r="AJ14" s="15">
        <v>18.731999999999999</v>
      </c>
      <c r="AK14" s="17">
        <v>47.75</v>
      </c>
      <c r="AL14" s="17">
        <f>ROUND(Data_AidAndLevy[[#This Row],[L311]]*Data_AidAndLevy[[#This Row],[L201]],0)</f>
        <v>356597</v>
      </c>
      <c r="AM14" s="15">
        <v>0</v>
      </c>
      <c r="AN14" s="15">
        <v>92.662000000000006</v>
      </c>
      <c r="AO14" s="17">
        <v>5035.66</v>
      </c>
      <c r="AP14" s="15">
        <v>5128.3220000000001</v>
      </c>
      <c r="AQ14" s="17">
        <v>596.05999999999995</v>
      </c>
      <c r="AR14" s="15">
        <v>4532.2619999999997</v>
      </c>
      <c r="AS14" s="16">
        <v>7690</v>
      </c>
      <c r="AT14" s="14">
        <v>4439.6000000000004</v>
      </c>
      <c r="AU14" s="16">
        <v>34140524</v>
      </c>
      <c r="AV14" s="16">
        <v>33489499</v>
      </c>
      <c r="AW14" s="17">
        <v>1.01</v>
      </c>
      <c r="AX14" s="16">
        <v>33824394</v>
      </c>
      <c r="AY14" s="16">
        <v>34140524</v>
      </c>
      <c r="AZ14" s="16">
        <v>0</v>
      </c>
      <c r="BA14" s="16">
        <v>7690</v>
      </c>
      <c r="BB14" s="15">
        <v>92.662000000000006</v>
      </c>
      <c r="BC14" s="16">
        <v>712571</v>
      </c>
      <c r="BD14" s="16">
        <v>7690</v>
      </c>
      <c r="BE14" s="17">
        <v>596.05999999999995</v>
      </c>
      <c r="BF14" s="16">
        <v>4583701</v>
      </c>
      <c r="BG14" s="17">
        <v>654.61</v>
      </c>
      <c r="BH14" s="14">
        <v>4439.6000000000004</v>
      </c>
      <c r="BI14" s="16">
        <v>2906207</v>
      </c>
      <c r="BJ14" s="16">
        <v>2850016</v>
      </c>
      <c r="BK14" s="16">
        <v>2906207</v>
      </c>
      <c r="BL14" s="16">
        <v>0</v>
      </c>
      <c r="BM14" s="16">
        <v>2906207</v>
      </c>
      <c r="BN14" s="16">
        <v>2906207</v>
      </c>
      <c r="BO14" s="17">
        <v>79.63</v>
      </c>
      <c r="BP14" s="14">
        <v>4439.6000000000004</v>
      </c>
      <c r="BQ14" s="16">
        <v>353525</v>
      </c>
      <c r="BR14" s="16">
        <v>347406</v>
      </c>
      <c r="BS14" s="16">
        <v>353525</v>
      </c>
      <c r="BT14" s="16">
        <v>0</v>
      </c>
      <c r="BU14" s="16">
        <v>353525</v>
      </c>
      <c r="BV14" s="16">
        <v>353525</v>
      </c>
      <c r="BW14" s="17">
        <v>73.680000000000007</v>
      </c>
      <c r="BX14" s="14">
        <v>4439.6000000000004</v>
      </c>
      <c r="BY14" s="16">
        <v>327110</v>
      </c>
      <c r="BZ14" s="16">
        <v>319872</v>
      </c>
      <c r="CA14" s="16">
        <v>327110</v>
      </c>
      <c r="CB14" s="16">
        <v>0</v>
      </c>
      <c r="CC14" s="16">
        <v>327110</v>
      </c>
      <c r="CD14" s="16">
        <v>327110</v>
      </c>
      <c r="CE14" s="17">
        <v>368.53</v>
      </c>
      <c r="CF14" s="14">
        <v>4439.6000000000004</v>
      </c>
      <c r="CG14" s="16">
        <v>1636126</v>
      </c>
      <c r="CH14" s="16">
        <v>1604518</v>
      </c>
      <c r="CI14" s="16">
        <v>1636126</v>
      </c>
      <c r="CJ14" s="16">
        <v>0</v>
      </c>
      <c r="CK14" s="16">
        <v>1636126</v>
      </c>
      <c r="CL14" s="16">
        <v>1636126</v>
      </c>
      <c r="CM14" s="17">
        <v>325.88</v>
      </c>
      <c r="CN14" s="17">
        <v>5035.66</v>
      </c>
      <c r="CO14" s="16">
        <v>1641021</v>
      </c>
      <c r="CP14" s="16">
        <v>1590601</v>
      </c>
      <c r="CQ14" s="16">
        <v>0</v>
      </c>
      <c r="CR14" s="16">
        <v>1590601</v>
      </c>
      <c r="CS14" s="16">
        <v>1641021</v>
      </c>
      <c r="CT14" s="16">
        <v>0</v>
      </c>
      <c r="CU14" s="14">
        <v>4439.6000000000004</v>
      </c>
      <c r="CV14" s="16">
        <v>130</v>
      </c>
      <c r="CW14" s="14">
        <v>1.2</v>
      </c>
      <c r="CX14" s="16">
        <v>4568</v>
      </c>
      <c r="CY14" s="17">
        <v>62.04</v>
      </c>
      <c r="CZ14" s="16">
        <v>283399</v>
      </c>
      <c r="DA14" s="16">
        <v>4568</v>
      </c>
      <c r="DB14" s="17">
        <v>68.150000000000006</v>
      </c>
      <c r="DC14" s="16">
        <v>311309</v>
      </c>
      <c r="DD14" s="17">
        <v>0</v>
      </c>
      <c r="DE14" s="17">
        <v>325.88</v>
      </c>
      <c r="DF14" s="16">
        <v>0</v>
      </c>
      <c r="DG14" s="17">
        <v>27.75</v>
      </c>
      <c r="DH14" s="17">
        <v>5035.66</v>
      </c>
      <c r="DI14" s="16">
        <v>139740</v>
      </c>
      <c r="DJ14" s="16">
        <v>134579</v>
      </c>
      <c r="DK14" s="16">
        <v>139740</v>
      </c>
      <c r="DL14" s="16">
        <v>0</v>
      </c>
      <c r="DM14" s="16">
        <v>139740</v>
      </c>
      <c r="DN14" s="16">
        <v>139740</v>
      </c>
      <c r="DO14" s="17">
        <v>3.48</v>
      </c>
      <c r="DP14" s="17">
        <v>5035.66</v>
      </c>
      <c r="DQ14" s="16">
        <v>17524</v>
      </c>
      <c r="DR14" s="16">
        <v>16904</v>
      </c>
      <c r="DS14" s="16">
        <v>17524</v>
      </c>
      <c r="DT14" s="16">
        <v>0</v>
      </c>
      <c r="DU14" s="16">
        <v>17524</v>
      </c>
      <c r="DV14" s="16">
        <v>17524</v>
      </c>
      <c r="DW14" s="16">
        <v>34140524</v>
      </c>
      <c r="DX14" s="16">
        <v>0</v>
      </c>
      <c r="DY14" s="16">
        <v>712571</v>
      </c>
      <c r="DZ14" s="16">
        <v>4583701</v>
      </c>
      <c r="EA14" s="16">
        <v>2906207</v>
      </c>
      <c r="EB14" s="16">
        <v>353525</v>
      </c>
      <c r="EC14" s="16">
        <v>327110</v>
      </c>
      <c r="ED14" s="16">
        <v>1636126</v>
      </c>
      <c r="EE14" s="16">
        <v>1641021</v>
      </c>
      <c r="EF14" s="16">
        <v>0</v>
      </c>
      <c r="EG14" s="16">
        <v>283399</v>
      </c>
      <c r="EH14" s="16">
        <v>311309</v>
      </c>
      <c r="EI14" s="16">
        <v>0</v>
      </c>
      <c r="EJ14" s="16">
        <v>139740</v>
      </c>
      <c r="EK14" s="16">
        <v>17524</v>
      </c>
      <c r="EL14" s="16">
        <v>266588</v>
      </c>
      <c r="EM14" s="16">
        <v>1657747</v>
      </c>
      <c r="EN14" s="16">
        <v>-27144</v>
      </c>
      <c r="EO14" s="16">
        <v>48416772</v>
      </c>
      <c r="EP14" s="16">
        <v>3096300825</v>
      </c>
      <c r="EQ14" s="18">
        <v>5.4</v>
      </c>
      <c r="ER14" s="16">
        <v>16720024</v>
      </c>
      <c r="ES14" s="16">
        <v>50051</v>
      </c>
      <c r="ET14" s="16">
        <v>46689</v>
      </c>
      <c r="EU14" s="16">
        <v>3362</v>
      </c>
      <c r="EV14" s="16">
        <v>16720024</v>
      </c>
      <c r="EW14" s="16">
        <v>16723386</v>
      </c>
      <c r="EX14" s="16">
        <v>1115963831</v>
      </c>
      <c r="EY14" s="16">
        <v>1074225885</v>
      </c>
      <c r="EZ14" s="16">
        <v>41737946</v>
      </c>
      <c r="FA14" s="18">
        <v>5.4</v>
      </c>
      <c r="FB14" s="16">
        <v>225385</v>
      </c>
      <c r="FC14" s="16">
        <v>0</v>
      </c>
      <c r="FD14" s="16">
        <v>0</v>
      </c>
      <c r="FE14" s="16">
        <v>0</v>
      </c>
      <c r="FF14" s="16">
        <v>225385</v>
      </c>
      <c r="FG14" s="16">
        <v>225385</v>
      </c>
      <c r="FH14" s="16">
        <v>16723386</v>
      </c>
      <c r="FI14" s="16">
        <v>16948771</v>
      </c>
      <c r="FJ14" s="16">
        <v>6749</v>
      </c>
      <c r="FK14" s="15">
        <v>4532.2619999999997</v>
      </c>
      <c r="FL14" s="16">
        <v>30588236</v>
      </c>
      <c r="FM14" s="16">
        <v>6749</v>
      </c>
      <c r="FN14" s="17">
        <v>596.05999999999995</v>
      </c>
      <c r="FO14" s="16">
        <v>4022809</v>
      </c>
      <c r="FP14" s="16">
        <v>264</v>
      </c>
      <c r="FQ14" s="17">
        <v>5035.66</v>
      </c>
      <c r="FR14" s="16">
        <v>1329414</v>
      </c>
      <c r="FS14" s="16">
        <v>139740</v>
      </c>
      <c r="FT14" s="16">
        <v>17524</v>
      </c>
      <c r="FU14" s="16">
        <v>1486678</v>
      </c>
      <c r="FV14" s="16">
        <v>30588236</v>
      </c>
      <c r="FW14" s="16">
        <v>4022809</v>
      </c>
      <c r="FX14" s="16">
        <v>-23802</v>
      </c>
      <c r="FY14" s="16">
        <v>2906207</v>
      </c>
      <c r="FZ14" s="16">
        <v>353525</v>
      </c>
      <c r="GA14" s="16">
        <v>327110</v>
      </c>
      <c r="GB14" s="16">
        <v>1636126</v>
      </c>
      <c r="GC14" s="16">
        <v>41296889</v>
      </c>
      <c r="GD14" s="16">
        <v>16948771</v>
      </c>
      <c r="GE14" s="16">
        <v>24348118</v>
      </c>
      <c r="GF14" s="15">
        <v>5128.3220000000001</v>
      </c>
      <c r="GG14" s="16">
        <v>300</v>
      </c>
      <c r="GH14" s="16">
        <v>1538497</v>
      </c>
      <c r="GI14" s="16">
        <v>24348118</v>
      </c>
      <c r="GJ14" s="16">
        <v>0</v>
      </c>
      <c r="GK14" s="14">
        <v>108.5</v>
      </c>
      <c r="GL14" s="16">
        <v>7635</v>
      </c>
      <c r="GM14" s="16">
        <v>828398</v>
      </c>
      <c r="GN14" s="14">
        <v>0</v>
      </c>
      <c r="GO14" s="16">
        <v>7413</v>
      </c>
      <c r="GP14" s="16">
        <v>0</v>
      </c>
      <c r="GQ14" s="16">
        <v>828398</v>
      </c>
      <c r="GR14" s="16">
        <v>828398</v>
      </c>
      <c r="GS14" s="16">
        <v>48416772</v>
      </c>
      <c r="GT14" s="16">
        <v>41296889</v>
      </c>
      <c r="GU14" s="16">
        <v>0</v>
      </c>
      <c r="GV14" s="16">
        <v>7119883</v>
      </c>
      <c r="GW14" s="16">
        <v>3096300825</v>
      </c>
      <c r="GX14" s="16">
        <v>3102770371</v>
      </c>
      <c r="GY14" s="16">
        <v>0</v>
      </c>
      <c r="GZ14" s="16">
        <v>3102770371</v>
      </c>
      <c r="HA14" s="18">
        <v>0</v>
      </c>
      <c r="HB14" s="16">
        <v>36224</v>
      </c>
      <c r="HC14" s="16">
        <v>0</v>
      </c>
      <c r="HD14" s="16">
        <v>36224</v>
      </c>
      <c r="HE14" s="16">
        <v>0</v>
      </c>
      <c r="HF14" s="16">
        <v>36224</v>
      </c>
      <c r="HG14" s="16">
        <v>886</v>
      </c>
      <c r="HH14" s="16">
        <v>685</v>
      </c>
      <c r="HI14" s="16">
        <v>201</v>
      </c>
      <c r="HJ14" s="15">
        <v>5128.3220000000001</v>
      </c>
      <c r="HK14" s="16">
        <v>1030793</v>
      </c>
      <c r="HL14" s="15">
        <v>5128.3220000000001</v>
      </c>
      <c r="HM14" s="16">
        <v>10</v>
      </c>
      <c r="HN14" s="16">
        <v>51283</v>
      </c>
      <c r="HO14" s="15">
        <v>5128.3220000000001</v>
      </c>
      <c r="HP14" s="16">
        <v>7635</v>
      </c>
      <c r="HQ14" s="15">
        <v>0.11600000000000001</v>
      </c>
      <c r="HR14" s="16">
        <v>4543693</v>
      </c>
      <c r="HS14" s="16">
        <v>1030793</v>
      </c>
      <c r="HT14" s="16">
        <v>51283</v>
      </c>
      <c r="HU14" s="16">
        <v>3461617</v>
      </c>
      <c r="HV14" s="16">
        <v>3096300825</v>
      </c>
      <c r="HW14" s="18">
        <v>1.11798</v>
      </c>
      <c r="HX14" s="18">
        <v>1.9617800000000001</v>
      </c>
      <c r="HY14" s="18">
        <v>0</v>
      </c>
      <c r="HZ14" s="16">
        <v>3096300825</v>
      </c>
      <c r="IA14" s="16">
        <v>0</v>
      </c>
      <c r="IB14" s="16">
        <v>7635</v>
      </c>
      <c r="IC14" s="17">
        <v>0</v>
      </c>
      <c r="ID14" s="16">
        <v>0</v>
      </c>
      <c r="IE14" s="15">
        <v>5128.3220000000001</v>
      </c>
      <c r="IF14" s="16">
        <v>0</v>
      </c>
      <c r="IG14" s="16">
        <v>7119883</v>
      </c>
      <c r="IH14" s="16">
        <v>36224</v>
      </c>
      <c r="II14" s="16">
        <v>0</v>
      </c>
      <c r="IJ14" s="16">
        <v>0</v>
      </c>
      <c r="IK14" s="16">
        <v>266588</v>
      </c>
      <c r="IL14" s="16">
        <v>1030793</v>
      </c>
      <c r="IM14" s="16">
        <v>51283</v>
      </c>
      <c r="IN14" s="16">
        <v>0</v>
      </c>
      <c r="IO14" s="16">
        <v>0</v>
      </c>
      <c r="IP14" s="16">
        <v>6268171</v>
      </c>
      <c r="IQ14" s="16">
        <v>24348118</v>
      </c>
      <c r="IR14" s="16">
        <v>0</v>
      </c>
      <c r="IS14" s="16">
        <v>36224</v>
      </c>
      <c r="IT14" s="16">
        <v>0</v>
      </c>
      <c r="IU14" s="16">
        <v>0</v>
      </c>
      <c r="IV14" s="16">
        <v>266588</v>
      </c>
      <c r="IW14" s="16">
        <v>1030793</v>
      </c>
      <c r="IX14" s="16">
        <v>51283</v>
      </c>
      <c r="IY14" s="16">
        <v>0</v>
      </c>
      <c r="IZ14" s="16">
        <v>0</v>
      </c>
      <c r="JA14" s="16">
        <v>0</v>
      </c>
      <c r="JB14" s="16">
        <v>828398</v>
      </c>
      <c r="JC14" s="16">
        <v>26028228</v>
      </c>
      <c r="JD14" s="16">
        <v>34140524</v>
      </c>
      <c r="JE14" s="16">
        <v>0</v>
      </c>
      <c r="JF14" s="16">
        <v>34140524</v>
      </c>
      <c r="JG14" s="19">
        <v>0.1</v>
      </c>
      <c r="JH14" s="16">
        <v>3414052</v>
      </c>
      <c r="JI14" s="16">
        <v>3096300825</v>
      </c>
      <c r="JJ14" s="14">
        <v>4439.6000000000004</v>
      </c>
      <c r="JK14" s="16">
        <v>697428</v>
      </c>
      <c r="JL14" s="16">
        <v>416026</v>
      </c>
      <c r="JM14" s="16">
        <v>697428</v>
      </c>
      <c r="JN14" s="17">
        <v>0.25</v>
      </c>
      <c r="JO14" s="19">
        <v>0.14910000000000001</v>
      </c>
      <c r="JP14" s="16">
        <v>3414052</v>
      </c>
      <c r="JQ14" s="16">
        <v>509035</v>
      </c>
      <c r="JR14" s="17">
        <v>0.03</v>
      </c>
      <c r="JS14" s="16">
        <v>64673172</v>
      </c>
      <c r="JT14" s="16">
        <v>1940195</v>
      </c>
      <c r="JU14" s="16">
        <v>3414052</v>
      </c>
      <c r="JV14" s="16">
        <v>509035</v>
      </c>
      <c r="JW14" s="16">
        <v>1940195</v>
      </c>
      <c r="JX14" s="16">
        <v>964822</v>
      </c>
      <c r="JY14" s="16">
        <v>509035</v>
      </c>
      <c r="JZ14" s="18">
        <v>0</v>
      </c>
      <c r="KA14" s="16">
        <v>0</v>
      </c>
      <c r="KB14" s="16">
        <v>1940195</v>
      </c>
      <c r="KC14" s="16">
        <v>964822</v>
      </c>
      <c r="KD14" s="16">
        <v>2905017</v>
      </c>
      <c r="KE14" s="16">
        <v>34140524</v>
      </c>
      <c r="KF14" s="19">
        <v>0</v>
      </c>
      <c r="KG14" s="16">
        <v>0</v>
      </c>
      <c r="KH14" s="17">
        <v>0</v>
      </c>
      <c r="KI14" s="16">
        <v>64673172</v>
      </c>
      <c r="KJ14" s="16">
        <v>0</v>
      </c>
      <c r="KK14" s="16">
        <v>0</v>
      </c>
      <c r="KL14" s="16">
        <v>0</v>
      </c>
      <c r="KM14" s="16">
        <v>0</v>
      </c>
      <c r="KN14" s="16">
        <v>18804</v>
      </c>
      <c r="KO14" s="16">
        <v>17541</v>
      </c>
      <c r="KP14" s="16">
        <v>1263</v>
      </c>
      <c r="KQ14" s="16">
        <v>6268171</v>
      </c>
      <c r="KR14" s="16">
        <v>1263</v>
      </c>
      <c r="KS14" s="16">
        <v>6266908</v>
      </c>
      <c r="KT14" s="16">
        <v>3362</v>
      </c>
      <c r="KU14" s="16">
        <v>1263</v>
      </c>
      <c r="KV14" s="16">
        <v>4625</v>
      </c>
      <c r="KW14" s="16">
        <v>16720024</v>
      </c>
      <c r="KX14" s="16">
        <v>6266908</v>
      </c>
      <c r="KY14" s="18">
        <v>22986932</v>
      </c>
      <c r="KZ14" s="16">
        <v>964822</v>
      </c>
      <c r="LA14" s="16">
        <v>0</v>
      </c>
      <c r="LB14" s="16">
        <v>0</v>
      </c>
      <c r="LC14" s="16">
        <v>0</v>
      </c>
      <c r="LD14" s="16">
        <v>23951754</v>
      </c>
      <c r="LE14" s="16">
        <v>0</v>
      </c>
      <c r="LF14" s="16">
        <v>0</v>
      </c>
      <c r="LG14" s="16">
        <v>0</v>
      </c>
      <c r="LH14" s="16">
        <v>23951754</v>
      </c>
      <c r="LI14" s="16">
        <v>964822</v>
      </c>
      <c r="LJ14" s="16">
        <v>22986932</v>
      </c>
      <c r="LK14" s="16">
        <v>3096300825</v>
      </c>
      <c r="LL14" s="16">
        <v>7.4240000000000004</v>
      </c>
      <c r="LM14" s="16">
        <v>964822</v>
      </c>
      <c r="LN14" s="16">
        <v>3113976403</v>
      </c>
      <c r="LO14" s="16">
        <v>0.30984</v>
      </c>
      <c r="LP14" s="16">
        <v>7.4240000000000004</v>
      </c>
      <c r="LQ14" s="16">
        <v>7.7338399999999998</v>
      </c>
      <c r="LR14" s="16">
        <v>1641021</v>
      </c>
      <c r="LS14" s="16">
        <v>0</v>
      </c>
      <c r="LT14" s="16">
        <v>283399</v>
      </c>
      <c r="LU14" s="16">
        <v>311309</v>
      </c>
      <c r="LV14" s="16">
        <v>0</v>
      </c>
      <c r="LW14" s="16">
        <v>139740</v>
      </c>
      <c r="LX14" s="16">
        <v>17524</v>
      </c>
      <c r="LY14" s="16">
        <v>266588</v>
      </c>
      <c r="LZ14" s="16">
        <v>2126405</v>
      </c>
      <c r="MA14" s="16">
        <v>26028228</v>
      </c>
      <c r="MB14" s="18">
        <v>2126405</v>
      </c>
      <c r="MC14" s="16">
        <v>23901823</v>
      </c>
      <c r="MD14" s="16">
        <v>48416772</v>
      </c>
      <c r="ME14" s="18">
        <v>0</v>
      </c>
      <c r="MF14" s="18">
        <v>0</v>
      </c>
      <c r="MG14" s="18">
        <v>2905017</v>
      </c>
      <c r="MH14" s="16">
        <v>0</v>
      </c>
      <c r="MI14" s="16">
        <v>828398</v>
      </c>
      <c r="MJ14" s="16">
        <v>0</v>
      </c>
      <c r="MK14" s="16">
        <v>0</v>
      </c>
      <c r="ML14" s="16">
        <v>0</v>
      </c>
      <c r="MM14" s="16">
        <v>0</v>
      </c>
      <c r="MN14" s="16">
        <v>0</v>
      </c>
      <c r="MO14" s="16">
        <v>23951754</v>
      </c>
      <c r="MP14" s="16">
        <v>828398</v>
      </c>
      <c r="MQ14" s="16">
        <v>0</v>
      </c>
      <c r="MR14" s="16">
        <v>1940195</v>
      </c>
      <c r="MS14" s="16">
        <v>0</v>
      </c>
      <c r="MT14" s="16">
        <v>225385</v>
      </c>
      <c r="MU14" s="16">
        <v>4625</v>
      </c>
      <c r="MV14" s="16">
        <v>0</v>
      </c>
      <c r="MW14" s="16">
        <v>26950357</v>
      </c>
      <c r="MX14" s="16">
        <v>3113976403</v>
      </c>
      <c r="MY14" s="16">
        <v>1.34</v>
      </c>
      <c r="MZ14" s="16">
        <v>4172728</v>
      </c>
      <c r="NA14" s="16">
        <v>0</v>
      </c>
      <c r="NB14" s="16">
        <v>64673172</v>
      </c>
      <c r="NC14" s="16">
        <v>0</v>
      </c>
      <c r="ND14" s="16">
        <v>4172728</v>
      </c>
      <c r="NE14" s="16">
        <v>0</v>
      </c>
      <c r="NF14" s="16">
        <v>4172728</v>
      </c>
      <c r="NG14" s="17">
        <v>0.03</v>
      </c>
      <c r="NH14" s="17">
        <v>0</v>
      </c>
      <c r="NI14" s="17">
        <v>0</v>
      </c>
      <c r="NJ14" s="17">
        <v>0</v>
      </c>
      <c r="NK14" s="17">
        <v>0</v>
      </c>
      <c r="NL14" s="17">
        <v>0.03</v>
      </c>
      <c r="NM14" s="16">
        <v>1940195</v>
      </c>
      <c r="NN14" s="16">
        <v>0</v>
      </c>
      <c r="NO14" s="18">
        <v>0</v>
      </c>
      <c r="NP14" s="16">
        <v>0</v>
      </c>
      <c r="NQ14" s="17">
        <v>1940195</v>
      </c>
      <c r="NR14" s="16">
        <v>1495000</v>
      </c>
      <c r="NS14" s="16">
        <v>0</v>
      </c>
      <c r="NT14" s="16">
        <v>1027612</v>
      </c>
      <c r="NU14" s="16">
        <v>0</v>
      </c>
      <c r="NV14" s="16">
        <v>0</v>
      </c>
      <c r="NW14" s="17">
        <v>0</v>
      </c>
      <c r="NX14" s="17">
        <v>12610750</v>
      </c>
    </row>
    <row r="15" spans="1:388" x14ac:dyDescent="0.55000000000000004">
      <c r="A15" s="13" t="s">
        <v>1191</v>
      </c>
      <c r="B15" s="13" t="s">
        <v>1198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19.07</v>
      </c>
      <c r="Q15" s="17">
        <v>682.81</v>
      </c>
      <c r="R15" s="17">
        <v>78.62</v>
      </c>
      <c r="S15" s="17">
        <v>2.16</v>
      </c>
      <c r="T15" s="17">
        <v>80.78</v>
      </c>
      <c r="U15" s="17">
        <v>70.55</v>
      </c>
      <c r="V15" s="17">
        <v>2.35</v>
      </c>
      <c r="W15" s="17">
        <v>72.900000000000006</v>
      </c>
      <c r="X15" s="17">
        <v>357.8</v>
      </c>
      <c r="Y15" s="17">
        <v>10.73</v>
      </c>
      <c r="Z15" s="17">
        <v>368.53</v>
      </c>
      <c r="AA15" s="17">
        <v>62.64</v>
      </c>
      <c r="AB15" s="17">
        <v>35.1</v>
      </c>
      <c r="AC15" s="17">
        <v>30.14</v>
      </c>
      <c r="AD15" s="17">
        <v>127.88</v>
      </c>
      <c r="AE15" s="14">
        <v>1256.0999999999999</v>
      </c>
      <c r="AF15" s="17">
        <v>1383.98</v>
      </c>
      <c r="AG15" s="17">
        <v>1.6</v>
      </c>
      <c r="AH15" s="17">
        <v>1385.58</v>
      </c>
      <c r="AI15" s="15">
        <v>17.22</v>
      </c>
      <c r="AJ15" s="15">
        <v>5.9269999999999996</v>
      </c>
      <c r="AK15" s="17">
        <v>0.94</v>
      </c>
      <c r="AL15" s="17">
        <f>ROUND(Data_AidAndLevy[[#This Row],[L311]]*Data_AidAndLevy[[#This Row],[L201]],0)</f>
        <v>6968</v>
      </c>
      <c r="AM15" s="15">
        <v>0</v>
      </c>
      <c r="AN15" s="15">
        <v>24.087</v>
      </c>
      <c r="AO15" s="17">
        <v>1383.98</v>
      </c>
      <c r="AP15" s="15">
        <v>1408.067</v>
      </c>
      <c r="AQ15" s="17">
        <v>127.88</v>
      </c>
      <c r="AR15" s="15">
        <v>1280.1869999999999</v>
      </c>
      <c r="AS15" s="16">
        <v>7635</v>
      </c>
      <c r="AT15" s="14">
        <v>1256.0999999999999</v>
      </c>
      <c r="AU15" s="16">
        <v>9590324</v>
      </c>
      <c r="AV15" s="16">
        <v>9402649</v>
      </c>
      <c r="AW15" s="17">
        <v>1.01</v>
      </c>
      <c r="AX15" s="16">
        <v>9496675</v>
      </c>
      <c r="AY15" s="16">
        <v>9590324</v>
      </c>
      <c r="AZ15" s="16">
        <v>0</v>
      </c>
      <c r="BA15" s="16">
        <v>7635</v>
      </c>
      <c r="BB15" s="15">
        <v>24.087</v>
      </c>
      <c r="BC15" s="16">
        <v>183904</v>
      </c>
      <c r="BD15" s="16">
        <v>7635</v>
      </c>
      <c r="BE15" s="17">
        <v>127.88</v>
      </c>
      <c r="BF15" s="16">
        <v>976364</v>
      </c>
      <c r="BG15" s="17">
        <v>682.81</v>
      </c>
      <c r="BH15" s="14">
        <v>1256.0999999999999</v>
      </c>
      <c r="BI15" s="16">
        <v>857678</v>
      </c>
      <c r="BJ15" s="16">
        <v>841888</v>
      </c>
      <c r="BK15" s="16">
        <v>857678</v>
      </c>
      <c r="BL15" s="16">
        <v>0</v>
      </c>
      <c r="BM15" s="16">
        <v>857678</v>
      </c>
      <c r="BN15" s="16">
        <v>857678</v>
      </c>
      <c r="BO15" s="17">
        <v>80.78</v>
      </c>
      <c r="BP15" s="14">
        <v>1256.0999999999999</v>
      </c>
      <c r="BQ15" s="16">
        <v>101468</v>
      </c>
      <c r="BR15" s="16">
        <v>99722</v>
      </c>
      <c r="BS15" s="16">
        <v>101468</v>
      </c>
      <c r="BT15" s="16">
        <v>0</v>
      </c>
      <c r="BU15" s="16">
        <v>101468</v>
      </c>
      <c r="BV15" s="16">
        <v>101468</v>
      </c>
      <c r="BW15" s="17">
        <v>72.900000000000006</v>
      </c>
      <c r="BX15" s="14">
        <v>1256.0999999999999</v>
      </c>
      <c r="BY15" s="16">
        <v>91570</v>
      </c>
      <c r="BZ15" s="16">
        <v>89486</v>
      </c>
      <c r="CA15" s="16">
        <v>91570</v>
      </c>
      <c r="CB15" s="16">
        <v>0</v>
      </c>
      <c r="CC15" s="16">
        <v>91570</v>
      </c>
      <c r="CD15" s="16">
        <v>91570</v>
      </c>
      <c r="CE15" s="17">
        <v>368.53</v>
      </c>
      <c r="CF15" s="14">
        <v>1256.0999999999999</v>
      </c>
      <c r="CG15" s="16">
        <v>462911</v>
      </c>
      <c r="CH15" s="16">
        <v>453834</v>
      </c>
      <c r="CI15" s="16">
        <v>462911</v>
      </c>
      <c r="CJ15" s="16">
        <v>0</v>
      </c>
      <c r="CK15" s="16">
        <v>462911</v>
      </c>
      <c r="CL15" s="16">
        <v>462911</v>
      </c>
      <c r="CM15" s="17">
        <v>332.98</v>
      </c>
      <c r="CN15" s="17">
        <v>1383.98</v>
      </c>
      <c r="CO15" s="16">
        <v>460838</v>
      </c>
      <c r="CP15" s="16">
        <v>455952</v>
      </c>
      <c r="CQ15" s="16">
        <v>0</v>
      </c>
      <c r="CR15" s="16">
        <v>455952</v>
      </c>
      <c r="CS15" s="16">
        <v>460838</v>
      </c>
      <c r="CT15" s="16">
        <v>0</v>
      </c>
      <c r="CU15" s="14">
        <v>1256.0999999999999</v>
      </c>
      <c r="CV15" s="16">
        <v>55</v>
      </c>
      <c r="CW15" s="14">
        <v>0</v>
      </c>
      <c r="CX15" s="16">
        <v>1311</v>
      </c>
      <c r="CY15" s="17">
        <v>62.16</v>
      </c>
      <c r="CZ15" s="16">
        <v>81492</v>
      </c>
      <c r="DA15" s="16">
        <v>1311</v>
      </c>
      <c r="DB15" s="17">
        <v>68.33</v>
      </c>
      <c r="DC15" s="16">
        <v>89581</v>
      </c>
      <c r="DD15" s="17">
        <v>1.6</v>
      </c>
      <c r="DE15" s="17">
        <v>332.98</v>
      </c>
      <c r="DF15" s="16">
        <v>533</v>
      </c>
      <c r="DG15" s="17">
        <v>31.52</v>
      </c>
      <c r="DH15" s="17">
        <v>1383.98</v>
      </c>
      <c r="DI15" s="16">
        <v>43623</v>
      </c>
      <c r="DJ15" s="16">
        <v>43048</v>
      </c>
      <c r="DK15" s="16">
        <v>43623</v>
      </c>
      <c r="DL15" s="16">
        <v>0</v>
      </c>
      <c r="DM15" s="16">
        <v>43623</v>
      </c>
      <c r="DN15" s="16">
        <v>43623</v>
      </c>
      <c r="DO15" s="17">
        <v>3.67</v>
      </c>
      <c r="DP15" s="17">
        <v>1383.98</v>
      </c>
      <c r="DQ15" s="16">
        <v>5079</v>
      </c>
      <c r="DR15" s="16">
        <v>5007</v>
      </c>
      <c r="DS15" s="16">
        <v>5079</v>
      </c>
      <c r="DT15" s="16">
        <v>0</v>
      </c>
      <c r="DU15" s="16">
        <v>5079</v>
      </c>
      <c r="DV15" s="16">
        <v>5079</v>
      </c>
      <c r="DW15" s="16">
        <v>9590324</v>
      </c>
      <c r="DX15" s="16">
        <v>0</v>
      </c>
      <c r="DY15" s="16">
        <v>183904</v>
      </c>
      <c r="DZ15" s="16">
        <v>976364</v>
      </c>
      <c r="EA15" s="16">
        <v>857678</v>
      </c>
      <c r="EB15" s="16">
        <v>101468</v>
      </c>
      <c r="EC15" s="16">
        <v>91570</v>
      </c>
      <c r="ED15" s="16">
        <v>462911</v>
      </c>
      <c r="EE15" s="16">
        <v>460838</v>
      </c>
      <c r="EF15" s="16">
        <v>0</v>
      </c>
      <c r="EG15" s="16">
        <v>81492</v>
      </c>
      <c r="EH15" s="16">
        <v>89581</v>
      </c>
      <c r="EI15" s="16">
        <v>533</v>
      </c>
      <c r="EJ15" s="16">
        <v>43623</v>
      </c>
      <c r="EK15" s="16">
        <v>5079</v>
      </c>
      <c r="EL15" s="16">
        <v>78995</v>
      </c>
      <c r="EM15" s="16">
        <v>223125</v>
      </c>
      <c r="EN15" s="16">
        <v>6271</v>
      </c>
      <c r="EO15" s="16">
        <v>13095766</v>
      </c>
      <c r="EP15" s="16">
        <v>457349126</v>
      </c>
      <c r="EQ15" s="18">
        <v>5.4</v>
      </c>
      <c r="ER15" s="16">
        <v>2469685</v>
      </c>
      <c r="ES15" s="16">
        <v>42971</v>
      </c>
      <c r="ET15" s="16">
        <v>42928</v>
      </c>
      <c r="EU15" s="16">
        <v>43</v>
      </c>
      <c r="EV15" s="16">
        <v>2469685</v>
      </c>
      <c r="EW15" s="16">
        <v>2469728</v>
      </c>
      <c r="EX15" s="16">
        <v>51949029</v>
      </c>
      <c r="EY15" s="16">
        <v>43315690</v>
      </c>
      <c r="EZ15" s="16">
        <v>8633339</v>
      </c>
      <c r="FA15" s="18">
        <v>5.4</v>
      </c>
      <c r="FB15" s="16">
        <v>46620</v>
      </c>
      <c r="FC15" s="16">
        <v>0</v>
      </c>
      <c r="FD15" s="16">
        <v>0</v>
      </c>
      <c r="FE15" s="16">
        <v>0</v>
      </c>
      <c r="FF15" s="16">
        <v>46620</v>
      </c>
      <c r="FG15" s="16">
        <v>46620</v>
      </c>
      <c r="FH15" s="16">
        <v>2469728</v>
      </c>
      <c r="FI15" s="16">
        <v>2516348</v>
      </c>
      <c r="FJ15" s="16">
        <v>6749</v>
      </c>
      <c r="FK15" s="15">
        <v>1280.1869999999999</v>
      </c>
      <c r="FL15" s="16">
        <v>8639982</v>
      </c>
      <c r="FM15" s="16">
        <v>6749</v>
      </c>
      <c r="FN15" s="17">
        <v>127.88</v>
      </c>
      <c r="FO15" s="16">
        <v>863062</v>
      </c>
      <c r="FP15" s="16">
        <v>264</v>
      </c>
      <c r="FQ15" s="17">
        <v>1385.58</v>
      </c>
      <c r="FR15" s="16">
        <v>365793</v>
      </c>
      <c r="FS15" s="16">
        <v>43623</v>
      </c>
      <c r="FT15" s="16">
        <v>5079</v>
      </c>
      <c r="FU15" s="16">
        <v>414495</v>
      </c>
      <c r="FV15" s="16">
        <v>8639982</v>
      </c>
      <c r="FW15" s="16">
        <v>863062</v>
      </c>
      <c r="FX15" s="16">
        <v>5544</v>
      </c>
      <c r="FY15" s="16">
        <v>857678</v>
      </c>
      <c r="FZ15" s="16">
        <v>101468</v>
      </c>
      <c r="GA15" s="16">
        <v>91570</v>
      </c>
      <c r="GB15" s="16">
        <v>462911</v>
      </c>
      <c r="GC15" s="16">
        <v>11436710</v>
      </c>
      <c r="GD15" s="16">
        <v>2516348</v>
      </c>
      <c r="GE15" s="16">
        <v>8920362</v>
      </c>
      <c r="GF15" s="15">
        <v>1408.067</v>
      </c>
      <c r="GG15" s="16">
        <v>300</v>
      </c>
      <c r="GH15" s="16">
        <v>422420</v>
      </c>
      <c r="GI15" s="16">
        <v>8920362</v>
      </c>
      <c r="GJ15" s="16">
        <v>0</v>
      </c>
      <c r="GK15" s="14">
        <v>36</v>
      </c>
      <c r="GL15" s="16">
        <v>7635</v>
      </c>
      <c r="GM15" s="16">
        <v>274860</v>
      </c>
      <c r="GN15" s="14">
        <v>0</v>
      </c>
      <c r="GO15" s="16">
        <v>7413</v>
      </c>
      <c r="GP15" s="16">
        <v>0</v>
      </c>
      <c r="GQ15" s="16">
        <v>274860</v>
      </c>
      <c r="GR15" s="16">
        <v>274860</v>
      </c>
      <c r="GS15" s="16">
        <v>13095766</v>
      </c>
      <c r="GT15" s="16">
        <v>11436710</v>
      </c>
      <c r="GU15" s="16">
        <v>0</v>
      </c>
      <c r="GV15" s="16">
        <v>1659056</v>
      </c>
      <c r="GW15" s="16">
        <v>457349126</v>
      </c>
      <c r="GX15" s="16">
        <v>455409583</v>
      </c>
      <c r="GY15" s="16">
        <v>1939543</v>
      </c>
      <c r="GZ15" s="16">
        <v>455409583</v>
      </c>
      <c r="HA15" s="18">
        <v>4.3E-3</v>
      </c>
      <c r="HB15" s="16">
        <v>29365</v>
      </c>
      <c r="HC15" s="16">
        <v>126</v>
      </c>
      <c r="HD15" s="16">
        <v>29365</v>
      </c>
      <c r="HE15" s="16">
        <v>126</v>
      </c>
      <c r="HF15" s="16">
        <v>29239</v>
      </c>
      <c r="HG15" s="16">
        <v>886</v>
      </c>
      <c r="HH15" s="16">
        <v>685</v>
      </c>
      <c r="HI15" s="16">
        <v>201</v>
      </c>
      <c r="HJ15" s="15">
        <v>1408.067</v>
      </c>
      <c r="HK15" s="16">
        <v>283021</v>
      </c>
      <c r="HL15" s="15">
        <v>1408.067</v>
      </c>
      <c r="HM15" s="16">
        <v>10</v>
      </c>
      <c r="HN15" s="16">
        <v>14081</v>
      </c>
      <c r="HO15" s="15">
        <v>1408.067</v>
      </c>
      <c r="HP15" s="16">
        <v>7635</v>
      </c>
      <c r="HQ15" s="15">
        <v>0.11600000000000001</v>
      </c>
      <c r="HR15" s="16">
        <v>1247547</v>
      </c>
      <c r="HS15" s="16">
        <v>283021</v>
      </c>
      <c r="HT15" s="16">
        <v>14081</v>
      </c>
      <c r="HU15" s="16">
        <v>950445</v>
      </c>
      <c r="HV15" s="16">
        <v>457349126</v>
      </c>
      <c r="HW15" s="18">
        <v>2.07816</v>
      </c>
      <c r="HX15" s="18">
        <v>1.9617800000000001</v>
      </c>
      <c r="HY15" s="18">
        <v>0.11638</v>
      </c>
      <c r="HZ15" s="16">
        <v>457349126</v>
      </c>
      <c r="IA15" s="16">
        <v>53226</v>
      </c>
      <c r="IB15" s="16">
        <v>7635</v>
      </c>
      <c r="IC15" s="17">
        <v>0</v>
      </c>
      <c r="ID15" s="16">
        <v>0</v>
      </c>
      <c r="IE15" s="15">
        <v>1408.067</v>
      </c>
      <c r="IF15" s="16">
        <v>0</v>
      </c>
      <c r="IG15" s="16">
        <v>1659056</v>
      </c>
      <c r="IH15" s="16">
        <v>29239</v>
      </c>
      <c r="II15" s="16">
        <v>0</v>
      </c>
      <c r="IJ15" s="16">
        <v>0</v>
      </c>
      <c r="IK15" s="16">
        <v>78995</v>
      </c>
      <c r="IL15" s="16">
        <v>283021</v>
      </c>
      <c r="IM15" s="16">
        <v>14081</v>
      </c>
      <c r="IN15" s="16">
        <v>53226</v>
      </c>
      <c r="IO15" s="16">
        <v>0</v>
      </c>
      <c r="IP15" s="16">
        <v>1358484</v>
      </c>
      <c r="IQ15" s="16">
        <v>8920362</v>
      </c>
      <c r="IR15" s="16">
        <v>0</v>
      </c>
      <c r="IS15" s="16">
        <v>29239</v>
      </c>
      <c r="IT15" s="16">
        <v>0</v>
      </c>
      <c r="IU15" s="16">
        <v>0</v>
      </c>
      <c r="IV15" s="16">
        <v>78995</v>
      </c>
      <c r="IW15" s="16">
        <v>283021</v>
      </c>
      <c r="IX15" s="16">
        <v>14081</v>
      </c>
      <c r="IY15" s="16">
        <v>53226</v>
      </c>
      <c r="IZ15" s="16">
        <v>0</v>
      </c>
      <c r="JA15" s="16">
        <v>0</v>
      </c>
      <c r="JB15" s="16">
        <v>274860</v>
      </c>
      <c r="JC15" s="16">
        <v>9495794</v>
      </c>
      <c r="JD15" s="16">
        <v>9590324</v>
      </c>
      <c r="JE15" s="16">
        <v>0</v>
      </c>
      <c r="JF15" s="16">
        <v>9590324</v>
      </c>
      <c r="JG15" s="19">
        <v>0.1</v>
      </c>
      <c r="JH15" s="16">
        <v>959032</v>
      </c>
      <c r="JI15" s="16">
        <v>457349126</v>
      </c>
      <c r="JJ15" s="14">
        <v>1256.0999999999999</v>
      </c>
      <c r="JK15" s="16">
        <v>364102</v>
      </c>
      <c r="JL15" s="16">
        <v>416026</v>
      </c>
      <c r="JM15" s="16">
        <v>364102</v>
      </c>
      <c r="JN15" s="17">
        <v>0.25</v>
      </c>
      <c r="JO15" s="19">
        <v>0.28570000000000001</v>
      </c>
      <c r="JP15" s="16">
        <v>959032</v>
      </c>
      <c r="JQ15" s="16">
        <v>273995</v>
      </c>
      <c r="JR15" s="17">
        <v>0.05</v>
      </c>
      <c r="JS15" s="16">
        <v>10021453</v>
      </c>
      <c r="JT15" s="16">
        <v>501073</v>
      </c>
      <c r="JU15" s="16">
        <v>959032</v>
      </c>
      <c r="JV15" s="16">
        <v>273995</v>
      </c>
      <c r="JW15" s="16">
        <v>501073</v>
      </c>
      <c r="JX15" s="16">
        <v>183964</v>
      </c>
      <c r="JY15" s="16">
        <v>273995</v>
      </c>
      <c r="JZ15" s="18">
        <v>0</v>
      </c>
      <c r="KA15" s="16">
        <v>0</v>
      </c>
      <c r="KB15" s="16">
        <v>501073</v>
      </c>
      <c r="KC15" s="16">
        <v>183964</v>
      </c>
      <c r="KD15" s="16">
        <v>685037</v>
      </c>
      <c r="KE15" s="16">
        <v>9590324</v>
      </c>
      <c r="KF15" s="19">
        <v>0</v>
      </c>
      <c r="KG15" s="16">
        <v>0</v>
      </c>
      <c r="KH15" s="17">
        <v>0</v>
      </c>
      <c r="KI15" s="16">
        <v>10021453</v>
      </c>
      <c r="KJ15" s="16">
        <v>0</v>
      </c>
      <c r="KK15" s="16">
        <v>0</v>
      </c>
      <c r="KL15" s="16">
        <v>0</v>
      </c>
      <c r="KM15" s="16">
        <v>0</v>
      </c>
      <c r="KN15" s="16">
        <v>24559</v>
      </c>
      <c r="KO15" s="16">
        <v>24535</v>
      </c>
      <c r="KP15" s="16">
        <v>24</v>
      </c>
      <c r="KQ15" s="16">
        <v>1358484</v>
      </c>
      <c r="KR15" s="16">
        <v>24</v>
      </c>
      <c r="KS15" s="16">
        <v>1358460</v>
      </c>
      <c r="KT15" s="16">
        <v>43</v>
      </c>
      <c r="KU15" s="16">
        <v>24</v>
      </c>
      <c r="KV15" s="16">
        <v>67</v>
      </c>
      <c r="KW15" s="16">
        <v>2469685</v>
      </c>
      <c r="KX15" s="16">
        <v>1358460</v>
      </c>
      <c r="KY15" s="18">
        <v>3828145</v>
      </c>
      <c r="KZ15" s="16">
        <v>183964</v>
      </c>
      <c r="LA15" s="16">
        <v>0</v>
      </c>
      <c r="LB15" s="16">
        <v>0</v>
      </c>
      <c r="LC15" s="16">
        <v>0</v>
      </c>
      <c r="LD15" s="16">
        <v>4012109</v>
      </c>
      <c r="LE15" s="16">
        <v>0</v>
      </c>
      <c r="LF15" s="16">
        <v>0</v>
      </c>
      <c r="LG15" s="16">
        <v>0</v>
      </c>
      <c r="LH15" s="16">
        <v>4012109</v>
      </c>
      <c r="LI15" s="16">
        <v>183964</v>
      </c>
      <c r="LJ15" s="16">
        <v>3828145</v>
      </c>
      <c r="LK15" s="16">
        <v>457349126</v>
      </c>
      <c r="LL15" s="16">
        <v>8.3702900000000007</v>
      </c>
      <c r="LM15" s="16">
        <v>183964</v>
      </c>
      <c r="LN15" s="16">
        <v>464335192</v>
      </c>
      <c r="LO15" s="16">
        <v>0.39618999999999999</v>
      </c>
      <c r="LP15" s="16">
        <v>8.3702900000000007</v>
      </c>
      <c r="LQ15" s="16">
        <v>8.7664799999999996</v>
      </c>
      <c r="LR15" s="16">
        <v>460838</v>
      </c>
      <c r="LS15" s="16">
        <v>0</v>
      </c>
      <c r="LT15" s="16">
        <v>81492</v>
      </c>
      <c r="LU15" s="16">
        <v>89581</v>
      </c>
      <c r="LV15" s="16">
        <v>533</v>
      </c>
      <c r="LW15" s="16">
        <v>43623</v>
      </c>
      <c r="LX15" s="16">
        <v>5079</v>
      </c>
      <c r="LY15" s="16">
        <v>78995</v>
      </c>
      <c r="LZ15" s="16">
        <v>602151</v>
      </c>
      <c r="MA15" s="16">
        <v>9495794</v>
      </c>
      <c r="MB15" s="18">
        <v>602151</v>
      </c>
      <c r="MC15" s="16">
        <v>8893643</v>
      </c>
      <c r="MD15" s="16">
        <v>13095766</v>
      </c>
      <c r="ME15" s="18">
        <v>0</v>
      </c>
      <c r="MF15" s="18">
        <v>0</v>
      </c>
      <c r="MG15" s="18">
        <v>685037</v>
      </c>
      <c r="MH15" s="16">
        <v>0</v>
      </c>
      <c r="MI15" s="16">
        <v>274860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4012109</v>
      </c>
      <c r="MP15" s="16">
        <v>274860</v>
      </c>
      <c r="MQ15" s="16">
        <v>0</v>
      </c>
      <c r="MR15" s="16">
        <v>501073</v>
      </c>
      <c r="MS15" s="16">
        <v>0</v>
      </c>
      <c r="MT15" s="16">
        <v>46620</v>
      </c>
      <c r="MU15" s="16">
        <v>67</v>
      </c>
      <c r="MV15" s="16">
        <v>0</v>
      </c>
      <c r="MW15" s="16">
        <v>4834729</v>
      </c>
      <c r="MX15" s="16">
        <v>464335192</v>
      </c>
      <c r="MY15" s="16">
        <v>0.67</v>
      </c>
      <c r="MZ15" s="16">
        <v>311105</v>
      </c>
      <c r="NA15" s="16">
        <v>0.01</v>
      </c>
      <c r="NB15" s="16">
        <v>10021453</v>
      </c>
      <c r="NC15" s="16">
        <v>100215</v>
      </c>
      <c r="ND15" s="16">
        <v>311105</v>
      </c>
      <c r="NE15" s="16">
        <v>100215</v>
      </c>
      <c r="NF15" s="16">
        <v>210890</v>
      </c>
      <c r="NG15" s="17">
        <v>0.05</v>
      </c>
      <c r="NH15" s="17">
        <v>0</v>
      </c>
      <c r="NI15" s="17">
        <v>0</v>
      </c>
      <c r="NJ15" s="17">
        <v>0</v>
      </c>
      <c r="NK15" s="17">
        <v>0.01</v>
      </c>
      <c r="NL15" s="17">
        <v>0.06</v>
      </c>
      <c r="NM15" s="16">
        <v>501073</v>
      </c>
      <c r="NN15" s="16">
        <v>0</v>
      </c>
      <c r="NO15" s="18">
        <v>0</v>
      </c>
      <c r="NP15" s="16">
        <v>0</v>
      </c>
      <c r="NQ15" s="17">
        <v>501073</v>
      </c>
      <c r="NR15" s="16">
        <v>585000</v>
      </c>
      <c r="NS15" s="16">
        <v>0</v>
      </c>
      <c r="NT15" s="16">
        <v>153231</v>
      </c>
      <c r="NU15" s="16">
        <v>0</v>
      </c>
      <c r="NV15" s="16">
        <v>0</v>
      </c>
      <c r="NW15" s="17">
        <v>0</v>
      </c>
      <c r="NX15" s="17">
        <v>1880558</v>
      </c>
    </row>
    <row r="16" spans="1:388" x14ac:dyDescent="0.55000000000000004">
      <c r="A16" s="13" t="s">
        <v>1199</v>
      </c>
      <c r="B16" s="13" t="s">
        <v>1200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19.07</v>
      </c>
      <c r="Q16" s="17">
        <v>699.09</v>
      </c>
      <c r="R16" s="17">
        <v>75.09</v>
      </c>
      <c r="S16" s="17">
        <v>2.16</v>
      </c>
      <c r="T16" s="17">
        <v>77.25</v>
      </c>
      <c r="U16" s="17">
        <v>85.67</v>
      </c>
      <c r="V16" s="17">
        <v>2.35</v>
      </c>
      <c r="W16" s="17">
        <v>88.02</v>
      </c>
      <c r="X16" s="17">
        <v>357.8</v>
      </c>
      <c r="Y16" s="17">
        <v>10.73</v>
      </c>
      <c r="Z16" s="17">
        <v>368.53</v>
      </c>
      <c r="AA16" s="17">
        <v>13.68</v>
      </c>
      <c r="AB16" s="17">
        <v>9.68</v>
      </c>
      <c r="AC16" s="17">
        <v>2.74</v>
      </c>
      <c r="AD16" s="17">
        <v>26.1</v>
      </c>
      <c r="AE16" s="14">
        <v>233</v>
      </c>
      <c r="AF16" s="17">
        <v>259.10000000000002</v>
      </c>
      <c r="AG16" s="17">
        <v>0</v>
      </c>
      <c r="AH16" s="17">
        <v>259.10000000000002</v>
      </c>
      <c r="AI16" s="15">
        <v>29.12</v>
      </c>
      <c r="AJ16" s="15">
        <v>0.96899999999999997</v>
      </c>
      <c r="AK16" s="17">
        <v>0.21</v>
      </c>
      <c r="AL16" s="17">
        <f>ROUND(Data_AidAndLevy[[#This Row],[L311]]*Data_AidAndLevy[[#This Row],[L201]],0)</f>
        <v>1563</v>
      </c>
      <c r="AM16" s="15">
        <v>0</v>
      </c>
      <c r="AN16" s="15">
        <v>30.298999999999999</v>
      </c>
      <c r="AO16" s="17">
        <v>259.10000000000002</v>
      </c>
      <c r="AP16" s="15">
        <v>289.399</v>
      </c>
      <c r="AQ16" s="17">
        <v>26.1</v>
      </c>
      <c r="AR16" s="15">
        <v>263.29899999999998</v>
      </c>
      <c r="AS16" s="16">
        <v>7665</v>
      </c>
      <c r="AT16" s="14">
        <v>233</v>
      </c>
      <c r="AU16" s="16">
        <v>1785945</v>
      </c>
      <c r="AV16" s="16">
        <v>1659789</v>
      </c>
      <c r="AW16" s="17">
        <v>1.01</v>
      </c>
      <c r="AX16" s="16">
        <v>1676387</v>
      </c>
      <c r="AY16" s="16">
        <v>1785945</v>
      </c>
      <c r="AZ16" s="16">
        <v>0</v>
      </c>
      <c r="BA16" s="16">
        <v>7665</v>
      </c>
      <c r="BB16" s="15">
        <v>30.298999999999999</v>
      </c>
      <c r="BC16" s="16">
        <v>232242</v>
      </c>
      <c r="BD16" s="16">
        <v>7665</v>
      </c>
      <c r="BE16" s="17">
        <v>26.1</v>
      </c>
      <c r="BF16" s="16">
        <v>200057</v>
      </c>
      <c r="BG16" s="17">
        <v>699.09</v>
      </c>
      <c r="BH16" s="14">
        <v>233</v>
      </c>
      <c r="BI16" s="16">
        <v>162888</v>
      </c>
      <c r="BJ16" s="16">
        <v>151644</v>
      </c>
      <c r="BK16" s="16">
        <v>162888</v>
      </c>
      <c r="BL16" s="16">
        <v>0</v>
      </c>
      <c r="BM16" s="16">
        <v>162888</v>
      </c>
      <c r="BN16" s="16">
        <v>162888</v>
      </c>
      <c r="BO16" s="17">
        <v>77.25</v>
      </c>
      <c r="BP16" s="14">
        <v>233</v>
      </c>
      <c r="BQ16" s="16">
        <v>17999</v>
      </c>
      <c r="BR16" s="16">
        <v>16745</v>
      </c>
      <c r="BS16" s="16">
        <v>17999</v>
      </c>
      <c r="BT16" s="16">
        <v>0</v>
      </c>
      <c r="BU16" s="16">
        <v>17999</v>
      </c>
      <c r="BV16" s="16">
        <v>17999</v>
      </c>
      <c r="BW16" s="17">
        <v>88.02</v>
      </c>
      <c r="BX16" s="14">
        <v>233</v>
      </c>
      <c r="BY16" s="16">
        <v>20509</v>
      </c>
      <c r="BZ16" s="16">
        <v>19104</v>
      </c>
      <c r="CA16" s="16">
        <v>20509</v>
      </c>
      <c r="CB16" s="16">
        <v>0</v>
      </c>
      <c r="CC16" s="16">
        <v>20509</v>
      </c>
      <c r="CD16" s="16">
        <v>20509</v>
      </c>
      <c r="CE16" s="17">
        <v>368.53</v>
      </c>
      <c r="CF16" s="14">
        <v>233</v>
      </c>
      <c r="CG16" s="16">
        <v>85867</v>
      </c>
      <c r="CH16" s="16">
        <v>79789</v>
      </c>
      <c r="CI16" s="16">
        <v>85867</v>
      </c>
      <c r="CJ16" s="16">
        <v>0</v>
      </c>
      <c r="CK16" s="16">
        <v>85867</v>
      </c>
      <c r="CL16" s="16">
        <v>85867</v>
      </c>
      <c r="CM16" s="17">
        <v>334.9</v>
      </c>
      <c r="CN16" s="17">
        <v>259.10000000000002</v>
      </c>
      <c r="CO16" s="16">
        <v>86773</v>
      </c>
      <c r="CP16" s="16">
        <v>84270</v>
      </c>
      <c r="CQ16" s="16">
        <v>9061</v>
      </c>
      <c r="CR16" s="16">
        <v>93331</v>
      </c>
      <c r="CS16" s="16">
        <v>86773</v>
      </c>
      <c r="CT16" s="16">
        <v>6558</v>
      </c>
      <c r="CU16" s="14">
        <v>233</v>
      </c>
      <c r="CV16" s="16">
        <v>22</v>
      </c>
      <c r="CW16" s="14">
        <v>0</v>
      </c>
      <c r="CX16" s="16">
        <v>255</v>
      </c>
      <c r="CY16" s="17">
        <v>61.98</v>
      </c>
      <c r="CZ16" s="16">
        <v>15805</v>
      </c>
      <c r="DA16" s="16">
        <v>255</v>
      </c>
      <c r="DB16" s="17">
        <v>67.73</v>
      </c>
      <c r="DC16" s="16">
        <v>17271</v>
      </c>
      <c r="DD16" s="17">
        <v>0</v>
      </c>
      <c r="DE16" s="17">
        <v>334.9</v>
      </c>
      <c r="DF16" s="16">
        <v>0</v>
      </c>
      <c r="DG16" s="17">
        <v>30.77</v>
      </c>
      <c r="DH16" s="17">
        <v>259.10000000000002</v>
      </c>
      <c r="DI16" s="16">
        <v>7973</v>
      </c>
      <c r="DJ16" s="16">
        <v>7715</v>
      </c>
      <c r="DK16" s="16">
        <v>7973</v>
      </c>
      <c r="DL16" s="16">
        <v>0</v>
      </c>
      <c r="DM16" s="16">
        <v>7973</v>
      </c>
      <c r="DN16" s="16">
        <v>7973</v>
      </c>
      <c r="DO16" s="17">
        <v>3.61</v>
      </c>
      <c r="DP16" s="17">
        <v>259.10000000000002</v>
      </c>
      <c r="DQ16" s="16">
        <v>935</v>
      </c>
      <c r="DR16" s="16">
        <v>904</v>
      </c>
      <c r="DS16" s="16">
        <v>935</v>
      </c>
      <c r="DT16" s="16">
        <v>0</v>
      </c>
      <c r="DU16" s="16">
        <v>935</v>
      </c>
      <c r="DV16" s="16">
        <v>935</v>
      </c>
      <c r="DW16" s="16">
        <v>1785945</v>
      </c>
      <c r="DX16" s="16">
        <v>0</v>
      </c>
      <c r="DY16" s="16">
        <v>232242</v>
      </c>
      <c r="DZ16" s="16">
        <v>200057</v>
      </c>
      <c r="EA16" s="16">
        <v>162888</v>
      </c>
      <c r="EB16" s="16">
        <v>17999</v>
      </c>
      <c r="EC16" s="16">
        <v>20509</v>
      </c>
      <c r="ED16" s="16">
        <v>85867</v>
      </c>
      <c r="EE16" s="16">
        <v>86773</v>
      </c>
      <c r="EF16" s="16">
        <v>6558</v>
      </c>
      <c r="EG16" s="16">
        <v>15805</v>
      </c>
      <c r="EH16" s="16">
        <v>17271</v>
      </c>
      <c r="EI16" s="16">
        <v>0</v>
      </c>
      <c r="EJ16" s="16">
        <v>7973</v>
      </c>
      <c r="EK16" s="16">
        <v>935</v>
      </c>
      <c r="EL16" s="16">
        <v>21507</v>
      </c>
      <c r="EM16" s="16">
        <v>53761</v>
      </c>
      <c r="EN16" s="16">
        <v>0</v>
      </c>
      <c r="EO16" s="16">
        <v>2673076</v>
      </c>
      <c r="EP16" s="16">
        <v>129121698</v>
      </c>
      <c r="EQ16" s="18">
        <v>5.4</v>
      </c>
      <c r="ER16" s="16">
        <v>697257</v>
      </c>
      <c r="ES16" s="16">
        <v>16938</v>
      </c>
      <c r="ET16" s="16">
        <v>16426</v>
      </c>
      <c r="EU16" s="16">
        <v>512</v>
      </c>
      <c r="EV16" s="16">
        <v>697257</v>
      </c>
      <c r="EW16" s="16">
        <v>697769</v>
      </c>
      <c r="EX16" s="16">
        <v>4055032</v>
      </c>
      <c r="EY16" s="16">
        <v>3168068</v>
      </c>
      <c r="EZ16" s="16">
        <v>886964</v>
      </c>
      <c r="FA16" s="18">
        <v>5.4</v>
      </c>
      <c r="FB16" s="16">
        <v>4790</v>
      </c>
      <c r="FC16" s="16">
        <v>0</v>
      </c>
      <c r="FD16" s="16">
        <v>0</v>
      </c>
      <c r="FE16" s="16">
        <v>0</v>
      </c>
      <c r="FF16" s="16">
        <v>4790</v>
      </c>
      <c r="FG16" s="16">
        <v>4790</v>
      </c>
      <c r="FH16" s="16">
        <v>697769</v>
      </c>
      <c r="FI16" s="16">
        <v>702559</v>
      </c>
      <c r="FJ16" s="16">
        <v>6749</v>
      </c>
      <c r="FK16" s="15">
        <v>263.29899999999998</v>
      </c>
      <c r="FL16" s="16">
        <v>1777005</v>
      </c>
      <c r="FM16" s="16">
        <v>6749</v>
      </c>
      <c r="FN16" s="17">
        <v>26.1</v>
      </c>
      <c r="FO16" s="16">
        <v>176149</v>
      </c>
      <c r="FP16" s="16">
        <v>264</v>
      </c>
      <c r="FQ16" s="17">
        <v>259.10000000000002</v>
      </c>
      <c r="FR16" s="16">
        <v>68402</v>
      </c>
      <c r="FS16" s="16">
        <v>7973</v>
      </c>
      <c r="FT16" s="16">
        <v>935</v>
      </c>
      <c r="FU16" s="16">
        <v>77310</v>
      </c>
      <c r="FV16" s="16">
        <v>1777005</v>
      </c>
      <c r="FW16" s="16">
        <v>176149</v>
      </c>
      <c r="FX16" s="16">
        <v>0</v>
      </c>
      <c r="FY16" s="16">
        <v>162888</v>
      </c>
      <c r="FZ16" s="16">
        <v>17999</v>
      </c>
      <c r="GA16" s="16">
        <v>20509</v>
      </c>
      <c r="GB16" s="16">
        <v>85867</v>
      </c>
      <c r="GC16" s="16">
        <v>2317727</v>
      </c>
      <c r="GD16" s="16">
        <v>702559</v>
      </c>
      <c r="GE16" s="16">
        <v>1615168</v>
      </c>
      <c r="GF16" s="15">
        <v>289.399</v>
      </c>
      <c r="GG16" s="16">
        <v>300</v>
      </c>
      <c r="GH16" s="16">
        <v>86820</v>
      </c>
      <c r="GI16" s="16">
        <v>1615168</v>
      </c>
      <c r="GJ16" s="16">
        <v>0</v>
      </c>
      <c r="GK16" s="14">
        <v>5.5</v>
      </c>
      <c r="GL16" s="16">
        <v>7635</v>
      </c>
      <c r="GM16" s="16">
        <v>41993</v>
      </c>
      <c r="GN16" s="14">
        <v>0</v>
      </c>
      <c r="GO16" s="16">
        <v>7413</v>
      </c>
      <c r="GP16" s="16">
        <v>0</v>
      </c>
      <c r="GQ16" s="16">
        <v>41993</v>
      </c>
      <c r="GR16" s="16">
        <v>41993</v>
      </c>
      <c r="GS16" s="16">
        <v>2673076</v>
      </c>
      <c r="GT16" s="16">
        <v>2317727</v>
      </c>
      <c r="GU16" s="16">
        <v>0</v>
      </c>
      <c r="GV16" s="16">
        <v>355349</v>
      </c>
      <c r="GW16" s="16">
        <v>129121698</v>
      </c>
      <c r="GX16" s="16">
        <v>126576448</v>
      </c>
      <c r="GY16" s="16">
        <v>2545250</v>
      </c>
      <c r="GZ16" s="16">
        <v>126576448</v>
      </c>
      <c r="HA16" s="18">
        <v>2.01E-2</v>
      </c>
      <c r="HB16" s="16">
        <v>9046</v>
      </c>
      <c r="HC16" s="16">
        <v>182</v>
      </c>
      <c r="HD16" s="16">
        <v>9046</v>
      </c>
      <c r="HE16" s="16">
        <v>182</v>
      </c>
      <c r="HF16" s="16">
        <v>8864</v>
      </c>
      <c r="HG16" s="16">
        <v>886</v>
      </c>
      <c r="HH16" s="16">
        <v>685</v>
      </c>
      <c r="HI16" s="16">
        <v>201</v>
      </c>
      <c r="HJ16" s="15">
        <v>289.399</v>
      </c>
      <c r="HK16" s="16">
        <v>58169</v>
      </c>
      <c r="HL16" s="15">
        <v>289.399</v>
      </c>
      <c r="HM16" s="16">
        <v>10</v>
      </c>
      <c r="HN16" s="16">
        <v>2894</v>
      </c>
      <c r="HO16" s="15">
        <v>289.399</v>
      </c>
      <c r="HP16" s="16">
        <v>7635</v>
      </c>
      <c r="HQ16" s="15">
        <v>0.11600000000000001</v>
      </c>
      <c r="HR16" s="16">
        <v>256408</v>
      </c>
      <c r="HS16" s="16">
        <v>58169</v>
      </c>
      <c r="HT16" s="16">
        <v>2894</v>
      </c>
      <c r="HU16" s="16">
        <v>195345</v>
      </c>
      <c r="HV16" s="16">
        <v>129121698</v>
      </c>
      <c r="HW16" s="18">
        <v>1.51288</v>
      </c>
      <c r="HX16" s="18">
        <v>1.9617800000000001</v>
      </c>
      <c r="HY16" s="18">
        <v>0</v>
      </c>
      <c r="HZ16" s="16">
        <v>129121698</v>
      </c>
      <c r="IA16" s="16">
        <v>0</v>
      </c>
      <c r="IB16" s="16">
        <v>7635</v>
      </c>
      <c r="IC16" s="17">
        <v>0</v>
      </c>
      <c r="ID16" s="16">
        <v>0</v>
      </c>
      <c r="IE16" s="15">
        <v>289.399</v>
      </c>
      <c r="IF16" s="16">
        <v>0</v>
      </c>
      <c r="IG16" s="16">
        <v>355349</v>
      </c>
      <c r="IH16" s="16">
        <v>8864</v>
      </c>
      <c r="II16" s="16">
        <v>0</v>
      </c>
      <c r="IJ16" s="16">
        <v>0</v>
      </c>
      <c r="IK16" s="16">
        <v>21507</v>
      </c>
      <c r="IL16" s="16">
        <v>58169</v>
      </c>
      <c r="IM16" s="16">
        <v>2894</v>
      </c>
      <c r="IN16" s="16">
        <v>0</v>
      </c>
      <c r="IO16" s="16">
        <v>0</v>
      </c>
      <c r="IP16" s="16">
        <v>306929</v>
      </c>
      <c r="IQ16" s="16">
        <v>1615168</v>
      </c>
      <c r="IR16" s="16">
        <v>0</v>
      </c>
      <c r="IS16" s="16">
        <v>8864</v>
      </c>
      <c r="IT16" s="16">
        <v>0</v>
      </c>
      <c r="IU16" s="16">
        <v>0</v>
      </c>
      <c r="IV16" s="16">
        <v>21507</v>
      </c>
      <c r="IW16" s="16">
        <v>58169</v>
      </c>
      <c r="IX16" s="16">
        <v>2894</v>
      </c>
      <c r="IY16" s="16">
        <v>0</v>
      </c>
      <c r="IZ16" s="16">
        <v>0</v>
      </c>
      <c r="JA16" s="16">
        <v>0</v>
      </c>
      <c r="JB16" s="16">
        <v>41993</v>
      </c>
      <c r="JC16" s="16">
        <v>1705581</v>
      </c>
      <c r="JD16" s="16">
        <v>1785945</v>
      </c>
      <c r="JE16" s="16">
        <v>0</v>
      </c>
      <c r="JF16" s="16">
        <v>1785945</v>
      </c>
      <c r="JG16" s="19">
        <v>0.1</v>
      </c>
      <c r="JH16" s="16">
        <v>178595</v>
      </c>
      <c r="JI16" s="16">
        <v>129121698</v>
      </c>
      <c r="JJ16" s="14">
        <v>233</v>
      </c>
      <c r="JK16" s="16">
        <v>554170</v>
      </c>
      <c r="JL16" s="16">
        <v>416026</v>
      </c>
      <c r="JM16" s="16">
        <v>554170</v>
      </c>
      <c r="JN16" s="17">
        <v>0.25</v>
      </c>
      <c r="JO16" s="19">
        <v>0.18770000000000001</v>
      </c>
      <c r="JP16" s="16">
        <v>178595</v>
      </c>
      <c r="JQ16" s="16">
        <v>33522</v>
      </c>
      <c r="JR16" s="17">
        <v>0.02</v>
      </c>
      <c r="JS16" s="16">
        <v>1520260</v>
      </c>
      <c r="JT16" s="16">
        <v>30405</v>
      </c>
      <c r="JU16" s="16">
        <v>178595</v>
      </c>
      <c r="JV16" s="16">
        <v>33522</v>
      </c>
      <c r="JW16" s="16">
        <v>30405</v>
      </c>
      <c r="JX16" s="16">
        <v>114668</v>
      </c>
      <c r="JY16" s="16">
        <v>33522</v>
      </c>
      <c r="JZ16" s="18">
        <v>0</v>
      </c>
      <c r="KA16" s="16">
        <v>0</v>
      </c>
      <c r="KB16" s="16">
        <v>30405</v>
      </c>
      <c r="KC16" s="16">
        <v>114668</v>
      </c>
      <c r="KD16" s="16">
        <v>145073</v>
      </c>
      <c r="KE16" s="16">
        <v>1785945</v>
      </c>
      <c r="KF16" s="19">
        <v>0</v>
      </c>
      <c r="KG16" s="16">
        <v>0</v>
      </c>
      <c r="KH16" s="17">
        <v>0</v>
      </c>
      <c r="KI16" s="16">
        <v>1520260</v>
      </c>
      <c r="KJ16" s="16">
        <v>0</v>
      </c>
      <c r="KK16" s="16">
        <v>0</v>
      </c>
      <c r="KL16" s="16">
        <v>0</v>
      </c>
      <c r="KM16" s="16">
        <v>0</v>
      </c>
      <c r="KN16" s="16">
        <v>7117</v>
      </c>
      <c r="KO16" s="16">
        <v>6902</v>
      </c>
      <c r="KP16" s="16">
        <v>215</v>
      </c>
      <c r="KQ16" s="16">
        <v>306929</v>
      </c>
      <c r="KR16" s="16">
        <v>215</v>
      </c>
      <c r="KS16" s="16">
        <v>306714</v>
      </c>
      <c r="KT16" s="16">
        <v>512</v>
      </c>
      <c r="KU16" s="16">
        <v>215</v>
      </c>
      <c r="KV16" s="16">
        <v>727</v>
      </c>
      <c r="KW16" s="16">
        <v>697257</v>
      </c>
      <c r="KX16" s="16">
        <v>306714</v>
      </c>
      <c r="KY16" s="18">
        <v>1003971</v>
      </c>
      <c r="KZ16" s="16">
        <v>114668</v>
      </c>
      <c r="LA16" s="16">
        <v>0</v>
      </c>
      <c r="LB16" s="16">
        <v>0</v>
      </c>
      <c r="LC16" s="16">
        <v>0</v>
      </c>
      <c r="LD16" s="16">
        <v>1118639</v>
      </c>
      <c r="LE16" s="16">
        <v>0</v>
      </c>
      <c r="LF16" s="16">
        <v>170000</v>
      </c>
      <c r="LG16" s="16">
        <v>0</v>
      </c>
      <c r="LH16" s="16">
        <v>1288639</v>
      </c>
      <c r="LI16" s="16">
        <v>114668</v>
      </c>
      <c r="LJ16" s="16">
        <v>1173971</v>
      </c>
      <c r="LK16" s="16">
        <v>129121698</v>
      </c>
      <c r="LL16" s="16">
        <v>9.0919699999999999</v>
      </c>
      <c r="LM16" s="16">
        <v>114668</v>
      </c>
      <c r="LN16" s="16">
        <v>129121698</v>
      </c>
      <c r="LO16" s="16">
        <v>0.88805999999999996</v>
      </c>
      <c r="LP16" s="16">
        <v>9.0919699999999999</v>
      </c>
      <c r="LQ16" s="16">
        <v>9.9800299999999993</v>
      </c>
      <c r="LR16" s="16">
        <v>86773</v>
      </c>
      <c r="LS16" s="16">
        <v>6558</v>
      </c>
      <c r="LT16" s="16">
        <v>15805</v>
      </c>
      <c r="LU16" s="16">
        <v>17271</v>
      </c>
      <c r="LV16" s="16">
        <v>0</v>
      </c>
      <c r="LW16" s="16">
        <v>7973</v>
      </c>
      <c r="LX16" s="16">
        <v>935</v>
      </c>
      <c r="LY16" s="16">
        <v>21507</v>
      </c>
      <c r="LZ16" s="16">
        <v>113808</v>
      </c>
      <c r="MA16" s="16">
        <v>1705581</v>
      </c>
      <c r="MB16" s="18">
        <v>113808</v>
      </c>
      <c r="MC16" s="16">
        <v>1591773</v>
      </c>
      <c r="MD16" s="16">
        <v>2673076</v>
      </c>
      <c r="ME16" s="18">
        <v>0</v>
      </c>
      <c r="MF16" s="18">
        <v>0</v>
      </c>
      <c r="MG16" s="18">
        <v>145073</v>
      </c>
      <c r="MH16" s="16">
        <v>0</v>
      </c>
      <c r="MI16" s="16">
        <v>41993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1118639</v>
      </c>
      <c r="MP16" s="16">
        <v>41993</v>
      </c>
      <c r="MQ16" s="16">
        <v>0</v>
      </c>
      <c r="MR16" s="16">
        <v>30405</v>
      </c>
      <c r="MS16" s="16">
        <v>0</v>
      </c>
      <c r="MT16" s="16">
        <v>4790</v>
      </c>
      <c r="MU16" s="16">
        <v>727</v>
      </c>
      <c r="MV16" s="16">
        <v>0</v>
      </c>
      <c r="MW16" s="16">
        <v>1196554</v>
      </c>
      <c r="MX16" s="16">
        <v>129121698</v>
      </c>
      <c r="MY16" s="16">
        <v>1.34</v>
      </c>
      <c r="MZ16" s="16">
        <v>173023</v>
      </c>
      <c r="NA16" s="16">
        <v>0</v>
      </c>
      <c r="NB16" s="16">
        <v>1520260</v>
      </c>
      <c r="NC16" s="16">
        <v>0</v>
      </c>
      <c r="ND16" s="16">
        <v>173023</v>
      </c>
      <c r="NE16" s="16">
        <v>0</v>
      </c>
      <c r="NF16" s="16">
        <v>173023</v>
      </c>
      <c r="NG16" s="17">
        <v>0.02</v>
      </c>
      <c r="NH16" s="17">
        <v>0</v>
      </c>
      <c r="NI16" s="17">
        <v>0</v>
      </c>
      <c r="NJ16" s="17">
        <v>0</v>
      </c>
      <c r="NK16" s="17">
        <v>0</v>
      </c>
      <c r="NL16" s="17">
        <v>0.02</v>
      </c>
      <c r="NM16" s="16">
        <v>30405</v>
      </c>
      <c r="NN16" s="16">
        <v>0</v>
      </c>
      <c r="NO16" s="18">
        <v>0</v>
      </c>
      <c r="NP16" s="16">
        <v>0</v>
      </c>
      <c r="NQ16" s="17">
        <v>30405</v>
      </c>
      <c r="NR16" s="16">
        <v>0</v>
      </c>
      <c r="NS16" s="16">
        <v>0</v>
      </c>
      <c r="NT16" s="16">
        <v>42610</v>
      </c>
      <c r="NU16" s="16">
        <v>0</v>
      </c>
      <c r="NV16" s="16">
        <v>0</v>
      </c>
      <c r="NW16" s="17">
        <v>0</v>
      </c>
      <c r="NX16" s="17">
        <v>0</v>
      </c>
    </row>
    <row r="17" spans="1:388" x14ac:dyDescent="0.55000000000000004">
      <c r="A17" s="13" t="s">
        <v>1181</v>
      </c>
      <c r="B17" s="13" t="s">
        <v>1201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19.07</v>
      </c>
      <c r="Q17" s="17">
        <v>603.34</v>
      </c>
      <c r="R17" s="17">
        <v>64.53</v>
      </c>
      <c r="S17" s="17">
        <v>2.16</v>
      </c>
      <c r="T17" s="17">
        <v>66.69</v>
      </c>
      <c r="U17" s="17">
        <v>67.91</v>
      </c>
      <c r="V17" s="17">
        <v>2.35</v>
      </c>
      <c r="W17" s="17">
        <v>70.260000000000005</v>
      </c>
      <c r="X17" s="17">
        <v>357.8</v>
      </c>
      <c r="Y17" s="17">
        <v>10.73</v>
      </c>
      <c r="Z17" s="17">
        <v>368.53</v>
      </c>
      <c r="AA17" s="17">
        <v>539.28</v>
      </c>
      <c r="AB17" s="17">
        <v>439.5</v>
      </c>
      <c r="AC17" s="17">
        <v>419.22</v>
      </c>
      <c r="AD17" s="17">
        <v>1398</v>
      </c>
      <c r="AE17" s="14">
        <v>12671.4</v>
      </c>
      <c r="AF17" s="17">
        <v>14069.4</v>
      </c>
      <c r="AG17" s="17">
        <v>0</v>
      </c>
      <c r="AH17" s="17">
        <v>14069.4</v>
      </c>
      <c r="AI17" s="15">
        <v>191.7</v>
      </c>
      <c r="AJ17" s="15">
        <v>41.945999999999998</v>
      </c>
      <c r="AK17" s="17">
        <v>65.55</v>
      </c>
      <c r="AL17" s="17">
        <f>ROUND(Data_AidAndLevy[[#This Row],[L311]]*Data_AidAndLevy[[#This Row],[L201]],0)</f>
        <v>485922</v>
      </c>
      <c r="AM17" s="15">
        <v>0</v>
      </c>
      <c r="AN17" s="15">
        <v>299.19600000000003</v>
      </c>
      <c r="AO17" s="17">
        <v>14069.4</v>
      </c>
      <c r="AP17" s="15">
        <v>14368.596</v>
      </c>
      <c r="AQ17" s="17">
        <v>1398</v>
      </c>
      <c r="AR17" s="15">
        <v>12970.596</v>
      </c>
      <c r="AS17" s="16">
        <v>7635</v>
      </c>
      <c r="AT17" s="14">
        <v>12671.4</v>
      </c>
      <c r="AU17" s="16">
        <v>96746139</v>
      </c>
      <c r="AV17" s="16">
        <v>92752939</v>
      </c>
      <c r="AW17" s="17">
        <v>1.01</v>
      </c>
      <c r="AX17" s="16">
        <v>93680468</v>
      </c>
      <c r="AY17" s="16">
        <v>96746139</v>
      </c>
      <c r="AZ17" s="16">
        <v>0</v>
      </c>
      <c r="BA17" s="16">
        <v>7635</v>
      </c>
      <c r="BB17" s="15">
        <v>299.19600000000003</v>
      </c>
      <c r="BC17" s="16">
        <v>2284361</v>
      </c>
      <c r="BD17" s="16">
        <v>7635</v>
      </c>
      <c r="BE17" s="17">
        <v>1398</v>
      </c>
      <c r="BF17" s="16">
        <v>10673730</v>
      </c>
      <c r="BG17" s="17">
        <v>603.34</v>
      </c>
      <c r="BH17" s="14">
        <v>12671.4</v>
      </c>
      <c r="BI17" s="16">
        <v>7645162</v>
      </c>
      <c r="BJ17" s="16">
        <v>7310503</v>
      </c>
      <c r="BK17" s="16">
        <v>7645162</v>
      </c>
      <c r="BL17" s="16">
        <v>0</v>
      </c>
      <c r="BM17" s="16">
        <v>7645162</v>
      </c>
      <c r="BN17" s="16">
        <v>7645162</v>
      </c>
      <c r="BO17" s="17">
        <v>66.69</v>
      </c>
      <c r="BP17" s="14">
        <v>12671.4</v>
      </c>
      <c r="BQ17" s="16">
        <v>845056</v>
      </c>
      <c r="BR17" s="16">
        <v>807412</v>
      </c>
      <c r="BS17" s="16">
        <v>845056</v>
      </c>
      <c r="BT17" s="16">
        <v>0</v>
      </c>
      <c r="BU17" s="16">
        <v>845056</v>
      </c>
      <c r="BV17" s="16">
        <v>845056</v>
      </c>
      <c r="BW17" s="17">
        <v>70.260000000000005</v>
      </c>
      <c r="BX17" s="14">
        <v>12671.4</v>
      </c>
      <c r="BY17" s="16">
        <v>890293</v>
      </c>
      <c r="BZ17" s="16">
        <v>849704</v>
      </c>
      <c r="CA17" s="16">
        <v>890293</v>
      </c>
      <c r="CB17" s="16">
        <v>0</v>
      </c>
      <c r="CC17" s="16">
        <v>890293</v>
      </c>
      <c r="CD17" s="16">
        <v>890293</v>
      </c>
      <c r="CE17" s="17">
        <v>368.53</v>
      </c>
      <c r="CF17" s="14">
        <v>12671.4</v>
      </c>
      <c r="CG17" s="16">
        <v>4669791</v>
      </c>
      <c r="CH17" s="16">
        <v>4476865</v>
      </c>
      <c r="CI17" s="16">
        <v>4669791</v>
      </c>
      <c r="CJ17" s="16">
        <v>0</v>
      </c>
      <c r="CK17" s="16">
        <v>4669791</v>
      </c>
      <c r="CL17" s="16">
        <v>4669791</v>
      </c>
      <c r="CM17" s="17">
        <v>325.88</v>
      </c>
      <c r="CN17" s="17">
        <v>14069.4</v>
      </c>
      <c r="CO17" s="16">
        <v>4584936</v>
      </c>
      <c r="CP17" s="16">
        <v>4382025</v>
      </c>
      <c r="CQ17" s="16">
        <v>0</v>
      </c>
      <c r="CR17" s="16">
        <v>4382025</v>
      </c>
      <c r="CS17" s="16">
        <v>4584936</v>
      </c>
      <c r="CT17" s="16">
        <v>0</v>
      </c>
      <c r="CU17" s="14">
        <v>12671.4</v>
      </c>
      <c r="CV17" s="16">
        <v>960</v>
      </c>
      <c r="CW17" s="14">
        <v>1.9</v>
      </c>
      <c r="CX17" s="16">
        <v>13630</v>
      </c>
      <c r="CY17" s="17">
        <v>62.04</v>
      </c>
      <c r="CZ17" s="16">
        <v>845605</v>
      </c>
      <c r="DA17" s="16">
        <v>13630</v>
      </c>
      <c r="DB17" s="17">
        <v>68.150000000000006</v>
      </c>
      <c r="DC17" s="16">
        <v>928885</v>
      </c>
      <c r="DD17" s="17">
        <v>0</v>
      </c>
      <c r="DE17" s="17">
        <v>325.88</v>
      </c>
      <c r="DF17" s="16">
        <v>0</v>
      </c>
      <c r="DG17" s="17">
        <v>27.75</v>
      </c>
      <c r="DH17" s="17">
        <v>14069.4</v>
      </c>
      <c r="DI17" s="16">
        <v>390426</v>
      </c>
      <c r="DJ17" s="16">
        <v>370759</v>
      </c>
      <c r="DK17" s="16">
        <v>390426</v>
      </c>
      <c r="DL17" s="16">
        <v>0</v>
      </c>
      <c r="DM17" s="16">
        <v>390426</v>
      </c>
      <c r="DN17" s="16">
        <v>390426</v>
      </c>
      <c r="DO17" s="17">
        <v>3.48</v>
      </c>
      <c r="DP17" s="17">
        <v>14069.4</v>
      </c>
      <c r="DQ17" s="16">
        <v>48962</v>
      </c>
      <c r="DR17" s="16">
        <v>46570</v>
      </c>
      <c r="DS17" s="16">
        <v>48962</v>
      </c>
      <c r="DT17" s="16">
        <v>0</v>
      </c>
      <c r="DU17" s="16">
        <v>48962</v>
      </c>
      <c r="DV17" s="16">
        <v>48962</v>
      </c>
      <c r="DW17" s="16">
        <v>96746139</v>
      </c>
      <c r="DX17" s="16">
        <v>0</v>
      </c>
      <c r="DY17" s="16">
        <v>2284361</v>
      </c>
      <c r="DZ17" s="16">
        <v>10673730</v>
      </c>
      <c r="EA17" s="16">
        <v>7645162</v>
      </c>
      <c r="EB17" s="16">
        <v>845056</v>
      </c>
      <c r="EC17" s="16">
        <v>890293</v>
      </c>
      <c r="ED17" s="16">
        <v>4669791</v>
      </c>
      <c r="EE17" s="16">
        <v>4584936</v>
      </c>
      <c r="EF17" s="16">
        <v>0</v>
      </c>
      <c r="EG17" s="16">
        <v>845605</v>
      </c>
      <c r="EH17" s="16">
        <v>928885</v>
      </c>
      <c r="EI17" s="16">
        <v>0</v>
      </c>
      <c r="EJ17" s="16">
        <v>390426</v>
      </c>
      <c r="EK17" s="16">
        <v>48962</v>
      </c>
      <c r="EL17" s="16">
        <v>334103</v>
      </c>
      <c r="EM17" s="16">
        <v>3569457</v>
      </c>
      <c r="EN17" s="16">
        <v>21987</v>
      </c>
      <c r="EO17" s="16">
        <v>133810687</v>
      </c>
      <c r="EP17" s="16">
        <v>4910617944</v>
      </c>
      <c r="EQ17" s="18">
        <v>5.4</v>
      </c>
      <c r="ER17" s="16">
        <v>26517337</v>
      </c>
      <c r="ES17" s="16">
        <v>214325</v>
      </c>
      <c r="ET17" s="16">
        <v>219044</v>
      </c>
      <c r="EU17" s="16">
        <v>-4719</v>
      </c>
      <c r="EV17" s="16">
        <v>26517337</v>
      </c>
      <c r="EW17" s="16">
        <v>26512618</v>
      </c>
      <c r="EX17" s="16">
        <v>1231576711</v>
      </c>
      <c r="EY17" s="16">
        <v>1199047329</v>
      </c>
      <c r="EZ17" s="16">
        <v>32529382</v>
      </c>
      <c r="FA17" s="18">
        <v>5.4</v>
      </c>
      <c r="FB17" s="16">
        <v>175659</v>
      </c>
      <c r="FC17" s="16">
        <v>0</v>
      </c>
      <c r="FD17" s="16">
        <v>0</v>
      </c>
      <c r="FE17" s="16">
        <v>0</v>
      </c>
      <c r="FF17" s="16">
        <v>175659</v>
      </c>
      <c r="FG17" s="16">
        <v>175659</v>
      </c>
      <c r="FH17" s="16">
        <v>26512618</v>
      </c>
      <c r="FI17" s="16">
        <v>26688277</v>
      </c>
      <c r="FJ17" s="16">
        <v>6749</v>
      </c>
      <c r="FK17" s="15">
        <v>12970.596</v>
      </c>
      <c r="FL17" s="16">
        <v>87538552</v>
      </c>
      <c r="FM17" s="16">
        <v>6749</v>
      </c>
      <c r="FN17" s="17">
        <v>1398</v>
      </c>
      <c r="FO17" s="16">
        <v>9435102</v>
      </c>
      <c r="FP17" s="16">
        <v>264</v>
      </c>
      <c r="FQ17" s="17">
        <v>14069.4</v>
      </c>
      <c r="FR17" s="16">
        <v>3714322</v>
      </c>
      <c r="FS17" s="16">
        <v>390426</v>
      </c>
      <c r="FT17" s="16">
        <v>48962</v>
      </c>
      <c r="FU17" s="16">
        <v>4153710</v>
      </c>
      <c r="FV17" s="16">
        <v>87538552</v>
      </c>
      <c r="FW17" s="16">
        <v>9435102</v>
      </c>
      <c r="FX17" s="16">
        <v>19436</v>
      </c>
      <c r="FY17" s="16">
        <v>7645162</v>
      </c>
      <c r="FZ17" s="16">
        <v>845056</v>
      </c>
      <c r="GA17" s="16">
        <v>890293</v>
      </c>
      <c r="GB17" s="16">
        <v>4669791</v>
      </c>
      <c r="GC17" s="16">
        <v>115197102</v>
      </c>
      <c r="GD17" s="16">
        <v>26688277</v>
      </c>
      <c r="GE17" s="16">
        <v>88508825</v>
      </c>
      <c r="GF17" s="15">
        <v>14368.596</v>
      </c>
      <c r="GG17" s="16">
        <v>300</v>
      </c>
      <c r="GH17" s="16">
        <v>4310579</v>
      </c>
      <c r="GI17" s="16">
        <v>88508825</v>
      </c>
      <c r="GJ17" s="16">
        <v>0</v>
      </c>
      <c r="GK17" s="14">
        <v>132.5</v>
      </c>
      <c r="GL17" s="16">
        <v>7635</v>
      </c>
      <c r="GM17" s="16">
        <v>1011638</v>
      </c>
      <c r="GN17" s="14">
        <v>0</v>
      </c>
      <c r="GO17" s="16">
        <v>7413</v>
      </c>
      <c r="GP17" s="16">
        <v>0</v>
      </c>
      <c r="GQ17" s="16">
        <v>1011638</v>
      </c>
      <c r="GR17" s="16">
        <v>1011638</v>
      </c>
      <c r="GS17" s="16">
        <v>133810687</v>
      </c>
      <c r="GT17" s="16">
        <v>115197102</v>
      </c>
      <c r="GU17" s="16">
        <v>0</v>
      </c>
      <c r="GV17" s="16">
        <v>18613585</v>
      </c>
      <c r="GW17" s="16">
        <v>4910617944</v>
      </c>
      <c r="GX17" s="16">
        <v>4735684852</v>
      </c>
      <c r="GY17" s="16">
        <v>174933092</v>
      </c>
      <c r="GZ17" s="16">
        <v>4735684852</v>
      </c>
      <c r="HA17" s="18">
        <v>3.6900000000000002E-2</v>
      </c>
      <c r="HB17" s="16">
        <v>8734</v>
      </c>
      <c r="HC17" s="16">
        <v>322</v>
      </c>
      <c r="HD17" s="16">
        <v>8734</v>
      </c>
      <c r="HE17" s="16">
        <v>322</v>
      </c>
      <c r="HF17" s="16">
        <v>8412</v>
      </c>
      <c r="HG17" s="16">
        <v>886</v>
      </c>
      <c r="HH17" s="16">
        <v>685</v>
      </c>
      <c r="HI17" s="16">
        <v>201</v>
      </c>
      <c r="HJ17" s="15">
        <v>14368.596</v>
      </c>
      <c r="HK17" s="16">
        <v>2888088</v>
      </c>
      <c r="HL17" s="15">
        <v>14368.596</v>
      </c>
      <c r="HM17" s="16">
        <v>10</v>
      </c>
      <c r="HN17" s="16">
        <v>143686</v>
      </c>
      <c r="HO17" s="15">
        <v>14368.596</v>
      </c>
      <c r="HP17" s="16">
        <v>7635</v>
      </c>
      <c r="HQ17" s="15">
        <v>0.11600000000000001</v>
      </c>
      <c r="HR17" s="16">
        <v>12730576</v>
      </c>
      <c r="HS17" s="16">
        <v>2888088</v>
      </c>
      <c r="HT17" s="16">
        <v>143686</v>
      </c>
      <c r="HU17" s="16">
        <v>9698802</v>
      </c>
      <c r="HV17" s="16">
        <v>4910617944</v>
      </c>
      <c r="HW17" s="18">
        <v>1.9750700000000001</v>
      </c>
      <c r="HX17" s="18">
        <v>1.9617800000000001</v>
      </c>
      <c r="HY17" s="18">
        <v>1.329E-2</v>
      </c>
      <c r="HZ17" s="16">
        <v>4910617944</v>
      </c>
      <c r="IA17" s="16">
        <v>65262</v>
      </c>
      <c r="IB17" s="16">
        <v>7635</v>
      </c>
      <c r="IC17" s="17">
        <v>0</v>
      </c>
      <c r="ID17" s="16">
        <v>0</v>
      </c>
      <c r="IE17" s="15">
        <v>14368.596</v>
      </c>
      <c r="IF17" s="16">
        <v>0</v>
      </c>
      <c r="IG17" s="16">
        <v>18613585</v>
      </c>
      <c r="IH17" s="16">
        <v>8412</v>
      </c>
      <c r="II17" s="16">
        <v>0</v>
      </c>
      <c r="IJ17" s="16">
        <v>0</v>
      </c>
      <c r="IK17" s="16">
        <v>334103</v>
      </c>
      <c r="IL17" s="16">
        <v>2888088</v>
      </c>
      <c r="IM17" s="16">
        <v>143686</v>
      </c>
      <c r="IN17" s="16">
        <v>65262</v>
      </c>
      <c r="IO17" s="16">
        <v>0</v>
      </c>
      <c r="IP17" s="16">
        <v>15842240</v>
      </c>
      <c r="IQ17" s="16">
        <v>88508825</v>
      </c>
      <c r="IR17" s="16">
        <v>0</v>
      </c>
      <c r="IS17" s="16">
        <v>8412</v>
      </c>
      <c r="IT17" s="16">
        <v>0</v>
      </c>
      <c r="IU17" s="16">
        <v>0</v>
      </c>
      <c r="IV17" s="16">
        <v>334103</v>
      </c>
      <c r="IW17" s="16">
        <v>2888088</v>
      </c>
      <c r="IX17" s="16">
        <v>143686</v>
      </c>
      <c r="IY17" s="16">
        <v>65262</v>
      </c>
      <c r="IZ17" s="16">
        <v>0</v>
      </c>
      <c r="JA17" s="16">
        <v>42070</v>
      </c>
      <c r="JB17" s="16">
        <v>1011638</v>
      </c>
      <c r="JC17" s="16">
        <v>92333878</v>
      </c>
      <c r="JD17" s="16">
        <v>96746139</v>
      </c>
      <c r="JE17" s="16">
        <v>0</v>
      </c>
      <c r="JF17" s="16">
        <v>96746139</v>
      </c>
      <c r="JG17" s="19">
        <v>0.1</v>
      </c>
      <c r="JH17" s="16">
        <v>9674614</v>
      </c>
      <c r="JI17" s="16">
        <v>4910617944</v>
      </c>
      <c r="JJ17" s="14">
        <v>12671.4</v>
      </c>
      <c r="JK17" s="16">
        <v>387536</v>
      </c>
      <c r="JL17" s="16">
        <v>416026</v>
      </c>
      <c r="JM17" s="16">
        <v>387536</v>
      </c>
      <c r="JN17" s="17">
        <v>0.25</v>
      </c>
      <c r="JO17" s="19">
        <v>0.26840000000000003</v>
      </c>
      <c r="JP17" s="16">
        <v>9674614</v>
      </c>
      <c r="JQ17" s="16">
        <v>2596666</v>
      </c>
      <c r="JR17" s="17">
        <v>0</v>
      </c>
      <c r="JS17" s="16">
        <v>141889010</v>
      </c>
      <c r="JT17" s="16">
        <v>0</v>
      </c>
      <c r="JU17" s="16">
        <v>9674614</v>
      </c>
      <c r="JV17" s="16">
        <v>2596666</v>
      </c>
      <c r="JW17" s="16">
        <v>0</v>
      </c>
      <c r="JX17" s="16">
        <v>7077948</v>
      </c>
      <c r="JY17" s="16">
        <v>2596666</v>
      </c>
      <c r="JZ17" s="18">
        <v>0</v>
      </c>
      <c r="KA17" s="16">
        <v>0</v>
      </c>
      <c r="KB17" s="16">
        <v>0</v>
      </c>
      <c r="KC17" s="16">
        <v>7077948</v>
      </c>
      <c r="KD17" s="16">
        <v>7077948</v>
      </c>
      <c r="KE17" s="16">
        <v>96746139</v>
      </c>
      <c r="KF17" s="19">
        <v>0</v>
      </c>
      <c r="KG17" s="16">
        <v>0</v>
      </c>
      <c r="KH17" s="17">
        <v>0</v>
      </c>
      <c r="KI17" s="16">
        <v>141889010</v>
      </c>
      <c r="KJ17" s="16">
        <v>0</v>
      </c>
      <c r="KK17" s="16">
        <v>0</v>
      </c>
      <c r="KL17" s="16">
        <v>0</v>
      </c>
      <c r="KM17" s="16">
        <v>0</v>
      </c>
      <c r="KN17" s="16">
        <v>131031</v>
      </c>
      <c r="KO17" s="16">
        <v>133916</v>
      </c>
      <c r="KP17" s="16">
        <v>-2885</v>
      </c>
      <c r="KQ17" s="16">
        <v>15842240</v>
      </c>
      <c r="KR17" s="16">
        <v>-2885</v>
      </c>
      <c r="KS17" s="16">
        <v>15845125</v>
      </c>
      <c r="KT17" s="16">
        <v>-4719</v>
      </c>
      <c r="KU17" s="16">
        <v>-2885</v>
      </c>
      <c r="KV17" s="16">
        <v>-7604</v>
      </c>
      <c r="KW17" s="16">
        <v>26517337</v>
      </c>
      <c r="KX17" s="16">
        <v>15845125</v>
      </c>
      <c r="KY17" s="18">
        <v>42362462</v>
      </c>
      <c r="KZ17" s="16">
        <v>7077948</v>
      </c>
      <c r="LA17" s="16">
        <v>0</v>
      </c>
      <c r="LB17" s="16">
        <v>0</v>
      </c>
      <c r="LC17" s="16">
        <v>0</v>
      </c>
      <c r="LD17" s="16">
        <v>49440410</v>
      </c>
      <c r="LE17" s="16">
        <v>8416347</v>
      </c>
      <c r="LF17" s="16">
        <v>2631050</v>
      </c>
      <c r="LG17" s="16">
        <v>0</v>
      </c>
      <c r="LH17" s="16">
        <v>60487807</v>
      </c>
      <c r="LI17" s="16">
        <v>7077948</v>
      </c>
      <c r="LJ17" s="16">
        <v>53409859</v>
      </c>
      <c r="LK17" s="16">
        <v>4910617944</v>
      </c>
      <c r="LL17" s="16">
        <v>10.8764</v>
      </c>
      <c r="LM17" s="16">
        <v>7077948</v>
      </c>
      <c r="LN17" s="16">
        <v>5240909855</v>
      </c>
      <c r="LO17" s="16">
        <v>1.3505199999999999</v>
      </c>
      <c r="LP17" s="16">
        <v>10.8764</v>
      </c>
      <c r="LQ17" s="16">
        <v>12.22692</v>
      </c>
      <c r="LR17" s="16">
        <v>4584936</v>
      </c>
      <c r="LS17" s="16">
        <v>0</v>
      </c>
      <c r="LT17" s="16">
        <v>845605</v>
      </c>
      <c r="LU17" s="16">
        <v>928885</v>
      </c>
      <c r="LV17" s="16">
        <v>0</v>
      </c>
      <c r="LW17" s="16">
        <v>390426</v>
      </c>
      <c r="LX17" s="16">
        <v>48962</v>
      </c>
      <c r="LY17" s="16">
        <v>334103</v>
      </c>
      <c r="LZ17" s="16">
        <v>6464711</v>
      </c>
      <c r="MA17" s="16">
        <v>92333878</v>
      </c>
      <c r="MB17" s="18">
        <v>6464711</v>
      </c>
      <c r="MC17" s="16">
        <v>85869167</v>
      </c>
      <c r="MD17" s="16">
        <v>133810687</v>
      </c>
      <c r="ME17" s="18">
        <v>0</v>
      </c>
      <c r="MF17" s="18">
        <v>0</v>
      </c>
      <c r="MG17" s="18">
        <v>7077948</v>
      </c>
      <c r="MH17" s="16">
        <v>0</v>
      </c>
      <c r="MI17" s="16">
        <v>1011638</v>
      </c>
      <c r="MJ17" s="16">
        <v>0</v>
      </c>
      <c r="MK17" s="16">
        <v>0</v>
      </c>
      <c r="ML17" s="16">
        <v>0</v>
      </c>
      <c r="MM17" s="16">
        <v>0</v>
      </c>
      <c r="MN17" s="16">
        <v>0</v>
      </c>
      <c r="MO17" s="16">
        <v>49440410</v>
      </c>
      <c r="MP17" s="16">
        <v>1011638</v>
      </c>
      <c r="MQ17" s="16">
        <v>0</v>
      </c>
      <c r="MR17" s="16">
        <v>0</v>
      </c>
      <c r="MS17" s="16">
        <v>0</v>
      </c>
      <c r="MT17" s="16">
        <v>175659</v>
      </c>
      <c r="MU17" s="16">
        <v>-7604</v>
      </c>
      <c r="MV17" s="16">
        <v>0</v>
      </c>
      <c r="MW17" s="16">
        <v>50620103</v>
      </c>
      <c r="MX17" s="16">
        <v>5240909855</v>
      </c>
      <c r="MY17" s="16">
        <v>1.34</v>
      </c>
      <c r="MZ17" s="16">
        <v>7022819</v>
      </c>
      <c r="NA17" s="16">
        <v>0</v>
      </c>
      <c r="NB17" s="16">
        <v>141889010</v>
      </c>
      <c r="NC17" s="16">
        <v>0</v>
      </c>
      <c r="ND17" s="16">
        <v>7022819</v>
      </c>
      <c r="NE17" s="16">
        <v>0</v>
      </c>
      <c r="NF17" s="16">
        <v>7022819</v>
      </c>
      <c r="NG17" s="17">
        <v>0</v>
      </c>
      <c r="NH17" s="17">
        <v>0</v>
      </c>
      <c r="NI17" s="17">
        <v>0</v>
      </c>
      <c r="NJ17" s="17">
        <v>0</v>
      </c>
      <c r="NK17" s="17">
        <v>0</v>
      </c>
      <c r="NL17" s="17">
        <v>0</v>
      </c>
      <c r="NM17" s="16">
        <v>0</v>
      </c>
      <c r="NN17" s="16">
        <v>0</v>
      </c>
      <c r="NO17" s="18">
        <v>0</v>
      </c>
      <c r="NP17" s="16">
        <v>0</v>
      </c>
      <c r="NQ17" s="17">
        <v>0</v>
      </c>
      <c r="NR17" s="16">
        <v>2500000</v>
      </c>
      <c r="NS17" s="16">
        <v>0</v>
      </c>
      <c r="NT17" s="16">
        <v>1729500</v>
      </c>
      <c r="NU17" s="16">
        <v>0</v>
      </c>
      <c r="NV17" s="16">
        <v>0</v>
      </c>
      <c r="NW17" s="17">
        <v>0</v>
      </c>
      <c r="NX17" s="17">
        <v>13573957</v>
      </c>
    </row>
    <row r="18" spans="1:388" x14ac:dyDescent="0.55000000000000004">
      <c r="A18" s="13" t="s">
        <v>1177</v>
      </c>
      <c r="B18" s="13" t="s">
        <v>1185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19.07</v>
      </c>
      <c r="Q18" s="17">
        <v>681.21</v>
      </c>
      <c r="R18" s="17">
        <v>73.95</v>
      </c>
      <c r="S18" s="17">
        <v>2.16</v>
      </c>
      <c r="T18" s="17">
        <v>76.11</v>
      </c>
      <c r="U18" s="17">
        <v>86.34</v>
      </c>
      <c r="V18" s="17">
        <v>2.35</v>
      </c>
      <c r="W18" s="17">
        <v>88.69</v>
      </c>
      <c r="X18" s="17">
        <v>357.8</v>
      </c>
      <c r="Y18" s="17">
        <v>10.73</v>
      </c>
      <c r="Z18" s="17">
        <v>368.53</v>
      </c>
      <c r="AA18" s="17">
        <v>54</v>
      </c>
      <c r="AB18" s="17">
        <v>31.46</v>
      </c>
      <c r="AC18" s="17">
        <v>30.14</v>
      </c>
      <c r="AD18" s="17">
        <v>115.6</v>
      </c>
      <c r="AE18" s="14">
        <v>813.2</v>
      </c>
      <c r="AF18" s="17">
        <v>928.8</v>
      </c>
      <c r="AG18" s="17">
        <v>1.17</v>
      </c>
      <c r="AH18" s="17">
        <v>929.97</v>
      </c>
      <c r="AI18" s="15">
        <v>22.74</v>
      </c>
      <c r="AJ18" s="15">
        <v>3.2069999999999999</v>
      </c>
      <c r="AK18" s="17">
        <v>0</v>
      </c>
      <c r="AL18" s="17">
        <f>ROUND(Data_AidAndLevy[[#This Row],[L311]]*Data_AidAndLevy[[#This Row],[L201]],0)</f>
        <v>0</v>
      </c>
      <c r="AM18" s="15">
        <v>0</v>
      </c>
      <c r="AN18" s="15">
        <v>25.946999999999999</v>
      </c>
      <c r="AO18" s="17">
        <v>928.8</v>
      </c>
      <c r="AP18" s="15">
        <v>954.74699999999996</v>
      </c>
      <c r="AQ18" s="17">
        <v>115.6</v>
      </c>
      <c r="AR18" s="15">
        <v>839.14700000000005</v>
      </c>
      <c r="AS18" s="16">
        <v>7635</v>
      </c>
      <c r="AT18" s="14">
        <v>813.2</v>
      </c>
      <c r="AU18" s="16">
        <v>6208782</v>
      </c>
      <c r="AV18" s="16">
        <v>6040112</v>
      </c>
      <c r="AW18" s="17">
        <v>1.01</v>
      </c>
      <c r="AX18" s="16">
        <v>6100513</v>
      </c>
      <c r="AY18" s="16">
        <v>6208782</v>
      </c>
      <c r="AZ18" s="16">
        <v>0</v>
      </c>
      <c r="BA18" s="16">
        <v>7635</v>
      </c>
      <c r="BB18" s="15">
        <v>25.946999999999999</v>
      </c>
      <c r="BC18" s="16">
        <v>198105</v>
      </c>
      <c r="BD18" s="16">
        <v>7635</v>
      </c>
      <c r="BE18" s="17">
        <v>115.6</v>
      </c>
      <c r="BF18" s="16">
        <v>882606</v>
      </c>
      <c r="BG18" s="17">
        <v>681.21</v>
      </c>
      <c r="BH18" s="14">
        <v>813.2</v>
      </c>
      <c r="BI18" s="16">
        <v>553960</v>
      </c>
      <c r="BJ18" s="16">
        <v>539512</v>
      </c>
      <c r="BK18" s="16">
        <v>553960</v>
      </c>
      <c r="BL18" s="16">
        <v>0</v>
      </c>
      <c r="BM18" s="16">
        <v>553960</v>
      </c>
      <c r="BN18" s="16">
        <v>553960</v>
      </c>
      <c r="BO18" s="17">
        <v>76.11</v>
      </c>
      <c r="BP18" s="14">
        <v>813.2</v>
      </c>
      <c r="BQ18" s="16">
        <v>61893</v>
      </c>
      <c r="BR18" s="16">
        <v>60254</v>
      </c>
      <c r="BS18" s="16">
        <v>61893</v>
      </c>
      <c r="BT18" s="16">
        <v>0</v>
      </c>
      <c r="BU18" s="16">
        <v>61893</v>
      </c>
      <c r="BV18" s="16">
        <v>61893</v>
      </c>
      <c r="BW18" s="17">
        <v>88.69</v>
      </c>
      <c r="BX18" s="14">
        <v>813.2</v>
      </c>
      <c r="BY18" s="16">
        <v>72123</v>
      </c>
      <c r="BZ18" s="16">
        <v>70350</v>
      </c>
      <c r="CA18" s="16">
        <v>72123</v>
      </c>
      <c r="CB18" s="16">
        <v>0</v>
      </c>
      <c r="CC18" s="16">
        <v>72123</v>
      </c>
      <c r="CD18" s="16">
        <v>72123</v>
      </c>
      <c r="CE18" s="17">
        <v>368.53</v>
      </c>
      <c r="CF18" s="14">
        <v>813.2</v>
      </c>
      <c r="CG18" s="16">
        <v>299689</v>
      </c>
      <c r="CH18" s="16">
        <v>291535</v>
      </c>
      <c r="CI18" s="16">
        <v>299689</v>
      </c>
      <c r="CJ18" s="16">
        <v>0</v>
      </c>
      <c r="CK18" s="16">
        <v>299689</v>
      </c>
      <c r="CL18" s="16">
        <v>299689</v>
      </c>
      <c r="CM18" s="17">
        <v>337.26</v>
      </c>
      <c r="CN18" s="17">
        <v>928.8</v>
      </c>
      <c r="CO18" s="16">
        <v>313247</v>
      </c>
      <c r="CP18" s="16">
        <v>306197</v>
      </c>
      <c r="CQ18" s="16">
        <v>0</v>
      </c>
      <c r="CR18" s="16">
        <v>306197</v>
      </c>
      <c r="CS18" s="16">
        <v>313247</v>
      </c>
      <c r="CT18" s="16">
        <v>0</v>
      </c>
      <c r="CU18" s="14">
        <v>813.2</v>
      </c>
      <c r="CV18" s="16">
        <v>17</v>
      </c>
      <c r="CW18" s="14">
        <v>0</v>
      </c>
      <c r="CX18" s="16">
        <v>830</v>
      </c>
      <c r="CY18" s="17">
        <v>62.47</v>
      </c>
      <c r="CZ18" s="16">
        <v>51850</v>
      </c>
      <c r="DA18" s="16">
        <v>830</v>
      </c>
      <c r="DB18" s="17">
        <v>69.650000000000006</v>
      </c>
      <c r="DC18" s="16">
        <v>57810</v>
      </c>
      <c r="DD18" s="17">
        <v>1.17</v>
      </c>
      <c r="DE18" s="17">
        <v>337.26</v>
      </c>
      <c r="DF18" s="16">
        <v>395</v>
      </c>
      <c r="DG18" s="17">
        <v>41.7</v>
      </c>
      <c r="DH18" s="17">
        <v>928.8</v>
      </c>
      <c r="DI18" s="16">
        <v>38731</v>
      </c>
      <c r="DJ18" s="16">
        <v>38048</v>
      </c>
      <c r="DK18" s="16">
        <v>38731</v>
      </c>
      <c r="DL18" s="16">
        <v>0</v>
      </c>
      <c r="DM18" s="16">
        <v>38731</v>
      </c>
      <c r="DN18" s="16">
        <v>38731</v>
      </c>
      <c r="DO18" s="17">
        <v>4.8</v>
      </c>
      <c r="DP18" s="17">
        <v>928.8</v>
      </c>
      <c r="DQ18" s="16">
        <v>4458</v>
      </c>
      <c r="DR18" s="16">
        <v>4375</v>
      </c>
      <c r="DS18" s="16">
        <v>4458</v>
      </c>
      <c r="DT18" s="16">
        <v>0</v>
      </c>
      <c r="DU18" s="16">
        <v>4458</v>
      </c>
      <c r="DV18" s="16">
        <v>4458</v>
      </c>
      <c r="DW18" s="16">
        <v>6208782</v>
      </c>
      <c r="DX18" s="16">
        <v>0</v>
      </c>
      <c r="DY18" s="16">
        <v>198105</v>
      </c>
      <c r="DZ18" s="16">
        <v>882606</v>
      </c>
      <c r="EA18" s="16">
        <v>553960</v>
      </c>
      <c r="EB18" s="16">
        <v>61893</v>
      </c>
      <c r="EC18" s="16">
        <v>72123</v>
      </c>
      <c r="ED18" s="16">
        <v>299689</v>
      </c>
      <c r="EE18" s="16">
        <v>313247</v>
      </c>
      <c r="EF18" s="16">
        <v>0</v>
      </c>
      <c r="EG18" s="16">
        <v>51850</v>
      </c>
      <c r="EH18" s="16">
        <v>57810</v>
      </c>
      <c r="EI18" s="16">
        <v>395</v>
      </c>
      <c r="EJ18" s="16">
        <v>38731</v>
      </c>
      <c r="EK18" s="16">
        <v>4458</v>
      </c>
      <c r="EL18" s="16">
        <v>51322</v>
      </c>
      <c r="EM18" s="16">
        <v>301413</v>
      </c>
      <c r="EN18" s="16">
        <v>0</v>
      </c>
      <c r="EO18" s="16">
        <v>8993740</v>
      </c>
      <c r="EP18" s="16">
        <v>333589471</v>
      </c>
      <c r="EQ18" s="18">
        <v>5.4</v>
      </c>
      <c r="ER18" s="16">
        <v>1801383</v>
      </c>
      <c r="ES18" s="16">
        <v>134684</v>
      </c>
      <c r="ET18" s="16">
        <v>137951</v>
      </c>
      <c r="EU18" s="16">
        <v>-3267</v>
      </c>
      <c r="EV18" s="16">
        <v>1801383</v>
      </c>
      <c r="EW18" s="16">
        <v>1798116</v>
      </c>
      <c r="EX18" s="16">
        <v>39400786</v>
      </c>
      <c r="EY18" s="16">
        <v>34111026</v>
      </c>
      <c r="EZ18" s="16">
        <v>5289760</v>
      </c>
      <c r="FA18" s="18">
        <v>5.4</v>
      </c>
      <c r="FB18" s="16">
        <v>28565</v>
      </c>
      <c r="FC18" s="16">
        <v>0</v>
      </c>
      <c r="FD18" s="16">
        <v>0</v>
      </c>
      <c r="FE18" s="16">
        <v>0</v>
      </c>
      <c r="FF18" s="16">
        <v>28565</v>
      </c>
      <c r="FG18" s="16">
        <v>28565</v>
      </c>
      <c r="FH18" s="16">
        <v>1798116</v>
      </c>
      <c r="FI18" s="16">
        <v>1826681</v>
      </c>
      <c r="FJ18" s="16">
        <v>6749</v>
      </c>
      <c r="FK18" s="15">
        <v>839.14700000000005</v>
      </c>
      <c r="FL18" s="16">
        <v>5663403</v>
      </c>
      <c r="FM18" s="16">
        <v>6749</v>
      </c>
      <c r="FN18" s="17">
        <v>115.6</v>
      </c>
      <c r="FO18" s="16">
        <v>780184</v>
      </c>
      <c r="FP18" s="16">
        <v>264</v>
      </c>
      <c r="FQ18" s="17">
        <v>929.97</v>
      </c>
      <c r="FR18" s="16">
        <v>245512</v>
      </c>
      <c r="FS18" s="16">
        <v>38731</v>
      </c>
      <c r="FT18" s="16">
        <v>4458</v>
      </c>
      <c r="FU18" s="16">
        <v>288701</v>
      </c>
      <c r="FV18" s="16">
        <v>5663403</v>
      </c>
      <c r="FW18" s="16">
        <v>780184</v>
      </c>
      <c r="FX18" s="16">
        <v>0</v>
      </c>
      <c r="FY18" s="16">
        <v>553960</v>
      </c>
      <c r="FZ18" s="16">
        <v>61893</v>
      </c>
      <c r="GA18" s="16">
        <v>72123</v>
      </c>
      <c r="GB18" s="16">
        <v>299689</v>
      </c>
      <c r="GC18" s="16">
        <v>7719953</v>
      </c>
      <c r="GD18" s="16">
        <v>1826681</v>
      </c>
      <c r="GE18" s="16">
        <v>5893272</v>
      </c>
      <c r="GF18" s="15">
        <v>954.74699999999996</v>
      </c>
      <c r="GG18" s="16">
        <v>300</v>
      </c>
      <c r="GH18" s="16">
        <v>286424</v>
      </c>
      <c r="GI18" s="16">
        <v>5893272</v>
      </c>
      <c r="GJ18" s="16">
        <v>0</v>
      </c>
      <c r="GK18" s="14">
        <v>17</v>
      </c>
      <c r="GL18" s="16">
        <v>7635</v>
      </c>
      <c r="GM18" s="16">
        <v>129795</v>
      </c>
      <c r="GN18" s="14">
        <v>0</v>
      </c>
      <c r="GO18" s="16">
        <v>7413</v>
      </c>
      <c r="GP18" s="16">
        <v>0</v>
      </c>
      <c r="GQ18" s="16">
        <v>129795</v>
      </c>
      <c r="GR18" s="16">
        <v>129795</v>
      </c>
      <c r="GS18" s="16">
        <v>8993740</v>
      </c>
      <c r="GT18" s="16">
        <v>7719953</v>
      </c>
      <c r="GU18" s="16">
        <v>0</v>
      </c>
      <c r="GV18" s="16">
        <v>1273787</v>
      </c>
      <c r="GW18" s="16">
        <v>333589471</v>
      </c>
      <c r="GX18" s="16">
        <v>333475154</v>
      </c>
      <c r="GY18" s="16">
        <v>114317</v>
      </c>
      <c r="GZ18" s="16">
        <v>333475154</v>
      </c>
      <c r="HA18" s="18">
        <v>2.9999999999999997E-4</v>
      </c>
      <c r="HB18" s="16">
        <v>16650</v>
      </c>
      <c r="HC18" s="16">
        <v>5</v>
      </c>
      <c r="HD18" s="16">
        <v>16650</v>
      </c>
      <c r="HE18" s="16">
        <v>5</v>
      </c>
      <c r="HF18" s="16">
        <v>16645</v>
      </c>
      <c r="HG18" s="16">
        <v>886</v>
      </c>
      <c r="HH18" s="16">
        <v>685</v>
      </c>
      <c r="HI18" s="16">
        <v>201</v>
      </c>
      <c r="HJ18" s="15">
        <v>954.74699999999996</v>
      </c>
      <c r="HK18" s="16">
        <v>191904</v>
      </c>
      <c r="HL18" s="15">
        <v>954.74699999999996</v>
      </c>
      <c r="HM18" s="16">
        <v>10</v>
      </c>
      <c r="HN18" s="16">
        <v>9547</v>
      </c>
      <c r="HO18" s="15">
        <v>954.74699999999996</v>
      </c>
      <c r="HP18" s="16">
        <v>7635</v>
      </c>
      <c r="HQ18" s="15">
        <v>0.11600000000000001</v>
      </c>
      <c r="HR18" s="16">
        <v>845906</v>
      </c>
      <c r="HS18" s="16">
        <v>191904</v>
      </c>
      <c r="HT18" s="16">
        <v>9547</v>
      </c>
      <c r="HU18" s="16">
        <v>644455</v>
      </c>
      <c r="HV18" s="16">
        <v>333589471</v>
      </c>
      <c r="HW18" s="18">
        <v>1.93188</v>
      </c>
      <c r="HX18" s="18">
        <v>1.9617800000000001</v>
      </c>
      <c r="HY18" s="18">
        <v>0</v>
      </c>
      <c r="HZ18" s="16">
        <v>333589471</v>
      </c>
      <c r="IA18" s="16">
        <v>0</v>
      </c>
      <c r="IB18" s="16">
        <v>7635</v>
      </c>
      <c r="IC18" s="17">
        <v>0</v>
      </c>
      <c r="ID18" s="16">
        <v>0</v>
      </c>
      <c r="IE18" s="15">
        <v>954.74699999999996</v>
      </c>
      <c r="IF18" s="16">
        <v>0</v>
      </c>
      <c r="IG18" s="16">
        <v>1273787</v>
      </c>
      <c r="IH18" s="16">
        <v>16645</v>
      </c>
      <c r="II18" s="16">
        <v>0</v>
      </c>
      <c r="IJ18" s="16">
        <v>0</v>
      </c>
      <c r="IK18" s="16">
        <v>51322</v>
      </c>
      <c r="IL18" s="16">
        <v>191904</v>
      </c>
      <c r="IM18" s="16">
        <v>9547</v>
      </c>
      <c r="IN18" s="16">
        <v>0</v>
      </c>
      <c r="IO18" s="16">
        <v>0</v>
      </c>
      <c r="IP18" s="16">
        <v>1107013</v>
      </c>
      <c r="IQ18" s="16">
        <v>5893272</v>
      </c>
      <c r="IR18" s="16">
        <v>0</v>
      </c>
      <c r="IS18" s="16">
        <v>16645</v>
      </c>
      <c r="IT18" s="16">
        <v>0</v>
      </c>
      <c r="IU18" s="16">
        <v>0</v>
      </c>
      <c r="IV18" s="16">
        <v>51322</v>
      </c>
      <c r="IW18" s="16">
        <v>191904</v>
      </c>
      <c r="IX18" s="16">
        <v>9547</v>
      </c>
      <c r="IY18" s="16">
        <v>0</v>
      </c>
      <c r="IZ18" s="16">
        <v>0</v>
      </c>
      <c r="JA18" s="16">
        <v>0</v>
      </c>
      <c r="JB18" s="16">
        <v>129795</v>
      </c>
      <c r="JC18" s="16">
        <v>6189841</v>
      </c>
      <c r="JD18" s="16">
        <v>6208782</v>
      </c>
      <c r="JE18" s="16">
        <v>0</v>
      </c>
      <c r="JF18" s="16">
        <v>6208782</v>
      </c>
      <c r="JG18" s="19">
        <v>0.1</v>
      </c>
      <c r="JH18" s="16">
        <v>620878</v>
      </c>
      <c r="JI18" s="16">
        <v>333589471</v>
      </c>
      <c r="JJ18" s="14">
        <v>813.2</v>
      </c>
      <c r="JK18" s="16">
        <v>410218</v>
      </c>
      <c r="JL18" s="16">
        <v>416026</v>
      </c>
      <c r="JM18" s="16">
        <v>410218</v>
      </c>
      <c r="JN18" s="17">
        <v>0.25</v>
      </c>
      <c r="JO18" s="19">
        <v>0.2535</v>
      </c>
      <c r="JP18" s="16">
        <v>620878</v>
      </c>
      <c r="JQ18" s="16">
        <v>157393</v>
      </c>
      <c r="JR18" s="17">
        <v>0.04</v>
      </c>
      <c r="JS18" s="16">
        <v>6342292</v>
      </c>
      <c r="JT18" s="16">
        <v>253692</v>
      </c>
      <c r="JU18" s="16">
        <v>620878</v>
      </c>
      <c r="JV18" s="16">
        <v>157393</v>
      </c>
      <c r="JW18" s="16">
        <v>253692</v>
      </c>
      <c r="JX18" s="16">
        <v>209793</v>
      </c>
      <c r="JY18" s="16">
        <v>157393</v>
      </c>
      <c r="JZ18" s="18">
        <v>0</v>
      </c>
      <c r="KA18" s="16">
        <v>0</v>
      </c>
      <c r="KB18" s="16">
        <v>253692</v>
      </c>
      <c r="KC18" s="16">
        <v>209793</v>
      </c>
      <c r="KD18" s="16">
        <v>463485</v>
      </c>
      <c r="KE18" s="16">
        <v>6208782</v>
      </c>
      <c r="KF18" s="19">
        <v>0</v>
      </c>
      <c r="KG18" s="16">
        <v>0</v>
      </c>
      <c r="KH18" s="17">
        <v>0</v>
      </c>
      <c r="KI18" s="16">
        <v>6342292</v>
      </c>
      <c r="KJ18" s="16">
        <v>0</v>
      </c>
      <c r="KK18" s="16">
        <v>0</v>
      </c>
      <c r="KL18" s="16">
        <v>0</v>
      </c>
      <c r="KM18" s="16">
        <v>0</v>
      </c>
      <c r="KN18" s="16">
        <v>82969</v>
      </c>
      <c r="KO18" s="16">
        <v>84981</v>
      </c>
      <c r="KP18" s="16">
        <v>-2012</v>
      </c>
      <c r="KQ18" s="16">
        <v>1107013</v>
      </c>
      <c r="KR18" s="16">
        <v>-2012</v>
      </c>
      <c r="KS18" s="16">
        <v>1109025</v>
      </c>
      <c r="KT18" s="16">
        <v>-3267</v>
      </c>
      <c r="KU18" s="16">
        <v>-2012</v>
      </c>
      <c r="KV18" s="16">
        <v>-5279</v>
      </c>
      <c r="KW18" s="16">
        <v>1801383</v>
      </c>
      <c r="KX18" s="16">
        <v>1109025</v>
      </c>
      <c r="KY18" s="18">
        <v>2910408</v>
      </c>
      <c r="KZ18" s="16">
        <v>209793</v>
      </c>
      <c r="LA18" s="16">
        <v>0</v>
      </c>
      <c r="LB18" s="16">
        <v>0</v>
      </c>
      <c r="LC18" s="16">
        <v>0</v>
      </c>
      <c r="LD18" s="16">
        <v>3120201</v>
      </c>
      <c r="LE18" s="16">
        <v>0</v>
      </c>
      <c r="LF18" s="16">
        <v>0</v>
      </c>
      <c r="LG18" s="16">
        <v>0</v>
      </c>
      <c r="LH18" s="16">
        <v>3120201</v>
      </c>
      <c r="LI18" s="16">
        <v>209793</v>
      </c>
      <c r="LJ18" s="16">
        <v>2910408</v>
      </c>
      <c r="LK18" s="16">
        <v>333589471</v>
      </c>
      <c r="LL18" s="16">
        <v>8.7245200000000001</v>
      </c>
      <c r="LM18" s="16">
        <v>209793</v>
      </c>
      <c r="LN18" s="16">
        <v>355265252</v>
      </c>
      <c r="LO18" s="16">
        <v>0.59052000000000004</v>
      </c>
      <c r="LP18" s="16">
        <v>8.7245200000000001</v>
      </c>
      <c r="LQ18" s="16">
        <v>9.3150399999999998</v>
      </c>
      <c r="LR18" s="16">
        <v>313247</v>
      </c>
      <c r="LS18" s="16">
        <v>0</v>
      </c>
      <c r="LT18" s="16">
        <v>51850</v>
      </c>
      <c r="LU18" s="16">
        <v>57810</v>
      </c>
      <c r="LV18" s="16">
        <v>395</v>
      </c>
      <c r="LW18" s="16">
        <v>38731</v>
      </c>
      <c r="LX18" s="16">
        <v>4458</v>
      </c>
      <c r="LY18" s="16">
        <v>51322</v>
      </c>
      <c r="LZ18" s="16">
        <v>415169</v>
      </c>
      <c r="MA18" s="16">
        <v>6189841</v>
      </c>
      <c r="MB18" s="18">
        <v>415169</v>
      </c>
      <c r="MC18" s="16">
        <v>5774672</v>
      </c>
      <c r="MD18" s="16">
        <v>8993740</v>
      </c>
      <c r="ME18" s="18">
        <v>0</v>
      </c>
      <c r="MF18" s="18">
        <v>0</v>
      </c>
      <c r="MG18" s="18">
        <v>463485</v>
      </c>
      <c r="MH18" s="16">
        <v>0</v>
      </c>
      <c r="MI18" s="16">
        <v>129795</v>
      </c>
      <c r="MJ18" s="16">
        <v>0</v>
      </c>
      <c r="MK18" s="16">
        <v>0</v>
      </c>
      <c r="ML18" s="16">
        <v>0</v>
      </c>
      <c r="MM18" s="16">
        <v>0</v>
      </c>
      <c r="MN18" s="16">
        <v>0</v>
      </c>
      <c r="MO18" s="16">
        <v>3120201</v>
      </c>
      <c r="MP18" s="16">
        <v>129795</v>
      </c>
      <c r="MQ18" s="16">
        <v>0</v>
      </c>
      <c r="MR18" s="16">
        <v>253692</v>
      </c>
      <c r="MS18" s="16">
        <v>0</v>
      </c>
      <c r="MT18" s="16">
        <v>28565</v>
      </c>
      <c r="MU18" s="16">
        <v>-5279</v>
      </c>
      <c r="MV18" s="16">
        <v>0</v>
      </c>
      <c r="MW18" s="16">
        <v>3526974</v>
      </c>
      <c r="MX18" s="16">
        <v>355265252</v>
      </c>
      <c r="MY18" s="16">
        <v>0.56999999999999995</v>
      </c>
      <c r="MZ18" s="16">
        <v>202501</v>
      </c>
      <c r="NA18" s="16">
        <v>0</v>
      </c>
      <c r="NB18" s="16">
        <v>6342292</v>
      </c>
      <c r="NC18" s="16">
        <v>0</v>
      </c>
      <c r="ND18" s="16">
        <v>202501</v>
      </c>
      <c r="NE18" s="16">
        <v>0</v>
      </c>
      <c r="NF18" s="16">
        <v>202501</v>
      </c>
      <c r="NG18" s="17">
        <v>0.04</v>
      </c>
      <c r="NH18" s="17">
        <v>0</v>
      </c>
      <c r="NI18" s="17">
        <v>0</v>
      </c>
      <c r="NJ18" s="17">
        <v>0</v>
      </c>
      <c r="NK18" s="17">
        <v>0</v>
      </c>
      <c r="NL18" s="17">
        <v>0.04</v>
      </c>
      <c r="NM18" s="16">
        <v>253692</v>
      </c>
      <c r="NN18" s="16">
        <v>0</v>
      </c>
      <c r="NO18" s="18">
        <v>0</v>
      </c>
      <c r="NP18" s="16">
        <v>0</v>
      </c>
      <c r="NQ18" s="17">
        <v>253692</v>
      </c>
      <c r="NR18" s="16">
        <v>570000</v>
      </c>
      <c r="NS18" s="16">
        <v>0</v>
      </c>
      <c r="NT18" s="16">
        <v>117238</v>
      </c>
      <c r="NU18" s="16">
        <v>0</v>
      </c>
      <c r="NV18" s="16">
        <v>0</v>
      </c>
      <c r="NW18" s="17">
        <v>0</v>
      </c>
      <c r="NX18" s="17">
        <v>0</v>
      </c>
    </row>
    <row r="19" spans="1:388" x14ac:dyDescent="0.55000000000000004">
      <c r="A19" s="13" t="s">
        <v>1188</v>
      </c>
      <c r="B19" s="13" t="s">
        <v>1256</v>
      </c>
      <c r="C19" s="13" t="s">
        <v>34</v>
      </c>
      <c r="D19" s="13" t="s">
        <v>35</v>
      </c>
      <c r="E19" s="14">
        <v>402</v>
      </c>
      <c r="F19" s="15">
        <v>-4.1000000000000002E-2</v>
      </c>
      <c r="G19" s="16">
        <v>7448</v>
      </c>
      <c r="H19" s="16">
        <v>-305</v>
      </c>
      <c r="I19" s="16">
        <v>6553</v>
      </c>
      <c r="J19" s="15">
        <v>-4.1000000000000002E-2</v>
      </c>
      <c r="K19" s="16">
        <v>-269</v>
      </c>
      <c r="L19" s="16">
        <v>7448</v>
      </c>
      <c r="M19" s="16">
        <v>222</v>
      </c>
      <c r="N19" s="16">
        <v>7670</v>
      </c>
      <c r="O19" s="17">
        <v>733.26</v>
      </c>
      <c r="P19" s="17">
        <v>19.07</v>
      </c>
      <c r="Q19" s="17">
        <v>752.33</v>
      </c>
      <c r="R19" s="17">
        <v>82.54</v>
      </c>
      <c r="S19" s="17">
        <v>2.16</v>
      </c>
      <c r="T19" s="17">
        <v>84.7</v>
      </c>
      <c r="U19" s="17">
        <v>89</v>
      </c>
      <c r="V19" s="17">
        <v>2.35</v>
      </c>
      <c r="W19" s="17">
        <v>91.35</v>
      </c>
      <c r="X19" s="17">
        <v>357.8</v>
      </c>
      <c r="Y19" s="17">
        <v>10.73</v>
      </c>
      <c r="Z19" s="17">
        <v>368.53</v>
      </c>
      <c r="AA19" s="17">
        <v>20.88</v>
      </c>
      <c r="AB19" s="17">
        <v>23.6</v>
      </c>
      <c r="AC19" s="17">
        <v>8.2200000000000006</v>
      </c>
      <c r="AD19" s="17">
        <v>52.7</v>
      </c>
      <c r="AE19" s="14">
        <v>402</v>
      </c>
      <c r="AF19" s="17">
        <v>454.7</v>
      </c>
      <c r="AG19" s="17">
        <v>0</v>
      </c>
      <c r="AH19" s="17">
        <v>454.7</v>
      </c>
      <c r="AI19" s="15">
        <v>23.84</v>
      </c>
      <c r="AJ19" s="15">
        <v>2.238</v>
      </c>
      <c r="AK19" s="17">
        <v>0.21</v>
      </c>
      <c r="AL19" s="17">
        <f>ROUND(Data_AidAndLevy[[#This Row],[L311]]*Data_AidAndLevy[[#This Row],[L201]],0)</f>
        <v>1564</v>
      </c>
      <c r="AM19" s="15">
        <v>0</v>
      </c>
      <c r="AN19" s="15">
        <v>26.288</v>
      </c>
      <c r="AO19" s="17">
        <v>454.7</v>
      </c>
      <c r="AP19" s="15">
        <v>480.988</v>
      </c>
      <c r="AQ19" s="17">
        <v>52.7</v>
      </c>
      <c r="AR19" s="15">
        <v>428.28800000000001</v>
      </c>
      <c r="AS19" s="16">
        <v>7670</v>
      </c>
      <c r="AT19" s="14">
        <v>402</v>
      </c>
      <c r="AU19" s="16">
        <v>3083340</v>
      </c>
      <c r="AV19" s="16">
        <v>2994096</v>
      </c>
      <c r="AW19" s="17">
        <v>1.01</v>
      </c>
      <c r="AX19" s="16">
        <v>3024037</v>
      </c>
      <c r="AY19" s="16">
        <v>3083340</v>
      </c>
      <c r="AZ19" s="16">
        <v>0</v>
      </c>
      <c r="BA19" s="16">
        <v>7670</v>
      </c>
      <c r="BB19" s="15">
        <v>26.288</v>
      </c>
      <c r="BC19" s="16">
        <v>201629</v>
      </c>
      <c r="BD19" s="16">
        <v>7670</v>
      </c>
      <c r="BE19" s="17">
        <v>52.7</v>
      </c>
      <c r="BF19" s="16">
        <v>404209</v>
      </c>
      <c r="BG19" s="17">
        <v>752.33</v>
      </c>
      <c r="BH19" s="14">
        <v>402</v>
      </c>
      <c r="BI19" s="16">
        <v>302437</v>
      </c>
      <c r="BJ19" s="16">
        <v>294771</v>
      </c>
      <c r="BK19" s="16">
        <v>302437</v>
      </c>
      <c r="BL19" s="16">
        <v>0</v>
      </c>
      <c r="BM19" s="16">
        <v>302437</v>
      </c>
      <c r="BN19" s="16">
        <v>302437</v>
      </c>
      <c r="BO19" s="17">
        <v>84.7</v>
      </c>
      <c r="BP19" s="14">
        <v>402</v>
      </c>
      <c r="BQ19" s="16">
        <v>34049</v>
      </c>
      <c r="BR19" s="16">
        <v>33181</v>
      </c>
      <c r="BS19" s="16">
        <v>34049</v>
      </c>
      <c r="BT19" s="16">
        <v>0</v>
      </c>
      <c r="BU19" s="16">
        <v>34049</v>
      </c>
      <c r="BV19" s="16">
        <v>34049</v>
      </c>
      <c r="BW19" s="17">
        <v>91.35</v>
      </c>
      <c r="BX19" s="14">
        <v>402</v>
      </c>
      <c r="BY19" s="16">
        <v>36723</v>
      </c>
      <c r="BZ19" s="16">
        <v>35778</v>
      </c>
      <c r="CA19" s="16">
        <v>36723</v>
      </c>
      <c r="CB19" s="16">
        <v>0</v>
      </c>
      <c r="CC19" s="16">
        <v>36723</v>
      </c>
      <c r="CD19" s="16">
        <v>36723</v>
      </c>
      <c r="CE19" s="17">
        <v>368.53</v>
      </c>
      <c r="CF19" s="14">
        <v>402</v>
      </c>
      <c r="CG19" s="16">
        <v>148149</v>
      </c>
      <c r="CH19" s="16">
        <v>143836</v>
      </c>
      <c r="CI19" s="16">
        <v>148149</v>
      </c>
      <c r="CJ19" s="16">
        <v>0</v>
      </c>
      <c r="CK19" s="16">
        <v>148149</v>
      </c>
      <c r="CL19" s="16">
        <v>148149</v>
      </c>
      <c r="CM19" s="17">
        <v>343.89</v>
      </c>
      <c r="CN19" s="17">
        <v>454.7</v>
      </c>
      <c r="CO19" s="16">
        <v>156367</v>
      </c>
      <c r="CP19" s="16">
        <v>150470</v>
      </c>
      <c r="CQ19" s="16">
        <v>19765</v>
      </c>
      <c r="CR19" s="16">
        <v>170235</v>
      </c>
      <c r="CS19" s="16">
        <v>156367</v>
      </c>
      <c r="CT19" s="16">
        <v>13868</v>
      </c>
      <c r="CU19" s="14">
        <v>402</v>
      </c>
      <c r="CV19" s="16">
        <v>12</v>
      </c>
      <c r="CW19" s="14">
        <v>0</v>
      </c>
      <c r="CX19" s="16">
        <v>414</v>
      </c>
      <c r="CY19" s="17">
        <v>62.52</v>
      </c>
      <c r="CZ19" s="16">
        <v>25883</v>
      </c>
      <c r="DA19" s="16">
        <v>414</v>
      </c>
      <c r="DB19" s="17">
        <v>70.03</v>
      </c>
      <c r="DC19" s="16">
        <v>28992</v>
      </c>
      <c r="DD19" s="17">
        <v>0</v>
      </c>
      <c r="DE19" s="17">
        <v>343.89</v>
      </c>
      <c r="DF19" s="16">
        <v>0</v>
      </c>
      <c r="DG19" s="17">
        <v>36.43</v>
      </c>
      <c r="DH19" s="17">
        <v>454.7</v>
      </c>
      <c r="DI19" s="16">
        <v>16565</v>
      </c>
      <c r="DJ19" s="16">
        <v>15953</v>
      </c>
      <c r="DK19" s="16">
        <v>16565</v>
      </c>
      <c r="DL19" s="16">
        <v>0</v>
      </c>
      <c r="DM19" s="16">
        <v>16565</v>
      </c>
      <c r="DN19" s="16">
        <v>16565</v>
      </c>
      <c r="DO19" s="17">
        <v>4.33</v>
      </c>
      <c r="DP19" s="17">
        <v>454.7</v>
      </c>
      <c r="DQ19" s="16">
        <v>1969</v>
      </c>
      <c r="DR19" s="16">
        <v>1896</v>
      </c>
      <c r="DS19" s="16">
        <v>1969</v>
      </c>
      <c r="DT19" s="16">
        <v>0</v>
      </c>
      <c r="DU19" s="16">
        <v>1969</v>
      </c>
      <c r="DV19" s="16">
        <v>1969</v>
      </c>
      <c r="DW19" s="16">
        <v>3083340</v>
      </c>
      <c r="DX19" s="16">
        <v>0</v>
      </c>
      <c r="DY19" s="16">
        <v>201629</v>
      </c>
      <c r="DZ19" s="16">
        <v>404209</v>
      </c>
      <c r="EA19" s="16">
        <v>302437</v>
      </c>
      <c r="EB19" s="16">
        <v>34049</v>
      </c>
      <c r="EC19" s="16">
        <v>36723</v>
      </c>
      <c r="ED19" s="16">
        <v>148149</v>
      </c>
      <c r="EE19" s="16">
        <v>156367</v>
      </c>
      <c r="EF19" s="16">
        <v>13868</v>
      </c>
      <c r="EG19" s="16">
        <v>25883</v>
      </c>
      <c r="EH19" s="16">
        <v>28992</v>
      </c>
      <c r="EI19" s="16">
        <v>0</v>
      </c>
      <c r="EJ19" s="16">
        <v>16565</v>
      </c>
      <c r="EK19" s="16">
        <v>1969</v>
      </c>
      <c r="EL19" s="16">
        <v>41097</v>
      </c>
      <c r="EM19" s="16">
        <v>149705</v>
      </c>
      <c r="EN19" s="16">
        <v>-305</v>
      </c>
      <c r="EO19" s="16">
        <v>4562483</v>
      </c>
      <c r="EP19" s="16">
        <v>396303386</v>
      </c>
      <c r="EQ19" s="18">
        <v>5.4</v>
      </c>
      <c r="ER19" s="16">
        <v>2140038</v>
      </c>
      <c r="ES19" s="16">
        <v>91388</v>
      </c>
      <c r="ET19" s="16">
        <v>92444</v>
      </c>
      <c r="EU19" s="16">
        <v>-1056</v>
      </c>
      <c r="EV19" s="16">
        <v>2140038</v>
      </c>
      <c r="EW19" s="16">
        <v>2138982</v>
      </c>
      <c r="EX19" s="16">
        <v>54640177</v>
      </c>
      <c r="EY19" s="16">
        <v>49668057</v>
      </c>
      <c r="EZ19" s="16">
        <v>4972120</v>
      </c>
      <c r="FA19" s="18">
        <v>5.4</v>
      </c>
      <c r="FB19" s="16">
        <v>26849</v>
      </c>
      <c r="FC19" s="16">
        <v>0</v>
      </c>
      <c r="FD19" s="16">
        <v>0</v>
      </c>
      <c r="FE19" s="16">
        <v>0</v>
      </c>
      <c r="FF19" s="16">
        <v>26849</v>
      </c>
      <c r="FG19" s="16">
        <v>26849</v>
      </c>
      <c r="FH19" s="16">
        <v>2138982</v>
      </c>
      <c r="FI19" s="16">
        <v>2165831</v>
      </c>
      <c r="FJ19" s="16">
        <v>6749</v>
      </c>
      <c r="FK19" s="15">
        <v>428.28800000000001</v>
      </c>
      <c r="FL19" s="16">
        <v>2890516</v>
      </c>
      <c r="FM19" s="16">
        <v>6749</v>
      </c>
      <c r="FN19" s="17">
        <v>52.7</v>
      </c>
      <c r="FO19" s="16">
        <v>355672</v>
      </c>
      <c r="FP19" s="16">
        <v>264</v>
      </c>
      <c r="FQ19" s="17">
        <v>454.7</v>
      </c>
      <c r="FR19" s="16">
        <v>120041</v>
      </c>
      <c r="FS19" s="16">
        <v>16565</v>
      </c>
      <c r="FT19" s="16">
        <v>1969</v>
      </c>
      <c r="FU19" s="16">
        <v>138575</v>
      </c>
      <c r="FV19" s="16">
        <v>2890516</v>
      </c>
      <c r="FW19" s="16">
        <v>355672</v>
      </c>
      <c r="FX19" s="16">
        <v>-269</v>
      </c>
      <c r="FY19" s="16">
        <v>302437</v>
      </c>
      <c r="FZ19" s="16">
        <v>34049</v>
      </c>
      <c r="GA19" s="16">
        <v>36723</v>
      </c>
      <c r="GB19" s="16">
        <v>148149</v>
      </c>
      <c r="GC19" s="16">
        <v>3905852</v>
      </c>
      <c r="GD19" s="16">
        <v>2165831</v>
      </c>
      <c r="GE19" s="16">
        <v>1740021</v>
      </c>
      <c r="GF19" s="15">
        <v>480.988</v>
      </c>
      <c r="GG19" s="16">
        <v>300</v>
      </c>
      <c r="GH19" s="16">
        <v>144296</v>
      </c>
      <c r="GI19" s="16">
        <v>1740021</v>
      </c>
      <c r="GJ19" s="16">
        <v>0</v>
      </c>
      <c r="GK19" s="14">
        <v>9.5</v>
      </c>
      <c r="GL19" s="16">
        <v>7635</v>
      </c>
      <c r="GM19" s="16">
        <v>72533</v>
      </c>
      <c r="GN19" s="14">
        <v>0</v>
      </c>
      <c r="GO19" s="16">
        <v>7413</v>
      </c>
      <c r="GP19" s="16">
        <v>0</v>
      </c>
      <c r="GQ19" s="16">
        <v>72533</v>
      </c>
      <c r="GR19" s="16">
        <v>72533</v>
      </c>
      <c r="GS19" s="16">
        <v>4562483</v>
      </c>
      <c r="GT19" s="16">
        <v>3905852</v>
      </c>
      <c r="GU19" s="16">
        <v>0</v>
      </c>
      <c r="GV19" s="16">
        <v>656631</v>
      </c>
      <c r="GW19" s="16">
        <v>396303386</v>
      </c>
      <c r="GX19" s="16">
        <v>387821301</v>
      </c>
      <c r="GY19" s="16">
        <v>8482085</v>
      </c>
      <c r="GZ19" s="16">
        <v>387821301</v>
      </c>
      <c r="HA19" s="18">
        <v>2.1899999999999999E-2</v>
      </c>
      <c r="HB19" s="16">
        <v>18215</v>
      </c>
      <c r="HC19" s="16">
        <v>399</v>
      </c>
      <c r="HD19" s="16">
        <v>18215</v>
      </c>
      <c r="HE19" s="16">
        <v>399</v>
      </c>
      <c r="HF19" s="16">
        <v>17816</v>
      </c>
      <c r="HG19" s="16">
        <v>886</v>
      </c>
      <c r="HH19" s="16">
        <v>685</v>
      </c>
      <c r="HI19" s="16">
        <v>201</v>
      </c>
      <c r="HJ19" s="15">
        <v>480.988</v>
      </c>
      <c r="HK19" s="16">
        <v>96679</v>
      </c>
      <c r="HL19" s="15">
        <v>480.988</v>
      </c>
      <c r="HM19" s="16">
        <v>10</v>
      </c>
      <c r="HN19" s="16">
        <v>4810</v>
      </c>
      <c r="HO19" s="15">
        <v>480.988</v>
      </c>
      <c r="HP19" s="16">
        <v>7635</v>
      </c>
      <c r="HQ19" s="15">
        <v>0.11600000000000001</v>
      </c>
      <c r="HR19" s="16">
        <v>426155</v>
      </c>
      <c r="HS19" s="16">
        <v>96679</v>
      </c>
      <c r="HT19" s="16">
        <v>4810</v>
      </c>
      <c r="HU19" s="16">
        <v>324666</v>
      </c>
      <c r="HV19" s="16">
        <v>396303386</v>
      </c>
      <c r="HW19" s="18">
        <v>0.81923999999999997</v>
      </c>
      <c r="HX19" s="18">
        <v>1.9617800000000001</v>
      </c>
      <c r="HY19" s="18">
        <v>0</v>
      </c>
      <c r="HZ19" s="16">
        <v>396303386</v>
      </c>
      <c r="IA19" s="16">
        <v>0</v>
      </c>
      <c r="IB19" s="16">
        <v>7635</v>
      </c>
      <c r="IC19" s="17">
        <v>0</v>
      </c>
      <c r="ID19" s="16">
        <v>0</v>
      </c>
      <c r="IE19" s="15">
        <v>480.988</v>
      </c>
      <c r="IF19" s="16">
        <v>0</v>
      </c>
      <c r="IG19" s="16">
        <v>656631</v>
      </c>
      <c r="IH19" s="16">
        <v>17816</v>
      </c>
      <c r="II19" s="16">
        <v>0</v>
      </c>
      <c r="IJ19" s="16">
        <v>0</v>
      </c>
      <c r="IK19" s="16">
        <v>41097</v>
      </c>
      <c r="IL19" s="16">
        <v>96679</v>
      </c>
      <c r="IM19" s="16">
        <v>4810</v>
      </c>
      <c r="IN19" s="16">
        <v>0</v>
      </c>
      <c r="IO19" s="16">
        <v>0</v>
      </c>
      <c r="IP19" s="16">
        <v>578423</v>
      </c>
      <c r="IQ19" s="16">
        <v>1740021</v>
      </c>
      <c r="IR19" s="16">
        <v>0</v>
      </c>
      <c r="IS19" s="16">
        <v>17816</v>
      </c>
      <c r="IT19" s="16">
        <v>0</v>
      </c>
      <c r="IU19" s="16">
        <v>0</v>
      </c>
      <c r="IV19" s="16">
        <v>41097</v>
      </c>
      <c r="IW19" s="16">
        <v>96679</v>
      </c>
      <c r="IX19" s="16">
        <v>4810</v>
      </c>
      <c r="IY19" s="16">
        <v>0</v>
      </c>
      <c r="IZ19" s="16">
        <v>0</v>
      </c>
      <c r="JA19" s="16">
        <v>0</v>
      </c>
      <c r="JB19" s="16">
        <v>72533</v>
      </c>
      <c r="JC19" s="16">
        <v>1890762</v>
      </c>
      <c r="JD19" s="16">
        <v>3083340</v>
      </c>
      <c r="JE19" s="16">
        <v>0</v>
      </c>
      <c r="JF19" s="16">
        <v>3083340</v>
      </c>
      <c r="JG19" s="19">
        <v>0.1</v>
      </c>
      <c r="JH19" s="16">
        <v>308334</v>
      </c>
      <c r="JI19" s="16">
        <v>396303386</v>
      </c>
      <c r="JJ19" s="14">
        <v>402</v>
      </c>
      <c r="JK19" s="16">
        <v>985829</v>
      </c>
      <c r="JL19" s="16">
        <v>416026</v>
      </c>
      <c r="JM19" s="16">
        <v>985829</v>
      </c>
      <c r="JN19" s="17">
        <v>0.25</v>
      </c>
      <c r="JO19" s="19">
        <v>0.1055</v>
      </c>
      <c r="JP19" s="16">
        <v>308334</v>
      </c>
      <c r="JQ19" s="16">
        <v>32529</v>
      </c>
      <c r="JR19" s="17">
        <v>0.03</v>
      </c>
      <c r="JS19" s="16">
        <v>2955803</v>
      </c>
      <c r="JT19" s="16">
        <v>88674</v>
      </c>
      <c r="JU19" s="16">
        <v>308334</v>
      </c>
      <c r="JV19" s="16">
        <v>32529</v>
      </c>
      <c r="JW19" s="16">
        <v>88674</v>
      </c>
      <c r="JX19" s="16">
        <v>187131</v>
      </c>
      <c r="JY19" s="16">
        <v>32529</v>
      </c>
      <c r="JZ19" s="18">
        <v>0</v>
      </c>
      <c r="KA19" s="16">
        <v>0</v>
      </c>
      <c r="KB19" s="16">
        <v>88674</v>
      </c>
      <c r="KC19" s="16">
        <v>187131</v>
      </c>
      <c r="KD19" s="16">
        <v>275805</v>
      </c>
      <c r="KE19" s="16">
        <v>3083340</v>
      </c>
      <c r="KF19" s="19">
        <v>0</v>
      </c>
      <c r="KG19" s="16">
        <v>0</v>
      </c>
      <c r="KH19" s="17">
        <v>0</v>
      </c>
      <c r="KI19" s="16">
        <v>2955803</v>
      </c>
      <c r="KJ19" s="16">
        <v>0</v>
      </c>
      <c r="KK19" s="16">
        <v>0</v>
      </c>
      <c r="KL19" s="16">
        <v>0</v>
      </c>
      <c r="KM19" s="16">
        <v>0</v>
      </c>
      <c r="KN19" s="16">
        <v>25757</v>
      </c>
      <c r="KO19" s="16">
        <v>26055</v>
      </c>
      <c r="KP19" s="16">
        <v>-298</v>
      </c>
      <c r="KQ19" s="16">
        <v>578423</v>
      </c>
      <c r="KR19" s="16">
        <v>-298</v>
      </c>
      <c r="KS19" s="16">
        <v>578721</v>
      </c>
      <c r="KT19" s="16">
        <v>-1056</v>
      </c>
      <c r="KU19" s="16">
        <v>-298</v>
      </c>
      <c r="KV19" s="16">
        <v>-1354</v>
      </c>
      <c r="KW19" s="16">
        <v>2140038</v>
      </c>
      <c r="KX19" s="16">
        <v>578721</v>
      </c>
      <c r="KY19" s="18">
        <v>2718759</v>
      </c>
      <c r="KZ19" s="16">
        <v>187131</v>
      </c>
      <c r="LA19" s="16">
        <v>0</v>
      </c>
      <c r="LB19" s="16">
        <v>0</v>
      </c>
      <c r="LC19" s="16">
        <v>0</v>
      </c>
      <c r="LD19" s="16">
        <v>2905890</v>
      </c>
      <c r="LE19" s="16">
        <v>0</v>
      </c>
      <c r="LF19" s="16">
        <v>0</v>
      </c>
      <c r="LG19" s="16">
        <v>0</v>
      </c>
      <c r="LH19" s="16">
        <v>2905890</v>
      </c>
      <c r="LI19" s="16">
        <v>187131</v>
      </c>
      <c r="LJ19" s="16">
        <v>2718759</v>
      </c>
      <c r="LK19" s="16">
        <v>396303386</v>
      </c>
      <c r="LL19" s="16">
        <v>6.8602999999999996</v>
      </c>
      <c r="LM19" s="16">
        <v>187131</v>
      </c>
      <c r="LN19" s="16">
        <v>413081737</v>
      </c>
      <c r="LO19" s="16">
        <v>0.45301000000000002</v>
      </c>
      <c r="LP19" s="16">
        <v>6.8602999999999996</v>
      </c>
      <c r="LQ19" s="16">
        <v>7.3133100000000004</v>
      </c>
      <c r="LR19" s="16">
        <v>156367</v>
      </c>
      <c r="LS19" s="16">
        <v>13868</v>
      </c>
      <c r="LT19" s="16">
        <v>25883</v>
      </c>
      <c r="LU19" s="16">
        <v>28992</v>
      </c>
      <c r="LV19" s="16">
        <v>0</v>
      </c>
      <c r="LW19" s="16">
        <v>16565</v>
      </c>
      <c r="LX19" s="16">
        <v>1969</v>
      </c>
      <c r="LY19" s="16">
        <v>41097</v>
      </c>
      <c r="LZ19" s="16">
        <v>202547</v>
      </c>
      <c r="MA19" s="16">
        <v>1890762</v>
      </c>
      <c r="MB19" s="18">
        <v>202547</v>
      </c>
      <c r="MC19" s="16">
        <v>1688215</v>
      </c>
      <c r="MD19" s="16">
        <v>4562483</v>
      </c>
      <c r="ME19" s="18">
        <v>0</v>
      </c>
      <c r="MF19" s="18">
        <v>0</v>
      </c>
      <c r="MG19" s="18">
        <v>275805</v>
      </c>
      <c r="MH19" s="16">
        <v>0</v>
      </c>
      <c r="MI19" s="16">
        <v>72533</v>
      </c>
      <c r="MJ19" s="16">
        <v>0</v>
      </c>
      <c r="MK19" s="16">
        <v>0</v>
      </c>
      <c r="ML19" s="16">
        <v>0</v>
      </c>
      <c r="MM19" s="16">
        <v>0</v>
      </c>
      <c r="MN19" s="16">
        <v>0</v>
      </c>
      <c r="MO19" s="16">
        <v>2905890</v>
      </c>
      <c r="MP19" s="16">
        <v>72533</v>
      </c>
      <c r="MQ19" s="16">
        <v>0</v>
      </c>
      <c r="MR19" s="16">
        <v>88674</v>
      </c>
      <c r="MS19" s="16">
        <v>0</v>
      </c>
      <c r="MT19" s="16">
        <v>26849</v>
      </c>
      <c r="MU19" s="16">
        <v>-1354</v>
      </c>
      <c r="MV19" s="16">
        <v>0</v>
      </c>
      <c r="MW19" s="16">
        <v>3092592</v>
      </c>
      <c r="MX19" s="16">
        <v>413081737</v>
      </c>
      <c r="MY19" s="16">
        <v>1.34</v>
      </c>
      <c r="MZ19" s="16">
        <v>553530</v>
      </c>
      <c r="NA19" s="16">
        <v>0.03</v>
      </c>
      <c r="NB19" s="16">
        <v>2955803</v>
      </c>
      <c r="NC19" s="16">
        <v>88674</v>
      </c>
      <c r="ND19" s="16">
        <v>553530</v>
      </c>
      <c r="NE19" s="16">
        <v>88674</v>
      </c>
      <c r="NF19" s="16">
        <v>464856</v>
      </c>
      <c r="NG19" s="17">
        <v>0.03</v>
      </c>
      <c r="NH19" s="17">
        <v>0</v>
      </c>
      <c r="NI19" s="17">
        <v>0</v>
      </c>
      <c r="NJ19" s="17">
        <v>0</v>
      </c>
      <c r="NK19" s="17">
        <v>0.03</v>
      </c>
      <c r="NL19" s="17">
        <v>0.06</v>
      </c>
      <c r="NM19" s="16">
        <v>88674</v>
      </c>
      <c r="NN19" s="16">
        <v>0</v>
      </c>
      <c r="NO19" s="18">
        <v>0</v>
      </c>
      <c r="NP19" s="16">
        <v>0</v>
      </c>
      <c r="NQ19" s="17">
        <v>88674</v>
      </c>
      <c r="NR19" s="16">
        <v>375000</v>
      </c>
      <c r="NS19" s="16">
        <v>0</v>
      </c>
      <c r="NT19" s="16">
        <v>136317</v>
      </c>
      <c r="NU19" s="16">
        <v>0</v>
      </c>
      <c r="NV19" s="16">
        <v>0</v>
      </c>
      <c r="NW19" s="17">
        <v>0</v>
      </c>
      <c r="NX19" s="17">
        <v>0</v>
      </c>
    </row>
    <row r="20" spans="1:388" x14ac:dyDescent="0.55000000000000004">
      <c r="A20" s="13" t="s">
        <v>1185</v>
      </c>
      <c r="B20" s="13" t="s">
        <v>1202</v>
      </c>
      <c r="C20" s="13" t="s">
        <v>36</v>
      </c>
      <c r="D20" s="13" t="s">
        <v>37</v>
      </c>
      <c r="E20" s="14">
        <v>276.2</v>
      </c>
      <c r="F20" s="15">
        <v>0</v>
      </c>
      <c r="G20" s="16">
        <v>7413</v>
      </c>
      <c r="H20" s="16">
        <v>0</v>
      </c>
      <c r="I20" s="16">
        <v>6553</v>
      </c>
      <c r="J20" s="15">
        <v>0</v>
      </c>
      <c r="K20" s="16">
        <v>0</v>
      </c>
      <c r="L20" s="16">
        <v>7413</v>
      </c>
      <c r="M20" s="16">
        <v>222</v>
      </c>
      <c r="N20" s="16">
        <v>7635</v>
      </c>
      <c r="O20" s="17">
        <v>664.2</v>
      </c>
      <c r="P20" s="17">
        <v>19.07</v>
      </c>
      <c r="Q20" s="17">
        <v>683.27</v>
      </c>
      <c r="R20" s="17">
        <v>66</v>
      </c>
      <c r="S20" s="17">
        <v>2.16</v>
      </c>
      <c r="T20" s="17">
        <v>68.16</v>
      </c>
      <c r="U20" s="17">
        <v>67.94</v>
      </c>
      <c r="V20" s="17">
        <v>2.35</v>
      </c>
      <c r="W20" s="17">
        <v>70.290000000000006</v>
      </c>
      <c r="X20" s="17">
        <v>357.8</v>
      </c>
      <c r="Y20" s="17">
        <v>10.73</v>
      </c>
      <c r="Z20" s="17">
        <v>368.53</v>
      </c>
      <c r="AA20" s="17">
        <v>12.24</v>
      </c>
      <c r="AB20" s="17">
        <v>15.13</v>
      </c>
      <c r="AC20" s="17">
        <v>13.7</v>
      </c>
      <c r="AD20" s="17">
        <v>41.07</v>
      </c>
      <c r="AE20" s="14">
        <v>276.2</v>
      </c>
      <c r="AF20" s="17">
        <v>317.27</v>
      </c>
      <c r="AG20" s="17">
        <v>0.61</v>
      </c>
      <c r="AH20" s="17">
        <v>317.88</v>
      </c>
      <c r="AI20" s="15">
        <v>31.51</v>
      </c>
      <c r="AJ20" s="15">
        <v>1.393</v>
      </c>
      <c r="AK20" s="17">
        <v>0.21</v>
      </c>
      <c r="AL20" s="17">
        <f>ROUND(Data_AidAndLevy[[#This Row],[L311]]*Data_AidAndLevy[[#This Row],[L201]],0)</f>
        <v>1557</v>
      </c>
      <c r="AM20" s="15">
        <v>0</v>
      </c>
      <c r="AN20" s="15">
        <v>33.113</v>
      </c>
      <c r="AO20" s="17">
        <v>317.27</v>
      </c>
      <c r="AP20" s="15">
        <v>350.38299999999998</v>
      </c>
      <c r="AQ20" s="17">
        <v>41.07</v>
      </c>
      <c r="AR20" s="15">
        <v>309.31299999999999</v>
      </c>
      <c r="AS20" s="16">
        <v>7635</v>
      </c>
      <c r="AT20" s="14">
        <v>276.2</v>
      </c>
      <c r="AU20" s="16">
        <v>2108787</v>
      </c>
      <c r="AV20" s="16">
        <v>2069710</v>
      </c>
      <c r="AW20" s="17">
        <v>1.01</v>
      </c>
      <c r="AX20" s="16">
        <v>2090407</v>
      </c>
      <c r="AY20" s="16">
        <v>2108787</v>
      </c>
      <c r="AZ20" s="16">
        <v>0</v>
      </c>
      <c r="BA20" s="16">
        <v>7635</v>
      </c>
      <c r="BB20" s="15">
        <v>33.113</v>
      </c>
      <c r="BC20" s="16">
        <v>252818</v>
      </c>
      <c r="BD20" s="16">
        <v>7635</v>
      </c>
      <c r="BE20" s="17">
        <v>41.07</v>
      </c>
      <c r="BF20" s="16">
        <v>313569</v>
      </c>
      <c r="BG20" s="17">
        <v>683.27</v>
      </c>
      <c r="BH20" s="14">
        <v>276.2</v>
      </c>
      <c r="BI20" s="16">
        <v>188719</v>
      </c>
      <c r="BJ20" s="16">
        <v>185445</v>
      </c>
      <c r="BK20" s="16">
        <v>188719</v>
      </c>
      <c r="BL20" s="16">
        <v>0</v>
      </c>
      <c r="BM20" s="16">
        <v>188719</v>
      </c>
      <c r="BN20" s="16">
        <v>188719</v>
      </c>
      <c r="BO20" s="17">
        <v>68.16</v>
      </c>
      <c r="BP20" s="14">
        <v>276.2</v>
      </c>
      <c r="BQ20" s="16">
        <v>18826</v>
      </c>
      <c r="BR20" s="16">
        <v>18427</v>
      </c>
      <c r="BS20" s="16">
        <v>18826</v>
      </c>
      <c r="BT20" s="16">
        <v>0</v>
      </c>
      <c r="BU20" s="16">
        <v>18826</v>
      </c>
      <c r="BV20" s="16">
        <v>18826</v>
      </c>
      <c r="BW20" s="17">
        <v>70.290000000000006</v>
      </c>
      <c r="BX20" s="14">
        <v>276.2</v>
      </c>
      <c r="BY20" s="16">
        <v>19414</v>
      </c>
      <c r="BZ20" s="16">
        <v>18969</v>
      </c>
      <c r="CA20" s="16">
        <v>19414</v>
      </c>
      <c r="CB20" s="16">
        <v>0</v>
      </c>
      <c r="CC20" s="16">
        <v>19414</v>
      </c>
      <c r="CD20" s="16">
        <v>19414</v>
      </c>
      <c r="CE20" s="17">
        <v>368.53</v>
      </c>
      <c r="CF20" s="14">
        <v>276.2</v>
      </c>
      <c r="CG20" s="16">
        <v>101788</v>
      </c>
      <c r="CH20" s="16">
        <v>99898</v>
      </c>
      <c r="CI20" s="16">
        <v>101788</v>
      </c>
      <c r="CJ20" s="16">
        <v>0</v>
      </c>
      <c r="CK20" s="16">
        <v>101788</v>
      </c>
      <c r="CL20" s="16">
        <v>101788</v>
      </c>
      <c r="CM20" s="17">
        <v>340.52</v>
      </c>
      <c r="CN20" s="17">
        <v>317.27</v>
      </c>
      <c r="CO20" s="16">
        <v>108037</v>
      </c>
      <c r="CP20" s="16">
        <v>105257</v>
      </c>
      <c r="CQ20" s="16">
        <v>70</v>
      </c>
      <c r="CR20" s="16">
        <v>105327</v>
      </c>
      <c r="CS20" s="16">
        <v>108037</v>
      </c>
      <c r="CT20" s="16">
        <v>0</v>
      </c>
      <c r="CU20" s="14">
        <v>276.2</v>
      </c>
      <c r="CV20" s="16">
        <v>56</v>
      </c>
      <c r="CW20" s="14">
        <v>0</v>
      </c>
      <c r="CX20" s="16">
        <v>332</v>
      </c>
      <c r="CY20" s="17">
        <v>62.45</v>
      </c>
      <c r="CZ20" s="16">
        <v>20733</v>
      </c>
      <c r="DA20" s="16">
        <v>332</v>
      </c>
      <c r="DB20" s="17">
        <v>69.930000000000007</v>
      </c>
      <c r="DC20" s="16">
        <v>23217</v>
      </c>
      <c r="DD20" s="17">
        <v>0.61</v>
      </c>
      <c r="DE20" s="17">
        <v>340.52</v>
      </c>
      <c r="DF20" s="16">
        <v>208</v>
      </c>
      <c r="DG20" s="17">
        <v>34.31</v>
      </c>
      <c r="DH20" s="17">
        <v>317.27</v>
      </c>
      <c r="DI20" s="16">
        <v>10886</v>
      </c>
      <c r="DJ20" s="16">
        <v>10599</v>
      </c>
      <c r="DK20" s="16">
        <v>10886</v>
      </c>
      <c r="DL20" s="16">
        <v>0</v>
      </c>
      <c r="DM20" s="16">
        <v>10886</v>
      </c>
      <c r="DN20" s="16">
        <v>10886</v>
      </c>
      <c r="DO20" s="17">
        <v>4.09</v>
      </c>
      <c r="DP20" s="17">
        <v>317.27</v>
      </c>
      <c r="DQ20" s="16">
        <v>1298</v>
      </c>
      <c r="DR20" s="16">
        <v>1263</v>
      </c>
      <c r="DS20" s="16">
        <v>1298</v>
      </c>
      <c r="DT20" s="16">
        <v>0</v>
      </c>
      <c r="DU20" s="16">
        <v>1298</v>
      </c>
      <c r="DV20" s="16">
        <v>1298</v>
      </c>
      <c r="DW20" s="16">
        <v>2108787</v>
      </c>
      <c r="DX20" s="16">
        <v>0</v>
      </c>
      <c r="DY20" s="16">
        <v>252818</v>
      </c>
      <c r="DZ20" s="16">
        <v>313569</v>
      </c>
      <c r="EA20" s="16">
        <v>188719</v>
      </c>
      <c r="EB20" s="16">
        <v>18826</v>
      </c>
      <c r="EC20" s="16">
        <v>19414</v>
      </c>
      <c r="ED20" s="16">
        <v>101788</v>
      </c>
      <c r="EE20" s="16">
        <v>108037</v>
      </c>
      <c r="EF20" s="16">
        <v>0</v>
      </c>
      <c r="EG20" s="16">
        <v>20733</v>
      </c>
      <c r="EH20" s="16">
        <v>23217</v>
      </c>
      <c r="EI20" s="16">
        <v>208</v>
      </c>
      <c r="EJ20" s="16">
        <v>10886</v>
      </c>
      <c r="EK20" s="16">
        <v>1298</v>
      </c>
      <c r="EL20" s="16">
        <v>27109</v>
      </c>
      <c r="EM20" s="16">
        <v>55753</v>
      </c>
      <c r="EN20" s="16">
        <v>0</v>
      </c>
      <c r="EO20" s="16">
        <v>3196944</v>
      </c>
      <c r="EP20" s="16">
        <v>289463548</v>
      </c>
      <c r="EQ20" s="18">
        <v>5.4</v>
      </c>
      <c r="ER20" s="16">
        <v>1563103</v>
      </c>
      <c r="ES20" s="16">
        <v>12858</v>
      </c>
      <c r="ET20" s="16">
        <v>13096</v>
      </c>
      <c r="EU20" s="16">
        <v>-238</v>
      </c>
      <c r="EV20" s="16">
        <v>1563103</v>
      </c>
      <c r="EW20" s="16">
        <v>1562865</v>
      </c>
      <c r="EX20" s="16">
        <v>83642561</v>
      </c>
      <c r="EY20" s="16">
        <v>80735202</v>
      </c>
      <c r="EZ20" s="16">
        <v>2907359</v>
      </c>
      <c r="FA20" s="18">
        <v>5.4</v>
      </c>
      <c r="FB20" s="16">
        <v>15700</v>
      </c>
      <c r="FC20" s="16">
        <v>0</v>
      </c>
      <c r="FD20" s="16">
        <v>0</v>
      </c>
      <c r="FE20" s="16">
        <v>0</v>
      </c>
      <c r="FF20" s="16">
        <v>15700</v>
      </c>
      <c r="FG20" s="16">
        <v>15700</v>
      </c>
      <c r="FH20" s="16">
        <v>1562865</v>
      </c>
      <c r="FI20" s="16">
        <v>1578565</v>
      </c>
      <c r="FJ20" s="16">
        <v>6749</v>
      </c>
      <c r="FK20" s="15">
        <v>309.31299999999999</v>
      </c>
      <c r="FL20" s="16">
        <v>2087553</v>
      </c>
      <c r="FM20" s="16">
        <v>6749</v>
      </c>
      <c r="FN20" s="17">
        <v>41.07</v>
      </c>
      <c r="FO20" s="16">
        <v>277181</v>
      </c>
      <c r="FP20" s="16">
        <v>264</v>
      </c>
      <c r="FQ20" s="17">
        <v>317.88</v>
      </c>
      <c r="FR20" s="16">
        <v>83920</v>
      </c>
      <c r="FS20" s="16">
        <v>10886</v>
      </c>
      <c r="FT20" s="16">
        <v>1298</v>
      </c>
      <c r="FU20" s="16">
        <v>96104</v>
      </c>
      <c r="FV20" s="16">
        <v>2087553</v>
      </c>
      <c r="FW20" s="16">
        <v>277181</v>
      </c>
      <c r="FX20" s="16">
        <v>0</v>
      </c>
      <c r="FY20" s="16">
        <v>188719</v>
      </c>
      <c r="FZ20" s="16">
        <v>18826</v>
      </c>
      <c r="GA20" s="16">
        <v>19414</v>
      </c>
      <c r="GB20" s="16">
        <v>101788</v>
      </c>
      <c r="GC20" s="16">
        <v>2789585</v>
      </c>
      <c r="GD20" s="16">
        <v>1578565</v>
      </c>
      <c r="GE20" s="16">
        <v>1211020</v>
      </c>
      <c r="GF20" s="15">
        <v>350.38299999999998</v>
      </c>
      <c r="GG20" s="16">
        <v>300</v>
      </c>
      <c r="GH20" s="16">
        <v>105115</v>
      </c>
      <c r="GI20" s="16">
        <v>1211020</v>
      </c>
      <c r="GJ20" s="16">
        <v>0</v>
      </c>
      <c r="GK20" s="14">
        <v>8.5</v>
      </c>
      <c r="GL20" s="16">
        <v>7635</v>
      </c>
      <c r="GM20" s="16">
        <v>64898</v>
      </c>
      <c r="GN20" s="14">
        <v>0</v>
      </c>
      <c r="GO20" s="16">
        <v>7413</v>
      </c>
      <c r="GP20" s="16">
        <v>0</v>
      </c>
      <c r="GQ20" s="16">
        <v>64898</v>
      </c>
      <c r="GR20" s="16">
        <v>64898</v>
      </c>
      <c r="GS20" s="16">
        <v>3196944</v>
      </c>
      <c r="GT20" s="16">
        <v>2789585</v>
      </c>
      <c r="GU20" s="16">
        <v>0</v>
      </c>
      <c r="GV20" s="16">
        <v>407359</v>
      </c>
      <c r="GW20" s="16">
        <v>289463548</v>
      </c>
      <c r="GX20" s="16">
        <v>290474276</v>
      </c>
      <c r="GY20" s="16">
        <v>0</v>
      </c>
      <c r="GZ20" s="16">
        <v>290474276</v>
      </c>
      <c r="HA20" s="18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886</v>
      </c>
      <c r="HH20" s="16">
        <v>685</v>
      </c>
      <c r="HI20" s="16">
        <v>201</v>
      </c>
      <c r="HJ20" s="15">
        <v>350.38299999999998</v>
      </c>
      <c r="HK20" s="16">
        <v>70427</v>
      </c>
      <c r="HL20" s="15">
        <v>350.38299999999998</v>
      </c>
      <c r="HM20" s="16">
        <v>10</v>
      </c>
      <c r="HN20" s="16">
        <v>3504</v>
      </c>
      <c r="HO20" s="15">
        <v>350.38299999999998</v>
      </c>
      <c r="HP20" s="16">
        <v>7635</v>
      </c>
      <c r="HQ20" s="15">
        <v>0.11600000000000001</v>
      </c>
      <c r="HR20" s="16">
        <v>310439</v>
      </c>
      <c r="HS20" s="16">
        <v>70427</v>
      </c>
      <c r="HT20" s="16">
        <v>3504</v>
      </c>
      <c r="HU20" s="16">
        <v>236508</v>
      </c>
      <c r="HV20" s="16">
        <v>289463548</v>
      </c>
      <c r="HW20" s="18">
        <v>0.81706000000000001</v>
      </c>
      <c r="HX20" s="18">
        <v>1.9617800000000001</v>
      </c>
      <c r="HY20" s="18">
        <v>0</v>
      </c>
      <c r="HZ20" s="16">
        <v>289463548</v>
      </c>
      <c r="IA20" s="16">
        <v>0</v>
      </c>
      <c r="IB20" s="16">
        <v>7635</v>
      </c>
      <c r="IC20" s="17">
        <v>0</v>
      </c>
      <c r="ID20" s="16">
        <v>0</v>
      </c>
      <c r="IE20" s="15">
        <v>350.38299999999998</v>
      </c>
      <c r="IF20" s="16">
        <v>0</v>
      </c>
      <c r="IG20" s="16">
        <v>407359</v>
      </c>
      <c r="IH20" s="16">
        <v>0</v>
      </c>
      <c r="II20" s="16">
        <v>3209</v>
      </c>
      <c r="IJ20" s="16">
        <v>0</v>
      </c>
      <c r="IK20" s="16">
        <v>27109</v>
      </c>
      <c r="IL20" s="16">
        <v>70427</v>
      </c>
      <c r="IM20" s="16">
        <v>3504</v>
      </c>
      <c r="IN20" s="16">
        <v>0</v>
      </c>
      <c r="IO20" s="16">
        <v>0</v>
      </c>
      <c r="IP20" s="16">
        <v>357328</v>
      </c>
      <c r="IQ20" s="16">
        <v>1211020</v>
      </c>
      <c r="IR20" s="16">
        <v>0</v>
      </c>
      <c r="IS20" s="16">
        <v>0</v>
      </c>
      <c r="IT20" s="16">
        <v>3209</v>
      </c>
      <c r="IU20" s="16">
        <v>0</v>
      </c>
      <c r="IV20" s="16">
        <v>27109</v>
      </c>
      <c r="IW20" s="16">
        <v>70427</v>
      </c>
      <c r="IX20" s="16">
        <v>3504</v>
      </c>
      <c r="IY20" s="16">
        <v>0</v>
      </c>
      <c r="IZ20" s="16">
        <v>0</v>
      </c>
      <c r="JA20" s="16">
        <v>0</v>
      </c>
      <c r="JB20" s="16">
        <v>64898</v>
      </c>
      <c r="JC20" s="16">
        <v>1325949</v>
      </c>
      <c r="JD20" s="16">
        <v>2108787</v>
      </c>
      <c r="JE20" s="16">
        <v>0</v>
      </c>
      <c r="JF20" s="16">
        <v>2108787</v>
      </c>
      <c r="JG20" s="19">
        <v>0.1</v>
      </c>
      <c r="JH20" s="16">
        <v>210879</v>
      </c>
      <c r="JI20" s="16">
        <v>289463548</v>
      </c>
      <c r="JJ20" s="14">
        <v>276.2</v>
      </c>
      <c r="JK20" s="16">
        <v>1048022</v>
      </c>
      <c r="JL20" s="16">
        <v>416026</v>
      </c>
      <c r="JM20" s="16">
        <v>1048022</v>
      </c>
      <c r="JN20" s="17">
        <v>0.25</v>
      </c>
      <c r="JO20" s="19">
        <v>9.9199999999999997E-2</v>
      </c>
      <c r="JP20" s="16">
        <v>210879</v>
      </c>
      <c r="JQ20" s="16">
        <v>20919</v>
      </c>
      <c r="JR20" s="17">
        <v>0.05</v>
      </c>
      <c r="JS20" s="16">
        <v>2054838</v>
      </c>
      <c r="JT20" s="16">
        <v>102742</v>
      </c>
      <c r="JU20" s="16">
        <v>210879</v>
      </c>
      <c r="JV20" s="16">
        <v>20919</v>
      </c>
      <c r="JW20" s="16">
        <v>102742</v>
      </c>
      <c r="JX20" s="16">
        <v>87218</v>
      </c>
      <c r="JY20" s="16">
        <v>20919</v>
      </c>
      <c r="JZ20" s="18">
        <v>0</v>
      </c>
      <c r="KA20" s="16">
        <v>0</v>
      </c>
      <c r="KB20" s="16">
        <v>102742</v>
      </c>
      <c r="KC20" s="16">
        <v>87218</v>
      </c>
      <c r="KD20" s="16">
        <v>189960</v>
      </c>
      <c r="KE20" s="16">
        <v>2108787</v>
      </c>
      <c r="KF20" s="19">
        <v>0</v>
      </c>
      <c r="KG20" s="16">
        <v>0</v>
      </c>
      <c r="KH20" s="17">
        <v>0</v>
      </c>
      <c r="KI20" s="16">
        <v>2054838</v>
      </c>
      <c r="KJ20" s="16">
        <v>0</v>
      </c>
      <c r="KK20" s="16">
        <v>0</v>
      </c>
      <c r="KL20" s="16">
        <v>0</v>
      </c>
      <c r="KM20" s="16">
        <v>0</v>
      </c>
      <c r="KN20" s="16">
        <v>3321</v>
      </c>
      <c r="KO20" s="16">
        <v>3383</v>
      </c>
      <c r="KP20" s="16">
        <v>-62</v>
      </c>
      <c r="KQ20" s="16">
        <v>357328</v>
      </c>
      <c r="KR20" s="16">
        <v>-62</v>
      </c>
      <c r="KS20" s="16">
        <v>357390</v>
      </c>
      <c r="KT20" s="16">
        <v>-238</v>
      </c>
      <c r="KU20" s="16">
        <v>-62</v>
      </c>
      <c r="KV20" s="16">
        <v>-300</v>
      </c>
      <c r="KW20" s="16">
        <v>1563103</v>
      </c>
      <c r="KX20" s="16">
        <v>357390</v>
      </c>
      <c r="KY20" s="18">
        <v>1920493</v>
      </c>
      <c r="KZ20" s="16">
        <v>87218</v>
      </c>
      <c r="LA20" s="16">
        <v>0</v>
      </c>
      <c r="LB20" s="16">
        <v>0</v>
      </c>
      <c r="LC20" s="16">
        <v>0</v>
      </c>
      <c r="LD20" s="16">
        <v>2007711</v>
      </c>
      <c r="LE20" s="16">
        <v>0</v>
      </c>
      <c r="LF20" s="16">
        <v>0</v>
      </c>
      <c r="LG20" s="16">
        <v>0</v>
      </c>
      <c r="LH20" s="16">
        <v>2007711</v>
      </c>
      <c r="LI20" s="16">
        <v>87218</v>
      </c>
      <c r="LJ20" s="16">
        <v>1920493</v>
      </c>
      <c r="LK20" s="16">
        <v>289463548</v>
      </c>
      <c r="LL20" s="16">
        <v>6.6346600000000002</v>
      </c>
      <c r="LM20" s="16">
        <v>87218</v>
      </c>
      <c r="LN20" s="16">
        <v>300222467</v>
      </c>
      <c r="LO20" s="16">
        <v>0.29050999999999999</v>
      </c>
      <c r="LP20" s="16">
        <v>6.6346600000000002</v>
      </c>
      <c r="LQ20" s="16">
        <v>6.9251699999999996</v>
      </c>
      <c r="LR20" s="16">
        <v>108037</v>
      </c>
      <c r="LS20" s="16">
        <v>0</v>
      </c>
      <c r="LT20" s="16">
        <v>20733</v>
      </c>
      <c r="LU20" s="16">
        <v>23217</v>
      </c>
      <c r="LV20" s="16">
        <v>208</v>
      </c>
      <c r="LW20" s="16">
        <v>10886</v>
      </c>
      <c r="LX20" s="16">
        <v>1298</v>
      </c>
      <c r="LY20" s="16">
        <v>27109</v>
      </c>
      <c r="LZ20" s="16">
        <v>137270</v>
      </c>
      <c r="MA20" s="16">
        <v>1325949</v>
      </c>
      <c r="MB20" s="18">
        <v>137270</v>
      </c>
      <c r="MC20" s="16">
        <v>1188679</v>
      </c>
      <c r="MD20" s="16">
        <v>3196944</v>
      </c>
      <c r="ME20" s="18">
        <v>0</v>
      </c>
      <c r="MF20" s="18">
        <v>0</v>
      </c>
      <c r="MG20" s="18">
        <v>189960</v>
      </c>
      <c r="MH20" s="16">
        <v>0</v>
      </c>
      <c r="MI20" s="16">
        <v>64898</v>
      </c>
      <c r="MJ20" s="16">
        <v>0</v>
      </c>
      <c r="MK20" s="16">
        <v>0</v>
      </c>
      <c r="ML20" s="16">
        <v>0</v>
      </c>
      <c r="MM20" s="16">
        <v>0</v>
      </c>
      <c r="MN20" s="16">
        <v>0</v>
      </c>
      <c r="MO20" s="16">
        <v>2007711</v>
      </c>
      <c r="MP20" s="16">
        <v>64898</v>
      </c>
      <c r="MQ20" s="16">
        <v>0</v>
      </c>
      <c r="MR20" s="16">
        <v>102742</v>
      </c>
      <c r="MS20" s="16">
        <v>0</v>
      </c>
      <c r="MT20" s="16">
        <v>15700</v>
      </c>
      <c r="MU20" s="16">
        <v>-300</v>
      </c>
      <c r="MV20" s="16">
        <v>0</v>
      </c>
      <c r="MW20" s="16">
        <v>2190751</v>
      </c>
      <c r="MX20" s="16">
        <v>300222467</v>
      </c>
      <c r="MY20" s="16">
        <v>1.34</v>
      </c>
      <c r="MZ20" s="16">
        <v>402298</v>
      </c>
      <c r="NA20" s="16">
        <v>0</v>
      </c>
      <c r="NB20" s="16">
        <v>2054838</v>
      </c>
      <c r="NC20" s="16">
        <v>0</v>
      </c>
      <c r="ND20" s="16">
        <v>402298</v>
      </c>
      <c r="NE20" s="16">
        <v>0</v>
      </c>
      <c r="NF20" s="16">
        <v>402298</v>
      </c>
      <c r="NG20" s="17">
        <v>0.05</v>
      </c>
      <c r="NH20" s="17">
        <v>0</v>
      </c>
      <c r="NI20" s="17">
        <v>0</v>
      </c>
      <c r="NJ20" s="17">
        <v>0</v>
      </c>
      <c r="NK20" s="17">
        <v>0</v>
      </c>
      <c r="NL20" s="17">
        <v>0.05</v>
      </c>
      <c r="NM20" s="16">
        <v>102742</v>
      </c>
      <c r="NN20" s="16">
        <v>0</v>
      </c>
      <c r="NO20" s="18">
        <v>0</v>
      </c>
      <c r="NP20" s="16">
        <v>0</v>
      </c>
      <c r="NQ20" s="17">
        <v>102742</v>
      </c>
      <c r="NR20" s="16">
        <v>150000</v>
      </c>
      <c r="NS20" s="16">
        <v>0</v>
      </c>
      <c r="NT20" s="16">
        <v>99073</v>
      </c>
      <c r="NU20" s="16">
        <v>0</v>
      </c>
      <c r="NV20" s="16">
        <v>0</v>
      </c>
      <c r="NW20" s="17">
        <v>39078</v>
      </c>
      <c r="NX20" s="17">
        <v>0</v>
      </c>
    </row>
    <row r="21" spans="1:388" x14ac:dyDescent="0.55000000000000004">
      <c r="A21" s="13" t="s">
        <v>1179</v>
      </c>
      <c r="B21" s="13" t="s">
        <v>1189</v>
      </c>
      <c r="C21" s="13" t="s">
        <v>38</v>
      </c>
      <c r="D21" s="13" t="s">
        <v>39</v>
      </c>
      <c r="E21" s="14">
        <v>1401.9</v>
      </c>
      <c r="F21" s="15">
        <v>-3.5999999999999997E-2</v>
      </c>
      <c r="G21" s="16">
        <v>7413</v>
      </c>
      <c r="H21" s="16">
        <v>-267</v>
      </c>
      <c r="I21" s="16">
        <v>6553</v>
      </c>
      <c r="J21" s="15">
        <v>-3.5999999999999997E-2</v>
      </c>
      <c r="K21" s="16">
        <v>-236</v>
      </c>
      <c r="L21" s="16">
        <v>7413</v>
      </c>
      <c r="M21" s="16">
        <v>222</v>
      </c>
      <c r="N21" s="16">
        <v>7635</v>
      </c>
      <c r="O21" s="17">
        <v>651.4</v>
      </c>
      <c r="P21" s="17">
        <v>19.07</v>
      </c>
      <c r="Q21" s="17">
        <v>670.47</v>
      </c>
      <c r="R21" s="17">
        <v>76.14</v>
      </c>
      <c r="S21" s="17">
        <v>2.16</v>
      </c>
      <c r="T21" s="17">
        <v>78.3</v>
      </c>
      <c r="U21" s="17">
        <v>85.09</v>
      </c>
      <c r="V21" s="17">
        <v>2.35</v>
      </c>
      <c r="W21" s="17">
        <v>87.44</v>
      </c>
      <c r="X21" s="17">
        <v>357.8</v>
      </c>
      <c r="Y21" s="17">
        <v>10.73</v>
      </c>
      <c r="Z21" s="17">
        <v>368.53</v>
      </c>
      <c r="AA21" s="17">
        <v>65.52</v>
      </c>
      <c r="AB21" s="17">
        <v>93.85</v>
      </c>
      <c r="AC21" s="17">
        <v>94.53</v>
      </c>
      <c r="AD21" s="17">
        <v>253.9</v>
      </c>
      <c r="AE21" s="14">
        <v>1401.9</v>
      </c>
      <c r="AF21" s="17">
        <v>1655.8</v>
      </c>
      <c r="AG21" s="17">
        <v>3.47</v>
      </c>
      <c r="AH21" s="17">
        <v>1659.27</v>
      </c>
      <c r="AI21" s="15">
        <v>20.92</v>
      </c>
      <c r="AJ21" s="15">
        <v>6.548</v>
      </c>
      <c r="AK21" s="17">
        <v>14.03</v>
      </c>
      <c r="AL21" s="17">
        <f>ROUND(Data_AidAndLevy[[#This Row],[L311]]*Data_AidAndLevy[[#This Row],[L201]],0)</f>
        <v>104004</v>
      </c>
      <c r="AM21" s="15">
        <v>0</v>
      </c>
      <c r="AN21" s="15">
        <v>41.497999999999998</v>
      </c>
      <c r="AO21" s="17">
        <v>1655.8</v>
      </c>
      <c r="AP21" s="15">
        <v>1697.298</v>
      </c>
      <c r="AQ21" s="17">
        <v>253.9</v>
      </c>
      <c r="AR21" s="15">
        <v>1443.3979999999999</v>
      </c>
      <c r="AS21" s="16">
        <v>7635</v>
      </c>
      <c r="AT21" s="14">
        <v>1401.9</v>
      </c>
      <c r="AU21" s="16">
        <v>10703507</v>
      </c>
      <c r="AV21" s="16">
        <v>10194358</v>
      </c>
      <c r="AW21" s="17">
        <v>1.01</v>
      </c>
      <c r="AX21" s="16">
        <v>10296302</v>
      </c>
      <c r="AY21" s="16">
        <v>10703507</v>
      </c>
      <c r="AZ21" s="16">
        <v>0</v>
      </c>
      <c r="BA21" s="16">
        <v>7635</v>
      </c>
      <c r="BB21" s="15">
        <v>41.497999999999998</v>
      </c>
      <c r="BC21" s="16">
        <v>316837</v>
      </c>
      <c r="BD21" s="16">
        <v>7635</v>
      </c>
      <c r="BE21" s="17">
        <v>253.9</v>
      </c>
      <c r="BF21" s="16">
        <v>1938527</v>
      </c>
      <c r="BG21" s="17">
        <v>670.47</v>
      </c>
      <c r="BH21" s="14">
        <v>1401.9</v>
      </c>
      <c r="BI21" s="16">
        <v>939932</v>
      </c>
      <c r="BJ21" s="16">
        <v>895805</v>
      </c>
      <c r="BK21" s="16">
        <v>939932</v>
      </c>
      <c r="BL21" s="16">
        <v>0</v>
      </c>
      <c r="BM21" s="16">
        <v>939932</v>
      </c>
      <c r="BN21" s="16">
        <v>939932</v>
      </c>
      <c r="BO21" s="17">
        <v>78.3</v>
      </c>
      <c r="BP21" s="14">
        <v>1401.9</v>
      </c>
      <c r="BQ21" s="16">
        <v>109769</v>
      </c>
      <c r="BR21" s="16">
        <v>104708</v>
      </c>
      <c r="BS21" s="16">
        <v>109769</v>
      </c>
      <c r="BT21" s="16">
        <v>0</v>
      </c>
      <c r="BU21" s="16">
        <v>109769</v>
      </c>
      <c r="BV21" s="16">
        <v>109769</v>
      </c>
      <c r="BW21" s="17">
        <v>87.44</v>
      </c>
      <c r="BX21" s="14">
        <v>1401.9</v>
      </c>
      <c r="BY21" s="16">
        <v>122582</v>
      </c>
      <c r="BZ21" s="16">
        <v>117016</v>
      </c>
      <c r="CA21" s="16">
        <v>122582</v>
      </c>
      <c r="CB21" s="16">
        <v>0</v>
      </c>
      <c r="CC21" s="16">
        <v>122582</v>
      </c>
      <c r="CD21" s="16">
        <v>122582</v>
      </c>
      <c r="CE21" s="17">
        <v>368.53</v>
      </c>
      <c r="CF21" s="14">
        <v>1401.9</v>
      </c>
      <c r="CG21" s="16">
        <v>516642</v>
      </c>
      <c r="CH21" s="16">
        <v>492047</v>
      </c>
      <c r="CI21" s="16">
        <v>516642</v>
      </c>
      <c r="CJ21" s="16">
        <v>0</v>
      </c>
      <c r="CK21" s="16">
        <v>516642</v>
      </c>
      <c r="CL21" s="16">
        <v>516642</v>
      </c>
      <c r="CM21" s="17">
        <v>333.94</v>
      </c>
      <c r="CN21" s="17">
        <v>1655.8</v>
      </c>
      <c r="CO21" s="16">
        <v>552938</v>
      </c>
      <c r="CP21" s="16">
        <v>524098</v>
      </c>
      <c r="CQ21" s="16">
        <v>0</v>
      </c>
      <c r="CR21" s="16">
        <v>524098</v>
      </c>
      <c r="CS21" s="16">
        <v>552938</v>
      </c>
      <c r="CT21" s="16">
        <v>0</v>
      </c>
      <c r="CU21" s="14">
        <v>1401.9</v>
      </c>
      <c r="CV21" s="16">
        <v>1</v>
      </c>
      <c r="CW21" s="14">
        <v>0</v>
      </c>
      <c r="CX21" s="16">
        <v>1403</v>
      </c>
      <c r="CY21" s="17">
        <v>62.17</v>
      </c>
      <c r="CZ21" s="16">
        <v>87225</v>
      </c>
      <c r="DA21" s="16">
        <v>1403</v>
      </c>
      <c r="DB21" s="17">
        <v>68.73</v>
      </c>
      <c r="DC21" s="16">
        <v>96428</v>
      </c>
      <c r="DD21" s="17">
        <v>3.47</v>
      </c>
      <c r="DE21" s="17">
        <v>333.94</v>
      </c>
      <c r="DF21" s="16">
        <v>1159</v>
      </c>
      <c r="DG21" s="17">
        <v>34.29</v>
      </c>
      <c r="DH21" s="17">
        <v>1655.8</v>
      </c>
      <c r="DI21" s="16">
        <v>56777</v>
      </c>
      <c r="DJ21" s="16">
        <v>53813</v>
      </c>
      <c r="DK21" s="16">
        <v>56777</v>
      </c>
      <c r="DL21" s="16">
        <v>0</v>
      </c>
      <c r="DM21" s="16">
        <v>56777</v>
      </c>
      <c r="DN21" s="16">
        <v>56777</v>
      </c>
      <c r="DO21" s="17">
        <v>3.7</v>
      </c>
      <c r="DP21" s="17">
        <v>1655.8</v>
      </c>
      <c r="DQ21" s="16">
        <v>6126</v>
      </c>
      <c r="DR21" s="16">
        <v>5787</v>
      </c>
      <c r="DS21" s="16">
        <v>6126</v>
      </c>
      <c r="DT21" s="16">
        <v>0</v>
      </c>
      <c r="DU21" s="16">
        <v>6126</v>
      </c>
      <c r="DV21" s="16">
        <v>6126</v>
      </c>
      <c r="DW21" s="16">
        <v>10703507</v>
      </c>
      <c r="DX21" s="16">
        <v>0</v>
      </c>
      <c r="DY21" s="16">
        <v>316837</v>
      </c>
      <c r="DZ21" s="16">
        <v>1938527</v>
      </c>
      <c r="EA21" s="16">
        <v>939932</v>
      </c>
      <c r="EB21" s="16">
        <v>109769</v>
      </c>
      <c r="EC21" s="16">
        <v>122582</v>
      </c>
      <c r="ED21" s="16">
        <v>516642</v>
      </c>
      <c r="EE21" s="16">
        <v>552938</v>
      </c>
      <c r="EF21" s="16">
        <v>0</v>
      </c>
      <c r="EG21" s="16">
        <v>87225</v>
      </c>
      <c r="EH21" s="16">
        <v>96428</v>
      </c>
      <c r="EI21" s="16">
        <v>1159</v>
      </c>
      <c r="EJ21" s="16">
        <v>56777</v>
      </c>
      <c r="EK21" s="16">
        <v>6126</v>
      </c>
      <c r="EL21" s="16">
        <v>90232</v>
      </c>
      <c r="EM21" s="16">
        <v>519614</v>
      </c>
      <c r="EN21" s="16">
        <v>-267</v>
      </c>
      <c r="EO21" s="16">
        <v>15877564</v>
      </c>
      <c r="EP21" s="16">
        <v>522314025</v>
      </c>
      <c r="EQ21" s="18">
        <v>5.4</v>
      </c>
      <c r="ER21" s="16">
        <v>2820496</v>
      </c>
      <c r="ES21" s="16">
        <v>67315</v>
      </c>
      <c r="ET21" s="16">
        <v>66787</v>
      </c>
      <c r="EU21" s="16">
        <v>528</v>
      </c>
      <c r="EV21" s="16">
        <v>2820496</v>
      </c>
      <c r="EW21" s="16">
        <v>2821024</v>
      </c>
      <c r="EX21" s="16">
        <v>130279777</v>
      </c>
      <c r="EY21" s="16">
        <v>115112798</v>
      </c>
      <c r="EZ21" s="16">
        <v>15166979</v>
      </c>
      <c r="FA21" s="18">
        <v>5.4</v>
      </c>
      <c r="FB21" s="16">
        <v>81902</v>
      </c>
      <c r="FC21" s="16">
        <v>0</v>
      </c>
      <c r="FD21" s="16">
        <v>0</v>
      </c>
      <c r="FE21" s="16">
        <v>0</v>
      </c>
      <c r="FF21" s="16">
        <v>81902</v>
      </c>
      <c r="FG21" s="16">
        <v>81902</v>
      </c>
      <c r="FH21" s="16">
        <v>2821024</v>
      </c>
      <c r="FI21" s="16">
        <v>2902926</v>
      </c>
      <c r="FJ21" s="16">
        <v>6749</v>
      </c>
      <c r="FK21" s="15">
        <v>1443.3979999999999</v>
      </c>
      <c r="FL21" s="16">
        <v>9741493</v>
      </c>
      <c r="FM21" s="16">
        <v>6749</v>
      </c>
      <c r="FN21" s="17">
        <v>253.9</v>
      </c>
      <c r="FO21" s="16">
        <v>1713571</v>
      </c>
      <c r="FP21" s="16">
        <v>264</v>
      </c>
      <c r="FQ21" s="17">
        <v>1659.27</v>
      </c>
      <c r="FR21" s="16">
        <v>438047</v>
      </c>
      <c r="FS21" s="16">
        <v>56777</v>
      </c>
      <c r="FT21" s="16">
        <v>6126</v>
      </c>
      <c r="FU21" s="16">
        <v>500950</v>
      </c>
      <c r="FV21" s="16">
        <v>9741493</v>
      </c>
      <c r="FW21" s="16">
        <v>1713571</v>
      </c>
      <c r="FX21" s="16">
        <v>-236</v>
      </c>
      <c r="FY21" s="16">
        <v>939932</v>
      </c>
      <c r="FZ21" s="16">
        <v>109769</v>
      </c>
      <c r="GA21" s="16">
        <v>122582</v>
      </c>
      <c r="GB21" s="16">
        <v>516642</v>
      </c>
      <c r="GC21" s="16">
        <v>13644703</v>
      </c>
      <c r="GD21" s="16">
        <v>2902926</v>
      </c>
      <c r="GE21" s="16">
        <v>10741777</v>
      </c>
      <c r="GF21" s="15">
        <v>1697.298</v>
      </c>
      <c r="GG21" s="16">
        <v>300</v>
      </c>
      <c r="GH21" s="16">
        <v>509189</v>
      </c>
      <c r="GI21" s="16">
        <v>10741777</v>
      </c>
      <c r="GJ21" s="16">
        <v>0</v>
      </c>
      <c r="GK21" s="14">
        <v>42</v>
      </c>
      <c r="GL21" s="16">
        <v>7635</v>
      </c>
      <c r="GM21" s="16">
        <v>320670</v>
      </c>
      <c r="GN21" s="14">
        <v>0</v>
      </c>
      <c r="GO21" s="16">
        <v>7413</v>
      </c>
      <c r="GP21" s="16">
        <v>0</v>
      </c>
      <c r="GQ21" s="16">
        <v>320670</v>
      </c>
      <c r="GR21" s="16">
        <v>320670</v>
      </c>
      <c r="GS21" s="16">
        <v>15877564</v>
      </c>
      <c r="GT21" s="16">
        <v>13644703</v>
      </c>
      <c r="GU21" s="16">
        <v>0</v>
      </c>
      <c r="GV21" s="16">
        <v>2232861</v>
      </c>
      <c r="GW21" s="16">
        <v>522314025</v>
      </c>
      <c r="GX21" s="16">
        <v>527675121</v>
      </c>
      <c r="GY21" s="16">
        <v>0</v>
      </c>
      <c r="GZ21" s="16">
        <v>527675121</v>
      </c>
      <c r="HA21" s="18">
        <v>0</v>
      </c>
      <c r="HB21" s="16">
        <v>4803</v>
      </c>
      <c r="HC21" s="16">
        <v>0</v>
      </c>
      <c r="HD21" s="16">
        <v>4803</v>
      </c>
      <c r="HE21" s="16">
        <v>0</v>
      </c>
      <c r="HF21" s="16">
        <v>4803</v>
      </c>
      <c r="HG21" s="16">
        <v>886</v>
      </c>
      <c r="HH21" s="16">
        <v>685</v>
      </c>
      <c r="HI21" s="16">
        <v>201</v>
      </c>
      <c r="HJ21" s="15">
        <v>1697.298</v>
      </c>
      <c r="HK21" s="16">
        <v>341157</v>
      </c>
      <c r="HL21" s="15">
        <v>1697.298</v>
      </c>
      <c r="HM21" s="16">
        <v>10</v>
      </c>
      <c r="HN21" s="16">
        <v>16973</v>
      </c>
      <c r="HO21" s="15">
        <v>1697.298</v>
      </c>
      <c r="HP21" s="16">
        <v>7635</v>
      </c>
      <c r="HQ21" s="15">
        <v>0.11600000000000001</v>
      </c>
      <c r="HR21" s="16">
        <v>1503806</v>
      </c>
      <c r="HS21" s="16">
        <v>341157</v>
      </c>
      <c r="HT21" s="16">
        <v>16973</v>
      </c>
      <c r="HU21" s="16">
        <v>1145676</v>
      </c>
      <c r="HV21" s="16">
        <v>522314025</v>
      </c>
      <c r="HW21" s="18">
        <v>2.19346</v>
      </c>
      <c r="HX21" s="18">
        <v>1.9617800000000001</v>
      </c>
      <c r="HY21" s="18">
        <v>0.23168</v>
      </c>
      <c r="HZ21" s="16">
        <v>522314025</v>
      </c>
      <c r="IA21" s="16">
        <v>121010</v>
      </c>
      <c r="IB21" s="16">
        <v>7635</v>
      </c>
      <c r="IC21" s="17">
        <v>0</v>
      </c>
      <c r="ID21" s="16">
        <v>0</v>
      </c>
      <c r="IE21" s="15">
        <v>1697.298</v>
      </c>
      <c r="IF21" s="16">
        <v>0</v>
      </c>
      <c r="IG21" s="16">
        <v>2232861</v>
      </c>
      <c r="IH21" s="16">
        <v>4803</v>
      </c>
      <c r="II21" s="16">
        <v>0</v>
      </c>
      <c r="IJ21" s="16">
        <v>0</v>
      </c>
      <c r="IK21" s="16">
        <v>90232</v>
      </c>
      <c r="IL21" s="16">
        <v>341157</v>
      </c>
      <c r="IM21" s="16">
        <v>16973</v>
      </c>
      <c r="IN21" s="16">
        <v>121010</v>
      </c>
      <c r="IO21" s="16">
        <v>0</v>
      </c>
      <c r="IP21" s="16">
        <v>1839150</v>
      </c>
      <c r="IQ21" s="16">
        <v>10741777</v>
      </c>
      <c r="IR21" s="16">
        <v>0</v>
      </c>
      <c r="IS21" s="16">
        <v>4803</v>
      </c>
      <c r="IT21" s="16">
        <v>0</v>
      </c>
      <c r="IU21" s="16">
        <v>0</v>
      </c>
      <c r="IV21" s="16">
        <v>90232</v>
      </c>
      <c r="IW21" s="16">
        <v>341157</v>
      </c>
      <c r="IX21" s="16">
        <v>16973</v>
      </c>
      <c r="IY21" s="16">
        <v>121010</v>
      </c>
      <c r="IZ21" s="16">
        <v>0</v>
      </c>
      <c r="JA21" s="16">
        <v>0</v>
      </c>
      <c r="JB21" s="16">
        <v>320670</v>
      </c>
      <c r="JC21" s="16">
        <v>11456158</v>
      </c>
      <c r="JD21" s="16">
        <v>10703507</v>
      </c>
      <c r="JE21" s="16">
        <v>0</v>
      </c>
      <c r="JF21" s="16">
        <v>10703507</v>
      </c>
      <c r="JG21" s="19">
        <v>0.1</v>
      </c>
      <c r="JH21" s="16">
        <v>1070351</v>
      </c>
      <c r="JI21" s="16">
        <v>522314025</v>
      </c>
      <c r="JJ21" s="14">
        <v>1401.9</v>
      </c>
      <c r="JK21" s="16">
        <v>372576</v>
      </c>
      <c r="JL21" s="16">
        <v>416026</v>
      </c>
      <c r="JM21" s="16">
        <v>372576</v>
      </c>
      <c r="JN21" s="17">
        <v>0.25</v>
      </c>
      <c r="JO21" s="19">
        <v>0.2792</v>
      </c>
      <c r="JP21" s="16">
        <v>1070351</v>
      </c>
      <c r="JQ21" s="16">
        <v>298842</v>
      </c>
      <c r="JR21" s="17">
        <v>0.08</v>
      </c>
      <c r="JS21" s="16">
        <v>8982844</v>
      </c>
      <c r="JT21" s="16">
        <v>718628</v>
      </c>
      <c r="JU21" s="16">
        <v>1070351</v>
      </c>
      <c r="JV21" s="16">
        <v>298842</v>
      </c>
      <c r="JW21" s="16">
        <v>718628</v>
      </c>
      <c r="JX21" s="16">
        <v>52881</v>
      </c>
      <c r="JY21" s="16">
        <v>298842</v>
      </c>
      <c r="JZ21" s="18">
        <v>0</v>
      </c>
      <c r="KA21" s="16">
        <v>0</v>
      </c>
      <c r="KB21" s="16">
        <v>718628</v>
      </c>
      <c r="KC21" s="16">
        <v>52881</v>
      </c>
      <c r="KD21" s="16">
        <v>771509</v>
      </c>
      <c r="KE21" s="16">
        <v>10703507</v>
      </c>
      <c r="KF21" s="19">
        <v>0</v>
      </c>
      <c r="KG21" s="16">
        <v>0</v>
      </c>
      <c r="KH21" s="17">
        <v>0</v>
      </c>
      <c r="KI21" s="16">
        <v>8982844</v>
      </c>
      <c r="KJ21" s="16">
        <v>0</v>
      </c>
      <c r="KK21" s="16">
        <v>0</v>
      </c>
      <c r="KL21" s="16">
        <v>0</v>
      </c>
      <c r="KM21" s="16">
        <v>0</v>
      </c>
      <c r="KN21" s="16">
        <v>44466</v>
      </c>
      <c r="KO21" s="16">
        <v>44117</v>
      </c>
      <c r="KP21" s="16">
        <v>349</v>
      </c>
      <c r="KQ21" s="16">
        <v>1839150</v>
      </c>
      <c r="KR21" s="16">
        <v>349</v>
      </c>
      <c r="KS21" s="16">
        <v>1838801</v>
      </c>
      <c r="KT21" s="16">
        <v>528</v>
      </c>
      <c r="KU21" s="16">
        <v>349</v>
      </c>
      <c r="KV21" s="16">
        <v>877</v>
      </c>
      <c r="KW21" s="16">
        <v>2820496</v>
      </c>
      <c r="KX21" s="16">
        <v>1838801</v>
      </c>
      <c r="KY21" s="18">
        <v>4659297</v>
      </c>
      <c r="KZ21" s="16">
        <v>52881</v>
      </c>
      <c r="LA21" s="16">
        <v>0</v>
      </c>
      <c r="LB21" s="16">
        <v>0</v>
      </c>
      <c r="LC21" s="16">
        <v>0</v>
      </c>
      <c r="LD21" s="16">
        <v>4712178</v>
      </c>
      <c r="LE21" s="16">
        <v>658718</v>
      </c>
      <c r="LF21" s="16">
        <v>0</v>
      </c>
      <c r="LG21" s="16">
        <v>0</v>
      </c>
      <c r="LH21" s="16">
        <v>5370896</v>
      </c>
      <c r="LI21" s="16">
        <v>52881</v>
      </c>
      <c r="LJ21" s="16">
        <v>5318015</v>
      </c>
      <c r="LK21" s="16">
        <v>522314025</v>
      </c>
      <c r="LL21" s="16">
        <v>10.18164</v>
      </c>
      <c r="LM21" s="16">
        <v>52881</v>
      </c>
      <c r="LN21" s="16">
        <v>557694140</v>
      </c>
      <c r="LO21" s="16">
        <v>9.4820000000000002E-2</v>
      </c>
      <c r="LP21" s="16">
        <v>10.18164</v>
      </c>
      <c r="LQ21" s="16">
        <v>10.27646</v>
      </c>
      <c r="LR21" s="16">
        <v>552938</v>
      </c>
      <c r="LS21" s="16">
        <v>0</v>
      </c>
      <c r="LT21" s="16">
        <v>87225</v>
      </c>
      <c r="LU21" s="16">
        <v>96428</v>
      </c>
      <c r="LV21" s="16">
        <v>1159</v>
      </c>
      <c r="LW21" s="16">
        <v>56777</v>
      </c>
      <c r="LX21" s="16">
        <v>6126</v>
      </c>
      <c r="LY21" s="16">
        <v>90232</v>
      </c>
      <c r="LZ21" s="16">
        <v>710421</v>
      </c>
      <c r="MA21" s="16">
        <v>11456158</v>
      </c>
      <c r="MB21" s="18">
        <v>710421</v>
      </c>
      <c r="MC21" s="16">
        <v>10745737</v>
      </c>
      <c r="MD21" s="16">
        <v>15877564</v>
      </c>
      <c r="ME21" s="18">
        <v>0</v>
      </c>
      <c r="MF21" s="18">
        <v>0</v>
      </c>
      <c r="MG21" s="18">
        <v>771509</v>
      </c>
      <c r="MH21" s="16">
        <v>0</v>
      </c>
      <c r="MI21" s="16">
        <v>320670</v>
      </c>
      <c r="MJ21" s="16">
        <v>0</v>
      </c>
      <c r="MK21" s="16">
        <v>0</v>
      </c>
      <c r="ML21" s="16">
        <v>0</v>
      </c>
      <c r="MM21" s="16">
        <v>0</v>
      </c>
      <c r="MN21" s="16">
        <v>0</v>
      </c>
      <c r="MO21" s="16">
        <v>4712178</v>
      </c>
      <c r="MP21" s="16">
        <v>320670</v>
      </c>
      <c r="MQ21" s="16">
        <v>0</v>
      </c>
      <c r="MR21" s="16">
        <v>718628</v>
      </c>
      <c r="MS21" s="16">
        <v>0</v>
      </c>
      <c r="MT21" s="16">
        <v>81902</v>
      </c>
      <c r="MU21" s="16">
        <v>877</v>
      </c>
      <c r="MV21" s="16">
        <v>0</v>
      </c>
      <c r="MW21" s="16">
        <v>5834255</v>
      </c>
      <c r="MX21" s="16">
        <v>557694140</v>
      </c>
      <c r="MY21" s="16">
        <v>0.85</v>
      </c>
      <c r="MZ21" s="16">
        <v>474040</v>
      </c>
      <c r="NA21" s="16">
        <v>0.04</v>
      </c>
      <c r="NB21" s="16">
        <v>8982844</v>
      </c>
      <c r="NC21" s="16">
        <v>359314</v>
      </c>
      <c r="ND21" s="16">
        <v>474040</v>
      </c>
      <c r="NE21" s="16">
        <v>359314</v>
      </c>
      <c r="NF21" s="16">
        <v>114726</v>
      </c>
      <c r="NG21" s="17">
        <v>0.08</v>
      </c>
      <c r="NH21" s="17">
        <v>0</v>
      </c>
      <c r="NI21" s="17">
        <v>0</v>
      </c>
      <c r="NJ21" s="17">
        <v>0</v>
      </c>
      <c r="NK21" s="17">
        <v>0.04</v>
      </c>
      <c r="NL21" s="17">
        <v>0.12</v>
      </c>
      <c r="NM21" s="16">
        <v>718628</v>
      </c>
      <c r="NN21" s="16">
        <v>0</v>
      </c>
      <c r="NO21" s="18">
        <v>0</v>
      </c>
      <c r="NP21" s="16">
        <v>0</v>
      </c>
      <c r="NQ21" s="17">
        <v>718628</v>
      </c>
      <c r="NR21" s="16">
        <v>325000</v>
      </c>
      <c r="NS21" s="16">
        <v>0</v>
      </c>
      <c r="NT21" s="16">
        <v>184039</v>
      </c>
      <c r="NU21" s="16">
        <v>0</v>
      </c>
      <c r="NV21" s="16">
        <v>0</v>
      </c>
      <c r="NW21" s="17">
        <v>0</v>
      </c>
      <c r="NX21" s="17">
        <v>874900</v>
      </c>
    </row>
    <row r="22" spans="1:388" x14ac:dyDescent="0.55000000000000004">
      <c r="A22" s="13" t="s">
        <v>1181</v>
      </c>
      <c r="B22" s="13" t="s">
        <v>1188</v>
      </c>
      <c r="C22" s="13" t="s">
        <v>40</v>
      </c>
      <c r="D22" s="13" t="s">
        <v>41</v>
      </c>
      <c r="E22" s="14">
        <v>510.6</v>
      </c>
      <c r="F22" s="15">
        <v>1</v>
      </c>
      <c r="G22" s="16">
        <v>7457</v>
      </c>
      <c r="H22" s="16">
        <v>7457</v>
      </c>
      <c r="I22" s="16">
        <v>6553</v>
      </c>
      <c r="J22" s="15">
        <v>1</v>
      </c>
      <c r="K22" s="16">
        <v>6553</v>
      </c>
      <c r="L22" s="16">
        <v>7457</v>
      </c>
      <c r="M22" s="16">
        <v>222</v>
      </c>
      <c r="N22" s="16">
        <v>7679</v>
      </c>
      <c r="O22" s="17">
        <v>662.2</v>
      </c>
      <c r="P22" s="17">
        <v>19.07</v>
      </c>
      <c r="Q22" s="17">
        <v>681.27</v>
      </c>
      <c r="R22" s="17">
        <v>75.48</v>
      </c>
      <c r="S22" s="17">
        <v>2.16</v>
      </c>
      <c r="T22" s="17">
        <v>77.64</v>
      </c>
      <c r="U22" s="17">
        <v>68.83</v>
      </c>
      <c r="V22" s="17">
        <v>2.35</v>
      </c>
      <c r="W22" s="17">
        <v>71.180000000000007</v>
      </c>
      <c r="X22" s="17">
        <v>357.8</v>
      </c>
      <c r="Y22" s="17">
        <v>10.73</v>
      </c>
      <c r="Z22" s="17">
        <v>368.53</v>
      </c>
      <c r="AA22" s="17">
        <v>30.96</v>
      </c>
      <c r="AB22" s="17">
        <v>33.29</v>
      </c>
      <c r="AC22" s="17">
        <v>16.440000000000001</v>
      </c>
      <c r="AD22" s="17">
        <v>80.69</v>
      </c>
      <c r="AE22" s="14">
        <v>510.6</v>
      </c>
      <c r="AF22" s="17">
        <v>591.29</v>
      </c>
      <c r="AG22" s="17">
        <v>0</v>
      </c>
      <c r="AH22" s="17">
        <v>591.29</v>
      </c>
      <c r="AI22" s="15">
        <v>24.63</v>
      </c>
      <c r="AJ22" s="15">
        <v>2.4049999999999998</v>
      </c>
      <c r="AK22" s="17">
        <v>0.89</v>
      </c>
      <c r="AL22" s="17">
        <f>ROUND(Data_AidAndLevy[[#This Row],[L311]]*Data_AidAndLevy[[#This Row],[L201]],0)</f>
        <v>6637</v>
      </c>
      <c r="AM22" s="15">
        <v>0</v>
      </c>
      <c r="AN22" s="15">
        <v>27.925000000000001</v>
      </c>
      <c r="AO22" s="17">
        <v>591.29</v>
      </c>
      <c r="AP22" s="15">
        <v>619.21500000000003</v>
      </c>
      <c r="AQ22" s="17">
        <v>80.69</v>
      </c>
      <c r="AR22" s="15">
        <v>538.52499999999998</v>
      </c>
      <c r="AS22" s="16">
        <v>7679</v>
      </c>
      <c r="AT22" s="14">
        <v>510.6</v>
      </c>
      <c r="AU22" s="16">
        <v>3920897</v>
      </c>
      <c r="AV22" s="16">
        <v>3905977</v>
      </c>
      <c r="AW22" s="17">
        <v>1.01</v>
      </c>
      <c r="AX22" s="16">
        <v>3945037</v>
      </c>
      <c r="AY22" s="16">
        <v>3920897</v>
      </c>
      <c r="AZ22" s="16">
        <v>24140</v>
      </c>
      <c r="BA22" s="16">
        <v>7679</v>
      </c>
      <c r="BB22" s="15">
        <v>27.925000000000001</v>
      </c>
      <c r="BC22" s="16">
        <v>214436</v>
      </c>
      <c r="BD22" s="16">
        <v>7679</v>
      </c>
      <c r="BE22" s="17">
        <v>80.69</v>
      </c>
      <c r="BF22" s="16">
        <v>619619</v>
      </c>
      <c r="BG22" s="17">
        <v>681.27</v>
      </c>
      <c r="BH22" s="14">
        <v>510.6</v>
      </c>
      <c r="BI22" s="16">
        <v>347856</v>
      </c>
      <c r="BJ22" s="16">
        <v>346860</v>
      </c>
      <c r="BK22" s="16">
        <v>347856</v>
      </c>
      <c r="BL22" s="16">
        <v>0</v>
      </c>
      <c r="BM22" s="16">
        <v>347856</v>
      </c>
      <c r="BN22" s="16">
        <v>347856</v>
      </c>
      <c r="BO22" s="17">
        <v>77.64</v>
      </c>
      <c r="BP22" s="14">
        <v>510.6</v>
      </c>
      <c r="BQ22" s="16">
        <v>39643</v>
      </c>
      <c r="BR22" s="16">
        <v>39536</v>
      </c>
      <c r="BS22" s="16">
        <v>39643</v>
      </c>
      <c r="BT22" s="16">
        <v>0</v>
      </c>
      <c r="BU22" s="16">
        <v>39643</v>
      </c>
      <c r="BV22" s="16">
        <v>39643</v>
      </c>
      <c r="BW22" s="17">
        <v>71.180000000000007</v>
      </c>
      <c r="BX22" s="14">
        <v>510.6</v>
      </c>
      <c r="BY22" s="16">
        <v>36345</v>
      </c>
      <c r="BZ22" s="16">
        <v>36053</v>
      </c>
      <c r="CA22" s="16">
        <v>36345</v>
      </c>
      <c r="CB22" s="16">
        <v>0</v>
      </c>
      <c r="CC22" s="16">
        <v>36345</v>
      </c>
      <c r="CD22" s="16">
        <v>36345</v>
      </c>
      <c r="CE22" s="17">
        <v>368.53</v>
      </c>
      <c r="CF22" s="14">
        <v>510.6</v>
      </c>
      <c r="CG22" s="16">
        <v>188171</v>
      </c>
      <c r="CH22" s="16">
        <v>187416</v>
      </c>
      <c r="CI22" s="16">
        <v>188171</v>
      </c>
      <c r="CJ22" s="16">
        <v>0</v>
      </c>
      <c r="CK22" s="16">
        <v>188171</v>
      </c>
      <c r="CL22" s="16">
        <v>188171</v>
      </c>
      <c r="CM22" s="17">
        <v>325.88</v>
      </c>
      <c r="CN22" s="17">
        <v>591.29</v>
      </c>
      <c r="CO22" s="16">
        <v>192690</v>
      </c>
      <c r="CP22" s="16">
        <v>191754</v>
      </c>
      <c r="CQ22" s="16">
        <v>0</v>
      </c>
      <c r="CR22" s="16">
        <v>191754</v>
      </c>
      <c r="CS22" s="16">
        <v>192690</v>
      </c>
      <c r="CT22" s="16">
        <v>0</v>
      </c>
      <c r="CU22" s="14">
        <v>510.6</v>
      </c>
      <c r="CV22" s="16">
        <v>5</v>
      </c>
      <c r="CW22" s="14">
        <v>0</v>
      </c>
      <c r="CX22" s="16">
        <v>516</v>
      </c>
      <c r="CY22" s="17">
        <v>62.04</v>
      </c>
      <c r="CZ22" s="16">
        <v>32013</v>
      </c>
      <c r="DA22" s="16">
        <v>516</v>
      </c>
      <c r="DB22" s="17">
        <v>68.150000000000006</v>
      </c>
      <c r="DC22" s="16">
        <v>35165</v>
      </c>
      <c r="DD22" s="17">
        <v>0</v>
      </c>
      <c r="DE22" s="17">
        <v>325.88</v>
      </c>
      <c r="DF22" s="16">
        <v>0</v>
      </c>
      <c r="DG22" s="17">
        <v>27.75</v>
      </c>
      <c r="DH22" s="17">
        <v>591.29</v>
      </c>
      <c r="DI22" s="16">
        <v>16408</v>
      </c>
      <c r="DJ22" s="16">
        <v>16224</v>
      </c>
      <c r="DK22" s="16">
        <v>16408</v>
      </c>
      <c r="DL22" s="16">
        <v>0</v>
      </c>
      <c r="DM22" s="16">
        <v>16408</v>
      </c>
      <c r="DN22" s="16">
        <v>16408</v>
      </c>
      <c r="DO22" s="17">
        <v>3.48</v>
      </c>
      <c r="DP22" s="17">
        <v>591.29</v>
      </c>
      <c r="DQ22" s="16">
        <v>2058</v>
      </c>
      <c r="DR22" s="16">
        <v>2038</v>
      </c>
      <c r="DS22" s="16">
        <v>2058</v>
      </c>
      <c r="DT22" s="16">
        <v>0</v>
      </c>
      <c r="DU22" s="16">
        <v>2058</v>
      </c>
      <c r="DV22" s="16">
        <v>2058</v>
      </c>
      <c r="DW22" s="16">
        <v>3920897</v>
      </c>
      <c r="DX22" s="16">
        <v>24140</v>
      </c>
      <c r="DY22" s="16">
        <v>214436</v>
      </c>
      <c r="DZ22" s="16">
        <v>619619</v>
      </c>
      <c r="EA22" s="16">
        <v>347856</v>
      </c>
      <c r="EB22" s="16">
        <v>39643</v>
      </c>
      <c r="EC22" s="16">
        <v>36345</v>
      </c>
      <c r="ED22" s="16">
        <v>188171</v>
      </c>
      <c r="EE22" s="16">
        <v>192690</v>
      </c>
      <c r="EF22" s="16">
        <v>0</v>
      </c>
      <c r="EG22" s="16">
        <v>32013</v>
      </c>
      <c r="EH22" s="16">
        <v>35165</v>
      </c>
      <c r="EI22" s="16">
        <v>0</v>
      </c>
      <c r="EJ22" s="16">
        <v>16408</v>
      </c>
      <c r="EK22" s="16">
        <v>2058</v>
      </c>
      <c r="EL22" s="16">
        <v>41488</v>
      </c>
      <c r="EM22" s="16">
        <v>125649</v>
      </c>
      <c r="EN22" s="16">
        <v>7457</v>
      </c>
      <c r="EO22" s="16">
        <v>5761059</v>
      </c>
      <c r="EP22" s="16">
        <v>304407286</v>
      </c>
      <c r="EQ22" s="18">
        <v>5.4</v>
      </c>
      <c r="ER22" s="16">
        <v>1643799</v>
      </c>
      <c r="ES22" s="16">
        <v>32952</v>
      </c>
      <c r="ET22" s="16">
        <v>33573</v>
      </c>
      <c r="EU22" s="16">
        <v>-621</v>
      </c>
      <c r="EV22" s="16">
        <v>1643799</v>
      </c>
      <c r="EW22" s="16">
        <v>1643178</v>
      </c>
      <c r="EX22" s="16">
        <v>47812466</v>
      </c>
      <c r="EY22" s="16">
        <v>41777715</v>
      </c>
      <c r="EZ22" s="16">
        <v>6034751</v>
      </c>
      <c r="FA22" s="18">
        <v>5.4</v>
      </c>
      <c r="FB22" s="16">
        <v>32588</v>
      </c>
      <c r="FC22" s="16">
        <v>0</v>
      </c>
      <c r="FD22" s="16">
        <v>0</v>
      </c>
      <c r="FE22" s="16">
        <v>0</v>
      </c>
      <c r="FF22" s="16">
        <v>32588</v>
      </c>
      <c r="FG22" s="16">
        <v>32588</v>
      </c>
      <c r="FH22" s="16">
        <v>1643178</v>
      </c>
      <c r="FI22" s="16">
        <v>1675766</v>
      </c>
      <c r="FJ22" s="16">
        <v>6749</v>
      </c>
      <c r="FK22" s="15">
        <v>538.52499999999998</v>
      </c>
      <c r="FL22" s="16">
        <v>3634505</v>
      </c>
      <c r="FM22" s="16">
        <v>6749</v>
      </c>
      <c r="FN22" s="17">
        <v>80.69</v>
      </c>
      <c r="FO22" s="16">
        <v>544577</v>
      </c>
      <c r="FP22" s="16">
        <v>264</v>
      </c>
      <c r="FQ22" s="17">
        <v>591.29</v>
      </c>
      <c r="FR22" s="16">
        <v>156101</v>
      </c>
      <c r="FS22" s="16">
        <v>16408</v>
      </c>
      <c r="FT22" s="16">
        <v>2058</v>
      </c>
      <c r="FU22" s="16">
        <v>174567</v>
      </c>
      <c r="FV22" s="16">
        <v>3634505</v>
      </c>
      <c r="FW22" s="16">
        <v>544577</v>
      </c>
      <c r="FX22" s="16">
        <v>6553</v>
      </c>
      <c r="FY22" s="16">
        <v>347856</v>
      </c>
      <c r="FZ22" s="16">
        <v>39643</v>
      </c>
      <c r="GA22" s="16">
        <v>36345</v>
      </c>
      <c r="GB22" s="16">
        <v>188171</v>
      </c>
      <c r="GC22" s="16">
        <v>4972217</v>
      </c>
      <c r="GD22" s="16">
        <v>1675766</v>
      </c>
      <c r="GE22" s="16">
        <v>3296451</v>
      </c>
      <c r="GF22" s="15">
        <v>619.21500000000003</v>
      </c>
      <c r="GG22" s="16">
        <v>300</v>
      </c>
      <c r="GH22" s="16">
        <v>185765</v>
      </c>
      <c r="GI22" s="16">
        <v>3296451</v>
      </c>
      <c r="GJ22" s="16">
        <v>0</v>
      </c>
      <c r="GK22" s="14">
        <v>19</v>
      </c>
      <c r="GL22" s="16">
        <v>7635</v>
      </c>
      <c r="GM22" s="16">
        <v>145065</v>
      </c>
      <c r="GN22" s="14">
        <v>0</v>
      </c>
      <c r="GO22" s="16">
        <v>7413</v>
      </c>
      <c r="GP22" s="16">
        <v>0</v>
      </c>
      <c r="GQ22" s="16">
        <v>145065</v>
      </c>
      <c r="GR22" s="16">
        <v>145065</v>
      </c>
      <c r="GS22" s="16">
        <v>5761059</v>
      </c>
      <c r="GT22" s="16">
        <v>4972217</v>
      </c>
      <c r="GU22" s="16">
        <v>0</v>
      </c>
      <c r="GV22" s="16">
        <v>788842</v>
      </c>
      <c r="GW22" s="16">
        <v>304407286</v>
      </c>
      <c r="GX22" s="16">
        <v>302339281</v>
      </c>
      <c r="GY22" s="16">
        <v>2068005</v>
      </c>
      <c r="GZ22" s="16">
        <v>302339281</v>
      </c>
      <c r="HA22" s="18">
        <v>6.7999999999999996E-3</v>
      </c>
      <c r="HB22" s="16">
        <v>34027</v>
      </c>
      <c r="HC22" s="16">
        <v>231</v>
      </c>
      <c r="HD22" s="16">
        <v>34027</v>
      </c>
      <c r="HE22" s="16">
        <v>231</v>
      </c>
      <c r="HF22" s="16">
        <v>33796</v>
      </c>
      <c r="HG22" s="16">
        <v>886</v>
      </c>
      <c r="HH22" s="16">
        <v>685</v>
      </c>
      <c r="HI22" s="16">
        <v>201</v>
      </c>
      <c r="HJ22" s="15">
        <v>619.21500000000003</v>
      </c>
      <c r="HK22" s="16">
        <v>124462</v>
      </c>
      <c r="HL22" s="15">
        <v>619.21500000000003</v>
      </c>
      <c r="HM22" s="16">
        <v>10</v>
      </c>
      <c r="HN22" s="16">
        <v>6192</v>
      </c>
      <c r="HO22" s="15">
        <v>619.21500000000003</v>
      </c>
      <c r="HP22" s="16">
        <v>7635</v>
      </c>
      <c r="HQ22" s="15">
        <v>0.11600000000000001</v>
      </c>
      <c r="HR22" s="16">
        <v>548624</v>
      </c>
      <c r="HS22" s="16">
        <v>124462</v>
      </c>
      <c r="HT22" s="16">
        <v>6192</v>
      </c>
      <c r="HU22" s="16">
        <v>417970</v>
      </c>
      <c r="HV22" s="16">
        <v>304407286</v>
      </c>
      <c r="HW22" s="18">
        <v>1.3730599999999999</v>
      </c>
      <c r="HX22" s="18">
        <v>1.9617800000000001</v>
      </c>
      <c r="HY22" s="18">
        <v>0</v>
      </c>
      <c r="HZ22" s="16">
        <v>304407286</v>
      </c>
      <c r="IA22" s="16">
        <v>0</v>
      </c>
      <c r="IB22" s="16">
        <v>7635</v>
      </c>
      <c r="IC22" s="17">
        <v>0</v>
      </c>
      <c r="ID22" s="16">
        <v>0</v>
      </c>
      <c r="IE22" s="15">
        <v>619.21500000000003</v>
      </c>
      <c r="IF22" s="16">
        <v>0</v>
      </c>
      <c r="IG22" s="16">
        <v>788842</v>
      </c>
      <c r="IH22" s="16">
        <v>33796</v>
      </c>
      <c r="II22" s="16">
        <v>0</v>
      </c>
      <c r="IJ22" s="16">
        <v>0</v>
      </c>
      <c r="IK22" s="16">
        <v>41488</v>
      </c>
      <c r="IL22" s="16">
        <v>124462</v>
      </c>
      <c r="IM22" s="16">
        <v>6192</v>
      </c>
      <c r="IN22" s="16">
        <v>0</v>
      </c>
      <c r="IO22" s="16">
        <v>0</v>
      </c>
      <c r="IP22" s="16">
        <v>665880</v>
      </c>
      <c r="IQ22" s="16">
        <v>3296451</v>
      </c>
      <c r="IR22" s="16">
        <v>0</v>
      </c>
      <c r="IS22" s="16">
        <v>33796</v>
      </c>
      <c r="IT22" s="16">
        <v>0</v>
      </c>
      <c r="IU22" s="16">
        <v>0</v>
      </c>
      <c r="IV22" s="16">
        <v>41488</v>
      </c>
      <c r="IW22" s="16">
        <v>124462</v>
      </c>
      <c r="IX22" s="16">
        <v>6192</v>
      </c>
      <c r="IY22" s="16">
        <v>0</v>
      </c>
      <c r="IZ22" s="16">
        <v>0</v>
      </c>
      <c r="JA22" s="16">
        <v>0</v>
      </c>
      <c r="JB22" s="16">
        <v>145065</v>
      </c>
      <c r="JC22" s="16">
        <v>3564478</v>
      </c>
      <c r="JD22" s="16">
        <v>3920897</v>
      </c>
      <c r="JE22" s="16">
        <v>24140</v>
      </c>
      <c r="JF22" s="16">
        <v>3945037</v>
      </c>
      <c r="JG22" s="19">
        <v>0.1</v>
      </c>
      <c r="JH22" s="16">
        <v>394504</v>
      </c>
      <c r="JI22" s="16">
        <v>304407286</v>
      </c>
      <c r="JJ22" s="14">
        <v>510.6</v>
      </c>
      <c r="JK22" s="16">
        <v>596176</v>
      </c>
      <c r="JL22" s="16">
        <v>416026</v>
      </c>
      <c r="JM22" s="16">
        <v>596176</v>
      </c>
      <c r="JN22" s="17">
        <v>0.25</v>
      </c>
      <c r="JO22" s="19">
        <v>0.17449999999999999</v>
      </c>
      <c r="JP22" s="16">
        <v>394504</v>
      </c>
      <c r="JQ22" s="16">
        <v>68841</v>
      </c>
      <c r="JR22" s="17">
        <v>0.08</v>
      </c>
      <c r="JS22" s="16">
        <v>3425178</v>
      </c>
      <c r="JT22" s="16">
        <v>274014</v>
      </c>
      <c r="JU22" s="16">
        <v>394504</v>
      </c>
      <c r="JV22" s="16">
        <v>68841</v>
      </c>
      <c r="JW22" s="16">
        <v>274014</v>
      </c>
      <c r="JX22" s="16">
        <v>51649</v>
      </c>
      <c r="JY22" s="16">
        <v>68841</v>
      </c>
      <c r="JZ22" s="18">
        <v>0</v>
      </c>
      <c r="KA22" s="16">
        <v>0</v>
      </c>
      <c r="KB22" s="16">
        <v>274014</v>
      </c>
      <c r="KC22" s="16">
        <v>51649</v>
      </c>
      <c r="KD22" s="16">
        <v>325663</v>
      </c>
      <c r="KE22" s="16">
        <v>3945037</v>
      </c>
      <c r="KF22" s="19">
        <v>0</v>
      </c>
      <c r="KG22" s="16">
        <v>0</v>
      </c>
      <c r="KH22" s="17">
        <v>0</v>
      </c>
      <c r="KI22" s="16">
        <v>3425178</v>
      </c>
      <c r="KJ22" s="16">
        <v>0</v>
      </c>
      <c r="KK22" s="16">
        <v>0</v>
      </c>
      <c r="KL22" s="16">
        <v>0</v>
      </c>
      <c r="KM22" s="16">
        <v>0</v>
      </c>
      <c r="KN22" s="16">
        <v>13279</v>
      </c>
      <c r="KO22" s="16">
        <v>13529</v>
      </c>
      <c r="KP22" s="16">
        <v>-250</v>
      </c>
      <c r="KQ22" s="16">
        <v>665880</v>
      </c>
      <c r="KR22" s="16">
        <v>-250</v>
      </c>
      <c r="KS22" s="16">
        <v>666130</v>
      </c>
      <c r="KT22" s="16">
        <v>-621</v>
      </c>
      <c r="KU22" s="16">
        <v>-250</v>
      </c>
      <c r="KV22" s="16">
        <v>-871</v>
      </c>
      <c r="KW22" s="16">
        <v>1643799</v>
      </c>
      <c r="KX22" s="16">
        <v>666130</v>
      </c>
      <c r="KY22" s="18">
        <v>2309929</v>
      </c>
      <c r="KZ22" s="16">
        <v>51649</v>
      </c>
      <c r="LA22" s="16">
        <v>0</v>
      </c>
      <c r="LB22" s="16">
        <v>0</v>
      </c>
      <c r="LC22" s="16">
        <v>0</v>
      </c>
      <c r="LD22" s="16">
        <v>2361578</v>
      </c>
      <c r="LE22" s="16">
        <v>140471</v>
      </c>
      <c r="LF22" s="16">
        <v>0</v>
      </c>
      <c r="LG22" s="16">
        <v>0</v>
      </c>
      <c r="LH22" s="16">
        <v>2502049</v>
      </c>
      <c r="LI22" s="16">
        <v>51649</v>
      </c>
      <c r="LJ22" s="16">
        <v>2450400</v>
      </c>
      <c r="LK22" s="16">
        <v>304407286</v>
      </c>
      <c r="LL22" s="16">
        <v>8.0497399999999999</v>
      </c>
      <c r="LM22" s="16">
        <v>51649</v>
      </c>
      <c r="LN22" s="16">
        <v>316009446</v>
      </c>
      <c r="LO22" s="16">
        <v>0.16344</v>
      </c>
      <c r="LP22" s="16">
        <v>8.0497399999999999</v>
      </c>
      <c r="LQ22" s="16">
        <v>8.2131799999999995</v>
      </c>
      <c r="LR22" s="16">
        <v>192690</v>
      </c>
      <c r="LS22" s="16">
        <v>0</v>
      </c>
      <c r="LT22" s="16">
        <v>32013</v>
      </c>
      <c r="LU22" s="16">
        <v>35165</v>
      </c>
      <c r="LV22" s="16">
        <v>0</v>
      </c>
      <c r="LW22" s="16">
        <v>16408</v>
      </c>
      <c r="LX22" s="16">
        <v>2058</v>
      </c>
      <c r="LY22" s="16">
        <v>41488</v>
      </c>
      <c r="LZ22" s="16">
        <v>236846</v>
      </c>
      <c r="MA22" s="16">
        <v>3564478</v>
      </c>
      <c r="MB22" s="18">
        <v>236846</v>
      </c>
      <c r="MC22" s="16">
        <v>3327632</v>
      </c>
      <c r="MD22" s="16">
        <v>5761059</v>
      </c>
      <c r="ME22" s="18">
        <v>0</v>
      </c>
      <c r="MF22" s="18">
        <v>0</v>
      </c>
      <c r="MG22" s="18">
        <v>325663</v>
      </c>
      <c r="MH22" s="16">
        <v>0</v>
      </c>
      <c r="MI22" s="16">
        <v>145065</v>
      </c>
      <c r="MJ22" s="16">
        <v>0</v>
      </c>
      <c r="MK22" s="16">
        <v>0</v>
      </c>
      <c r="ML22" s="16">
        <v>0</v>
      </c>
      <c r="MM22" s="16">
        <v>0</v>
      </c>
      <c r="MN22" s="16">
        <v>0</v>
      </c>
      <c r="MO22" s="16">
        <v>2361578</v>
      </c>
      <c r="MP22" s="16">
        <v>145065</v>
      </c>
      <c r="MQ22" s="16">
        <v>0</v>
      </c>
      <c r="MR22" s="16">
        <v>274014</v>
      </c>
      <c r="MS22" s="16">
        <v>0</v>
      </c>
      <c r="MT22" s="16">
        <v>32588</v>
      </c>
      <c r="MU22" s="16">
        <v>-871</v>
      </c>
      <c r="MV22" s="16">
        <v>0</v>
      </c>
      <c r="MW22" s="16">
        <v>2812374</v>
      </c>
      <c r="MX22" s="16">
        <v>316009446</v>
      </c>
      <c r="MY22" s="16">
        <v>0.67</v>
      </c>
      <c r="MZ22" s="16">
        <v>211726</v>
      </c>
      <c r="NA22" s="16">
        <v>0</v>
      </c>
      <c r="NB22" s="16">
        <v>3425178</v>
      </c>
      <c r="NC22" s="16">
        <v>0</v>
      </c>
      <c r="ND22" s="16">
        <v>211726</v>
      </c>
      <c r="NE22" s="16">
        <v>0</v>
      </c>
      <c r="NF22" s="16">
        <v>211726</v>
      </c>
      <c r="NG22" s="17">
        <v>0.08</v>
      </c>
      <c r="NH22" s="17">
        <v>0</v>
      </c>
      <c r="NI22" s="17">
        <v>0</v>
      </c>
      <c r="NJ22" s="17">
        <v>0</v>
      </c>
      <c r="NK22" s="17">
        <v>0</v>
      </c>
      <c r="NL22" s="17">
        <v>0.08</v>
      </c>
      <c r="NM22" s="16">
        <v>274014</v>
      </c>
      <c r="NN22" s="16">
        <v>0</v>
      </c>
      <c r="NO22" s="18">
        <v>0</v>
      </c>
      <c r="NP22" s="16">
        <v>0</v>
      </c>
      <c r="NQ22" s="17">
        <v>274014</v>
      </c>
      <c r="NR22" s="16">
        <v>400000</v>
      </c>
      <c r="NS22" s="16">
        <v>0</v>
      </c>
      <c r="NT22" s="16">
        <v>104283</v>
      </c>
      <c r="NU22" s="16">
        <v>0</v>
      </c>
      <c r="NV22" s="16">
        <v>0</v>
      </c>
      <c r="NW22" s="17">
        <v>0</v>
      </c>
      <c r="NX22" s="17">
        <v>552900</v>
      </c>
    </row>
    <row r="23" spans="1:388" x14ac:dyDescent="0.55000000000000004">
      <c r="A23" s="13" t="s">
        <v>1179</v>
      </c>
      <c r="B23" s="13" t="s">
        <v>1180</v>
      </c>
      <c r="C23" s="13" t="s">
        <v>42</v>
      </c>
      <c r="D23" s="13" t="s">
        <v>43</v>
      </c>
      <c r="E23" s="14">
        <v>792.6</v>
      </c>
      <c r="F23" s="15">
        <v>0</v>
      </c>
      <c r="G23" s="16">
        <v>7423</v>
      </c>
      <c r="H23" s="16">
        <v>0</v>
      </c>
      <c r="I23" s="16">
        <v>6553</v>
      </c>
      <c r="J23" s="15">
        <v>0</v>
      </c>
      <c r="K23" s="16">
        <v>0</v>
      </c>
      <c r="L23" s="16">
        <v>7423</v>
      </c>
      <c r="M23" s="16">
        <v>222</v>
      </c>
      <c r="N23" s="16">
        <v>7645</v>
      </c>
      <c r="O23" s="17">
        <v>599.79</v>
      </c>
      <c r="P23" s="17">
        <v>19.07</v>
      </c>
      <c r="Q23" s="17">
        <v>618.86</v>
      </c>
      <c r="R23" s="17">
        <v>60.89</v>
      </c>
      <c r="S23" s="17">
        <v>2.16</v>
      </c>
      <c r="T23" s="17">
        <v>63.05</v>
      </c>
      <c r="U23" s="17">
        <v>67.63</v>
      </c>
      <c r="V23" s="17">
        <v>2.35</v>
      </c>
      <c r="W23" s="17">
        <v>69.98</v>
      </c>
      <c r="X23" s="17">
        <v>357.8</v>
      </c>
      <c r="Y23" s="17">
        <v>10.73</v>
      </c>
      <c r="Z23" s="17">
        <v>368.53</v>
      </c>
      <c r="AA23" s="17">
        <v>38.880000000000003</v>
      </c>
      <c r="AB23" s="17">
        <v>31.47</v>
      </c>
      <c r="AC23" s="17">
        <v>30.14</v>
      </c>
      <c r="AD23" s="17">
        <v>100.49</v>
      </c>
      <c r="AE23" s="14">
        <v>792.6</v>
      </c>
      <c r="AF23" s="17">
        <v>893.09</v>
      </c>
      <c r="AG23" s="17">
        <v>1.87</v>
      </c>
      <c r="AH23" s="17">
        <v>894.96</v>
      </c>
      <c r="AI23" s="15">
        <v>18.670000000000002</v>
      </c>
      <c r="AJ23" s="15">
        <v>3.7730000000000001</v>
      </c>
      <c r="AK23" s="17">
        <v>0.63</v>
      </c>
      <c r="AL23" s="17">
        <f>ROUND(Data_AidAndLevy[[#This Row],[L311]]*Data_AidAndLevy[[#This Row],[L201]],0)</f>
        <v>4676</v>
      </c>
      <c r="AM23" s="15">
        <v>0</v>
      </c>
      <c r="AN23" s="15">
        <v>23.073</v>
      </c>
      <c r="AO23" s="17">
        <v>893.09</v>
      </c>
      <c r="AP23" s="15">
        <v>916.16300000000001</v>
      </c>
      <c r="AQ23" s="17">
        <v>100.49</v>
      </c>
      <c r="AR23" s="15">
        <v>815.673</v>
      </c>
      <c r="AS23" s="16">
        <v>7645</v>
      </c>
      <c r="AT23" s="14">
        <v>792.6</v>
      </c>
      <c r="AU23" s="16">
        <v>6059427</v>
      </c>
      <c r="AV23" s="16">
        <v>5680822</v>
      </c>
      <c r="AW23" s="17">
        <v>1.01</v>
      </c>
      <c r="AX23" s="16">
        <v>5737630</v>
      </c>
      <c r="AY23" s="16">
        <v>6059427</v>
      </c>
      <c r="AZ23" s="16">
        <v>0</v>
      </c>
      <c r="BA23" s="16">
        <v>7645</v>
      </c>
      <c r="BB23" s="15">
        <v>23.073</v>
      </c>
      <c r="BC23" s="16">
        <v>176393</v>
      </c>
      <c r="BD23" s="16">
        <v>7645</v>
      </c>
      <c r="BE23" s="17">
        <v>100.49</v>
      </c>
      <c r="BF23" s="16">
        <v>768246</v>
      </c>
      <c r="BG23" s="17">
        <v>618.86</v>
      </c>
      <c r="BH23" s="14">
        <v>792.6</v>
      </c>
      <c r="BI23" s="16">
        <v>490508</v>
      </c>
      <c r="BJ23" s="16">
        <v>459019</v>
      </c>
      <c r="BK23" s="16">
        <v>490508</v>
      </c>
      <c r="BL23" s="16">
        <v>0</v>
      </c>
      <c r="BM23" s="16">
        <v>490508</v>
      </c>
      <c r="BN23" s="16">
        <v>490508</v>
      </c>
      <c r="BO23" s="17">
        <v>63.05</v>
      </c>
      <c r="BP23" s="14">
        <v>792.6</v>
      </c>
      <c r="BQ23" s="16">
        <v>49973</v>
      </c>
      <c r="BR23" s="16">
        <v>46599</v>
      </c>
      <c r="BS23" s="16">
        <v>49973</v>
      </c>
      <c r="BT23" s="16">
        <v>0</v>
      </c>
      <c r="BU23" s="16">
        <v>49973</v>
      </c>
      <c r="BV23" s="16">
        <v>49973</v>
      </c>
      <c r="BW23" s="17">
        <v>69.98</v>
      </c>
      <c r="BX23" s="14">
        <v>792.6</v>
      </c>
      <c r="BY23" s="16">
        <v>55466</v>
      </c>
      <c r="BZ23" s="16">
        <v>51757</v>
      </c>
      <c r="CA23" s="16">
        <v>55466</v>
      </c>
      <c r="CB23" s="16">
        <v>0</v>
      </c>
      <c r="CC23" s="16">
        <v>55466</v>
      </c>
      <c r="CD23" s="16">
        <v>55466</v>
      </c>
      <c r="CE23" s="17">
        <v>368.53</v>
      </c>
      <c r="CF23" s="14">
        <v>792.6</v>
      </c>
      <c r="CG23" s="16">
        <v>292097</v>
      </c>
      <c r="CH23" s="16">
        <v>273824</v>
      </c>
      <c r="CI23" s="16">
        <v>292097</v>
      </c>
      <c r="CJ23" s="16">
        <v>0</v>
      </c>
      <c r="CK23" s="16">
        <v>292097</v>
      </c>
      <c r="CL23" s="16">
        <v>292097</v>
      </c>
      <c r="CM23" s="17">
        <v>333.94</v>
      </c>
      <c r="CN23" s="17">
        <v>893.09</v>
      </c>
      <c r="CO23" s="16">
        <v>298238</v>
      </c>
      <c r="CP23" s="16">
        <v>281566</v>
      </c>
      <c r="CQ23" s="16">
        <v>0</v>
      </c>
      <c r="CR23" s="16">
        <v>281566</v>
      </c>
      <c r="CS23" s="16">
        <v>298238</v>
      </c>
      <c r="CT23" s="16">
        <v>0</v>
      </c>
      <c r="CU23" s="14">
        <v>792.6</v>
      </c>
      <c r="CV23" s="16">
        <v>2</v>
      </c>
      <c r="CW23" s="14">
        <v>0</v>
      </c>
      <c r="CX23" s="16">
        <v>795</v>
      </c>
      <c r="CY23" s="17">
        <v>62.17</v>
      </c>
      <c r="CZ23" s="16">
        <v>49425</v>
      </c>
      <c r="DA23" s="16">
        <v>795</v>
      </c>
      <c r="DB23" s="17">
        <v>68.73</v>
      </c>
      <c r="DC23" s="16">
        <v>54640</v>
      </c>
      <c r="DD23" s="17">
        <v>1.87</v>
      </c>
      <c r="DE23" s="17">
        <v>333.94</v>
      </c>
      <c r="DF23" s="16">
        <v>624</v>
      </c>
      <c r="DG23" s="17">
        <v>34.29</v>
      </c>
      <c r="DH23" s="17">
        <v>893.09</v>
      </c>
      <c r="DI23" s="16">
        <v>30624</v>
      </c>
      <c r="DJ23" s="16">
        <v>28910</v>
      </c>
      <c r="DK23" s="16">
        <v>30624</v>
      </c>
      <c r="DL23" s="16">
        <v>0</v>
      </c>
      <c r="DM23" s="16">
        <v>30624</v>
      </c>
      <c r="DN23" s="16">
        <v>30624</v>
      </c>
      <c r="DO23" s="17">
        <v>3.7</v>
      </c>
      <c r="DP23" s="17">
        <v>893.09</v>
      </c>
      <c r="DQ23" s="16">
        <v>3304</v>
      </c>
      <c r="DR23" s="16">
        <v>3109</v>
      </c>
      <c r="DS23" s="16">
        <v>3304</v>
      </c>
      <c r="DT23" s="16">
        <v>0</v>
      </c>
      <c r="DU23" s="16">
        <v>3304</v>
      </c>
      <c r="DV23" s="16">
        <v>3304</v>
      </c>
      <c r="DW23" s="16">
        <v>6059427</v>
      </c>
      <c r="DX23" s="16">
        <v>0</v>
      </c>
      <c r="DY23" s="16">
        <v>176393</v>
      </c>
      <c r="DZ23" s="16">
        <v>768246</v>
      </c>
      <c r="EA23" s="16">
        <v>490508</v>
      </c>
      <c r="EB23" s="16">
        <v>49973</v>
      </c>
      <c r="EC23" s="16">
        <v>55466</v>
      </c>
      <c r="ED23" s="16">
        <v>292097</v>
      </c>
      <c r="EE23" s="16">
        <v>298238</v>
      </c>
      <c r="EF23" s="16">
        <v>0</v>
      </c>
      <c r="EG23" s="16">
        <v>49425</v>
      </c>
      <c r="EH23" s="16">
        <v>54640</v>
      </c>
      <c r="EI23" s="16">
        <v>624</v>
      </c>
      <c r="EJ23" s="16">
        <v>30624</v>
      </c>
      <c r="EK23" s="16">
        <v>3304</v>
      </c>
      <c r="EL23" s="16">
        <v>55456</v>
      </c>
      <c r="EM23" s="16">
        <v>294173</v>
      </c>
      <c r="EN23" s="16">
        <v>0</v>
      </c>
      <c r="EO23" s="16">
        <v>8567682</v>
      </c>
      <c r="EP23" s="16">
        <v>566426286</v>
      </c>
      <c r="EQ23" s="18">
        <v>5.4</v>
      </c>
      <c r="ER23" s="16">
        <v>3058702</v>
      </c>
      <c r="ES23" s="16">
        <v>113473</v>
      </c>
      <c r="ET23" s="16">
        <v>115464</v>
      </c>
      <c r="EU23" s="16">
        <v>-1991</v>
      </c>
      <c r="EV23" s="16">
        <v>3058702</v>
      </c>
      <c r="EW23" s="16">
        <v>3056711</v>
      </c>
      <c r="EX23" s="16">
        <v>178416298</v>
      </c>
      <c r="EY23" s="16">
        <v>169417304</v>
      </c>
      <c r="EZ23" s="16">
        <v>8998994</v>
      </c>
      <c r="FA23" s="18">
        <v>5.4</v>
      </c>
      <c r="FB23" s="16">
        <v>48595</v>
      </c>
      <c r="FC23" s="16">
        <v>0</v>
      </c>
      <c r="FD23" s="16">
        <v>0</v>
      </c>
      <c r="FE23" s="16">
        <v>0</v>
      </c>
      <c r="FF23" s="16">
        <v>48595</v>
      </c>
      <c r="FG23" s="16">
        <v>48595</v>
      </c>
      <c r="FH23" s="16">
        <v>3056711</v>
      </c>
      <c r="FI23" s="16">
        <v>3105306</v>
      </c>
      <c r="FJ23" s="16">
        <v>6749</v>
      </c>
      <c r="FK23" s="15">
        <v>815.673</v>
      </c>
      <c r="FL23" s="16">
        <v>5504977</v>
      </c>
      <c r="FM23" s="16">
        <v>6749</v>
      </c>
      <c r="FN23" s="17">
        <v>100.49</v>
      </c>
      <c r="FO23" s="16">
        <v>678207</v>
      </c>
      <c r="FP23" s="16">
        <v>264</v>
      </c>
      <c r="FQ23" s="17">
        <v>894.96</v>
      </c>
      <c r="FR23" s="16">
        <v>236269</v>
      </c>
      <c r="FS23" s="16">
        <v>30624</v>
      </c>
      <c r="FT23" s="16">
        <v>3304</v>
      </c>
      <c r="FU23" s="16">
        <v>270197</v>
      </c>
      <c r="FV23" s="16">
        <v>5504977</v>
      </c>
      <c r="FW23" s="16">
        <v>678207</v>
      </c>
      <c r="FX23" s="16">
        <v>0</v>
      </c>
      <c r="FY23" s="16">
        <v>490508</v>
      </c>
      <c r="FZ23" s="16">
        <v>49973</v>
      </c>
      <c r="GA23" s="16">
        <v>55466</v>
      </c>
      <c r="GB23" s="16">
        <v>292097</v>
      </c>
      <c r="GC23" s="16">
        <v>7341425</v>
      </c>
      <c r="GD23" s="16">
        <v>3105306</v>
      </c>
      <c r="GE23" s="16">
        <v>4236119</v>
      </c>
      <c r="GF23" s="15">
        <v>916.16300000000001</v>
      </c>
      <c r="GG23" s="16">
        <v>300</v>
      </c>
      <c r="GH23" s="16">
        <v>274849</v>
      </c>
      <c r="GI23" s="16">
        <v>4236119</v>
      </c>
      <c r="GJ23" s="16">
        <v>0</v>
      </c>
      <c r="GK23" s="14">
        <v>21</v>
      </c>
      <c r="GL23" s="16">
        <v>7635</v>
      </c>
      <c r="GM23" s="16">
        <v>160335</v>
      </c>
      <c r="GN23" s="14">
        <v>0</v>
      </c>
      <c r="GO23" s="16">
        <v>7413</v>
      </c>
      <c r="GP23" s="16">
        <v>0</v>
      </c>
      <c r="GQ23" s="16">
        <v>160335</v>
      </c>
      <c r="GR23" s="16">
        <v>160335</v>
      </c>
      <c r="GS23" s="16">
        <v>8567682</v>
      </c>
      <c r="GT23" s="16">
        <v>7341425</v>
      </c>
      <c r="GU23" s="16">
        <v>0</v>
      </c>
      <c r="GV23" s="16">
        <v>1226257</v>
      </c>
      <c r="GW23" s="16">
        <v>566426286</v>
      </c>
      <c r="GX23" s="16">
        <v>565148681</v>
      </c>
      <c r="GY23" s="16">
        <v>1277605</v>
      </c>
      <c r="GZ23" s="16">
        <v>565148681</v>
      </c>
      <c r="HA23" s="18">
        <v>2.3E-3</v>
      </c>
      <c r="HB23" s="16">
        <v>22458</v>
      </c>
      <c r="HC23" s="16">
        <v>52</v>
      </c>
      <c r="HD23" s="16">
        <v>22458</v>
      </c>
      <c r="HE23" s="16">
        <v>52</v>
      </c>
      <c r="HF23" s="16">
        <v>22406</v>
      </c>
      <c r="HG23" s="16">
        <v>886</v>
      </c>
      <c r="HH23" s="16">
        <v>685</v>
      </c>
      <c r="HI23" s="16">
        <v>201</v>
      </c>
      <c r="HJ23" s="15">
        <v>916.16300000000001</v>
      </c>
      <c r="HK23" s="16">
        <v>184149</v>
      </c>
      <c r="HL23" s="15">
        <v>916.16300000000001</v>
      </c>
      <c r="HM23" s="16">
        <v>10</v>
      </c>
      <c r="HN23" s="16">
        <v>9162</v>
      </c>
      <c r="HO23" s="15">
        <v>916.16300000000001</v>
      </c>
      <c r="HP23" s="16">
        <v>7635</v>
      </c>
      <c r="HQ23" s="15">
        <v>0.11600000000000001</v>
      </c>
      <c r="HR23" s="16">
        <v>811720</v>
      </c>
      <c r="HS23" s="16">
        <v>184149</v>
      </c>
      <c r="HT23" s="16">
        <v>9162</v>
      </c>
      <c r="HU23" s="16">
        <v>618409</v>
      </c>
      <c r="HV23" s="16">
        <v>566426286</v>
      </c>
      <c r="HW23" s="18">
        <v>1.0917699999999999</v>
      </c>
      <c r="HX23" s="18">
        <v>1.9617800000000001</v>
      </c>
      <c r="HY23" s="18">
        <v>0</v>
      </c>
      <c r="HZ23" s="16">
        <v>566426286</v>
      </c>
      <c r="IA23" s="16">
        <v>0</v>
      </c>
      <c r="IB23" s="16">
        <v>7635</v>
      </c>
      <c r="IC23" s="17">
        <v>0</v>
      </c>
      <c r="ID23" s="16">
        <v>0</v>
      </c>
      <c r="IE23" s="15">
        <v>916.16300000000001</v>
      </c>
      <c r="IF23" s="16">
        <v>0</v>
      </c>
      <c r="IG23" s="16">
        <v>1226257</v>
      </c>
      <c r="IH23" s="16">
        <v>22406</v>
      </c>
      <c r="II23" s="16">
        <v>0</v>
      </c>
      <c r="IJ23" s="16">
        <v>0</v>
      </c>
      <c r="IK23" s="16">
        <v>55456</v>
      </c>
      <c r="IL23" s="16">
        <v>184149</v>
      </c>
      <c r="IM23" s="16">
        <v>9162</v>
      </c>
      <c r="IN23" s="16">
        <v>0</v>
      </c>
      <c r="IO23" s="16">
        <v>0</v>
      </c>
      <c r="IP23" s="16">
        <v>1065996</v>
      </c>
      <c r="IQ23" s="16">
        <v>4236119</v>
      </c>
      <c r="IR23" s="16">
        <v>0</v>
      </c>
      <c r="IS23" s="16">
        <v>22406</v>
      </c>
      <c r="IT23" s="16">
        <v>0</v>
      </c>
      <c r="IU23" s="16">
        <v>0</v>
      </c>
      <c r="IV23" s="16">
        <v>55456</v>
      </c>
      <c r="IW23" s="16">
        <v>184149</v>
      </c>
      <c r="IX23" s="16">
        <v>9162</v>
      </c>
      <c r="IY23" s="16">
        <v>0</v>
      </c>
      <c r="IZ23" s="16">
        <v>0</v>
      </c>
      <c r="JA23" s="16">
        <v>0</v>
      </c>
      <c r="JB23" s="16">
        <v>160335</v>
      </c>
      <c r="JC23" s="16">
        <v>4556715</v>
      </c>
      <c r="JD23" s="16">
        <v>6059427</v>
      </c>
      <c r="JE23" s="16">
        <v>0</v>
      </c>
      <c r="JF23" s="16">
        <v>6059427</v>
      </c>
      <c r="JG23" s="19">
        <v>0.1</v>
      </c>
      <c r="JH23" s="16">
        <v>605943</v>
      </c>
      <c r="JI23" s="16">
        <v>566426286</v>
      </c>
      <c r="JJ23" s="14">
        <v>792.6</v>
      </c>
      <c r="JK23" s="16">
        <v>714643</v>
      </c>
      <c r="JL23" s="16">
        <v>416026</v>
      </c>
      <c r="JM23" s="16">
        <v>714643</v>
      </c>
      <c r="JN23" s="17">
        <v>0.25</v>
      </c>
      <c r="JO23" s="19">
        <v>0.14549999999999999</v>
      </c>
      <c r="JP23" s="16">
        <v>605943</v>
      </c>
      <c r="JQ23" s="16">
        <v>88165</v>
      </c>
      <c r="JR23" s="17">
        <v>0.03</v>
      </c>
      <c r="JS23" s="16">
        <v>4993648</v>
      </c>
      <c r="JT23" s="16">
        <v>149809</v>
      </c>
      <c r="JU23" s="16">
        <v>605943</v>
      </c>
      <c r="JV23" s="16">
        <v>88165</v>
      </c>
      <c r="JW23" s="16">
        <v>149809</v>
      </c>
      <c r="JX23" s="16">
        <v>367969</v>
      </c>
      <c r="JY23" s="16">
        <v>88165</v>
      </c>
      <c r="JZ23" s="18">
        <v>0</v>
      </c>
      <c r="KA23" s="16">
        <v>0</v>
      </c>
      <c r="KB23" s="16">
        <v>149809</v>
      </c>
      <c r="KC23" s="16">
        <v>367969</v>
      </c>
      <c r="KD23" s="16">
        <v>517778</v>
      </c>
      <c r="KE23" s="16">
        <v>6059427</v>
      </c>
      <c r="KF23" s="19">
        <v>0</v>
      </c>
      <c r="KG23" s="16">
        <v>0</v>
      </c>
      <c r="KH23" s="17">
        <v>0</v>
      </c>
      <c r="KI23" s="16">
        <v>4993648</v>
      </c>
      <c r="KJ23" s="16">
        <v>0</v>
      </c>
      <c r="KK23" s="16">
        <v>0</v>
      </c>
      <c r="KL23" s="16">
        <v>0</v>
      </c>
      <c r="KM23" s="16">
        <v>0</v>
      </c>
      <c r="KN23" s="16">
        <v>38478</v>
      </c>
      <c r="KO23" s="16">
        <v>39153</v>
      </c>
      <c r="KP23" s="16">
        <v>-675</v>
      </c>
      <c r="KQ23" s="16">
        <v>1065996</v>
      </c>
      <c r="KR23" s="16">
        <v>-675</v>
      </c>
      <c r="KS23" s="16">
        <v>1066671</v>
      </c>
      <c r="KT23" s="16">
        <v>-1991</v>
      </c>
      <c r="KU23" s="16">
        <v>-675</v>
      </c>
      <c r="KV23" s="16">
        <v>-2666</v>
      </c>
      <c r="KW23" s="16">
        <v>3058702</v>
      </c>
      <c r="KX23" s="16">
        <v>1066671</v>
      </c>
      <c r="KY23" s="18">
        <v>4125373</v>
      </c>
      <c r="KZ23" s="16">
        <v>367969</v>
      </c>
      <c r="LA23" s="16">
        <v>0</v>
      </c>
      <c r="LB23" s="16">
        <v>0</v>
      </c>
      <c r="LC23" s="16">
        <v>0</v>
      </c>
      <c r="LD23" s="16">
        <v>4493342</v>
      </c>
      <c r="LE23" s="16">
        <v>0</v>
      </c>
      <c r="LF23" s="16">
        <v>0</v>
      </c>
      <c r="LG23" s="16">
        <v>0</v>
      </c>
      <c r="LH23" s="16">
        <v>4493342</v>
      </c>
      <c r="LI23" s="16">
        <v>367969</v>
      </c>
      <c r="LJ23" s="16">
        <v>4125373</v>
      </c>
      <c r="LK23" s="16">
        <v>566426286</v>
      </c>
      <c r="LL23" s="16">
        <v>7.2831599999999996</v>
      </c>
      <c r="LM23" s="16">
        <v>367969</v>
      </c>
      <c r="LN23" s="16">
        <v>583533125</v>
      </c>
      <c r="LO23" s="16">
        <v>0.63058999999999998</v>
      </c>
      <c r="LP23" s="16">
        <v>7.2831599999999996</v>
      </c>
      <c r="LQ23" s="16">
        <v>7.9137500000000003</v>
      </c>
      <c r="LR23" s="16">
        <v>298238</v>
      </c>
      <c r="LS23" s="16">
        <v>0</v>
      </c>
      <c r="LT23" s="16">
        <v>49425</v>
      </c>
      <c r="LU23" s="16">
        <v>54640</v>
      </c>
      <c r="LV23" s="16">
        <v>624</v>
      </c>
      <c r="LW23" s="16">
        <v>30624</v>
      </c>
      <c r="LX23" s="16">
        <v>3304</v>
      </c>
      <c r="LY23" s="16">
        <v>55456</v>
      </c>
      <c r="LZ23" s="16">
        <v>381399</v>
      </c>
      <c r="MA23" s="16">
        <v>4556715</v>
      </c>
      <c r="MB23" s="18">
        <v>381399</v>
      </c>
      <c r="MC23" s="16">
        <v>4175316</v>
      </c>
      <c r="MD23" s="16">
        <v>8567682</v>
      </c>
      <c r="ME23" s="18">
        <v>0</v>
      </c>
      <c r="MF23" s="18">
        <v>0</v>
      </c>
      <c r="MG23" s="18">
        <v>517778</v>
      </c>
      <c r="MH23" s="16">
        <v>0</v>
      </c>
      <c r="MI23" s="16">
        <v>160335</v>
      </c>
      <c r="MJ23" s="16">
        <v>0</v>
      </c>
      <c r="MK23" s="16">
        <v>0</v>
      </c>
      <c r="ML23" s="16">
        <v>0</v>
      </c>
      <c r="MM23" s="16">
        <v>0</v>
      </c>
      <c r="MN23" s="16">
        <v>0</v>
      </c>
      <c r="MO23" s="16">
        <v>4493342</v>
      </c>
      <c r="MP23" s="16">
        <v>160335</v>
      </c>
      <c r="MQ23" s="16">
        <v>0</v>
      </c>
      <c r="MR23" s="16">
        <v>149809</v>
      </c>
      <c r="MS23" s="16">
        <v>0</v>
      </c>
      <c r="MT23" s="16">
        <v>48595</v>
      </c>
      <c r="MU23" s="16">
        <v>-2666</v>
      </c>
      <c r="MV23" s="16">
        <v>0</v>
      </c>
      <c r="MW23" s="16">
        <v>4849415</v>
      </c>
      <c r="MX23" s="16">
        <v>583533125</v>
      </c>
      <c r="MY23" s="16">
        <v>1</v>
      </c>
      <c r="MZ23" s="16">
        <v>583533</v>
      </c>
      <c r="NA23" s="16">
        <v>0</v>
      </c>
      <c r="NB23" s="16">
        <v>4993648</v>
      </c>
      <c r="NC23" s="16">
        <v>0</v>
      </c>
      <c r="ND23" s="16">
        <v>583533</v>
      </c>
      <c r="NE23" s="16">
        <v>0</v>
      </c>
      <c r="NF23" s="16">
        <v>583533</v>
      </c>
      <c r="NG23" s="17">
        <v>0.03</v>
      </c>
      <c r="NH23" s="17">
        <v>0</v>
      </c>
      <c r="NI23" s="17">
        <v>0</v>
      </c>
      <c r="NJ23" s="17">
        <v>0</v>
      </c>
      <c r="NK23" s="17">
        <v>0</v>
      </c>
      <c r="NL23" s="17">
        <v>0.03</v>
      </c>
      <c r="NM23" s="16">
        <v>149809</v>
      </c>
      <c r="NN23" s="16">
        <v>0</v>
      </c>
      <c r="NO23" s="18">
        <v>0</v>
      </c>
      <c r="NP23" s="16">
        <v>0</v>
      </c>
      <c r="NQ23" s="17">
        <v>149809</v>
      </c>
      <c r="NR23" s="16">
        <v>200000</v>
      </c>
      <c r="NS23" s="16">
        <v>0</v>
      </c>
      <c r="NT23" s="16">
        <v>192566</v>
      </c>
      <c r="NU23" s="16">
        <v>0</v>
      </c>
      <c r="NV23" s="16">
        <v>0</v>
      </c>
      <c r="NW23" s="17">
        <v>0</v>
      </c>
      <c r="NX23" s="17">
        <v>1349675</v>
      </c>
    </row>
    <row r="24" spans="1:388" x14ac:dyDescent="0.55000000000000004">
      <c r="A24" s="13" t="s">
        <v>1181</v>
      </c>
      <c r="B24" s="13" t="s">
        <v>1197</v>
      </c>
      <c r="C24" s="13" t="s">
        <v>44</v>
      </c>
      <c r="D24" s="13" t="s">
        <v>45</v>
      </c>
      <c r="E24" s="14">
        <v>1759.2</v>
      </c>
      <c r="F24" s="15">
        <v>-1.258</v>
      </c>
      <c r="G24" s="16">
        <v>7413</v>
      </c>
      <c r="H24" s="16">
        <v>-9326</v>
      </c>
      <c r="I24" s="16">
        <v>6553</v>
      </c>
      <c r="J24" s="15">
        <v>-1.258</v>
      </c>
      <c r="K24" s="16">
        <v>-8244</v>
      </c>
      <c r="L24" s="16">
        <v>7413</v>
      </c>
      <c r="M24" s="16">
        <v>222</v>
      </c>
      <c r="N24" s="16">
        <v>7635</v>
      </c>
      <c r="O24" s="17">
        <v>591.15</v>
      </c>
      <c r="P24" s="17">
        <v>19.07</v>
      </c>
      <c r="Q24" s="17">
        <v>610.22</v>
      </c>
      <c r="R24" s="17">
        <v>63.42</v>
      </c>
      <c r="S24" s="17">
        <v>2.16</v>
      </c>
      <c r="T24" s="17">
        <v>65.58</v>
      </c>
      <c r="U24" s="17">
        <v>74.260000000000005</v>
      </c>
      <c r="V24" s="17">
        <v>2.35</v>
      </c>
      <c r="W24" s="17">
        <v>76.61</v>
      </c>
      <c r="X24" s="17">
        <v>357.8</v>
      </c>
      <c r="Y24" s="17">
        <v>10.73</v>
      </c>
      <c r="Z24" s="17">
        <v>368.53</v>
      </c>
      <c r="AA24" s="17">
        <v>106.56</v>
      </c>
      <c r="AB24" s="17">
        <v>52.66</v>
      </c>
      <c r="AC24" s="17">
        <v>31.51</v>
      </c>
      <c r="AD24" s="17">
        <v>190.73</v>
      </c>
      <c r="AE24" s="14">
        <v>1759.2</v>
      </c>
      <c r="AF24" s="17">
        <v>1949.93</v>
      </c>
      <c r="AG24" s="17">
        <v>0</v>
      </c>
      <c r="AH24" s="17">
        <v>1949.93</v>
      </c>
      <c r="AI24" s="15">
        <v>22.41</v>
      </c>
      <c r="AJ24" s="15">
        <v>5.5190000000000001</v>
      </c>
      <c r="AK24" s="17">
        <v>2.73</v>
      </c>
      <c r="AL24" s="17">
        <f>ROUND(Data_AidAndLevy[[#This Row],[L311]]*Data_AidAndLevy[[#This Row],[L201]],0)</f>
        <v>20237</v>
      </c>
      <c r="AM24" s="15">
        <v>0</v>
      </c>
      <c r="AN24" s="15">
        <v>30.658999999999999</v>
      </c>
      <c r="AO24" s="17">
        <v>1949.93</v>
      </c>
      <c r="AP24" s="15">
        <v>1980.5889999999999</v>
      </c>
      <c r="AQ24" s="17">
        <v>190.73</v>
      </c>
      <c r="AR24" s="15">
        <v>1789.8589999999999</v>
      </c>
      <c r="AS24" s="16">
        <v>7635</v>
      </c>
      <c r="AT24" s="14">
        <v>1759.2</v>
      </c>
      <c r="AU24" s="16">
        <v>13431492</v>
      </c>
      <c r="AV24" s="16">
        <v>12602100</v>
      </c>
      <c r="AW24" s="17">
        <v>1.01</v>
      </c>
      <c r="AX24" s="16">
        <v>12728121</v>
      </c>
      <c r="AY24" s="16">
        <v>13431492</v>
      </c>
      <c r="AZ24" s="16">
        <v>0</v>
      </c>
      <c r="BA24" s="16">
        <v>7635</v>
      </c>
      <c r="BB24" s="15">
        <v>30.658999999999999</v>
      </c>
      <c r="BC24" s="16">
        <v>234081</v>
      </c>
      <c r="BD24" s="16">
        <v>7635</v>
      </c>
      <c r="BE24" s="17">
        <v>190.73</v>
      </c>
      <c r="BF24" s="16">
        <v>1456224</v>
      </c>
      <c r="BG24" s="17">
        <v>610.22</v>
      </c>
      <c r="BH24" s="14">
        <v>1759.2</v>
      </c>
      <c r="BI24" s="16">
        <v>1073499</v>
      </c>
      <c r="BJ24" s="16">
        <v>1004955</v>
      </c>
      <c r="BK24" s="16">
        <v>1073499</v>
      </c>
      <c r="BL24" s="16">
        <v>0</v>
      </c>
      <c r="BM24" s="16">
        <v>1073499</v>
      </c>
      <c r="BN24" s="16">
        <v>1073499</v>
      </c>
      <c r="BO24" s="17">
        <v>65.58</v>
      </c>
      <c r="BP24" s="14">
        <v>1759.2</v>
      </c>
      <c r="BQ24" s="16">
        <v>115368</v>
      </c>
      <c r="BR24" s="16">
        <v>107814</v>
      </c>
      <c r="BS24" s="16">
        <v>115368</v>
      </c>
      <c r="BT24" s="16">
        <v>0</v>
      </c>
      <c r="BU24" s="16">
        <v>115368</v>
      </c>
      <c r="BV24" s="16">
        <v>115368</v>
      </c>
      <c r="BW24" s="17">
        <v>76.61</v>
      </c>
      <c r="BX24" s="14">
        <v>1759.2</v>
      </c>
      <c r="BY24" s="16">
        <v>134772</v>
      </c>
      <c r="BZ24" s="16">
        <v>126242</v>
      </c>
      <c r="CA24" s="16">
        <v>134772</v>
      </c>
      <c r="CB24" s="16">
        <v>0</v>
      </c>
      <c r="CC24" s="16">
        <v>134772</v>
      </c>
      <c r="CD24" s="16">
        <v>134772</v>
      </c>
      <c r="CE24" s="17">
        <v>368.53</v>
      </c>
      <c r="CF24" s="14">
        <v>1759.2</v>
      </c>
      <c r="CG24" s="16">
        <v>648318</v>
      </c>
      <c r="CH24" s="16">
        <v>608260</v>
      </c>
      <c r="CI24" s="16">
        <v>648318</v>
      </c>
      <c r="CJ24" s="16">
        <v>0</v>
      </c>
      <c r="CK24" s="16">
        <v>648318</v>
      </c>
      <c r="CL24" s="16">
        <v>648318</v>
      </c>
      <c r="CM24" s="17">
        <v>325.88</v>
      </c>
      <c r="CN24" s="17">
        <v>1949.93</v>
      </c>
      <c r="CO24" s="16">
        <v>635443</v>
      </c>
      <c r="CP24" s="16">
        <v>588548</v>
      </c>
      <c r="CQ24" s="16">
        <v>0</v>
      </c>
      <c r="CR24" s="16">
        <v>588548</v>
      </c>
      <c r="CS24" s="16">
        <v>635443</v>
      </c>
      <c r="CT24" s="16">
        <v>0</v>
      </c>
      <c r="CU24" s="14">
        <v>1759.2</v>
      </c>
      <c r="CV24" s="16">
        <v>29</v>
      </c>
      <c r="CW24" s="14">
        <v>0</v>
      </c>
      <c r="CX24" s="16">
        <v>1788</v>
      </c>
      <c r="CY24" s="17">
        <v>62.04</v>
      </c>
      <c r="CZ24" s="16">
        <v>110928</v>
      </c>
      <c r="DA24" s="16">
        <v>1788</v>
      </c>
      <c r="DB24" s="17">
        <v>68.150000000000006</v>
      </c>
      <c r="DC24" s="16">
        <v>121852</v>
      </c>
      <c r="DD24" s="17">
        <v>0</v>
      </c>
      <c r="DE24" s="17">
        <v>325.88</v>
      </c>
      <c r="DF24" s="16">
        <v>0</v>
      </c>
      <c r="DG24" s="17">
        <v>27.75</v>
      </c>
      <c r="DH24" s="17">
        <v>1949.93</v>
      </c>
      <c r="DI24" s="16">
        <v>54111</v>
      </c>
      <c r="DJ24" s="16">
        <v>49796</v>
      </c>
      <c r="DK24" s="16">
        <v>54111</v>
      </c>
      <c r="DL24" s="16">
        <v>0</v>
      </c>
      <c r="DM24" s="16">
        <v>54111</v>
      </c>
      <c r="DN24" s="16">
        <v>54111</v>
      </c>
      <c r="DO24" s="17">
        <v>3.48</v>
      </c>
      <c r="DP24" s="17">
        <v>1949.93</v>
      </c>
      <c r="DQ24" s="16">
        <v>6786</v>
      </c>
      <c r="DR24" s="16">
        <v>6255</v>
      </c>
      <c r="DS24" s="16">
        <v>6786</v>
      </c>
      <c r="DT24" s="16">
        <v>0</v>
      </c>
      <c r="DU24" s="16">
        <v>6786</v>
      </c>
      <c r="DV24" s="16">
        <v>6786</v>
      </c>
      <c r="DW24" s="16">
        <v>13431492</v>
      </c>
      <c r="DX24" s="16">
        <v>0</v>
      </c>
      <c r="DY24" s="16">
        <v>234081</v>
      </c>
      <c r="DZ24" s="16">
        <v>1456224</v>
      </c>
      <c r="EA24" s="16">
        <v>1073499</v>
      </c>
      <c r="EB24" s="16">
        <v>115368</v>
      </c>
      <c r="EC24" s="16">
        <v>134772</v>
      </c>
      <c r="ED24" s="16">
        <v>648318</v>
      </c>
      <c r="EE24" s="16">
        <v>635443</v>
      </c>
      <c r="EF24" s="16">
        <v>0</v>
      </c>
      <c r="EG24" s="16">
        <v>110928</v>
      </c>
      <c r="EH24" s="16">
        <v>121852</v>
      </c>
      <c r="EI24" s="16">
        <v>0</v>
      </c>
      <c r="EJ24" s="16">
        <v>54111</v>
      </c>
      <c r="EK24" s="16">
        <v>6786</v>
      </c>
      <c r="EL24" s="16">
        <v>70695</v>
      </c>
      <c r="EM24" s="16">
        <v>534679</v>
      </c>
      <c r="EN24" s="16">
        <v>-9326</v>
      </c>
      <c r="EO24" s="16">
        <v>18477532</v>
      </c>
      <c r="EP24" s="16">
        <v>490097915</v>
      </c>
      <c r="EQ24" s="18">
        <v>5.4</v>
      </c>
      <c r="ER24" s="16">
        <v>2646529</v>
      </c>
      <c r="ES24" s="16">
        <v>36458</v>
      </c>
      <c r="ET24" s="16">
        <v>35936</v>
      </c>
      <c r="EU24" s="16">
        <v>522</v>
      </c>
      <c r="EV24" s="16">
        <v>2646529</v>
      </c>
      <c r="EW24" s="16">
        <v>2647051</v>
      </c>
      <c r="EX24" s="16">
        <v>101311159</v>
      </c>
      <c r="EY24" s="16">
        <v>93729314</v>
      </c>
      <c r="EZ24" s="16">
        <v>7581845</v>
      </c>
      <c r="FA24" s="18">
        <v>5.4</v>
      </c>
      <c r="FB24" s="16">
        <v>40942</v>
      </c>
      <c r="FC24" s="16">
        <v>0</v>
      </c>
      <c r="FD24" s="16">
        <v>0</v>
      </c>
      <c r="FE24" s="16">
        <v>0</v>
      </c>
      <c r="FF24" s="16">
        <v>40942</v>
      </c>
      <c r="FG24" s="16">
        <v>40942</v>
      </c>
      <c r="FH24" s="16">
        <v>2647051</v>
      </c>
      <c r="FI24" s="16">
        <v>2687993</v>
      </c>
      <c r="FJ24" s="16">
        <v>6749</v>
      </c>
      <c r="FK24" s="15">
        <v>1789.8589999999999</v>
      </c>
      <c r="FL24" s="16">
        <v>12079758</v>
      </c>
      <c r="FM24" s="16">
        <v>6749</v>
      </c>
      <c r="FN24" s="17">
        <v>190.73</v>
      </c>
      <c r="FO24" s="16">
        <v>1287237</v>
      </c>
      <c r="FP24" s="16">
        <v>264</v>
      </c>
      <c r="FQ24" s="17">
        <v>1949.93</v>
      </c>
      <c r="FR24" s="16">
        <v>514782</v>
      </c>
      <c r="FS24" s="16">
        <v>54111</v>
      </c>
      <c r="FT24" s="16">
        <v>6786</v>
      </c>
      <c r="FU24" s="16">
        <v>575679</v>
      </c>
      <c r="FV24" s="16">
        <v>12079758</v>
      </c>
      <c r="FW24" s="16">
        <v>1287237</v>
      </c>
      <c r="FX24" s="16">
        <v>-8244</v>
      </c>
      <c r="FY24" s="16">
        <v>1073499</v>
      </c>
      <c r="FZ24" s="16">
        <v>115368</v>
      </c>
      <c r="GA24" s="16">
        <v>134772</v>
      </c>
      <c r="GB24" s="16">
        <v>648318</v>
      </c>
      <c r="GC24" s="16">
        <v>15906387</v>
      </c>
      <c r="GD24" s="16">
        <v>2687993</v>
      </c>
      <c r="GE24" s="16">
        <v>13218394</v>
      </c>
      <c r="GF24" s="15">
        <v>1980.5889999999999</v>
      </c>
      <c r="GG24" s="16">
        <v>300</v>
      </c>
      <c r="GH24" s="16">
        <v>594177</v>
      </c>
      <c r="GI24" s="16">
        <v>13218394</v>
      </c>
      <c r="GJ24" s="16">
        <v>0</v>
      </c>
      <c r="GK24" s="14">
        <v>59.5</v>
      </c>
      <c r="GL24" s="16">
        <v>7635</v>
      </c>
      <c r="GM24" s="16">
        <v>454283</v>
      </c>
      <c r="GN24" s="14">
        <v>0</v>
      </c>
      <c r="GO24" s="16">
        <v>7413</v>
      </c>
      <c r="GP24" s="16">
        <v>0</v>
      </c>
      <c r="GQ24" s="16">
        <v>454283</v>
      </c>
      <c r="GR24" s="16">
        <v>454283</v>
      </c>
      <c r="GS24" s="16">
        <v>18477532</v>
      </c>
      <c r="GT24" s="16">
        <v>15906387</v>
      </c>
      <c r="GU24" s="16">
        <v>0</v>
      </c>
      <c r="GV24" s="16">
        <v>2571145</v>
      </c>
      <c r="GW24" s="16">
        <v>490097915</v>
      </c>
      <c r="GX24" s="16">
        <v>462503672</v>
      </c>
      <c r="GY24" s="16">
        <v>27594243</v>
      </c>
      <c r="GZ24" s="16">
        <v>462503672</v>
      </c>
      <c r="HA24" s="18">
        <v>5.9700000000000003E-2</v>
      </c>
      <c r="HB24" s="16">
        <v>6197</v>
      </c>
      <c r="HC24" s="16">
        <v>370</v>
      </c>
      <c r="HD24" s="16">
        <v>6197</v>
      </c>
      <c r="HE24" s="16">
        <v>370</v>
      </c>
      <c r="HF24" s="16">
        <v>5827</v>
      </c>
      <c r="HG24" s="16">
        <v>886</v>
      </c>
      <c r="HH24" s="16">
        <v>685</v>
      </c>
      <c r="HI24" s="16">
        <v>201</v>
      </c>
      <c r="HJ24" s="15">
        <v>1980.5889999999999</v>
      </c>
      <c r="HK24" s="16">
        <v>398098</v>
      </c>
      <c r="HL24" s="15">
        <v>1980.5889999999999</v>
      </c>
      <c r="HM24" s="16">
        <v>10</v>
      </c>
      <c r="HN24" s="16">
        <v>19806</v>
      </c>
      <c r="HO24" s="15">
        <v>1980.5889999999999</v>
      </c>
      <c r="HP24" s="16">
        <v>7635</v>
      </c>
      <c r="HQ24" s="15">
        <v>0.11600000000000001</v>
      </c>
      <c r="HR24" s="16">
        <v>1754802</v>
      </c>
      <c r="HS24" s="16">
        <v>398098</v>
      </c>
      <c r="HT24" s="16">
        <v>19806</v>
      </c>
      <c r="HU24" s="16">
        <v>1336898</v>
      </c>
      <c r="HV24" s="16">
        <v>490097915</v>
      </c>
      <c r="HW24" s="18">
        <v>2.7278199999999999</v>
      </c>
      <c r="HX24" s="18">
        <v>1.9617800000000001</v>
      </c>
      <c r="HY24" s="18">
        <v>0.76604000000000005</v>
      </c>
      <c r="HZ24" s="16">
        <v>490097915</v>
      </c>
      <c r="IA24" s="16">
        <v>375435</v>
      </c>
      <c r="IB24" s="16">
        <v>7635</v>
      </c>
      <c r="IC24" s="17">
        <v>0</v>
      </c>
      <c r="ID24" s="16">
        <v>0</v>
      </c>
      <c r="IE24" s="15">
        <v>1980.5889999999999</v>
      </c>
      <c r="IF24" s="16">
        <v>0</v>
      </c>
      <c r="IG24" s="16">
        <v>2571145</v>
      </c>
      <c r="IH24" s="16">
        <v>5827</v>
      </c>
      <c r="II24" s="16">
        <v>0</v>
      </c>
      <c r="IJ24" s="16">
        <v>0</v>
      </c>
      <c r="IK24" s="16">
        <v>70695</v>
      </c>
      <c r="IL24" s="16">
        <v>398098</v>
      </c>
      <c r="IM24" s="16">
        <v>19806</v>
      </c>
      <c r="IN24" s="16">
        <v>375435</v>
      </c>
      <c r="IO24" s="16">
        <v>0</v>
      </c>
      <c r="IP24" s="16">
        <v>1842674</v>
      </c>
      <c r="IQ24" s="16">
        <v>13218394</v>
      </c>
      <c r="IR24" s="16">
        <v>0</v>
      </c>
      <c r="IS24" s="16">
        <v>5827</v>
      </c>
      <c r="IT24" s="16">
        <v>0</v>
      </c>
      <c r="IU24" s="16">
        <v>0</v>
      </c>
      <c r="IV24" s="16">
        <v>70695</v>
      </c>
      <c r="IW24" s="16">
        <v>398098</v>
      </c>
      <c r="IX24" s="16">
        <v>19806</v>
      </c>
      <c r="IY24" s="16">
        <v>375435</v>
      </c>
      <c r="IZ24" s="16">
        <v>0</v>
      </c>
      <c r="JA24" s="16">
        <v>0</v>
      </c>
      <c r="JB24" s="16">
        <v>454283</v>
      </c>
      <c r="JC24" s="16">
        <v>14401148</v>
      </c>
      <c r="JD24" s="16">
        <v>13431492</v>
      </c>
      <c r="JE24" s="16">
        <v>0</v>
      </c>
      <c r="JF24" s="16">
        <v>13431492</v>
      </c>
      <c r="JG24" s="19">
        <v>0.1</v>
      </c>
      <c r="JH24" s="16">
        <v>1343149</v>
      </c>
      <c r="JI24" s="16">
        <v>490097915</v>
      </c>
      <c r="JJ24" s="14">
        <v>1759.2</v>
      </c>
      <c r="JK24" s="16">
        <v>278591</v>
      </c>
      <c r="JL24" s="16">
        <v>416026</v>
      </c>
      <c r="JM24" s="16">
        <v>278591</v>
      </c>
      <c r="JN24" s="17">
        <v>0.25</v>
      </c>
      <c r="JO24" s="19">
        <v>0.37330000000000002</v>
      </c>
      <c r="JP24" s="16">
        <v>1343149</v>
      </c>
      <c r="JQ24" s="16">
        <v>501398</v>
      </c>
      <c r="JR24" s="17">
        <v>0</v>
      </c>
      <c r="JS24" s="16">
        <v>13727575</v>
      </c>
      <c r="JT24" s="16">
        <v>0</v>
      </c>
      <c r="JU24" s="16">
        <v>1343149</v>
      </c>
      <c r="JV24" s="16">
        <v>501398</v>
      </c>
      <c r="JW24" s="16">
        <v>0</v>
      </c>
      <c r="JX24" s="16">
        <v>841751</v>
      </c>
      <c r="JY24" s="16">
        <v>501398</v>
      </c>
      <c r="JZ24" s="18">
        <v>0</v>
      </c>
      <c r="KA24" s="16">
        <v>0</v>
      </c>
      <c r="KB24" s="16">
        <v>0</v>
      </c>
      <c r="KC24" s="16">
        <v>841751</v>
      </c>
      <c r="KD24" s="16">
        <v>841751</v>
      </c>
      <c r="KE24" s="16">
        <v>13431492</v>
      </c>
      <c r="KF24" s="19">
        <v>0</v>
      </c>
      <c r="KG24" s="16">
        <v>0</v>
      </c>
      <c r="KH24" s="17">
        <v>0</v>
      </c>
      <c r="KI24" s="16">
        <v>13727575</v>
      </c>
      <c r="KJ24" s="16">
        <v>0</v>
      </c>
      <c r="KK24" s="16">
        <v>0</v>
      </c>
      <c r="KL24" s="16">
        <v>0</v>
      </c>
      <c r="KM24" s="16">
        <v>0</v>
      </c>
      <c r="KN24" s="16">
        <v>26102</v>
      </c>
      <c r="KO24" s="16">
        <v>25728</v>
      </c>
      <c r="KP24" s="16">
        <v>374</v>
      </c>
      <c r="KQ24" s="16">
        <v>1842674</v>
      </c>
      <c r="KR24" s="16">
        <v>374</v>
      </c>
      <c r="KS24" s="16">
        <v>1842300</v>
      </c>
      <c r="KT24" s="16">
        <v>522</v>
      </c>
      <c r="KU24" s="16">
        <v>374</v>
      </c>
      <c r="KV24" s="16">
        <v>896</v>
      </c>
      <c r="KW24" s="16">
        <v>2646529</v>
      </c>
      <c r="KX24" s="16">
        <v>1842300</v>
      </c>
      <c r="KY24" s="18">
        <v>4488829</v>
      </c>
      <c r="KZ24" s="16">
        <v>841751</v>
      </c>
      <c r="LA24" s="16">
        <v>0</v>
      </c>
      <c r="LB24" s="16">
        <v>0</v>
      </c>
      <c r="LC24" s="16">
        <v>0</v>
      </c>
      <c r="LD24" s="16">
        <v>5330580</v>
      </c>
      <c r="LE24" s="16">
        <v>0</v>
      </c>
      <c r="LF24" s="16">
        <v>1258584</v>
      </c>
      <c r="LG24" s="16">
        <v>0</v>
      </c>
      <c r="LH24" s="16">
        <v>6589164</v>
      </c>
      <c r="LI24" s="16">
        <v>841751</v>
      </c>
      <c r="LJ24" s="16">
        <v>5747413</v>
      </c>
      <c r="LK24" s="16">
        <v>490097915</v>
      </c>
      <c r="LL24" s="16">
        <v>11.727069999999999</v>
      </c>
      <c r="LM24" s="16">
        <v>841751</v>
      </c>
      <c r="LN24" s="16">
        <v>605948866</v>
      </c>
      <c r="LO24" s="16">
        <v>1.3891500000000001</v>
      </c>
      <c r="LP24" s="16">
        <v>11.727069999999999</v>
      </c>
      <c r="LQ24" s="16">
        <v>13.11622</v>
      </c>
      <c r="LR24" s="16">
        <v>635443</v>
      </c>
      <c r="LS24" s="16">
        <v>0</v>
      </c>
      <c r="LT24" s="16">
        <v>110928</v>
      </c>
      <c r="LU24" s="16">
        <v>121852</v>
      </c>
      <c r="LV24" s="16">
        <v>0</v>
      </c>
      <c r="LW24" s="16">
        <v>54111</v>
      </c>
      <c r="LX24" s="16">
        <v>6786</v>
      </c>
      <c r="LY24" s="16">
        <v>70695</v>
      </c>
      <c r="LZ24" s="16">
        <v>858425</v>
      </c>
      <c r="MA24" s="16">
        <v>14401148</v>
      </c>
      <c r="MB24" s="18">
        <v>858425</v>
      </c>
      <c r="MC24" s="16">
        <v>13542723</v>
      </c>
      <c r="MD24" s="16">
        <v>18477532</v>
      </c>
      <c r="ME24" s="18">
        <v>0</v>
      </c>
      <c r="MF24" s="18">
        <v>0</v>
      </c>
      <c r="MG24" s="18">
        <v>841751</v>
      </c>
      <c r="MH24" s="16">
        <v>0</v>
      </c>
      <c r="MI24" s="16">
        <v>454283</v>
      </c>
      <c r="MJ24" s="16">
        <v>0</v>
      </c>
      <c r="MK24" s="16">
        <v>0</v>
      </c>
      <c r="ML24" s="16">
        <v>0</v>
      </c>
      <c r="MM24" s="16">
        <v>0</v>
      </c>
      <c r="MN24" s="16">
        <v>0</v>
      </c>
      <c r="MO24" s="16">
        <v>5330580</v>
      </c>
      <c r="MP24" s="16">
        <v>454283</v>
      </c>
      <c r="MQ24" s="16">
        <v>0</v>
      </c>
      <c r="MR24" s="16">
        <v>0</v>
      </c>
      <c r="MS24" s="16">
        <v>0</v>
      </c>
      <c r="MT24" s="16">
        <v>40942</v>
      </c>
      <c r="MU24" s="16">
        <v>896</v>
      </c>
      <c r="MV24" s="16">
        <v>0</v>
      </c>
      <c r="MW24" s="16">
        <v>5826701</v>
      </c>
      <c r="MX24" s="16">
        <v>605948866</v>
      </c>
      <c r="MY24" s="16">
        <v>1.34</v>
      </c>
      <c r="MZ24" s="16">
        <v>811971</v>
      </c>
      <c r="NA24" s="16">
        <v>0.02</v>
      </c>
      <c r="NB24" s="16">
        <v>13727575</v>
      </c>
      <c r="NC24" s="16">
        <v>274552</v>
      </c>
      <c r="ND24" s="16">
        <v>811971</v>
      </c>
      <c r="NE24" s="16">
        <v>274552</v>
      </c>
      <c r="NF24" s="16">
        <v>537419</v>
      </c>
      <c r="NG24" s="17">
        <v>0</v>
      </c>
      <c r="NH24" s="17">
        <v>0</v>
      </c>
      <c r="NI24" s="17">
        <v>0</v>
      </c>
      <c r="NJ24" s="17">
        <v>0</v>
      </c>
      <c r="NK24" s="17">
        <v>0.02</v>
      </c>
      <c r="NL24" s="17">
        <v>0.02</v>
      </c>
      <c r="NM24" s="16">
        <v>0</v>
      </c>
      <c r="NN24" s="16">
        <v>0</v>
      </c>
      <c r="NO24" s="18">
        <v>0</v>
      </c>
      <c r="NP24" s="16">
        <v>0</v>
      </c>
      <c r="NQ24" s="17">
        <v>0</v>
      </c>
      <c r="NR24" s="16">
        <v>424971</v>
      </c>
      <c r="NS24" s="16">
        <v>0</v>
      </c>
      <c r="NT24" s="16">
        <v>199963</v>
      </c>
      <c r="NU24" s="16">
        <v>0</v>
      </c>
      <c r="NV24" s="16">
        <v>0</v>
      </c>
      <c r="NW24" s="17">
        <v>0</v>
      </c>
      <c r="NX24" s="17">
        <v>2454093</v>
      </c>
    </row>
    <row r="25" spans="1:388" x14ac:dyDescent="0.55000000000000004">
      <c r="A25" s="13" t="s">
        <v>1181</v>
      </c>
      <c r="B25" s="13" t="s">
        <v>1203</v>
      </c>
      <c r="C25" s="13" t="s">
        <v>46</v>
      </c>
      <c r="D25" s="13" t="s">
        <v>47</v>
      </c>
      <c r="E25" s="14">
        <v>360.7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674.49</v>
      </c>
      <c r="P25" s="17">
        <v>19.07</v>
      </c>
      <c r="Q25" s="17">
        <v>693.56</v>
      </c>
      <c r="R25" s="17">
        <v>68.3</v>
      </c>
      <c r="S25" s="17">
        <v>2.16</v>
      </c>
      <c r="T25" s="17">
        <v>70.459999999999994</v>
      </c>
      <c r="U25" s="17">
        <v>73.33</v>
      </c>
      <c r="V25" s="17">
        <v>2.35</v>
      </c>
      <c r="W25" s="17">
        <v>75.680000000000007</v>
      </c>
      <c r="X25" s="17">
        <v>357.8</v>
      </c>
      <c r="Y25" s="17">
        <v>10.73</v>
      </c>
      <c r="Z25" s="17">
        <v>368.53</v>
      </c>
      <c r="AA25" s="17">
        <v>16.559999999999999</v>
      </c>
      <c r="AB25" s="17">
        <v>9.08</v>
      </c>
      <c r="AC25" s="17">
        <v>10.96</v>
      </c>
      <c r="AD25" s="17">
        <v>36.6</v>
      </c>
      <c r="AE25" s="14">
        <v>360.7</v>
      </c>
      <c r="AF25" s="17">
        <v>397.3</v>
      </c>
      <c r="AG25" s="17">
        <v>0</v>
      </c>
      <c r="AH25" s="17">
        <v>397.3</v>
      </c>
      <c r="AI25" s="15">
        <v>25.36</v>
      </c>
      <c r="AJ25" s="15">
        <v>1.379</v>
      </c>
      <c r="AK25" s="17">
        <v>0</v>
      </c>
      <c r="AL25" s="17">
        <f>ROUND(Data_AidAndLevy[[#This Row],[L311]]*Data_AidAndLevy[[#This Row],[L201]],0)</f>
        <v>0</v>
      </c>
      <c r="AM25" s="15">
        <v>0</v>
      </c>
      <c r="AN25" s="15">
        <v>26.739000000000001</v>
      </c>
      <c r="AO25" s="17">
        <v>397.3</v>
      </c>
      <c r="AP25" s="15">
        <v>424.03899999999999</v>
      </c>
      <c r="AQ25" s="17">
        <v>36.6</v>
      </c>
      <c r="AR25" s="15">
        <v>387.43900000000002</v>
      </c>
      <c r="AS25" s="16">
        <v>7635</v>
      </c>
      <c r="AT25" s="14">
        <v>360.7</v>
      </c>
      <c r="AU25" s="16">
        <v>2753945</v>
      </c>
      <c r="AV25" s="16">
        <v>2662750</v>
      </c>
      <c r="AW25" s="17">
        <v>1.01</v>
      </c>
      <c r="AX25" s="16">
        <v>2689378</v>
      </c>
      <c r="AY25" s="16">
        <v>2753945</v>
      </c>
      <c r="AZ25" s="16">
        <v>0</v>
      </c>
      <c r="BA25" s="16">
        <v>7635</v>
      </c>
      <c r="BB25" s="15">
        <v>26.739000000000001</v>
      </c>
      <c r="BC25" s="16">
        <v>204152</v>
      </c>
      <c r="BD25" s="16">
        <v>7635</v>
      </c>
      <c r="BE25" s="17">
        <v>36.6</v>
      </c>
      <c r="BF25" s="16">
        <v>279441</v>
      </c>
      <c r="BG25" s="17">
        <v>693.56</v>
      </c>
      <c r="BH25" s="14">
        <v>360.7</v>
      </c>
      <c r="BI25" s="16">
        <v>250167</v>
      </c>
      <c r="BJ25" s="16">
        <v>242277</v>
      </c>
      <c r="BK25" s="16">
        <v>250167</v>
      </c>
      <c r="BL25" s="16">
        <v>0</v>
      </c>
      <c r="BM25" s="16">
        <v>250167</v>
      </c>
      <c r="BN25" s="16">
        <v>250167</v>
      </c>
      <c r="BO25" s="17">
        <v>70.459999999999994</v>
      </c>
      <c r="BP25" s="14">
        <v>360.7</v>
      </c>
      <c r="BQ25" s="16">
        <v>25415</v>
      </c>
      <c r="BR25" s="16">
        <v>24533</v>
      </c>
      <c r="BS25" s="16">
        <v>25415</v>
      </c>
      <c r="BT25" s="16">
        <v>0</v>
      </c>
      <c r="BU25" s="16">
        <v>25415</v>
      </c>
      <c r="BV25" s="16">
        <v>25415</v>
      </c>
      <c r="BW25" s="17">
        <v>75.680000000000007</v>
      </c>
      <c r="BX25" s="14">
        <v>360.7</v>
      </c>
      <c r="BY25" s="16">
        <v>27298</v>
      </c>
      <c r="BZ25" s="16">
        <v>26340</v>
      </c>
      <c r="CA25" s="16">
        <v>27298</v>
      </c>
      <c r="CB25" s="16">
        <v>0</v>
      </c>
      <c r="CC25" s="16">
        <v>27298</v>
      </c>
      <c r="CD25" s="16">
        <v>27298</v>
      </c>
      <c r="CE25" s="17">
        <v>368.53</v>
      </c>
      <c r="CF25" s="14">
        <v>360.7</v>
      </c>
      <c r="CG25" s="16">
        <v>132929</v>
      </c>
      <c r="CH25" s="16">
        <v>128522</v>
      </c>
      <c r="CI25" s="16">
        <v>132929</v>
      </c>
      <c r="CJ25" s="16">
        <v>0</v>
      </c>
      <c r="CK25" s="16">
        <v>132929</v>
      </c>
      <c r="CL25" s="16">
        <v>132929</v>
      </c>
      <c r="CM25" s="17">
        <v>325.88</v>
      </c>
      <c r="CN25" s="17">
        <v>397.3</v>
      </c>
      <c r="CO25" s="16">
        <v>129472</v>
      </c>
      <c r="CP25" s="16">
        <v>126663</v>
      </c>
      <c r="CQ25" s="16">
        <v>0</v>
      </c>
      <c r="CR25" s="16">
        <v>126663</v>
      </c>
      <c r="CS25" s="16">
        <v>129472</v>
      </c>
      <c r="CT25" s="16">
        <v>0</v>
      </c>
      <c r="CU25" s="14">
        <v>360.7</v>
      </c>
      <c r="CV25" s="16">
        <v>4</v>
      </c>
      <c r="CW25" s="14">
        <v>0</v>
      </c>
      <c r="CX25" s="16">
        <v>365</v>
      </c>
      <c r="CY25" s="17">
        <v>62.04</v>
      </c>
      <c r="CZ25" s="16">
        <v>22645</v>
      </c>
      <c r="DA25" s="16">
        <v>365</v>
      </c>
      <c r="DB25" s="17">
        <v>68.150000000000006</v>
      </c>
      <c r="DC25" s="16">
        <v>24875</v>
      </c>
      <c r="DD25" s="17">
        <v>0</v>
      </c>
      <c r="DE25" s="17">
        <v>325.88</v>
      </c>
      <c r="DF25" s="16">
        <v>0</v>
      </c>
      <c r="DG25" s="17">
        <v>27.75</v>
      </c>
      <c r="DH25" s="17">
        <v>397.3</v>
      </c>
      <c r="DI25" s="16">
        <v>11025</v>
      </c>
      <c r="DJ25" s="16">
        <v>10717</v>
      </c>
      <c r="DK25" s="16">
        <v>11025</v>
      </c>
      <c r="DL25" s="16">
        <v>0</v>
      </c>
      <c r="DM25" s="16">
        <v>11025</v>
      </c>
      <c r="DN25" s="16">
        <v>11025</v>
      </c>
      <c r="DO25" s="17">
        <v>3.48</v>
      </c>
      <c r="DP25" s="17">
        <v>397.3</v>
      </c>
      <c r="DQ25" s="16">
        <v>1383</v>
      </c>
      <c r="DR25" s="16">
        <v>1346</v>
      </c>
      <c r="DS25" s="16">
        <v>1383</v>
      </c>
      <c r="DT25" s="16">
        <v>0</v>
      </c>
      <c r="DU25" s="16">
        <v>1383</v>
      </c>
      <c r="DV25" s="16">
        <v>1383</v>
      </c>
      <c r="DW25" s="16">
        <v>2753945</v>
      </c>
      <c r="DX25" s="16">
        <v>0</v>
      </c>
      <c r="DY25" s="16">
        <v>204152</v>
      </c>
      <c r="DZ25" s="16">
        <v>279441</v>
      </c>
      <c r="EA25" s="16">
        <v>250167</v>
      </c>
      <c r="EB25" s="16">
        <v>25415</v>
      </c>
      <c r="EC25" s="16">
        <v>27298</v>
      </c>
      <c r="ED25" s="16">
        <v>132929</v>
      </c>
      <c r="EE25" s="16">
        <v>129472</v>
      </c>
      <c r="EF25" s="16">
        <v>0</v>
      </c>
      <c r="EG25" s="16">
        <v>22645</v>
      </c>
      <c r="EH25" s="16">
        <v>24875</v>
      </c>
      <c r="EI25" s="16">
        <v>0</v>
      </c>
      <c r="EJ25" s="16">
        <v>11025</v>
      </c>
      <c r="EK25" s="16">
        <v>1383</v>
      </c>
      <c r="EL25" s="16">
        <v>19368</v>
      </c>
      <c r="EM25" s="16">
        <v>98933</v>
      </c>
      <c r="EN25" s="16">
        <v>0</v>
      </c>
      <c r="EO25" s="16">
        <v>3942312</v>
      </c>
      <c r="EP25" s="16">
        <v>129312169</v>
      </c>
      <c r="EQ25" s="18">
        <v>5.4</v>
      </c>
      <c r="ER25" s="16">
        <v>698286</v>
      </c>
      <c r="ES25" s="16">
        <v>9120</v>
      </c>
      <c r="ET25" s="16">
        <v>9084</v>
      </c>
      <c r="EU25" s="16">
        <v>36</v>
      </c>
      <c r="EV25" s="16">
        <v>698286</v>
      </c>
      <c r="EW25" s="16">
        <v>698322</v>
      </c>
      <c r="EX25" s="16">
        <v>5202576</v>
      </c>
      <c r="EY25" s="16">
        <v>3596964</v>
      </c>
      <c r="EZ25" s="16">
        <v>1605612</v>
      </c>
      <c r="FA25" s="18">
        <v>5.4</v>
      </c>
      <c r="FB25" s="16">
        <v>8670</v>
      </c>
      <c r="FC25" s="16">
        <v>0</v>
      </c>
      <c r="FD25" s="16">
        <v>0</v>
      </c>
      <c r="FE25" s="16">
        <v>0</v>
      </c>
      <c r="FF25" s="16">
        <v>8670</v>
      </c>
      <c r="FG25" s="16">
        <v>8670</v>
      </c>
      <c r="FH25" s="16">
        <v>698322</v>
      </c>
      <c r="FI25" s="16">
        <v>706992</v>
      </c>
      <c r="FJ25" s="16">
        <v>6749</v>
      </c>
      <c r="FK25" s="15">
        <v>387.43900000000002</v>
      </c>
      <c r="FL25" s="16">
        <v>2614826</v>
      </c>
      <c r="FM25" s="16">
        <v>6749</v>
      </c>
      <c r="FN25" s="17">
        <v>36.6</v>
      </c>
      <c r="FO25" s="16">
        <v>247013</v>
      </c>
      <c r="FP25" s="16">
        <v>264</v>
      </c>
      <c r="FQ25" s="17">
        <v>397.3</v>
      </c>
      <c r="FR25" s="16">
        <v>104887</v>
      </c>
      <c r="FS25" s="16">
        <v>11025</v>
      </c>
      <c r="FT25" s="16">
        <v>1383</v>
      </c>
      <c r="FU25" s="16">
        <v>117295</v>
      </c>
      <c r="FV25" s="16">
        <v>2614826</v>
      </c>
      <c r="FW25" s="16">
        <v>247013</v>
      </c>
      <c r="FX25" s="16">
        <v>0</v>
      </c>
      <c r="FY25" s="16">
        <v>250167</v>
      </c>
      <c r="FZ25" s="16">
        <v>25415</v>
      </c>
      <c r="GA25" s="16">
        <v>27298</v>
      </c>
      <c r="GB25" s="16">
        <v>132929</v>
      </c>
      <c r="GC25" s="16">
        <v>3414943</v>
      </c>
      <c r="GD25" s="16">
        <v>706992</v>
      </c>
      <c r="GE25" s="16">
        <v>2707951</v>
      </c>
      <c r="GF25" s="15">
        <v>424.03899999999999</v>
      </c>
      <c r="GG25" s="16">
        <v>300</v>
      </c>
      <c r="GH25" s="16">
        <v>127212</v>
      </c>
      <c r="GI25" s="16">
        <v>2707951</v>
      </c>
      <c r="GJ25" s="16">
        <v>0</v>
      </c>
      <c r="GK25" s="14">
        <v>12</v>
      </c>
      <c r="GL25" s="16">
        <v>7635</v>
      </c>
      <c r="GM25" s="16">
        <v>91620</v>
      </c>
      <c r="GN25" s="14">
        <v>0</v>
      </c>
      <c r="GO25" s="16">
        <v>7413</v>
      </c>
      <c r="GP25" s="16">
        <v>0</v>
      </c>
      <c r="GQ25" s="16">
        <v>91620</v>
      </c>
      <c r="GR25" s="16">
        <v>91620</v>
      </c>
      <c r="GS25" s="16">
        <v>3942312</v>
      </c>
      <c r="GT25" s="16">
        <v>3414943</v>
      </c>
      <c r="GU25" s="16">
        <v>0</v>
      </c>
      <c r="GV25" s="16">
        <v>527369</v>
      </c>
      <c r="GW25" s="16">
        <v>129312169</v>
      </c>
      <c r="GX25" s="16">
        <v>123052796</v>
      </c>
      <c r="GY25" s="16">
        <v>6259373</v>
      </c>
      <c r="GZ25" s="16">
        <v>123052796</v>
      </c>
      <c r="HA25" s="18">
        <v>5.0900000000000001E-2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886</v>
      </c>
      <c r="HH25" s="16">
        <v>685</v>
      </c>
      <c r="HI25" s="16">
        <v>201</v>
      </c>
      <c r="HJ25" s="15">
        <v>424.03899999999999</v>
      </c>
      <c r="HK25" s="16">
        <v>85232</v>
      </c>
      <c r="HL25" s="15">
        <v>424.03899999999999</v>
      </c>
      <c r="HM25" s="16">
        <v>10</v>
      </c>
      <c r="HN25" s="16">
        <v>4240</v>
      </c>
      <c r="HO25" s="15">
        <v>424.03899999999999</v>
      </c>
      <c r="HP25" s="16">
        <v>7635</v>
      </c>
      <c r="HQ25" s="15">
        <v>0.11600000000000001</v>
      </c>
      <c r="HR25" s="16">
        <v>375699</v>
      </c>
      <c r="HS25" s="16">
        <v>85232</v>
      </c>
      <c r="HT25" s="16">
        <v>4240</v>
      </c>
      <c r="HU25" s="16">
        <v>286227</v>
      </c>
      <c r="HV25" s="16">
        <v>129312169</v>
      </c>
      <c r="HW25" s="18">
        <v>2.21346</v>
      </c>
      <c r="HX25" s="18">
        <v>1.9617800000000001</v>
      </c>
      <c r="HY25" s="18">
        <v>0.25168000000000001</v>
      </c>
      <c r="HZ25" s="16">
        <v>129312169</v>
      </c>
      <c r="IA25" s="16">
        <v>32545</v>
      </c>
      <c r="IB25" s="16">
        <v>7635</v>
      </c>
      <c r="IC25" s="17">
        <v>0</v>
      </c>
      <c r="ID25" s="16">
        <v>0</v>
      </c>
      <c r="IE25" s="15">
        <v>424.03899999999999</v>
      </c>
      <c r="IF25" s="16">
        <v>0</v>
      </c>
      <c r="IG25" s="16">
        <v>527369</v>
      </c>
      <c r="IH25" s="16">
        <v>0</v>
      </c>
      <c r="II25" s="16">
        <v>0</v>
      </c>
      <c r="IJ25" s="16">
        <v>0</v>
      </c>
      <c r="IK25" s="16">
        <v>19368</v>
      </c>
      <c r="IL25" s="16">
        <v>85232</v>
      </c>
      <c r="IM25" s="16">
        <v>4240</v>
      </c>
      <c r="IN25" s="16">
        <v>32545</v>
      </c>
      <c r="IO25" s="16">
        <v>0</v>
      </c>
      <c r="IP25" s="16">
        <v>424720</v>
      </c>
      <c r="IQ25" s="16">
        <v>2707951</v>
      </c>
      <c r="IR25" s="16">
        <v>0</v>
      </c>
      <c r="IS25" s="16">
        <v>0</v>
      </c>
      <c r="IT25" s="16">
        <v>0</v>
      </c>
      <c r="IU25" s="16">
        <v>0</v>
      </c>
      <c r="IV25" s="16">
        <v>19368</v>
      </c>
      <c r="IW25" s="16">
        <v>85232</v>
      </c>
      <c r="IX25" s="16">
        <v>4240</v>
      </c>
      <c r="IY25" s="16">
        <v>32545</v>
      </c>
      <c r="IZ25" s="16">
        <v>0</v>
      </c>
      <c r="JA25" s="16">
        <v>0</v>
      </c>
      <c r="JB25" s="16">
        <v>91620</v>
      </c>
      <c r="JC25" s="16">
        <v>2902220</v>
      </c>
      <c r="JD25" s="16">
        <v>2753945</v>
      </c>
      <c r="JE25" s="16">
        <v>0</v>
      </c>
      <c r="JF25" s="16">
        <v>2753945</v>
      </c>
      <c r="JG25" s="19">
        <v>0.1</v>
      </c>
      <c r="JH25" s="16">
        <v>275395</v>
      </c>
      <c r="JI25" s="16">
        <v>129312169</v>
      </c>
      <c r="JJ25" s="14">
        <v>360.7</v>
      </c>
      <c r="JK25" s="16">
        <v>358503</v>
      </c>
      <c r="JL25" s="16">
        <v>416026</v>
      </c>
      <c r="JM25" s="16">
        <v>358503</v>
      </c>
      <c r="JN25" s="17">
        <v>0.25</v>
      </c>
      <c r="JO25" s="19">
        <v>0.29010000000000002</v>
      </c>
      <c r="JP25" s="16">
        <v>275395</v>
      </c>
      <c r="JQ25" s="16">
        <v>79892</v>
      </c>
      <c r="JR25" s="17">
        <v>7.0000000000000007E-2</v>
      </c>
      <c r="JS25" s="16">
        <v>2411069</v>
      </c>
      <c r="JT25" s="16">
        <v>168775</v>
      </c>
      <c r="JU25" s="16">
        <v>275395</v>
      </c>
      <c r="JV25" s="16">
        <v>79892</v>
      </c>
      <c r="JW25" s="16">
        <v>168775</v>
      </c>
      <c r="JX25" s="16">
        <v>26728</v>
      </c>
      <c r="JY25" s="16">
        <v>79892</v>
      </c>
      <c r="JZ25" s="18">
        <v>0</v>
      </c>
      <c r="KA25" s="16">
        <v>0</v>
      </c>
      <c r="KB25" s="16">
        <v>168775</v>
      </c>
      <c r="KC25" s="16">
        <v>26728</v>
      </c>
      <c r="KD25" s="16">
        <v>195503</v>
      </c>
      <c r="KE25" s="16">
        <v>2753945</v>
      </c>
      <c r="KF25" s="19">
        <v>0</v>
      </c>
      <c r="KG25" s="16">
        <v>0</v>
      </c>
      <c r="KH25" s="17">
        <v>0</v>
      </c>
      <c r="KI25" s="16">
        <v>2411069</v>
      </c>
      <c r="KJ25" s="16">
        <v>0</v>
      </c>
      <c r="KK25" s="16">
        <v>0</v>
      </c>
      <c r="KL25" s="16">
        <v>0</v>
      </c>
      <c r="KM25" s="16">
        <v>0</v>
      </c>
      <c r="KN25" s="16">
        <v>5761</v>
      </c>
      <c r="KO25" s="16">
        <v>5738</v>
      </c>
      <c r="KP25" s="16">
        <v>23</v>
      </c>
      <c r="KQ25" s="16">
        <v>424720</v>
      </c>
      <c r="KR25" s="16">
        <v>23</v>
      </c>
      <c r="KS25" s="16">
        <v>424697</v>
      </c>
      <c r="KT25" s="16">
        <v>36</v>
      </c>
      <c r="KU25" s="16">
        <v>23</v>
      </c>
      <c r="KV25" s="16">
        <v>59</v>
      </c>
      <c r="KW25" s="16">
        <v>698286</v>
      </c>
      <c r="KX25" s="16">
        <v>424697</v>
      </c>
      <c r="KY25" s="18">
        <v>1122983</v>
      </c>
      <c r="KZ25" s="16">
        <v>26728</v>
      </c>
      <c r="LA25" s="16">
        <v>0</v>
      </c>
      <c r="LB25" s="16">
        <v>0</v>
      </c>
      <c r="LC25" s="16">
        <v>0</v>
      </c>
      <c r="LD25" s="16">
        <v>1149711</v>
      </c>
      <c r="LE25" s="16">
        <v>95487</v>
      </c>
      <c r="LF25" s="16">
        <v>400000</v>
      </c>
      <c r="LG25" s="16">
        <v>0</v>
      </c>
      <c r="LH25" s="16">
        <v>1645198</v>
      </c>
      <c r="LI25" s="16">
        <v>26728</v>
      </c>
      <c r="LJ25" s="16">
        <v>1618470</v>
      </c>
      <c r="LK25" s="16">
        <v>129312169</v>
      </c>
      <c r="LL25" s="16">
        <v>12.51599</v>
      </c>
      <c r="LM25" s="16">
        <v>26728</v>
      </c>
      <c r="LN25" s="16">
        <v>132397809</v>
      </c>
      <c r="LO25" s="16">
        <v>0.20188</v>
      </c>
      <c r="LP25" s="16">
        <v>12.51599</v>
      </c>
      <c r="LQ25" s="16">
        <v>12.71787</v>
      </c>
      <c r="LR25" s="16">
        <v>129472</v>
      </c>
      <c r="LS25" s="16">
        <v>0</v>
      </c>
      <c r="LT25" s="16">
        <v>22645</v>
      </c>
      <c r="LU25" s="16">
        <v>24875</v>
      </c>
      <c r="LV25" s="16">
        <v>0</v>
      </c>
      <c r="LW25" s="16">
        <v>11025</v>
      </c>
      <c r="LX25" s="16">
        <v>1383</v>
      </c>
      <c r="LY25" s="16">
        <v>19368</v>
      </c>
      <c r="LZ25" s="16">
        <v>170032</v>
      </c>
      <c r="MA25" s="16">
        <v>2902220</v>
      </c>
      <c r="MB25" s="18">
        <v>170032</v>
      </c>
      <c r="MC25" s="16">
        <v>2732188</v>
      </c>
      <c r="MD25" s="16">
        <v>3942312</v>
      </c>
      <c r="ME25" s="18">
        <v>0</v>
      </c>
      <c r="MF25" s="18">
        <v>0</v>
      </c>
      <c r="MG25" s="18">
        <v>195503</v>
      </c>
      <c r="MH25" s="16">
        <v>0</v>
      </c>
      <c r="MI25" s="16">
        <v>91620</v>
      </c>
      <c r="MJ25" s="16">
        <v>0</v>
      </c>
      <c r="MK25" s="16">
        <v>0</v>
      </c>
      <c r="ML25" s="16">
        <v>0</v>
      </c>
      <c r="MM25" s="16">
        <v>0</v>
      </c>
      <c r="MN25" s="16">
        <v>0</v>
      </c>
      <c r="MO25" s="16">
        <v>1149711</v>
      </c>
      <c r="MP25" s="16">
        <v>91620</v>
      </c>
      <c r="MQ25" s="16">
        <v>0</v>
      </c>
      <c r="MR25" s="16">
        <v>168775</v>
      </c>
      <c r="MS25" s="16">
        <v>0</v>
      </c>
      <c r="MT25" s="16">
        <v>8670</v>
      </c>
      <c r="MU25" s="16">
        <v>59</v>
      </c>
      <c r="MV25" s="16">
        <v>0</v>
      </c>
      <c r="MW25" s="16">
        <v>1418835</v>
      </c>
      <c r="MX25" s="16">
        <v>132397809</v>
      </c>
      <c r="MY25" s="16">
        <v>0.67</v>
      </c>
      <c r="MZ25" s="16">
        <v>88707</v>
      </c>
      <c r="NA25" s="16">
        <v>0.02</v>
      </c>
      <c r="NB25" s="16">
        <v>2411069</v>
      </c>
      <c r="NC25" s="16">
        <v>48221</v>
      </c>
      <c r="ND25" s="16">
        <v>88707</v>
      </c>
      <c r="NE25" s="16">
        <v>48221</v>
      </c>
      <c r="NF25" s="16">
        <v>40486</v>
      </c>
      <c r="NG25" s="17">
        <v>7.0000000000000007E-2</v>
      </c>
      <c r="NH25" s="17">
        <v>0</v>
      </c>
      <c r="NI25" s="17">
        <v>0</v>
      </c>
      <c r="NJ25" s="17">
        <v>0</v>
      </c>
      <c r="NK25" s="17">
        <v>0.02</v>
      </c>
      <c r="NL25" s="17">
        <v>0.09</v>
      </c>
      <c r="NM25" s="16">
        <v>168775</v>
      </c>
      <c r="NN25" s="16">
        <v>0</v>
      </c>
      <c r="NO25" s="18">
        <v>0</v>
      </c>
      <c r="NP25" s="16">
        <v>0</v>
      </c>
      <c r="NQ25" s="17">
        <v>168775</v>
      </c>
      <c r="NR25" s="16">
        <v>237700</v>
      </c>
      <c r="NS25" s="16">
        <v>0</v>
      </c>
      <c r="NT25" s="16">
        <v>43691</v>
      </c>
      <c r="NU25" s="16">
        <v>0</v>
      </c>
      <c r="NV25" s="16">
        <v>0</v>
      </c>
      <c r="NW25" s="17">
        <v>0</v>
      </c>
      <c r="NX25" s="17">
        <v>464439</v>
      </c>
    </row>
    <row r="26" spans="1:388" x14ac:dyDescent="0.55000000000000004">
      <c r="A26" s="13" t="s">
        <v>1177</v>
      </c>
      <c r="B26" s="13" t="s">
        <v>1178</v>
      </c>
      <c r="C26" s="13" t="s">
        <v>48</v>
      </c>
      <c r="D26" s="13" t="s">
        <v>49</v>
      </c>
      <c r="E26" s="14">
        <v>461.6</v>
      </c>
      <c r="F26" s="15">
        <v>0</v>
      </c>
      <c r="G26" s="16">
        <v>7459</v>
      </c>
      <c r="H26" s="16">
        <v>0</v>
      </c>
      <c r="I26" s="16">
        <v>6553</v>
      </c>
      <c r="J26" s="15">
        <v>0</v>
      </c>
      <c r="K26" s="16">
        <v>0</v>
      </c>
      <c r="L26" s="16">
        <v>7459</v>
      </c>
      <c r="M26" s="16">
        <v>222</v>
      </c>
      <c r="N26" s="16">
        <v>7681</v>
      </c>
      <c r="O26" s="17">
        <v>644.59</v>
      </c>
      <c r="P26" s="17">
        <v>19.07</v>
      </c>
      <c r="Q26" s="17">
        <v>663.66</v>
      </c>
      <c r="R26" s="17">
        <v>71.680000000000007</v>
      </c>
      <c r="S26" s="17">
        <v>2.16</v>
      </c>
      <c r="T26" s="17">
        <v>73.84</v>
      </c>
      <c r="U26" s="17">
        <v>69.180000000000007</v>
      </c>
      <c r="V26" s="17">
        <v>2.35</v>
      </c>
      <c r="W26" s="17">
        <v>71.53</v>
      </c>
      <c r="X26" s="17">
        <v>357.8</v>
      </c>
      <c r="Y26" s="17">
        <v>10.73</v>
      </c>
      <c r="Z26" s="17">
        <v>368.53</v>
      </c>
      <c r="AA26" s="17">
        <v>25.2</v>
      </c>
      <c r="AB26" s="17">
        <v>11.5</v>
      </c>
      <c r="AC26" s="17">
        <v>30.14</v>
      </c>
      <c r="AD26" s="17">
        <v>66.84</v>
      </c>
      <c r="AE26" s="14">
        <v>461.6</v>
      </c>
      <c r="AF26" s="17">
        <v>528.44000000000005</v>
      </c>
      <c r="AG26" s="17">
        <v>0.67</v>
      </c>
      <c r="AH26" s="17">
        <v>529.11</v>
      </c>
      <c r="AI26" s="15">
        <v>8.32</v>
      </c>
      <c r="AJ26" s="15">
        <v>2.4390000000000001</v>
      </c>
      <c r="AK26" s="17">
        <v>1.1000000000000001</v>
      </c>
      <c r="AL26" s="17">
        <f>ROUND(Data_AidAndLevy[[#This Row],[L311]]*Data_AidAndLevy[[#This Row],[L201]],0)</f>
        <v>8205</v>
      </c>
      <c r="AM26" s="15">
        <v>0</v>
      </c>
      <c r="AN26" s="15">
        <v>11.859</v>
      </c>
      <c r="AO26" s="17">
        <v>528.44000000000005</v>
      </c>
      <c r="AP26" s="15">
        <v>540.29899999999998</v>
      </c>
      <c r="AQ26" s="17">
        <v>66.84</v>
      </c>
      <c r="AR26" s="15">
        <v>473.459</v>
      </c>
      <c r="AS26" s="16">
        <v>7681</v>
      </c>
      <c r="AT26" s="14">
        <v>461.6</v>
      </c>
      <c r="AU26" s="16">
        <v>3545550</v>
      </c>
      <c r="AV26" s="16">
        <v>3631787</v>
      </c>
      <c r="AW26" s="17">
        <v>1.01</v>
      </c>
      <c r="AX26" s="16">
        <v>3668105</v>
      </c>
      <c r="AY26" s="16">
        <v>3545550</v>
      </c>
      <c r="AZ26" s="16">
        <v>122555</v>
      </c>
      <c r="BA26" s="16">
        <v>7681</v>
      </c>
      <c r="BB26" s="15">
        <v>11.859</v>
      </c>
      <c r="BC26" s="16">
        <v>91089</v>
      </c>
      <c r="BD26" s="16">
        <v>7681</v>
      </c>
      <c r="BE26" s="17">
        <v>66.84</v>
      </c>
      <c r="BF26" s="16">
        <v>513398</v>
      </c>
      <c r="BG26" s="17">
        <v>663.66</v>
      </c>
      <c r="BH26" s="14">
        <v>461.6</v>
      </c>
      <c r="BI26" s="16">
        <v>306345</v>
      </c>
      <c r="BJ26" s="16">
        <v>313851</v>
      </c>
      <c r="BK26" s="16">
        <v>306345</v>
      </c>
      <c r="BL26" s="16">
        <v>7506</v>
      </c>
      <c r="BM26" s="16">
        <v>306345</v>
      </c>
      <c r="BN26" s="16">
        <v>313851</v>
      </c>
      <c r="BO26" s="17">
        <v>73.84</v>
      </c>
      <c r="BP26" s="14">
        <v>461.6</v>
      </c>
      <c r="BQ26" s="16">
        <v>34085</v>
      </c>
      <c r="BR26" s="16">
        <v>34901</v>
      </c>
      <c r="BS26" s="16">
        <v>34085</v>
      </c>
      <c r="BT26" s="16">
        <v>816</v>
      </c>
      <c r="BU26" s="16">
        <v>34085</v>
      </c>
      <c r="BV26" s="16">
        <v>34901</v>
      </c>
      <c r="BW26" s="17">
        <v>71.53</v>
      </c>
      <c r="BX26" s="14">
        <v>461.6</v>
      </c>
      <c r="BY26" s="16">
        <v>33018</v>
      </c>
      <c r="BZ26" s="16">
        <v>33684</v>
      </c>
      <c r="CA26" s="16">
        <v>33018</v>
      </c>
      <c r="CB26" s="16">
        <v>666</v>
      </c>
      <c r="CC26" s="16">
        <v>33018</v>
      </c>
      <c r="CD26" s="16">
        <v>33684</v>
      </c>
      <c r="CE26" s="17">
        <v>368.53</v>
      </c>
      <c r="CF26" s="14">
        <v>461.6</v>
      </c>
      <c r="CG26" s="16">
        <v>170113</v>
      </c>
      <c r="CH26" s="16">
        <v>174213</v>
      </c>
      <c r="CI26" s="16">
        <v>170113</v>
      </c>
      <c r="CJ26" s="16">
        <v>4100</v>
      </c>
      <c r="CK26" s="16">
        <v>170113</v>
      </c>
      <c r="CL26" s="16">
        <v>174213</v>
      </c>
      <c r="CM26" s="17">
        <v>337.26</v>
      </c>
      <c r="CN26" s="17">
        <v>528.44000000000005</v>
      </c>
      <c r="CO26" s="16">
        <v>178222</v>
      </c>
      <c r="CP26" s="16">
        <v>183213</v>
      </c>
      <c r="CQ26" s="16">
        <v>3299</v>
      </c>
      <c r="CR26" s="16">
        <v>186512</v>
      </c>
      <c r="CS26" s="16">
        <v>178222</v>
      </c>
      <c r="CT26" s="16">
        <v>8290</v>
      </c>
      <c r="CU26" s="14">
        <v>461.6</v>
      </c>
      <c r="CV26" s="16">
        <v>3</v>
      </c>
      <c r="CW26" s="14">
        <v>0</v>
      </c>
      <c r="CX26" s="16">
        <v>465</v>
      </c>
      <c r="CY26" s="17">
        <v>62.47</v>
      </c>
      <c r="CZ26" s="16">
        <v>29049</v>
      </c>
      <c r="DA26" s="16">
        <v>465</v>
      </c>
      <c r="DB26" s="17">
        <v>69.650000000000006</v>
      </c>
      <c r="DC26" s="16">
        <v>32387</v>
      </c>
      <c r="DD26" s="17">
        <v>0.67</v>
      </c>
      <c r="DE26" s="17">
        <v>337.26</v>
      </c>
      <c r="DF26" s="16">
        <v>226</v>
      </c>
      <c r="DG26" s="17">
        <v>41.7</v>
      </c>
      <c r="DH26" s="17">
        <v>528.44000000000005</v>
      </c>
      <c r="DI26" s="16">
        <v>22036</v>
      </c>
      <c r="DJ26" s="16">
        <v>22766</v>
      </c>
      <c r="DK26" s="16">
        <v>22036</v>
      </c>
      <c r="DL26" s="16">
        <v>730</v>
      </c>
      <c r="DM26" s="16">
        <v>22036</v>
      </c>
      <c r="DN26" s="16">
        <v>22766</v>
      </c>
      <c r="DO26" s="17">
        <v>4.8</v>
      </c>
      <c r="DP26" s="17">
        <v>528.44000000000005</v>
      </c>
      <c r="DQ26" s="16">
        <v>2537</v>
      </c>
      <c r="DR26" s="16">
        <v>2618</v>
      </c>
      <c r="DS26" s="16">
        <v>2537</v>
      </c>
      <c r="DT26" s="16">
        <v>81</v>
      </c>
      <c r="DU26" s="16">
        <v>2537</v>
      </c>
      <c r="DV26" s="16">
        <v>2618</v>
      </c>
      <c r="DW26" s="16">
        <v>3545550</v>
      </c>
      <c r="DX26" s="16">
        <v>122555</v>
      </c>
      <c r="DY26" s="16">
        <v>91089</v>
      </c>
      <c r="DZ26" s="16">
        <v>513398</v>
      </c>
      <c r="EA26" s="16">
        <v>313851</v>
      </c>
      <c r="EB26" s="16">
        <v>34901</v>
      </c>
      <c r="EC26" s="16">
        <v>33684</v>
      </c>
      <c r="ED26" s="16">
        <v>174213</v>
      </c>
      <c r="EE26" s="16">
        <v>178222</v>
      </c>
      <c r="EF26" s="16">
        <v>8290</v>
      </c>
      <c r="EG26" s="16">
        <v>29049</v>
      </c>
      <c r="EH26" s="16">
        <v>32387</v>
      </c>
      <c r="EI26" s="16">
        <v>226</v>
      </c>
      <c r="EJ26" s="16">
        <v>22766</v>
      </c>
      <c r="EK26" s="16">
        <v>2618</v>
      </c>
      <c r="EL26" s="16">
        <v>39085</v>
      </c>
      <c r="EM26" s="16">
        <v>172154</v>
      </c>
      <c r="EN26" s="16">
        <v>0</v>
      </c>
      <c r="EO26" s="16">
        <v>5235868</v>
      </c>
      <c r="EP26" s="16">
        <v>322523041</v>
      </c>
      <c r="EQ26" s="18">
        <v>5.4</v>
      </c>
      <c r="ER26" s="16">
        <v>1741624</v>
      </c>
      <c r="ES26" s="16">
        <v>45600</v>
      </c>
      <c r="ET26" s="16">
        <v>43949</v>
      </c>
      <c r="EU26" s="16">
        <v>1651</v>
      </c>
      <c r="EV26" s="16">
        <v>1741624</v>
      </c>
      <c r="EW26" s="16">
        <v>1743275</v>
      </c>
      <c r="EX26" s="16">
        <v>48646132</v>
      </c>
      <c r="EY26" s="16">
        <v>44125739</v>
      </c>
      <c r="EZ26" s="16">
        <v>4520393</v>
      </c>
      <c r="FA26" s="18">
        <v>5.4</v>
      </c>
      <c r="FB26" s="16">
        <v>24410</v>
      </c>
      <c r="FC26" s="16">
        <v>0</v>
      </c>
      <c r="FD26" s="16">
        <v>0</v>
      </c>
      <c r="FE26" s="16">
        <v>0</v>
      </c>
      <c r="FF26" s="16">
        <v>24410</v>
      </c>
      <c r="FG26" s="16">
        <v>24410</v>
      </c>
      <c r="FH26" s="16">
        <v>1743275</v>
      </c>
      <c r="FI26" s="16">
        <v>1767685</v>
      </c>
      <c r="FJ26" s="16">
        <v>6749</v>
      </c>
      <c r="FK26" s="15">
        <v>473.459</v>
      </c>
      <c r="FL26" s="16">
        <v>3195375</v>
      </c>
      <c r="FM26" s="16">
        <v>6749</v>
      </c>
      <c r="FN26" s="17">
        <v>66.84</v>
      </c>
      <c r="FO26" s="16">
        <v>451103</v>
      </c>
      <c r="FP26" s="16">
        <v>264</v>
      </c>
      <c r="FQ26" s="17">
        <v>529.11</v>
      </c>
      <c r="FR26" s="16">
        <v>139685</v>
      </c>
      <c r="FS26" s="16">
        <v>22766</v>
      </c>
      <c r="FT26" s="16">
        <v>2618</v>
      </c>
      <c r="FU26" s="16">
        <v>165069</v>
      </c>
      <c r="FV26" s="16">
        <v>3195375</v>
      </c>
      <c r="FW26" s="16">
        <v>451103</v>
      </c>
      <c r="FX26" s="16">
        <v>0</v>
      </c>
      <c r="FY26" s="16">
        <v>313851</v>
      </c>
      <c r="FZ26" s="16">
        <v>34901</v>
      </c>
      <c r="GA26" s="16">
        <v>33684</v>
      </c>
      <c r="GB26" s="16">
        <v>174213</v>
      </c>
      <c r="GC26" s="16">
        <v>4368196</v>
      </c>
      <c r="GD26" s="16">
        <v>1767685</v>
      </c>
      <c r="GE26" s="16">
        <v>2600511</v>
      </c>
      <c r="GF26" s="15">
        <v>540.29899999999998</v>
      </c>
      <c r="GG26" s="16">
        <v>300</v>
      </c>
      <c r="GH26" s="16">
        <v>162090</v>
      </c>
      <c r="GI26" s="16">
        <v>2600511</v>
      </c>
      <c r="GJ26" s="16">
        <v>0</v>
      </c>
      <c r="GK26" s="14">
        <v>13.5</v>
      </c>
      <c r="GL26" s="16">
        <v>7635</v>
      </c>
      <c r="GM26" s="16">
        <v>103073</v>
      </c>
      <c r="GN26" s="14">
        <v>0</v>
      </c>
      <c r="GO26" s="16">
        <v>7413</v>
      </c>
      <c r="GP26" s="16">
        <v>0</v>
      </c>
      <c r="GQ26" s="16">
        <v>103073</v>
      </c>
      <c r="GR26" s="16">
        <v>103073</v>
      </c>
      <c r="GS26" s="16">
        <v>5235868</v>
      </c>
      <c r="GT26" s="16">
        <v>4368196</v>
      </c>
      <c r="GU26" s="16">
        <v>0</v>
      </c>
      <c r="GV26" s="16">
        <v>867672</v>
      </c>
      <c r="GW26" s="16">
        <v>322523041</v>
      </c>
      <c r="GX26" s="16">
        <v>317415054</v>
      </c>
      <c r="GY26" s="16">
        <v>5107987</v>
      </c>
      <c r="GZ26" s="16">
        <v>317415054</v>
      </c>
      <c r="HA26" s="18">
        <v>1.61E-2</v>
      </c>
      <c r="HB26" s="16">
        <v>21495</v>
      </c>
      <c r="HC26" s="16">
        <v>346</v>
      </c>
      <c r="HD26" s="16">
        <v>21495</v>
      </c>
      <c r="HE26" s="16">
        <v>346</v>
      </c>
      <c r="HF26" s="16">
        <v>21149</v>
      </c>
      <c r="HG26" s="16">
        <v>886</v>
      </c>
      <c r="HH26" s="16">
        <v>685</v>
      </c>
      <c r="HI26" s="16">
        <v>201</v>
      </c>
      <c r="HJ26" s="15">
        <v>540.29899999999998</v>
      </c>
      <c r="HK26" s="16">
        <v>108600</v>
      </c>
      <c r="HL26" s="15">
        <v>540.29899999999998</v>
      </c>
      <c r="HM26" s="16">
        <v>10</v>
      </c>
      <c r="HN26" s="16">
        <v>5403</v>
      </c>
      <c r="HO26" s="15">
        <v>540.29899999999998</v>
      </c>
      <c r="HP26" s="16">
        <v>7635</v>
      </c>
      <c r="HQ26" s="15">
        <v>0.11600000000000001</v>
      </c>
      <c r="HR26" s="16">
        <v>478705</v>
      </c>
      <c r="HS26" s="16">
        <v>108600</v>
      </c>
      <c r="HT26" s="16">
        <v>5403</v>
      </c>
      <c r="HU26" s="16">
        <v>364702</v>
      </c>
      <c r="HV26" s="16">
        <v>322523041</v>
      </c>
      <c r="HW26" s="18">
        <v>1.1307799999999999</v>
      </c>
      <c r="HX26" s="18">
        <v>1.9617800000000001</v>
      </c>
      <c r="HY26" s="18">
        <v>0</v>
      </c>
      <c r="HZ26" s="16">
        <v>322523041</v>
      </c>
      <c r="IA26" s="16">
        <v>0</v>
      </c>
      <c r="IB26" s="16">
        <v>7635</v>
      </c>
      <c r="IC26" s="17">
        <v>0</v>
      </c>
      <c r="ID26" s="16">
        <v>0</v>
      </c>
      <c r="IE26" s="15">
        <v>540.29899999999998</v>
      </c>
      <c r="IF26" s="16">
        <v>0</v>
      </c>
      <c r="IG26" s="16">
        <v>867672</v>
      </c>
      <c r="IH26" s="16">
        <v>21149</v>
      </c>
      <c r="II26" s="16">
        <v>0</v>
      </c>
      <c r="IJ26" s="16">
        <v>0</v>
      </c>
      <c r="IK26" s="16">
        <v>39085</v>
      </c>
      <c r="IL26" s="16">
        <v>108600</v>
      </c>
      <c r="IM26" s="16">
        <v>5403</v>
      </c>
      <c r="IN26" s="16">
        <v>0</v>
      </c>
      <c r="IO26" s="16">
        <v>0</v>
      </c>
      <c r="IP26" s="16">
        <v>771605</v>
      </c>
      <c r="IQ26" s="16">
        <v>2600511</v>
      </c>
      <c r="IR26" s="16">
        <v>0</v>
      </c>
      <c r="IS26" s="16">
        <v>21149</v>
      </c>
      <c r="IT26" s="16">
        <v>0</v>
      </c>
      <c r="IU26" s="16">
        <v>0</v>
      </c>
      <c r="IV26" s="16">
        <v>39085</v>
      </c>
      <c r="IW26" s="16">
        <v>108600</v>
      </c>
      <c r="IX26" s="16">
        <v>5403</v>
      </c>
      <c r="IY26" s="16">
        <v>0</v>
      </c>
      <c r="IZ26" s="16">
        <v>0</v>
      </c>
      <c r="JA26" s="16">
        <v>0</v>
      </c>
      <c r="JB26" s="16">
        <v>103073</v>
      </c>
      <c r="JC26" s="16">
        <v>2799651</v>
      </c>
      <c r="JD26" s="16">
        <v>3545550</v>
      </c>
      <c r="JE26" s="16">
        <v>122555</v>
      </c>
      <c r="JF26" s="16">
        <v>3668105</v>
      </c>
      <c r="JG26" s="19">
        <v>0.1</v>
      </c>
      <c r="JH26" s="16">
        <v>366811</v>
      </c>
      <c r="JI26" s="16">
        <v>322523041</v>
      </c>
      <c r="JJ26" s="14">
        <v>461.6</v>
      </c>
      <c r="JK26" s="16">
        <v>698707</v>
      </c>
      <c r="JL26" s="16">
        <v>416026</v>
      </c>
      <c r="JM26" s="16">
        <v>698707</v>
      </c>
      <c r="JN26" s="17">
        <v>0.25</v>
      </c>
      <c r="JO26" s="19">
        <v>0.1489</v>
      </c>
      <c r="JP26" s="16">
        <v>366811</v>
      </c>
      <c r="JQ26" s="16">
        <v>54618</v>
      </c>
      <c r="JR26" s="17">
        <v>0.05</v>
      </c>
      <c r="JS26" s="16">
        <v>3850397</v>
      </c>
      <c r="JT26" s="16">
        <v>192520</v>
      </c>
      <c r="JU26" s="16">
        <v>366811</v>
      </c>
      <c r="JV26" s="16">
        <v>54618</v>
      </c>
      <c r="JW26" s="16">
        <v>192520</v>
      </c>
      <c r="JX26" s="16">
        <v>119673</v>
      </c>
      <c r="JY26" s="16">
        <v>54618</v>
      </c>
      <c r="JZ26" s="18">
        <v>0</v>
      </c>
      <c r="KA26" s="16">
        <v>0</v>
      </c>
      <c r="KB26" s="16">
        <v>192520</v>
      </c>
      <c r="KC26" s="16">
        <v>119673</v>
      </c>
      <c r="KD26" s="16">
        <v>312193</v>
      </c>
      <c r="KE26" s="16">
        <v>3668105</v>
      </c>
      <c r="KF26" s="19">
        <v>0</v>
      </c>
      <c r="KG26" s="16">
        <v>0</v>
      </c>
      <c r="KH26" s="17">
        <v>0</v>
      </c>
      <c r="KI26" s="16">
        <v>3850397</v>
      </c>
      <c r="KJ26" s="16">
        <v>0</v>
      </c>
      <c r="KK26" s="16">
        <v>0</v>
      </c>
      <c r="KL26" s="16">
        <v>0</v>
      </c>
      <c r="KM26" s="16">
        <v>0</v>
      </c>
      <c r="KN26" s="16">
        <v>18087</v>
      </c>
      <c r="KO26" s="16">
        <v>17432</v>
      </c>
      <c r="KP26" s="16">
        <v>655</v>
      </c>
      <c r="KQ26" s="16">
        <v>771605</v>
      </c>
      <c r="KR26" s="16">
        <v>655</v>
      </c>
      <c r="KS26" s="16">
        <v>770950</v>
      </c>
      <c r="KT26" s="16">
        <v>1651</v>
      </c>
      <c r="KU26" s="16">
        <v>655</v>
      </c>
      <c r="KV26" s="16">
        <v>2306</v>
      </c>
      <c r="KW26" s="16">
        <v>1741624</v>
      </c>
      <c r="KX26" s="16">
        <v>770950</v>
      </c>
      <c r="KY26" s="18">
        <v>2512574</v>
      </c>
      <c r="KZ26" s="16">
        <v>119673</v>
      </c>
      <c r="LA26" s="16">
        <v>0</v>
      </c>
      <c r="LB26" s="16">
        <v>0</v>
      </c>
      <c r="LC26" s="16">
        <v>0</v>
      </c>
      <c r="LD26" s="16">
        <v>2632247</v>
      </c>
      <c r="LE26" s="16">
        <v>0</v>
      </c>
      <c r="LF26" s="16">
        <v>0</v>
      </c>
      <c r="LG26" s="16">
        <v>0</v>
      </c>
      <c r="LH26" s="16">
        <v>2632247</v>
      </c>
      <c r="LI26" s="16">
        <v>119673</v>
      </c>
      <c r="LJ26" s="16">
        <v>2512574</v>
      </c>
      <c r="LK26" s="16">
        <v>322523041</v>
      </c>
      <c r="LL26" s="16">
        <v>7.7903700000000002</v>
      </c>
      <c r="LM26" s="16">
        <v>119673</v>
      </c>
      <c r="LN26" s="16">
        <v>329664307</v>
      </c>
      <c r="LO26" s="16">
        <v>0.36301</v>
      </c>
      <c r="LP26" s="16">
        <v>7.7903700000000002</v>
      </c>
      <c r="LQ26" s="16">
        <v>8.1533800000000003</v>
      </c>
      <c r="LR26" s="16">
        <v>178222</v>
      </c>
      <c r="LS26" s="16">
        <v>8290</v>
      </c>
      <c r="LT26" s="16">
        <v>29049</v>
      </c>
      <c r="LU26" s="16">
        <v>32387</v>
      </c>
      <c r="LV26" s="16">
        <v>226</v>
      </c>
      <c r="LW26" s="16">
        <v>22766</v>
      </c>
      <c r="LX26" s="16">
        <v>2618</v>
      </c>
      <c r="LY26" s="16">
        <v>39085</v>
      </c>
      <c r="LZ26" s="16">
        <v>234473</v>
      </c>
      <c r="MA26" s="16">
        <v>2799651</v>
      </c>
      <c r="MB26" s="18">
        <v>234473</v>
      </c>
      <c r="MC26" s="16">
        <v>2565178</v>
      </c>
      <c r="MD26" s="16">
        <v>5235868</v>
      </c>
      <c r="ME26" s="18">
        <v>0</v>
      </c>
      <c r="MF26" s="18">
        <v>0</v>
      </c>
      <c r="MG26" s="18">
        <v>312193</v>
      </c>
      <c r="MH26" s="16">
        <v>0</v>
      </c>
      <c r="MI26" s="16">
        <v>103073</v>
      </c>
      <c r="MJ26" s="16">
        <v>0</v>
      </c>
      <c r="MK26" s="16">
        <v>0</v>
      </c>
      <c r="ML26" s="16">
        <v>0</v>
      </c>
      <c r="MM26" s="16">
        <v>0</v>
      </c>
      <c r="MN26" s="16">
        <v>0</v>
      </c>
      <c r="MO26" s="16">
        <v>2632247</v>
      </c>
      <c r="MP26" s="16">
        <v>103073</v>
      </c>
      <c r="MQ26" s="16">
        <v>0</v>
      </c>
      <c r="MR26" s="16">
        <v>192520</v>
      </c>
      <c r="MS26" s="16">
        <v>0</v>
      </c>
      <c r="MT26" s="16">
        <v>24410</v>
      </c>
      <c r="MU26" s="16">
        <v>2306</v>
      </c>
      <c r="MV26" s="16">
        <v>0</v>
      </c>
      <c r="MW26" s="16">
        <v>2954556</v>
      </c>
      <c r="MX26" s="16">
        <v>329664307</v>
      </c>
      <c r="MY26" s="16">
        <v>1.34</v>
      </c>
      <c r="MZ26" s="16">
        <v>441750</v>
      </c>
      <c r="NA26" s="16">
        <v>0</v>
      </c>
      <c r="NB26" s="16">
        <v>3850397</v>
      </c>
      <c r="NC26" s="16">
        <v>0</v>
      </c>
      <c r="ND26" s="16">
        <v>441750</v>
      </c>
      <c r="NE26" s="16">
        <v>0</v>
      </c>
      <c r="NF26" s="16">
        <v>441750</v>
      </c>
      <c r="NG26" s="17">
        <v>0.05</v>
      </c>
      <c r="NH26" s="17">
        <v>0</v>
      </c>
      <c r="NI26" s="17">
        <v>0</v>
      </c>
      <c r="NJ26" s="17">
        <v>0</v>
      </c>
      <c r="NK26" s="17">
        <v>0</v>
      </c>
      <c r="NL26" s="17">
        <v>0.05</v>
      </c>
      <c r="NM26" s="16">
        <v>192520</v>
      </c>
      <c r="NN26" s="16">
        <v>0</v>
      </c>
      <c r="NO26" s="18">
        <v>0</v>
      </c>
      <c r="NP26" s="16">
        <v>0</v>
      </c>
      <c r="NQ26" s="17">
        <v>192520</v>
      </c>
      <c r="NR26" s="16">
        <v>250000</v>
      </c>
      <c r="NS26" s="16">
        <v>0</v>
      </c>
      <c r="NT26" s="16">
        <v>108789</v>
      </c>
      <c r="NU26" s="16">
        <v>0</v>
      </c>
      <c r="NV26" s="16">
        <v>0</v>
      </c>
      <c r="NW26" s="17">
        <v>43541</v>
      </c>
      <c r="NX26" s="17">
        <v>0</v>
      </c>
    </row>
    <row r="27" spans="1:388" x14ac:dyDescent="0.55000000000000004">
      <c r="A27" s="13" t="s">
        <v>1179</v>
      </c>
      <c r="B27" s="13" t="s">
        <v>1204</v>
      </c>
      <c r="C27" s="13" t="s">
        <v>50</v>
      </c>
      <c r="D27" s="13" t="s">
        <v>51</v>
      </c>
      <c r="E27" s="14">
        <v>501.8</v>
      </c>
      <c r="F27" s="15">
        <v>0</v>
      </c>
      <c r="G27" s="16">
        <v>7413</v>
      </c>
      <c r="H27" s="16">
        <v>0</v>
      </c>
      <c r="I27" s="16">
        <v>6553</v>
      </c>
      <c r="J27" s="15">
        <v>0</v>
      </c>
      <c r="K27" s="16">
        <v>0</v>
      </c>
      <c r="L27" s="16">
        <v>7413</v>
      </c>
      <c r="M27" s="16">
        <v>222</v>
      </c>
      <c r="N27" s="16">
        <v>7635</v>
      </c>
      <c r="O27" s="17">
        <v>677.44</v>
      </c>
      <c r="P27" s="17">
        <v>19.07</v>
      </c>
      <c r="Q27" s="17">
        <v>696.51</v>
      </c>
      <c r="R27" s="17">
        <v>72.17</v>
      </c>
      <c r="S27" s="17">
        <v>2.16</v>
      </c>
      <c r="T27" s="17">
        <v>74.33</v>
      </c>
      <c r="U27" s="17">
        <v>79.260000000000005</v>
      </c>
      <c r="V27" s="17">
        <v>2.35</v>
      </c>
      <c r="W27" s="17">
        <v>81.61</v>
      </c>
      <c r="X27" s="17">
        <v>357.8</v>
      </c>
      <c r="Y27" s="17">
        <v>10.73</v>
      </c>
      <c r="Z27" s="17">
        <v>368.53</v>
      </c>
      <c r="AA27" s="17">
        <v>31.68</v>
      </c>
      <c r="AB27" s="17">
        <v>13.92</v>
      </c>
      <c r="AC27" s="17">
        <v>10.96</v>
      </c>
      <c r="AD27" s="17">
        <v>56.56</v>
      </c>
      <c r="AE27" s="14">
        <v>501.8</v>
      </c>
      <c r="AF27" s="17">
        <v>558.36</v>
      </c>
      <c r="AG27" s="17">
        <v>1.17</v>
      </c>
      <c r="AH27" s="17">
        <v>559.53</v>
      </c>
      <c r="AI27" s="15">
        <v>15.37</v>
      </c>
      <c r="AJ27" s="15">
        <v>2.2269999999999999</v>
      </c>
      <c r="AK27" s="17">
        <v>0</v>
      </c>
      <c r="AL27" s="17">
        <f>ROUND(Data_AidAndLevy[[#This Row],[L311]]*Data_AidAndLevy[[#This Row],[L201]],0)</f>
        <v>0</v>
      </c>
      <c r="AM27" s="15">
        <v>0</v>
      </c>
      <c r="AN27" s="15">
        <v>17.597000000000001</v>
      </c>
      <c r="AO27" s="17">
        <v>558.36</v>
      </c>
      <c r="AP27" s="15">
        <v>575.95699999999999</v>
      </c>
      <c r="AQ27" s="17">
        <v>56.56</v>
      </c>
      <c r="AR27" s="15">
        <v>519.39700000000005</v>
      </c>
      <c r="AS27" s="16">
        <v>7635</v>
      </c>
      <c r="AT27" s="14">
        <v>501.8</v>
      </c>
      <c r="AU27" s="16">
        <v>3831243</v>
      </c>
      <c r="AV27" s="16">
        <v>3607907</v>
      </c>
      <c r="AW27" s="17">
        <v>1.01</v>
      </c>
      <c r="AX27" s="16">
        <v>3643986</v>
      </c>
      <c r="AY27" s="16">
        <v>3831243</v>
      </c>
      <c r="AZ27" s="16">
        <v>0</v>
      </c>
      <c r="BA27" s="16">
        <v>7635</v>
      </c>
      <c r="BB27" s="15">
        <v>17.597000000000001</v>
      </c>
      <c r="BC27" s="16">
        <v>134353</v>
      </c>
      <c r="BD27" s="16">
        <v>7635</v>
      </c>
      <c r="BE27" s="17">
        <v>56.56</v>
      </c>
      <c r="BF27" s="16">
        <v>431836</v>
      </c>
      <c r="BG27" s="17">
        <v>696.51</v>
      </c>
      <c r="BH27" s="14">
        <v>501.8</v>
      </c>
      <c r="BI27" s="16">
        <v>349509</v>
      </c>
      <c r="BJ27" s="16">
        <v>329710</v>
      </c>
      <c r="BK27" s="16">
        <v>349509</v>
      </c>
      <c r="BL27" s="16">
        <v>0</v>
      </c>
      <c r="BM27" s="16">
        <v>349509</v>
      </c>
      <c r="BN27" s="16">
        <v>349509</v>
      </c>
      <c r="BO27" s="17">
        <v>74.33</v>
      </c>
      <c r="BP27" s="14">
        <v>501.8</v>
      </c>
      <c r="BQ27" s="16">
        <v>37299</v>
      </c>
      <c r="BR27" s="16">
        <v>35125</v>
      </c>
      <c r="BS27" s="16">
        <v>37299</v>
      </c>
      <c r="BT27" s="16">
        <v>0</v>
      </c>
      <c r="BU27" s="16">
        <v>37299</v>
      </c>
      <c r="BV27" s="16">
        <v>37299</v>
      </c>
      <c r="BW27" s="17">
        <v>81.61</v>
      </c>
      <c r="BX27" s="14">
        <v>501.8</v>
      </c>
      <c r="BY27" s="16">
        <v>40952</v>
      </c>
      <c r="BZ27" s="16">
        <v>38576</v>
      </c>
      <c r="CA27" s="16">
        <v>40952</v>
      </c>
      <c r="CB27" s="16">
        <v>0</v>
      </c>
      <c r="CC27" s="16">
        <v>40952</v>
      </c>
      <c r="CD27" s="16">
        <v>40952</v>
      </c>
      <c r="CE27" s="17">
        <v>368.53</v>
      </c>
      <c r="CF27" s="14">
        <v>501.8</v>
      </c>
      <c r="CG27" s="16">
        <v>184928</v>
      </c>
      <c r="CH27" s="16">
        <v>174141</v>
      </c>
      <c r="CI27" s="16">
        <v>184928</v>
      </c>
      <c r="CJ27" s="16">
        <v>0</v>
      </c>
      <c r="CK27" s="16">
        <v>184928</v>
      </c>
      <c r="CL27" s="16">
        <v>184928</v>
      </c>
      <c r="CM27" s="17">
        <v>333.94</v>
      </c>
      <c r="CN27" s="17">
        <v>558.36</v>
      </c>
      <c r="CO27" s="16">
        <v>186459</v>
      </c>
      <c r="CP27" s="16">
        <v>176155</v>
      </c>
      <c r="CQ27" s="16">
        <v>0</v>
      </c>
      <c r="CR27" s="16">
        <v>176155</v>
      </c>
      <c r="CS27" s="16">
        <v>186459</v>
      </c>
      <c r="CT27" s="16">
        <v>0</v>
      </c>
      <c r="CU27" s="14">
        <v>501.8</v>
      </c>
      <c r="CV27" s="16">
        <v>7</v>
      </c>
      <c r="CW27" s="14">
        <v>0</v>
      </c>
      <c r="CX27" s="16">
        <v>509</v>
      </c>
      <c r="CY27" s="17">
        <v>62.17</v>
      </c>
      <c r="CZ27" s="16">
        <v>31645</v>
      </c>
      <c r="DA27" s="16">
        <v>509</v>
      </c>
      <c r="DB27" s="17">
        <v>68.73</v>
      </c>
      <c r="DC27" s="16">
        <v>34984</v>
      </c>
      <c r="DD27" s="17">
        <v>1.17</v>
      </c>
      <c r="DE27" s="17">
        <v>333.94</v>
      </c>
      <c r="DF27" s="16">
        <v>391</v>
      </c>
      <c r="DG27" s="17">
        <v>34.29</v>
      </c>
      <c r="DH27" s="17">
        <v>558.36</v>
      </c>
      <c r="DI27" s="16">
        <v>19146</v>
      </c>
      <c r="DJ27" s="16">
        <v>18087</v>
      </c>
      <c r="DK27" s="16">
        <v>19146</v>
      </c>
      <c r="DL27" s="16">
        <v>0</v>
      </c>
      <c r="DM27" s="16">
        <v>19146</v>
      </c>
      <c r="DN27" s="16">
        <v>19146</v>
      </c>
      <c r="DO27" s="17">
        <v>3.7</v>
      </c>
      <c r="DP27" s="17">
        <v>558.36</v>
      </c>
      <c r="DQ27" s="16">
        <v>2066</v>
      </c>
      <c r="DR27" s="16">
        <v>1945</v>
      </c>
      <c r="DS27" s="16">
        <v>2066</v>
      </c>
      <c r="DT27" s="16">
        <v>0</v>
      </c>
      <c r="DU27" s="16">
        <v>2066</v>
      </c>
      <c r="DV27" s="16">
        <v>2066</v>
      </c>
      <c r="DW27" s="16">
        <v>3831243</v>
      </c>
      <c r="DX27" s="16">
        <v>0</v>
      </c>
      <c r="DY27" s="16">
        <v>134353</v>
      </c>
      <c r="DZ27" s="16">
        <v>431836</v>
      </c>
      <c r="EA27" s="16">
        <v>349509</v>
      </c>
      <c r="EB27" s="16">
        <v>37299</v>
      </c>
      <c r="EC27" s="16">
        <v>40952</v>
      </c>
      <c r="ED27" s="16">
        <v>184928</v>
      </c>
      <c r="EE27" s="16">
        <v>186459</v>
      </c>
      <c r="EF27" s="16">
        <v>0</v>
      </c>
      <c r="EG27" s="16">
        <v>31645</v>
      </c>
      <c r="EH27" s="16">
        <v>34984</v>
      </c>
      <c r="EI27" s="16">
        <v>391</v>
      </c>
      <c r="EJ27" s="16">
        <v>19146</v>
      </c>
      <c r="EK27" s="16">
        <v>2066</v>
      </c>
      <c r="EL27" s="16">
        <v>39128</v>
      </c>
      <c r="EM27" s="16">
        <v>152514</v>
      </c>
      <c r="EN27" s="16">
        <v>0</v>
      </c>
      <c r="EO27" s="16">
        <v>5398197</v>
      </c>
      <c r="EP27" s="16">
        <v>235097112</v>
      </c>
      <c r="EQ27" s="18">
        <v>5.4</v>
      </c>
      <c r="ER27" s="16">
        <v>1269524</v>
      </c>
      <c r="ES27" s="16">
        <v>28101</v>
      </c>
      <c r="ET27" s="16">
        <v>28718</v>
      </c>
      <c r="EU27" s="16">
        <v>-617</v>
      </c>
      <c r="EV27" s="16">
        <v>1269524</v>
      </c>
      <c r="EW27" s="16">
        <v>1268907</v>
      </c>
      <c r="EX27" s="16">
        <v>18099275</v>
      </c>
      <c r="EY27" s="16">
        <v>16117675</v>
      </c>
      <c r="EZ27" s="16">
        <v>1981600</v>
      </c>
      <c r="FA27" s="18">
        <v>5.4</v>
      </c>
      <c r="FB27" s="16">
        <v>10701</v>
      </c>
      <c r="FC27" s="16">
        <v>0</v>
      </c>
      <c r="FD27" s="16">
        <v>0</v>
      </c>
      <c r="FE27" s="16">
        <v>0</v>
      </c>
      <c r="FF27" s="16">
        <v>10701</v>
      </c>
      <c r="FG27" s="16">
        <v>10701</v>
      </c>
      <c r="FH27" s="16">
        <v>1268907</v>
      </c>
      <c r="FI27" s="16">
        <v>1279608</v>
      </c>
      <c r="FJ27" s="16">
        <v>6749</v>
      </c>
      <c r="FK27" s="15">
        <v>519.39700000000005</v>
      </c>
      <c r="FL27" s="16">
        <v>3505410</v>
      </c>
      <c r="FM27" s="16">
        <v>6749</v>
      </c>
      <c r="FN27" s="17">
        <v>56.56</v>
      </c>
      <c r="FO27" s="16">
        <v>381723</v>
      </c>
      <c r="FP27" s="16">
        <v>264</v>
      </c>
      <c r="FQ27" s="17">
        <v>559.53</v>
      </c>
      <c r="FR27" s="16">
        <v>147716</v>
      </c>
      <c r="FS27" s="16">
        <v>19146</v>
      </c>
      <c r="FT27" s="16">
        <v>2066</v>
      </c>
      <c r="FU27" s="16">
        <v>168928</v>
      </c>
      <c r="FV27" s="16">
        <v>3505410</v>
      </c>
      <c r="FW27" s="16">
        <v>381723</v>
      </c>
      <c r="FX27" s="16">
        <v>0</v>
      </c>
      <c r="FY27" s="16">
        <v>349509</v>
      </c>
      <c r="FZ27" s="16">
        <v>37299</v>
      </c>
      <c r="GA27" s="16">
        <v>40952</v>
      </c>
      <c r="GB27" s="16">
        <v>184928</v>
      </c>
      <c r="GC27" s="16">
        <v>4668749</v>
      </c>
      <c r="GD27" s="16">
        <v>1279608</v>
      </c>
      <c r="GE27" s="16">
        <v>3389141</v>
      </c>
      <c r="GF27" s="15">
        <v>575.95699999999999</v>
      </c>
      <c r="GG27" s="16">
        <v>300</v>
      </c>
      <c r="GH27" s="16">
        <v>172787</v>
      </c>
      <c r="GI27" s="16">
        <v>3389141</v>
      </c>
      <c r="GJ27" s="16">
        <v>0</v>
      </c>
      <c r="GK27" s="14">
        <v>13.5</v>
      </c>
      <c r="GL27" s="16">
        <v>7635</v>
      </c>
      <c r="GM27" s="16">
        <v>103073</v>
      </c>
      <c r="GN27" s="14">
        <v>0</v>
      </c>
      <c r="GO27" s="16">
        <v>7413</v>
      </c>
      <c r="GP27" s="16">
        <v>0</v>
      </c>
      <c r="GQ27" s="16">
        <v>103073</v>
      </c>
      <c r="GR27" s="16">
        <v>103073</v>
      </c>
      <c r="GS27" s="16">
        <v>5398197</v>
      </c>
      <c r="GT27" s="16">
        <v>4668749</v>
      </c>
      <c r="GU27" s="16">
        <v>0</v>
      </c>
      <c r="GV27" s="16">
        <v>729448</v>
      </c>
      <c r="GW27" s="16">
        <v>235097112</v>
      </c>
      <c r="GX27" s="16">
        <v>223913137</v>
      </c>
      <c r="GY27" s="16">
        <v>11183975</v>
      </c>
      <c r="GZ27" s="16">
        <v>223913137</v>
      </c>
      <c r="HA27" s="18">
        <v>4.99E-2</v>
      </c>
      <c r="HB27" s="16">
        <v>13292</v>
      </c>
      <c r="HC27" s="16">
        <v>663</v>
      </c>
      <c r="HD27" s="16">
        <v>13292</v>
      </c>
      <c r="HE27" s="16">
        <v>663</v>
      </c>
      <c r="HF27" s="16">
        <v>12629</v>
      </c>
      <c r="HG27" s="16">
        <v>886</v>
      </c>
      <c r="HH27" s="16">
        <v>685</v>
      </c>
      <c r="HI27" s="16">
        <v>201</v>
      </c>
      <c r="HJ27" s="15">
        <v>575.95699999999999</v>
      </c>
      <c r="HK27" s="16">
        <v>115767</v>
      </c>
      <c r="HL27" s="15">
        <v>575.95699999999999</v>
      </c>
      <c r="HM27" s="16">
        <v>10</v>
      </c>
      <c r="HN27" s="16">
        <v>5760</v>
      </c>
      <c r="HO27" s="15">
        <v>575.95699999999999</v>
      </c>
      <c r="HP27" s="16">
        <v>7635</v>
      </c>
      <c r="HQ27" s="15">
        <v>0.11600000000000001</v>
      </c>
      <c r="HR27" s="16">
        <v>510298</v>
      </c>
      <c r="HS27" s="16">
        <v>115767</v>
      </c>
      <c r="HT27" s="16">
        <v>5760</v>
      </c>
      <c r="HU27" s="16">
        <v>388771</v>
      </c>
      <c r="HV27" s="16">
        <v>235097112</v>
      </c>
      <c r="HW27" s="18">
        <v>1.6536599999999999</v>
      </c>
      <c r="HX27" s="18">
        <v>1.9617800000000001</v>
      </c>
      <c r="HY27" s="18">
        <v>0</v>
      </c>
      <c r="HZ27" s="16">
        <v>235097112</v>
      </c>
      <c r="IA27" s="16">
        <v>0</v>
      </c>
      <c r="IB27" s="16">
        <v>7635</v>
      </c>
      <c r="IC27" s="17">
        <v>0</v>
      </c>
      <c r="ID27" s="16">
        <v>0</v>
      </c>
      <c r="IE27" s="15">
        <v>575.95699999999999</v>
      </c>
      <c r="IF27" s="16">
        <v>0</v>
      </c>
      <c r="IG27" s="16">
        <v>729448</v>
      </c>
      <c r="IH27" s="16">
        <v>12629</v>
      </c>
      <c r="II27" s="16">
        <v>0</v>
      </c>
      <c r="IJ27" s="16">
        <v>0</v>
      </c>
      <c r="IK27" s="16">
        <v>39128</v>
      </c>
      <c r="IL27" s="16">
        <v>115767</v>
      </c>
      <c r="IM27" s="16">
        <v>5760</v>
      </c>
      <c r="IN27" s="16">
        <v>0</v>
      </c>
      <c r="IO27" s="16">
        <v>0</v>
      </c>
      <c r="IP27" s="16">
        <v>634420</v>
      </c>
      <c r="IQ27" s="16">
        <v>3389141</v>
      </c>
      <c r="IR27" s="16">
        <v>0</v>
      </c>
      <c r="IS27" s="16">
        <v>12629</v>
      </c>
      <c r="IT27" s="16">
        <v>0</v>
      </c>
      <c r="IU27" s="16">
        <v>0</v>
      </c>
      <c r="IV27" s="16">
        <v>39128</v>
      </c>
      <c r="IW27" s="16">
        <v>115767</v>
      </c>
      <c r="IX27" s="16">
        <v>5760</v>
      </c>
      <c r="IY27" s="16">
        <v>0</v>
      </c>
      <c r="IZ27" s="16">
        <v>0</v>
      </c>
      <c r="JA27" s="16">
        <v>0</v>
      </c>
      <c r="JB27" s="16">
        <v>103073</v>
      </c>
      <c r="JC27" s="16">
        <v>3587242</v>
      </c>
      <c r="JD27" s="16">
        <v>3831243</v>
      </c>
      <c r="JE27" s="16">
        <v>0</v>
      </c>
      <c r="JF27" s="16">
        <v>3831243</v>
      </c>
      <c r="JG27" s="19">
        <v>0.1</v>
      </c>
      <c r="JH27" s="16">
        <v>383124</v>
      </c>
      <c r="JI27" s="16">
        <v>235097112</v>
      </c>
      <c r="JJ27" s="14">
        <v>501.8</v>
      </c>
      <c r="JK27" s="16">
        <v>468508</v>
      </c>
      <c r="JL27" s="16">
        <v>416026</v>
      </c>
      <c r="JM27" s="16">
        <v>468508</v>
      </c>
      <c r="JN27" s="17">
        <v>0.25</v>
      </c>
      <c r="JO27" s="19">
        <v>0.222</v>
      </c>
      <c r="JP27" s="16">
        <v>383124</v>
      </c>
      <c r="JQ27" s="16">
        <v>85054</v>
      </c>
      <c r="JR27" s="17">
        <v>0.08</v>
      </c>
      <c r="JS27" s="16">
        <v>2281043</v>
      </c>
      <c r="JT27" s="16">
        <v>182483</v>
      </c>
      <c r="JU27" s="16">
        <v>383124</v>
      </c>
      <c r="JV27" s="16">
        <v>85054</v>
      </c>
      <c r="JW27" s="16">
        <v>182483</v>
      </c>
      <c r="JX27" s="16">
        <v>115587</v>
      </c>
      <c r="JY27" s="16">
        <v>85054</v>
      </c>
      <c r="JZ27" s="18">
        <v>0</v>
      </c>
      <c r="KA27" s="16">
        <v>0</v>
      </c>
      <c r="KB27" s="16">
        <v>182483</v>
      </c>
      <c r="KC27" s="16">
        <v>115587</v>
      </c>
      <c r="KD27" s="16">
        <v>298070</v>
      </c>
      <c r="KE27" s="16">
        <v>3831243</v>
      </c>
      <c r="KF27" s="19">
        <v>0</v>
      </c>
      <c r="KG27" s="16">
        <v>0</v>
      </c>
      <c r="KH27" s="17">
        <v>0</v>
      </c>
      <c r="KI27" s="16">
        <v>2281043</v>
      </c>
      <c r="KJ27" s="16">
        <v>0</v>
      </c>
      <c r="KK27" s="16">
        <v>0</v>
      </c>
      <c r="KL27" s="16">
        <v>0</v>
      </c>
      <c r="KM27" s="16">
        <v>0</v>
      </c>
      <c r="KN27" s="16">
        <v>14190</v>
      </c>
      <c r="KO27" s="16">
        <v>14502</v>
      </c>
      <c r="KP27" s="16">
        <v>-312</v>
      </c>
      <c r="KQ27" s="16">
        <v>634420</v>
      </c>
      <c r="KR27" s="16">
        <v>-312</v>
      </c>
      <c r="KS27" s="16">
        <v>634732</v>
      </c>
      <c r="KT27" s="16">
        <v>-617</v>
      </c>
      <c r="KU27" s="16">
        <v>-312</v>
      </c>
      <c r="KV27" s="16">
        <v>-929</v>
      </c>
      <c r="KW27" s="16">
        <v>1269524</v>
      </c>
      <c r="KX27" s="16">
        <v>634732</v>
      </c>
      <c r="KY27" s="18">
        <v>1904256</v>
      </c>
      <c r="KZ27" s="16">
        <v>115587</v>
      </c>
      <c r="LA27" s="16">
        <v>0</v>
      </c>
      <c r="LB27" s="16">
        <v>0</v>
      </c>
      <c r="LC27" s="16">
        <v>0</v>
      </c>
      <c r="LD27" s="16">
        <v>2019843</v>
      </c>
      <c r="LE27" s="16">
        <v>150000</v>
      </c>
      <c r="LF27" s="16">
        <v>11180</v>
      </c>
      <c r="LG27" s="16">
        <v>0</v>
      </c>
      <c r="LH27" s="16">
        <v>2181023</v>
      </c>
      <c r="LI27" s="16">
        <v>115587</v>
      </c>
      <c r="LJ27" s="16">
        <v>2065436</v>
      </c>
      <c r="LK27" s="16">
        <v>235097112</v>
      </c>
      <c r="LL27" s="16">
        <v>8.7854600000000005</v>
      </c>
      <c r="LM27" s="16">
        <v>115587</v>
      </c>
      <c r="LN27" s="16">
        <v>235097112</v>
      </c>
      <c r="LO27" s="16">
        <v>0.49165999999999999</v>
      </c>
      <c r="LP27" s="16">
        <v>8.7854600000000005</v>
      </c>
      <c r="LQ27" s="16">
        <v>9.27712</v>
      </c>
      <c r="LR27" s="16">
        <v>186459</v>
      </c>
      <c r="LS27" s="16">
        <v>0</v>
      </c>
      <c r="LT27" s="16">
        <v>31645</v>
      </c>
      <c r="LU27" s="16">
        <v>34984</v>
      </c>
      <c r="LV27" s="16">
        <v>391</v>
      </c>
      <c r="LW27" s="16">
        <v>19146</v>
      </c>
      <c r="LX27" s="16">
        <v>2066</v>
      </c>
      <c r="LY27" s="16">
        <v>39128</v>
      </c>
      <c r="LZ27" s="16">
        <v>235563</v>
      </c>
      <c r="MA27" s="16">
        <v>3587242</v>
      </c>
      <c r="MB27" s="18">
        <v>235563</v>
      </c>
      <c r="MC27" s="16">
        <v>3351679</v>
      </c>
      <c r="MD27" s="16">
        <v>5398197</v>
      </c>
      <c r="ME27" s="18">
        <v>0</v>
      </c>
      <c r="MF27" s="18">
        <v>0</v>
      </c>
      <c r="MG27" s="18">
        <v>298070</v>
      </c>
      <c r="MH27" s="16">
        <v>0</v>
      </c>
      <c r="MI27" s="16">
        <v>103073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2019843</v>
      </c>
      <c r="MP27" s="16">
        <v>103073</v>
      </c>
      <c r="MQ27" s="16">
        <v>0</v>
      </c>
      <c r="MR27" s="16">
        <v>182483</v>
      </c>
      <c r="MS27" s="16">
        <v>0</v>
      </c>
      <c r="MT27" s="16">
        <v>10701</v>
      </c>
      <c r="MU27" s="16">
        <v>-929</v>
      </c>
      <c r="MV27" s="16">
        <v>0</v>
      </c>
      <c r="MW27" s="16">
        <v>2315171</v>
      </c>
      <c r="MX27" s="16">
        <v>235097112</v>
      </c>
      <c r="MY27" s="16">
        <v>1.34</v>
      </c>
      <c r="MZ27" s="16">
        <v>315030</v>
      </c>
      <c r="NA27" s="16">
        <v>0</v>
      </c>
      <c r="NB27" s="16">
        <v>2281043</v>
      </c>
      <c r="NC27" s="16">
        <v>0</v>
      </c>
      <c r="ND27" s="16">
        <v>315030</v>
      </c>
      <c r="NE27" s="16">
        <v>0</v>
      </c>
      <c r="NF27" s="16">
        <v>315030</v>
      </c>
      <c r="NG27" s="17">
        <v>0.08</v>
      </c>
      <c r="NH27" s="17">
        <v>0</v>
      </c>
      <c r="NI27" s="17">
        <v>0</v>
      </c>
      <c r="NJ27" s="17">
        <v>0</v>
      </c>
      <c r="NK27" s="17">
        <v>0</v>
      </c>
      <c r="NL27" s="17">
        <v>0.08</v>
      </c>
      <c r="NM27" s="16">
        <v>182483</v>
      </c>
      <c r="NN27" s="16">
        <v>0</v>
      </c>
      <c r="NO27" s="18">
        <v>0</v>
      </c>
      <c r="NP27" s="16">
        <v>0</v>
      </c>
      <c r="NQ27" s="17">
        <v>182483</v>
      </c>
      <c r="NR27" s="16">
        <v>350000</v>
      </c>
      <c r="NS27" s="16">
        <v>0</v>
      </c>
      <c r="NT27" s="16">
        <v>77582</v>
      </c>
      <c r="NU27" s="16">
        <v>0</v>
      </c>
      <c r="NV27" s="16">
        <v>0</v>
      </c>
      <c r="NW27" s="17">
        <v>0</v>
      </c>
      <c r="NX27" s="17">
        <v>0</v>
      </c>
    </row>
    <row r="28" spans="1:388" x14ac:dyDescent="0.55000000000000004">
      <c r="A28" s="13" t="s">
        <v>1191</v>
      </c>
      <c r="B28" s="13" t="s">
        <v>1205</v>
      </c>
      <c r="C28" s="13" t="s">
        <v>52</v>
      </c>
      <c r="D28" s="13" t="s">
        <v>53</v>
      </c>
      <c r="E28" s="14">
        <v>472.7</v>
      </c>
      <c r="F28" s="15">
        <v>-1.7999999999999999E-2</v>
      </c>
      <c r="G28" s="16">
        <v>7413</v>
      </c>
      <c r="H28" s="16">
        <v>-133</v>
      </c>
      <c r="I28" s="16">
        <v>6553</v>
      </c>
      <c r="J28" s="15">
        <v>-1.7999999999999999E-2</v>
      </c>
      <c r="K28" s="16">
        <v>-118</v>
      </c>
      <c r="L28" s="16">
        <v>7413</v>
      </c>
      <c r="M28" s="16">
        <v>222</v>
      </c>
      <c r="N28" s="16">
        <v>7635</v>
      </c>
      <c r="O28" s="17">
        <v>626.65</v>
      </c>
      <c r="P28" s="17">
        <v>19.07</v>
      </c>
      <c r="Q28" s="17">
        <v>645.72</v>
      </c>
      <c r="R28" s="17">
        <v>63.01</v>
      </c>
      <c r="S28" s="17">
        <v>2.16</v>
      </c>
      <c r="T28" s="17">
        <v>65.17</v>
      </c>
      <c r="U28" s="17">
        <v>64.34</v>
      </c>
      <c r="V28" s="17">
        <v>2.35</v>
      </c>
      <c r="W28" s="17">
        <v>66.69</v>
      </c>
      <c r="X28" s="17">
        <v>357.8</v>
      </c>
      <c r="Y28" s="17">
        <v>10.73</v>
      </c>
      <c r="Z28" s="17">
        <v>368.53</v>
      </c>
      <c r="AA28" s="17">
        <v>21.6</v>
      </c>
      <c r="AB28" s="17">
        <v>14.53</v>
      </c>
      <c r="AC28" s="17">
        <v>10.96</v>
      </c>
      <c r="AD28" s="17">
        <v>47.09</v>
      </c>
      <c r="AE28" s="14">
        <v>472.7</v>
      </c>
      <c r="AF28" s="17">
        <v>519.79</v>
      </c>
      <c r="AG28" s="17">
        <v>0.6</v>
      </c>
      <c r="AH28" s="17">
        <v>520.39</v>
      </c>
      <c r="AI28" s="15">
        <v>22.24</v>
      </c>
      <c r="AJ28" s="15">
        <v>2.371</v>
      </c>
      <c r="AK28" s="17">
        <v>0.26</v>
      </c>
      <c r="AL28" s="17">
        <f>ROUND(Data_AidAndLevy[[#This Row],[L311]]*Data_AidAndLevy[[#This Row],[L201]],0)</f>
        <v>1927</v>
      </c>
      <c r="AM28" s="15">
        <v>0</v>
      </c>
      <c r="AN28" s="15">
        <v>24.870999999999999</v>
      </c>
      <c r="AO28" s="17">
        <v>519.79</v>
      </c>
      <c r="AP28" s="15">
        <v>544.66099999999994</v>
      </c>
      <c r="AQ28" s="17">
        <v>47.09</v>
      </c>
      <c r="AR28" s="15">
        <v>497.57100000000003</v>
      </c>
      <c r="AS28" s="16">
        <v>7635</v>
      </c>
      <c r="AT28" s="14">
        <v>472.7</v>
      </c>
      <c r="AU28" s="16">
        <v>3609065</v>
      </c>
      <c r="AV28" s="16">
        <v>3493747</v>
      </c>
      <c r="AW28" s="17">
        <v>1.01</v>
      </c>
      <c r="AX28" s="16">
        <v>3528684</v>
      </c>
      <c r="AY28" s="16">
        <v>3609065</v>
      </c>
      <c r="AZ28" s="16">
        <v>0</v>
      </c>
      <c r="BA28" s="16">
        <v>7635</v>
      </c>
      <c r="BB28" s="15">
        <v>24.870999999999999</v>
      </c>
      <c r="BC28" s="16">
        <v>189890</v>
      </c>
      <c r="BD28" s="16">
        <v>7635</v>
      </c>
      <c r="BE28" s="17">
        <v>47.09</v>
      </c>
      <c r="BF28" s="16">
        <v>359532</v>
      </c>
      <c r="BG28" s="17">
        <v>645.72</v>
      </c>
      <c r="BH28" s="14">
        <v>472.7</v>
      </c>
      <c r="BI28" s="16">
        <v>305232</v>
      </c>
      <c r="BJ28" s="16">
        <v>295340</v>
      </c>
      <c r="BK28" s="16">
        <v>305232</v>
      </c>
      <c r="BL28" s="16">
        <v>0</v>
      </c>
      <c r="BM28" s="16">
        <v>305232</v>
      </c>
      <c r="BN28" s="16">
        <v>305232</v>
      </c>
      <c r="BO28" s="17">
        <v>65.17</v>
      </c>
      <c r="BP28" s="14">
        <v>472.7</v>
      </c>
      <c r="BQ28" s="16">
        <v>30806</v>
      </c>
      <c r="BR28" s="16">
        <v>29697</v>
      </c>
      <c r="BS28" s="16">
        <v>30806</v>
      </c>
      <c r="BT28" s="16">
        <v>0</v>
      </c>
      <c r="BU28" s="16">
        <v>30806</v>
      </c>
      <c r="BV28" s="16">
        <v>30806</v>
      </c>
      <c r="BW28" s="17">
        <v>66.69</v>
      </c>
      <c r="BX28" s="14">
        <v>472.7</v>
      </c>
      <c r="BY28" s="16">
        <v>31524</v>
      </c>
      <c r="BZ28" s="16">
        <v>30323</v>
      </c>
      <c r="CA28" s="16">
        <v>31524</v>
      </c>
      <c r="CB28" s="16">
        <v>0</v>
      </c>
      <c r="CC28" s="16">
        <v>31524</v>
      </c>
      <c r="CD28" s="16">
        <v>31524</v>
      </c>
      <c r="CE28" s="17">
        <v>368.53</v>
      </c>
      <c r="CF28" s="14">
        <v>472.7</v>
      </c>
      <c r="CG28" s="16">
        <v>174204</v>
      </c>
      <c r="CH28" s="16">
        <v>168631</v>
      </c>
      <c r="CI28" s="16">
        <v>174204</v>
      </c>
      <c r="CJ28" s="16">
        <v>0</v>
      </c>
      <c r="CK28" s="16">
        <v>174204</v>
      </c>
      <c r="CL28" s="16">
        <v>174204</v>
      </c>
      <c r="CM28" s="17">
        <v>332.98</v>
      </c>
      <c r="CN28" s="17">
        <v>519.79</v>
      </c>
      <c r="CO28" s="16">
        <v>173080</v>
      </c>
      <c r="CP28" s="16">
        <v>164265</v>
      </c>
      <c r="CQ28" s="16">
        <v>10063</v>
      </c>
      <c r="CR28" s="16">
        <v>174328</v>
      </c>
      <c r="CS28" s="16">
        <v>173080</v>
      </c>
      <c r="CT28" s="16">
        <v>1248</v>
      </c>
      <c r="CU28" s="14">
        <v>472.7</v>
      </c>
      <c r="CV28" s="16">
        <v>11</v>
      </c>
      <c r="CW28" s="14">
        <v>0</v>
      </c>
      <c r="CX28" s="16">
        <v>484</v>
      </c>
      <c r="CY28" s="17">
        <v>62.16</v>
      </c>
      <c r="CZ28" s="16">
        <v>30085</v>
      </c>
      <c r="DA28" s="16">
        <v>484</v>
      </c>
      <c r="DB28" s="17">
        <v>68.33</v>
      </c>
      <c r="DC28" s="16">
        <v>33072</v>
      </c>
      <c r="DD28" s="17">
        <v>0.6</v>
      </c>
      <c r="DE28" s="17">
        <v>332.98</v>
      </c>
      <c r="DF28" s="16">
        <v>200</v>
      </c>
      <c r="DG28" s="17">
        <v>31.52</v>
      </c>
      <c r="DH28" s="17">
        <v>519.79</v>
      </c>
      <c r="DI28" s="16">
        <v>16384</v>
      </c>
      <c r="DJ28" s="16">
        <v>15509</v>
      </c>
      <c r="DK28" s="16">
        <v>16384</v>
      </c>
      <c r="DL28" s="16">
        <v>0</v>
      </c>
      <c r="DM28" s="16">
        <v>16384</v>
      </c>
      <c r="DN28" s="16">
        <v>16384</v>
      </c>
      <c r="DO28" s="17">
        <v>3.67</v>
      </c>
      <c r="DP28" s="17">
        <v>519.79</v>
      </c>
      <c r="DQ28" s="16">
        <v>1908</v>
      </c>
      <c r="DR28" s="16">
        <v>1804</v>
      </c>
      <c r="DS28" s="16">
        <v>1908</v>
      </c>
      <c r="DT28" s="16">
        <v>0</v>
      </c>
      <c r="DU28" s="16">
        <v>1908</v>
      </c>
      <c r="DV28" s="16">
        <v>1908</v>
      </c>
      <c r="DW28" s="16">
        <v>3609065</v>
      </c>
      <c r="DX28" s="16">
        <v>0</v>
      </c>
      <c r="DY28" s="16">
        <v>189890</v>
      </c>
      <c r="DZ28" s="16">
        <v>359532</v>
      </c>
      <c r="EA28" s="16">
        <v>305232</v>
      </c>
      <c r="EB28" s="16">
        <v>30806</v>
      </c>
      <c r="EC28" s="16">
        <v>31524</v>
      </c>
      <c r="ED28" s="16">
        <v>174204</v>
      </c>
      <c r="EE28" s="16">
        <v>173080</v>
      </c>
      <c r="EF28" s="16">
        <v>1248</v>
      </c>
      <c r="EG28" s="16">
        <v>30085</v>
      </c>
      <c r="EH28" s="16">
        <v>33072</v>
      </c>
      <c r="EI28" s="16">
        <v>200</v>
      </c>
      <c r="EJ28" s="16">
        <v>16384</v>
      </c>
      <c r="EK28" s="16">
        <v>1908</v>
      </c>
      <c r="EL28" s="16">
        <v>44734</v>
      </c>
      <c r="EM28" s="16">
        <v>150677</v>
      </c>
      <c r="EN28" s="16">
        <v>-133</v>
      </c>
      <c r="EO28" s="16">
        <v>5062040</v>
      </c>
      <c r="EP28" s="16">
        <v>182881697</v>
      </c>
      <c r="EQ28" s="18">
        <v>5.4</v>
      </c>
      <c r="ER28" s="16">
        <v>987561</v>
      </c>
      <c r="ES28" s="16">
        <v>21690</v>
      </c>
      <c r="ET28" s="16">
        <v>21503</v>
      </c>
      <c r="EU28" s="16">
        <v>187</v>
      </c>
      <c r="EV28" s="16">
        <v>987561</v>
      </c>
      <c r="EW28" s="16">
        <v>987748</v>
      </c>
      <c r="EX28" s="16">
        <v>41451790</v>
      </c>
      <c r="EY28" s="16">
        <v>36533431</v>
      </c>
      <c r="EZ28" s="16">
        <v>4918359</v>
      </c>
      <c r="FA28" s="18">
        <v>5.4</v>
      </c>
      <c r="FB28" s="16">
        <v>26559</v>
      </c>
      <c r="FC28" s="16">
        <v>0</v>
      </c>
      <c r="FD28" s="16">
        <v>0</v>
      </c>
      <c r="FE28" s="16">
        <v>0</v>
      </c>
      <c r="FF28" s="16">
        <v>26559</v>
      </c>
      <c r="FG28" s="16">
        <v>26559</v>
      </c>
      <c r="FH28" s="16">
        <v>987748</v>
      </c>
      <c r="FI28" s="16">
        <v>1014307</v>
      </c>
      <c r="FJ28" s="16">
        <v>6749</v>
      </c>
      <c r="FK28" s="15">
        <v>497.57100000000003</v>
      </c>
      <c r="FL28" s="16">
        <v>3358107</v>
      </c>
      <c r="FM28" s="16">
        <v>6749</v>
      </c>
      <c r="FN28" s="17">
        <v>47.09</v>
      </c>
      <c r="FO28" s="16">
        <v>317810</v>
      </c>
      <c r="FP28" s="16">
        <v>264</v>
      </c>
      <c r="FQ28" s="17">
        <v>520.39</v>
      </c>
      <c r="FR28" s="16">
        <v>137383</v>
      </c>
      <c r="FS28" s="16">
        <v>16384</v>
      </c>
      <c r="FT28" s="16">
        <v>1908</v>
      </c>
      <c r="FU28" s="16">
        <v>155675</v>
      </c>
      <c r="FV28" s="16">
        <v>3358107</v>
      </c>
      <c r="FW28" s="16">
        <v>317810</v>
      </c>
      <c r="FX28" s="16">
        <v>-118</v>
      </c>
      <c r="FY28" s="16">
        <v>305232</v>
      </c>
      <c r="FZ28" s="16">
        <v>30806</v>
      </c>
      <c r="GA28" s="16">
        <v>31524</v>
      </c>
      <c r="GB28" s="16">
        <v>174204</v>
      </c>
      <c r="GC28" s="16">
        <v>4373240</v>
      </c>
      <c r="GD28" s="16">
        <v>1014307</v>
      </c>
      <c r="GE28" s="16">
        <v>3358933</v>
      </c>
      <c r="GF28" s="15">
        <v>544.66099999999994</v>
      </c>
      <c r="GG28" s="16">
        <v>300</v>
      </c>
      <c r="GH28" s="16">
        <v>163398</v>
      </c>
      <c r="GI28" s="16">
        <v>3358933</v>
      </c>
      <c r="GJ28" s="16">
        <v>0</v>
      </c>
      <c r="GK28" s="14">
        <v>13</v>
      </c>
      <c r="GL28" s="16">
        <v>7635</v>
      </c>
      <c r="GM28" s="16">
        <v>99255</v>
      </c>
      <c r="GN28" s="14">
        <v>0</v>
      </c>
      <c r="GO28" s="16">
        <v>7413</v>
      </c>
      <c r="GP28" s="16">
        <v>0</v>
      </c>
      <c r="GQ28" s="16">
        <v>99255</v>
      </c>
      <c r="GR28" s="16">
        <v>99255</v>
      </c>
      <c r="GS28" s="16">
        <v>5062040</v>
      </c>
      <c r="GT28" s="16">
        <v>4373240</v>
      </c>
      <c r="GU28" s="16">
        <v>0</v>
      </c>
      <c r="GV28" s="16">
        <v>688800</v>
      </c>
      <c r="GW28" s="16">
        <v>182881697</v>
      </c>
      <c r="GX28" s="16">
        <v>182778687</v>
      </c>
      <c r="GY28" s="16">
        <v>103010</v>
      </c>
      <c r="GZ28" s="16">
        <v>182778687</v>
      </c>
      <c r="HA28" s="18">
        <v>5.9999999999999995E-4</v>
      </c>
      <c r="HB28" s="16">
        <v>6348</v>
      </c>
      <c r="HC28" s="16">
        <v>4</v>
      </c>
      <c r="HD28" s="16">
        <v>6348</v>
      </c>
      <c r="HE28" s="16">
        <v>4</v>
      </c>
      <c r="HF28" s="16">
        <v>6344</v>
      </c>
      <c r="HG28" s="16">
        <v>886</v>
      </c>
      <c r="HH28" s="16">
        <v>685</v>
      </c>
      <c r="HI28" s="16">
        <v>201</v>
      </c>
      <c r="HJ28" s="15">
        <v>544.66099999999994</v>
      </c>
      <c r="HK28" s="16">
        <v>109477</v>
      </c>
      <c r="HL28" s="15">
        <v>544.66099999999994</v>
      </c>
      <c r="HM28" s="16">
        <v>10</v>
      </c>
      <c r="HN28" s="16">
        <v>5447</v>
      </c>
      <c r="HO28" s="15">
        <v>544.66099999999994</v>
      </c>
      <c r="HP28" s="16">
        <v>7635</v>
      </c>
      <c r="HQ28" s="15">
        <v>0.11600000000000001</v>
      </c>
      <c r="HR28" s="16">
        <v>482570</v>
      </c>
      <c r="HS28" s="16">
        <v>109477</v>
      </c>
      <c r="HT28" s="16">
        <v>5447</v>
      </c>
      <c r="HU28" s="16">
        <v>367646</v>
      </c>
      <c r="HV28" s="16">
        <v>182881697</v>
      </c>
      <c r="HW28" s="18">
        <v>2.0102899999999999</v>
      </c>
      <c r="HX28" s="18">
        <v>1.9617800000000001</v>
      </c>
      <c r="HY28" s="18">
        <v>4.8509999999999998E-2</v>
      </c>
      <c r="HZ28" s="16">
        <v>182881697</v>
      </c>
      <c r="IA28" s="16">
        <v>8872</v>
      </c>
      <c r="IB28" s="16">
        <v>7635</v>
      </c>
      <c r="IC28" s="17">
        <v>0</v>
      </c>
      <c r="ID28" s="16">
        <v>0</v>
      </c>
      <c r="IE28" s="15">
        <v>544.66099999999994</v>
      </c>
      <c r="IF28" s="16">
        <v>0</v>
      </c>
      <c r="IG28" s="16">
        <v>688800</v>
      </c>
      <c r="IH28" s="16">
        <v>6344</v>
      </c>
      <c r="II28" s="16">
        <v>0</v>
      </c>
      <c r="IJ28" s="16">
        <v>0</v>
      </c>
      <c r="IK28" s="16">
        <v>44734</v>
      </c>
      <c r="IL28" s="16">
        <v>109477</v>
      </c>
      <c r="IM28" s="16">
        <v>5447</v>
      </c>
      <c r="IN28" s="16">
        <v>8872</v>
      </c>
      <c r="IO28" s="16">
        <v>0</v>
      </c>
      <c r="IP28" s="16">
        <v>603394</v>
      </c>
      <c r="IQ28" s="16">
        <v>3358933</v>
      </c>
      <c r="IR28" s="16">
        <v>0</v>
      </c>
      <c r="IS28" s="16">
        <v>6344</v>
      </c>
      <c r="IT28" s="16">
        <v>0</v>
      </c>
      <c r="IU28" s="16">
        <v>0</v>
      </c>
      <c r="IV28" s="16">
        <v>44734</v>
      </c>
      <c r="IW28" s="16">
        <v>109477</v>
      </c>
      <c r="IX28" s="16">
        <v>5447</v>
      </c>
      <c r="IY28" s="16">
        <v>8872</v>
      </c>
      <c r="IZ28" s="16">
        <v>0</v>
      </c>
      <c r="JA28" s="16">
        <v>0</v>
      </c>
      <c r="JB28" s="16">
        <v>99255</v>
      </c>
      <c r="JC28" s="16">
        <v>3543594</v>
      </c>
      <c r="JD28" s="16">
        <v>3609065</v>
      </c>
      <c r="JE28" s="16">
        <v>0</v>
      </c>
      <c r="JF28" s="16">
        <v>3609065</v>
      </c>
      <c r="JG28" s="19">
        <v>0.1</v>
      </c>
      <c r="JH28" s="16">
        <v>360907</v>
      </c>
      <c r="JI28" s="16">
        <v>182881697</v>
      </c>
      <c r="JJ28" s="14">
        <v>472.7</v>
      </c>
      <c r="JK28" s="16">
        <v>386887</v>
      </c>
      <c r="JL28" s="16">
        <v>416026</v>
      </c>
      <c r="JM28" s="16">
        <v>386887</v>
      </c>
      <c r="JN28" s="17">
        <v>0.25</v>
      </c>
      <c r="JO28" s="19">
        <v>0.26879999999999998</v>
      </c>
      <c r="JP28" s="16">
        <v>360907</v>
      </c>
      <c r="JQ28" s="16">
        <v>97012</v>
      </c>
      <c r="JR28" s="17">
        <v>0.01</v>
      </c>
      <c r="JS28" s="16">
        <v>3364891</v>
      </c>
      <c r="JT28" s="16">
        <v>33649</v>
      </c>
      <c r="JU28" s="16">
        <v>360907</v>
      </c>
      <c r="JV28" s="16">
        <v>97012</v>
      </c>
      <c r="JW28" s="16">
        <v>33649</v>
      </c>
      <c r="JX28" s="16">
        <v>230246</v>
      </c>
      <c r="JY28" s="16">
        <v>97012</v>
      </c>
      <c r="JZ28" s="18">
        <v>0</v>
      </c>
      <c r="KA28" s="16">
        <v>0</v>
      </c>
      <c r="KB28" s="16">
        <v>33649</v>
      </c>
      <c r="KC28" s="16">
        <v>230246</v>
      </c>
      <c r="KD28" s="16">
        <v>263895</v>
      </c>
      <c r="KE28" s="16">
        <v>3609065</v>
      </c>
      <c r="KF28" s="19">
        <v>0</v>
      </c>
      <c r="KG28" s="16">
        <v>0</v>
      </c>
      <c r="KH28" s="17">
        <v>0</v>
      </c>
      <c r="KI28" s="16">
        <v>3364891</v>
      </c>
      <c r="KJ28" s="16">
        <v>0</v>
      </c>
      <c r="KK28" s="16">
        <v>0</v>
      </c>
      <c r="KL28" s="16">
        <v>0</v>
      </c>
      <c r="KM28" s="16">
        <v>0</v>
      </c>
      <c r="KN28" s="16">
        <v>12880</v>
      </c>
      <c r="KO28" s="16">
        <v>12769</v>
      </c>
      <c r="KP28" s="16">
        <v>111</v>
      </c>
      <c r="KQ28" s="16">
        <v>603394</v>
      </c>
      <c r="KR28" s="16">
        <v>111</v>
      </c>
      <c r="KS28" s="16">
        <v>603283</v>
      </c>
      <c r="KT28" s="16">
        <v>187</v>
      </c>
      <c r="KU28" s="16">
        <v>111</v>
      </c>
      <c r="KV28" s="16">
        <v>298</v>
      </c>
      <c r="KW28" s="16">
        <v>987561</v>
      </c>
      <c r="KX28" s="16">
        <v>603283</v>
      </c>
      <c r="KY28" s="18">
        <v>1590844</v>
      </c>
      <c r="KZ28" s="16">
        <v>230246</v>
      </c>
      <c r="LA28" s="16">
        <v>0</v>
      </c>
      <c r="LB28" s="16">
        <v>0</v>
      </c>
      <c r="LC28" s="16">
        <v>0</v>
      </c>
      <c r="LD28" s="16">
        <v>1821090</v>
      </c>
      <c r="LE28" s="16">
        <v>0</v>
      </c>
      <c r="LF28" s="16">
        <v>0</v>
      </c>
      <c r="LG28" s="16">
        <v>0</v>
      </c>
      <c r="LH28" s="16">
        <v>1821090</v>
      </c>
      <c r="LI28" s="16">
        <v>230246</v>
      </c>
      <c r="LJ28" s="16">
        <v>1590844</v>
      </c>
      <c r="LK28" s="16">
        <v>182881697</v>
      </c>
      <c r="LL28" s="16">
        <v>8.69876</v>
      </c>
      <c r="LM28" s="16">
        <v>230246</v>
      </c>
      <c r="LN28" s="16">
        <v>192304356</v>
      </c>
      <c r="LO28" s="16">
        <v>1.1973</v>
      </c>
      <c r="LP28" s="16">
        <v>8.69876</v>
      </c>
      <c r="LQ28" s="16">
        <v>9.8960600000000003</v>
      </c>
      <c r="LR28" s="16">
        <v>173080</v>
      </c>
      <c r="LS28" s="16">
        <v>1248</v>
      </c>
      <c r="LT28" s="16">
        <v>30085</v>
      </c>
      <c r="LU28" s="16">
        <v>33072</v>
      </c>
      <c r="LV28" s="16">
        <v>200</v>
      </c>
      <c r="LW28" s="16">
        <v>16384</v>
      </c>
      <c r="LX28" s="16">
        <v>1908</v>
      </c>
      <c r="LY28" s="16">
        <v>44734</v>
      </c>
      <c r="LZ28" s="16">
        <v>211243</v>
      </c>
      <c r="MA28" s="16">
        <v>3543594</v>
      </c>
      <c r="MB28" s="18">
        <v>211243</v>
      </c>
      <c r="MC28" s="16">
        <v>3332351</v>
      </c>
      <c r="MD28" s="16">
        <v>5062040</v>
      </c>
      <c r="ME28" s="18">
        <v>0</v>
      </c>
      <c r="MF28" s="18">
        <v>0</v>
      </c>
      <c r="MG28" s="18">
        <v>263895</v>
      </c>
      <c r="MH28" s="16">
        <v>0</v>
      </c>
      <c r="MI28" s="16">
        <v>99255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1821090</v>
      </c>
      <c r="MP28" s="16">
        <v>99255</v>
      </c>
      <c r="MQ28" s="16">
        <v>0</v>
      </c>
      <c r="MR28" s="16">
        <v>33649</v>
      </c>
      <c r="MS28" s="16">
        <v>0</v>
      </c>
      <c r="MT28" s="16">
        <v>26559</v>
      </c>
      <c r="MU28" s="16">
        <v>298</v>
      </c>
      <c r="MV28" s="16">
        <v>0</v>
      </c>
      <c r="MW28" s="16">
        <v>1980851</v>
      </c>
      <c r="MX28" s="16">
        <v>192304356</v>
      </c>
      <c r="MY28" s="16">
        <v>1.34</v>
      </c>
      <c r="MZ28" s="16">
        <v>257688</v>
      </c>
      <c r="NA28" s="16">
        <v>0.01</v>
      </c>
      <c r="NB28" s="16">
        <v>3364891</v>
      </c>
      <c r="NC28" s="16">
        <v>33649</v>
      </c>
      <c r="ND28" s="16">
        <v>257688</v>
      </c>
      <c r="NE28" s="16">
        <v>33649</v>
      </c>
      <c r="NF28" s="16">
        <v>224039</v>
      </c>
      <c r="NG28" s="17">
        <v>0.01</v>
      </c>
      <c r="NH28" s="17">
        <v>0</v>
      </c>
      <c r="NI28" s="17">
        <v>0</v>
      </c>
      <c r="NJ28" s="17">
        <v>0</v>
      </c>
      <c r="NK28" s="17">
        <v>0.01</v>
      </c>
      <c r="NL28" s="17">
        <v>0.02</v>
      </c>
      <c r="NM28" s="16">
        <v>33649</v>
      </c>
      <c r="NN28" s="16">
        <v>0</v>
      </c>
      <c r="NO28" s="18">
        <v>0</v>
      </c>
      <c r="NP28" s="16">
        <v>0</v>
      </c>
      <c r="NQ28" s="17">
        <v>33649</v>
      </c>
      <c r="NR28" s="16">
        <v>350000</v>
      </c>
      <c r="NS28" s="16">
        <v>0</v>
      </c>
      <c r="NT28" s="16">
        <v>63460</v>
      </c>
      <c r="NU28" s="16">
        <v>0</v>
      </c>
      <c r="NV28" s="16">
        <v>0</v>
      </c>
      <c r="NW28" s="17">
        <v>0</v>
      </c>
      <c r="NX28" s="17">
        <v>504831</v>
      </c>
    </row>
    <row r="29" spans="1:388" x14ac:dyDescent="0.55000000000000004">
      <c r="A29" s="13" t="s">
        <v>1199</v>
      </c>
      <c r="B29" s="13" t="s">
        <v>1200</v>
      </c>
      <c r="C29" s="13" t="s">
        <v>54</v>
      </c>
      <c r="D29" s="13" t="s">
        <v>55</v>
      </c>
      <c r="E29" s="14">
        <v>631.70000000000005</v>
      </c>
      <c r="F29" s="15">
        <v>0</v>
      </c>
      <c r="G29" s="16">
        <v>7435</v>
      </c>
      <c r="H29" s="16">
        <v>0</v>
      </c>
      <c r="I29" s="16">
        <v>6553</v>
      </c>
      <c r="J29" s="15">
        <v>0</v>
      </c>
      <c r="K29" s="16">
        <v>0</v>
      </c>
      <c r="L29" s="16">
        <v>7435</v>
      </c>
      <c r="M29" s="16">
        <v>222</v>
      </c>
      <c r="N29" s="16">
        <v>7657</v>
      </c>
      <c r="O29" s="17">
        <v>657.2</v>
      </c>
      <c r="P29" s="17">
        <v>19.07</v>
      </c>
      <c r="Q29" s="17">
        <v>676.27</v>
      </c>
      <c r="R29" s="17">
        <v>72.59</v>
      </c>
      <c r="S29" s="17">
        <v>2.16</v>
      </c>
      <c r="T29" s="17">
        <v>74.75</v>
      </c>
      <c r="U29" s="17">
        <v>67.91</v>
      </c>
      <c r="V29" s="17">
        <v>2.35</v>
      </c>
      <c r="W29" s="17">
        <v>70.260000000000005</v>
      </c>
      <c r="X29" s="17">
        <v>357.8</v>
      </c>
      <c r="Y29" s="17">
        <v>10.73</v>
      </c>
      <c r="Z29" s="17">
        <v>368.53</v>
      </c>
      <c r="AA29" s="17">
        <v>25.92</v>
      </c>
      <c r="AB29" s="17">
        <v>14.54</v>
      </c>
      <c r="AC29" s="17">
        <v>12.33</v>
      </c>
      <c r="AD29" s="17">
        <v>52.79</v>
      </c>
      <c r="AE29" s="14">
        <v>631.70000000000005</v>
      </c>
      <c r="AF29" s="17">
        <v>684.49</v>
      </c>
      <c r="AG29" s="17">
        <v>0</v>
      </c>
      <c r="AH29" s="17">
        <v>684.49</v>
      </c>
      <c r="AI29" s="15">
        <v>6.92</v>
      </c>
      <c r="AJ29" s="15">
        <v>2.2280000000000002</v>
      </c>
      <c r="AK29" s="17">
        <v>0</v>
      </c>
      <c r="AL29" s="17">
        <f>ROUND(Data_AidAndLevy[[#This Row],[L311]]*Data_AidAndLevy[[#This Row],[L201]],0)</f>
        <v>0</v>
      </c>
      <c r="AM29" s="15">
        <v>0</v>
      </c>
      <c r="AN29" s="15">
        <v>9.1479999999999997</v>
      </c>
      <c r="AO29" s="17">
        <v>684.49</v>
      </c>
      <c r="AP29" s="15">
        <v>693.63800000000003</v>
      </c>
      <c r="AQ29" s="17">
        <v>52.79</v>
      </c>
      <c r="AR29" s="15">
        <v>640.84799999999996</v>
      </c>
      <c r="AS29" s="16">
        <v>7657</v>
      </c>
      <c r="AT29" s="14">
        <v>631.70000000000005</v>
      </c>
      <c r="AU29" s="16">
        <v>4836927</v>
      </c>
      <c r="AV29" s="16">
        <v>4632749</v>
      </c>
      <c r="AW29" s="17">
        <v>1.01</v>
      </c>
      <c r="AX29" s="16">
        <v>4679076</v>
      </c>
      <c r="AY29" s="16">
        <v>4836927</v>
      </c>
      <c r="AZ29" s="16">
        <v>0</v>
      </c>
      <c r="BA29" s="16">
        <v>7657</v>
      </c>
      <c r="BB29" s="15">
        <v>9.1479999999999997</v>
      </c>
      <c r="BC29" s="16">
        <v>70046</v>
      </c>
      <c r="BD29" s="16">
        <v>7657</v>
      </c>
      <c r="BE29" s="17">
        <v>52.79</v>
      </c>
      <c r="BF29" s="16">
        <v>404213</v>
      </c>
      <c r="BG29" s="17">
        <v>676.27</v>
      </c>
      <c r="BH29" s="14">
        <v>631.70000000000005</v>
      </c>
      <c r="BI29" s="16">
        <v>427200</v>
      </c>
      <c r="BJ29" s="16">
        <v>409501</v>
      </c>
      <c r="BK29" s="16">
        <v>427200</v>
      </c>
      <c r="BL29" s="16">
        <v>0</v>
      </c>
      <c r="BM29" s="16">
        <v>427200</v>
      </c>
      <c r="BN29" s="16">
        <v>427200</v>
      </c>
      <c r="BO29" s="17">
        <v>74.75</v>
      </c>
      <c r="BP29" s="14">
        <v>631.70000000000005</v>
      </c>
      <c r="BQ29" s="16">
        <v>47220</v>
      </c>
      <c r="BR29" s="16">
        <v>45231</v>
      </c>
      <c r="BS29" s="16">
        <v>47220</v>
      </c>
      <c r="BT29" s="16">
        <v>0</v>
      </c>
      <c r="BU29" s="16">
        <v>47220</v>
      </c>
      <c r="BV29" s="16">
        <v>47220</v>
      </c>
      <c r="BW29" s="17">
        <v>70.260000000000005</v>
      </c>
      <c r="BX29" s="14">
        <v>631.70000000000005</v>
      </c>
      <c r="BY29" s="16">
        <v>44383</v>
      </c>
      <c r="BZ29" s="16">
        <v>42315</v>
      </c>
      <c r="CA29" s="16">
        <v>44383</v>
      </c>
      <c r="CB29" s="16">
        <v>0</v>
      </c>
      <c r="CC29" s="16">
        <v>44383</v>
      </c>
      <c r="CD29" s="16">
        <v>44383</v>
      </c>
      <c r="CE29" s="17">
        <v>368.53</v>
      </c>
      <c r="CF29" s="14">
        <v>631.70000000000005</v>
      </c>
      <c r="CG29" s="16">
        <v>232800</v>
      </c>
      <c r="CH29" s="16">
        <v>222945</v>
      </c>
      <c r="CI29" s="16">
        <v>232800</v>
      </c>
      <c r="CJ29" s="16">
        <v>0</v>
      </c>
      <c r="CK29" s="16">
        <v>232800</v>
      </c>
      <c r="CL29" s="16">
        <v>232800</v>
      </c>
      <c r="CM29" s="17">
        <v>334.9</v>
      </c>
      <c r="CN29" s="17">
        <v>684.49</v>
      </c>
      <c r="CO29" s="16">
        <v>229236</v>
      </c>
      <c r="CP29" s="16">
        <v>221922</v>
      </c>
      <c r="CQ29" s="16">
        <v>0</v>
      </c>
      <c r="CR29" s="16">
        <v>221922</v>
      </c>
      <c r="CS29" s="16">
        <v>229236</v>
      </c>
      <c r="CT29" s="16">
        <v>0</v>
      </c>
      <c r="CU29" s="14">
        <v>631.70000000000005</v>
      </c>
      <c r="CV29" s="16">
        <v>169</v>
      </c>
      <c r="CW29" s="14">
        <v>0</v>
      </c>
      <c r="CX29" s="16">
        <v>801</v>
      </c>
      <c r="CY29" s="17">
        <v>61.98</v>
      </c>
      <c r="CZ29" s="16">
        <v>49646</v>
      </c>
      <c r="DA29" s="16">
        <v>801</v>
      </c>
      <c r="DB29" s="17">
        <v>67.73</v>
      </c>
      <c r="DC29" s="16">
        <v>54252</v>
      </c>
      <c r="DD29" s="17">
        <v>0</v>
      </c>
      <c r="DE29" s="17">
        <v>334.9</v>
      </c>
      <c r="DF29" s="16">
        <v>0</v>
      </c>
      <c r="DG29" s="17">
        <v>30.77</v>
      </c>
      <c r="DH29" s="17">
        <v>684.49</v>
      </c>
      <c r="DI29" s="16">
        <v>21062</v>
      </c>
      <c r="DJ29" s="16">
        <v>20317</v>
      </c>
      <c r="DK29" s="16">
        <v>21062</v>
      </c>
      <c r="DL29" s="16">
        <v>0</v>
      </c>
      <c r="DM29" s="16">
        <v>21062</v>
      </c>
      <c r="DN29" s="16">
        <v>21062</v>
      </c>
      <c r="DO29" s="17">
        <v>3.61</v>
      </c>
      <c r="DP29" s="17">
        <v>684.49</v>
      </c>
      <c r="DQ29" s="16">
        <v>2471</v>
      </c>
      <c r="DR29" s="16">
        <v>2382</v>
      </c>
      <c r="DS29" s="16">
        <v>2471</v>
      </c>
      <c r="DT29" s="16">
        <v>0</v>
      </c>
      <c r="DU29" s="16">
        <v>2471</v>
      </c>
      <c r="DV29" s="16">
        <v>2471</v>
      </c>
      <c r="DW29" s="16">
        <v>4836927</v>
      </c>
      <c r="DX29" s="16">
        <v>0</v>
      </c>
      <c r="DY29" s="16">
        <v>70046</v>
      </c>
      <c r="DZ29" s="16">
        <v>404213</v>
      </c>
      <c r="EA29" s="16">
        <v>427200</v>
      </c>
      <c r="EB29" s="16">
        <v>47220</v>
      </c>
      <c r="EC29" s="16">
        <v>44383</v>
      </c>
      <c r="ED29" s="16">
        <v>232800</v>
      </c>
      <c r="EE29" s="16">
        <v>229236</v>
      </c>
      <c r="EF29" s="16">
        <v>0</v>
      </c>
      <c r="EG29" s="16">
        <v>49646</v>
      </c>
      <c r="EH29" s="16">
        <v>54252</v>
      </c>
      <c r="EI29" s="16">
        <v>0</v>
      </c>
      <c r="EJ29" s="16">
        <v>21062</v>
      </c>
      <c r="EK29" s="16">
        <v>2471</v>
      </c>
      <c r="EL29" s="16">
        <v>43547</v>
      </c>
      <c r="EM29" s="16">
        <v>173778</v>
      </c>
      <c r="EN29" s="16">
        <v>0</v>
      </c>
      <c r="EO29" s="16">
        <v>6549687</v>
      </c>
      <c r="EP29" s="16">
        <v>304197010</v>
      </c>
      <c r="EQ29" s="18">
        <v>5.4</v>
      </c>
      <c r="ER29" s="16">
        <v>1642664</v>
      </c>
      <c r="ES29" s="16">
        <v>9860</v>
      </c>
      <c r="ET29" s="16">
        <v>9801</v>
      </c>
      <c r="EU29" s="16">
        <v>59</v>
      </c>
      <c r="EV29" s="16">
        <v>1642664</v>
      </c>
      <c r="EW29" s="16">
        <v>1642723</v>
      </c>
      <c r="EX29" s="16">
        <v>39638593</v>
      </c>
      <c r="EY29" s="16">
        <v>33395850</v>
      </c>
      <c r="EZ29" s="16">
        <v>6242743</v>
      </c>
      <c r="FA29" s="18">
        <v>5.4</v>
      </c>
      <c r="FB29" s="16">
        <v>33711</v>
      </c>
      <c r="FC29" s="16">
        <v>0</v>
      </c>
      <c r="FD29" s="16">
        <v>0</v>
      </c>
      <c r="FE29" s="16">
        <v>0</v>
      </c>
      <c r="FF29" s="16">
        <v>33711</v>
      </c>
      <c r="FG29" s="16">
        <v>33711</v>
      </c>
      <c r="FH29" s="16">
        <v>1642723</v>
      </c>
      <c r="FI29" s="16">
        <v>1676434</v>
      </c>
      <c r="FJ29" s="16">
        <v>6749</v>
      </c>
      <c r="FK29" s="15">
        <v>640.84799999999996</v>
      </c>
      <c r="FL29" s="16">
        <v>4325083</v>
      </c>
      <c r="FM29" s="16">
        <v>6749</v>
      </c>
      <c r="FN29" s="17">
        <v>52.79</v>
      </c>
      <c r="FO29" s="16">
        <v>356280</v>
      </c>
      <c r="FP29" s="16">
        <v>264</v>
      </c>
      <c r="FQ29" s="17">
        <v>684.49</v>
      </c>
      <c r="FR29" s="16">
        <v>180705</v>
      </c>
      <c r="FS29" s="16">
        <v>21062</v>
      </c>
      <c r="FT29" s="16">
        <v>2471</v>
      </c>
      <c r="FU29" s="16">
        <v>204238</v>
      </c>
      <c r="FV29" s="16">
        <v>4325083</v>
      </c>
      <c r="FW29" s="16">
        <v>356280</v>
      </c>
      <c r="FX29" s="16">
        <v>0</v>
      </c>
      <c r="FY29" s="16">
        <v>427200</v>
      </c>
      <c r="FZ29" s="16">
        <v>47220</v>
      </c>
      <c r="GA29" s="16">
        <v>44383</v>
      </c>
      <c r="GB29" s="16">
        <v>232800</v>
      </c>
      <c r="GC29" s="16">
        <v>5637204</v>
      </c>
      <c r="GD29" s="16">
        <v>1676434</v>
      </c>
      <c r="GE29" s="16">
        <v>3960770</v>
      </c>
      <c r="GF29" s="15">
        <v>693.63800000000003</v>
      </c>
      <c r="GG29" s="16">
        <v>300</v>
      </c>
      <c r="GH29" s="16">
        <v>208091</v>
      </c>
      <c r="GI29" s="16">
        <v>3960770</v>
      </c>
      <c r="GJ29" s="16">
        <v>0</v>
      </c>
      <c r="GK29" s="14">
        <v>30.5</v>
      </c>
      <c r="GL29" s="16">
        <v>7635</v>
      </c>
      <c r="GM29" s="16">
        <v>232868</v>
      </c>
      <c r="GN29" s="14">
        <v>0</v>
      </c>
      <c r="GO29" s="16">
        <v>7413</v>
      </c>
      <c r="GP29" s="16">
        <v>0</v>
      </c>
      <c r="GQ29" s="16">
        <v>232868</v>
      </c>
      <c r="GR29" s="16">
        <v>232868</v>
      </c>
      <c r="GS29" s="16">
        <v>6549687</v>
      </c>
      <c r="GT29" s="16">
        <v>5637204</v>
      </c>
      <c r="GU29" s="16">
        <v>0</v>
      </c>
      <c r="GV29" s="16">
        <v>912483</v>
      </c>
      <c r="GW29" s="16">
        <v>304197010</v>
      </c>
      <c r="GX29" s="16">
        <v>306706260</v>
      </c>
      <c r="GY29" s="16">
        <v>0</v>
      </c>
      <c r="GZ29" s="16">
        <v>306706260</v>
      </c>
      <c r="HA29" s="18">
        <v>0</v>
      </c>
      <c r="HB29" s="16">
        <v>20839</v>
      </c>
      <c r="HC29" s="16">
        <v>0</v>
      </c>
      <c r="HD29" s="16">
        <v>20839</v>
      </c>
      <c r="HE29" s="16">
        <v>0</v>
      </c>
      <c r="HF29" s="16">
        <v>20839</v>
      </c>
      <c r="HG29" s="16">
        <v>886</v>
      </c>
      <c r="HH29" s="16">
        <v>685</v>
      </c>
      <c r="HI29" s="16">
        <v>201</v>
      </c>
      <c r="HJ29" s="15">
        <v>693.63800000000003</v>
      </c>
      <c r="HK29" s="16">
        <v>139421</v>
      </c>
      <c r="HL29" s="15">
        <v>693.63800000000003</v>
      </c>
      <c r="HM29" s="16">
        <v>10</v>
      </c>
      <c r="HN29" s="16">
        <v>6936</v>
      </c>
      <c r="HO29" s="15">
        <v>693.63800000000003</v>
      </c>
      <c r="HP29" s="16">
        <v>7635</v>
      </c>
      <c r="HQ29" s="15">
        <v>0.11600000000000001</v>
      </c>
      <c r="HR29" s="16">
        <v>614563</v>
      </c>
      <c r="HS29" s="16">
        <v>139421</v>
      </c>
      <c r="HT29" s="16">
        <v>6936</v>
      </c>
      <c r="HU29" s="16">
        <v>468206</v>
      </c>
      <c r="HV29" s="16">
        <v>304197010</v>
      </c>
      <c r="HW29" s="18">
        <v>1.53915</v>
      </c>
      <c r="HX29" s="18">
        <v>1.9617800000000001</v>
      </c>
      <c r="HY29" s="18">
        <v>0</v>
      </c>
      <c r="HZ29" s="16">
        <v>304197010</v>
      </c>
      <c r="IA29" s="16">
        <v>0</v>
      </c>
      <c r="IB29" s="16">
        <v>7635</v>
      </c>
      <c r="IC29" s="17">
        <v>0</v>
      </c>
      <c r="ID29" s="16">
        <v>0</v>
      </c>
      <c r="IE29" s="15">
        <v>693.63800000000003</v>
      </c>
      <c r="IF29" s="16">
        <v>0</v>
      </c>
      <c r="IG29" s="16">
        <v>912483</v>
      </c>
      <c r="IH29" s="16">
        <v>20839</v>
      </c>
      <c r="II29" s="16">
        <v>0</v>
      </c>
      <c r="IJ29" s="16">
        <v>0</v>
      </c>
      <c r="IK29" s="16">
        <v>43547</v>
      </c>
      <c r="IL29" s="16">
        <v>139421</v>
      </c>
      <c r="IM29" s="16">
        <v>6936</v>
      </c>
      <c r="IN29" s="16">
        <v>0</v>
      </c>
      <c r="IO29" s="16">
        <v>0</v>
      </c>
      <c r="IP29" s="16">
        <v>788834</v>
      </c>
      <c r="IQ29" s="16">
        <v>3960770</v>
      </c>
      <c r="IR29" s="16">
        <v>0</v>
      </c>
      <c r="IS29" s="16">
        <v>20839</v>
      </c>
      <c r="IT29" s="16">
        <v>0</v>
      </c>
      <c r="IU29" s="16">
        <v>0</v>
      </c>
      <c r="IV29" s="16">
        <v>43547</v>
      </c>
      <c r="IW29" s="16">
        <v>139421</v>
      </c>
      <c r="IX29" s="16">
        <v>6936</v>
      </c>
      <c r="IY29" s="16">
        <v>0</v>
      </c>
      <c r="IZ29" s="16">
        <v>0</v>
      </c>
      <c r="JA29" s="16">
        <v>0</v>
      </c>
      <c r="JB29" s="16">
        <v>232868</v>
      </c>
      <c r="JC29" s="16">
        <v>4317287</v>
      </c>
      <c r="JD29" s="16">
        <v>4836927</v>
      </c>
      <c r="JE29" s="16">
        <v>0</v>
      </c>
      <c r="JF29" s="16">
        <v>4836927</v>
      </c>
      <c r="JG29" s="19">
        <v>0.1</v>
      </c>
      <c r="JH29" s="16">
        <v>483693</v>
      </c>
      <c r="JI29" s="16">
        <v>304197010</v>
      </c>
      <c r="JJ29" s="14">
        <v>631.70000000000005</v>
      </c>
      <c r="JK29" s="16">
        <v>481553</v>
      </c>
      <c r="JL29" s="16">
        <v>416026</v>
      </c>
      <c r="JM29" s="16">
        <v>481553</v>
      </c>
      <c r="JN29" s="17">
        <v>0.25</v>
      </c>
      <c r="JO29" s="19">
        <v>0.216</v>
      </c>
      <c r="JP29" s="16">
        <v>483693</v>
      </c>
      <c r="JQ29" s="16">
        <v>104478</v>
      </c>
      <c r="JR29" s="17">
        <v>0</v>
      </c>
      <c r="JS29" s="16">
        <v>5793697</v>
      </c>
      <c r="JT29" s="16">
        <v>0</v>
      </c>
      <c r="JU29" s="16">
        <v>483693</v>
      </c>
      <c r="JV29" s="16">
        <v>104478</v>
      </c>
      <c r="JW29" s="16">
        <v>0</v>
      </c>
      <c r="JX29" s="16">
        <v>379215</v>
      </c>
      <c r="JY29" s="16">
        <v>104478</v>
      </c>
      <c r="JZ29" s="18">
        <v>0</v>
      </c>
      <c r="KA29" s="16">
        <v>0</v>
      </c>
      <c r="KB29" s="16">
        <v>0</v>
      </c>
      <c r="KC29" s="16">
        <v>379215</v>
      </c>
      <c r="KD29" s="16">
        <v>379215</v>
      </c>
      <c r="KE29" s="16">
        <v>4836927</v>
      </c>
      <c r="KF29" s="19">
        <v>0</v>
      </c>
      <c r="KG29" s="16">
        <v>0</v>
      </c>
      <c r="KH29" s="17">
        <v>0</v>
      </c>
      <c r="KI29" s="16">
        <v>5793697</v>
      </c>
      <c r="KJ29" s="16">
        <v>0</v>
      </c>
      <c r="KK29" s="16">
        <v>0</v>
      </c>
      <c r="KL29" s="16">
        <v>0</v>
      </c>
      <c r="KM29" s="16">
        <v>0</v>
      </c>
      <c r="KN29" s="16">
        <v>4605</v>
      </c>
      <c r="KO29" s="16">
        <v>4577</v>
      </c>
      <c r="KP29" s="16">
        <v>28</v>
      </c>
      <c r="KQ29" s="16">
        <v>788834</v>
      </c>
      <c r="KR29" s="16">
        <v>28</v>
      </c>
      <c r="KS29" s="16">
        <v>788806</v>
      </c>
      <c r="KT29" s="16">
        <v>59</v>
      </c>
      <c r="KU29" s="16">
        <v>28</v>
      </c>
      <c r="KV29" s="16">
        <v>87</v>
      </c>
      <c r="KW29" s="16">
        <v>1642664</v>
      </c>
      <c r="KX29" s="16">
        <v>788806</v>
      </c>
      <c r="KY29" s="18">
        <v>2431470</v>
      </c>
      <c r="KZ29" s="16">
        <v>379215</v>
      </c>
      <c r="LA29" s="16">
        <v>0</v>
      </c>
      <c r="LB29" s="16">
        <v>0</v>
      </c>
      <c r="LC29" s="16">
        <v>0</v>
      </c>
      <c r="LD29" s="16">
        <v>2810685</v>
      </c>
      <c r="LE29" s="16">
        <v>0</v>
      </c>
      <c r="LF29" s="16">
        <v>0</v>
      </c>
      <c r="LG29" s="16">
        <v>0</v>
      </c>
      <c r="LH29" s="16">
        <v>2810685</v>
      </c>
      <c r="LI29" s="16">
        <v>379215</v>
      </c>
      <c r="LJ29" s="16">
        <v>2431470</v>
      </c>
      <c r="LK29" s="16">
        <v>304197010</v>
      </c>
      <c r="LL29" s="16">
        <v>7.99308</v>
      </c>
      <c r="LM29" s="16">
        <v>379215</v>
      </c>
      <c r="LN29" s="16">
        <v>326347291</v>
      </c>
      <c r="LO29" s="16">
        <v>1.1619999999999999</v>
      </c>
      <c r="LP29" s="16">
        <v>7.99308</v>
      </c>
      <c r="LQ29" s="16">
        <v>9.1550799999999999</v>
      </c>
      <c r="LR29" s="16">
        <v>229236</v>
      </c>
      <c r="LS29" s="16">
        <v>0</v>
      </c>
      <c r="LT29" s="16">
        <v>49646</v>
      </c>
      <c r="LU29" s="16">
        <v>54252</v>
      </c>
      <c r="LV29" s="16">
        <v>0</v>
      </c>
      <c r="LW29" s="16">
        <v>21062</v>
      </c>
      <c r="LX29" s="16">
        <v>2471</v>
      </c>
      <c r="LY29" s="16">
        <v>43547</v>
      </c>
      <c r="LZ29" s="16">
        <v>313120</v>
      </c>
      <c r="MA29" s="16">
        <v>4317287</v>
      </c>
      <c r="MB29" s="18">
        <v>313120</v>
      </c>
      <c r="MC29" s="16">
        <v>4004167</v>
      </c>
      <c r="MD29" s="16">
        <v>6549687</v>
      </c>
      <c r="ME29" s="18">
        <v>0</v>
      </c>
      <c r="MF29" s="18">
        <v>0</v>
      </c>
      <c r="MG29" s="18">
        <v>379215</v>
      </c>
      <c r="MH29" s="16">
        <v>0</v>
      </c>
      <c r="MI29" s="16">
        <v>232868</v>
      </c>
      <c r="MJ29" s="16">
        <v>0</v>
      </c>
      <c r="MK29" s="16">
        <v>0</v>
      </c>
      <c r="ML29" s="16">
        <v>0</v>
      </c>
      <c r="MM29" s="16">
        <v>0</v>
      </c>
      <c r="MN29" s="16">
        <v>0</v>
      </c>
      <c r="MO29" s="16">
        <v>2810685</v>
      </c>
      <c r="MP29" s="16">
        <v>232868</v>
      </c>
      <c r="MQ29" s="16">
        <v>0</v>
      </c>
      <c r="MR29" s="16">
        <v>0</v>
      </c>
      <c r="MS29" s="16">
        <v>0</v>
      </c>
      <c r="MT29" s="16">
        <v>33711</v>
      </c>
      <c r="MU29" s="16">
        <v>87</v>
      </c>
      <c r="MV29" s="16">
        <v>0</v>
      </c>
      <c r="MW29" s="16">
        <v>3077351</v>
      </c>
      <c r="MX29" s="16">
        <v>326347291</v>
      </c>
      <c r="MY29" s="16">
        <v>1.34</v>
      </c>
      <c r="MZ29" s="16">
        <v>437305</v>
      </c>
      <c r="NA29" s="16">
        <v>0.05</v>
      </c>
      <c r="NB29" s="16">
        <v>5793697</v>
      </c>
      <c r="NC29" s="16">
        <v>289685</v>
      </c>
      <c r="ND29" s="16">
        <v>437305</v>
      </c>
      <c r="NE29" s="16">
        <v>289685</v>
      </c>
      <c r="NF29" s="16">
        <v>147620</v>
      </c>
      <c r="NG29" s="17">
        <v>0</v>
      </c>
      <c r="NH29" s="17">
        <v>0</v>
      </c>
      <c r="NI29" s="17">
        <v>0</v>
      </c>
      <c r="NJ29" s="17">
        <v>0</v>
      </c>
      <c r="NK29" s="17">
        <v>0.05</v>
      </c>
      <c r="NL29" s="17">
        <v>0.05</v>
      </c>
      <c r="NM29" s="16">
        <v>0</v>
      </c>
      <c r="NN29" s="16">
        <v>0</v>
      </c>
      <c r="NO29" s="18">
        <v>0</v>
      </c>
      <c r="NP29" s="16">
        <v>0</v>
      </c>
      <c r="NQ29" s="17">
        <v>0</v>
      </c>
      <c r="NR29" s="16">
        <v>250000</v>
      </c>
      <c r="NS29" s="16">
        <v>0</v>
      </c>
      <c r="NT29" s="16">
        <v>107695</v>
      </c>
      <c r="NU29" s="16">
        <v>0</v>
      </c>
      <c r="NV29" s="16">
        <v>0</v>
      </c>
      <c r="NW29" s="17">
        <v>0</v>
      </c>
      <c r="NX29" s="17">
        <v>881137</v>
      </c>
    </row>
    <row r="30" spans="1:388" x14ac:dyDescent="0.55000000000000004">
      <c r="A30" s="13" t="s">
        <v>1177</v>
      </c>
      <c r="B30" s="13" t="s">
        <v>1206</v>
      </c>
      <c r="C30" s="13" t="s">
        <v>56</v>
      </c>
      <c r="D30" s="13" t="s">
        <v>57</v>
      </c>
      <c r="E30" s="14">
        <v>740.1</v>
      </c>
      <c r="F30" s="15">
        <v>0</v>
      </c>
      <c r="G30" s="16">
        <v>7413</v>
      </c>
      <c r="H30" s="16">
        <v>0</v>
      </c>
      <c r="I30" s="16">
        <v>6553</v>
      </c>
      <c r="J30" s="15">
        <v>0</v>
      </c>
      <c r="K30" s="16">
        <v>0</v>
      </c>
      <c r="L30" s="16">
        <v>7413</v>
      </c>
      <c r="M30" s="16">
        <v>222</v>
      </c>
      <c r="N30" s="16">
        <v>7635</v>
      </c>
      <c r="O30" s="17">
        <v>628.92999999999995</v>
      </c>
      <c r="P30" s="17">
        <v>19.07</v>
      </c>
      <c r="Q30" s="17">
        <v>648</v>
      </c>
      <c r="R30" s="17">
        <v>67.39</v>
      </c>
      <c r="S30" s="17">
        <v>2.16</v>
      </c>
      <c r="T30" s="17">
        <v>69.55</v>
      </c>
      <c r="U30" s="17">
        <v>78.3</v>
      </c>
      <c r="V30" s="17">
        <v>2.35</v>
      </c>
      <c r="W30" s="17">
        <v>80.650000000000006</v>
      </c>
      <c r="X30" s="17">
        <v>357.8</v>
      </c>
      <c r="Y30" s="17">
        <v>10.73</v>
      </c>
      <c r="Z30" s="17">
        <v>368.53</v>
      </c>
      <c r="AA30" s="17">
        <v>41.76</v>
      </c>
      <c r="AB30" s="17">
        <v>33.880000000000003</v>
      </c>
      <c r="AC30" s="17">
        <v>19.18</v>
      </c>
      <c r="AD30" s="17">
        <v>94.82</v>
      </c>
      <c r="AE30" s="14">
        <v>740.1</v>
      </c>
      <c r="AF30" s="17">
        <v>834.92</v>
      </c>
      <c r="AG30" s="17">
        <v>1.05</v>
      </c>
      <c r="AH30" s="17">
        <v>835.97</v>
      </c>
      <c r="AI30" s="15">
        <v>5.92</v>
      </c>
      <c r="AJ30" s="15">
        <v>4.173</v>
      </c>
      <c r="AK30" s="17">
        <v>18.61</v>
      </c>
      <c r="AL30" s="17">
        <f>ROUND(Data_AidAndLevy[[#This Row],[L311]]*Data_AidAndLevy[[#This Row],[L201]],0)</f>
        <v>137956</v>
      </c>
      <c r="AM30" s="15">
        <v>0</v>
      </c>
      <c r="AN30" s="15">
        <v>28.702999999999999</v>
      </c>
      <c r="AO30" s="17">
        <v>834.92</v>
      </c>
      <c r="AP30" s="15">
        <v>863.62300000000005</v>
      </c>
      <c r="AQ30" s="17">
        <v>94.82</v>
      </c>
      <c r="AR30" s="15">
        <v>768.803</v>
      </c>
      <c r="AS30" s="16">
        <v>7635</v>
      </c>
      <c r="AT30" s="14">
        <v>740.1</v>
      </c>
      <c r="AU30" s="16">
        <v>5650664</v>
      </c>
      <c r="AV30" s="16">
        <v>5604228</v>
      </c>
      <c r="AW30" s="17">
        <v>1.01</v>
      </c>
      <c r="AX30" s="16">
        <v>5660270</v>
      </c>
      <c r="AY30" s="16">
        <v>5650664</v>
      </c>
      <c r="AZ30" s="16">
        <v>9606</v>
      </c>
      <c r="BA30" s="16">
        <v>7635</v>
      </c>
      <c r="BB30" s="15">
        <v>28.702999999999999</v>
      </c>
      <c r="BC30" s="16">
        <v>219147</v>
      </c>
      <c r="BD30" s="16">
        <v>7635</v>
      </c>
      <c r="BE30" s="17">
        <v>94.82</v>
      </c>
      <c r="BF30" s="16">
        <v>723951</v>
      </c>
      <c r="BG30" s="17">
        <v>648</v>
      </c>
      <c r="BH30" s="14">
        <v>740.1</v>
      </c>
      <c r="BI30" s="16">
        <v>479585</v>
      </c>
      <c r="BJ30" s="16">
        <v>475471</v>
      </c>
      <c r="BK30" s="16">
        <v>479585</v>
      </c>
      <c r="BL30" s="16">
        <v>0</v>
      </c>
      <c r="BM30" s="16">
        <v>479585</v>
      </c>
      <c r="BN30" s="16">
        <v>479585</v>
      </c>
      <c r="BO30" s="17">
        <v>69.55</v>
      </c>
      <c r="BP30" s="14">
        <v>740.1</v>
      </c>
      <c r="BQ30" s="16">
        <v>51474</v>
      </c>
      <c r="BR30" s="16">
        <v>50947</v>
      </c>
      <c r="BS30" s="16">
        <v>51474</v>
      </c>
      <c r="BT30" s="16">
        <v>0</v>
      </c>
      <c r="BU30" s="16">
        <v>51474</v>
      </c>
      <c r="BV30" s="16">
        <v>51474</v>
      </c>
      <c r="BW30" s="17">
        <v>80.650000000000006</v>
      </c>
      <c r="BX30" s="14">
        <v>740.1</v>
      </c>
      <c r="BY30" s="16">
        <v>59689</v>
      </c>
      <c r="BZ30" s="16">
        <v>59195</v>
      </c>
      <c r="CA30" s="16">
        <v>59689</v>
      </c>
      <c r="CB30" s="16">
        <v>0</v>
      </c>
      <c r="CC30" s="16">
        <v>59689</v>
      </c>
      <c r="CD30" s="16">
        <v>59689</v>
      </c>
      <c r="CE30" s="17">
        <v>368.53</v>
      </c>
      <c r="CF30" s="14">
        <v>740.1</v>
      </c>
      <c r="CG30" s="16">
        <v>272749</v>
      </c>
      <c r="CH30" s="16">
        <v>270497</v>
      </c>
      <c r="CI30" s="16">
        <v>272749</v>
      </c>
      <c r="CJ30" s="16">
        <v>0</v>
      </c>
      <c r="CK30" s="16">
        <v>272749</v>
      </c>
      <c r="CL30" s="16">
        <v>272749</v>
      </c>
      <c r="CM30" s="17">
        <v>337.26</v>
      </c>
      <c r="CN30" s="17">
        <v>834.92</v>
      </c>
      <c r="CO30" s="16">
        <v>281585</v>
      </c>
      <c r="CP30" s="16">
        <v>278216</v>
      </c>
      <c r="CQ30" s="16">
        <v>0</v>
      </c>
      <c r="CR30" s="16">
        <v>278216</v>
      </c>
      <c r="CS30" s="16">
        <v>281585</v>
      </c>
      <c r="CT30" s="16">
        <v>0</v>
      </c>
      <c r="CU30" s="14">
        <v>740.1</v>
      </c>
      <c r="CV30" s="16">
        <v>0</v>
      </c>
      <c r="CW30" s="14">
        <v>0</v>
      </c>
      <c r="CX30" s="16">
        <v>740</v>
      </c>
      <c r="CY30" s="17">
        <v>62.47</v>
      </c>
      <c r="CZ30" s="16">
        <v>46228</v>
      </c>
      <c r="DA30" s="16">
        <v>740</v>
      </c>
      <c r="DB30" s="17">
        <v>69.650000000000006</v>
      </c>
      <c r="DC30" s="16">
        <v>51541</v>
      </c>
      <c r="DD30" s="17">
        <v>1.05</v>
      </c>
      <c r="DE30" s="17">
        <v>337.26</v>
      </c>
      <c r="DF30" s="16">
        <v>354</v>
      </c>
      <c r="DG30" s="17">
        <v>41.7</v>
      </c>
      <c r="DH30" s="17">
        <v>834.92</v>
      </c>
      <c r="DI30" s="16">
        <v>34816</v>
      </c>
      <c r="DJ30" s="16">
        <v>34571</v>
      </c>
      <c r="DK30" s="16">
        <v>34816</v>
      </c>
      <c r="DL30" s="16">
        <v>0</v>
      </c>
      <c r="DM30" s="16">
        <v>34816</v>
      </c>
      <c r="DN30" s="16">
        <v>34816</v>
      </c>
      <c r="DO30" s="17">
        <v>4.8</v>
      </c>
      <c r="DP30" s="17">
        <v>834.92</v>
      </c>
      <c r="DQ30" s="16">
        <v>4008</v>
      </c>
      <c r="DR30" s="16">
        <v>3975</v>
      </c>
      <c r="DS30" s="16">
        <v>4008</v>
      </c>
      <c r="DT30" s="16">
        <v>0</v>
      </c>
      <c r="DU30" s="16">
        <v>4008</v>
      </c>
      <c r="DV30" s="16">
        <v>4008</v>
      </c>
      <c r="DW30" s="16">
        <v>5650664</v>
      </c>
      <c r="DX30" s="16">
        <v>9606</v>
      </c>
      <c r="DY30" s="16">
        <v>219147</v>
      </c>
      <c r="DZ30" s="16">
        <v>723951</v>
      </c>
      <c r="EA30" s="16">
        <v>479585</v>
      </c>
      <c r="EB30" s="16">
        <v>51474</v>
      </c>
      <c r="EC30" s="16">
        <v>59689</v>
      </c>
      <c r="ED30" s="16">
        <v>272749</v>
      </c>
      <c r="EE30" s="16">
        <v>281585</v>
      </c>
      <c r="EF30" s="16">
        <v>0</v>
      </c>
      <c r="EG30" s="16">
        <v>46228</v>
      </c>
      <c r="EH30" s="16">
        <v>51541</v>
      </c>
      <c r="EI30" s="16">
        <v>354</v>
      </c>
      <c r="EJ30" s="16">
        <v>34816</v>
      </c>
      <c r="EK30" s="16">
        <v>4008</v>
      </c>
      <c r="EL30" s="16">
        <v>51745</v>
      </c>
      <c r="EM30" s="16">
        <v>219454</v>
      </c>
      <c r="EN30" s="16">
        <v>0</v>
      </c>
      <c r="EO30" s="16">
        <v>8053106</v>
      </c>
      <c r="EP30" s="16">
        <v>342945000</v>
      </c>
      <c r="EQ30" s="18">
        <v>5.4</v>
      </c>
      <c r="ER30" s="16">
        <v>1851903</v>
      </c>
      <c r="ES30" s="16">
        <v>34272</v>
      </c>
      <c r="ET30" s="16">
        <v>34131</v>
      </c>
      <c r="EU30" s="16">
        <v>141</v>
      </c>
      <c r="EV30" s="16">
        <v>1851903</v>
      </c>
      <c r="EW30" s="16">
        <v>1852044</v>
      </c>
      <c r="EX30" s="16">
        <v>76947240</v>
      </c>
      <c r="EY30" s="16">
        <v>71230397</v>
      </c>
      <c r="EZ30" s="16">
        <v>5716843</v>
      </c>
      <c r="FA30" s="18">
        <v>5.4</v>
      </c>
      <c r="FB30" s="16">
        <v>30871</v>
      </c>
      <c r="FC30" s="16">
        <v>0</v>
      </c>
      <c r="FD30" s="16">
        <v>0</v>
      </c>
      <c r="FE30" s="16">
        <v>0</v>
      </c>
      <c r="FF30" s="16">
        <v>30871</v>
      </c>
      <c r="FG30" s="16">
        <v>30871</v>
      </c>
      <c r="FH30" s="16">
        <v>1852044</v>
      </c>
      <c r="FI30" s="16">
        <v>1882915</v>
      </c>
      <c r="FJ30" s="16">
        <v>6749</v>
      </c>
      <c r="FK30" s="15">
        <v>768.803</v>
      </c>
      <c r="FL30" s="16">
        <v>5188651</v>
      </c>
      <c r="FM30" s="16">
        <v>6749</v>
      </c>
      <c r="FN30" s="17">
        <v>94.82</v>
      </c>
      <c r="FO30" s="16">
        <v>639940</v>
      </c>
      <c r="FP30" s="16">
        <v>264</v>
      </c>
      <c r="FQ30" s="17">
        <v>835.97</v>
      </c>
      <c r="FR30" s="16">
        <v>220696</v>
      </c>
      <c r="FS30" s="16">
        <v>34816</v>
      </c>
      <c r="FT30" s="16">
        <v>4008</v>
      </c>
      <c r="FU30" s="16">
        <v>259520</v>
      </c>
      <c r="FV30" s="16">
        <v>5188651</v>
      </c>
      <c r="FW30" s="16">
        <v>639940</v>
      </c>
      <c r="FX30" s="16">
        <v>0</v>
      </c>
      <c r="FY30" s="16">
        <v>479585</v>
      </c>
      <c r="FZ30" s="16">
        <v>51474</v>
      </c>
      <c r="GA30" s="16">
        <v>59689</v>
      </c>
      <c r="GB30" s="16">
        <v>272749</v>
      </c>
      <c r="GC30" s="16">
        <v>6951608</v>
      </c>
      <c r="GD30" s="16">
        <v>1882915</v>
      </c>
      <c r="GE30" s="16">
        <v>5068693</v>
      </c>
      <c r="GF30" s="15">
        <v>863.62300000000005</v>
      </c>
      <c r="GG30" s="16">
        <v>300</v>
      </c>
      <c r="GH30" s="16">
        <v>259087</v>
      </c>
      <c r="GI30" s="16">
        <v>5068693</v>
      </c>
      <c r="GJ30" s="16">
        <v>0</v>
      </c>
      <c r="GK30" s="14">
        <v>15</v>
      </c>
      <c r="GL30" s="16">
        <v>7635</v>
      </c>
      <c r="GM30" s="16">
        <v>114525</v>
      </c>
      <c r="GN30" s="14">
        <v>0</v>
      </c>
      <c r="GO30" s="16">
        <v>7413</v>
      </c>
      <c r="GP30" s="16">
        <v>0</v>
      </c>
      <c r="GQ30" s="16">
        <v>114525</v>
      </c>
      <c r="GR30" s="16">
        <v>114525</v>
      </c>
      <c r="GS30" s="16">
        <v>8053106</v>
      </c>
      <c r="GT30" s="16">
        <v>6951608</v>
      </c>
      <c r="GU30" s="16">
        <v>0</v>
      </c>
      <c r="GV30" s="16">
        <v>1101498</v>
      </c>
      <c r="GW30" s="16">
        <v>342945000</v>
      </c>
      <c r="GX30" s="16">
        <v>326762141</v>
      </c>
      <c r="GY30" s="16">
        <v>16182859</v>
      </c>
      <c r="GZ30" s="16">
        <v>326762141</v>
      </c>
      <c r="HA30" s="18">
        <v>4.9500000000000002E-2</v>
      </c>
      <c r="HB30" s="16">
        <v>1221</v>
      </c>
      <c r="HC30" s="16">
        <v>60</v>
      </c>
      <c r="HD30" s="16">
        <v>1221</v>
      </c>
      <c r="HE30" s="16">
        <v>60</v>
      </c>
      <c r="HF30" s="16">
        <v>1161</v>
      </c>
      <c r="HG30" s="16">
        <v>886</v>
      </c>
      <c r="HH30" s="16">
        <v>685</v>
      </c>
      <c r="HI30" s="16">
        <v>201</v>
      </c>
      <c r="HJ30" s="15">
        <v>863.62300000000005</v>
      </c>
      <c r="HK30" s="16">
        <v>173588</v>
      </c>
      <c r="HL30" s="15">
        <v>863.62300000000005</v>
      </c>
      <c r="HM30" s="16">
        <v>10</v>
      </c>
      <c r="HN30" s="16">
        <v>8636</v>
      </c>
      <c r="HO30" s="15">
        <v>863.62300000000005</v>
      </c>
      <c r="HP30" s="16">
        <v>7635</v>
      </c>
      <c r="HQ30" s="15">
        <v>0.11600000000000001</v>
      </c>
      <c r="HR30" s="16">
        <v>765170</v>
      </c>
      <c r="HS30" s="16">
        <v>173588</v>
      </c>
      <c r="HT30" s="16">
        <v>8636</v>
      </c>
      <c r="HU30" s="16">
        <v>582946</v>
      </c>
      <c r="HV30" s="16">
        <v>342945000</v>
      </c>
      <c r="HW30" s="18">
        <v>1.6998200000000001</v>
      </c>
      <c r="HX30" s="18">
        <v>1.9617800000000001</v>
      </c>
      <c r="HY30" s="18">
        <v>0</v>
      </c>
      <c r="HZ30" s="16">
        <v>342945000</v>
      </c>
      <c r="IA30" s="16">
        <v>0</v>
      </c>
      <c r="IB30" s="16">
        <v>7635</v>
      </c>
      <c r="IC30" s="17">
        <v>0</v>
      </c>
      <c r="ID30" s="16">
        <v>0</v>
      </c>
      <c r="IE30" s="15">
        <v>863.62300000000005</v>
      </c>
      <c r="IF30" s="16">
        <v>0</v>
      </c>
      <c r="IG30" s="16">
        <v>1101498</v>
      </c>
      <c r="IH30" s="16">
        <v>1161</v>
      </c>
      <c r="II30" s="16">
        <v>0</v>
      </c>
      <c r="IJ30" s="16">
        <v>0</v>
      </c>
      <c r="IK30" s="16">
        <v>51745</v>
      </c>
      <c r="IL30" s="16">
        <v>173588</v>
      </c>
      <c r="IM30" s="16">
        <v>8636</v>
      </c>
      <c r="IN30" s="16">
        <v>0</v>
      </c>
      <c r="IO30" s="16">
        <v>0</v>
      </c>
      <c r="IP30" s="16">
        <v>969858</v>
      </c>
      <c r="IQ30" s="16">
        <v>5068693</v>
      </c>
      <c r="IR30" s="16">
        <v>0</v>
      </c>
      <c r="IS30" s="16">
        <v>1161</v>
      </c>
      <c r="IT30" s="16">
        <v>0</v>
      </c>
      <c r="IU30" s="16">
        <v>0</v>
      </c>
      <c r="IV30" s="16">
        <v>51745</v>
      </c>
      <c r="IW30" s="16">
        <v>173588</v>
      </c>
      <c r="IX30" s="16">
        <v>8636</v>
      </c>
      <c r="IY30" s="16">
        <v>0</v>
      </c>
      <c r="IZ30" s="16">
        <v>0</v>
      </c>
      <c r="JA30" s="16">
        <v>0</v>
      </c>
      <c r="JB30" s="16">
        <v>114525</v>
      </c>
      <c r="JC30" s="16">
        <v>5314858</v>
      </c>
      <c r="JD30" s="16">
        <v>5650664</v>
      </c>
      <c r="JE30" s="16">
        <v>9606</v>
      </c>
      <c r="JF30" s="16">
        <v>5660270</v>
      </c>
      <c r="JG30" s="19">
        <v>0.1</v>
      </c>
      <c r="JH30" s="16">
        <v>566027</v>
      </c>
      <c r="JI30" s="16">
        <v>342945000</v>
      </c>
      <c r="JJ30" s="14">
        <v>740.1</v>
      </c>
      <c r="JK30" s="16">
        <v>463377</v>
      </c>
      <c r="JL30" s="16">
        <v>416026</v>
      </c>
      <c r="JM30" s="16">
        <v>463377</v>
      </c>
      <c r="JN30" s="17">
        <v>0.25</v>
      </c>
      <c r="JO30" s="19">
        <v>0.22450000000000001</v>
      </c>
      <c r="JP30" s="16">
        <v>566027</v>
      </c>
      <c r="JQ30" s="16">
        <v>127073</v>
      </c>
      <c r="JR30" s="17">
        <v>0.03</v>
      </c>
      <c r="JS30" s="16">
        <v>3897684</v>
      </c>
      <c r="JT30" s="16">
        <v>116931</v>
      </c>
      <c r="JU30" s="16">
        <v>566027</v>
      </c>
      <c r="JV30" s="16">
        <v>127073</v>
      </c>
      <c r="JW30" s="16">
        <v>116931</v>
      </c>
      <c r="JX30" s="16">
        <v>322023</v>
      </c>
      <c r="JY30" s="16">
        <v>127073</v>
      </c>
      <c r="JZ30" s="18">
        <v>0</v>
      </c>
      <c r="KA30" s="16">
        <v>0</v>
      </c>
      <c r="KB30" s="16">
        <v>116931</v>
      </c>
      <c r="KC30" s="16">
        <v>322023</v>
      </c>
      <c r="KD30" s="16">
        <v>438954</v>
      </c>
      <c r="KE30" s="16">
        <v>5660270</v>
      </c>
      <c r="KF30" s="19">
        <v>0</v>
      </c>
      <c r="KG30" s="16">
        <v>0</v>
      </c>
      <c r="KH30" s="17">
        <v>0</v>
      </c>
      <c r="KI30" s="16">
        <v>3897684</v>
      </c>
      <c r="KJ30" s="16">
        <v>0</v>
      </c>
      <c r="KK30" s="16">
        <v>0</v>
      </c>
      <c r="KL30" s="16">
        <v>0</v>
      </c>
      <c r="KM30" s="16">
        <v>0</v>
      </c>
      <c r="KN30" s="16">
        <v>19090</v>
      </c>
      <c r="KO30" s="16">
        <v>19011</v>
      </c>
      <c r="KP30" s="16">
        <v>79</v>
      </c>
      <c r="KQ30" s="16">
        <v>969858</v>
      </c>
      <c r="KR30" s="16">
        <v>79</v>
      </c>
      <c r="KS30" s="16">
        <v>969779</v>
      </c>
      <c r="KT30" s="16">
        <v>141</v>
      </c>
      <c r="KU30" s="16">
        <v>79</v>
      </c>
      <c r="KV30" s="16">
        <v>220</v>
      </c>
      <c r="KW30" s="16">
        <v>1851903</v>
      </c>
      <c r="KX30" s="16">
        <v>969779</v>
      </c>
      <c r="KY30" s="18">
        <v>2821682</v>
      </c>
      <c r="KZ30" s="16">
        <v>322023</v>
      </c>
      <c r="LA30" s="16">
        <v>0</v>
      </c>
      <c r="LB30" s="16">
        <v>0</v>
      </c>
      <c r="LC30" s="16">
        <v>0</v>
      </c>
      <c r="LD30" s="16">
        <v>3143705</v>
      </c>
      <c r="LE30" s="16">
        <v>70395</v>
      </c>
      <c r="LF30" s="16">
        <v>0</v>
      </c>
      <c r="LG30" s="16">
        <v>0</v>
      </c>
      <c r="LH30" s="16">
        <v>3214100</v>
      </c>
      <c r="LI30" s="16">
        <v>322023</v>
      </c>
      <c r="LJ30" s="16">
        <v>2892077</v>
      </c>
      <c r="LK30" s="16">
        <v>342945000</v>
      </c>
      <c r="LL30" s="16">
        <v>8.4330599999999993</v>
      </c>
      <c r="LM30" s="16">
        <v>322023</v>
      </c>
      <c r="LN30" s="16">
        <v>354334440</v>
      </c>
      <c r="LO30" s="16">
        <v>0.90881000000000001</v>
      </c>
      <c r="LP30" s="16">
        <v>8.4330599999999993</v>
      </c>
      <c r="LQ30" s="16">
        <v>9.3418700000000001</v>
      </c>
      <c r="LR30" s="16">
        <v>281585</v>
      </c>
      <c r="LS30" s="16">
        <v>0</v>
      </c>
      <c r="LT30" s="16">
        <v>46228</v>
      </c>
      <c r="LU30" s="16">
        <v>51541</v>
      </c>
      <c r="LV30" s="16">
        <v>354</v>
      </c>
      <c r="LW30" s="16">
        <v>34816</v>
      </c>
      <c r="LX30" s="16">
        <v>4008</v>
      </c>
      <c r="LY30" s="16">
        <v>51745</v>
      </c>
      <c r="LZ30" s="16">
        <v>366787</v>
      </c>
      <c r="MA30" s="16">
        <v>5314858</v>
      </c>
      <c r="MB30" s="18">
        <v>366787</v>
      </c>
      <c r="MC30" s="16">
        <v>4948071</v>
      </c>
      <c r="MD30" s="16">
        <v>8053106</v>
      </c>
      <c r="ME30" s="18">
        <v>0</v>
      </c>
      <c r="MF30" s="18">
        <v>0</v>
      </c>
      <c r="MG30" s="18">
        <v>438954</v>
      </c>
      <c r="MH30" s="16">
        <v>0</v>
      </c>
      <c r="MI30" s="16">
        <v>114525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3143705</v>
      </c>
      <c r="MP30" s="16">
        <v>114525</v>
      </c>
      <c r="MQ30" s="16">
        <v>0</v>
      </c>
      <c r="MR30" s="16">
        <v>116931</v>
      </c>
      <c r="MS30" s="16">
        <v>0</v>
      </c>
      <c r="MT30" s="16">
        <v>30871</v>
      </c>
      <c r="MU30" s="16">
        <v>220</v>
      </c>
      <c r="MV30" s="16">
        <v>0</v>
      </c>
      <c r="MW30" s="16">
        <v>3406252</v>
      </c>
      <c r="MX30" s="16">
        <v>354334440</v>
      </c>
      <c r="MY30" s="16">
        <v>0.67</v>
      </c>
      <c r="MZ30" s="16">
        <v>237404</v>
      </c>
      <c r="NA30" s="16">
        <v>0</v>
      </c>
      <c r="NB30" s="16">
        <v>3897684</v>
      </c>
      <c r="NC30" s="16">
        <v>0</v>
      </c>
      <c r="ND30" s="16">
        <v>237404</v>
      </c>
      <c r="NE30" s="16">
        <v>0</v>
      </c>
      <c r="NF30" s="16">
        <v>237404</v>
      </c>
      <c r="NG30" s="17">
        <v>0.03</v>
      </c>
      <c r="NH30" s="17">
        <v>0</v>
      </c>
      <c r="NI30" s="17">
        <v>0</v>
      </c>
      <c r="NJ30" s="17">
        <v>0</v>
      </c>
      <c r="NK30" s="17">
        <v>0</v>
      </c>
      <c r="NL30" s="17">
        <v>0.03</v>
      </c>
      <c r="NM30" s="16">
        <v>116931</v>
      </c>
      <c r="NN30" s="16">
        <v>0</v>
      </c>
      <c r="NO30" s="18">
        <v>0</v>
      </c>
      <c r="NP30" s="16">
        <v>0</v>
      </c>
      <c r="NQ30" s="17">
        <v>116931</v>
      </c>
      <c r="NR30" s="16">
        <v>200000</v>
      </c>
      <c r="NS30" s="16">
        <v>0</v>
      </c>
      <c r="NT30" s="16">
        <v>116930</v>
      </c>
      <c r="NU30" s="16">
        <v>0</v>
      </c>
      <c r="NV30" s="16">
        <v>0</v>
      </c>
      <c r="NW30" s="17">
        <v>0</v>
      </c>
      <c r="NX30" s="17">
        <v>0</v>
      </c>
    </row>
    <row r="31" spans="1:388" x14ac:dyDescent="0.55000000000000004">
      <c r="A31" s="13" t="s">
        <v>1199</v>
      </c>
      <c r="B31" s="13" t="s">
        <v>1207</v>
      </c>
      <c r="C31" s="13" t="s">
        <v>58</v>
      </c>
      <c r="D31" s="13" t="s">
        <v>59</v>
      </c>
      <c r="E31" s="14">
        <v>175.2</v>
      </c>
      <c r="F31" s="15">
        <v>0</v>
      </c>
      <c r="G31" s="16">
        <v>7509</v>
      </c>
      <c r="H31" s="16">
        <v>0</v>
      </c>
      <c r="I31" s="16">
        <v>6553</v>
      </c>
      <c r="J31" s="15">
        <v>0</v>
      </c>
      <c r="K31" s="16">
        <v>0</v>
      </c>
      <c r="L31" s="16">
        <v>7509</v>
      </c>
      <c r="M31" s="16">
        <v>222</v>
      </c>
      <c r="N31" s="16">
        <v>7731</v>
      </c>
      <c r="O31" s="17">
        <v>599.25</v>
      </c>
      <c r="P31" s="17">
        <v>19.07</v>
      </c>
      <c r="Q31" s="17">
        <v>618.32000000000005</v>
      </c>
      <c r="R31" s="17">
        <v>45.94</v>
      </c>
      <c r="S31" s="17">
        <v>2.16</v>
      </c>
      <c r="T31" s="17">
        <v>48.1</v>
      </c>
      <c r="U31" s="17">
        <v>72.930000000000007</v>
      </c>
      <c r="V31" s="17">
        <v>2.35</v>
      </c>
      <c r="W31" s="17">
        <v>75.28</v>
      </c>
      <c r="X31" s="17">
        <v>357.8</v>
      </c>
      <c r="Y31" s="17">
        <v>10.73</v>
      </c>
      <c r="Z31" s="17">
        <v>368.53</v>
      </c>
      <c r="AA31" s="17">
        <v>10.8</v>
      </c>
      <c r="AB31" s="17">
        <v>9.08</v>
      </c>
      <c r="AC31" s="17">
        <v>2.74</v>
      </c>
      <c r="AD31" s="17">
        <v>22.62</v>
      </c>
      <c r="AE31" s="14">
        <v>175.2</v>
      </c>
      <c r="AF31" s="17">
        <v>197.82</v>
      </c>
      <c r="AG31" s="17">
        <v>0</v>
      </c>
      <c r="AH31" s="17">
        <v>197.82</v>
      </c>
      <c r="AI31" s="15">
        <v>20.079999999999998</v>
      </c>
      <c r="AJ31" s="15">
        <v>0.93899999999999995</v>
      </c>
      <c r="AK31" s="17">
        <v>0</v>
      </c>
      <c r="AL31" s="17">
        <f>ROUND(Data_AidAndLevy[[#This Row],[L311]]*Data_AidAndLevy[[#This Row],[L201]],0)</f>
        <v>0</v>
      </c>
      <c r="AM31" s="15">
        <v>0</v>
      </c>
      <c r="AN31" s="15">
        <v>21.018999999999998</v>
      </c>
      <c r="AO31" s="17">
        <v>197.82</v>
      </c>
      <c r="AP31" s="15">
        <v>218.839</v>
      </c>
      <c r="AQ31" s="17">
        <v>22.62</v>
      </c>
      <c r="AR31" s="15">
        <v>196.21899999999999</v>
      </c>
      <c r="AS31" s="16">
        <v>7731</v>
      </c>
      <c r="AT31" s="14">
        <v>175.2</v>
      </c>
      <c r="AU31" s="16">
        <v>1354471</v>
      </c>
      <c r="AV31" s="16">
        <v>1389916</v>
      </c>
      <c r="AW31" s="17">
        <v>1.01</v>
      </c>
      <c r="AX31" s="16">
        <v>1403815</v>
      </c>
      <c r="AY31" s="16">
        <v>1354471</v>
      </c>
      <c r="AZ31" s="16">
        <v>49344</v>
      </c>
      <c r="BA31" s="16">
        <v>7731</v>
      </c>
      <c r="BB31" s="15">
        <v>21.018999999999998</v>
      </c>
      <c r="BC31" s="16">
        <v>162498</v>
      </c>
      <c r="BD31" s="16">
        <v>7731</v>
      </c>
      <c r="BE31" s="17">
        <v>22.62</v>
      </c>
      <c r="BF31" s="16">
        <v>174875</v>
      </c>
      <c r="BG31" s="17">
        <v>618.32000000000005</v>
      </c>
      <c r="BH31" s="14">
        <v>175.2</v>
      </c>
      <c r="BI31" s="16">
        <v>108330</v>
      </c>
      <c r="BJ31" s="16">
        <v>110921</v>
      </c>
      <c r="BK31" s="16">
        <v>108330</v>
      </c>
      <c r="BL31" s="16">
        <v>2591</v>
      </c>
      <c r="BM31" s="16">
        <v>108330</v>
      </c>
      <c r="BN31" s="16">
        <v>110921</v>
      </c>
      <c r="BO31" s="17">
        <v>48.1</v>
      </c>
      <c r="BP31" s="14">
        <v>175.2</v>
      </c>
      <c r="BQ31" s="16">
        <v>8427</v>
      </c>
      <c r="BR31" s="16">
        <v>8503</v>
      </c>
      <c r="BS31" s="16">
        <v>8427</v>
      </c>
      <c r="BT31" s="16">
        <v>76</v>
      </c>
      <c r="BU31" s="16">
        <v>8427</v>
      </c>
      <c r="BV31" s="16">
        <v>8503</v>
      </c>
      <c r="BW31" s="17">
        <v>75.28</v>
      </c>
      <c r="BX31" s="14">
        <v>175.2</v>
      </c>
      <c r="BY31" s="16">
        <v>13189</v>
      </c>
      <c r="BZ31" s="16">
        <v>13499</v>
      </c>
      <c r="CA31" s="16">
        <v>13189</v>
      </c>
      <c r="CB31" s="16">
        <v>310</v>
      </c>
      <c r="CC31" s="16">
        <v>13189</v>
      </c>
      <c r="CD31" s="16">
        <v>13499</v>
      </c>
      <c r="CE31" s="17">
        <v>368.53</v>
      </c>
      <c r="CF31" s="14">
        <v>175.2</v>
      </c>
      <c r="CG31" s="16">
        <v>64566</v>
      </c>
      <c r="CH31" s="16">
        <v>66229</v>
      </c>
      <c r="CI31" s="16">
        <v>64566</v>
      </c>
      <c r="CJ31" s="16">
        <v>1663</v>
      </c>
      <c r="CK31" s="16">
        <v>64566</v>
      </c>
      <c r="CL31" s="16">
        <v>66229</v>
      </c>
      <c r="CM31" s="17">
        <v>334.9</v>
      </c>
      <c r="CN31" s="17">
        <v>197.82</v>
      </c>
      <c r="CO31" s="16">
        <v>66250</v>
      </c>
      <c r="CP31" s="16">
        <v>67846</v>
      </c>
      <c r="CQ31" s="16">
        <v>4941</v>
      </c>
      <c r="CR31" s="16">
        <v>72787</v>
      </c>
      <c r="CS31" s="16">
        <v>66250</v>
      </c>
      <c r="CT31" s="16">
        <v>6537</v>
      </c>
      <c r="CU31" s="14">
        <v>175.2</v>
      </c>
      <c r="CV31" s="16">
        <v>0</v>
      </c>
      <c r="CW31" s="14">
        <v>0</v>
      </c>
      <c r="CX31" s="16">
        <v>175</v>
      </c>
      <c r="CY31" s="17">
        <v>61.98</v>
      </c>
      <c r="CZ31" s="16">
        <v>10847</v>
      </c>
      <c r="DA31" s="16">
        <v>175</v>
      </c>
      <c r="DB31" s="17">
        <v>67.73</v>
      </c>
      <c r="DC31" s="16">
        <v>11853</v>
      </c>
      <c r="DD31" s="17">
        <v>0</v>
      </c>
      <c r="DE31" s="17">
        <v>334.9</v>
      </c>
      <c r="DF31" s="16">
        <v>0</v>
      </c>
      <c r="DG31" s="17">
        <v>30.77</v>
      </c>
      <c r="DH31" s="17">
        <v>197.82</v>
      </c>
      <c r="DI31" s="16">
        <v>6087</v>
      </c>
      <c r="DJ31" s="16">
        <v>6211</v>
      </c>
      <c r="DK31" s="16">
        <v>6087</v>
      </c>
      <c r="DL31" s="16">
        <v>124</v>
      </c>
      <c r="DM31" s="16">
        <v>6087</v>
      </c>
      <c r="DN31" s="16">
        <v>6211</v>
      </c>
      <c r="DO31" s="17">
        <v>3.61</v>
      </c>
      <c r="DP31" s="17">
        <v>197.82</v>
      </c>
      <c r="DQ31" s="16">
        <v>714</v>
      </c>
      <c r="DR31" s="16">
        <v>728</v>
      </c>
      <c r="DS31" s="16">
        <v>714</v>
      </c>
      <c r="DT31" s="16">
        <v>14</v>
      </c>
      <c r="DU31" s="16">
        <v>714</v>
      </c>
      <c r="DV31" s="16">
        <v>728</v>
      </c>
      <c r="DW31" s="16">
        <v>1354471</v>
      </c>
      <c r="DX31" s="16">
        <v>49344</v>
      </c>
      <c r="DY31" s="16">
        <v>162498</v>
      </c>
      <c r="DZ31" s="16">
        <v>174875</v>
      </c>
      <c r="EA31" s="16">
        <v>110921</v>
      </c>
      <c r="EB31" s="16">
        <v>8503</v>
      </c>
      <c r="EC31" s="16">
        <v>13499</v>
      </c>
      <c r="ED31" s="16">
        <v>66229</v>
      </c>
      <c r="EE31" s="16">
        <v>66250</v>
      </c>
      <c r="EF31" s="16">
        <v>6537</v>
      </c>
      <c r="EG31" s="16">
        <v>10847</v>
      </c>
      <c r="EH31" s="16">
        <v>11853</v>
      </c>
      <c r="EI31" s="16">
        <v>0</v>
      </c>
      <c r="EJ31" s="16">
        <v>6211</v>
      </c>
      <c r="EK31" s="16">
        <v>728</v>
      </c>
      <c r="EL31" s="16">
        <v>15152</v>
      </c>
      <c r="EM31" s="16">
        <v>0</v>
      </c>
      <c r="EN31" s="16">
        <v>0</v>
      </c>
      <c r="EO31" s="16">
        <v>2027614</v>
      </c>
      <c r="EP31" s="16">
        <v>125121269</v>
      </c>
      <c r="EQ31" s="18">
        <v>5.4</v>
      </c>
      <c r="ER31" s="16">
        <v>675655</v>
      </c>
      <c r="ES31" s="16">
        <v>7773</v>
      </c>
      <c r="ET31" s="16">
        <v>7694</v>
      </c>
      <c r="EU31" s="16">
        <v>79</v>
      </c>
      <c r="EV31" s="16">
        <v>675655</v>
      </c>
      <c r="EW31" s="16">
        <v>675734</v>
      </c>
      <c r="EX31" s="16">
        <v>3643715</v>
      </c>
      <c r="EY31" s="16">
        <v>2631154</v>
      </c>
      <c r="EZ31" s="16">
        <v>1012561</v>
      </c>
      <c r="FA31" s="18">
        <v>5.4</v>
      </c>
      <c r="FB31" s="16">
        <v>5468</v>
      </c>
      <c r="FC31" s="16">
        <v>0</v>
      </c>
      <c r="FD31" s="16">
        <v>0</v>
      </c>
      <c r="FE31" s="16">
        <v>0</v>
      </c>
      <c r="FF31" s="16">
        <v>5468</v>
      </c>
      <c r="FG31" s="16">
        <v>5468</v>
      </c>
      <c r="FH31" s="16">
        <v>675734</v>
      </c>
      <c r="FI31" s="16">
        <v>681202</v>
      </c>
      <c r="FJ31" s="16">
        <v>6749</v>
      </c>
      <c r="FK31" s="15">
        <v>196.21899999999999</v>
      </c>
      <c r="FL31" s="16">
        <v>1324282</v>
      </c>
      <c r="FM31" s="16">
        <v>6749</v>
      </c>
      <c r="FN31" s="17">
        <v>22.62</v>
      </c>
      <c r="FO31" s="16">
        <v>152662</v>
      </c>
      <c r="FP31" s="16">
        <v>264</v>
      </c>
      <c r="FQ31" s="17">
        <v>197.82</v>
      </c>
      <c r="FR31" s="16">
        <v>52224</v>
      </c>
      <c r="FS31" s="16">
        <v>6211</v>
      </c>
      <c r="FT31" s="16">
        <v>728</v>
      </c>
      <c r="FU31" s="16">
        <v>59163</v>
      </c>
      <c r="FV31" s="16">
        <v>1324282</v>
      </c>
      <c r="FW31" s="16">
        <v>152662</v>
      </c>
      <c r="FX31" s="16">
        <v>0</v>
      </c>
      <c r="FY31" s="16">
        <v>110921</v>
      </c>
      <c r="FZ31" s="16">
        <v>8503</v>
      </c>
      <c r="GA31" s="16">
        <v>13499</v>
      </c>
      <c r="GB31" s="16">
        <v>66229</v>
      </c>
      <c r="GC31" s="16">
        <v>1735259</v>
      </c>
      <c r="GD31" s="16">
        <v>681202</v>
      </c>
      <c r="GE31" s="16">
        <v>1054057</v>
      </c>
      <c r="GF31" s="15">
        <v>218.839</v>
      </c>
      <c r="GG31" s="16">
        <v>300</v>
      </c>
      <c r="GH31" s="16">
        <v>65652</v>
      </c>
      <c r="GI31" s="16">
        <v>1054057</v>
      </c>
      <c r="GJ31" s="16">
        <v>0</v>
      </c>
      <c r="GK31" s="14">
        <v>2.5</v>
      </c>
      <c r="GL31" s="16">
        <v>7635</v>
      </c>
      <c r="GM31" s="16">
        <v>19088</v>
      </c>
      <c r="GN31" s="14">
        <v>0</v>
      </c>
      <c r="GO31" s="16">
        <v>7413</v>
      </c>
      <c r="GP31" s="16">
        <v>0</v>
      </c>
      <c r="GQ31" s="16">
        <v>19088</v>
      </c>
      <c r="GR31" s="16">
        <v>19088</v>
      </c>
      <c r="GS31" s="16">
        <v>2027614</v>
      </c>
      <c r="GT31" s="16">
        <v>1735259</v>
      </c>
      <c r="GU31" s="16">
        <v>0</v>
      </c>
      <c r="GV31" s="16">
        <v>292355</v>
      </c>
      <c r="GW31" s="16">
        <v>125121269</v>
      </c>
      <c r="GX31" s="16">
        <v>123957771</v>
      </c>
      <c r="GY31" s="16">
        <v>1163498</v>
      </c>
      <c r="GZ31" s="16">
        <v>123957771</v>
      </c>
      <c r="HA31" s="18">
        <v>9.4000000000000004E-3</v>
      </c>
      <c r="HB31" s="16">
        <v>4758</v>
      </c>
      <c r="HC31" s="16">
        <v>45</v>
      </c>
      <c r="HD31" s="16">
        <v>4758</v>
      </c>
      <c r="HE31" s="16">
        <v>45</v>
      </c>
      <c r="HF31" s="16">
        <v>4713</v>
      </c>
      <c r="HG31" s="16">
        <v>886</v>
      </c>
      <c r="HH31" s="16">
        <v>685</v>
      </c>
      <c r="HI31" s="16">
        <v>201</v>
      </c>
      <c r="HJ31" s="15">
        <v>218.839</v>
      </c>
      <c r="HK31" s="16">
        <v>43987</v>
      </c>
      <c r="HL31" s="15">
        <v>218.839</v>
      </c>
      <c r="HM31" s="16">
        <v>10</v>
      </c>
      <c r="HN31" s="16">
        <v>2188</v>
      </c>
      <c r="HO31" s="15">
        <v>218.839</v>
      </c>
      <c r="HP31" s="16">
        <v>7635</v>
      </c>
      <c r="HQ31" s="15">
        <v>0.11600000000000001</v>
      </c>
      <c r="HR31" s="16">
        <v>193891</v>
      </c>
      <c r="HS31" s="16">
        <v>43987</v>
      </c>
      <c r="HT31" s="16">
        <v>2188</v>
      </c>
      <c r="HU31" s="16">
        <v>147716</v>
      </c>
      <c r="HV31" s="16">
        <v>125121269</v>
      </c>
      <c r="HW31" s="18">
        <v>1.18058</v>
      </c>
      <c r="HX31" s="18">
        <v>1.9617800000000001</v>
      </c>
      <c r="HY31" s="18">
        <v>0</v>
      </c>
      <c r="HZ31" s="16">
        <v>125121269</v>
      </c>
      <c r="IA31" s="16">
        <v>0</v>
      </c>
      <c r="IB31" s="16">
        <v>7635</v>
      </c>
      <c r="IC31" s="17">
        <v>0</v>
      </c>
      <c r="ID31" s="16">
        <v>0</v>
      </c>
      <c r="IE31" s="15">
        <v>218.839</v>
      </c>
      <c r="IF31" s="16">
        <v>0</v>
      </c>
      <c r="IG31" s="16">
        <v>292355</v>
      </c>
      <c r="IH31" s="16">
        <v>4713</v>
      </c>
      <c r="II31" s="16">
        <v>10285</v>
      </c>
      <c r="IJ31" s="16">
        <v>0</v>
      </c>
      <c r="IK31" s="16">
        <v>15152</v>
      </c>
      <c r="IL31" s="16">
        <v>43987</v>
      </c>
      <c r="IM31" s="16">
        <v>2188</v>
      </c>
      <c r="IN31" s="16">
        <v>0</v>
      </c>
      <c r="IO31" s="16">
        <v>0</v>
      </c>
      <c r="IP31" s="16">
        <v>246334</v>
      </c>
      <c r="IQ31" s="16">
        <v>1054057</v>
      </c>
      <c r="IR31" s="16">
        <v>0</v>
      </c>
      <c r="IS31" s="16">
        <v>4713</v>
      </c>
      <c r="IT31" s="16">
        <v>10285</v>
      </c>
      <c r="IU31" s="16">
        <v>0</v>
      </c>
      <c r="IV31" s="16">
        <v>15152</v>
      </c>
      <c r="IW31" s="16">
        <v>43987</v>
      </c>
      <c r="IX31" s="16">
        <v>2188</v>
      </c>
      <c r="IY31" s="16">
        <v>0</v>
      </c>
      <c r="IZ31" s="16">
        <v>0</v>
      </c>
      <c r="JA31" s="16">
        <v>0</v>
      </c>
      <c r="JB31" s="16">
        <v>19088</v>
      </c>
      <c r="JC31" s="16">
        <v>1119166</v>
      </c>
      <c r="JD31" s="16">
        <v>1354471</v>
      </c>
      <c r="JE31" s="16">
        <v>49344</v>
      </c>
      <c r="JF31" s="16">
        <v>1403815</v>
      </c>
      <c r="JG31" s="19">
        <v>0.1</v>
      </c>
      <c r="JH31" s="16">
        <v>140382</v>
      </c>
      <c r="JI31" s="16">
        <v>125121269</v>
      </c>
      <c r="JJ31" s="14">
        <v>175.2</v>
      </c>
      <c r="JK31" s="16">
        <v>714162</v>
      </c>
      <c r="JL31" s="16">
        <v>416026</v>
      </c>
      <c r="JM31" s="16">
        <v>714162</v>
      </c>
      <c r="JN31" s="17">
        <v>0.25</v>
      </c>
      <c r="JO31" s="19">
        <v>0.14560000000000001</v>
      </c>
      <c r="JP31" s="16">
        <v>140382</v>
      </c>
      <c r="JQ31" s="16">
        <v>20440</v>
      </c>
      <c r="JR31" s="17">
        <v>0.01</v>
      </c>
      <c r="JS31" s="16">
        <v>1599912</v>
      </c>
      <c r="JT31" s="16">
        <v>15999</v>
      </c>
      <c r="JU31" s="16">
        <v>140382</v>
      </c>
      <c r="JV31" s="16">
        <v>20440</v>
      </c>
      <c r="JW31" s="16">
        <v>15999</v>
      </c>
      <c r="JX31" s="16">
        <v>103943</v>
      </c>
      <c r="JY31" s="16">
        <v>20440</v>
      </c>
      <c r="JZ31" s="18">
        <v>0</v>
      </c>
      <c r="KA31" s="16">
        <v>0</v>
      </c>
      <c r="KB31" s="16">
        <v>15999</v>
      </c>
      <c r="KC31" s="16">
        <v>103943</v>
      </c>
      <c r="KD31" s="16">
        <v>119942</v>
      </c>
      <c r="KE31" s="16">
        <v>1403815</v>
      </c>
      <c r="KF31" s="19">
        <v>0</v>
      </c>
      <c r="KG31" s="16">
        <v>0</v>
      </c>
      <c r="KH31" s="17">
        <v>0</v>
      </c>
      <c r="KI31" s="16">
        <v>1599912</v>
      </c>
      <c r="KJ31" s="16">
        <v>0</v>
      </c>
      <c r="KK31" s="16">
        <v>0</v>
      </c>
      <c r="KL31" s="16">
        <v>0</v>
      </c>
      <c r="KM31" s="16">
        <v>0</v>
      </c>
      <c r="KN31" s="16">
        <v>3696</v>
      </c>
      <c r="KO31" s="16">
        <v>3658</v>
      </c>
      <c r="KP31" s="16">
        <v>38</v>
      </c>
      <c r="KQ31" s="16">
        <v>246334</v>
      </c>
      <c r="KR31" s="16">
        <v>38</v>
      </c>
      <c r="KS31" s="16">
        <v>246296</v>
      </c>
      <c r="KT31" s="16">
        <v>79</v>
      </c>
      <c r="KU31" s="16">
        <v>38</v>
      </c>
      <c r="KV31" s="16">
        <v>117</v>
      </c>
      <c r="KW31" s="16">
        <v>675655</v>
      </c>
      <c r="KX31" s="16">
        <v>246296</v>
      </c>
      <c r="KY31" s="18">
        <v>921951</v>
      </c>
      <c r="KZ31" s="16">
        <v>103943</v>
      </c>
      <c r="LA31" s="16">
        <v>0</v>
      </c>
      <c r="LB31" s="16">
        <v>0</v>
      </c>
      <c r="LC31" s="16">
        <v>0</v>
      </c>
      <c r="LD31" s="16">
        <v>1025894</v>
      </c>
      <c r="LE31" s="16">
        <v>0</v>
      </c>
      <c r="LF31" s="16">
        <v>0</v>
      </c>
      <c r="LG31" s="16">
        <v>0</v>
      </c>
      <c r="LH31" s="16">
        <v>1025894</v>
      </c>
      <c r="LI31" s="16">
        <v>103943</v>
      </c>
      <c r="LJ31" s="16">
        <v>921951</v>
      </c>
      <c r="LK31" s="16">
        <v>125121269</v>
      </c>
      <c r="LL31" s="16">
        <v>7.3684599999999998</v>
      </c>
      <c r="LM31" s="16">
        <v>103943</v>
      </c>
      <c r="LN31" s="16">
        <v>125121269</v>
      </c>
      <c r="LO31" s="16">
        <v>0.83074000000000003</v>
      </c>
      <c r="LP31" s="16">
        <v>7.3684599999999998</v>
      </c>
      <c r="LQ31" s="16">
        <v>8.1991999999999994</v>
      </c>
      <c r="LR31" s="16">
        <v>66250</v>
      </c>
      <c r="LS31" s="16">
        <v>6537</v>
      </c>
      <c r="LT31" s="16">
        <v>10847</v>
      </c>
      <c r="LU31" s="16">
        <v>11853</v>
      </c>
      <c r="LV31" s="16">
        <v>0</v>
      </c>
      <c r="LW31" s="16">
        <v>6211</v>
      </c>
      <c r="LX31" s="16">
        <v>728</v>
      </c>
      <c r="LY31" s="16">
        <v>15152</v>
      </c>
      <c r="LZ31" s="16">
        <v>87274</v>
      </c>
      <c r="MA31" s="16">
        <v>1119166</v>
      </c>
      <c r="MB31" s="18">
        <v>87274</v>
      </c>
      <c r="MC31" s="16">
        <v>1031892</v>
      </c>
      <c r="MD31" s="16">
        <v>2027614</v>
      </c>
      <c r="ME31" s="18">
        <v>0</v>
      </c>
      <c r="MF31" s="18">
        <v>0</v>
      </c>
      <c r="MG31" s="18">
        <v>119942</v>
      </c>
      <c r="MH31" s="16">
        <v>0</v>
      </c>
      <c r="MI31" s="16">
        <v>19088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1025894</v>
      </c>
      <c r="MP31" s="16">
        <v>19088</v>
      </c>
      <c r="MQ31" s="16">
        <v>0</v>
      </c>
      <c r="MR31" s="16">
        <v>15999</v>
      </c>
      <c r="MS31" s="16">
        <v>0</v>
      </c>
      <c r="MT31" s="16">
        <v>5468</v>
      </c>
      <c r="MU31" s="16">
        <v>117</v>
      </c>
      <c r="MV31" s="16">
        <v>0</v>
      </c>
      <c r="MW31" s="16">
        <v>1066566</v>
      </c>
      <c r="MX31" s="16">
        <v>125121269</v>
      </c>
      <c r="MY31" s="16">
        <v>0.67</v>
      </c>
      <c r="MZ31" s="16">
        <v>83831</v>
      </c>
      <c r="NA31" s="16">
        <v>0</v>
      </c>
      <c r="NB31" s="16">
        <v>1599912</v>
      </c>
      <c r="NC31" s="16">
        <v>0</v>
      </c>
      <c r="ND31" s="16">
        <v>83831</v>
      </c>
      <c r="NE31" s="16">
        <v>0</v>
      </c>
      <c r="NF31" s="16">
        <v>83831</v>
      </c>
      <c r="NG31" s="17">
        <v>0.01</v>
      </c>
      <c r="NH31" s="17">
        <v>0</v>
      </c>
      <c r="NI31" s="17">
        <v>0</v>
      </c>
      <c r="NJ31" s="17">
        <v>0</v>
      </c>
      <c r="NK31" s="17">
        <v>0</v>
      </c>
      <c r="NL31" s="17">
        <v>0.01</v>
      </c>
      <c r="NM31" s="16">
        <v>15999</v>
      </c>
      <c r="NN31" s="16">
        <v>0</v>
      </c>
      <c r="NO31" s="18">
        <v>0</v>
      </c>
      <c r="NP31" s="16">
        <v>0</v>
      </c>
      <c r="NQ31" s="17">
        <v>15999</v>
      </c>
      <c r="NR31" s="16">
        <v>250000</v>
      </c>
      <c r="NS31" s="16">
        <v>0</v>
      </c>
      <c r="NT31" s="16">
        <v>41290</v>
      </c>
      <c r="NU31" s="16">
        <v>0</v>
      </c>
      <c r="NV31" s="16">
        <v>0</v>
      </c>
      <c r="NW31" s="17">
        <v>0</v>
      </c>
      <c r="NX31" s="17">
        <v>0</v>
      </c>
    </row>
    <row r="32" spans="1:388" x14ac:dyDescent="0.55000000000000004">
      <c r="A32" s="13" t="s">
        <v>1191</v>
      </c>
      <c r="B32" s="13" t="s">
        <v>1205</v>
      </c>
      <c r="C32" s="13" t="s">
        <v>60</v>
      </c>
      <c r="D32" s="13" t="s">
        <v>61</v>
      </c>
      <c r="E32" s="14">
        <v>1537.7</v>
      </c>
      <c r="F32" s="15">
        <v>-1</v>
      </c>
      <c r="G32" s="16">
        <v>7443</v>
      </c>
      <c r="H32" s="16">
        <v>-7443</v>
      </c>
      <c r="I32" s="16">
        <v>6553</v>
      </c>
      <c r="J32" s="15">
        <v>-1</v>
      </c>
      <c r="K32" s="16">
        <v>-6553</v>
      </c>
      <c r="L32" s="16">
        <v>7443</v>
      </c>
      <c r="M32" s="16">
        <v>222</v>
      </c>
      <c r="N32" s="16">
        <v>7665</v>
      </c>
      <c r="O32" s="17">
        <v>627.75</v>
      </c>
      <c r="P32" s="17">
        <v>19.07</v>
      </c>
      <c r="Q32" s="17">
        <v>646.82000000000005</v>
      </c>
      <c r="R32" s="17">
        <v>69.23</v>
      </c>
      <c r="S32" s="17">
        <v>2.16</v>
      </c>
      <c r="T32" s="17">
        <v>71.39</v>
      </c>
      <c r="U32" s="17">
        <v>65.73</v>
      </c>
      <c r="V32" s="17">
        <v>2.35</v>
      </c>
      <c r="W32" s="17">
        <v>68.08</v>
      </c>
      <c r="X32" s="17">
        <v>357.8</v>
      </c>
      <c r="Y32" s="17">
        <v>10.73</v>
      </c>
      <c r="Z32" s="17">
        <v>368.53</v>
      </c>
      <c r="AA32" s="17">
        <v>65.52</v>
      </c>
      <c r="AB32" s="17">
        <v>42.98</v>
      </c>
      <c r="AC32" s="17">
        <v>42.47</v>
      </c>
      <c r="AD32" s="17">
        <v>150.97</v>
      </c>
      <c r="AE32" s="14">
        <v>1537.7</v>
      </c>
      <c r="AF32" s="17">
        <v>1688.67</v>
      </c>
      <c r="AG32" s="17">
        <v>1.95</v>
      </c>
      <c r="AH32" s="17">
        <v>1690.62</v>
      </c>
      <c r="AI32" s="15">
        <v>14.33</v>
      </c>
      <c r="AJ32" s="15">
        <v>5.5129999999999999</v>
      </c>
      <c r="AK32" s="17">
        <v>2.2000000000000002</v>
      </c>
      <c r="AL32" s="17">
        <f>ROUND(Data_AidAndLevy[[#This Row],[L311]]*Data_AidAndLevy[[#This Row],[L201]],0)</f>
        <v>16375</v>
      </c>
      <c r="AM32" s="15">
        <v>0</v>
      </c>
      <c r="AN32" s="15">
        <v>22.042999999999999</v>
      </c>
      <c r="AO32" s="17">
        <v>1688.67</v>
      </c>
      <c r="AP32" s="15">
        <v>1710.713</v>
      </c>
      <c r="AQ32" s="17">
        <v>150.97</v>
      </c>
      <c r="AR32" s="15">
        <v>1559.7429999999999</v>
      </c>
      <c r="AS32" s="16">
        <v>7665</v>
      </c>
      <c r="AT32" s="14">
        <v>1537.7</v>
      </c>
      <c r="AU32" s="16">
        <v>11786471</v>
      </c>
      <c r="AV32" s="16">
        <v>11244140</v>
      </c>
      <c r="AW32" s="17">
        <v>1.01</v>
      </c>
      <c r="AX32" s="16">
        <v>11356581</v>
      </c>
      <c r="AY32" s="16">
        <v>11786471</v>
      </c>
      <c r="AZ32" s="16">
        <v>0</v>
      </c>
      <c r="BA32" s="16">
        <v>7665</v>
      </c>
      <c r="BB32" s="15">
        <v>22.042999999999999</v>
      </c>
      <c r="BC32" s="16">
        <v>168960</v>
      </c>
      <c r="BD32" s="16">
        <v>7665</v>
      </c>
      <c r="BE32" s="17">
        <v>150.97</v>
      </c>
      <c r="BF32" s="16">
        <v>1157185</v>
      </c>
      <c r="BG32" s="17">
        <v>646.82000000000005</v>
      </c>
      <c r="BH32" s="14">
        <v>1537.7</v>
      </c>
      <c r="BI32" s="16">
        <v>994615</v>
      </c>
      <c r="BJ32" s="16">
        <v>948342</v>
      </c>
      <c r="BK32" s="16">
        <v>994615</v>
      </c>
      <c r="BL32" s="16">
        <v>0</v>
      </c>
      <c r="BM32" s="16">
        <v>994615</v>
      </c>
      <c r="BN32" s="16">
        <v>994615</v>
      </c>
      <c r="BO32" s="17">
        <v>71.39</v>
      </c>
      <c r="BP32" s="14">
        <v>1537.7</v>
      </c>
      <c r="BQ32" s="16">
        <v>109776</v>
      </c>
      <c r="BR32" s="16">
        <v>104586</v>
      </c>
      <c r="BS32" s="16">
        <v>109776</v>
      </c>
      <c r="BT32" s="16">
        <v>0</v>
      </c>
      <c r="BU32" s="16">
        <v>109776</v>
      </c>
      <c r="BV32" s="16">
        <v>109776</v>
      </c>
      <c r="BW32" s="17">
        <v>68.08</v>
      </c>
      <c r="BX32" s="14">
        <v>1537.7</v>
      </c>
      <c r="BY32" s="16">
        <v>104687</v>
      </c>
      <c r="BZ32" s="16">
        <v>99298</v>
      </c>
      <c r="CA32" s="16">
        <v>104687</v>
      </c>
      <c r="CB32" s="16">
        <v>0</v>
      </c>
      <c r="CC32" s="16">
        <v>104687</v>
      </c>
      <c r="CD32" s="16">
        <v>104687</v>
      </c>
      <c r="CE32" s="17">
        <v>368.53</v>
      </c>
      <c r="CF32" s="14">
        <v>1537.7</v>
      </c>
      <c r="CG32" s="16">
        <v>566689</v>
      </c>
      <c r="CH32" s="16">
        <v>540528</v>
      </c>
      <c r="CI32" s="16">
        <v>566689</v>
      </c>
      <c r="CJ32" s="16">
        <v>0</v>
      </c>
      <c r="CK32" s="16">
        <v>566689</v>
      </c>
      <c r="CL32" s="16">
        <v>566689</v>
      </c>
      <c r="CM32" s="17">
        <v>332.98</v>
      </c>
      <c r="CN32" s="17">
        <v>1688.67</v>
      </c>
      <c r="CO32" s="16">
        <v>562293</v>
      </c>
      <c r="CP32" s="16">
        <v>536498</v>
      </c>
      <c r="CQ32" s="16">
        <v>0</v>
      </c>
      <c r="CR32" s="16">
        <v>536498</v>
      </c>
      <c r="CS32" s="16">
        <v>562293</v>
      </c>
      <c r="CT32" s="16">
        <v>0</v>
      </c>
      <c r="CU32" s="14">
        <v>1537.7</v>
      </c>
      <c r="CV32" s="16">
        <v>105</v>
      </c>
      <c r="CW32" s="14">
        <v>0.3</v>
      </c>
      <c r="CX32" s="16">
        <v>1642</v>
      </c>
      <c r="CY32" s="17">
        <v>62.16</v>
      </c>
      <c r="CZ32" s="16">
        <v>102067</v>
      </c>
      <c r="DA32" s="16">
        <v>1642</v>
      </c>
      <c r="DB32" s="17">
        <v>68.33</v>
      </c>
      <c r="DC32" s="16">
        <v>112198</v>
      </c>
      <c r="DD32" s="17">
        <v>1.95</v>
      </c>
      <c r="DE32" s="17">
        <v>332.98</v>
      </c>
      <c r="DF32" s="16">
        <v>649</v>
      </c>
      <c r="DG32" s="17">
        <v>31.52</v>
      </c>
      <c r="DH32" s="17">
        <v>1688.67</v>
      </c>
      <c r="DI32" s="16">
        <v>53227</v>
      </c>
      <c r="DJ32" s="16">
        <v>50653</v>
      </c>
      <c r="DK32" s="16">
        <v>53227</v>
      </c>
      <c r="DL32" s="16">
        <v>0</v>
      </c>
      <c r="DM32" s="16">
        <v>53227</v>
      </c>
      <c r="DN32" s="16">
        <v>53227</v>
      </c>
      <c r="DO32" s="17">
        <v>3.67</v>
      </c>
      <c r="DP32" s="17">
        <v>1688.67</v>
      </c>
      <c r="DQ32" s="16">
        <v>6197</v>
      </c>
      <c r="DR32" s="16">
        <v>5892</v>
      </c>
      <c r="DS32" s="16">
        <v>6197</v>
      </c>
      <c r="DT32" s="16">
        <v>0</v>
      </c>
      <c r="DU32" s="16">
        <v>6197</v>
      </c>
      <c r="DV32" s="16">
        <v>6197</v>
      </c>
      <c r="DW32" s="16">
        <v>11786471</v>
      </c>
      <c r="DX32" s="16">
        <v>0</v>
      </c>
      <c r="DY32" s="16">
        <v>168960</v>
      </c>
      <c r="DZ32" s="16">
        <v>1157185</v>
      </c>
      <c r="EA32" s="16">
        <v>994615</v>
      </c>
      <c r="EB32" s="16">
        <v>109776</v>
      </c>
      <c r="EC32" s="16">
        <v>104687</v>
      </c>
      <c r="ED32" s="16">
        <v>566689</v>
      </c>
      <c r="EE32" s="16">
        <v>562293</v>
      </c>
      <c r="EF32" s="16">
        <v>0</v>
      </c>
      <c r="EG32" s="16">
        <v>102067</v>
      </c>
      <c r="EH32" s="16">
        <v>112198</v>
      </c>
      <c r="EI32" s="16">
        <v>649</v>
      </c>
      <c r="EJ32" s="16">
        <v>53227</v>
      </c>
      <c r="EK32" s="16">
        <v>6197</v>
      </c>
      <c r="EL32" s="16">
        <v>104406</v>
      </c>
      <c r="EM32" s="16">
        <v>286128</v>
      </c>
      <c r="EN32" s="16">
        <v>-7443</v>
      </c>
      <c r="EO32" s="16">
        <v>15899293</v>
      </c>
      <c r="EP32" s="16">
        <v>753250905</v>
      </c>
      <c r="EQ32" s="18">
        <v>5.4</v>
      </c>
      <c r="ER32" s="16">
        <v>4067555</v>
      </c>
      <c r="ES32" s="16">
        <v>55852</v>
      </c>
      <c r="ET32" s="16">
        <v>54515</v>
      </c>
      <c r="EU32" s="16">
        <v>1337</v>
      </c>
      <c r="EV32" s="16">
        <v>4067555</v>
      </c>
      <c r="EW32" s="16">
        <v>4068892</v>
      </c>
      <c r="EX32" s="16">
        <v>81782460</v>
      </c>
      <c r="EY32" s="16">
        <v>73505154</v>
      </c>
      <c r="EZ32" s="16">
        <v>8277306</v>
      </c>
      <c r="FA32" s="18">
        <v>5.4</v>
      </c>
      <c r="FB32" s="16">
        <v>44697</v>
      </c>
      <c r="FC32" s="16">
        <v>0</v>
      </c>
      <c r="FD32" s="16">
        <v>0</v>
      </c>
      <c r="FE32" s="16">
        <v>0</v>
      </c>
      <c r="FF32" s="16">
        <v>44697</v>
      </c>
      <c r="FG32" s="16">
        <v>44697</v>
      </c>
      <c r="FH32" s="16">
        <v>4068892</v>
      </c>
      <c r="FI32" s="16">
        <v>4113589</v>
      </c>
      <c r="FJ32" s="16">
        <v>6749</v>
      </c>
      <c r="FK32" s="15">
        <v>1559.7429999999999</v>
      </c>
      <c r="FL32" s="16">
        <v>10526706</v>
      </c>
      <c r="FM32" s="16">
        <v>6749</v>
      </c>
      <c r="FN32" s="17">
        <v>150.97</v>
      </c>
      <c r="FO32" s="16">
        <v>1018897</v>
      </c>
      <c r="FP32" s="16">
        <v>264</v>
      </c>
      <c r="FQ32" s="17">
        <v>1690.62</v>
      </c>
      <c r="FR32" s="16">
        <v>446324</v>
      </c>
      <c r="FS32" s="16">
        <v>53227</v>
      </c>
      <c r="FT32" s="16">
        <v>6197</v>
      </c>
      <c r="FU32" s="16">
        <v>505748</v>
      </c>
      <c r="FV32" s="16">
        <v>10526706</v>
      </c>
      <c r="FW32" s="16">
        <v>1018897</v>
      </c>
      <c r="FX32" s="16">
        <v>-6553</v>
      </c>
      <c r="FY32" s="16">
        <v>994615</v>
      </c>
      <c r="FZ32" s="16">
        <v>109776</v>
      </c>
      <c r="GA32" s="16">
        <v>104687</v>
      </c>
      <c r="GB32" s="16">
        <v>566689</v>
      </c>
      <c r="GC32" s="16">
        <v>13820565</v>
      </c>
      <c r="GD32" s="16">
        <v>4113589</v>
      </c>
      <c r="GE32" s="16">
        <v>9706976</v>
      </c>
      <c r="GF32" s="15">
        <v>1710.713</v>
      </c>
      <c r="GG32" s="16">
        <v>300</v>
      </c>
      <c r="GH32" s="16">
        <v>513214</v>
      </c>
      <c r="GI32" s="16">
        <v>9706976</v>
      </c>
      <c r="GJ32" s="16">
        <v>0</v>
      </c>
      <c r="GK32" s="14">
        <v>51.5</v>
      </c>
      <c r="GL32" s="16">
        <v>7635</v>
      </c>
      <c r="GM32" s="16">
        <v>393203</v>
      </c>
      <c r="GN32" s="14">
        <v>0</v>
      </c>
      <c r="GO32" s="16">
        <v>7413</v>
      </c>
      <c r="GP32" s="16">
        <v>0</v>
      </c>
      <c r="GQ32" s="16">
        <v>393203</v>
      </c>
      <c r="GR32" s="16">
        <v>393203</v>
      </c>
      <c r="GS32" s="16">
        <v>15899293</v>
      </c>
      <c r="GT32" s="16">
        <v>13820565</v>
      </c>
      <c r="GU32" s="16">
        <v>0</v>
      </c>
      <c r="GV32" s="16">
        <v>2078728</v>
      </c>
      <c r="GW32" s="16">
        <v>753250905</v>
      </c>
      <c r="GX32" s="16">
        <v>730567173</v>
      </c>
      <c r="GY32" s="16">
        <v>22683732</v>
      </c>
      <c r="GZ32" s="16">
        <v>730567173</v>
      </c>
      <c r="HA32" s="18">
        <v>3.1E-2</v>
      </c>
      <c r="HB32" s="16">
        <v>37256</v>
      </c>
      <c r="HC32" s="16">
        <v>1155</v>
      </c>
      <c r="HD32" s="16">
        <v>37256</v>
      </c>
      <c r="HE32" s="16">
        <v>1155</v>
      </c>
      <c r="HF32" s="16">
        <v>36101</v>
      </c>
      <c r="HG32" s="16">
        <v>886</v>
      </c>
      <c r="HH32" s="16">
        <v>685</v>
      </c>
      <c r="HI32" s="16">
        <v>201</v>
      </c>
      <c r="HJ32" s="15">
        <v>1710.713</v>
      </c>
      <c r="HK32" s="16">
        <v>343853</v>
      </c>
      <c r="HL32" s="15">
        <v>1710.713</v>
      </c>
      <c r="HM32" s="16">
        <v>10</v>
      </c>
      <c r="HN32" s="16">
        <v>17107</v>
      </c>
      <c r="HO32" s="15">
        <v>1710.713</v>
      </c>
      <c r="HP32" s="16">
        <v>7635</v>
      </c>
      <c r="HQ32" s="15">
        <v>0.11600000000000001</v>
      </c>
      <c r="HR32" s="16">
        <v>1515692</v>
      </c>
      <c r="HS32" s="16">
        <v>343853</v>
      </c>
      <c r="HT32" s="16">
        <v>17107</v>
      </c>
      <c r="HU32" s="16">
        <v>1154732</v>
      </c>
      <c r="HV32" s="16">
        <v>753250905</v>
      </c>
      <c r="HW32" s="18">
        <v>1.5329999999999999</v>
      </c>
      <c r="HX32" s="18">
        <v>1.9617800000000001</v>
      </c>
      <c r="HY32" s="18">
        <v>0</v>
      </c>
      <c r="HZ32" s="16">
        <v>753250905</v>
      </c>
      <c r="IA32" s="16">
        <v>0</v>
      </c>
      <c r="IB32" s="16">
        <v>7635</v>
      </c>
      <c r="IC32" s="17">
        <v>0</v>
      </c>
      <c r="ID32" s="16">
        <v>0</v>
      </c>
      <c r="IE32" s="15">
        <v>1710.713</v>
      </c>
      <c r="IF32" s="16">
        <v>0</v>
      </c>
      <c r="IG32" s="16">
        <v>2078728</v>
      </c>
      <c r="IH32" s="16">
        <v>36101</v>
      </c>
      <c r="II32" s="16">
        <v>0</v>
      </c>
      <c r="IJ32" s="16">
        <v>0</v>
      </c>
      <c r="IK32" s="16">
        <v>104406</v>
      </c>
      <c r="IL32" s="16">
        <v>343853</v>
      </c>
      <c r="IM32" s="16">
        <v>17107</v>
      </c>
      <c r="IN32" s="16">
        <v>0</v>
      </c>
      <c r="IO32" s="16">
        <v>0</v>
      </c>
      <c r="IP32" s="16">
        <v>1786073</v>
      </c>
      <c r="IQ32" s="16">
        <v>9706976</v>
      </c>
      <c r="IR32" s="16">
        <v>0</v>
      </c>
      <c r="IS32" s="16">
        <v>36101</v>
      </c>
      <c r="IT32" s="16">
        <v>0</v>
      </c>
      <c r="IU32" s="16">
        <v>0</v>
      </c>
      <c r="IV32" s="16">
        <v>104406</v>
      </c>
      <c r="IW32" s="16">
        <v>343853</v>
      </c>
      <c r="IX32" s="16">
        <v>17107</v>
      </c>
      <c r="IY32" s="16">
        <v>0</v>
      </c>
      <c r="IZ32" s="16">
        <v>0</v>
      </c>
      <c r="JA32" s="16">
        <v>0</v>
      </c>
      <c r="JB32" s="16">
        <v>393203</v>
      </c>
      <c r="JC32" s="16">
        <v>10392834</v>
      </c>
      <c r="JD32" s="16">
        <v>11786471</v>
      </c>
      <c r="JE32" s="16">
        <v>0</v>
      </c>
      <c r="JF32" s="16">
        <v>11786471</v>
      </c>
      <c r="JG32" s="19">
        <v>0.1</v>
      </c>
      <c r="JH32" s="16">
        <v>1178647</v>
      </c>
      <c r="JI32" s="16">
        <v>753250905</v>
      </c>
      <c r="JJ32" s="14">
        <v>1537.7</v>
      </c>
      <c r="JK32" s="16">
        <v>489856</v>
      </c>
      <c r="JL32" s="16">
        <v>416026</v>
      </c>
      <c r="JM32" s="16">
        <v>489856</v>
      </c>
      <c r="JN32" s="17">
        <v>0.25</v>
      </c>
      <c r="JO32" s="19">
        <v>0.21229999999999999</v>
      </c>
      <c r="JP32" s="16">
        <v>1178647</v>
      </c>
      <c r="JQ32" s="16">
        <v>250227</v>
      </c>
      <c r="JR32" s="17">
        <v>0.04</v>
      </c>
      <c r="JS32" s="16">
        <v>12257890</v>
      </c>
      <c r="JT32" s="16">
        <v>490316</v>
      </c>
      <c r="JU32" s="16">
        <v>1178647</v>
      </c>
      <c r="JV32" s="16">
        <v>250227</v>
      </c>
      <c r="JW32" s="16">
        <v>490316</v>
      </c>
      <c r="JX32" s="16">
        <v>438104</v>
      </c>
      <c r="JY32" s="16">
        <v>250227</v>
      </c>
      <c r="JZ32" s="18">
        <v>0</v>
      </c>
      <c r="KA32" s="16">
        <v>0</v>
      </c>
      <c r="KB32" s="16">
        <v>490316</v>
      </c>
      <c r="KC32" s="16">
        <v>438104</v>
      </c>
      <c r="KD32" s="16">
        <v>928420</v>
      </c>
      <c r="KE32" s="16">
        <v>11786471</v>
      </c>
      <c r="KF32" s="19">
        <v>0</v>
      </c>
      <c r="KG32" s="16">
        <v>0</v>
      </c>
      <c r="KH32" s="17">
        <v>0</v>
      </c>
      <c r="KI32" s="16">
        <v>12257890</v>
      </c>
      <c r="KJ32" s="16">
        <v>0</v>
      </c>
      <c r="KK32" s="16">
        <v>0</v>
      </c>
      <c r="KL32" s="16">
        <v>0</v>
      </c>
      <c r="KM32" s="16">
        <v>0</v>
      </c>
      <c r="KN32" s="16">
        <v>24884</v>
      </c>
      <c r="KO32" s="16">
        <v>24288</v>
      </c>
      <c r="KP32" s="16">
        <v>596</v>
      </c>
      <c r="KQ32" s="16">
        <v>1786073</v>
      </c>
      <c r="KR32" s="16">
        <v>596</v>
      </c>
      <c r="KS32" s="16">
        <v>1785477</v>
      </c>
      <c r="KT32" s="16">
        <v>1337</v>
      </c>
      <c r="KU32" s="16">
        <v>596</v>
      </c>
      <c r="KV32" s="16">
        <v>1933</v>
      </c>
      <c r="KW32" s="16">
        <v>4067555</v>
      </c>
      <c r="KX32" s="16">
        <v>1785477</v>
      </c>
      <c r="KY32" s="18">
        <v>5853032</v>
      </c>
      <c r="KZ32" s="16">
        <v>438104</v>
      </c>
      <c r="LA32" s="16">
        <v>0</v>
      </c>
      <c r="LB32" s="16">
        <v>0</v>
      </c>
      <c r="LC32" s="16">
        <v>0</v>
      </c>
      <c r="LD32" s="16">
        <v>6291136</v>
      </c>
      <c r="LE32" s="16">
        <v>0</v>
      </c>
      <c r="LF32" s="16">
        <v>0</v>
      </c>
      <c r="LG32" s="16">
        <v>0</v>
      </c>
      <c r="LH32" s="16">
        <v>6291136</v>
      </c>
      <c r="LI32" s="16">
        <v>438104</v>
      </c>
      <c r="LJ32" s="16">
        <v>5853032</v>
      </c>
      <c r="LK32" s="16">
        <v>753250905</v>
      </c>
      <c r="LL32" s="16">
        <v>7.7703600000000002</v>
      </c>
      <c r="LM32" s="16">
        <v>438104</v>
      </c>
      <c r="LN32" s="16">
        <v>782314126</v>
      </c>
      <c r="LO32" s="16">
        <v>0.56001000000000001</v>
      </c>
      <c r="LP32" s="16">
        <v>7.7703600000000002</v>
      </c>
      <c r="LQ32" s="16">
        <v>8.3303700000000003</v>
      </c>
      <c r="LR32" s="16">
        <v>562293</v>
      </c>
      <c r="LS32" s="16">
        <v>0</v>
      </c>
      <c r="LT32" s="16">
        <v>102067</v>
      </c>
      <c r="LU32" s="16">
        <v>112198</v>
      </c>
      <c r="LV32" s="16">
        <v>649</v>
      </c>
      <c r="LW32" s="16">
        <v>53227</v>
      </c>
      <c r="LX32" s="16">
        <v>6197</v>
      </c>
      <c r="LY32" s="16">
        <v>104406</v>
      </c>
      <c r="LZ32" s="16">
        <v>732225</v>
      </c>
      <c r="MA32" s="16">
        <v>10392834</v>
      </c>
      <c r="MB32" s="18">
        <v>732225</v>
      </c>
      <c r="MC32" s="16">
        <v>9660609</v>
      </c>
      <c r="MD32" s="16">
        <v>15899293</v>
      </c>
      <c r="ME32" s="18">
        <v>0</v>
      </c>
      <c r="MF32" s="18">
        <v>0</v>
      </c>
      <c r="MG32" s="18">
        <v>928420</v>
      </c>
      <c r="MH32" s="16">
        <v>0</v>
      </c>
      <c r="MI32" s="16">
        <v>393203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6291136</v>
      </c>
      <c r="MP32" s="16">
        <v>393203</v>
      </c>
      <c r="MQ32" s="16">
        <v>0</v>
      </c>
      <c r="MR32" s="16">
        <v>490316</v>
      </c>
      <c r="MS32" s="16">
        <v>0</v>
      </c>
      <c r="MT32" s="16">
        <v>44697</v>
      </c>
      <c r="MU32" s="16">
        <v>1933</v>
      </c>
      <c r="MV32" s="16">
        <v>0</v>
      </c>
      <c r="MW32" s="16">
        <v>7221285</v>
      </c>
      <c r="MX32" s="16">
        <v>782314126</v>
      </c>
      <c r="MY32" s="16">
        <v>0</v>
      </c>
      <c r="MZ32" s="16">
        <v>0</v>
      </c>
      <c r="NA32" s="16">
        <v>0</v>
      </c>
      <c r="NB32" s="16">
        <v>12257890</v>
      </c>
      <c r="NC32" s="16">
        <v>0</v>
      </c>
      <c r="ND32" s="16">
        <v>0</v>
      </c>
      <c r="NE32" s="16">
        <v>0</v>
      </c>
      <c r="NF32" s="16">
        <v>0</v>
      </c>
      <c r="NG32" s="17">
        <v>0.04</v>
      </c>
      <c r="NH32" s="17">
        <v>0</v>
      </c>
      <c r="NI32" s="17">
        <v>0</v>
      </c>
      <c r="NJ32" s="17">
        <v>0</v>
      </c>
      <c r="NK32" s="17">
        <v>0</v>
      </c>
      <c r="NL32" s="17">
        <v>0.04</v>
      </c>
      <c r="NM32" s="16">
        <v>490316</v>
      </c>
      <c r="NN32" s="16">
        <v>0</v>
      </c>
      <c r="NO32" s="18">
        <v>0</v>
      </c>
      <c r="NP32" s="16">
        <v>0</v>
      </c>
      <c r="NQ32" s="17">
        <v>490316</v>
      </c>
      <c r="NR32" s="16">
        <v>785000</v>
      </c>
      <c r="NS32" s="16">
        <v>0</v>
      </c>
      <c r="NT32" s="16">
        <v>258164</v>
      </c>
      <c r="NU32" s="16">
        <v>0</v>
      </c>
      <c r="NV32" s="16">
        <v>0</v>
      </c>
      <c r="NW32" s="17">
        <v>0</v>
      </c>
      <c r="NX32" s="17">
        <v>0</v>
      </c>
    </row>
    <row r="33" spans="1:388" x14ac:dyDescent="0.55000000000000004">
      <c r="A33" s="13" t="s">
        <v>1199</v>
      </c>
      <c r="B33" s="13" t="s">
        <v>1208</v>
      </c>
      <c r="C33" s="13" t="s">
        <v>62</v>
      </c>
      <c r="D33" s="13" t="s">
        <v>63</v>
      </c>
      <c r="E33" s="14">
        <v>4017.2</v>
      </c>
      <c r="F33" s="15">
        <v>-2</v>
      </c>
      <c r="G33" s="16">
        <v>7452</v>
      </c>
      <c r="H33" s="16">
        <v>-14904</v>
      </c>
      <c r="I33" s="16">
        <v>6553</v>
      </c>
      <c r="J33" s="15">
        <v>-2</v>
      </c>
      <c r="K33" s="16">
        <v>-13106</v>
      </c>
      <c r="L33" s="16">
        <v>7452</v>
      </c>
      <c r="M33" s="16">
        <v>222</v>
      </c>
      <c r="N33" s="16">
        <v>7674</v>
      </c>
      <c r="O33" s="17">
        <v>619.89</v>
      </c>
      <c r="P33" s="17">
        <v>19.07</v>
      </c>
      <c r="Q33" s="17">
        <v>638.96</v>
      </c>
      <c r="R33" s="17">
        <v>70.89</v>
      </c>
      <c r="S33" s="17">
        <v>2.16</v>
      </c>
      <c r="T33" s="17">
        <v>73.05</v>
      </c>
      <c r="U33" s="17">
        <v>71.709999999999994</v>
      </c>
      <c r="V33" s="17">
        <v>2.35</v>
      </c>
      <c r="W33" s="17">
        <v>74.06</v>
      </c>
      <c r="X33" s="17">
        <v>357.8</v>
      </c>
      <c r="Y33" s="17">
        <v>10.73</v>
      </c>
      <c r="Z33" s="17">
        <v>368.53</v>
      </c>
      <c r="AA33" s="17">
        <v>195.12</v>
      </c>
      <c r="AB33" s="17">
        <v>149.44</v>
      </c>
      <c r="AC33" s="17">
        <v>197.28</v>
      </c>
      <c r="AD33" s="17">
        <v>541.84</v>
      </c>
      <c r="AE33" s="14">
        <v>4017.2</v>
      </c>
      <c r="AF33" s="17">
        <v>4559.04</v>
      </c>
      <c r="AG33" s="17">
        <v>0</v>
      </c>
      <c r="AH33" s="17">
        <v>4559.04</v>
      </c>
      <c r="AI33" s="15">
        <v>38.369999999999997</v>
      </c>
      <c r="AJ33" s="15">
        <v>17.486000000000001</v>
      </c>
      <c r="AK33" s="17">
        <v>11.26</v>
      </c>
      <c r="AL33" s="17">
        <f>ROUND(Data_AidAndLevy[[#This Row],[L311]]*Data_AidAndLevy[[#This Row],[L201]],0)</f>
        <v>83910</v>
      </c>
      <c r="AM33" s="15">
        <v>0</v>
      </c>
      <c r="AN33" s="15">
        <v>67.116</v>
      </c>
      <c r="AO33" s="17">
        <v>4559.04</v>
      </c>
      <c r="AP33" s="15">
        <v>4626.1559999999999</v>
      </c>
      <c r="AQ33" s="17">
        <v>541.84</v>
      </c>
      <c r="AR33" s="15">
        <v>4084.3159999999998</v>
      </c>
      <c r="AS33" s="16">
        <v>7674</v>
      </c>
      <c r="AT33" s="14">
        <v>4017.2</v>
      </c>
      <c r="AU33" s="16">
        <v>30827993</v>
      </c>
      <c r="AV33" s="16">
        <v>30138124</v>
      </c>
      <c r="AW33" s="17">
        <v>1.01</v>
      </c>
      <c r="AX33" s="16">
        <v>30439505</v>
      </c>
      <c r="AY33" s="16">
        <v>30827993</v>
      </c>
      <c r="AZ33" s="16">
        <v>0</v>
      </c>
      <c r="BA33" s="16">
        <v>7674</v>
      </c>
      <c r="BB33" s="15">
        <v>67.116</v>
      </c>
      <c r="BC33" s="16">
        <v>515048</v>
      </c>
      <c r="BD33" s="16">
        <v>7674</v>
      </c>
      <c r="BE33" s="17">
        <v>541.84</v>
      </c>
      <c r="BF33" s="16">
        <v>4158080</v>
      </c>
      <c r="BG33" s="17">
        <v>638.96</v>
      </c>
      <c r="BH33" s="14">
        <v>4017.2</v>
      </c>
      <c r="BI33" s="16">
        <v>2566830</v>
      </c>
      <c r="BJ33" s="16">
        <v>2507021</v>
      </c>
      <c r="BK33" s="16">
        <v>2566830</v>
      </c>
      <c r="BL33" s="16">
        <v>0</v>
      </c>
      <c r="BM33" s="16">
        <v>2566830</v>
      </c>
      <c r="BN33" s="16">
        <v>2566830</v>
      </c>
      <c r="BO33" s="17">
        <v>73.05</v>
      </c>
      <c r="BP33" s="14">
        <v>4017.2</v>
      </c>
      <c r="BQ33" s="16">
        <v>293456</v>
      </c>
      <c r="BR33" s="16">
        <v>286700</v>
      </c>
      <c r="BS33" s="16">
        <v>293456</v>
      </c>
      <c r="BT33" s="16">
        <v>0</v>
      </c>
      <c r="BU33" s="16">
        <v>293456</v>
      </c>
      <c r="BV33" s="16">
        <v>293456</v>
      </c>
      <c r="BW33" s="17">
        <v>74.06</v>
      </c>
      <c r="BX33" s="14">
        <v>4017.2</v>
      </c>
      <c r="BY33" s="16">
        <v>297514</v>
      </c>
      <c r="BZ33" s="16">
        <v>290017</v>
      </c>
      <c r="CA33" s="16">
        <v>297514</v>
      </c>
      <c r="CB33" s="16">
        <v>0</v>
      </c>
      <c r="CC33" s="16">
        <v>297514</v>
      </c>
      <c r="CD33" s="16">
        <v>297514</v>
      </c>
      <c r="CE33" s="17">
        <v>368.53</v>
      </c>
      <c r="CF33" s="14">
        <v>4017.2</v>
      </c>
      <c r="CG33" s="16">
        <v>1480459</v>
      </c>
      <c r="CH33" s="16">
        <v>1447051</v>
      </c>
      <c r="CI33" s="16">
        <v>1480459</v>
      </c>
      <c r="CJ33" s="16">
        <v>0</v>
      </c>
      <c r="CK33" s="16">
        <v>1480459</v>
      </c>
      <c r="CL33" s="16">
        <v>1480459</v>
      </c>
      <c r="CM33" s="17">
        <v>334.9</v>
      </c>
      <c r="CN33" s="17">
        <v>4559.04</v>
      </c>
      <c r="CO33" s="16">
        <v>1526822</v>
      </c>
      <c r="CP33" s="16">
        <v>1470727</v>
      </c>
      <c r="CQ33" s="16">
        <v>0</v>
      </c>
      <c r="CR33" s="16">
        <v>1470727</v>
      </c>
      <c r="CS33" s="16">
        <v>1526822</v>
      </c>
      <c r="CT33" s="16">
        <v>0</v>
      </c>
      <c r="CU33" s="14">
        <v>4017.2</v>
      </c>
      <c r="CV33" s="16">
        <v>285</v>
      </c>
      <c r="CW33" s="14">
        <v>0</v>
      </c>
      <c r="CX33" s="16">
        <v>4302</v>
      </c>
      <c r="CY33" s="17">
        <v>61.98</v>
      </c>
      <c r="CZ33" s="16">
        <v>266638</v>
      </c>
      <c r="DA33" s="16">
        <v>4302</v>
      </c>
      <c r="DB33" s="17">
        <v>67.73</v>
      </c>
      <c r="DC33" s="16">
        <v>291374</v>
      </c>
      <c r="DD33" s="17">
        <v>0</v>
      </c>
      <c r="DE33" s="17">
        <v>334.9</v>
      </c>
      <c r="DF33" s="16">
        <v>0</v>
      </c>
      <c r="DG33" s="17">
        <v>30.77</v>
      </c>
      <c r="DH33" s="17">
        <v>4559.04</v>
      </c>
      <c r="DI33" s="16">
        <v>140282</v>
      </c>
      <c r="DJ33" s="16">
        <v>134644</v>
      </c>
      <c r="DK33" s="16">
        <v>140282</v>
      </c>
      <c r="DL33" s="16">
        <v>0</v>
      </c>
      <c r="DM33" s="16">
        <v>140282</v>
      </c>
      <c r="DN33" s="16">
        <v>140282</v>
      </c>
      <c r="DO33" s="17">
        <v>3.61</v>
      </c>
      <c r="DP33" s="17">
        <v>4559.04</v>
      </c>
      <c r="DQ33" s="16">
        <v>16458</v>
      </c>
      <c r="DR33" s="16">
        <v>15785</v>
      </c>
      <c r="DS33" s="16">
        <v>16458</v>
      </c>
      <c r="DT33" s="16">
        <v>0</v>
      </c>
      <c r="DU33" s="16">
        <v>16458</v>
      </c>
      <c r="DV33" s="16">
        <v>16458</v>
      </c>
      <c r="DW33" s="16">
        <v>30827993</v>
      </c>
      <c r="DX33" s="16">
        <v>0</v>
      </c>
      <c r="DY33" s="16">
        <v>515048</v>
      </c>
      <c r="DZ33" s="16">
        <v>4158080</v>
      </c>
      <c r="EA33" s="16">
        <v>2566830</v>
      </c>
      <c r="EB33" s="16">
        <v>293456</v>
      </c>
      <c r="EC33" s="16">
        <v>297514</v>
      </c>
      <c r="ED33" s="16">
        <v>1480459</v>
      </c>
      <c r="EE33" s="16">
        <v>1526822</v>
      </c>
      <c r="EF33" s="16">
        <v>0</v>
      </c>
      <c r="EG33" s="16">
        <v>266638</v>
      </c>
      <c r="EH33" s="16">
        <v>291374</v>
      </c>
      <c r="EI33" s="16">
        <v>0</v>
      </c>
      <c r="EJ33" s="16">
        <v>140282</v>
      </c>
      <c r="EK33" s="16">
        <v>16458</v>
      </c>
      <c r="EL33" s="16">
        <v>244032</v>
      </c>
      <c r="EM33" s="16">
        <v>1288656</v>
      </c>
      <c r="EN33" s="16">
        <v>-14904</v>
      </c>
      <c r="EO33" s="16">
        <v>43410674</v>
      </c>
      <c r="EP33" s="16">
        <v>1667399621</v>
      </c>
      <c r="EQ33" s="18">
        <v>5.4</v>
      </c>
      <c r="ER33" s="16">
        <v>9003958</v>
      </c>
      <c r="ES33" s="16">
        <v>156254</v>
      </c>
      <c r="ET33" s="16">
        <v>154923</v>
      </c>
      <c r="EU33" s="16">
        <v>1331</v>
      </c>
      <c r="EV33" s="16">
        <v>9003958</v>
      </c>
      <c r="EW33" s="16">
        <v>9005289</v>
      </c>
      <c r="EX33" s="16">
        <v>635157184</v>
      </c>
      <c r="EY33" s="16">
        <v>609947804</v>
      </c>
      <c r="EZ33" s="16">
        <v>25209380</v>
      </c>
      <c r="FA33" s="18">
        <v>5.4</v>
      </c>
      <c r="FB33" s="16">
        <v>136131</v>
      </c>
      <c r="FC33" s="16">
        <v>0</v>
      </c>
      <c r="FD33" s="16">
        <v>0</v>
      </c>
      <c r="FE33" s="16">
        <v>0</v>
      </c>
      <c r="FF33" s="16">
        <v>136131</v>
      </c>
      <c r="FG33" s="16">
        <v>136131</v>
      </c>
      <c r="FH33" s="16">
        <v>9005289</v>
      </c>
      <c r="FI33" s="16">
        <v>9141420</v>
      </c>
      <c r="FJ33" s="16">
        <v>6749</v>
      </c>
      <c r="FK33" s="15">
        <v>4084.3159999999998</v>
      </c>
      <c r="FL33" s="16">
        <v>27565049</v>
      </c>
      <c r="FM33" s="16">
        <v>6749</v>
      </c>
      <c r="FN33" s="17">
        <v>541.84</v>
      </c>
      <c r="FO33" s="16">
        <v>3656878</v>
      </c>
      <c r="FP33" s="16">
        <v>264</v>
      </c>
      <c r="FQ33" s="17">
        <v>4559.04</v>
      </c>
      <c r="FR33" s="16">
        <v>1203587</v>
      </c>
      <c r="FS33" s="16">
        <v>140282</v>
      </c>
      <c r="FT33" s="16">
        <v>16458</v>
      </c>
      <c r="FU33" s="16">
        <v>1360327</v>
      </c>
      <c r="FV33" s="16">
        <v>27565049</v>
      </c>
      <c r="FW33" s="16">
        <v>3656878</v>
      </c>
      <c r="FX33" s="16">
        <v>-13106</v>
      </c>
      <c r="FY33" s="16">
        <v>2566830</v>
      </c>
      <c r="FZ33" s="16">
        <v>293456</v>
      </c>
      <c r="GA33" s="16">
        <v>297514</v>
      </c>
      <c r="GB33" s="16">
        <v>1480459</v>
      </c>
      <c r="GC33" s="16">
        <v>37207407</v>
      </c>
      <c r="GD33" s="16">
        <v>9141420</v>
      </c>
      <c r="GE33" s="16">
        <v>28065987</v>
      </c>
      <c r="GF33" s="15">
        <v>4626.1559999999999</v>
      </c>
      <c r="GG33" s="16">
        <v>300</v>
      </c>
      <c r="GH33" s="16">
        <v>1387847</v>
      </c>
      <c r="GI33" s="16">
        <v>28065987</v>
      </c>
      <c r="GJ33" s="16">
        <v>0</v>
      </c>
      <c r="GK33" s="14">
        <v>127.5</v>
      </c>
      <c r="GL33" s="16">
        <v>7635</v>
      </c>
      <c r="GM33" s="16">
        <v>973463</v>
      </c>
      <c r="GN33" s="14">
        <v>0</v>
      </c>
      <c r="GO33" s="16">
        <v>7413</v>
      </c>
      <c r="GP33" s="16">
        <v>0</v>
      </c>
      <c r="GQ33" s="16">
        <v>973463</v>
      </c>
      <c r="GR33" s="16">
        <v>973463</v>
      </c>
      <c r="GS33" s="16">
        <v>43410674</v>
      </c>
      <c r="GT33" s="16">
        <v>37207407</v>
      </c>
      <c r="GU33" s="16">
        <v>0</v>
      </c>
      <c r="GV33" s="16">
        <v>6203267</v>
      </c>
      <c r="GW33" s="16">
        <v>1667399621</v>
      </c>
      <c r="GX33" s="16">
        <v>1648868093</v>
      </c>
      <c r="GY33" s="16">
        <v>18531528</v>
      </c>
      <c r="GZ33" s="16">
        <v>1648868093</v>
      </c>
      <c r="HA33" s="18">
        <v>1.12E-2</v>
      </c>
      <c r="HB33" s="16">
        <v>19428</v>
      </c>
      <c r="HC33" s="16">
        <v>218</v>
      </c>
      <c r="HD33" s="16">
        <v>19428</v>
      </c>
      <c r="HE33" s="16">
        <v>218</v>
      </c>
      <c r="HF33" s="16">
        <v>19210</v>
      </c>
      <c r="HG33" s="16">
        <v>886</v>
      </c>
      <c r="HH33" s="16">
        <v>685</v>
      </c>
      <c r="HI33" s="16">
        <v>201</v>
      </c>
      <c r="HJ33" s="15">
        <v>4626.1559999999999</v>
      </c>
      <c r="HK33" s="16">
        <v>929857</v>
      </c>
      <c r="HL33" s="15">
        <v>4626.1559999999999</v>
      </c>
      <c r="HM33" s="16">
        <v>10</v>
      </c>
      <c r="HN33" s="16">
        <v>46262</v>
      </c>
      <c r="HO33" s="15">
        <v>4626.1559999999999</v>
      </c>
      <c r="HP33" s="16">
        <v>7635</v>
      </c>
      <c r="HQ33" s="15">
        <v>0.11600000000000001</v>
      </c>
      <c r="HR33" s="16">
        <v>4098774</v>
      </c>
      <c r="HS33" s="16">
        <v>929857</v>
      </c>
      <c r="HT33" s="16">
        <v>46262</v>
      </c>
      <c r="HU33" s="16">
        <v>3122655</v>
      </c>
      <c r="HV33" s="16">
        <v>1667399621</v>
      </c>
      <c r="HW33" s="18">
        <v>1.87277</v>
      </c>
      <c r="HX33" s="18">
        <v>1.9617800000000001</v>
      </c>
      <c r="HY33" s="18">
        <v>0</v>
      </c>
      <c r="HZ33" s="16">
        <v>1667399621</v>
      </c>
      <c r="IA33" s="16">
        <v>0</v>
      </c>
      <c r="IB33" s="16">
        <v>7635</v>
      </c>
      <c r="IC33" s="17">
        <v>0</v>
      </c>
      <c r="ID33" s="16">
        <v>0</v>
      </c>
      <c r="IE33" s="15">
        <v>4626.1559999999999</v>
      </c>
      <c r="IF33" s="16">
        <v>0</v>
      </c>
      <c r="IG33" s="16">
        <v>6203267</v>
      </c>
      <c r="IH33" s="16">
        <v>19210</v>
      </c>
      <c r="II33" s="16">
        <v>0</v>
      </c>
      <c r="IJ33" s="16">
        <v>0</v>
      </c>
      <c r="IK33" s="16">
        <v>244032</v>
      </c>
      <c r="IL33" s="16">
        <v>929857</v>
      </c>
      <c r="IM33" s="16">
        <v>46262</v>
      </c>
      <c r="IN33" s="16">
        <v>0</v>
      </c>
      <c r="IO33" s="16">
        <v>0</v>
      </c>
      <c r="IP33" s="16">
        <v>5451970</v>
      </c>
      <c r="IQ33" s="16">
        <v>28065987</v>
      </c>
      <c r="IR33" s="16">
        <v>0</v>
      </c>
      <c r="IS33" s="16">
        <v>19210</v>
      </c>
      <c r="IT33" s="16">
        <v>0</v>
      </c>
      <c r="IU33" s="16">
        <v>0</v>
      </c>
      <c r="IV33" s="16">
        <v>244032</v>
      </c>
      <c r="IW33" s="16">
        <v>929857</v>
      </c>
      <c r="IX33" s="16">
        <v>46262</v>
      </c>
      <c r="IY33" s="16">
        <v>0</v>
      </c>
      <c r="IZ33" s="16">
        <v>0</v>
      </c>
      <c r="JA33" s="16">
        <v>0</v>
      </c>
      <c r="JB33" s="16">
        <v>973463</v>
      </c>
      <c r="JC33" s="16">
        <v>29790747</v>
      </c>
      <c r="JD33" s="16">
        <v>30827993</v>
      </c>
      <c r="JE33" s="16">
        <v>0</v>
      </c>
      <c r="JF33" s="16">
        <v>30827993</v>
      </c>
      <c r="JG33" s="19">
        <v>0.1</v>
      </c>
      <c r="JH33" s="16">
        <v>3082799</v>
      </c>
      <c r="JI33" s="16">
        <v>1667399621</v>
      </c>
      <c r="JJ33" s="14">
        <v>4017.2</v>
      </c>
      <c r="JK33" s="16">
        <v>415065</v>
      </c>
      <c r="JL33" s="16">
        <v>416026</v>
      </c>
      <c r="JM33" s="16">
        <v>415065</v>
      </c>
      <c r="JN33" s="17">
        <v>0.25</v>
      </c>
      <c r="JO33" s="19">
        <v>0.25059999999999999</v>
      </c>
      <c r="JP33" s="16">
        <v>3082799</v>
      </c>
      <c r="JQ33" s="16">
        <v>772549</v>
      </c>
      <c r="JR33" s="17">
        <v>0</v>
      </c>
      <c r="JS33" s="16">
        <v>66987640</v>
      </c>
      <c r="JT33" s="16">
        <v>0</v>
      </c>
      <c r="JU33" s="16">
        <v>3082799</v>
      </c>
      <c r="JV33" s="16">
        <v>772549</v>
      </c>
      <c r="JW33" s="16">
        <v>0</v>
      </c>
      <c r="JX33" s="16">
        <v>2310250</v>
      </c>
      <c r="JY33" s="16">
        <v>772549</v>
      </c>
      <c r="JZ33" s="18">
        <v>0</v>
      </c>
      <c r="KA33" s="16">
        <v>0</v>
      </c>
      <c r="KB33" s="16">
        <v>0</v>
      </c>
      <c r="KC33" s="16">
        <v>2310250</v>
      </c>
      <c r="KD33" s="16">
        <v>2310250</v>
      </c>
      <c r="KE33" s="16">
        <v>30827993</v>
      </c>
      <c r="KF33" s="19">
        <v>0</v>
      </c>
      <c r="KG33" s="16">
        <v>0</v>
      </c>
      <c r="KH33" s="17">
        <v>0</v>
      </c>
      <c r="KI33" s="16">
        <v>66987640</v>
      </c>
      <c r="KJ33" s="16">
        <v>0</v>
      </c>
      <c r="KK33" s="16">
        <v>0</v>
      </c>
      <c r="KL33" s="16">
        <v>0</v>
      </c>
      <c r="KM33" s="16">
        <v>0</v>
      </c>
      <c r="KN33" s="16">
        <v>97009</v>
      </c>
      <c r="KO33" s="16">
        <v>96183</v>
      </c>
      <c r="KP33" s="16">
        <v>826</v>
      </c>
      <c r="KQ33" s="16">
        <v>5451970</v>
      </c>
      <c r="KR33" s="16">
        <v>826</v>
      </c>
      <c r="KS33" s="16">
        <v>5451144</v>
      </c>
      <c r="KT33" s="16">
        <v>1331</v>
      </c>
      <c r="KU33" s="16">
        <v>826</v>
      </c>
      <c r="KV33" s="16">
        <v>2157</v>
      </c>
      <c r="KW33" s="16">
        <v>9003958</v>
      </c>
      <c r="KX33" s="16">
        <v>5451144</v>
      </c>
      <c r="KY33" s="18">
        <v>14455102</v>
      </c>
      <c r="KZ33" s="16">
        <v>2310250</v>
      </c>
      <c r="LA33" s="16">
        <v>0</v>
      </c>
      <c r="LB33" s="16">
        <v>0</v>
      </c>
      <c r="LC33" s="16">
        <v>0</v>
      </c>
      <c r="LD33" s="16">
        <v>16765352</v>
      </c>
      <c r="LE33" s="16">
        <v>507800</v>
      </c>
      <c r="LF33" s="16">
        <v>0</v>
      </c>
      <c r="LG33" s="16">
        <v>0</v>
      </c>
      <c r="LH33" s="16">
        <v>17273152</v>
      </c>
      <c r="LI33" s="16">
        <v>2310250</v>
      </c>
      <c r="LJ33" s="16">
        <v>14962902</v>
      </c>
      <c r="LK33" s="16">
        <v>1667399621</v>
      </c>
      <c r="LL33" s="16">
        <v>8.9737899999999993</v>
      </c>
      <c r="LM33" s="16">
        <v>2310250</v>
      </c>
      <c r="LN33" s="16">
        <v>1757071757</v>
      </c>
      <c r="LO33" s="16">
        <v>1.3148299999999999</v>
      </c>
      <c r="LP33" s="16">
        <v>8.9737899999999993</v>
      </c>
      <c r="LQ33" s="16">
        <v>10.28862</v>
      </c>
      <c r="LR33" s="16">
        <v>1526822</v>
      </c>
      <c r="LS33" s="16">
        <v>0</v>
      </c>
      <c r="LT33" s="16">
        <v>266638</v>
      </c>
      <c r="LU33" s="16">
        <v>291374</v>
      </c>
      <c r="LV33" s="16">
        <v>0</v>
      </c>
      <c r="LW33" s="16">
        <v>140282</v>
      </c>
      <c r="LX33" s="16">
        <v>16458</v>
      </c>
      <c r="LY33" s="16">
        <v>244032</v>
      </c>
      <c r="LZ33" s="16">
        <v>1997542</v>
      </c>
      <c r="MA33" s="16">
        <v>29790747</v>
      </c>
      <c r="MB33" s="18">
        <v>1997542</v>
      </c>
      <c r="MC33" s="16">
        <v>27793205</v>
      </c>
      <c r="MD33" s="16">
        <v>43410674</v>
      </c>
      <c r="ME33" s="18">
        <v>0</v>
      </c>
      <c r="MF33" s="18">
        <v>0</v>
      </c>
      <c r="MG33" s="18">
        <v>2310250</v>
      </c>
      <c r="MH33" s="16">
        <v>0</v>
      </c>
      <c r="MI33" s="16">
        <v>973463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16765352</v>
      </c>
      <c r="MP33" s="16">
        <v>973463</v>
      </c>
      <c r="MQ33" s="16">
        <v>0</v>
      </c>
      <c r="MR33" s="16">
        <v>0</v>
      </c>
      <c r="MS33" s="16">
        <v>0</v>
      </c>
      <c r="MT33" s="16">
        <v>136131</v>
      </c>
      <c r="MU33" s="16">
        <v>2157</v>
      </c>
      <c r="MV33" s="16">
        <v>0</v>
      </c>
      <c r="MW33" s="16">
        <v>17877103</v>
      </c>
      <c r="MX33" s="16">
        <v>1757071757</v>
      </c>
      <c r="MY33" s="16">
        <v>1.34</v>
      </c>
      <c r="MZ33" s="16">
        <v>2354476</v>
      </c>
      <c r="NA33" s="16">
        <v>0</v>
      </c>
      <c r="NB33" s="16">
        <v>66987640</v>
      </c>
      <c r="NC33" s="16">
        <v>0</v>
      </c>
      <c r="ND33" s="16">
        <v>2354476</v>
      </c>
      <c r="NE33" s="16">
        <v>0</v>
      </c>
      <c r="NF33" s="16">
        <v>2354476</v>
      </c>
      <c r="NG33" s="17">
        <v>0</v>
      </c>
      <c r="NH33" s="17">
        <v>0</v>
      </c>
      <c r="NI33" s="17">
        <v>0</v>
      </c>
      <c r="NJ33" s="17">
        <v>0</v>
      </c>
      <c r="NK33" s="17">
        <v>0</v>
      </c>
      <c r="NL33" s="17">
        <v>0</v>
      </c>
      <c r="NM33" s="16">
        <v>0</v>
      </c>
      <c r="NN33" s="16">
        <v>0</v>
      </c>
      <c r="NO33" s="18">
        <v>0</v>
      </c>
      <c r="NP33" s="16">
        <v>0</v>
      </c>
      <c r="NQ33" s="17">
        <v>0</v>
      </c>
      <c r="NR33" s="16">
        <v>700000</v>
      </c>
      <c r="NS33" s="16">
        <v>0</v>
      </c>
      <c r="NT33" s="16">
        <v>579834</v>
      </c>
      <c r="NU33" s="16">
        <v>0</v>
      </c>
      <c r="NV33" s="16">
        <v>0</v>
      </c>
      <c r="NW33" s="17">
        <v>0</v>
      </c>
      <c r="NX33" s="17">
        <v>0</v>
      </c>
    </row>
    <row r="34" spans="1:388" x14ac:dyDescent="0.55000000000000004">
      <c r="A34" s="13" t="s">
        <v>1189</v>
      </c>
      <c r="B34" s="13" t="s">
        <v>1216</v>
      </c>
      <c r="C34" s="13" t="s">
        <v>64</v>
      </c>
      <c r="D34" s="13" t="s">
        <v>1252</v>
      </c>
      <c r="E34" s="14">
        <v>835.6</v>
      </c>
      <c r="F34" s="15">
        <v>-3.0449999999999999</v>
      </c>
      <c r="G34" s="16">
        <v>7413</v>
      </c>
      <c r="H34" s="16">
        <v>-22573</v>
      </c>
      <c r="I34" s="16">
        <v>6553</v>
      </c>
      <c r="J34" s="15">
        <v>-3.0449999999999999</v>
      </c>
      <c r="K34" s="16">
        <v>-19954</v>
      </c>
      <c r="L34" s="16">
        <v>7413</v>
      </c>
      <c r="M34" s="16">
        <v>222</v>
      </c>
      <c r="N34" s="16">
        <v>7635</v>
      </c>
      <c r="O34" s="17">
        <v>649.80999999999995</v>
      </c>
      <c r="P34" s="17">
        <v>19.07</v>
      </c>
      <c r="Q34" s="17">
        <v>668.88</v>
      </c>
      <c r="R34" s="17">
        <v>69.16</v>
      </c>
      <c r="S34" s="17">
        <v>2.16</v>
      </c>
      <c r="T34" s="17">
        <v>71.319999999999993</v>
      </c>
      <c r="U34" s="17">
        <v>83.49</v>
      </c>
      <c r="V34" s="17">
        <v>2.35</v>
      </c>
      <c r="W34" s="17">
        <v>85.84</v>
      </c>
      <c r="X34" s="17">
        <v>357.8</v>
      </c>
      <c r="Y34" s="17">
        <v>10.73</v>
      </c>
      <c r="Z34" s="17">
        <v>368.53</v>
      </c>
      <c r="AA34" s="17">
        <v>42.48</v>
      </c>
      <c r="AB34" s="17">
        <v>16.34</v>
      </c>
      <c r="AC34" s="17">
        <v>21.92</v>
      </c>
      <c r="AD34" s="17">
        <v>80.739999999999995</v>
      </c>
      <c r="AE34" s="14">
        <v>835.6</v>
      </c>
      <c r="AF34" s="17">
        <v>916.34</v>
      </c>
      <c r="AG34" s="17">
        <v>2.15</v>
      </c>
      <c r="AH34" s="17">
        <v>918.49</v>
      </c>
      <c r="AI34" s="15">
        <v>20.82</v>
      </c>
      <c r="AJ34" s="15">
        <v>3.758</v>
      </c>
      <c r="AK34" s="17">
        <v>0</v>
      </c>
      <c r="AL34" s="17">
        <f>ROUND(Data_AidAndLevy[[#This Row],[L311]]*Data_AidAndLevy[[#This Row],[L201]],0)</f>
        <v>0</v>
      </c>
      <c r="AM34" s="15">
        <v>0</v>
      </c>
      <c r="AN34" s="15">
        <v>24.577999999999999</v>
      </c>
      <c r="AO34" s="17">
        <v>916.34</v>
      </c>
      <c r="AP34" s="15">
        <v>940.91800000000001</v>
      </c>
      <c r="AQ34" s="17">
        <v>80.739999999999995</v>
      </c>
      <c r="AR34" s="15">
        <v>860.178</v>
      </c>
      <c r="AS34" s="16">
        <v>7635</v>
      </c>
      <c r="AT34" s="14">
        <v>835.6</v>
      </c>
      <c r="AU34" s="16">
        <v>6379806</v>
      </c>
      <c r="AV34" s="16">
        <v>6410021</v>
      </c>
      <c r="AW34" s="17">
        <v>1.01</v>
      </c>
      <c r="AX34" s="16">
        <v>6474121</v>
      </c>
      <c r="AY34" s="16">
        <v>6379806</v>
      </c>
      <c r="AZ34" s="16">
        <v>94315</v>
      </c>
      <c r="BA34" s="16">
        <v>7635</v>
      </c>
      <c r="BB34" s="15">
        <v>24.577999999999999</v>
      </c>
      <c r="BC34" s="16">
        <v>187653</v>
      </c>
      <c r="BD34" s="16">
        <v>7635</v>
      </c>
      <c r="BE34" s="17">
        <v>80.739999999999995</v>
      </c>
      <c r="BF34" s="16">
        <v>616450</v>
      </c>
      <c r="BG34" s="17">
        <v>668.88</v>
      </c>
      <c r="BH34" s="14">
        <v>835.6</v>
      </c>
      <c r="BI34" s="16">
        <v>558916</v>
      </c>
      <c r="BJ34" s="16">
        <v>561891</v>
      </c>
      <c r="BK34" s="16">
        <v>558916</v>
      </c>
      <c r="BL34" s="16">
        <v>2975</v>
      </c>
      <c r="BM34" s="16">
        <v>558916</v>
      </c>
      <c r="BN34" s="16">
        <v>561891</v>
      </c>
      <c r="BO34" s="17">
        <v>71.319999999999993</v>
      </c>
      <c r="BP34" s="14">
        <v>835.6</v>
      </c>
      <c r="BQ34" s="16">
        <v>59595</v>
      </c>
      <c r="BR34" s="16">
        <v>59803</v>
      </c>
      <c r="BS34" s="16">
        <v>59595</v>
      </c>
      <c r="BT34" s="16">
        <v>208</v>
      </c>
      <c r="BU34" s="16">
        <v>59595</v>
      </c>
      <c r="BV34" s="16">
        <v>59803</v>
      </c>
      <c r="BW34" s="17">
        <v>85.84</v>
      </c>
      <c r="BX34" s="14">
        <v>835.6</v>
      </c>
      <c r="BY34" s="16">
        <v>71728</v>
      </c>
      <c r="BZ34" s="16">
        <v>72194</v>
      </c>
      <c r="CA34" s="16">
        <v>71728</v>
      </c>
      <c r="CB34" s="16">
        <v>466</v>
      </c>
      <c r="CC34" s="16">
        <v>71728</v>
      </c>
      <c r="CD34" s="16">
        <v>72194</v>
      </c>
      <c r="CE34" s="17">
        <v>368.53</v>
      </c>
      <c r="CF34" s="14">
        <v>835.6</v>
      </c>
      <c r="CG34" s="16">
        <v>307944</v>
      </c>
      <c r="CH34" s="16">
        <v>309390</v>
      </c>
      <c r="CI34" s="16">
        <v>307944</v>
      </c>
      <c r="CJ34" s="16">
        <v>1446</v>
      </c>
      <c r="CK34" s="16">
        <v>307944</v>
      </c>
      <c r="CL34" s="16">
        <v>309390</v>
      </c>
      <c r="CM34" s="17">
        <v>331.3</v>
      </c>
      <c r="CN34" s="17">
        <v>916.34</v>
      </c>
      <c r="CO34" s="16">
        <v>303583</v>
      </c>
      <c r="CP34" s="16">
        <v>307582</v>
      </c>
      <c r="CQ34" s="16">
        <v>0</v>
      </c>
      <c r="CR34" s="16">
        <v>307582</v>
      </c>
      <c r="CS34" s="16">
        <v>303583</v>
      </c>
      <c r="CT34" s="16">
        <v>3999</v>
      </c>
      <c r="CU34" s="14">
        <v>835.6</v>
      </c>
      <c r="CV34" s="16">
        <v>15</v>
      </c>
      <c r="CW34" s="14">
        <v>0</v>
      </c>
      <c r="CX34" s="16">
        <v>851</v>
      </c>
      <c r="CY34" s="17">
        <v>62.14</v>
      </c>
      <c r="CZ34" s="16">
        <v>52881</v>
      </c>
      <c r="DA34" s="16">
        <v>851</v>
      </c>
      <c r="DB34" s="17">
        <v>68.3</v>
      </c>
      <c r="DC34" s="16">
        <v>58123</v>
      </c>
      <c r="DD34" s="17">
        <v>2.15</v>
      </c>
      <c r="DE34" s="17">
        <v>331.3</v>
      </c>
      <c r="DF34" s="16">
        <v>712</v>
      </c>
      <c r="DG34" s="17">
        <v>33.299999999999997</v>
      </c>
      <c r="DH34" s="17">
        <v>916.34</v>
      </c>
      <c r="DI34" s="16">
        <v>30514</v>
      </c>
      <c r="DJ34" s="16">
        <v>30894</v>
      </c>
      <c r="DK34" s="16">
        <v>30514</v>
      </c>
      <c r="DL34" s="16">
        <v>380</v>
      </c>
      <c r="DM34" s="16">
        <v>30514</v>
      </c>
      <c r="DN34" s="16">
        <v>30894</v>
      </c>
      <c r="DO34" s="17">
        <v>3.65</v>
      </c>
      <c r="DP34" s="17">
        <v>916.34</v>
      </c>
      <c r="DQ34" s="16">
        <v>3345</v>
      </c>
      <c r="DR34" s="16">
        <v>3376</v>
      </c>
      <c r="DS34" s="16">
        <v>3345</v>
      </c>
      <c r="DT34" s="16">
        <v>31</v>
      </c>
      <c r="DU34" s="16">
        <v>3345</v>
      </c>
      <c r="DV34" s="16">
        <v>3376</v>
      </c>
      <c r="DW34" s="16">
        <v>6379806</v>
      </c>
      <c r="DX34" s="16">
        <v>94315</v>
      </c>
      <c r="DY34" s="16">
        <v>187653</v>
      </c>
      <c r="DZ34" s="16">
        <v>616450</v>
      </c>
      <c r="EA34" s="16">
        <v>561891</v>
      </c>
      <c r="EB34" s="16">
        <v>59803</v>
      </c>
      <c r="EC34" s="16">
        <v>72194</v>
      </c>
      <c r="ED34" s="16">
        <v>309390</v>
      </c>
      <c r="EE34" s="16">
        <v>303583</v>
      </c>
      <c r="EF34" s="16">
        <v>3999</v>
      </c>
      <c r="EG34" s="16">
        <v>52881</v>
      </c>
      <c r="EH34" s="16">
        <v>58123</v>
      </c>
      <c r="EI34" s="16">
        <v>712</v>
      </c>
      <c r="EJ34" s="16">
        <v>30894</v>
      </c>
      <c r="EK34" s="16">
        <v>3376</v>
      </c>
      <c r="EL34" s="16">
        <v>58907</v>
      </c>
      <c r="EM34" s="16">
        <v>288311</v>
      </c>
      <c r="EN34" s="16">
        <v>-22573</v>
      </c>
      <c r="EO34" s="16">
        <v>8941901</v>
      </c>
      <c r="EP34" s="16">
        <v>560637441</v>
      </c>
      <c r="EQ34" s="18">
        <v>5.4</v>
      </c>
      <c r="ER34" s="16">
        <v>3027442</v>
      </c>
      <c r="ES34" s="16">
        <v>385470</v>
      </c>
      <c r="ET34" s="16">
        <v>391710</v>
      </c>
      <c r="EU34" s="16">
        <v>-6240</v>
      </c>
      <c r="EV34" s="16">
        <v>3027442</v>
      </c>
      <c r="EW34" s="16">
        <v>3021202</v>
      </c>
      <c r="EX34" s="16">
        <v>198625930</v>
      </c>
      <c r="EY34" s="16">
        <v>193986522</v>
      </c>
      <c r="EZ34" s="16">
        <v>4639408</v>
      </c>
      <c r="FA34" s="18">
        <v>5.4</v>
      </c>
      <c r="FB34" s="16">
        <v>25053</v>
      </c>
      <c r="FC34" s="16">
        <v>0</v>
      </c>
      <c r="FD34" s="16">
        <v>0</v>
      </c>
      <c r="FE34" s="16">
        <v>0</v>
      </c>
      <c r="FF34" s="16">
        <v>25053</v>
      </c>
      <c r="FG34" s="16">
        <v>25053</v>
      </c>
      <c r="FH34" s="16">
        <v>3021202</v>
      </c>
      <c r="FI34" s="16">
        <v>3046255</v>
      </c>
      <c r="FJ34" s="16">
        <v>6749</v>
      </c>
      <c r="FK34" s="15">
        <v>860.178</v>
      </c>
      <c r="FL34" s="16">
        <v>5805341</v>
      </c>
      <c r="FM34" s="16">
        <v>6749</v>
      </c>
      <c r="FN34" s="17">
        <v>80.739999999999995</v>
      </c>
      <c r="FO34" s="16">
        <v>544914</v>
      </c>
      <c r="FP34" s="16">
        <v>264</v>
      </c>
      <c r="FQ34" s="17">
        <v>918.49</v>
      </c>
      <c r="FR34" s="16">
        <v>242481</v>
      </c>
      <c r="FS34" s="16">
        <v>30894</v>
      </c>
      <c r="FT34" s="16">
        <v>3376</v>
      </c>
      <c r="FU34" s="16">
        <v>276751</v>
      </c>
      <c r="FV34" s="16">
        <v>5805341</v>
      </c>
      <c r="FW34" s="16">
        <v>544914</v>
      </c>
      <c r="FX34" s="16">
        <v>-19954</v>
      </c>
      <c r="FY34" s="16">
        <v>561891</v>
      </c>
      <c r="FZ34" s="16">
        <v>59803</v>
      </c>
      <c r="GA34" s="16">
        <v>72194</v>
      </c>
      <c r="GB34" s="16">
        <v>309390</v>
      </c>
      <c r="GC34" s="16">
        <v>7610330</v>
      </c>
      <c r="GD34" s="16">
        <v>3046255</v>
      </c>
      <c r="GE34" s="16">
        <v>4564075</v>
      </c>
      <c r="GF34" s="15">
        <v>940.91800000000001</v>
      </c>
      <c r="GG34" s="16">
        <v>300</v>
      </c>
      <c r="GH34" s="16">
        <v>282275</v>
      </c>
      <c r="GI34" s="16">
        <v>4564075</v>
      </c>
      <c r="GJ34" s="16">
        <v>0</v>
      </c>
      <c r="GK34" s="14">
        <v>26.5</v>
      </c>
      <c r="GL34" s="16">
        <v>7635</v>
      </c>
      <c r="GM34" s="16">
        <v>202328</v>
      </c>
      <c r="GN34" s="14">
        <v>0</v>
      </c>
      <c r="GO34" s="16">
        <v>7413</v>
      </c>
      <c r="GP34" s="16">
        <v>0</v>
      </c>
      <c r="GQ34" s="16">
        <v>202328</v>
      </c>
      <c r="GR34" s="16">
        <v>202328</v>
      </c>
      <c r="GS34" s="16">
        <v>8941901</v>
      </c>
      <c r="GT34" s="16">
        <v>7610330</v>
      </c>
      <c r="GU34" s="16">
        <v>0</v>
      </c>
      <c r="GV34" s="16">
        <v>1331571</v>
      </c>
      <c r="GW34" s="16">
        <v>560637441</v>
      </c>
      <c r="GX34" s="16">
        <v>550796193</v>
      </c>
      <c r="GY34" s="16">
        <v>9841248</v>
      </c>
      <c r="GZ34" s="16">
        <v>550796193</v>
      </c>
      <c r="HA34" s="18">
        <v>1.7899999999999999E-2</v>
      </c>
      <c r="HB34" s="16">
        <v>5335</v>
      </c>
      <c r="HC34" s="16">
        <v>95</v>
      </c>
      <c r="HD34" s="16">
        <v>5335</v>
      </c>
      <c r="HE34" s="16">
        <v>95</v>
      </c>
      <c r="HF34" s="16">
        <v>5240</v>
      </c>
      <c r="HG34" s="16">
        <v>886</v>
      </c>
      <c r="HH34" s="16">
        <v>685</v>
      </c>
      <c r="HI34" s="16">
        <v>201</v>
      </c>
      <c r="HJ34" s="15">
        <v>940.91800000000001</v>
      </c>
      <c r="HK34" s="16">
        <v>189125</v>
      </c>
      <c r="HL34" s="15">
        <v>940.91800000000001</v>
      </c>
      <c r="HM34" s="16">
        <v>10</v>
      </c>
      <c r="HN34" s="16">
        <v>9409</v>
      </c>
      <c r="HO34" s="15">
        <v>940.91800000000001</v>
      </c>
      <c r="HP34" s="16">
        <v>7635</v>
      </c>
      <c r="HQ34" s="15">
        <v>0.11600000000000001</v>
      </c>
      <c r="HR34" s="16">
        <v>833653</v>
      </c>
      <c r="HS34" s="16">
        <v>189125</v>
      </c>
      <c r="HT34" s="16">
        <v>9409</v>
      </c>
      <c r="HU34" s="16">
        <v>635119</v>
      </c>
      <c r="HV34" s="16">
        <v>560637441</v>
      </c>
      <c r="HW34" s="18">
        <v>1.1328499999999999</v>
      </c>
      <c r="HX34" s="18">
        <v>1.9617800000000001</v>
      </c>
      <c r="HY34" s="18">
        <v>0</v>
      </c>
      <c r="HZ34" s="16">
        <v>560637441</v>
      </c>
      <c r="IA34" s="16">
        <v>0</v>
      </c>
      <c r="IB34" s="16">
        <v>7635</v>
      </c>
      <c r="IC34" s="17">
        <v>0</v>
      </c>
      <c r="ID34" s="16">
        <v>0</v>
      </c>
      <c r="IE34" s="15">
        <v>940.91800000000001</v>
      </c>
      <c r="IF34" s="16">
        <v>0</v>
      </c>
      <c r="IG34" s="16">
        <v>1331571</v>
      </c>
      <c r="IH34" s="16">
        <v>5240</v>
      </c>
      <c r="II34" s="16">
        <v>0</v>
      </c>
      <c r="IJ34" s="16">
        <v>0</v>
      </c>
      <c r="IK34" s="16">
        <v>58907</v>
      </c>
      <c r="IL34" s="16">
        <v>189125</v>
      </c>
      <c r="IM34" s="16">
        <v>9409</v>
      </c>
      <c r="IN34" s="16">
        <v>0</v>
      </c>
      <c r="IO34" s="16">
        <v>0</v>
      </c>
      <c r="IP34" s="16">
        <v>1186704</v>
      </c>
      <c r="IQ34" s="16">
        <v>4564075</v>
      </c>
      <c r="IR34" s="16">
        <v>0</v>
      </c>
      <c r="IS34" s="16">
        <v>5240</v>
      </c>
      <c r="IT34" s="16">
        <v>0</v>
      </c>
      <c r="IU34" s="16">
        <v>0</v>
      </c>
      <c r="IV34" s="16">
        <v>58907</v>
      </c>
      <c r="IW34" s="16">
        <v>189125</v>
      </c>
      <c r="IX34" s="16">
        <v>9409</v>
      </c>
      <c r="IY34" s="16">
        <v>0</v>
      </c>
      <c r="IZ34" s="16">
        <v>0</v>
      </c>
      <c r="JA34" s="16">
        <v>0</v>
      </c>
      <c r="JB34" s="16">
        <v>202328</v>
      </c>
      <c r="JC34" s="16">
        <v>4911270</v>
      </c>
      <c r="JD34" s="16">
        <v>6379806</v>
      </c>
      <c r="JE34" s="16">
        <v>94315</v>
      </c>
      <c r="JF34" s="16">
        <v>6474121</v>
      </c>
      <c r="JG34" s="19">
        <v>0.1</v>
      </c>
      <c r="JH34" s="16">
        <v>647412</v>
      </c>
      <c r="JI34" s="16">
        <v>560637441</v>
      </c>
      <c r="JJ34" s="14">
        <v>835.6</v>
      </c>
      <c r="JK34" s="16">
        <v>670940</v>
      </c>
      <c r="JL34" s="16">
        <v>416026</v>
      </c>
      <c r="JM34" s="16">
        <v>670940</v>
      </c>
      <c r="JN34" s="17">
        <v>0.25</v>
      </c>
      <c r="JO34" s="19">
        <v>0.155</v>
      </c>
      <c r="JP34" s="16">
        <v>647412</v>
      </c>
      <c r="JQ34" s="16">
        <v>100349</v>
      </c>
      <c r="JR34" s="17">
        <v>0.05</v>
      </c>
      <c r="JS34" s="16">
        <v>4823699</v>
      </c>
      <c r="JT34" s="16">
        <v>241185</v>
      </c>
      <c r="JU34" s="16">
        <v>647412</v>
      </c>
      <c r="JV34" s="16">
        <v>100349</v>
      </c>
      <c r="JW34" s="16">
        <v>241185</v>
      </c>
      <c r="JX34" s="16">
        <v>305878</v>
      </c>
      <c r="JY34" s="16">
        <v>100349</v>
      </c>
      <c r="JZ34" s="18">
        <v>0</v>
      </c>
      <c r="KA34" s="16">
        <v>0</v>
      </c>
      <c r="KB34" s="16">
        <v>241185</v>
      </c>
      <c r="KC34" s="16">
        <v>305878</v>
      </c>
      <c r="KD34" s="16">
        <v>547063</v>
      </c>
      <c r="KE34" s="16">
        <v>6474121</v>
      </c>
      <c r="KF34" s="19">
        <v>0</v>
      </c>
      <c r="KG34" s="16">
        <v>0</v>
      </c>
      <c r="KH34" s="17">
        <v>0</v>
      </c>
      <c r="KI34" s="16">
        <v>4823699</v>
      </c>
      <c r="KJ34" s="16">
        <v>0</v>
      </c>
      <c r="KK34" s="16">
        <v>0</v>
      </c>
      <c r="KL34" s="16">
        <v>0</v>
      </c>
      <c r="KM34" s="16">
        <v>0</v>
      </c>
      <c r="KN34" s="16">
        <v>151516</v>
      </c>
      <c r="KO34" s="16">
        <v>153969</v>
      </c>
      <c r="KP34" s="16">
        <v>-2453</v>
      </c>
      <c r="KQ34" s="16">
        <v>1186704</v>
      </c>
      <c r="KR34" s="16">
        <v>-2453</v>
      </c>
      <c r="KS34" s="16">
        <v>1189157</v>
      </c>
      <c r="KT34" s="16">
        <v>-6240</v>
      </c>
      <c r="KU34" s="16">
        <v>-2453</v>
      </c>
      <c r="KV34" s="16">
        <v>-8693</v>
      </c>
      <c r="KW34" s="16">
        <v>3027442</v>
      </c>
      <c r="KX34" s="16">
        <v>1189157</v>
      </c>
      <c r="KY34" s="18">
        <v>4216599</v>
      </c>
      <c r="KZ34" s="16">
        <v>305878</v>
      </c>
      <c r="LA34" s="16">
        <v>0</v>
      </c>
      <c r="LB34" s="16">
        <v>0</v>
      </c>
      <c r="LC34" s="16">
        <v>0</v>
      </c>
      <c r="LD34" s="16">
        <v>4522477</v>
      </c>
      <c r="LE34" s="16">
        <v>0</v>
      </c>
      <c r="LF34" s="16">
        <v>0</v>
      </c>
      <c r="LG34" s="16">
        <v>0</v>
      </c>
      <c r="LH34" s="16">
        <v>4522477</v>
      </c>
      <c r="LI34" s="16">
        <v>305878</v>
      </c>
      <c r="LJ34" s="16">
        <v>4216599</v>
      </c>
      <c r="LK34" s="16">
        <v>560637441</v>
      </c>
      <c r="LL34" s="16">
        <v>7.5210800000000004</v>
      </c>
      <c r="LM34" s="16">
        <v>305878</v>
      </c>
      <c r="LN34" s="16">
        <v>560637441</v>
      </c>
      <c r="LO34" s="16">
        <v>0.54559000000000002</v>
      </c>
      <c r="LP34" s="16">
        <v>7.5210800000000004</v>
      </c>
      <c r="LQ34" s="16">
        <v>8.0666700000000002</v>
      </c>
      <c r="LR34" s="16">
        <v>303583</v>
      </c>
      <c r="LS34" s="16">
        <v>3999</v>
      </c>
      <c r="LT34" s="16">
        <v>52881</v>
      </c>
      <c r="LU34" s="16">
        <v>58123</v>
      </c>
      <c r="LV34" s="16">
        <v>712</v>
      </c>
      <c r="LW34" s="16">
        <v>30894</v>
      </c>
      <c r="LX34" s="16">
        <v>3376</v>
      </c>
      <c r="LY34" s="16">
        <v>58907</v>
      </c>
      <c r="LZ34" s="16">
        <v>394661</v>
      </c>
      <c r="MA34" s="16">
        <v>4911270</v>
      </c>
      <c r="MB34" s="18">
        <v>394661</v>
      </c>
      <c r="MC34" s="16">
        <v>4516609</v>
      </c>
      <c r="MD34" s="16">
        <v>8941901</v>
      </c>
      <c r="ME34" s="18">
        <v>0</v>
      </c>
      <c r="MF34" s="18">
        <v>0</v>
      </c>
      <c r="MG34" s="18">
        <v>547063</v>
      </c>
      <c r="MH34" s="16">
        <v>0</v>
      </c>
      <c r="MI34" s="16">
        <v>202328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4522477</v>
      </c>
      <c r="MP34" s="16">
        <v>202328</v>
      </c>
      <c r="MQ34" s="16">
        <v>0</v>
      </c>
      <c r="MR34" s="16">
        <v>241185</v>
      </c>
      <c r="MS34" s="16">
        <v>0</v>
      </c>
      <c r="MT34" s="16">
        <v>25053</v>
      </c>
      <c r="MU34" s="16">
        <v>-8693</v>
      </c>
      <c r="MV34" s="16">
        <v>0</v>
      </c>
      <c r="MW34" s="16">
        <v>4982350</v>
      </c>
      <c r="MX34" s="16">
        <v>560637441</v>
      </c>
      <c r="MY34" s="16">
        <v>1.34</v>
      </c>
      <c r="MZ34" s="16">
        <v>751254</v>
      </c>
      <c r="NA34" s="16">
        <v>0</v>
      </c>
      <c r="NB34" s="16">
        <v>4823699</v>
      </c>
      <c r="NC34" s="16">
        <v>0</v>
      </c>
      <c r="ND34" s="16">
        <v>751254</v>
      </c>
      <c r="NE34" s="16">
        <v>0</v>
      </c>
      <c r="NF34" s="16">
        <v>751254</v>
      </c>
      <c r="NG34" s="17">
        <v>0.05</v>
      </c>
      <c r="NH34" s="17">
        <v>0</v>
      </c>
      <c r="NI34" s="17">
        <v>0</v>
      </c>
      <c r="NJ34" s="17">
        <v>0</v>
      </c>
      <c r="NK34" s="17">
        <v>0</v>
      </c>
      <c r="NL34" s="17">
        <v>0.05</v>
      </c>
      <c r="NM34" s="16">
        <v>241185</v>
      </c>
      <c r="NN34" s="16">
        <v>0</v>
      </c>
      <c r="NO34" s="18">
        <v>0</v>
      </c>
      <c r="NP34" s="16">
        <v>0</v>
      </c>
      <c r="NQ34" s="17">
        <v>241185</v>
      </c>
      <c r="NR34" s="16">
        <v>610175</v>
      </c>
      <c r="NS34" s="16">
        <v>0</v>
      </c>
      <c r="NT34" s="16">
        <v>185010</v>
      </c>
      <c r="NU34" s="16">
        <v>0</v>
      </c>
      <c r="NV34" s="16">
        <v>0</v>
      </c>
      <c r="NW34" s="17">
        <v>0</v>
      </c>
      <c r="NX34" s="17">
        <v>0</v>
      </c>
    </row>
    <row r="35" spans="1:388" x14ac:dyDescent="0.55000000000000004">
      <c r="A35" s="13" t="s">
        <v>1181</v>
      </c>
      <c r="B35" s="13" t="s">
        <v>1201</v>
      </c>
      <c r="C35" s="13" t="s">
        <v>65</v>
      </c>
      <c r="D35" s="13" t="s">
        <v>66</v>
      </c>
      <c r="E35" s="14">
        <v>2514.9</v>
      </c>
      <c r="F35" s="15">
        <v>0</v>
      </c>
      <c r="G35" s="16">
        <v>7413</v>
      </c>
      <c r="H35" s="16">
        <v>0</v>
      </c>
      <c r="I35" s="16">
        <v>6553</v>
      </c>
      <c r="J35" s="15">
        <v>0</v>
      </c>
      <c r="K35" s="16">
        <v>0</v>
      </c>
      <c r="L35" s="16">
        <v>7413</v>
      </c>
      <c r="M35" s="16">
        <v>222</v>
      </c>
      <c r="N35" s="16">
        <v>7635</v>
      </c>
      <c r="O35" s="17">
        <v>607.16</v>
      </c>
      <c r="P35" s="17">
        <v>19.07</v>
      </c>
      <c r="Q35" s="17">
        <v>626.23</v>
      </c>
      <c r="R35" s="17">
        <v>63.4</v>
      </c>
      <c r="S35" s="17">
        <v>2.16</v>
      </c>
      <c r="T35" s="17">
        <v>65.56</v>
      </c>
      <c r="U35" s="17">
        <v>73.75</v>
      </c>
      <c r="V35" s="17">
        <v>2.35</v>
      </c>
      <c r="W35" s="17">
        <v>76.099999999999994</v>
      </c>
      <c r="X35" s="17">
        <v>357.8</v>
      </c>
      <c r="Y35" s="17">
        <v>10.73</v>
      </c>
      <c r="Z35" s="17">
        <v>368.53</v>
      </c>
      <c r="AA35" s="17">
        <v>131.76</v>
      </c>
      <c r="AB35" s="17">
        <v>85.94</v>
      </c>
      <c r="AC35" s="17">
        <v>50.69</v>
      </c>
      <c r="AD35" s="17">
        <v>268.39</v>
      </c>
      <c r="AE35" s="14">
        <v>2514.9</v>
      </c>
      <c r="AF35" s="17">
        <v>2783.29</v>
      </c>
      <c r="AG35" s="17">
        <v>0</v>
      </c>
      <c r="AH35" s="17">
        <v>2783.29</v>
      </c>
      <c r="AI35" s="15">
        <v>19</v>
      </c>
      <c r="AJ35" s="15">
        <v>8.3320000000000007</v>
      </c>
      <c r="AK35" s="17">
        <v>8.8000000000000007</v>
      </c>
      <c r="AL35" s="17">
        <f>ROUND(Data_AidAndLevy[[#This Row],[L311]]*Data_AidAndLevy[[#This Row],[L201]],0)</f>
        <v>65234</v>
      </c>
      <c r="AM35" s="15">
        <v>0</v>
      </c>
      <c r="AN35" s="15">
        <v>36.131999999999998</v>
      </c>
      <c r="AO35" s="17">
        <v>2783.29</v>
      </c>
      <c r="AP35" s="15">
        <v>2819.422</v>
      </c>
      <c r="AQ35" s="17">
        <v>268.39</v>
      </c>
      <c r="AR35" s="15">
        <v>2551.0320000000002</v>
      </c>
      <c r="AS35" s="16">
        <v>7635</v>
      </c>
      <c r="AT35" s="14">
        <v>2514.9</v>
      </c>
      <c r="AU35" s="16">
        <v>19201262</v>
      </c>
      <c r="AV35" s="16">
        <v>17966888</v>
      </c>
      <c r="AW35" s="17">
        <v>1.01</v>
      </c>
      <c r="AX35" s="16">
        <v>18146557</v>
      </c>
      <c r="AY35" s="16">
        <v>19201262</v>
      </c>
      <c r="AZ35" s="16">
        <v>0</v>
      </c>
      <c r="BA35" s="16">
        <v>7635</v>
      </c>
      <c r="BB35" s="15">
        <v>36.131999999999998</v>
      </c>
      <c r="BC35" s="16">
        <v>275868</v>
      </c>
      <c r="BD35" s="16">
        <v>7635</v>
      </c>
      <c r="BE35" s="17">
        <v>268.39</v>
      </c>
      <c r="BF35" s="16">
        <v>2049158</v>
      </c>
      <c r="BG35" s="17">
        <v>626.23</v>
      </c>
      <c r="BH35" s="14">
        <v>2514.9</v>
      </c>
      <c r="BI35" s="16">
        <v>1574906</v>
      </c>
      <c r="BJ35" s="16">
        <v>1471574</v>
      </c>
      <c r="BK35" s="16">
        <v>1574906</v>
      </c>
      <c r="BL35" s="16">
        <v>0</v>
      </c>
      <c r="BM35" s="16">
        <v>1574906</v>
      </c>
      <c r="BN35" s="16">
        <v>1574906</v>
      </c>
      <c r="BO35" s="17">
        <v>65.56</v>
      </c>
      <c r="BP35" s="14">
        <v>2514.9</v>
      </c>
      <c r="BQ35" s="16">
        <v>164877</v>
      </c>
      <c r="BR35" s="16">
        <v>153663</v>
      </c>
      <c r="BS35" s="16">
        <v>164877</v>
      </c>
      <c r="BT35" s="16">
        <v>0</v>
      </c>
      <c r="BU35" s="16">
        <v>164877</v>
      </c>
      <c r="BV35" s="16">
        <v>164877</v>
      </c>
      <c r="BW35" s="17">
        <v>76.099999999999994</v>
      </c>
      <c r="BX35" s="14">
        <v>2514.9</v>
      </c>
      <c r="BY35" s="16">
        <v>191384</v>
      </c>
      <c r="BZ35" s="16">
        <v>178748</v>
      </c>
      <c r="CA35" s="16">
        <v>191384</v>
      </c>
      <c r="CB35" s="16">
        <v>0</v>
      </c>
      <c r="CC35" s="16">
        <v>191384</v>
      </c>
      <c r="CD35" s="16">
        <v>191384</v>
      </c>
      <c r="CE35" s="17">
        <v>368.53</v>
      </c>
      <c r="CF35" s="14">
        <v>2514.9</v>
      </c>
      <c r="CG35" s="16">
        <v>926816</v>
      </c>
      <c r="CH35" s="16">
        <v>867200</v>
      </c>
      <c r="CI35" s="16">
        <v>926816</v>
      </c>
      <c r="CJ35" s="16">
        <v>0</v>
      </c>
      <c r="CK35" s="16">
        <v>926816</v>
      </c>
      <c r="CL35" s="16">
        <v>926816</v>
      </c>
      <c r="CM35" s="17">
        <v>325.88</v>
      </c>
      <c r="CN35" s="17">
        <v>2783.29</v>
      </c>
      <c r="CO35" s="16">
        <v>907019</v>
      </c>
      <c r="CP35" s="16">
        <v>848276</v>
      </c>
      <c r="CQ35" s="16">
        <v>0</v>
      </c>
      <c r="CR35" s="16">
        <v>848276</v>
      </c>
      <c r="CS35" s="16">
        <v>907019</v>
      </c>
      <c r="CT35" s="16">
        <v>0</v>
      </c>
      <c r="CU35" s="14">
        <v>2514.9</v>
      </c>
      <c r="CV35" s="16">
        <v>56</v>
      </c>
      <c r="CW35" s="14">
        <v>0</v>
      </c>
      <c r="CX35" s="16">
        <v>2571</v>
      </c>
      <c r="CY35" s="17">
        <v>62.04</v>
      </c>
      <c r="CZ35" s="16">
        <v>159505</v>
      </c>
      <c r="DA35" s="16">
        <v>2571</v>
      </c>
      <c r="DB35" s="17">
        <v>68.150000000000006</v>
      </c>
      <c r="DC35" s="16">
        <v>175214</v>
      </c>
      <c r="DD35" s="17">
        <v>0</v>
      </c>
      <c r="DE35" s="17">
        <v>325.88</v>
      </c>
      <c r="DF35" s="16">
        <v>0</v>
      </c>
      <c r="DG35" s="17">
        <v>27.75</v>
      </c>
      <c r="DH35" s="17">
        <v>2783.29</v>
      </c>
      <c r="DI35" s="16">
        <v>77236</v>
      </c>
      <c r="DJ35" s="16">
        <v>71772</v>
      </c>
      <c r="DK35" s="16">
        <v>77236</v>
      </c>
      <c r="DL35" s="16">
        <v>0</v>
      </c>
      <c r="DM35" s="16">
        <v>77236</v>
      </c>
      <c r="DN35" s="16">
        <v>77236</v>
      </c>
      <c r="DO35" s="17">
        <v>3.48</v>
      </c>
      <c r="DP35" s="17">
        <v>2783.29</v>
      </c>
      <c r="DQ35" s="16">
        <v>9686</v>
      </c>
      <c r="DR35" s="16">
        <v>9015</v>
      </c>
      <c r="DS35" s="16">
        <v>9686</v>
      </c>
      <c r="DT35" s="16">
        <v>0</v>
      </c>
      <c r="DU35" s="16">
        <v>9686</v>
      </c>
      <c r="DV35" s="16">
        <v>9686</v>
      </c>
      <c r="DW35" s="16">
        <v>19201262</v>
      </c>
      <c r="DX35" s="16">
        <v>0</v>
      </c>
      <c r="DY35" s="16">
        <v>275868</v>
      </c>
      <c r="DZ35" s="16">
        <v>2049158</v>
      </c>
      <c r="EA35" s="16">
        <v>1574906</v>
      </c>
      <c r="EB35" s="16">
        <v>164877</v>
      </c>
      <c r="EC35" s="16">
        <v>191384</v>
      </c>
      <c r="ED35" s="16">
        <v>926816</v>
      </c>
      <c r="EE35" s="16">
        <v>907019</v>
      </c>
      <c r="EF35" s="16">
        <v>0</v>
      </c>
      <c r="EG35" s="16">
        <v>159505</v>
      </c>
      <c r="EH35" s="16">
        <v>175214</v>
      </c>
      <c r="EI35" s="16">
        <v>0</v>
      </c>
      <c r="EJ35" s="16">
        <v>77236</v>
      </c>
      <c r="EK35" s="16">
        <v>9686</v>
      </c>
      <c r="EL35" s="16">
        <v>51957</v>
      </c>
      <c r="EM35" s="16">
        <v>399805</v>
      </c>
      <c r="EN35" s="16">
        <v>0</v>
      </c>
      <c r="EO35" s="16">
        <v>26060779</v>
      </c>
      <c r="EP35" s="16">
        <v>770668550</v>
      </c>
      <c r="EQ35" s="18">
        <v>5.4</v>
      </c>
      <c r="ER35" s="16">
        <v>4161610</v>
      </c>
      <c r="ES35" s="16">
        <v>387473</v>
      </c>
      <c r="ET35" s="16">
        <v>392638</v>
      </c>
      <c r="EU35" s="16">
        <v>-5165</v>
      </c>
      <c r="EV35" s="16">
        <v>4161610</v>
      </c>
      <c r="EW35" s="16">
        <v>4156445</v>
      </c>
      <c r="EX35" s="16">
        <v>330366479</v>
      </c>
      <c r="EY35" s="16">
        <v>324642261</v>
      </c>
      <c r="EZ35" s="16">
        <v>5724218</v>
      </c>
      <c r="FA35" s="18">
        <v>5.4</v>
      </c>
      <c r="FB35" s="16">
        <v>30911</v>
      </c>
      <c r="FC35" s="16">
        <v>0</v>
      </c>
      <c r="FD35" s="16">
        <v>0</v>
      </c>
      <c r="FE35" s="16">
        <v>0</v>
      </c>
      <c r="FF35" s="16">
        <v>30911</v>
      </c>
      <c r="FG35" s="16">
        <v>30911</v>
      </c>
      <c r="FH35" s="16">
        <v>4156445</v>
      </c>
      <c r="FI35" s="16">
        <v>4187356</v>
      </c>
      <c r="FJ35" s="16">
        <v>6749</v>
      </c>
      <c r="FK35" s="15">
        <v>2551.0320000000002</v>
      </c>
      <c r="FL35" s="16">
        <v>17216915</v>
      </c>
      <c r="FM35" s="16">
        <v>6749</v>
      </c>
      <c r="FN35" s="17">
        <v>268.39</v>
      </c>
      <c r="FO35" s="16">
        <v>1811364</v>
      </c>
      <c r="FP35" s="16">
        <v>264</v>
      </c>
      <c r="FQ35" s="17">
        <v>2783.29</v>
      </c>
      <c r="FR35" s="16">
        <v>734789</v>
      </c>
      <c r="FS35" s="16">
        <v>77236</v>
      </c>
      <c r="FT35" s="16">
        <v>9686</v>
      </c>
      <c r="FU35" s="16">
        <v>821711</v>
      </c>
      <c r="FV35" s="16">
        <v>17216915</v>
      </c>
      <c r="FW35" s="16">
        <v>1811364</v>
      </c>
      <c r="FX35" s="16">
        <v>0</v>
      </c>
      <c r="FY35" s="16">
        <v>1574906</v>
      </c>
      <c r="FZ35" s="16">
        <v>164877</v>
      </c>
      <c r="GA35" s="16">
        <v>191384</v>
      </c>
      <c r="GB35" s="16">
        <v>926816</v>
      </c>
      <c r="GC35" s="16">
        <v>22707973</v>
      </c>
      <c r="GD35" s="16">
        <v>4187356</v>
      </c>
      <c r="GE35" s="16">
        <v>18520617</v>
      </c>
      <c r="GF35" s="15">
        <v>2819.422</v>
      </c>
      <c r="GG35" s="16">
        <v>300</v>
      </c>
      <c r="GH35" s="16">
        <v>845827</v>
      </c>
      <c r="GI35" s="16">
        <v>18520617</v>
      </c>
      <c r="GJ35" s="16">
        <v>0</v>
      </c>
      <c r="GK35" s="14">
        <v>54.5</v>
      </c>
      <c r="GL35" s="16">
        <v>7635</v>
      </c>
      <c r="GM35" s="16">
        <v>416108</v>
      </c>
      <c r="GN35" s="14">
        <v>0</v>
      </c>
      <c r="GO35" s="16">
        <v>7413</v>
      </c>
      <c r="GP35" s="16">
        <v>0</v>
      </c>
      <c r="GQ35" s="16">
        <v>416108</v>
      </c>
      <c r="GR35" s="16">
        <v>416108</v>
      </c>
      <c r="GS35" s="16">
        <v>26060779</v>
      </c>
      <c r="GT35" s="16">
        <v>22707973</v>
      </c>
      <c r="GU35" s="16">
        <v>0</v>
      </c>
      <c r="GV35" s="16">
        <v>3352806</v>
      </c>
      <c r="GW35" s="16">
        <v>770668550</v>
      </c>
      <c r="GX35" s="16">
        <v>695766398</v>
      </c>
      <c r="GY35" s="16">
        <v>74902152</v>
      </c>
      <c r="GZ35" s="16">
        <v>695766398</v>
      </c>
      <c r="HA35" s="18">
        <v>0.1077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886</v>
      </c>
      <c r="HH35" s="16">
        <v>685</v>
      </c>
      <c r="HI35" s="16">
        <v>201</v>
      </c>
      <c r="HJ35" s="15">
        <v>2819.422</v>
      </c>
      <c r="HK35" s="16">
        <v>566704</v>
      </c>
      <c r="HL35" s="15">
        <v>2819.422</v>
      </c>
      <c r="HM35" s="16">
        <v>10</v>
      </c>
      <c r="HN35" s="16">
        <v>28194</v>
      </c>
      <c r="HO35" s="15">
        <v>2819.422</v>
      </c>
      <c r="HP35" s="16">
        <v>7635</v>
      </c>
      <c r="HQ35" s="15">
        <v>0.11600000000000001</v>
      </c>
      <c r="HR35" s="16">
        <v>2498008</v>
      </c>
      <c r="HS35" s="16">
        <v>566704</v>
      </c>
      <c r="HT35" s="16">
        <v>28194</v>
      </c>
      <c r="HU35" s="16">
        <v>1903110</v>
      </c>
      <c r="HV35" s="16">
        <v>770668550</v>
      </c>
      <c r="HW35" s="18">
        <v>2.46943</v>
      </c>
      <c r="HX35" s="18">
        <v>1.9617800000000001</v>
      </c>
      <c r="HY35" s="18">
        <v>0.50765000000000005</v>
      </c>
      <c r="HZ35" s="16">
        <v>770668550</v>
      </c>
      <c r="IA35" s="16">
        <v>391230</v>
      </c>
      <c r="IB35" s="16">
        <v>7635</v>
      </c>
      <c r="IC35" s="17">
        <v>0</v>
      </c>
      <c r="ID35" s="16">
        <v>0</v>
      </c>
      <c r="IE35" s="15">
        <v>2819.422</v>
      </c>
      <c r="IF35" s="16">
        <v>0</v>
      </c>
      <c r="IG35" s="16">
        <v>3352806</v>
      </c>
      <c r="IH35" s="16">
        <v>0</v>
      </c>
      <c r="II35" s="16">
        <v>0</v>
      </c>
      <c r="IJ35" s="16">
        <v>0</v>
      </c>
      <c r="IK35" s="16">
        <v>51957</v>
      </c>
      <c r="IL35" s="16">
        <v>566704</v>
      </c>
      <c r="IM35" s="16">
        <v>28194</v>
      </c>
      <c r="IN35" s="16">
        <v>391230</v>
      </c>
      <c r="IO35" s="16">
        <v>0</v>
      </c>
      <c r="IP35" s="16">
        <v>2418635</v>
      </c>
      <c r="IQ35" s="16">
        <v>18520617</v>
      </c>
      <c r="IR35" s="16">
        <v>0</v>
      </c>
      <c r="IS35" s="16">
        <v>0</v>
      </c>
      <c r="IT35" s="16">
        <v>0</v>
      </c>
      <c r="IU35" s="16">
        <v>0</v>
      </c>
      <c r="IV35" s="16">
        <v>51957</v>
      </c>
      <c r="IW35" s="16">
        <v>566704</v>
      </c>
      <c r="IX35" s="16">
        <v>28194</v>
      </c>
      <c r="IY35" s="16">
        <v>391230</v>
      </c>
      <c r="IZ35" s="16">
        <v>0</v>
      </c>
      <c r="JA35" s="16">
        <v>0</v>
      </c>
      <c r="JB35" s="16">
        <v>416108</v>
      </c>
      <c r="JC35" s="16">
        <v>19870896</v>
      </c>
      <c r="JD35" s="16">
        <v>19201262</v>
      </c>
      <c r="JE35" s="16">
        <v>0</v>
      </c>
      <c r="JF35" s="16">
        <v>19201262</v>
      </c>
      <c r="JG35" s="19">
        <v>0.1</v>
      </c>
      <c r="JH35" s="16">
        <v>1920126</v>
      </c>
      <c r="JI35" s="16">
        <v>770668550</v>
      </c>
      <c r="JJ35" s="14">
        <v>2514.9</v>
      </c>
      <c r="JK35" s="16">
        <v>306441</v>
      </c>
      <c r="JL35" s="16">
        <v>416026</v>
      </c>
      <c r="JM35" s="16">
        <v>306441</v>
      </c>
      <c r="JN35" s="17">
        <v>0.25</v>
      </c>
      <c r="JO35" s="19">
        <v>0.33939999999999998</v>
      </c>
      <c r="JP35" s="16">
        <v>1920126</v>
      </c>
      <c r="JQ35" s="16">
        <v>651691</v>
      </c>
      <c r="JR35" s="17">
        <v>0</v>
      </c>
      <c r="JS35" s="16">
        <v>16921802</v>
      </c>
      <c r="JT35" s="16">
        <v>0</v>
      </c>
      <c r="JU35" s="16">
        <v>1920126</v>
      </c>
      <c r="JV35" s="16">
        <v>651691</v>
      </c>
      <c r="JW35" s="16">
        <v>0</v>
      </c>
      <c r="JX35" s="16">
        <v>1268435</v>
      </c>
      <c r="JY35" s="16">
        <v>651691</v>
      </c>
      <c r="JZ35" s="18">
        <v>0</v>
      </c>
      <c r="KA35" s="16">
        <v>0</v>
      </c>
      <c r="KB35" s="16">
        <v>0</v>
      </c>
      <c r="KC35" s="16">
        <v>1268435</v>
      </c>
      <c r="KD35" s="16">
        <v>1268435</v>
      </c>
      <c r="KE35" s="16">
        <v>19201262</v>
      </c>
      <c r="KF35" s="19">
        <v>0</v>
      </c>
      <c r="KG35" s="16">
        <v>0</v>
      </c>
      <c r="KH35" s="17">
        <v>0</v>
      </c>
      <c r="KI35" s="16">
        <v>16921802</v>
      </c>
      <c r="KJ35" s="16">
        <v>0</v>
      </c>
      <c r="KK35" s="16">
        <v>0</v>
      </c>
      <c r="KL35" s="16">
        <v>0</v>
      </c>
      <c r="KM35" s="16">
        <v>0</v>
      </c>
      <c r="KN35" s="16">
        <v>236111</v>
      </c>
      <c r="KO35" s="16">
        <v>239258</v>
      </c>
      <c r="KP35" s="16">
        <v>-3147</v>
      </c>
      <c r="KQ35" s="16">
        <v>2418635</v>
      </c>
      <c r="KR35" s="16">
        <v>-3147</v>
      </c>
      <c r="KS35" s="16">
        <v>2421782</v>
      </c>
      <c r="KT35" s="16">
        <v>-5165</v>
      </c>
      <c r="KU35" s="16">
        <v>-3147</v>
      </c>
      <c r="KV35" s="16">
        <v>-8312</v>
      </c>
      <c r="KW35" s="16">
        <v>4161610</v>
      </c>
      <c r="KX35" s="16">
        <v>2421782</v>
      </c>
      <c r="KY35" s="18">
        <v>6583392</v>
      </c>
      <c r="KZ35" s="16">
        <v>1268435</v>
      </c>
      <c r="LA35" s="16">
        <v>0</v>
      </c>
      <c r="LB35" s="16">
        <v>0</v>
      </c>
      <c r="LC35" s="16">
        <v>0</v>
      </c>
      <c r="LD35" s="16">
        <v>7851827</v>
      </c>
      <c r="LE35" s="16">
        <v>554361</v>
      </c>
      <c r="LF35" s="16">
        <v>0</v>
      </c>
      <c r="LG35" s="16">
        <v>0</v>
      </c>
      <c r="LH35" s="16">
        <v>8406188</v>
      </c>
      <c r="LI35" s="16">
        <v>1268435</v>
      </c>
      <c r="LJ35" s="16">
        <v>7137753</v>
      </c>
      <c r="LK35" s="16">
        <v>770668550</v>
      </c>
      <c r="LL35" s="16">
        <v>9.2617700000000003</v>
      </c>
      <c r="LM35" s="16">
        <v>1268435</v>
      </c>
      <c r="LN35" s="16">
        <v>923666770</v>
      </c>
      <c r="LO35" s="16">
        <v>1.3732599999999999</v>
      </c>
      <c r="LP35" s="16">
        <v>9.2617700000000003</v>
      </c>
      <c r="LQ35" s="16">
        <v>10.63503</v>
      </c>
      <c r="LR35" s="16">
        <v>907019</v>
      </c>
      <c r="LS35" s="16">
        <v>0</v>
      </c>
      <c r="LT35" s="16">
        <v>159505</v>
      </c>
      <c r="LU35" s="16">
        <v>175214</v>
      </c>
      <c r="LV35" s="16">
        <v>0</v>
      </c>
      <c r="LW35" s="16">
        <v>77236</v>
      </c>
      <c r="LX35" s="16">
        <v>9686</v>
      </c>
      <c r="LY35" s="16">
        <v>51957</v>
      </c>
      <c r="LZ35" s="16">
        <v>1276703</v>
      </c>
      <c r="MA35" s="16">
        <v>19870896</v>
      </c>
      <c r="MB35" s="18">
        <v>1276703</v>
      </c>
      <c r="MC35" s="16">
        <v>18594193</v>
      </c>
      <c r="MD35" s="16">
        <v>26060779</v>
      </c>
      <c r="ME35" s="18">
        <v>0</v>
      </c>
      <c r="MF35" s="18">
        <v>0</v>
      </c>
      <c r="MG35" s="18">
        <v>1268435</v>
      </c>
      <c r="MH35" s="16">
        <v>0</v>
      </c>
      <c r="MI35" s="16">
        <v>416108</v>
      </c>
      <c r="MJ35" s="16">
        <v>0</v>
      </c>
      <c r="MK35" s="16">
        <v>0</v>
      </c>
      <c r="ML35" s="16">
        <v>0</v>
      </c>
      <c r="MM35" s="16">
        <v>0</v>
      </c>
      <c r="MN35" s="16">
        <v>0</v>
      </c>
      <c r="MO35" s="16">
        <v>7851827</v>
      </c>
      <c r="MP35" s="16">
        <v>416108</v>
      </c>
      <c r="MQ35" s="16">
        <v>0</v>
      </c>
      <c r="MR35" s="16">
        <v>0</v>
      </c>
      <c r="MS35" s="16">
        <v>0</v>
      </c>
      <c r="MT35" s="16">
        <v>30911</v>
      </c>
      <c r="MU35" s="16">
        <v>-8312</v>
      </c>
      <c r="MV35" s="16">
        <v>0</v>
      </c>
      <c r="MW35" s="16">
        <v>8290534</v>
      </c>
      <c r="MX35" s="16">
        <v>923666770</v>
      </c>
      <c r="MY35" s="16">
        <v>1.34</v>
      </c>
      <c r="MZ35" s="16">
        <v>1237713</v>
      </c>
      <c r="NA35" s="16">
        <v>0</v>
      </c>
      <c r="NB35" s="16">
        <v>16921802</v>
      </c>
      <c r="NC35" s="16">
        <v>0</v>
      </c>
      <c r="ND35" s="16">
        <v>1237713</v>
      </c>
      <c r="NE35" s="16">
        <v>0</v>
      </c>
      <c r="NF35" s="16">
        <v>1237713</v>
      </c>
      <c r="NG35" s="17">
        <v>0</v>
      </c>
      <c r="NH35" s="17">
        <v>0</v>
      </c>
      <c r="NI35" s="17">
        <v>0</v>
      </c>
      <c r="NJ35" s="17">
        <v>0</v>
      </c>
      <c r="NK35" s="17">
        <v>0</v>
      </c>
      <c r="NL35" s="17">
        <v>0</v>
      </c>
      <c r="NM35" s="16">
        <v>0</v>
      </c>
      <c r="NN35" s="16">
        <v>0</v>
      </c>
      <c r="NO35" s="18">
        <v>0</v>
      </c>
      <c r="NP35" s="16">
        <v>0</v>
      </c>
      <c r="NQ35" s="17">
        <v>0</v>
      </c>
      <c r="NR35" s="16">
        <v>500000</v>
      </c>
      <c r="NS35" s="16">
        <v>0</v>
      </c>
      <c r="NT35" s="16">
        <v>304810</v>
      </c>
      <c r="NU35" s="16">
        <v>0</v>
      </c>
      <c r="NV35" s="16">
        <v>0</v>
      </c>
      <c r="NW35" s="17">
        <v>0</v>
      </c>
      <c r="NX35" s="17">
        <v>3740852</v>
      </c>
    </row>
    <row r="36" spans="1:388" x14ac:dyDescent="0.55000000000000004">
      <c r="A36" s="13" t="s">
        <v>1181</v>
      </c>
      <c r="B36" s="13" t="s">
        <v>1209</v>
      </c>
      <c r="C36" s="13" t="s">
        <v>67</v>
      </c>
      <c r="D36" s="13" t="s">
        <v>68</v>
      </c>
      <c r="E36" s="14">
        <v>2037.5</v>
      </c>
      <c r="F36" s="15">
        <v>0.80100000000000005</v>
      </c>
      <c r="G36" s="16">
        <v>7413</v>
      </c>
      <c r="H36" s="16">
        <v>5938</v>
      </c>
      <c r="I36" s="16">
        <v>6553</v>
      </c>
      <c r="J36" s="15">
        <v>0.80100000000000005</v>
      </c>
      <c r="K36" s="16">
        <v>5249</v>
      </c>
      <c r="L36" s="16">
        <v>7413</v>
      </c>
      <c r="M36" s="16">
        <v>222</v>
      </c>
      <c r="N36" s="16">
        <v>7635</v>
      </c>
      <c r="O36" s="17">
        <v>644.76</v>
      </c>
      <c r="P36" s="17">
        <v>19.07</v>
      </c>
      <c r="Q36" s="17">
        <v>663.83</v>
      </c>
      <c r="R36" s="17">
        <v>79.739999999999995</v>
      </c>
      <c r="S36" s="17">
        <v>2.16</v>
      </c>
      <c r="T36" s="17">
        <v>81.900000000000006</v>
      </c>
      <c r="U36" s="17">
        <v>74.239999999999995</v>
      </c>
      <c r="V36" s="17">
        <v>2.35</v>
      </c>
      <c r="W36" s="17">
        <v>76.59</v>
      </c>
      <c r="X36" s="17">
        <v>357.8</v>
      </c>
      <c r="Y36" s="17">
        <v>10.73</v>
      </c>
      <c r="Z36" s="17">
        <v>368.53</v>
      </c>
      <c r="AA36" s="17">
        <v>135.36000000000001</v>
      </c>
      <c r="AB36" s="17">
        <v>128.31</v>
      </c>
      <c r="AC36" s="17">
        <v>98.64</v>
      </c>
      <c r="AD36" s="17">
        <v>362.31</v>
      </c>
      <c r="AE36" s="14">
        <v>2037.5</v>
      </c>
      <c r="AF36" s="17">
        <v>2399.81</v>
      </c>
      <c r="AG36" s="17">
        <v>0</v>
      </c>
      <c r="AH36" s="17">
        <v>2399.81</v>
      </c>
      <c r="AI36" s="15">
        <v>26.63</v>
      </c>
      <c r="AJ36" s="15">
        <v>9.6479999999999997</v>
      </c>
      <c r="AK36" s="17">
        <v>1.1000000000000001</v>
      </c>
      <c r="AL36" s="17">
        <f>ROUND(Data_AidAndLevy[[#This Row],[L311]]*Data_AidAndLevy[[#This Row],[L201]],0)</f>
        <v>8154</v>
      </c>
      <c r="AM36" s="15">
        <v>0</v>
      </c>
      <c r="AN36" s="15">
        <v>37.378</v>
      </c>
      <c r="AO36" s="17">
        <v>2399.81</v>
      </c>
      <c r="AP36" s="15">
        <v>2437.1880000000001</v>
      </c>
      <c r="AQ36" s="17">
        <v>362.31</v>
      </c>
      <c r="AR36" s="15">
        <v>2074.8780000000002</v>
      </c>
      <c r="AS36" s="16">
        <v>7635</v>
      </c>
      <c r="AT36" s="14">
        <v>2037.5</v>
      </c>
      <c r="AU36" s="16">
        <v>15556313</v>
      </c>
      <c r="AV36" s="16">
        <v>14975743</v>
      </c>
      <c r="AW36" s="17">
        <v>1.01</v>
      </c>
      <c r="AX36" s="16">
        <v>15125500</v>
      </c>
      <c r="AY36" s="16">
        <v>15556313</v>
      </c>
      <c r="AZ36" s="16">
        <v>0</v>
      </c>
      <c r="BA36" s="16">
        <v>7635</v>
      </c>
      <c r="BB36" s="15">
        <v>37.378</v>
      </c>
      <c r="BC36" s="16">
        <v>285381</v>
      </c>
      <c r="BD36" s="16">
        <v>7635</v>
      </c>
      <c r="BE36" s="17">
        <v>362.31</v>
      </c>
      <c r="BF36" s="16">
        <v>2766237</v>
      </c>
      <c r="BG36" s="17">
        <v>663.83</v>
      </c>
      <c r="BH36" s="14">
        <v>2037.5</v>
      </c>
      <c r="BI36" s="16">
        <v>1352554</v>
      </c>
      <c r="BJ36" s="16">
        <v>1302544</v>
      </c>
      <c r="BK36" s="16">
        <v>1352554</v>
      </c>
      <c r="BL36" s="16">
        <v>0</v>
      </c>
      <c r="BM36" s="16">
        <v>1352554</v>
      </c>
      <c r="BN36" s="16">
        <v>1352554</v>
      </c>
      <c r="BO36" s="17">
        <v>81.900000000000006</v>
      </c>
      <c r="BP36" s="14">
        <v>2037.5</v>
      </c>
      <c r="BQ36" s="16">
        <v>166871</v>
      </c>
      <c r="BR36" s="16">
        <v>161091</v>
      </c>
      <c r="BS36" s="16">
        <v>166871</v>
      </c>
      <c r="BT36" s="16">
        <v>0</v>
      </c>
      <c r="BU36" s="16">
        <v>166871</v>
      </c>
      <c r="BV36" s="16">
        <v>166871</v>
      </c>
      <c r="BW36" s="17">
        <v>76.59</v>
      </c>
      <c r="BX36" s="14">
        <v>2037.5</v>
      </c>
      <c r="BY36" s="16">
        <v>156052</v>
      </c>
      <c r="BZ36" s="16">
        <v>149980</v>
      </c>
      <c r="CA36" s="16">
        <v>156052</v>
      </c>
      <c r="CB36" s="16">
        <v>0</v>
      </c>
      <c r="CC36" s="16">
        <v>156052</v>
      </c>
      <c r="CD36" s="16">
        <v>156052</v>
      </c>
      <c r="CE36" s="17">
        <v>368.53</v>
      </c>
      <c r="CF36" s="14">
        <v>2037.5</v>
      </c>
      <c r="CG36" s="16">
        <v>750880</v>
      </c>
      <c r="CH36" s="16">
        <v>722828</v>
      </c>
      <c r="CI36" s="16">
        <v>750880</v>
      </c>
      <c r="CJ36" s="16">
        <v>0</v>
      </c>
      <c r="CK36" s="16">
        <v>750880</v>
      </c>
      <c r="CL36" s="16">
        <v>750880</v>
      </c>
      <c r="CM36" s="17">
        <v>325.88</v>
      </c>
      <c r="CN36" s="17">
        <v>2399.81</v>
      </c>
      <c r="CO36" s="16">
        <v>782050</v>
      </c>
      <c r="CP36" s="16">
        <v>753447</v>
      </c>
      <c r="CQ36" s="16">
        <v>0</v>
      </c>
      <c r="CR36" s="16">
        <v>753447</v>
      </c>
      <c r="CS36" s="16">
        <v>782050</v>
      </c>
      <c r="CT36" s="16">
        <v>0</v>
      </c>
      <c r="CU36" s="14">
        <v>2037.5</v>
      </c>
      <c r="CV36" s="16">
        <v>149</v>
      </c>
      <c r="CW36" s="14">
        <v>3.2</v>
      </c>
      <c r="CX36" s="16">
        <v>2183</v>
      </c>
      <c r="CY36" s="17">
        <v>62.04</v>
      </c>
      <c r="CZ36" s="16">
        <v>135433</v>
      </c>
      <c r="DA36" s="16">
        <v>2183</v>
      </c>
      <c r="DB36" s="17">
        <v>68.150000000000006</v>
      </c>
      <c r="DC36" s="16">
        <v>148771</v>
      </c>
      <c r="DD36" s="17">
        <v>0</v>
      </c>
      <c r="DE36" s="17">
        <v>325.88</v>
      </c>
      <c r="DF36" s="16">
        <v>0</v>
      </c>
      <c r="DG36" s="17">
        <v>27.75</v>
      </c>
      <c r="DH36" s="17">
        <v>2399.81</v>
      </c>
      <c r="DI36" s="16">
        <v>66595</v>
      </c>
      <c r="DJ36" s="16">
        <v>63748</v>
      </c>
      <c r="DK36" s="16">
        <v>66595</v>
      </c>
      <c r="DL36" s="16">
        <v>0</v>
      </c>
      <c r="DM36" s="16">
        <v>66595</v>
      </c>
      <c r="DN36" s="16">
        <v>66595</v>
      </c>
      <c r="DO36" s="17">
        <v>3.48</v>
      </c>
      <c r="DP36" s="17">
        <v>2399.81</v>
      </c>
      <c r="DQ36" s="16">
        <v>8351</v>
      </c>
      <c r="DR36" s="16">
        <v>8007</v>
      </c>
      <c r="DS36" s="16">
        <v>8351</v>
      </c>
      <c r="DT36" s="16">
        <v>0</v>
      </c>
      <c r="DU36" s="16">
        <v>8351</v>
      </c>
      <c r="DV36" s="16">
        <v>8351</v>
      </c>
      <c r="DW36" s="16">
        <v>15556313</v>
      </c>
      <c r="DX36" s="16">
        <v>0</v>
      </c>
      <c r="DY36" s="16">
        <v>285381</v>
      </c>
      <c r="DZ36" s="16">
        <v>2766237</v>
      </c>
      <c r="EA36" s="16">
        <v>1352554</v>
      </c>
      <c r="EB36" s="16">
        <v>166871</v>
      </c>
      <c r="EC36" s="16">
        <v>156052</v>
      </c>
      <c r="ED36" s="16">
        <v>750880</v>
      </c>
      <c r="EE36" s="16">
        <v>782050</v>
      </c>
      <c r="EF36" s="16">
        <v>0</v>
      </c>
      <c r="EG36" s="16">
        <v>135433</v>
      </c>
      <c r="EH36" s="16">
        <v>148771</v>
      </c>
      <c r="EI36" s="16">
        <v>0</v>
      </c>
      <c r="EJ36" s="16">
        <v>66595</v>
      </c>
      <c r="EK36" s="16">
        <v>8351</v>
      </c>
      <c r="EL36" s="16">
        <v>138795</v>
      </c>
      <c r="EM36" s="16">
        <v>755199</v>
      </c>
      <c r="EN36" s="16">
        <v>5938</v>
      </c>
      <c r="EO36" s="16">
        <v>22797830</v>
      </c>
      <c r="EP36" s="16">
        <v>640296616</v>
      </c>
      <c r="EQ36" s="18">
        <v>5.4</v>
      </c>
      <c r="ER36" s="16">
        <v>3457602</v>
      </c>
      <c r="ES36" s="16">
        <v>65566</v>
      </c>
      <c r="ET36" s="16">
        <v>64737</v>
      </c>
      <c r="EU36" s="16">
        <v>829</v>
      </c>
      <c r="EV36" s="16">
        <v>3457602</v>
      </c>
      <c r="EW36" s="16">
        <v>3458431</v>
      </c>
      <c r="EX36" s="16">
        <v>137681994</v>
      </c>
      <c r="EY36" s="16">
        <v>123170656</v>
      </c>
      <c r="EZ36" s="16">
        <v>14511338</v>
      </c>
      <c r="FA36" s="18">
        <v>5.4</v>
      </c>
      <c r="FB36" s="16">
        <v>78361</v>
      </c>
      <c r="FC36" s="16">
        <v>0</v>
      </c>
      <c r="FD36" s="16">
        <v>0</v>
      </c>
      <c r="FE36" s="16">
        <v>0</v>
      </c>
      <c r="FF36" s="16">
        <v>78361</v>
      </c>
      <c r="FG36" s="16">
        <v>78361</v>
      </c>
      <c r="FH36" s="16">
        <v>3458431</v>
      </c>
      <c r="FI36" s="16">
        <v>3536792</v>
      </c>
      <c r="FJ36" s="16">
        <v>6749</v>
      </c>
      <c r="FK36" s="15">
        <v>2074.8780000000002</v>
      </c>
      <c r="FL36" s="16">
        <v>14003352</v>
      </c>
      <c r="FM36" s="16">
        <v>6749</v>
      </c>
      <c r="FN36" s="17">
        <v>362.31</v>
      </c>
      <c r="FO36" s="16">
        <v>2445230</v>
      </c>
      <c r="FP36" s="16">
        <v>264</v>
      </c>
      <c r="FQ36" s="17">
        <v>2399.81</v>
      </c>
      <c r="FR36" s="16">
        <v>633550</v>
      </c>
      <c r="FS36" s="16">
        <v>66595</v>
      </c>
      <c r="FT36" s="16">
        <v>8351</v>
      </c>
      <c r="FU36" s="16">
        <v>708496</v>
      </c>
      <c r="FV36" s="16">
        <v>14003352</v>
      </c>
      <c r="FW36" s="16">
        <v>2445230</v>
      </c>
      <c r="FX36" s="16">
        <v>5249</v>
      </c>
      <c r="FY36" s="16">
        <v>1352554</v>
      </c>
      <c r="FZ36" s="16">
        <v>166871</v>
      </c>
      <c r="GA36" s="16">
        <v>156052</v>
      </c>
      <c r="GB36" s="16">
        <v>750880</v>
      </c>
      <c r="GC36" s="16">
        <v>19588684</v>
      </c>
      <c r="GD36" s="16">
        <v>3536792</v>
      </c>
      <c r="GE36" s="16">
        <v>16051892</v>
      </c>
      <c r="GF36" s="15">
        <v>2437.1880000000001</v>
      </c>
      <c r="GG36" s="16">
        <v>300</v>
      </c>
      <c r="GH36" s="16">
        <v>731156</v>
      </c>
      <c r="GI36" s="16">
        <v>16051892</v>
      </c>
      <c r="GJ36" s="16">
        <v>0</v>
      </c>
      <c r="GK36" s="14">
        <v>56</v>
      </c>
      <c r="GL36" s="16">
        <v>7635</v>
      </c>
      <c r="GM36" s="16">
        <v>427560</v>
      </c>
      <c r="GN36" s="14">
        <v>0</v>
      </c>
      <c r="GO36" s="16">
        <v>7413</v>
      </c>
      <c r="GP36" s="16">
        <v>0</v>
      </c>
      <c r="GQ36" s="16">
        <v>427560</v>
      </c>
      <c r="GR36" s="16">
        <v>427560</v>
      </c>
      <c r="GS36" s="16">
        <v>22797830</v>
      </c>
      <c r="GT36" s="16">
        <v>19588684</v>
      </c>
      <c r="GU36" s="16">
        <v>0</v>
      </c>
      <c r="GV36" s="16">
        <v>3209146</v>
      </c>
      <c r="GW36" s="16">
        <v>640296616</v>
      </c>
      <c r="GX36" s="16">
        <v>635078380</v>
      </c>
      <c r="GY36" s="16">
        <v>5218236</v>
      </c>
      <c r="GZ36" s="16">
        <v>635078380</v>
      </c>
      <c r="HA36" s="18">
        <v>8.2000000000000007E-3</v>
      </c>
      <c r="HB36" s="16">
        <v>9748</v>
      </c>
      <c r="HC36" s="16">
        <v>80</v>
      </c>
      <c r="HD36" s="16">
        <v>9748</v>
      </c>
      <c r="HE36" s="16">
        <v>80</v>
      </c>
      <c r="HF36" s="16">
        <v>9668</v>
      </c>
      <c r="HG36" s="16">
        <v>886</v>
      </c>
      <c r="HH36" s="16">
        <v>685</v>
      </c>
      <c r="HI36" s="16">
        <v>201</v>
      </c>
      <c r="HJ36" s="15">
        <v>2437.1880000000001</v>
      </c>
      <c r="HK36" s="16">
        <v>489875</v>
      </c>
      <c r="HL36" s="15">
        <v>2437.1880000000001</v>
      </c>
      <c r="HM36" s="16">
        <v>10</v>
      </c>
      <c r="HN36" s="16">
        <v>24372</v>
      </c>
      <c r="HO36" s="15">
        <v>2437.1880000000001</v>
      </c>
      <c r="HP36" s="16">
        <v>7635</v>
      </c>
      <c r="HQ36" s="15">
        <v>0.11600000000000001</v>
      </c>
      <c r="HR36" s="16">
        <v>2159349</v>
      </c>
      <c r="HS36" s="16">
        <v>489875</v>
      </c>
      <c r="HT36" s="16">
        <v>24372</v>
      </c>
      <c r="HU36" s="16">
        <v>1645102</v>
      </c>
      <c r="HV36" s="16">
        <v>640296616</v>
      </c>
      <c r="HW36" s="18">
        <v>2.56928</v>
      </c>
      <c r="HX36" s="18">
        <v>1.9617800000000001</v>
      </c>
      <c r="HY36" s="18">
        <v>0.60750000000000004</v>
      </c>
      <c r="HZ36" s="16">
        <v>640296616</v>
      </c>
      <c r="IA36" s="16">
        <v>388980</v>
      </c>
      <c r="IB36" s="16">
        <v>7635</v>
      </c>
      <c r="IC36" s="17">
        <v>0</v>
      </c>
      <c r="ID36" s="16">
        <v>0</v>
      </c>
      <c r="IE36" s="15">
        <v>2437.1880000000001</v>
      </c>
      <c r="IF36" s="16">
        <v>0</v>
      </c>
      <c r="IG36" s="16">
        <v>3209146</v>
      </c>
      <c r="IH36" s="16">
        <v>9668</v>
      </c>
      <c r="II36" s="16">
        <v>0</v>
      </c>
      <c r="IJ36" s="16">
        <v>0</v>
      </c>
      <c r="IK36" s="16">
        <v>138795</v>
      </c>
      <c r="IL36" s="16">
        <v>489875</v>
      </c>
      <c r="IM36" s="16">
        <v>24372</v>
      </c>
      <c r="IN36" s="16">
        <v>388980</v>
      </c>
      <c r="IO36" s="16">
        <v>0</v>
      </c>
      <c r="IP36" s="16">
        <v>2435046</v>
      </c>
      <c r="IQ36" s="16">
        <v>16051892</v>
      </c>
      <c r="IR36" s="16">
        <v>0</v>
      </c>
      <c r="IS36" s="16">
        <v>9668</v>
      </c>
      <c r="IT36" s="16">
        <v>0</v>
      </c>
      <c r="IU36" s="16">
        <v>0</v>
      </c>
      <c r="IV36" s="16">
        <v>138795</v>
      </c>
      <c r="IW36" s="16">
        <v>489875</v>
      </c>
      <c r="IX36" s="16">
        <v>24372</v>
      </c>
      <c r="IY36" s="16">
        <v>388980</v>
      </c>
      <c r="IZ36" s="16">
        <v>0</v>
      </c>
      <c r="JA36" s="16">
        <v>0</v>
      </c>
      <c r="JB36" s="16">
        <v>427560</v>
      </c>
      <c r="JC36" s="16">
        <v>17253552</v>
      </c>
      <c r="JD36" s="16">
        <v>15556313</v>
      </c>
      <c r="JE36" s="16">
        <v>0</v>
      </c>
      <c r="JF36" s="16">
        <v>15556313</v>
      </c>
      <c r="JG36" s="19">
        <v>0.1</v>
      </c>
      <c r="JH36" s="16">
        <v>1555631</v>
      </c>
      <c r="JI36" s="16">
        <v>640296616</v>
      </c>
      <c r="JJ36" s="14">
        <v>2037.5</v>
      </c>
      <c r="JK36" s="16">
        <v>314256</v>
      </c>
      <c r="JL36" s="16">
        <v>416026</v>
      </c>
      <c r="JM36" s="16">
        <v>314256</v>
      </c>
      <c r="JN36" s="17">
        <v>0.25</v>
      </c>
      <c r="JO36" s="19">
        <v>0.33100000000000002</v>
      </c>
      <c r="JP36" s="16">
        <v>1555631</v>
      </c>
      <c r="JQ36" s="16">
        <v>514914</v>
      </c>
      <c r="JR36" s="17">
        <v>0.01</v>
      </c>
      <c r="JS36" s="16">
        <v>15336500</v>
      </c>
      <c r="JT36" s="16">
        <v>153365</v>
      </c>
      <c r="JU36" s="16">
        <v>1555631</v>
      </c>
      <c r="JV36" s="16">
        <v>514914</v>
      </c>
      <c r="JW36" s="16">
        <v>153365</v>
      </c>
      <c r="JX36" s="16">
        <v>887352</v>
      </c>
      <c r="JY36" s="16">
        <v>514914</v>
      </c>
      <c r="JZ36" s="18">
        <v>0</v>
      </c>
      <c r="KA36" s="16">
        <v>0</v>
      </c>
      <c r="KB36" s="16">
        <v>153365</v>
      </c>
      <c r="KC36" s="16">
        <v>887352</v>
      </c>
      <c r="KD36" s="16">
        <v>1040717</v>
      </c>
      <c r="KE36" s="16">
        <v>15556313</v>
      </c>
      <c r="KF36" s="19">
        <v>0</v>
      </c>
      <c r="KG36" s="16">
        <v>0</v>
      </c>
      <c r="KH36" s="17">
        <v>0</v>
      </c>
      <c r="KI36" s="16">
        <v>15336500</v>
      </c>
      <c r="KJ36" s="16">
        <v>0</v>
      </c>
      <c r="KK36" s="16">
        <v>0</v>
      </c>
      <c r="KL36" s="16">
        <v>0</v>
      </c>
      <c r="KM36" s="16">
        <v>0</v>
      </c>
      <c r="KN36" s="16">
        <v>47137</v>
      </c>
      <c r="KO36" s="16">
        <v>46541</v>
      </c>
      <c r="KP36" s="16">
        <v>596</v>
      </c>
      <c r="KQ36" s="16">
        <v>2435046</v>
      </c>
      <c r="KR36" s="16">
        <v>596</v>
      </c>
      <c r="KS36" s="16">
        <v>2434450</v>
      </c>
      <c r="KT36" s="16">
        <v>829</v>
      </c>
      <c r="KU36" s="16">
        <v>596</v>
      </c>
      <c r="KV36" s="16">
        <v>1425</v>
      </c>
      <c r="KW36" s="16">
        <v>3457602</v>
      </c>
      <c r="KX36" s="16">
        <v>2434450</v>
      </c>
      <c r="KY36" s="18">
        <v>5892052</v>
      </c>
      <c r="KZ36" s="16">
        <v>887352</v>
      </c>
      <c r="LA36" s="16">
        <v>0</v>
      </c>
      <c r="LB36" s="16">
        <v>0</v>
      </c>
      <c r="LC36" s="16">
        <v>0</v>
      </c>
      <c r="LD36" s="16">
        <v>6779404</v>
      </c>
      <c r="LE36" s="16">
        <v>0</v>
      </c>
      <c r="LF36" s="16">
        <v>0</v>
      </c>
      <c r="LG36" s="16">
        <v>0</v>
      </c>
      <c r="LH36" s="16">
        <v>6779404</v>
      </c>
      <c r="LI36" s="16">
        <v>887352</v>
      </c>
      <c r="LJ36" s="16">
        <v>5892052</v>
      </c>
      <c r="LK36" s="16">
        <v>640296616</v>
      </c>
      <c r="LL36" s="16">
        <v>9.2020700000000009</v>
      </c>
      <c r="LM36" s="16">
        <v>887352</v>
      </c>
      <c r="LN36" s="16">
        <v>664501169</v>
      </c>
      <c r="LO36" s="16">
        <v>1.3353699999999999</v>
      </c>
      <c r="LP36" s="16">
        <v>9.2020700000000009</v>
      </c>
      <c r="LQ36" s="16">
        <v>10.53744</v>
      </c>
      <c r="LR36" s="16">
        <v>782050</v>
      </c>
      <c r="LS36" s="16">
        <v>0</v>
      </c>
      <c r="LT36" s="16">
        <v>135433</v>
      </c>
      <c r="LU36" s="16">
        <v>148771</v>
      </c>
      <c r="LV36" s="16">
        <v>0</v>
      </c>
      <c r="LW36" s="16">
        <v>66595</v>
      </c>
      <c r="LX36" s="16">
        <v>8351</v>
      </c>
      <c r="LY36" s="16">
        <v>138795</v>
      </c>
      <c r="LZ36" s="16">
        <v>1002405</v>
      </c>
      <c r="MA36" s="16">
        <v>17253552</v>
      </c>
      <c r="MB36" s="18">
        <v>1002405</v>
      </c>
      <c r="MC36" s="16">
        <v>16251147</v>
      </c>
      <c r="MD36" s="16">
        <v>22797830</v>
      </c>
      <c r="ME36" s="18">
        <v>0</v>
      </c>
      <c r="MF36" s="18">
        <v>0</v>
      </c>
      <c r="MG36" s="18">
        <v>1040717</v>
      </c>
      <c r="MH36" s="16">
        <v>0</v>
      </c>
      <c r="MI36" s="16">
        <v>427560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6779404</v>
      </c>
      <c r="MP36" s="16">
        <v>427560</v>
      </c>
      <c r="MQ36" s="16">
        <v>0</v>
      </c>
      <c r="MR36" s="16">
        <v>153365</v>
      </c>
      <c r="MS36" s="16">
        <v>0</v>
      </c>
      <c r="MT36" s="16">
        <v>78361</v>
      </c>
      <c r="MU36" s="16">
        <v>1425</v>
      </c>
      <c r="MV36" s="16">
        <v>0</v>
      </c>
      <c r="MW36" s="16">
        <v>7440115</v>
      </c>
      <c r="MX36" s="16">
        <v>664501169</v>
      </c>
      <c r="MY36" s="16">
        <v>1.34</v>
      </c>
      <c r="MZ36" s="16">
        <v>890432</v>
      </c>
      <c r="NA36" s="16">
        <v>0</v>
      </c>
      <c r="NB36" s="16">
        <v>15336500</v>
      </c>
      <c r="NC36" s="16">
        <v>0</v>
      </c>
      <c r="ND36" s="16">
        <v>890432</v>
      </c>
      <c r="NE36" s="16">
        <v>0</v>
      </c>
      <c r="NF36" s="16">
        <v>890432</v>
      </c>
      <c r="NG36" s="17">
        <v>0.01</v>
      </c>
      <c r="NH36" s="17">
        <v>0</v>
      </c>
      <c r="NI36" s="17">
        <v>0</v>
      </c>
      <c r="NJ36" s="17">
        <v>0</v>
      </c>
      <c r="NK36" s="17">
        <v>0</v>
      </c>
      <c r="NL36" s="17">
        <v>0.01</v>
      </c>
      <c r="NM36" s="16">
        <v>153365</v>
      </c>
      <c r="NN36" s="16">
        <v>0</v>
      </c>
      <c r="NO36" s="18">
        <v>0</v>
      </c>
      <c r="NP36" s="16">
        <v>0</v>
      </c>
      <c r="NQ36" s="17">
        <v>153365</v>
      </c>
      <c r="NR36" s="16">
        <v>100000</v>
      </c>
      <c r="NS36" s="16">
        <v>0</v>
      </c>
      <c r="NT36" s="16">
        <v>219285</v>
      </c>
      <c r="NU36" s="16">
        <v>0</v>
      </c>
      <c r="NV36" s="16">
        <v>0</v>
      </c>
      <c r="NW36" s="17">
        <v>86440</v>
      </c>
      <c r="NX36" s="17">
        <v>2690830</v>
      </c>
    </row>
    <row r="37" spans="1:388" x14ac:dyDescent="0.55000000000000004">
      <c r="A37" s="13" t="s">
        <v>1185</v>
      </c>
      <c r="B37" s="13" t="s">
        <v>1210</v>
      </c>
      <c r="C37" s="13" t="s">
        <v>69</v>
      </c>
      <c r="D37" s="13" t="s">
        <v>70</v>
      </c>
      <c r="E37" s="14">
        <v>568.5</v>
      </c>
      <c r="F37" s="15">
        <v>1.26</v>
      </c>
      <c r="G37" s="16">
        <v>7413</v>
      </c>
      <c r="H37" s="16">
        <v>1927</v>
      </c>
      <c r="I37" s="16">
        <v>6553</v>
      </c>
      <c r="J37" s="15">
        <v>1.26</v>
      </c>
      <c r="K37" s="16">
        <v>8257</v>
      </c>
      <c r="L37" s="16">
        <v>7413</v>
      </c>
      <c r="M37" s="16">
        <v>222</v>
      </c>
      <c r="N37" s="16">
        <v>7635</v>
      </c>
      <c r="O37" s="17">
        <v>629.87</v>
      </c>
      <c r="P37" s="17">
        <v>19.07</v>
      </c>
      <c r="Q37" s="17">
        <v>648.94000000000005</v>
      </c>
      <c r="R37" s="17">
        <v>69.28</v>
      </c>
      <c r="S37" s="17">
        <v>2.16</v>
      </c>
      <c r="T37" s="17">
        <v>71.44</v>
      </c>
      <c r="U37" s="17">
        <v>83.62</v>
      </c>
      <c r="V37" s="17">
        <v>2.35</v>
      </c>
      <c r="W37" s="17">
        <v>85.97</v>
      </c>
      <c r="X37" s="17">
        <v>357.8</v>
      </c>
      <c r="Y37" s="17">
        <v>10.73</v>
      </c>
      <c r="Z37" s="17">
        <v>368.53</v>
      </c>
      <c r="AA37" s="17">
        <v>32.4</v>
      </c>
      <c r="AB37" s="17">
        <v>26.62</v>
      </c>
      <c r="AC37" s="17">
        <v>26.03</v>
      </c>
      <c r="AD37" s="17">
        <v>85.05</v>
      </c>
      <c r="AE37" s="14">
        <v>568.5</v>
      </c>
      <c r="AF37" s="17">
        <v>653.54999999999995</v>
      </c>
      <c r="AG37" s="17">
        <v>1.26</v>
      </c>
      <c r="AH37" s="17">
        <v>654.80999999999995</v>
      </c>
      <c r="AI37" s="15">
        <v>21.43</v>
      </c>
      <c r="AJ37" s="15">
        <v>2.6890000000000001</v>
      </c>
      <c r="AK37" s="17">
        <v>14.23</v>
      </c>
      <c r="AL37" s="17">
        <f>ROUND(Data_AidAndLevy[[#This Row],[L311]]*Data_AidAndLevy[[#This Row],[L201]],0)</f>
        <v>105487</v>
      </c>
      <c r="AM37" s="15">
        <v>0</v>
      </c>
      <c r="AN37" s="15">
        <v>38.348999999999997</v>
      </c>
      <c r="AO37" s="17">
        <v>653.54999999999995</v>
      </c>
      <c r="AP37" s="15">
        <v>691.899</v>
      </c>
      <c r="AQ37" s="17">
        <v>85.05</v>
      </c>
      <c r="AR37" s="15">
        <v>606.84900000000005</v>
      </c>
      <c r="AS37" s="16">
        <v>7635</v>
      </c>
      <c r="AT37" s="14">
        <v>568.5</v>
      </c>
      <c r="AU37" s="16">
        <v>4340498</v>
      </c>
      <c r="AV37" s="16">
        <v>4241719</v>
      </c>
      <c r="AW37" s="17">
        <v>1.01</v>
      </c>
      <c r="AX37" s="16">
        <v>4284136</v>
      </c>
      <c r="AY37" s="16">
        <v>4340498</v>
      </c>
      <c r="AZ37" s="16">
        <v>0</v>
      </c>
      <c r="BA37" s="16">
        <v>7635</v>
      </c>
      <c r="BB37" s="15">
        <v>38.348999999999997</v>
      </c>
      <c r="BC37" s="16">
        <v>292795</v>
      </c>
      <c r="BD37" s="16">
        <v>7635</v>
      </c>
      <c r="BE37" s="17">
        <v>85.05</v>
      </c>
      <c r="BF37" s="16">
        <v>649357</v>
      </c>
      <c r="BG37" s="17">
        <v>648.94000000000005</v>
      </c>
      <c r="BH37" s="14">
        <v>568.5</v>
      </c>
      <c r="BI37" s="16">
        <v>368922</v>
      </c>
      <c r="BJ37" s="16">
        <v>360412</v>
      </c>
      <c r="BK37" s="16">
        <v>368922</v>
      </c>
      <c r="BL37" s="16">
        <v>0</v>
      </c>
      <c r="BM37" s="16">
        <v>368922</v>
      </c>
      <c r="BN37" s="16">
        <v>368922</v>
      </c>
      <c r="BO37" s="17">
        <v>71.44</v>
      </c>
      <c r="BP37" s="14">
        <v>568.5</v>
      </c>
      <c r="BQ37" s="16">
        <v>40614</v>
      </c>
      <c r="BR37" s="16">
        <v>39642</v>
      </c>
      <c r="BS37" s="16">
        <v>40614</v>
      </c>
      <c r="BT37" s="16">
        <v>0</v>
      </c>
      <c r="BU37" s="16">
        <v>40614</v>
      </c>
      <c r="BV37" s="16">
        <v>40614</v>
      </c>
      <c r="BW37" s="17">
        <v>85.97</v>
      </c>
      <c r="BX37" s="14">
        <v>568.5</v>
      </c>
      <c r="BY37" s="16">
        <v>48874</v>
      </c>
      <c r="BZ37" s="16">
        <v>47847</v>
      </c>
      <c r="CA37" s="16">
        <v>48874</v>
      </c>
      <c r="CB37" s="16">
        <v>0</v>
      </c>
      <c r="CC37" s="16">
        <v>48874</v>
      </c>
      <c r="CD37" s="16">
        <v>48874</v>
      </c>
      <c r="CE37" s="17">
        <v>368.53</v>
      </c>
      <c r="CF37" s="14">
        <v>568.5</v>
      </c>
      <c r="CG37" s="16">
        <v>209509</v>
      </c>
      <c r="CH37" s="16">
        <v>204733</v>
      </c>
      <c r="CI37" s="16">
        <v>209509</v>
      </c>
      <c r="CJ37" s="16">
        <v>0</v>
      </c>
      <c r="CK37" s="16">
        <v>209509</v>
      </c>
      <c r="CL37" s="16">
        <v>209509</v>
      </c>
      <c r="CM37" s="17">
        <v>340.52</v>
      </c>
      <c r="CN37" s="17">
        <v>653.54999999999995</v>
      </c>
      <c r="CO37" s="16">
        <v>222547</v>
      </c>
      <c r="CP37" s="16">
        <v>216767</v>
      </c>
      <c r="CQ37" s="16">
        <v>645</v>
      </c>
      <c r="CR37" s="16">
        <v>217412</v>
      </c>
      <c r="CS37" s="16">
        <v>222547</v>
      </c>
      <c r="CT37" s="16">
        <v>0</v>
      </c>
      <c r="CU37" s="14">
        <v>568.5</v>
      </c>
      <c r="CV37" s="16">
        <v>382</v>
      </c>
      <c r="CW37" s="14">
        <v>5.2</v>
      </c>
      <c r="CX37" s="16">
        <v>945</v>
      </c>
      <c r="CY37" s="17">
        <v>62.45</v>
      </c>
      <c r="CZ37" s="16">
        <v>59015</v>
      </c>
      <c r="DA37" s="16">
        <v>945</v>
      </c>
      <c r="DB37" s="17">
        <v>69.930000000000007</v>
      </c>
      <c r="DC37" s="16">
        <v>66084</v>
      </c>
      <c r="DD37" s="17">
        <v>1.26</v>
      </c>
      <c r="DE37" s="17">
        <v>340.52</v>
      </c>
      <c r="DF37" s="16">
        <v>429</v>
      </c>
      <c r="DG37" s="17">
        <v>34.31</v>
      </c>
      <c r="DH37" s="17">
        <v>653.54999999999995</v>
      </c>
      <c r="DI37" s="16">
        <v>22423</v>
      </c>
      <c r="DJ37" s="16">
        <v>21827</v>
      </c>
      <c r="DK37" s="16">
        <v>22423</v>
      </c>
      <c r="DL37" s="16">
        <v>0</v>
      </c>
      <c r="DM37" s="16">
        <v>22423</v>
      </c>
      <c r="DN37" s="16">
        <v>22423</v>
      </c>
      <c r="DO37" s="17">
        <v>4.09</v>
      </c>
      <c r="DP37" s="17">
        <v>653.54999999999995</v>
      </c>
      <c r="DQ37" s="16">
        <v>2673</v>
      </c>
      <c r="DR37" s="16">
        <v>2601</v>
      </c>
      <c r="DS37" s="16">
        <v>2673</v>
      </c>
      <c r="DT37" s="16">
        <v>0</v>
      </c>
      <c r="DU37" s="16">
        <v>2673</v>
      </c>
      <c r="DV37" s="16">
        <v>2673</v>
      </c>
      <c r="DW37" s="16">
        <v>4340498</v>
      </c>
      <c r="DX37" s="16">
        <v>0</v>
      </c>
      <c r="DY37" s="16">
        <v>292795</v>
      </c>
      <c r="DZ37" s="16">
        <v>649357</v>
      </c>
      <c r="EA37" s="16">
        <v>368922</v>
      </c>
      <c r="EB37" s="16">
        <v>40614</v>
      </c>
      <c r="EC37" s="16">
        <v>48874</v>
      </c>
      <c r="ED37" s="16">
        <v>209509</v>
      </c>
      <c r="EE37" s="16">
        <v>222547</v>
      </c>
      <c r="EF37" s="16">
        <v>0</v>
      </c>
      <c r="EG37" s="16">
        <v>59015</v>
      </c>
      <c r="EH37" s="16">
        <v>66084</v>
      </c>
      <c r="EI37" s="16">
        <v>429</v>
      </c>
      <c r="EJ37" s="16">
        <v>22423</v>
      </c>
      <c r="EK37" s="16">
        <v>2673</v>
      </c>
      <c r="EL37" s="16">
        <v>40839</v>
      </c>
      <c r="EM37" s="16">
        <v>134857</v>
      </c>
      <c r="EN37" s="16">
        <v>1927</v>
      </c>
      <c r="EO37" s="16">
        <v>6419685</v>
      </c>
      <c r="EP37" s="16">
        <v>289424470</v>
      </c>
      <c r="EQ37" s="18">
        <v>5.4</v>
      </c>
      <c r="ER37" s="16">
        <v>1562892</v>
      </c>
      <c r="ES37" s="16">
        <v>18480</v>
      </c>
      <c r="ET37" s="16">
        <v>18806</v>
      </c>
      <c r="EU37" s="16">
        <v>-326</v>
      </c>
      <c r="EV37" s="16">
        <v>1562892</v>
      </c>
      <c r="EW37" s="16">
        <v>1562566</v>
      </c>
      <c r="EX37" s="16">
        <v>79821579</v>
      </c>
      <c r="EY37" s="16">
        <v>72648194</v>
      </c>
      <c r="EZ37" s="16">
        <v>7173385</v>
      </c>
      <c r="FA37" s="18">
        <v>5.4</v>
      </c>
      <c r="FB37" s="16">
        <v>38736</v>
      </c>
      <c r="FC37" s="16">
        <v>0</v>
      </c>
      <c r="FD37" s="16">
        <v>0</v>
      </c>
      <c r="FE37" s="16">
        <v>0</v>
      </c>
      <c r="FF37" s="16">
        <v>38736</v>
      </c>
      <c r="FG37" s="16">
        <v>38736</v>
      </c>
      <c r="FH37" s="16">
        <v>1562566</v>
      </c>
      <c r="FI37" s="16">
        <v>1601302</v>
      </c>
      <c r="FJ37" s="16">
        <v>6749</v>
      </c>
      <c r="FK37" s="15">
        <v>606.84900000000005</v>
      </c>
      <c r="FL37" s="16">
        <v>4095624</v>
      </c>
      <c r="FM37" s="16">
        <v>6749</v>
      </c>
      <c r="FN37" s="17">
        <v>85.05</v>
      </c>
      <c r="FO37" s="16">
        <v>574002</v>
      </c>
      <c r="FP37" s="16">
        <v>264</v>
      </c>
      <c r="FQ37" s="17">
        <v>654.80999999999995</v>
      </c>
      <c r="FR37" s="16">
        <v>172870</v>
      </c>
      <c r="FS37" s="16">
        <v>22423</v>
      </c>
      <c r="FT37" s="16">
        <v>2673</v>
      </c>
      <c r="FU37" s="16">
        <v>197966</v>
      </c>
      <c r="FV37" s="16">
        <v>4095624</v>
      </c>
      <c r="FW37" s="16">
        <v>574002</v>
      </c>
      <c r="FX37" s="16">
        <v>8257</v>
      </c>
      <c r="FY37" s="16">
        <v>368922</v>
      </c>
      <c r="FZ37" s="16">
        <v>40614</v>
      </c>
      <c r="GA37" s="16">
        <v>48874</v>
      </c>
      <c r="GB37" s="16">
        <v>209509</v>
      </c>
      <c r="GC37" s="16">
        <v>5543768</v>
      </c>
      <c r="GD37" s="16">
        <v>1601302</v>
      </c>
      <c r="GE37" s="16">
        <v>3942466</v>
      </c>
      <c r="GF37" s="15">
        <v>691.899</v>
      </c>
      <c r="GG37" s="16">
        <v>300</v>
      </c>
      <c r="GH37" s="16">
        <v>207570</v>
      </c>
      <c r="GI37" s="16">
        <v>3942466</v>
      </c>
      <c r="GJ37" s="16">
        <v>0</v>
      </c>
      <c r="GK37" s="14">
        <v>30</v>
      </c>
      <c r="GL37" s="16">
        <v>7635</v>
      </c>
      <c r="GM37" s="16">
        <v>229050</v>
      </c>
      <c r="GN37" s="14">
        <v>0</v>
      </c>
      <c r="GO37" s="16">
        <v>7413</v>
      </c>
      <c r="GP37" s="16">
        <v>0</v>
      </c>
      <c r="GQ37" s="16">
        <v>229050</v>
      </c>
      <c r="GR37" s="16">
        <v>229050</v>
      </c>
      <c r="GS37" s="16">
        <v>6419685</v>
      </c>
      <c r="GT37" s="16">
        <v>5543768</v>
      </c>
      <c r="GU37" s="16">
        <v>0</v>
      </c>
      <c r="GV37" s="16">
        <v>875917</v>
      </c>
      <c r="GW37" s="16">
        <v>289424470</v>
      </c>
      <c r="GX37" s="16">
        <v>283597070</v>
      </c>
      <c r="GY37" s="16">
        <v>5827400</v>
      </c>
      <c r="GZ37" s="16">
        <v>283597070</v>
      </c>
      <c r="HA37" s="18">
        <v>2.0500000000000001E-2</v>
      </c>
      <c r="HB37" s="16">
        <v>7251</v>
      </c>
      <c r="HC37" s="16">
        <v>149</v>
      </c>
      <c r="HD37" s="16">
        <v>7251</v>
      </c>
      <c r="HE37" s="16">
        <v>149</v>
      </c>
      <c r="HF37" s="16">
        <v>7102</v>
      </c>
      <c r="HG37" s="16">
        <v>886</v>
      </c>
      <c r="HH37" s="16">
        <v>685</v>
      </c>
      <c r="HI37" s="16">
        <v>201</v>
      </c>
      <c r="HJ37" s="15">
        <v>691.899</v>
      </c>
      <c r="HK37" s="16">
        <v>139072</v>
      </c>
      <c r="HL37" s="15">
        <v>691.899</v>
      </c>
      <c r="HM37" s="16">
        <v>10</v>
      </c>
      <c r="HN37" s="16">
        <v>6919</v>
      </c>
      <c r="HO37" s="15">
        <v>691.899</v>
      </c>
      <c r="HP37" s="16">
        <v>7635</v>
      </c>
      <c r="HQ37" s="15">
        <v>0.11600000000000001</v>
      </c>
      <c r="HR37" s="16">
        <v>613023</v>
      </c>
      <c r="HS37" s="16">
        <v>139072</v>
      </c>
      <c r="HT37" s="16">
        <v>6919</v>
      </c>
      <c r="HU37" s="16">
        <v>467032</v>
      </c>
      <c r="HV37" s="16">
        <v>289424470</v>
      </c>
      <c r="HW37" s="18">
        <v>1.6136600000000001</v>
      </c>
      <c r="HX37" s="18">
        <v>1.9617800000000001</v>
      </c>
      <c r="HY37" s="18">
        <v>0</v>
      </c>
      <c r="HZ37" s="16">
        <v>289424470</v>
      </c>
      <c r="IA37" s="16">
        <v>0</v>
      </c>
      <c r="IB37" s="16">
        <v>7635</v>
      </c>
      <c r="IC37" s="17">
        <v>0</v>
      </c>
      <c r="ID37" s="16">
        <v>0</v>
      </c>
      <c r="IE37" s="15">
        <v>691.899</v>
      </c>
      <c r="IF37" s="16">
        <v>0</v>
      </c>
      <c r="IG37" s="16">
        <v>875917</v>
      </c>
      <c r="IH37" s="16">
        <v>7102</v>
      </c>
      <c r="II37" s="16">
        <v>0</v>
      </c>
      <c r="IJ37" s="16">
        <v>0</v>
      </c>
      <c r="IK37" s="16">
        <v>40839</v>
      </c>
      <c r="IL37" s="16">
        <v>139072</v>
      </c>
      <c r="IM37" s="16">
        <v>6919</v>
      </c>
      <c r="IN37" s="16">
        <v>0</v>
      </c>
      <c r="IO37" s="16">
        <v>0</v>
      </c>
      <c r="IP37" s="16">
        <v>763663</v>
      </c>
      <c r="IQ37" s="16">
        <v>3942466</v>
      </c>
      <c r="IR37" s="16">
        <v>0</v>
      </c>
      <c r="IS37" s="16">
        <v>7102</v>
      </c>
      <c r="IT37" s="16">
        <v>0</v>
      </c>
      <c r="IU37" s="16">
        <v>0</v>
      </c>
      <c r="IV37" s="16">
        <v>40839</v>
      </c>
      <c r="IW37" s="16">
        <v>139072</v>
      </c>
      <c r="IX37" s="16">
        <v>6919</v>
      </c>
      <c r="IY37" s="16">
        <v>0</v>
      </c>
      <c r="IZ37" s="16">
        <v>0</v>
      </c>
      <c r="JA37" s="16">
        <v>0</v>
      </c>
      <c r="JB37" s="16">
        <v>229050</v>
      </c>
      <c r="JC37" s="16">
        <v>4283770</v>
      </c>
      <c r="JD37" s="16">
        <v>4340498</v>
      </c>
      <c r="JE37" s="16">
        <v>0</v>
      </c>
      <c r="JF37" s="16">
        <v>4340498</v>
      </c>
      <c r="JG37" s="19">
        <v>0.1</v>
      </c>
      <c r="JH37" s="16">
        <v>434050</v>
      </c>
      <c r="JI37" s="16">
        <v>289424470</v>
      </c>
      <c r="JJ37" s="14">
        <v>568.5</v>
      </c>
      <c r="JK37" s="16">
        <v>509102</v>
      </c>
      <c r="JL37" s="16">
        <v>416026</v>
      </c>
      <c r="JM37" s="16">
        <v>509102</v>
      </c>
      <c r="JN37" s="17">
        <v>0.25</v>
      </c>
      <c r="JO37" s="19">
        <v>0.20430000000000001</v>
      </c>
      <c r="JP37" s="16">
        <v>434050</v>
      </c>
      <c r="JQ37" s="16">
        <v>88676</v>
      </c>
      <c r="JR37" s="17">
        <v>0.02</v>
      </c>
      <c r="JS37" s="16">
        <v>4560206</v>
      </c>
      <c r="JT37" s="16">
        <v>91204</v>
      </c>
      <c r="JU37" s="16">
        <v>434050</v>
      </c>
      <c r="JV37" s="16">
        <v>88676</v>
      </c>
      <c r="JW37" s="16">
        <v>91204</v>
      </c>
      <c r="JX37" s="16">
        <v>254170</v>
      </c>
      <c r="JY37" s="16">
        <v>88676</v>
      </c>
      <c r="JZ37" s="18">
        <v>0</v>
      </c>
      <c r="KA37" s="16">
        <v>0</v>
      </c>
      <c r="KB37" s="16">
        <v>91204</v>
      </c>
      <c r="KC37" s="16">
        <v>254170</v>
      </c>
      <c r="KD37" s="16">
        <v>345374</v>
      </c>
      <c r="KE37" s="16">
        <v>4340498</v>
      </c>
      <c r="KF37" s="19">
        <v>0</v>
      </c>
      <c r="KG37" s="16">
        <v>0</v>
      </c>
      <c r="KH37" s="17">
        <v>0</v>
      </c>
      <c r="KI37" s="16">
        <v>4560206</v>
      </c>
      <c r="KJ37" s="16">
        <v>0</v>
      </c>
      <c r="KK37" s="16">
        <v>0</v>
      </c>
      <c r="KL37" s="16">
        <v>0</v>
      </c>
      <c r="KM37" s="16">
        <v>0</v>
      </c>
      <c r="KN37" s="16">
        <v>10519</v>
      </c>
      <c r="KO37" s="16">
        <v>10704</v>
      </c>
      <c r="KP37" s="16">
        <v>-185</v>
      </c>
      <c r="KQ37" s="16">
        <v>763663</v>
      </c>
      <c r="KR37" s="16">
        <v>-185</v>
      </c>
      <c r="KS37" s="16">
        <v>763848</v>
      </c>
      <c r="KT37" s="16">
        <v>-326</v>
      </c>
      <c r="KU37" s="16">
        <v>-185</v>
      </c>
      <c r="KV37" s="16">
        <v>-511</v>
      </c>
      <c r="KW37" s="16">
        <v>1562892</v>
      </c>
      <c r="KX37" s="16">
        <v>763848</v>
      </c>
      <c r="KY37" s="18">
        <v>2326740</v>
      </c>
      <c r="KZ37" s="16">
        <v>254170</v>
      </c>
      <c r="LA37" s="16">
        <v>0</v>
      </c>
      <c r="LB37" s="16">
        <v>0</v>
      </c>
      <c r="LC37" s="16">
        <v>0</v>
      </c>
      <c r="LD37" s="16">
        <v>2580910</v>
      </c>
      <c r="LE37" s="16">
        <v>290263</v>
      </c>
      <c r="LF37" s="16">
        <v>0</v>
      </c>
      <c r="LG37" s="16">
        <v>0</v>
      </c>
      <c r="LH37" s="16">
        <v>2871173</v>
      </c>
      <c r="LI37" s="16">
        <v>254170</v>
      </c>
      <c r="LJ37" s="16">
        <v>2617003</v>
      </c>
      <c r="LK37" s="16">
        <v>289424470</v>
      </c>
      <c r="LL37" s="16">
        <v>9.04209</v>
      </c>
      <c r="LM37" s="16">
        <v>254170</v>
      </c>
      <c r="LN37" s="16">
        <v>351709065</v>
      </c>
      <c r="LO37" s="16">
        <v>0.72267000000000003</v>
      </c>
      <c r="LP37" s="16">
        <v>9.04209</v>
      </c>
      <c r="LQ37" s="16">
        <v>9.7647600000000008</v>
      </c>
      <c r="LR37" s="16">
        <v>222547</v>
      </c>
      <c r="LS37" s="16">
        <v>0</v>
      </c>
      <c r="LT37" s="16">
        <v>59015</v>
      </c>
      <c r="LU37" s="16">
        <v>66084</v>
      </c>
      <c r="LV37" s="16">
        <v>429</v>
      </c>
      <c r="LW37" s="16">
        <v>22423</v>
      </c>
      <c r="LX37" s="16">
        <v>2673</v>
      </c>
      <c r="LY37" s="16">
        <v>40839</v>
      </c>
      <c r="LZ37" s="16">
        <v>332332</v>
      </c>
      <c r="MA37" s="16">
        <v>4283770</v>
      </c>
      <c r="MB37" s="18">
        <v>332332</v>
      </c>
      <c r="MC37" s="16">
        <v>3951438</v>
      </c>
      <c r="MD37" s="16">
        <v>6419685</v>
      </c>
      <c r="ME37" s="18">
        <v>0</v>
      </c>
      <c r="MF37" s="18">
        <v>0</v>
      </c>
      <c r="MG37" s="18">
        <v>345374</v>
      </c>
      <c r="MH37" s="16">
        <v>0</v>
      </c>
      <c r="MI37" s="16">
        <v>229050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2580910</v>
      </c>
      <c r="MP37" s="16">
        <v>229050</v>
      </c>
      <c r="MQ37" s="16">
        <v>0</v>
      </c>
      <c r="MR37" s="16">
        <v>91204</v>
      </c>
      <c r="MS37" s="16">
        <v>0</v>
      </c>
      <c r="MT37" s="16">
        <v>38736</v>
      </c>
      <c r="MU37" s="16">
        <v>-511</v>
      </c>
      <c r="MV37" s="16">
        <v>0</v>
      </c>
      <c r="MW37" s="16">
        <v>2939389</v>
      </c>
      <c r="MX37" s="16">
        <v>351709065</v>
      </c>
      <c r="MY37" s="16">
        <v>1.34</v>
      </c>
      <c r="MZ37" s="16">
        <v>471290</v>
      </c>
      <c r="NA37" s="16">
        <v>0</v>
      </c>
      <c r="NB37" s="16">
        <v>4560206</v>
      </c>
      <c r="NC37" s="16">
        <v>0</v>
      </c>
      <c r="ND37" s="16">
        <v>471290</v>
      </c>
      <c r="NE37" s="16">
        <v>0</v>
      </c>
      <c r="NF37" s="16">
        <v>471290</v>
      </c>
      <c r="NG37" s="17">
        <v>0.02</v>
      </c>
      <c r="NH37" s="17">
        <v>0</v>
      </c>
      <c r="NI37" s="17">
        <v>0</v>
      </c>
      <c r="NJ37" s="17">
        <v>0</v>
      </c>
      <c r="NK37" s="17">
        <v>0</v>
      </c>
      <c r="NL37" s="17">
        <v>0.02</v>
      </c>
      <c r="NM37" s="16">
        <v>91204</v>
      </c>
      <c r="NN37" s="16">
        <v>0</v>
      </c>
      <c r="NO37" s="18">
        <v>0</v>
      </c>
      <c r="NP37" s="16">
        <v>0</v>
      </c>
      <c r="NQ37" s="17">
        <v>91204</v>
      </c>
      <c r="NR37" s="16">
        <v>300000</v>
      </c>
      <c r="NS37" s="16">
        <v>0</v>
      </c>
      <c r="NT37" s="16">
        <v>116064</v>
      </c>
      <c r="NU37" s="16">
        <v>0</v>
      </c>
      <c r="NV37" s="16">
        <v>0</v>
      </c>
      <c r="NW37" s="17">
        <v>0</v>
      </c>
      <c r="NX37" s="17">
        <v>695501</v>
      </c>
    </row>
    <row r="38" spans="1:388" x14ac:dyDescent="0.55000000000000004">
      <c r="A38" s="13" t="s">
        <v>1177</v>
      </c>
      <c r="B38" s="13" t="s">
        <v>1264</v>
      </c>
      <c r="C38" s="13" t="s">
        <v>71</v>
      </c>
      <c r="D38" s="13" t="s">
        <v>72</v>
      </c>
      <c r="E38" s="14">
        <v>559.29999999999995</v>
      </c>
      <c r="F38" s="15">
        <v>0</v>
      </c>
      <c r="G38" s="16">
        <v>7413</v>
      </c>
      <c r="H38" s="16">
        <v>0</v>
      </c>
      <c r="I38" s="16">
        <v>6553</v>
      </c>
      <c r="J38" s="15">
        <v>0</v>
      </c>
      <c r="K38" s="16">
        <v>0</v>
      </c>
      <c r="L38" s="16">
        <v>7413</v>
      </c>
      <c r="M38" s="16">
        <v>222</v>
      </c>
      <c r="N38" s="16">
        <v>7635</v>
      </c>
      <c r="O38" s="17">
        <v>640.80999999999995</v>
      </c>
      <c r="P38" s="17">
        <v>19.07</v>
      </c>
      <c r="Q38" s="17">
        <v>659.88</v>
      </c>
      <c r="R38" s="17">
        <v>66.36</v>
      </c>
      <c r="S38" s="17">
        <v>2.16</v>
      </c>
      <c r="T38" s="17">
        <v>68.52</v>
      </c>
      <c r="U38" s="17">
        <v>74.2</v>
      </c>
      <c r="V38" s="17">
        <v>2.35</v>
      </c>
      <c r="W38" s="17">
        <v>76.55</v>
      </c>
      <c r="X38" s="17">
        <v>357.8</v>
      </c>
      <c r="Y38" s="17">
        <v>10.73</v>
      </c>
      <c r="Z38" s="17">
        <v>368.53</v>
      </c>
      <c r="AA38" s="17">
        <v>25.92</v>
      </c>
      <c r="AB38" s="17">
        <v>4.8499999999999996</v>
      </c>
      <c r="AC38" s="17">
        <v>10.96</v>
      </c>
      <c r="AD38" s="17">
        <v>41.73</v>
      </c>
      <c r="AE38" s="14">
        <v>559.29999999999995</v>
      </c>
      <c r="AF38" s="17">
        <v>601.03</v>
      </c>
      <c r="AG38" s="17">
        <v>0.76</v>
      </c>
      <c r="AH38" s="17">
        <v>601.79</v>
      </c>
      <c r="AI38" s="15">
        <v>19.61</v>
      </c>
      <c r="AJ38" s="15">
        <v>2.6070000000000002</v>
      </c>
      <c r="AK38" s="17">
        <v>4.5</v>
      </c>
      <c r="AL38" s="17">
        <f>ROUND(Data_AidAndLevy[[#This Row],[L311]]*Data_AidAndLevy[[#This Row],[L201]],0)</f>
        <v>33359</v>
      </c>
      <c r="AM38" s="15">
        <v>0</v>
      </c>
      <c r="AN38" s="15">
        <v>26.716999999999999</v>
      </c>
      <c r="AO38" s="17">
        <v>601.03</v>
      </c>
      <c r="AP38" s="15">
        <v>627.74699999999996</v>
      </c>
      <c r="AQ38" s="17">
        <v>41.73</v>
      </c>
      <c r="AR38" s="15">
        <v>586.01700000000005</v>
      </c>
      <c r="AS38" s="16">
        <v>7635</v>
      </c>
      <c r="AT38" s="14">
        <v>559.29999999999995</v>
      </c>
      <c r="AU38" s="16">
        <v>4270256</v>
      </c>
      <c r="AV38" s="16">
        <v>4177967</v>
      </c>
      <c r="AW38" s="17">
        <v>1.01</v>
      </c>
      <c r="AX38" s="16">
        <v>4219747</v>
      </c>
      <c r="AY38" s="16">
        <v>4270256</v>
      </c>
      <c r="AZ38" s="16">
        <v>0</v>
      </c>
      <c r="BA38" s="16">
        <v>7635</v>
      </c>
      <c r="BB38" s="15">
        <v>26.716999999999999</v>
      </c>
      <c r="BC38" s="16">
        <v>203984</v>
      </c>
      <c r="BD38" s="16">
        <v>7635</v>
      </c>
      <c r="BE38" s="17">
        <v>41.73</v>
      </c>
      <c r="BF38" s="16">
        <v>318609</v>
      </c>
      <c r="BG38" s="17">
        <v>659.88</v>
      </c>
      <c r="BH38" s="14">
        <v>559.29999999999995</v>
      </c>
      <c r="BI38" s="16">
        <v>369071</v>
      </c>
      <c r="BJ38" s="16">
        <v>361161</v>
      </c>
      <c r="BK38" s="16">
        <v>369071</v>
      </c>
      <c r="BL38" s="16">
        <v>0</v>
      </c>
      <c r="BM38" s="16">
        <v>369071</v>
      </c>
      <c r="BN38" s="16">
        <v>369071</v>
      </c>
      <c r="BO38" s="17">
        <v>68.52</v>
      </c>
      <c r="BP38" s="14">
        <v>559.29999999999995</v>
      </c>
      <c r="BQ38" s="16">
        <v>38323</v>
      </c>
      <c r="BR38" s="16">
        <v>37400</v>
      </c>
      <c r="BS38" s="16">
        <v>38323</v>
      </c>
      <c r="BT38" s="16">
        <v>0</v>
      </c>
      <c r="BU38" s="16">
        <v>38323</v>
      </c>
      <c r="BV38" s="16">
        <v>38323</v>
      </c>
      <c r="BW38" s="17">
        <v>76.55</v>
      </c>
      <c r="BX38" s="14">
        <v>559.29999999999995</v>
      </c>
      <c r="BY38" s="16">
        <v>42814</v>
      </c>
      <c r="BZ38" s="16">
        <v>41819</v>
      </c>
      <c r="CA38" s="16">
        <v>42814</v>
      </c>
      <c r="CB38" s="16">
        <v>0</v>
      </c>
      <c r="CC38" s="16">
        <v>42814</v>
      </c>
      <c r="CD38" s="16">
        <v>42814</v>
      </c>
      <c r="CE38" s="17">
        <v>368.53</v>
      </c>
      <c r="CF38" s="14">
        <v>559.29999999999995</v>
      </c>
      <c r="CG38" s="16">
        <v>206119</v>
      </c>
      <c r="CH38" s="16">
        <v>201656</v>
      </c>
      <c r="CI38" s="16">
        <v>206119</v>
      </c>
      <c r="CJ38" s="16">
        <v>0</v>
      </c>
      <c r="CK38" s="16">
        <v>206119</v>
      </c>
      <c r="CL38" s="16">
        <v>206119</v>
      </c>
      <c r="CM38" s="17">
        <v>337.26</v>
      </c>
      <c r="CN38" s="17">
        <v>601.03</v>
      </c>
      <c r="CO38" s="16">
        <v>202703</v>
      </c>
      <c r="CP38" s="16">
        <v>198031</v>
      </c>
      <c r="CQ38" s="16">
        <v>0</v>
      </c>
      <c r="CR38" s="16">
        <v>198031</v>
      </c>
      <c r="CS38" s="16">
        <v>202703</v>
      </c>
      <c r="CT38" s="16">
        <v>0</v>
      </c>
      <c r="CU38" s="14">
        <v>559.29999999999995</v>
      </c>
      <c r="CV38" s="16">
        <v>8</v>
      </c>
      <c r="CW38" s="14">
        <v>0</v>
      </c>
      <c r="CX38" s="16">
        <v>567</v>
      </c>
      <c r="CY38" s="17">
        <v>62.47</v>
      </c>
      <c r="CZ38" s="16">
        <v>35420</v>
      </c>
      <c r="DA38" s="16">
        <v>567</v>
      </c>
      <c r="DB38" s="17">
        <v>69.650000000000006</v>
      </c>
      <c r="DC38" s="16">
        <v>39492</v>
      </c>
      <c r="DD38" s="17">
        <v>0.76</v>
      </c>
      <c r="DE38" s="17">
        <v>337.26</v>
      </c>
      <c r="DF38" s="16">
        <v>256</v>
      </c>
      <c r="DG38" s="17">
        <v>41.7</v>
      </c>
      <c r="DH38" s="17">
        <v>601.03</v>
      </c>
      <c r="DI38" s="16">
        <v>25063</v>
      </c>
      <c r="DJ38" s="16">
        <v>24607</v>
      </c>
      <c r="DK38" s="16">
        <v>25063</v>
      </c>
      <c r="DL38" s="16">
        <v>0</v>
      </c>
      <c r="DM38" s="16">
        <v>25063</v>
      </c>
      <c r="DN38" s="16">
        <v>25063</v>
      </c>
      <c r="DO38" s="17">
        <v>4.8</v>
      </c>
      <c r="DP38" s="17">
        <v>601.03</v>
      </c>
      <c r="DQ38" s="16">
        <v>2885</v>
      </c>
      <c r="DR38" s="16">
        <v>2830</v>
      </c>
      <c r="DS38" s="16">
        <v>2885</v>
      </c>
      <c r="DT38" s="16">
        <v>0</v>
      </c>
      <c r="DU38" s="16">
        <v>2885</v>
      </c>
      <c r="DV38" s="16">
        <v>2885</v>
      </c>
      <c r="DW38" s="16">
        <v>4270256</v>
      </c>
      <c r="DX38" s="16">
        <v>0</v>
      </c>
      <c r="DY38" s="16">
        <v>203984</v>
      </c>
      <c r="DZ38" s="16">
        <v>318609</v>
      </c>
      <c r="EA38" s="16">
        <v>369071</v>
      </c>
      <c r="EB38" s="16">
        <v>38323</v>
      </c>
      <c r="EC38" s="16">
        <v>42814</v>
      </c>
      <c r="ED38" s="16">
        <v>206119</v>
      </c>
      <c r="EE38" s="16">
        <v>202703</v>
      </c>
      <c r="EF38" s="16">
        <v>0</v>
      </c>
      <c r="EG38" s="16">
        <v>35420</v>
      </c>
      <c r="EH38" s="16">
        <v>39492</v>
      </c>
      <c r="EI38" s="16">
        <v>256</v>
      </c>
      <c r="EJ38" s="16">
        <v>25063</v>
      </c>
      <c r="EK38" s="16">
        <v>2885</v>
      </c>
      <c r="EL38" s="16">
        <v>42031</v>
      </c>
      <c r="EM38" s="16">
        <v>146397</v>
      </c>
      <c r="EN38" s="16">
        <v>0</v>
      </c>
      <c r="EO38" s="16">
        <v>5859361</v>
      </c>
      <c r="EP38" s="16">
        <v>331758600</v>
      </c>
      <c r="EQ38" s="18">
        <v>5.4</v>
      </c>
      <c r="ER38" s="16">
        <v>1791496</v>
      </c>
      <c r="ES38" s="16">
        <v>28228</v>
      </c>
      <c r="ET38" s="16">
        <v>28089</v>
      </c>
      <c r="EU38" s="16">
        <v>139</v>
      </c>
      <c r="EV38" s="16">
        <v>1791496</v>
      </c>
      <c r="EW38" s="16">
        <v>1791635</v>
      </c>
      <c r="EX38" s="16">
        <v>59089191</v>
      </c>
      <c r="EY38" s="16">
        <v>53345126</v>
      </c>
      <c r="EZ38" s="16">
        <v>5744065</v>
      </c>
      <c r="FA38" s="18">
        <v>5.4</v>
      </c>
      <c r="FB38" s="16">
        <v>31018</v>
      </c>
      <c r="FC38" s="16">
        <v>0</v>
      </c>
      <c r="FD38" s="16">
        <v>0</v>
      </c>
      <c r="FE38" s="16">
        <v>0</v>
      </c>
      <c r="FF38" s="16">
        <v>31018</v>
      </c>
      <c r="FG38" s="16">
        <v>31018</v>
      </c>
      <c r="FH38" s="16">
        <v>1791635</v>
      </c>
      <c r="FI38" s="16">
        <v>1822653</v>
      </c>
      <c r="FJ38" s="16">
        <v>6749</v>
      </c>
      <c r="FK38" s="15">
        <v>586.01700000000005</v>
      </c>
      <c r="FL38" s="16">
        <v>3955029</v>
      </c>
      <c r="FM38" s="16">
        <v>6749</v>
      </c>
      <c r="FN38" s="17">
        <v>41.73</v>
      </c>
      <c r="FO38" s="16">
        <v>281636</v>
      </c>
      <c r="FP38" s="16">
        <v>264</v>
      </c>
      <c r="FQ38" s="17">
        <v>601.79</v>
      </c>
      <c r="FR38" s="16">
        <v>158873</v>
      </c>
      <c r="FS38" s="16">
        <v>25063</v>
      </c>
      <c r="FT38" s="16">
        <v>2885</v>
      </c>
      <c r="FU38" s="16">
        <v>186821</v>
      </c>
      <c r="FV38" s="16">
        <v>3955029</v>
      </c>
      <c r="FW38" s="16">
        <v>281636</v>
      </c>
      <c r="FX38" s="16">
        <v>0</v>
      </c>
      <c r="FY38" s="16">
        <v>369071</v>
      </c>
      <c r="FZ38" s="16">
        <v>38323</v>
      </c>
      <c r="GA38" s="16">
        <v>42814</v>
      </c>
      <c r="GB38" s="16">
        <v>206119</v>
      </c>
      <c r="GC38" s="16">
        <v>5079813</v>
      </c>
      <c r="GD38" s="16">
        <v>1822653</v>
      </c>
      <c r="GE38" s="16">
        <v>3257160</v>
      </c>
      <c r="GF38" s="15">
        <v>627.74699999999996</v>
      </c>
      <c r="GG38" s="16">
        <v>300</v>
      </c>
      <c r="GH38" s="16">
        <v>188324</v>
      </c>
      <c r="GI38" s="16">
        <v>3257160</v>
      </c>
      <c r="GJ38" s="16">
        <v>0</v>
      </c>
      <c r="GK38" s="14">
        <v>20.5</v>
      </c>
      <c r="GL38" s="16">
        <v>7635</v>
      </c>
      <c r="GM38" s="16">
        <v>156518</v>
      </c>
      <c r="GN38" s="14">
        <v>0</v>
      </c>
      <c r="GO38" s="16">
        <v>7413</v>
      </c>
      <c r="GP38" s="16">
        <v>0</v>
      </c>
      <c r="GQ38" s="16">
        <v>156518</v>
      </c>
      <c r="GR38" s="16">
        <v>156518</v>
      </c>
      <c r="GS38" s="16">
        <v>5859361</v>
      </c>
      <c r="GT38" s="16">
        <v>5079813</v>
      </c>
      <c r="GU38" s="16">
        <v>0</v>
      </c>
      <c r="GV38" s="16">
        <v>779548</v>
      </c>
      <c r="GW38" s="16">
        <v>331758600</v>
      </c>
      <c r="GX38" s="16">
        <v>315858224</v>
      </c>
      <c r="GY38" s="16">
        <v>15900376</v>
      </c>
      <c r="GZ38" s="16">
        <v>315858224</v>
      </c>
      <c r="HA38" s="18">
        <v>5.0299999999999997E-2</v>
      </c>
      <c r="HB38" s="16">
        <v>12322</v>
      </c>
      <c r="HC38" s="16">
        <v>620</v>
      </c>
      <c r="HD38" s="16">
        <v>12322</v>
      </c>
      <c r="HE38" s="16">
        <v>620</v>
      </c>
      <c r="HF38" s="16">
        <v>11702</v>
      </c>
      <c r="HG38" s="16">
        <v>886</v>
      </c>
      <c r="HH38" s="16">
        <v>685</v>
      </c>
      <c r="HI38" s="16">
        <v>201</v>
      </c>
      <c r="HJ38" s="15">
        <v>627.74699999999996</v>
      </c>
      <c r="HK38" s="16">
        <v>126177</v>
      </c>
      <c r="HL38" s="15">
        <v>627.74699999999996</v>
      </c>
      <c r="HM38" s="16">
        <v>10</v>
      </c>
      <c r="HN38" s="16">
        <v>6277</v>
      </c>
      <c r="HO38" s="15">
        <v>627.74699999999996</v>
      </c>
      <c r="HP38" s="16">
        <v>7635</v>
      </c>
      <c r="HQ38" s="15">
        <v>0.11600000000000001</v>
      </c>
      <c r="HR38" s="16">
        <v>556184</v>
      </c>
      <c r="HS38" s="16">
        <v>126177</v>
      </c>
      <c r="HT38" s="16">
        <v>6277</v>
      </c>
      <c r="HU38" s="16">
        <v>423730</v>
      </c>
      <c r="HV38" s="16">
        <v>331758600</v>
      </c>
      <c r="HW38" s="18">
        <v>1.27722</v>
      </c>
      <c r="HX38" s="18">
        <v>1.9617800000000001</v>
      </c>
      <c r="HY38" s="18">
        <v>0</v>
      </c>
      <c r="HZ38" s="16">
        <v>331758600</v>
      </c>
      <c r="IA38" s="16">
        <v>0</v>
      </c>
      <c r="IB38" s="16">
        <v>7635</v>
      </c>
      <c r="IC38" s="17">
        <v>0</v>
      </c>
      <c r="ID38" s="16">
        <v>0</v>
      </c>
      <c r="IE38" s="15">
        <v>627.74699999999996</v>
      </c>
      <c r="IF38" s="16">
        <v>0</v>
      </c>
      <c r="IG38" s="16">
        <v>779548</v>
      </c>
      <c r="IH38" s="16">
        <v>11702</v>
      </c>
      <c r="II38" s="16">
        <v>0</v>
      </c>
      <c r="IJ38" s="16">
        <v>0</v>
      </c>
      <c r="IK38" s="16">
        <v>42031</v>
      </c>
      <c r="IL38" s="16">
        <v>126177</v>
      </c>
      <c r="IM38" s="16">
        <v>6277</v>
      </c>
      <c r="IN38" s="16">
        <v>0</v>
      </c>
      <c r="IO38" s="16">
        <v>0</v>
      </c>
      <c r="IP38" s="16">
        <v>677423</v>
      </c>
      <c r="IQ38" s="16">
        <v>3257160</v>
      </c>
      <c r="IR38" s="16">
        <v>0</v>
      </c>
      <c r="IS38" s="16">
        <v>11702</v>
      </c>
      <c r="IT38" s="16">
        <v>0</v>
      </c>
      <c r="IU38" s="16">
        <v>0</v>
      </c>
      <c r="IV38" s="16">
        <v>42031</v>
      </c>
      <c r="IW38" s="16">
        <v>126177</v>
      </c>
      <c r="IX38" s="16">
        <v>6277</v>
      </c>
      <c r="IY38" s="16">
        <v>0</v>
      </c>
      <c r="IZ38" s="16">
        <v>0</v>
      </c>
      <c r="JA38" s="16">
        <v>0</v>
      </c>
      <c r="JB38" s="16">
        <v>156518</v>
      </c>
      <c r="JC38" s="16">
        <v>3515803</v>
      </c>
      <c r="JD38" s="16">
        <v>4270256</v>
      </c>
      <c r="JE38" s="16">
        <v>0</v>
      </c>
      <c r="JF38" s="16">
        <v>4270256</v>
      </c>
      <c r="JG38" s="19">
        <v>0.1</v>
      </c>
      <c r="JH38" s="16">
        <v>427026</v>
      </c>
      <c r="JI38" s="16">
        <v>331758600</v>
      </c>
      <c r="JJ38" s="14">
        <v>559.29999999999995</v>
      </c>
      <c r="JK38" s="16">
        <v>593168</v>
      </c>
      <c r="JL38" s="16">
        <v>416026</v>
      </c>
      <c r="JM38" s="16">
        <v>593168</v>
      </c>
      <c r="JN38" s="17">
        <v>0.25</v>
      </c>
      <c r="JO38" s="19">
        <v>0.17530000000000001</v>
      </c>
      <c r="JP38" s="16">
        <v>427026</v>
      </c>
      <c r="JQ38" s="16">
        <v>74858</v>
      </c>
      <c r="JR38" s="17">
        <v>0.01</v>
      </c>
      <c r="JS38" s="16">
        <v>4044314</v>
      </c>
      <c r="JT38" s="16">
        <v>40443</v>
      </c>
      <c r="JU38" s="16">
        <v>427026</v>
      </c>
      <c r="JV38" s="16">
        <v>74858</v>
      </c>
      <c r="JW38" s="16">
        <v>40443</v>
      </c>
      <c r="JX38" s="16">
        <v>311725</v>
      </c>
      <c r="JY38" s="16">
        <v>74858</v>
      </c>
      <c r="JZ38" s="18">
        <v>0</v>
      </c>
      <c r="KA38" s="16">
        <v>0</v>
      </c>
      <c r="KB38" s="16">
        <v>40443</v>
      </c>
      <c r="KC38" s="16">
        <v>311725</v>
      </c>
      <c r="KD38" s="16">
        <v>352168</v>
      </c>
      <c r="KE38" s="16">
        <v>4270256</v>
      </c>
      <c r="KF38" s="19">
        <v>0</v>
      </c>
      <c r="KG38" s="16">
        <v>0</v>
      </c>
      <c r="KH38" s="17">
        <v>0</v>
      </c>
      <c r="KI38" s="16">
        <v>4044314</v>
      </c>
      <c r="KJ38" s="16">
        <v>0</v>
      </c>
      <c r="KK38" s="16">
        <v>0</v>
      </c>
      <c r="KL38" s="16">
        <v>0</v>
      </c>
      <c r="KM38" s="16">
        <v>0</v>
      </c>
      <c r="KN38" s="16">
        <v>11355</v>
      </c>
      <c r="KO38" s="16">
        <v>11299</v>
      </c>
      <c r="KP38" s="16">
        <v>56</v>
      </c>
      <c r="KQ38" s="16">
        <v>677423</v>
      </c>
      <c r="KR38" s="16">
        <v>56</v>
      </c>
      <c r="KS38" s="16">
        <v>677367</v>
      </c>
      <c r="KT38" s="16">
        <v>139</v>
      </c>
      <c r="KU38" s="16">
        <v>56</v>
      </c>
      <c r="KV38" s="16">
        <v>195</v>
      </c>
      <c r="KW38" s="16">
        <v>1791496</v>
      </c>
      <c r="KX38" s="16">
        <v>677367</v>
      </c>
      <c r="KY38" s="18">
        <v>2468863</v>
      </c>
      <c r="KZ38" s="16">
        <v>311725</v>
      </c>
      <c r="LA38" s="16">
        <v>0</v>
      </c>
      <c r="LB38" s="16">
        <v>0</v>
      </c>
      <c r="LC38" s="16">
        <v>0</v>
      </c>
      <c r="LD38" s="16">
        <v>2780588</v>
      </c>
      <c r="LE38" s="16">
        <v>0</v>
      </c>
      <c r="LF38" s="16">
        <v>0</v>
      </c>
      <c r="LG38" s="16">
        <v>0</v>
      </c>
      <c r="LH38" s="16">
        <v>2780588</v>
      </c>
      <c r="LI38" s="16">
        <v>311725</v>
      </c>
      <c r="LJ38" s="16">
        <v>2468863</v>
      </c>
      <c r="LK38" s="16">
        <v>331758600</v>
      </c>
      <c r="LL38" s="16">
        <v>7.4417499999999999</v>
      </c>
      <c r="LM38" s="16">
        <v>311725</v>
      </c>
      <c r="LN38" s="16">
        <v>331771540</v>
      </c>
      <c r="LO38" s="16">
        <v>0.93957999999999997</v>
      </c>
      <c r="LP38" s="16">
        <v>7.4417499999999999</v>
      </c>
      <c r="LQ38" s="16">
        <v>8.3813300000000002</v>
      </c>
      <c r="LR38" s="16">
        <v>202703</v>
      </c>
      <c r="LS38" s="16">
        <v>0</v>
      </c>
      <c r="LT38" s="16">
        <v>35420</v>
      </c>
      <c r="LU38" s="16">
        <v>39492</v>
      </c>
      <c r="LV38" s="16">
        <v>256</v>
      </c>
      <c r="LW38" s="16">
        <v>25063</v>
      </c>
      <c r="LX38" s="16">
        <v>2885</v>
      </c>
      <c r="LY38" s="16">
        <v>42031</v>
      </c>
      <c r="LZ38" s="16">
        <v>263788</v>
      </c>
      <c r="MA38" s="16">
        <v>3515803</v>
      </c>
      <c r="MB38" s="18">
        <v>263788</v>
      </c>
      <c r="MC38" s="16">
        <v>3252015</v>
      </c>
      <c r="MD38" s="16">
        <v>5859361</v>
      </c>
      <c r="ME38" s="18">
        <v>0</v>
      </c>
      <c r="MF38" s="18">
        <v>0</v>
      </c>
      <c r="MG38" s="18">
        <v>352168</v>
      </c>
      <c r="MH38" s="16">
        <v>0</v>
      </c>
      <c r="MI38" s="16">
        <v>156518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2780588</v>
      </c>
      <c r="MP38" s="16">
        <v>156518</v>
      </c>
      <c r="MQ38" s="16">
        <v>0</v>
      </c>
      <c r="MR38" s="16">
        <v>40443</v>
      </c>
      <c r="MS38" s="16">
        <v>0</v>
      </c>
      <c r="MT38" s="16">
        <v>31018</v>
      </c>
      <c r="MU38" s="16">
        <v>195</v>
      </c>
      <c r="MV38" s="16">
        <v>0</v>
      </c>
      <c r="MW38" s="16">
        <v>3008762</v>
      </c>
      <c r="MX38" s="16">
        <v>331771540</v>
      </c>
      <c r="MY38" s="16">
        <v>0.67</v>
      </c>
      <c r="MZ38" s="16">
        <v>222287</v>
      </c>
      <c r="NA38" s="16">
        <v>0.01</v>
      </c>
      <c r="NB38" s="16">
        <v>4044314</v>
      </c>
      <c r="NC38" s="16">
        <v>40443</v>
      </c>
      <c r="ND38" s="16">
        <v>222287</v>
      </c>
      <c r="NE38" s="16">
        <v>40443</v>
      </c>
      <c r="NF38" s="16">
        <v>181844</v>
      </c>
      <c r="NG38" s="17">
        <v>0.01</v>
      </c>
      <c r="NH38" s="17">
        <v>0</v>
      </c>
      <c r="NI38" s="17">
        <v>0</v>
      </c>
      <c r="NJ38" s="17">
        <v>0</v>
      </c>
      <c r="NK38" s="17">
        <v>0.01</v>
      </c>
      <c r="NL38" s="17">
        <v>0.02</v>
      </c>
      <c r="NM38" s="16">
        <v>40443</v>
      </c>
      <c r="NN38" s="16">
        <v>0</v>
      </c>
      <c r="NO38" s="18">
        <v>0</v>
      </c>
      <c r="NP38" s="16">
        <v>0</v>
      </c>
      <c r="NQ38" s="17">
        <v>40443</v>
      </c>
      <c r="NR38" s="16">
        <v>200000</v>
      </c>
      <c r="NS38" s="16">
        <v>0</v>
      </c>
      <c r="NT38" s="16">
        <v>109485</v>
      </c>
      <c r="NU38" s="16">
        <v>0</v>
      </c>
      <c r="NV38" s="16">
        <v>0</v>
      </c>
      <c r="NW38" s="17">
        <v>44787</v>
      </c>
      <c r="NX38" s="17">
        <v>0</v>
      </c>
    </row>
    <row r="39" spans="1:388" x14ac:dyDescent="0.55000000000000004">
      <c r="A39" s="13" t="s">
        <v>1177</v>
      </c>
      <c r="B39" s="13" t="s">
        <v>1212</v>
      </c>
      <c r="C39" s="13" t="s">
        <v>73</v>
      </c>
      <c r="D39" s="13" t="s">
        <v>74</v>
      </c>
      <c r="E39" s="14">
        <v>514.70000000000005</v>
      </c>
      <c r="F39" s="15">
        <v>0</v>
      </c>
      <c r="G39" s="16">
        <v>7413</v>
      </c>
      <c r="H39" s="16">
        <v>0</v>
      </c>
      <c r="I39" s="16">
        <v>6553</v>
      </c>
      <c r="J39" s="15">
        <v>0</v>
      </c>
      <c r="K39" s="16">
        <v>0</v>
      </c>
      <c r="L39" s="16">
        <v>7413</v>
      </c>
      <c r="M39" s="16">
        <v>222</v>
      </c>
      <c r="N39" s="16">
        <v>7635</v>
      </c>
      <c r="O39" s="17">
        <v>664.93</v>
      </c>
      <c r="P39" s="17">
        <v>19.07</v>
      </c>
      <c r="Q39" s="17">
        <v>684</v>
      </c>
      <c r="R39" s="17">
        <v>67.69</v>
      </c>
      <c r="S39" s="17">
        <v>2.16</v>
      </c>
      <c r="T39" s="17">
        <v>69.849999999999994</v>
      </c>
      <c r="U39" s="17">
        <v>72.349999999999994</v>
      </c>
      <c r="V39" s="17">
        <v>2.35</v>
      </c>
      <c r="W39" s="17">
        <v>74.7</v>
      </c>
      <c r="X39" s="17">
        <v>357.8</v>
      </c>
      <c r="Y39" s="17">
        <v>10.73</v>
      </c>
      <c r="Z39" s="17">
        <v>368.53</v>
      </c>
      <c r="AA39" s="17">
        <v>41.76</v>
      </c>
      <c r="AB39" s="17">
        <v>19.37</v>
      </c>
      <c r="AC39" s="17">
        <v>10.96</v>
      </c>
      <c r="AD39" s="17">
        <v>72.09</v>
      </c>
      <c r="AE39" s="14">
        <v>514.70000000000005</v>
      </c>
      <c r="AF39" s="17">
        <v>586.79</v>
      </c>
      <c r="AG39" s="17">
        <v>0.74</v>
      </c>
      <c r="AH39" s="17">
        <v>587.53</v>
      </c>
      <c r="AI39" s="15">
        <v>24.18</v>
      </c>
      <c r="AJ39" s="15">
        <v>2.1989999999999998</v>
      </c>
      <c r="AK39" s="17">
        <v>0.73</v>
      </c>
      <c r="AL39" s="17">
        <f>ROUND(Data_AidAndLevy[[#This Row],[L311]]*Data_AidAndLevy[[#This Row],[L201]],0)</f>
        <v>5411</v>
      </c>
      <c r="AM39" s="15">
        <v>0</v>
      </c>
      <c r="AN39" s="15">
        <v>27.109000000000002</v>
      </c>
      <c r="AO39" s="17">
        <v>586.79</v>
      </c>
      <c r="AP39" s="15">
        <v>613.899</v>
      </c>
      <c r="AQ39" s="17">
        <v>72.09</v>
      </c>
      <c r="AR39" s="15">
        <v>541.80899999999997</v>
      </c>
      <c r="AS39" s="16">
        <v>7635</v>
      </c>
      <c r="AT39" s="14">
        <v>514.70000000000005</v>
      </c>
      <c r="AU39" s="16">
        <v>3929735</v>
      </c>
      <c r="AV39" s="16">
        <v>3942233</v>
      </c>
      <c r="AW39" s="17">
        <v>1.01</v>
      </c>
      <c r="AX39" s="16">
        <v>3981655</v>
      </c>
      <c r="AY39" s="16">
        <v>3929735</v>
      </c>
      <c r="AZ39" s="16">
        <v>51920</v>
      </c>
      <c r="BA39" s="16">
        <v>7635</v>
      </c>
      <c r="BB39" s="15">
        <v>27.109000000000002</v>
      </c>
      <c r="BC39" s="16">
        <v>206977</v>
      </c>
      <c r="BD39" s="16">
        <v>7635</v>
      </c>
      <c r="BE39" s="17">
        <v>72.09</v>
      </c>
      <c r="BF39" s="16">
        <v>550407</v>
      </c>
      <c r="BG39" s="17">
        <v>684</v>
      </c>
      <c r="BH39" s="14">
        <v>514.70000000000005</v>
      </c>
      <c r="BI39" s="16">
        <v>352055</v>
      </c>
      <c r="BJ39" s="16">
        <v>353610</v>
      </c>
      <c r="BK39" s="16">
        <v>352055</v>
      </c>
      <c r="BL39" s="16">
        <v>1555</v>
      </c>
      <c r="BM39" s="16">
        <v>352055</v>
      </c>
      <c r="BN39" s="16">
        <v>353610</v>
      </c>
      <c r="BO39" s="17">
        <v>69.849999999999994</v>
      </c>
      <c r="BP39" s="14">
        <v>514.70000000000005</v>
      </c>
      <c r="BQ39" s="16">
        <v>35952</v>
      </c>
      <c r="BR39" s="16">
        <v>35998</v>
      </c>
      <c r="BS39" s="16">
        <v>35952</v>
      </c>
      <c r="BT39" s="16">
        <v>46</v>
      </c>
      <c r="BU39" s="16">
        <v>35952</v>
      </c>
      <c r="BV39" s="16">
        <v>35998</v>
      </c>
      <c r="BW39" s="17">
        <v>74.7</v>
      </c>
      <c r="BX39" s="14">
        <v>514.70000000000005</v>
      </c>
      <c r="BY39" s="16">
        <v>38448</v>
      </c>
      <c r="BZ39" s="16">
        <v>38476</v>
      </c>
      <c r="CA39" s="16">
        <v>38448</v>
      </c>
      <c r="CB39" s="16">
        <v>28</v>
      </c>
      <c r="CC39" s="16">
        <v>38448</v>
      </c>
      <c r="CD39" s="16">
        <v>38476</v>
      </c>
      <c r="CE39" s="17">
        <v>368.53</v>
      </c>
      <c r="CF39" s="14">
        <v>514.70000000000005</v>
      </c>
      <c r="CG39" s="16">
        <v>189682</v>
      </c>
      <c r="CH39" s="16">
        <v>190278</v>
      </c>
      <c r="CI39" s="16">
        <v>189682</v>
      </c>
      <c r="CJ39" s="16">
        <v>596</v>
      </c>
      <c r="CK39" s="16">
        <v>189682</v>
      </c>
      <c r="CL39" s="16">
        <v>190278</v>
      </c>
      <c r="CM39" s="17">
        <v>337.26</v>
      </c>
      <c r="CN39" s="17">
        <v>586.79</v>
      </c>
      <c r="CO39" s="16">
        <v>197901</v>
      </c>
      <c r="CP39" s="16">
        <v>195987</v>
      </c>
      <c r="CQ39" s="16">
        <v>0</v>
      </c>
      <c r="CR39" s="16">
        <v>195987</v>
      </c>
      <c r="CS39" s="16">
        <v>197901</v>
      </c>
      <c r="CT39" s="16">
        <v>0</v>
      </c>
      <c r="CU39" s="14">
        <v>514.70000000000005</v>
      </c>
      <c r="CV39" s="16">
        <v>0</v>
      </c>
      <c r="CW39" s="14">
        <v>0</v>
      </c>
      <c r="CX39" s="16">
        <v>515</v>
      </c>
      <c r="CY39" s="17">
        <v>62.47</v>
      </c>
      <c r="CZ39" s="16">
        <v>32172</v>
      </c>
      <c r="DA39" s="16">
        <v>515</v>
      </c>
      <c r="DB39" s="17">
        <v>69.650000000000006</v>
      </c>
      <c r="DC39" s="16">
        <v>35870</v>
      </c>
      <c r="DD39" s="17">
        <v>0.74</v>
      </c>
      <c r="DE39" s="17">
        <v>337.26</v>
      </c>
      <c r="DF39" s="16">
        <v>250</v>
      </c>
      <c r="DG39" s="17">
        <v>41.7</v>
      </c>
      <c r="DH39" s="17">
        <v>586.79</v>
      </c>
      <c r="DI39" s="16">
        <v>24469</v>
      </c>
      <c r="DJ39" s="16">
        <v>24353</v>
      </c>
      <c r="DK39" s="16">
        <v>24469</v>
      </c>
      <c r="DL39" s="16">
        <v>0</v>
      </c>
      <c r="DM39" s="16">
        <v>24469</v>
      </c>
      <c r="DN39" s="16">
        <v>24469</v>
      </c>
      <c r="DO39" s="17">
        <v>4.8</v>
      </c>
      <c r="DP39" s="17">
        <v>586.79</v>
      </c>
      <c r="DQ39" s="16">
        <v>2817</v>
      </c>
      <c r="DR39" s="16">
        <v>2800</v>
      </c>
      <c r="DS39" s="16">
        <v>2817</v>
      </c>
      <c r="DT39" s="16">
        <v>0</v>
      </c>
      <c r="DU39" s="16">
        <v>2817</v>
      </c>
      <c r="DV39" s="16">
        <v>2817</v>
      </c>
      <c r="DW39" s="16">
        <v>3929735</v>
      </c>
      <c r="DX39" s="16">
        <v>51920</v>
      </c>
      <c r="DY39" s="16">
        <v>206977</v>
      </c>
      <c r="DZ39" s="16">
        <v>550407</v>
      </c>
      <c r="EA39" s="16">
        <v>353610</v>
      </c>
      <c r="EB39" s="16">
        <v>35998</v>
      </c>
      <c r="EC39" s="16">
        <v>38476</v>
      </c>
      <c r="ED39" s="16">
        <v>190278</v>
      </c>
      <c r="EE39" s="16">
        <v>197901</v>
      </c>
      <c r="EF39" s="16">
        <v>0</v>
      </c>
      <c r="EG39" s="16">
        <v>32172</v>
      </c>
      <c r="EH39" s="16">
        <v>35870</v>
      </c>
      <c r="EI39" s="16">
        <v>250</v>
      </c>
      <c r="EJ39" s="16">
        <v>24469</v>
      </c>
      <c r="EK39" s="16">
        <v>2817</v>
      </c>
      <c r="EL39" s="16">
        <v>38612</v>
      </c>
      <c r="EM39" s="16">
        <v>121095</v>
      </c>
      <c r="EN39" s="16">
        <v>0</v>
      </c>
      <c r="EO39" s="16">
        <v>5733363</v>
      </c>
      <c r="EP39" s="16">
        <v>293527303</v>
      </c>
      <c r="EQ39" s="18">
        <v>5.4</v>
      </c>
      <c r="ER39" s="16">
        <v>1585047</v>
      </c>
      <c r="ES39" s="16">
        <v>18895</v>
      </c>
      <c r="ET39" s="16">
        <v>18873</v>
      </c>
      <c r="EU39" s="16">
        <v>22</v>
      </c>
      <c r="EV39" s="16">
        <v>1585047</v>
      </c>
      <c r="EW39" s="16">
        <v>1585069</v>
      </c>
      <c r="EX39" s="16">
        <v>52056139</v>
      </c>
      <c r="EY39" s="16">
        <v>46985170</v>
      </c>
      <c r="EZ39" s="16">
        <v>5070969</v>
      </c>
      <c r="FA39" s="18">
        <v>5.4</v>
      </c>
      <c r="FB39" s="16">
        <v>27383</v>
      </c>
      <c r="FC39" s="16">
        <v>0</v>
      </c>
      <c r="FD39" s="16">
        <v>0</v>
      </c>
      <c r="FE39" s="16">
        <v>0</v>
      </c>
      <c r="FF39" s="16">
        <v>27383</v>
      </c>
      <c r="FG39" s="16">
        <v>27383</v>
      </c>
      <c r="FH39" s="16">
        <v>1585069</v>
      </c>
      <c r="FI39" s="16">
        <v>1612452</v>
      </c>
      <c r="FJ39" s="16">
        <v>6749</v>
      </c>
      <c r="FK39" s="15">
        <v>541.80899999999997</v>
      </c>
      <c r="FL39" s="16">
        <v>3656669</v>
      </c>
      <c r="FM39" s="16">
        <v>6749</v>
      </c>
      <c r="FN39" s="17">
        <v>72.09</v>
      </c>
      <c r="FO39" s="16">
        <v>486535</v>
      </c>
      <c r="FP39" s="16">
        <v>264</v>
      </c>
      <c r="FQ39" s="17">
        <v>587.53</v>
      </c>
      <c r="FR39" s="16">
        <v>155108</v>
      </c>
      <c r="FS39" s="16">
        <v>24469</v>
      </c>
      <c r="FT39" s="16">
        <v>2817</v>
      </c>
      <c r="FU39" s="16">
        <v>182394</v>
      </c>
      <c r="FV39" s="16">
        <v>3656669</v>
      </c>
      <c r="FW39" s="16">
        <v>486535</v>
      </c>
      <c r="FX39" s="16">
        <v>0</v>
      </c>
      <c r="FY39" s="16">
        <v>353610</v>
      </c>
      <c r="FZ39" s="16">
        <v>35998</v>
      </c>
      <c r="GA39" s="16">
        <v>38476</v>
      </c>
      <c r="GB39" s="16">
        <v>190278</v>
      </c>
      <c r="GC39" s="16">
        <v>4943960</v>
      </c>
      <c r="GD39" s="16">
        <v>1612452</v>
      </c>
      <c r="GE39" s="16">
        <v>3331508</v>
      </c>
      <c r="GF39" s="15">
        <v>613.899</v>
      </c>
      <c r="GG39" s="16">
        <v>300</v>
      </c>
      <c r="GH39" s="16">
        <v>184170</v>
      </c>
      <c r="GI39" s="16">
        <v>3331508</v>
      </c>
      <c r="GJ39" s="16">
        <v>0</v>
      </c>
      <c r="GK39" s="14">
        <v>13.5</v>
      </c>
      <c r="GL39" s="16">
        <v>7635</v>
      </c>
      <c r="GM39" s="16">
        <v>103073</v>
      </c>
      <c r="GN39" s="14">
        <v>0</v>
      </c>
      <c r="GO39" s="16">
        <v>7413</v>
      </c>
      <c r="GP39" s="16">
        <v>0</v>
      </c>
      <c r="GQ39" s="16">
        <v>103073</v>
      </c>
      <c r="GR39" s="16">
        <v>103073</v>
      </c>
      <c r="GS39" s="16">
        <v>5733363</v>
      </c>
      <c r="GT39" s="16">
        <v>4943960</v>
      </c>
      <c r="GU39" s="16">
        <v>0</v>
      </c>
      <c r="GV39" s="16">
        <v>789403</v>
      </c>
      <c r="GW39" s="16">
        <v>293527303</v>
      </c>
      <c r="GX39" s="16">
        <v>285191088</v>
      </c>
      <c r="GY39" s="16">
        <v>8336215</v>
      </c>
      <c r="GZ39" s="16">
        <v>285191088</v>
      </c>
      <c r="HA39" s="18">
        <v>2.92E-2</v>
      </c>
      <c r="HB39" s="16">
        <v>14487</v>
      </c>
      <c r="HC39" s="16">
        <v>423</v>
      </c>
      <c r="HD39" s="16">
        <v>14487</v>
      </c>
      <c r="HE39" s="16">
        <v>423</v>
      </c>
      <c r="HF39" s="16">
        <v>14064</v>
      </c>
      <c r="HG39" s="16">
        <v>886</v>
      </c>
      <c r="HH39" s="16">
        <v>685</v>
      </c>
      <c r="HI39" s="16">
        <v>201</v>
      </c>
      <c r="HJ39" s="15">
        <v>613.899</v>
      </c>
      <c r="HK39" s="16">
        <v>123394</v>
      </c>
      <c r="HL39" s="15">
        <v>613.899</v>
      </c>
      <c r="HM39" s="16">
        <v>10</v>
      </c>
      <c r="HN39" s="16">
        <v>6139</v>
      </c>
      <c r="HO39" s="15">
        <v>613.899</v>
      </c>
      <c r="HP39" s="16">
        <v>7635</v>
      </c>
      <c r="HQ39" s="15">
        <v>0.11600000000000001</v>
      </c>
      <c r="HR39" s="16">
        <v>543915</v>
      </c>
      <c r="HS39" s="16">
        <v>123394</v>
      </c>
      <c r="HT39" s="16">
        <v>6139</v>
      </c>
      <c r="HU39" s="16">
        <v>414382</v>
      </c>
      <c r="HV39" s="16">
        <v>293527303</v>
      </c>
      <c r="HW39" s="18">
        <v>1.4117299999999999</v>
      </c>
      <c r="HX39" s="18">
        <v>1.9617800000000001</v>
      </c>
      <c r="HY39" s="18">
        <v>0</v>
      </c>
      <c r="HZ39" s="16">
        <v>293527303</v>
      </c>
      <c r="IA39" s="16">
        <v>0</v>
      </c>
      <c r="IB39" s="16">
        <v>7635</v>
      </c>
      <c r="IC39" s="17">
        <v>0</v>
      </c>
      <c r="ID39" s="16">
        <v>0</v>
      </c>
      <c r="IE39" s="15">
        <v>613.899</v>
      </c>
      <c r="IF39" s="16">
        <v>0</v>
      </c>
      <c r="IG39" s="16">
        <v>789403</v>
      </c>
      <c r="IH39" s="16">
        <v>14064</v>
      </c>
      <c r="II39" s="16">
        <v>0</v>
      </c>
      <c r="IJ39" s="16">
        <v>0</v>
      </c>
      <c r="IK39" s="16">
        <v>38612</v>
      </c>
      <c r="IL39" s="16">
        <v>123394</v>
      </c>
      <c r="IM39" s="16">
        <v>6139</v>
      </c>
      <c r="IN39" s="16">
        <v>0</v>
      </c>
      <c r="IO39" s="16">
        <v>0</v>
      </c>
      <c r="IP39" s="16">
        <v>684418</v>
      </c>
      <c r="IQ39" s="16">
        <v>3331508</v>
      </c>
      <c r="IR39" s="16">
        <v>0</v>
      </c>
      <c r="IS39" s="16">
        <v>14064</v>
      </c>
      <c r="IT39" s="16">
        <v>0</v>
      </c>
      <c r="IU39" s="16">
        <v>0</v>
      </c>
      <c r="IV39" s="16">
        <v>38612</v>
      </c>
      <c r="IW39" s="16">
        <v>123394</v>
      </c>
      <c r="IX39" s="16">
        <v>6139</v>
      </c>
      <c r="IY39" s="16">
        <v>0</v>
      </c>
      <c r="IZ39" s="16">
        <v>0</v>
      </c>
      <c r="JA39" s="16">
        <v>0</v>
      </c>
      <c r="JB39" s="16">
        <v>103073</v>
      </c>
      <c r="JC39" s="16">
        <v>3539566</v>
      </c>
      <c r="JD39" s="16">
        <v>3929735</v>
      </c>
      <c r="JE39" s="16">
        <v>51920</v>
      </c>
      <c r="JF39" s="16">
        <v>3981655</v>
      </c>
      <c r="JG39" s="19">
        <v>0.1</v>
      </c>
      <c r="JH39" s="16">
        <v>398166</v>
      </c>
      <c r="JI39" s="16">
        <v>293527303</v>
      </c>
      <c r="JJ39" s="14">
        <v>514.70000000000005</v>
      </c>
      <c r="JK39" s="16">
        <v>570288</v>
      </c>
      <c r="JL39" s="16">
        <v>416026</v>
      </c>
      <c r="JM39" s="16">
        <v>570288</v>
      </c>
      <c r="JN39" s="17">
        <v>0.25</v>
      </c>
      <c r="JO39" s="19">
        <v>0.18240000000000001</v>
      </c>
      <c r="JP39" s="16">
        <v>398166</v>
      </c>
      <c r="JQ39" s="16">
        <v>72625</v>
      </c>
      <c r="JR39" s="17">
        <v>0.01</v>
      </c>
      <c r="JS39" s="16">
        <v>3790269</v>
      </c>
      <c r="JT39" s="16">
        <v>37903</v>
      </c>
      <c r="JU39" s="16">
        <v>398166</v>
      </c>
      <c r="JV39" s="16">
        <v>72625</v>
      </c>
      <c r="JW39" s="16">
        <v>37903</v>
      </c>
      <c r="JX39" s="16">
        <v>287638</v>
      </c>
      <c r="JY39" s="16">
        <v>72625</v>
      </c>
      <c r="JZ39" s="18">
        <v>0</v>
      </c>
      <c r="KA39" s="16">
        <v>0</v>
      </c>
      <c r="KB39" s="16">
        <v>37903</v>
      </c>
      <c r="KC39" s="16">
        <v>287638</v>
      </c>
      <c r="KD39" s="16">
        <v>325541</v>
      </c>
      <c r="KE39" s="16">
        <v>3981655</v>
      </c>
      <c r="KF39" s="19">
        <v>0</v>
      </c>
      <c r="KG39" s="16">
        <v>0</v>
      </c>
      <c r="KH39" s="17">
        <v>0</v>
      </c>
      <c r="KI39" s="16">
        <v>3790269</v>
      </c>
      <c r="KJ39" s="16">
        <v>0</v>
      </c>
      <c r="KK39" s="16">
        <v>0</v>
      </c>
      <c r="KL39" s="16">
        <v>0</v>
      </c>
      <c r="KM39" s="16">
        <v>0</v>
      </c>
      <c r="KN39" s="16">
        <v>7806</v>
      </c>
      <c r="KO39" s="16">
        <v>7797</v>
      </c>
      <c r="KP39" s="16">
        <v>9</v>
      </c>
      <c r="KQ39" s="16">
        <v>684418</v>
      </c>
      <c r="KR39" s="16">
        <v>9</v>
      </c>
      <c r="KS39" s="16">
        <v>684409</v>
      </c>
      <c r="KT39" s="16">
        <v>22</v>
      </c>
      <c r="KU39" s="16">
        <v>9</v>
      </c>
      <c r="KV39" s="16">
        <v>31</v>
      </c>
      <c r="KW39" s="16">
        <v>1585047</v>
      </c>
      <c r="KX39" s="16">
        <v>684409</v>
      </c>
      <c r="KY39" s="18">
        <v>2269456</v>
      </c>
      <c r="KZ39" s="16">
        <v>287638</v>
      </c>
      <c r="LA39" s="16">
        <v>0</v>
      </c>
      <c r="LB39" s="16">
        <v>0</v>
      </c>
      <c r="LC39" s="16">
        <v>0</v>
      </c>
      <c r="LD39" s="16">
        <v>2557094</v>
      </c>
      <c r="LE39" s="16">
        <v>0</v>
      </c>
      <c r="LF39" s="16">
        <v>0</v>
      </c>
      <c r="LG39" s="16">
        <v>0</v>
      </c>
      <c r="LH39" s="16">
        <v>2557094</v>
      </c>
      <c r="LI39" s="16">
        <v>287638</v>
      </c>
      <c r="LJ39" s="16">
        <v>2269456</v>
      </c>
      <c r="LK39" s="16">
        <v>293527303</v>
      </c>
      <c r="LL39" s="16">
        <v>7.7316700000000003</v>
      </c>
      <c r="LM39" s="16">
        <v>287638</v>
      </c>
      <c r="LN39" s="16">
        <v>328375812</v>
      </c>
      <c r="LO39" s="16">
        <v>0.87594000000000005</v>
      </c>
      <c r="LP39" s="16">
        <v>7.7316700000000003</v>
      </c>
      <c r="LQ39" s="16">
        <v>8.6076099999999993</v>
      </c>
      <c r="LR39" s="16">
        <v>197901</v>
      </c>
      <c r="LS39" s="16">
        <v>0</v>
      </c>
      <c r="LT39" s="16">
        <v>32172</v>
      </c>
      <c r="LU39" s="16">
        <v>35870</v>
      </c>
      <c r="LV39" s="16">
        <v>250</v>
      </c>
      <c r="LW39" s="16">
        <v>24469</v>
      </c>
      <c r="LX39" s="16">
        <v>2817</v>
      </c>
      <c r="LY39" s="16">
        <v>38612</v>
      </c>
      <c r="LZ39" s="16">
        <v>254867</v>
      </c>
      <c r="MA39" s="16">
        <v>3539566</v>
      </c>
      <c r="MB39" s="18">
        <v>254867</v>
      </c>
      <c r="MC39" s="16">
        <v>3284699</v>
      </c>
      <c r="MD39" s="16">
        <v>5733363</v>
      </c>
      <c r="ME39" s="18">
        <v>0</v>
      </c>
      <c r="MF39" s="18">
        <v>0</v>
      </c>
      <c r="MG39" s="18">
        <v>325541</v>
      </c>
      <c r="MH39" s="16">
        <v>0</v>
      </c>
      <c r="MI39" s="16">
        <v>103073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2557094</v>
      </c>
      <c r="MP39" s="16">
        <v>103073</v>
      </c>
      <c r="MQ39" s="16">
        <v>0</v>
      </c>
      <c r="MR39" s="16">
        <v>37903</v>
      </c>
      <c r="MS39" s="16">
        <v>0</v>
      </c>
      <c r="MT39" s="16">
        <v>27383</v>
      </c>
      <c r="MU39" s="16">
        <v>31</v>
      </c>
      <c r="MV39" s="16">
        <v>0</v>
      </c>
      <c r="MW39" s="16">
        <v>2725484</v>
      </c>
      <c r="MX39" s="16">
        <v>328375812</v>
      </c>
      <c r="MY39" s="16">
        <v>1.34</v>
      </c>
      <c r="MZ39" s="16">
        <v>440024</v>
      </c>
      <c r="NA39" s="16">
        <v>0.01</v>
      </c>
      <c r="NB39" s="16">
        <v>3790269</v>
      </c>
      <c r="NC39" s="16">
        <v>37903</v>
      </c>
      <c r="ND39" s="16">
        <v>440024</v>
      </c>
      <c r="NE39" s="16">
        <v>37903</v>
      </c>
      <c r="NF39" s="16">
        <v>402121</v>
      </c>
      <c r="NG39" s="17">
        <v>0.01</v>
      </c>
      <c r="NH39" s="17">
        <v>0</v>
      </c>
      <c r="NI39" s="17">
        <v>0</v>
      </c>
      <c r="NJ39" s="17">
        <v>0</v>
      </c>
      <c r="NK39" s="17">
        <v>0.01</v>
      </c>
      <c r="NL39" s="17">
        <v>0.02</v>
      </c>
      <c r="NM39" s="16">
        <v>37903</v>
      </c>
      <c r="NN39" s="16">
        <v>0</v>
      </c>
      <c r="NO39" s="18">
        <v>0</v>
      </c>
      <c r="NP39" s="16">
        <v>0</v>
      </c>
      <c r="NQ39" s="17">
        <v>37903</v>
      </c>
      <c r="NR39" s="16">
        <v>500000</v>
      </c>
      <c r="NS39" s="16">
        <v>0</v>
      </c>
      <c r="NT39" s="16">
        <v>108364</v>
      </c>
      <c r="NU39" s="16">
        <v>0</v>
      </c>
      <c r="NV39" s="16">
        <v>0</v>
      </c>
      <c r="NW39" s="17">
        <v>0</v>
      </c>
      <c r="NX39" s="17">
        <v>1137394</v>
      </c>
    </row>
    <row r="40" spans="1:388" x14ac:dyDescent="0.55000000000000004">
      <c r="A40" s="13" t="s">
        <v>1177</v>
      </c>
      <c r="B40" s="13" t="s">
        <v>1260</v>
      </c>
      <c r="C40" s="13" t="s">
        <v>75</v>
      </c>
      <c r="D40" s="13" t="s">
        <v>76</v>
      </c>
      <c r="E40" s="14">
        <v>483.5</v>
      </c>
      <c r="F40" s="15">
        <v>0.2</v>
      </c>
      <c r="G40" s="16">
        <v>7487</v>
      </c>
      <c r="H40" s="16">
        <v>1497</v>
      </c>
      <c r="I40" s="16">
        <v>6553</v>
      </c>
      <c r="J40" s="15">
        <v>0.2</v>
      </c>
      <c r="K40" s="16">
        <v>1311</v>
      </c>
      <c r="L40" s="16">
        <v>7487</v>
      </c>
      <c r="M40" s="16">
        <v>222</v>
      </c>
      <c r="N40" s="16">
        <v>7709</v>
      </c>
      <c r="O40" s="17">
        <v>673.04</v>
      </c>
      <c r="P40" s="17">
        <v>19.07</v>
      </c>
      <c r="Q40" s="17">
        <v>692.11</v>
      </c>
      <c r="R40" s="17">
        <v>73.58</v>
      </c>
      <c r="S40" s="17">
        <v>2.16</v>
      </c>
      <c r="T40" s="17">
        <v>75.739999999999995</v>
      </c>
      <c r="U40" s="17">
        <v>70.58</v>
      </c>
      <c r="V40" s="17">
        <v>2.35</v>
      </c>
      <c r="W40" s="17">
        <v>72.930000000000007</v>
      </c>
      <c r="X40" s="17">
        <v>357.8</v>
      </c>
      <c r="Y40" s="17">
        <v>10.73</v>
      </c>
      <c r="Z40" s="17">
        <v>368.53</v>
      </c>
      <c r="AA40" s="17">
        <v>24.48</v>
      </c>
      <c r="AB40" s="17">
        <v>15.73</v>
      </c>
      <c r="AC40" s="17">
        <v>24.66</v>
      </c>
      <c r="AD40" s="17">
        <v>64.87</v>
      </c>
      <c r="AE40" s="14">
        <v>483.5</v>
      </c>
      <c r="AF40" s="17">
        <v>548.37</v>
      </c>
      <c r="AG40" s="17">
        <v>0.69</v>
      </c>
      <c r="AH40" s="17">
        <v>549.05999999999995</v>
      </c>
      <c r="AI40" s="15">
        <v>20.98</v>
      </c>
      <c r="AJ40" s="15">
        <v>2.4529999999999998</v>
      </c>
      <c r="AK40" s="17">
        <v>2.83</v>
      </c>
      <c r="AL40" s="17">
        <f>ROUND(Data_AidAndLevy[[#This Row],[L311]]*Data_AidAndLevy[[#This Row],[L201]],0)</f>
        <v>21188</v>
      </c>
      <c r="AM40" s="15">
        <v>0</v>
      </c>
      <c r="AN40" s="15">
        <v>26.263000000000002</v>
      </c>
      <c r="AO40" s="17">
        <v>548.37</v>
      </c>
      <c r="AP40" s="15">
        <v>574.63300000000004</v>
      </c>
      <c r="AQ40" s="17">
        <v>64.87</v>
      </c>
      <c r="AR40" s="15">
        <v>509.76299999999998</v>
      </c>
      <c r="AS40" s="16">
        <v>7709</v>
      </c>
      <c r="AT40" s="14">
        <v>483.5</v>
      </c>
      <c r="AU40" s="16">
        <v>3727302</v>
      </c>
      <c r="AV40" s="16">
        <v>3322731</v>
      </c>
      <c r="AW40" s="17">
        <v>1.01</v>
      </c>
      <c r="AX40" s="16">
        <v>3355958</v>
      </c>
      <c r="AY40" s="16">
        <v>3727302</v>
      </c>
      <c r="AZ40" s="16">
        <v>0</v>
      </c>
      <c r="BA40" s="16">
        <v>7709</v>
      </c>
      <c r="BB40" s="15">
        <v>26.263000000000002</v>
      </c>
      <c r="BC40" s="16">
        <v>202461</v>
      </c>
      <c r="BD40" s="16">
        <v>7709</v>
      </c>
      <c r="BE40" s="17">
        <v>64.87</v>
      </c>
      <c r="BF40" s="16">
        <v>500083</v>
      </c>
      <c r="BG40" s="17">
        <v>692.11</v>
      </c>
      <c r="BH40" s="14">
        <v>483.5</v>
      </c>
      <c r="BI40" s="16">
        <v>334635</v>
      </c>
      <c r="BJ40" s="16">
        <v>298695</v>
      </c>
      <c r="BK40" s="16">
        <v>334635</v>
      </c>
      <c r="BL40" s="16">
        <v>0</v>
      </c>
      <c r="BM40" s="16">
        <v>334635</v>
      </c>
      <c r="BN40" s="16">
        <v>334635</v>
      </c>
      <c r="BO40" s="17">
        <v>75.739999999999995</v>
      </c>
      <c r="BP40" s="14">
        <v>483.5</v>
      </c>
      <c r="BQ40" s="16">
        <v>36620</v>
      </c>
      <c r="BR40" s="16">
        <v>32655</v>
      </c>
      <c r="BS40" s="16">
        <v>36620</v>
      </c>
      <c r="BT40" s="16">
        <v>0</v>
      </c>
      <c r="BU40" s="16">
        <v>36620</v>
      </c>
      <c r="BV40" s="16">
        <v>36620</v>
      </c>
      <c r="BW40" s="17">
        <v>72.930000000000007</v>
      </c>
      <c r="BX40" s="14">
        <v>483.5</v>
      </c>
      <c r="BY40" s="16">
        <v>35262</v>
      </c>
      <c r="BZ40" s="16">
        <v>31323</v>
      </c>
      <c r="CA40" s="16">
        <v>35262</v>
      </c>
      <c r="CB40" s="16">
        <v>0</v>
      </c>
      <c r="CC40" s="16">
        <v>35262</v>
      </c>
      <c r="CD40" s="16">
        <v>35262</v>
      </c>
      <c r="CE40" s="17">
        <v>368.53</v>
      </c>
      <c r="CF40" s="14">
        <v>483.5</v>
      </c>
      <c r="CG40" s="16">
        <v>178184</v>
      </c>
      <c r="CH40" s="16">
        <v>158792</v>
      </c>
      <c r="CI40" s="16">
        <v>178184</v>
      </c>
      <c r="CJ40" s="16">
        <v>0</v>
      </c>
      <c r="CK40" s="16">
        <v>178184</v>
      </c>
      <c r="CL40" s="16">
        <v>178184</v>
      </c>
      <c r="CM40" s="17">
        <v>337.26</v>
      </c>
      <c r="CN40" s="17">
        <v>548.37</v>
      </c>
      <c r="CO40" s="16">
        <v>184943</v>
      </c>
      <c r="CP40" s="16">
        <v>161651</v>
      </c>
      <c r="CQ40" s="16">
        <v>0</v>
      </c>
      <c r="CR40" s="16">
        <v>161651</v>
      </c>
      <c r="CS40" s="16">
        <v>184943</v>
      </c>
      <c r="CT40" s="16">
        <v>0</v>
      </c>
      <c r="CU40" s="14">
        <v>483.5</v>
      </c>
      <c r="CV40" s="16">
        <v>0</v>
      </c>
      <c r="CW40" s="14">
        <v>0</v>
      </c>
      <c r="CX40" s="16">
        <v>484</v>
      </c>
      <c r="CY40" s="17">
        <v>62.47</v>
      </c>
      <c r="CZ40" s="16">
        <v>30235</v>
      </c>
      <c r="DA40" s="16">
        <v>484</v>
      </c>
      <c r="DB40" s="17">
        <v>69.650000000000006</v>
      </c>
      <c r="DC40" s="16">
        <v>33711</v>
      </c>
      <c r="DD40" s="17">
        <v>0.69</v>
      </c>
      <c r="DE40" s="17">
        <v>337.26</v>
      </c>
      <c r="DF40" s="16">
        <v>233</v>
      </c>
      <c r="DG40" s="17">
        <v>41.7</v>
      </c>
      <c r="DH40" s="17">
        <v>548.37</v>
      </c>
      <c r="DI40" s="16">
        <v>22867</v>
      </c>
      <c r="DJ40" s="16">
        <v>20087</v>
      </c>
      <c r="DK40" s="16">
        <v>22867</v>
      </c>
      <c r="DL40" s="16">
        <v>0</v>
      </c>
      <c r="DM40" s="16">
        <v>22867</v>
      </c>
      <c r="DN40" s="16">
        <v>22867</v>
      </c>
      <c r="DO40" s="17">
        <v>4.8</v>
      </c>
      <c r="DP40" s="17">
        <v>548.37</v>
      </c>
      <c r="DQ40" s="16">
        <v>2632</v>
      </c>
      <c r="DR40" s="16">
        <v>2310</v>
      </c>
      <c r="DS40" s="16">
        <v>2632</v>
      </c>
      <c r="DT40" s="16">
        <v>0</v>
      </c>
      <c r="DU40" s="16">
        <v>2632</v>
      </c>
      <c r="DV40" s="16">
        <v>2632</v>
      </c>
      <c r="DW40" s="16">
        <v>3727302</v>
      </c>
      <c r="DX40" s="16">
        <v>0</v>
      </c>
      <c r="DY40" s="16">
        <v>202461</v>
      </c>
      <c r="DZ40" s="16">
        <v>500083</v>
      </c>
      <c r="EA40" s="16">
        <v>334635</v>
      </c>
      <c r="EB40" s="16">
        <v>36620</v>
      </c>
      <c r="EC40" s="16">
        <v>35262</v>
      </c>
      <c r="ED40" s="16">
        <v>178184</v>
      </c>
      <c r="EE40" s="16">
        <v>184943</v>
      </c>
      <c r="EF40" s="16">
        <v>0</v>
      </c>
      <c r="EG40" s="16">
        <v>30235</v>
      </c>
      <c r="EH40" s="16">
        <v>33711</v>
      </c>
      <c r="EI40" s="16">
        <v>233</v>
      </c>
      <c r="EJ40" s="16">
        <v>22867</v>
      </c>
      <c r="EK40" s="16">
        <v>2632</v>
      </c>
      <c r="EL40" s="16">
        <v>38909</v>
      </c>
      <c r="EM40" s="16">
        <v>144799</v>
      </c>
      <c r="EN40" s="16">
        <v>1497</v>
      </c>
      <c r="EO40" s="16">
        <v>5396555</v>
      </c>
      <c r="EP40" s="16">
        <v>388554274</v>
      </c>
      <c r="EQ40" s="18">
        <v>5.4</v>
      </c>
      <c r="ER40" s="16">
        <v>2098193</v>
      </c>
      <c r="ES40" s="16">
        <v>38502</v>
      </c>
      <c r="ET40" s="16">
        <v>38036</v>
      </c>
      <c r="EU40" s="16">
        <v>466</v>
      </c>
      <c r="EV40" s="16">
        <v>2098193</v>
      </c>
      <c r="EW40" s="16">
        <v>2098659</v>
      </c>
      <c r="EX40" s="16">
        <v>134533738</v>
      </c>
      <c r="EY40" s="16">
        <v>128507387</v>
      </c>
      <c r="EZ40" s="16">
        <v>6026351</v>
      </c>
      <c r="FA40" s="18">
        <v>5.4</v>
      </c>
      <c r="FB40" s="16">
        <v>32542</v>
      </c>
      <c r="FC40" s="16">
        <v>0</v>
      </c>
      <c r="FD40" s="16">
        <v>0</v>
      </c>
      <c r="FE40" s="16">
        <v>0</v>
      </c>
      <c r="FF40" s="16">
        <v>32542</v>
      </c>
      <c r="FG40" s="16">
        <v>32542</v>
      </c>
      <c r="FH40" s="16">
        <v>2098659</v>
      </c>
      <c r="FI40" s="16">
        <v>2131201</v>
      </c>
      <c r="FJ40" s="16">
        <v>6749</v>
      </c>
      <c r="FK40" s="15">
        <v>509.76299999999998</v>
      </c>
      <c r="FL40" s="16">
        <v>3440390</v>
      </c>
      <c r="FM40" s="16">
        <v>6749</v>
      </c>
      <c r="FN40" s="17">
        <v>64.87</v>
      </c>
      <c r="FO40" s="16">
        <v>437808</v>
      </c>
      <c r="FP40" s="16">
        <v>264</v>
      </c>
      <c r="FQ40" s="17">
        <v>549.05999999999995</v>
      </c>
      <c r="FR40" s="16">
        <v>144952</v>
      </c>
      <c r="FS40" s="16">
        <v>22867</v>
      </c>
      <c r="FT40" s="16">
        <v>2632</v>
      </c>
      <c r="FU40" s="16">
        <v>170451</v>
      </c>
      <c r="FV40" s="16">
        <v>3440390</v>
      </c>
      <c r="FW40" s="16">
        <v>437808</v>
      </c>
      <c r="FX40" s="16">
        <v>1311</v>
      </c>
      <c r="FY40" s="16">
        <v>334635</v>
      </c>
      <c r="FZ40" s="16">
        <v>36620</v>
      </c>
      <c r="GA40" s="16">
        <v>35262</v>
      </c>
      <c r="GB40" s="16">
        <v>178184</v>
      </c>
      <c r="GC40" s="16">
        <v>4634661</v>
      </c>
      <c r="GD40" s="16">
        <v>2131201</v>
      </c>
      <c r="GE40" s="16">
        <v>2503460</v>
      </c>
      <c r="GF40" s="15">
        <v>574.63300000000004</v>
      </c>
      <c r="GG40" s="16">
        <v>300</v>
      </c>
      <c r="GH40" s="16">
        <v>172390</v>
      </c>
      <c r="GI40" s="16">
        <v>2503460</v>
      </c>
      <c r="GJ40" s="16">
        <v>0</v>
      </c>
      <c r="GK40" s="14">
        <v>16</v>
      </c>
      <c r="GL40" s="16">
        <v>7635</v>
      </c>
      <c r="GM40" s="16">
        <v>122160</v>
      </c>
      <c r="GN40" s="14">
        <v>0</v>
      </c>
      <c r="GO40" s="16">
        <v>7413</v>
      </c>
      <c r="GP40" s="16">
        <v>0</v>
      </c>
      <c r="GQ40" s="16">
        <v>122160</v>
      </c>
      <c r="GR40" s="16">
        <v>122160</v>
      </c>
      <c r="GS40" s="16">
        <v>5396555</v>
      </c>
      <c r="GT40" s="16">
        <v>4634661</v>
      </c>
      <c r="GU40" s="16">
        <v>0</v>
      </c>
      <c r="GV40" s="16">
        <v>761894</v>
      </c>
      <c r="GW40" s="16">
        <v>388554274</v>
      </c>
      <c r="GX40" s="16">
        <v>362077844</v>
      </c>
      <c r="GY40" s="16">
        <v>26476430</v>
      </c>
      <c r="GZ40" s="16">
        <v>362077844</v>
      </c>
      <c r="HA40" s="18">
        <v>7.3099999999999998E-2</v>
      </c>
      <c r="HB40" s="16">
        <v>62549</v>
      </c>
      <c r="HC40" s="16">
        <v>4572</v>
      </c>
      <c r="HD40" s="16">
        <v>62549</v>
      </c>
      <c r="HE40" s="16">
        <v>4572</v>
      </c>
      <c r="HF40" s="16">
        <v>57977</v>
      </c>
      <c r="HG40" s="16">
        <v>886</v>
      </c>
      <c r="HH40" s="16">
        <v>685</v>
      </c>
      <c r="HI40" s="16">
        <v>201</v>
      </c>
      <c r="HJ40" s="15">
        <v>574.63300000000004</v>
      </c>
      <c r="HK40" s="16">
        <v>115501</v>
      </c>
      <c r="HL40" s="15">
        <v>574.63300000000004</v>
      </c>
      <c r="HM40" s="16">
        <v>10</v>
      </c>
      <c r="HN40" s="16">
        <v>5746</v>
      </c>
      <c r="HO40" s="15">
        <v>574.63300000000004</v>
      </c>
      <c r="HP40" s="16">
        <v>7635</v>
      </c>
      <c r="HQ40" s="15">
        <v>0.11600000000000001</v>
      </c>
      <c r="HR40" s="16">
        <v>509125</v>
      </c>
      <c r="HS40" s="16">
        <v>115501</v>
      </c>
      <c r="HT40" s="16">
        <v>5746</v>
      </c>
      <c r="HU40" s="16">
        <v>387878</v>
      </c>
      <c r="HV40" s="16">
        <v>388554274</v>
      </c>
      <c r="HW40" s="18">
        <v>0.99826000000000004</v>
      </c>
      <c r="HX40" s="18">
        <v>1.9617800000000001</v>
      </c>
      <c r="HY40" s="18">
        <v>0</v>
      </c>
      <c r="HZ40" s="16">
        <v>388554274</v>
      </c>
      <c r="IA40" s="16">
        <v>0</v>
      </c>
      <c r="IB40" s="16">
        <v>7635</v>
      </c>
      <c r="IC40" s="17">
        <v>0</v>
      </c>
      <c r="ID40" s="16">
        <v>0</v>
      </c>
      <c r="IE40" s="15">
        <v>574.63300000000004</v>
      </c>
      <c r="IF40" s="16">
        <v>0</v>
      </c>
      <c r="IG40" s="16">
        <v>761894</v>
      </c>
      <c r="IH40" s="16">
        <v>57977</v>
      </c>
      <c r="II40" s="16">
        <v>0</v>
      </c>
      <c r="IJ40" s="16">
        <v>0</v>
      </c>
      <c r="IK40" s="16">
        <v>38909</v>
      </c>
      <c r="IL40" s="16">
        <v>115501</v>
      </c>
      <c r="IM40" s="16">
        <v>5746</v>
      </c>
      <c r="IN40" s="16">
        <v>0</v>
      </c>
      <c r="IO40" s="16">
        <v>0</v>
      </c>
      <c r="IP40" s="16">
        <v>621579</v>
      </c>
      <c r="IQ40" s="16">
        <v>2503460</v>
      </c>
      <c r="IR40" s="16">
        <v>0</v>
      </c>
      <c r="IS40" s="16">
        <v>57977</v>
      </c>
      <c r="IT40" s="16">
        <v>0</v>
      </c>
      <c r="IU40" s="16">
        <v>0</v>
      </c>
      <c r="IV40" s="16">
        <v>38909</v>
      </c>
      <c r="IW40" s="16">
        <v>115501</v>
      </c>
      <c r="IX40" s="16">
        <v>5746</v>
      </c>
      <c r="IY40" s="16">
        <v>0</v>
      </c>
      <c r="IZ40" s="16">
        <v>0</v>
      </c>
      <c r="JA40" s="16">
        <v>0</v>
      </c>
      <c r="JB40" s="16">
        <v>122160</v>
      </c>
      <c r="JC40" s="16">
        <v>2765935</v>
      </c>
      <c r="JD40" s="16">
        <v>3727302</v>
      </c>
      <c r="JE40" s="16">
        <v>0</v>
      </c>
      <c r="JF40" s="16">
        <v>3727302</v>
      </c>
      <c r="JG40" s="19">
        <v>0.1</v>
      </c>
      <c r="JH40" s="16">
        <v>372730</v>
      </c>
      <c r="JI40" s="16">
        <v>388554274</v>
      </c>
      <c r="JJ40" s="14">
        <v>483.5</v>
      </c>
      <c r="JK40" s="16">
        <v>803628</v>
      </c>
      <c r="JL40" s="16">
        <v>416026</v>
      </c>
      <c r="JM40" s="16">
        <v>803628</v>
      </c>
      <c r="JN40" s="17">
        <v>0.25</v>
      </c>
      <c r="JO40" s="19">
        <v>0.12939999999999999</v>
      </c>
      <c r="JP40" s="16">
        <v>372730</v>
      </c>
      <c r="JQ40" s="16">
        <v>48231</v>
      </c>
      <c r="JR40" s="17">
        <v>0.01</v>
      </c>
      <c r="JS40" s="16">
        <v>3159679</v>
      </c>
      <c r="JT40" s="16">
        <v>31597</v>
      </c>
      <c r="JU40" s="16">
        <v>372730</v>
      </c>
      <c r="JV40" s="16">
        <v>48231</v>
      </c>
      <c r="JW40" s="16">
        <v>31597</v>
      </c>
      <c r="JX40" s="16">
        <v>292902</v>
      </c>
      <c r="JY40" s="16">
        <v>48231</v>
      </c>
      <c r="JZ40" s="18">
        <v>0</v>
      </c>
      <c r="KA40" s="16">
        <v>0</v>
      </c>
      <c r="KB40" s="16">
        <v>31597</v>
      </c>
      <c r="KC40" s="16">
        <v>292902</v>
      </c>
      <c r="KD40" s="16">
        <v>324499</v>
      </c>
      <c r="KE40" s="16">
        <v>3727302</v>
      </c>
      <c r="KF40" s="19">
        <v>0</v>
      </c>
      <c r="KG40" s="16">
        <v>0</v>
      </c>
      <c r="KH40" s="17">
        <v>0</v>
      </c>
      <c r="KI40" s="16">
        <v>3159679</v>
      </c>
      <c r="KJ40" s="16">
        <v>0</v>
      </c>
      <c r="KK40" s="16">
        <v>0</v>
      </c>
      <c r="KL40" s="16">
        <v>0</v>
      </c>
      <c r="KM40" s="16">
        <v>0</v>
      </c>
      <c r="KN40" s="16">
        <v>10880</v>
      </c>
      <c r="KO40" s="16">
        <v>10748</v>
      </c>
      <c r="KP40" s="16">
        <v>132</v>
      </c>
      <c r="KQ40" s="16">
        <v>621579</v>
      </c>
      <c r="KR40" s="16">
        <v>132</v>
      </c>
      <c r="KS40" s="16">
        <v>621447</v>
      </c>
      <c r="KT40" s="16">
        <v>466</v>
      </c>
      <c r="KU40" s="16">
        <v>132</v>
      </c>
      <c r="KV40" s="16">
        <v>598</v>
      </c>
      <c r="KW40" s="16">
        <v>2098193</v>
      </c>
      <c r="KX40" s="16">
        <v>621447</v>
      </c>
      <c r="KY40" s="18">
        <v>2719640</v>
      </c>
      <c r="KZ40" s="16">
        <v>292902</v>
      </c>
      <c r="LA40" s="16">
        <v>0</v>
      </c>
      <c r="LB40" s="16">
        <v>0</v>
      </c>
      <c r="LC40" s="16">
        <v>0</v>
      </c>
      <c r="LD40" s="16">
        <v>3012542</v>
      </c>
      <c r="LE40" s="16">
        <v>0</v>
      </c>
      <c r="LF40" s="16">
        <v>0</v>
      </c>
      <c r="LG40" s="16">
        <v>0</v>
      </c>
      <c r="LH40" s="16">
        <v>3012542</v>
      </c>
      <c r="LI40" s="16">
        <v>292902</v>
      </c>
      <c r="LJ40" s="16">
        <v>2719640</v>
      </c>
      <c r="LK40" s="16">
        <v>388554274</v>
      </c>
      <c r="LL40" s="16">
        <v>6.9993800000000004</v>
      </c>
      <c r="LM40" s="16">
        <v>292902</v>
      </c>
      <c r="LN40" s="16">
        <v>457575288</v>
      </c>
      <c r="LO40" s="16">
        <v>0.64012000000000002</v>
      </c>
      <c r="LP40" s="16">
        <v>6.9993800000000004</v>
      </c>
      <c r="LQ40" s="16">
        <v>7.6395</v>
      </c>
      <c r="LR40" s="16">
        <v>184943</v>
      </c>
      <c r="LS40" s="16">
        <v>0</v>
      </c>
      <c r="LT40" s="16">
        <v>30235</v>
      </c>
      <c r="LU40" s="16">
        <v>33711</v>
      </c>
      <c r="LV40" s="16">
        <v>233</v>
      </c>
      <c r="LW40" s="16">
        <v>22867</v>
      </c>
      <c r="LX40" s="16">
        <v>2632</v>
      </c>
      <c r="LY40" s="16">
        <v>38909</v>
      </c>
      <c r="LZ40" s="16">
        <v>235712</v>
      </c>
      <c r="MA40" s="16">
        <v>2765935</v>
      </c>
      <c r="MB40" s="18">
        <v>235712</v>
      </c>
      <c r="MC40" s="16">
        <v>2530223</v>
      </c>
      <c r="MD40" s="16">
        <v>5396555</v>
      </c>
      <c r="ME40" s="18">
        <v>0</v>
      </c>
      <c r="MF40" s="18">
        <v>0</v>
      </c>
      <c r="MG40" s="18">
        <v>324499</v>
      </c>
      <c r="MH40" s="16">
        <v>0</v>
      </c>
      <c r="MI40" s="16">
        <v>122160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3012542</v>
      </c>
      <c r="MP40" s="16">
        <v>122160</v>
      </c>
      <c r="MQ40" s="16">
        <v>0</v>
      </c>
      <c r="MR40" s="16">
        <v>31597</v>
      </c>
      <c r="MS40" s="16">
        <v>0</v>
      </c>
      <c r="MT40" s="16">
        <v>32542</v>
      </c>
      <c r="MU40" s="16">
        <v>598</v>
      </c>
      <c r="MV40" s="16">
        <v>0</v>
      </c>
      <c r="MW40" s="16">
        <v>3199439</v>
      </c>
      <c r="MX40" s="16">
        <v>457575288</v>
      </c>
      <c r="MY40" s="16">
        <v>1</v>
      </c>
      <c r="MZ40" s="16">
        <v>457575</v>
      </c>
      <c r="NA40" s="16">
        <v>0.01</v>
      </c>
      <c r="NB40" s="16">
        <v>3159679</v>
      </c>
      <c r="NC40" s="16">
        <v>31597</v>
      </c>
      <c r="ND40" s="16">
        <v>457575</v>
      </c>
      <c r="NE40" s="16">
        <v>31597</v>
      </c>
      <c r="NF40" s="16">
        <v>425978</v>
      </c>
      <c r="NG40" s="17">
        <v>0.01</v>
      </c>
      <c r="NH40" s="17">
        <v>0</v>
      </c>
      <c r="NI40" s="17">
        <v>0</v>
      </c>
      <c r="NJ40" s="17">
        <v>0</v>
      </c>
      <c r="NK40" s="17">
        <v>0.01</v>
      </c>
      <c r="NL40" s="17">
        <v>0.02</v>
      </c>
      <c r="NM40" s="16">
        <v>31597</v>
      </c>
      <c r="NN40" s="16">
        <v>0</v>
      </c>
      <c r="NO40" s="18">
        <v>0</v>
      </c>
      <c r="NP40" s="16">
        <v>0</v>
      </c>
      <c r="NQ40" s="17">
        <v>31597</v>
      </c>
      <c r="NR40" s="16">
        <v>300000</v>
      </c>
      <c r="NS40" s="16">
        <v>0</v>
      </c>
      <c r="NT40" s="16">
        <v>151000</v>
      </c>
      <c r="NU40" s="16">
        <v>0</v>
      </c>
      <c r="NV40" s="16">
        <v>0</v>
      </c>
      <c r="NW40" s="17">
        <v>52455</v>
      </c>
      <c r="NX40" s="17">
        <v>0</v>
      </c>
    </row>
    <row r="41" spans="1:388" x14ac:dyDescent="0.55000000000000004">
      <c r="A41" s="13" t="s">
        <v>1189</v>
      </c>
      <c r="B41" s="13" t="s">
        <v>1213</v>
      </c>
      <c r="C41" s="13" t="s">
        <v>77</v>
      </c>
      <c r="D41" s="13" t="s">
        <v>78</v>
      </c>
      <c r="E41" s="14">
        <v>3860.2</v>
      </c>
      <c r="F41" s="15">
        <v>-0.105</v>
      </c>
      <c r="G41" s="16">
        <v>7413</v>
      </c>
      <c r="H41" s="16">
        <v>-778</v>
      </c>
      <c r="I41" s="16">
        <v>6553</v>
      </c>
      <c r="J41" s="15">
        <v>-0.105</v>
      </c>
      <c r="K41" s="16">
        <v>-688</v>
      </c>
      <c r="L41" s="16">
        <v>7413</v>
      </c>
      <c r="M41" s="16">
        <v>222</v>
      </c>
      <c r="N41" s="16">
        <v>7635</v>
      </c>
      <c r="O41" s="17">
        <v>625.79</v>
      </c>
      <c r="P41" s="17">
        <v>19.07</v>
      </c>
      <c r="Q41" s="17">
        <v>644.86</v>
      </c>
      <c r="R41" s="17">
        <v>68.98</v>
      </c>
      <c r="S41" s="17">
        <v>2.16</v>
      </c>
      <c r="T41" s="17">
        <v>71.14</v>
      </c>
      <c r="U41" s="17">
        <v>84.99</v>
      </c>
      <c r="V41" s="17">
        <v>2.35</v>
      </c>
      <c r="W41" s="17">
        <v>87.34</v>
      </c>
      <c r="X41" s="17">
        <v>357.8</v>
      </c>
      <c r="Y41" s="17">
        <v>10.73</v>
      </c>
      <c r="Z41" s="17">
        <v>368.53</v>
      </c>
      <c r="AA41" s="17">
        <v>275.76</v>
      </c>
      <c r="AB41" s="17">
        <v>190.65</v>
      </c>
      <c r="AC41" s="17">
        <v>304.14</v>
      </c>
      <c r="AD41" s="17">
        <v>770.55</v>
      </c>
      <c r="AE41" s="14">
        <v>3860.2</v>
      </c>
      <c r="AF41" s="17">
        <v>4630.75</v>
      </c>
      <c r="AG41" s="17">
        <v>10.85</v>
      </c>
      <c r="AH41" s="17">
        <v>4641.6000000000004</v>
      </c>
      <c r="AI41" s="15">
        <v>11.19</v>
      </c>
      <c r="AJ41" s="15">
        <v>25.09</v>
      </c>
      <c r="AK41" s="17">
        <v>4.6100000000000003</v>
      </c>
      <c r="AL41" s="17">
        <f>ROUND(Data_AidAndLevy[[#This Row],[L311]]*Data_AidAndLevy[[#This Row],[L201]],0)</f>
        <v>34174</v>
      </c>
      <c r="AM41" s="15">
        <v>0</v>
      </c>
      <c r="AN41" s="15">
        <v>40.89</v>
      </c>
      <c r="AO41" s="17">
        <v>4630.75</v>
      </c>
      <c r="AP41" s="15">
        <v>4671.6400000000003</v>
      </c>
      <c r="AQ41" s="17">
        <v>770.55</v>
      </c>
      <c r="AR41" s="15">
        <v>3901.09</v>
      </c>
      <c r="AS41" s="16">
        <v>7635</v>
      </c>
      <c r="AT41" s="14">
        <v>3860.2</v>
      </c>
      <c r="AU41" s="16">
        <v>29472627</v>
      </c>
      <c r="AV41" s="16">
        <v>29035238</v>
      </c>
      <c r="AW41" s="17">
        <v>1.01</v>
      </c>
      <c r="AX41" s="16">
        <v>29325590</v>
      </c>
      <c r="AY41" s="16">
        <v>29472627</v>
      </c>
      <c r="AZ41" s="16">
        <v>0</v>
      </c>
      <c r="BA41" s="16">
        <v>7635</v>
      </c>
      <c r="BB41" s="15">
        <v>40.89</v>
      </c>
      <c r="BC41" s="16">
        <v>312195</v>
      </c>
      <c r="BD41" s="16">
        <v>7635</v>
      </c>
      <c r="BE41" s="17">
        <v>770.55</v>
      </c>
      <c r="BF41" s="16">
        <v>5883149</v>
      </c>
      <c r="BG41" s="17">
        <v>644.86</v>
      </c>
      <c r="BH41" s="14">
        <v>3860.2</v>
      </c>
      <c r="BI41" s="16">
        <v>2489289</v>
      </c>
      <c r="BJ41" s="16">
        <v>2451094</v>
      </c>
      <c r="BK41" s="16">
        <v>2489289</v>
      </c>
      <c r="BL41" s="16">
        <v>0</v>
      </c>
      <c r="BM41" s="16">
        <v>2489289</v>
      </c>
      <c r="BN41" s="16">
        <v>2489289</v>
      </c>
      <c r="BO41" s="17">
        <v>71.14</v>
      </c>
      <c r="BP41" s="14">
        <v>3860.2</v>
      </c>
      <c r="BQ41" s="16">
        <v>274615</v>
      </c>
      <c r="BR41" s="16">
        <v>270181</v>
      </c>
      <c r="BS41" s="16">
        <v>274615</v>
      </c>
      <c r="BT41" s="16">
        <v>0</v>
      </c>
      <c r="BU41" s="16">
        <v>274615</v>
      </c>
      <c r="BV41" s="16">
        <v>274615</v>
      </c>
      <c r="BW41" s="17">
        <v>87.34</v>
      </c>
      <c r="BX41" s="14">
        <v>3860.2</v>
      </c>
      <c r="BY41" s="16">
        <v>337150</v>
      </c>
      <c r="BZ41" s="16">
        <v>332889</v>
      </c>
      <c r="CA41" s="16">
        <v>337150</v>
      </c>
      <c r="CB41" s="16">
        <v>0</v>
      </c>
      <c r="CC41" s="16">
        <v>337150</v>
      </c>
      <c r="CD41" s="16">
        <v>337150</v>
      </c>
      <c r="CE41" s="17">
        <v>368.53</v>
      </c>
      <c r="CF41" s="14">
        <v>3860.2</v>
      </c>
      <c r="CG41" s="16">
        <v>1422600</v>
      </c>
      <c r="CH41" s="16">
        <v>1401431</v>
      </c>
      <c r="CI41" s="16">
        <v>1422600</v>
      </c>
      <c r="CJ41" s="16">
        <v>0</v>
      </c>
      <c r="CK41" s="16">
        <v>1422600</v>
      </c>
      <c r="CL41" s="16">
        <v>1422600</v>
      </c>
      <c r="CM41" s="17">
        <v>331.3</v>
      </c>
      <c r="CN41" s="17">
        <v>4630.75</v>
      </c>
      <c r="CO41" s="16">
        <v>1534167</v>
      </c>
      <c r="CP41" s="16">
        <v>1507821</v>
      </c>
      <c r="CQ41" s="16">
        <v>14645</v>
      </c>
      <c r="CR41" s="16">
        <v>1522466</v>
      </c>
      <c r="CS41" s="16">
        <v>1534167</v>
      </c>
      <c r="CT41" s="16">
        <v>0</v>
      </c>
      <c r="CU41" s="14">
        <v>3860.2</v>
      </c>
      <c r="CV41" s="16">
        <v>274</v>
      </c>
      <c r="CW41" s="14">
        <v>2.7</v>
      </c>
      <c r="CX41" s="16">
        <v>4132</v>
      </c>
      <c r="CY41" s="17">
        <v>62.14</v>
      </c>
      <c r="CZ41" s="16">
        <v>256762</v>
      </c>
      <c r="DA41" s="16">
        <v>4132</v>
      </c>
      <c r="DB41" s="17">
        <v>68.3</v>
      </c>
      <c r="DC41" s="16">
        <v>282216</v>
      </c>
      <c r="DD41" s="17">
        <v>10.85</v>
      </c>
      <c r="DE41" s="17">
        <v>331.3</v>
      </c>
      <c r="DF41" s="16">
        <v>3595</v>
      </c>
      <c r="DG41" s="17">
        <v>33.299999999999997</v>
      </c>
      <c r="DH41" s="17">
        <v>4630.75</v>
      </c>
      <c r="DI41" s="16">
        <v>154204</v>
      </c>
      <c r="DJ41" s="16">
        <v>151448</v>
      </c>
      <c r="DK41" s="16">
        <v>154204</v>
      </c>
      <c r="DL41" s="16">
        <v>0</v>
      </c>
      <c r="DM41" s="16">
        <v>154204</v>
      </c>
      <c r="DN41" s="16">
        <v>154204</v>
      </c>
      <c r="DO41" s="17">
        <v>3.65</v>
      </c>
      <c r="DP41" s="17">
        <v>4630.75</v>
      </c>
      <c r="DQ41" s="16">
        <v>16902</v>
      </c>
      <c r="DR41" s="16">
        <v>16551</v>
      </c>
      <c r="DS41" s="16">
        <v>16902</v>
      </c>
      <c r="DT41" s="16">
        <v>0</v>
      </c>
      <c r="DU41" s="16">
        <v>16902</v>
      </c>
      <c r="DV41" s="16">
        <v>16902</v>
      </c>
      <c r="DW41" s="16">
        <v>29472627</v>
      </c>
      <c r="DX41" s="16">
        <v>0</v>
      </c>
      <c r="DY41" s="16">
        <v>312195</v>
      </c>
      <c r="DZ41" s="16">
        <v>5883149</v>
      </c>
      <c r="EA41" s="16">
        <v>2489289</v>
      </c>
      <c r="EB41" s="16">
        <v>274615</v>
      </c>
      <c r="EC41" s="16">
        <v>337150</v>
      </c>
      <c r="ED41" s="16">
        <v>1422600</v>
      </c>
      <c r="EE41" s="16">
        <v>1534167</v>
      </c>
      <c r="EF41" s="16">
        <v>0</v>
      </c>
      <c r="EG41" s="16">
        <v>256762</v>
      </c>
      <c r="EH41" s="16">
        <v>282216</v>
      </c>
      <c r="EI41" s="16">
        <v>3595</v>
      </c>
      <c r="EJ41" s="16">
        <v>154204</v>
      </c>
      <c r="EK41" s="16">
        <v>16902</v>
      </c>
      <c r="EL41" s="16">
        <v>302970</v>
      </c>
      <c r="EM41" s="16">
        <v>944317</v>
      </c>
      <c r="EN41" s="16">
        <v>-778</v>
      </c>
      <c r="EO41" s="16">
        <v>43080040</v>
      </c>
      <c r="EP41" s="16">
        <v>1159612337</v>
      </c>
      <c r="EQ41" s="18">
        <v>5.4</v>
      </c>
      <c r="ER41" s="16">
        <v>6261907</v>
      </c>
      <c r="ES41" s="16">
        <v>264193</v>
      </c>
      <c r="ET41" s="16">
        <v>262893</v>
      </c>
      <c r="EU41" s="16">
        <v>1300</v>
      </c>
      <c r="EV41" s="16">
        <v>6261907</v>
      </c>
      <c r="EW41" s="16">
        <v>6263207</v>
      </c>
      <c r="EX41" s="16">
        <v>537688880</v>
      </c>
      <c r="EY41" s="16">
        <v>508669966</v>
      </c>
      <c r="EZ41" s="16">
        <v>29018914</v>
      </c>
      <c r="FA41" s="18">
        <v>5.4</v>
      </c>
      <c r="FB41" s="16">
        <v>156702</v>
      </c>
      <c r="FC41" s="16">
        <v>0</v>
      </c>
      <c r="FD41" s="16">
        <v>0</v>
      </c>
      <c r="FE41" s="16">
        <v>0</v>
      </c>
      <c r="FF41" s="16">
        <v>156702</v>
      </c>
      <c r="FG41" s="16">
        <v>156702</v>
      </c>
      <c r="FH41" s="16">
        <v>6263207</v>
      </c>
      <c r="FI41" s="16">
        <v>6419909</v>
      </c>
      <c r="FJ41" s="16">
        <v>6749</v>
      </c>
      <c r="FK41" s="15">
        <v>3901.09</v>
      </c>
      <c r="FL41" s="16">
        <v>26328456</v>
      </c>
      <c r="FM41" s="16">
        <v>6749</v>
      </c>
      <c r="FN41" s="17">
        <v>770.55</v>
      </c>
      <c r="FO41" s="16">
        <v>5200442</v>
      </c>
      <c r="FP41" s="16">
        <v>264</v>
      </c>
      <c r="FQ41" s="17">
        <v>4641.6000000000004</v>
      </c>
      <c r="FR41" s="16">
        <v>1225382</v>
      </c>
      <c r="FS41" s="16">
        <v>154204</v>
      </c>
      <c r="FT41" s="16">
        <v>16902</v>
      </c>
      <c r="FU41" s="16">
        <v>1396488</v>
      </c>
      <c r="FV41" s="16">
        <v>26328456</v>
      </c>
      <c r="FW41" s="16">
        <v>5200442</v>
      </c>
      <c r="FX41" s="16">
        <v>-688</v>
      </c>
      <c r="FY41" s="16">
        <v>2489289</v>
      </c>
      <c r="FZ41" s="16">
        <v>274615</v>
      </c>
      <c r="GA41" s="16">
        <v>337150</v>
      </c>
      <c r="GB41" s="16">
        <v>1422600</v>
      </c>
      <c r="GC41" s="16">
        <v>37448352</v>
      </c>
      <c r="GD41" s="16">
        <v>6419909</v>
      </c>
      <c r="GE41" s="16">
        <v>31028443</v>
      </c>
      <c r="GF41" s="15">
        <v>4671.6400000000003</v>
      </c>
      <c r="GG41" s="16">
        <v>300</v>
      </c>
      <c r="GH41" s="16">
        <v>1401492</v>
      </c>
      <c r="GI41" s="16">
        <v>31028443</v>
      </c>
      <c r="GJ41" s="16">
        <v>0</v>
      </c>
      <c r="GK41" s="14">
        <v>77.5</v>
      </c>
      <c r="GL41" s="16">
        <v>7635</v>
      </c>
      <c r="GM41" s="16">
        <v>591713</v>
      </c>
      <c r="GN41" s="14">
        <v>0</v>
      </c>
      <c r="GO41" s="16">
        <v>7413</v>
      </c>
      <c r="GP41" s="16">
        <v>0</v>
      </c>
      <c r="GQ41" s="16">
        <v>591713</v>
      </c>
      <c r="GR41" s="16">
        <v>591713</v>
      </c>
      <c r="GS41" s="16">
        <v>43080040</v>
      </c>
      <c r="GT41" s="16">
        <v>37448352</v>
      </c>
      <c r="GU41" s="16">
        <v>0</v>
      </c>
      <c r="GV41" s="16">
        <v>5631688</v>
      </c>
      <c r="GW41" s="16">
        <v>1159612337</v>
      </c>
      <c r="GX41" s="16">
        <v>1006386529</v>
      </c>
      <c r="GY41" s="16">
        <v>153225808</v>
      </c>
      <c r="GZ41" s="16">
        <v>1006386529</v>
      </c>
      <c r="HA41" s="18">
        <v>0.15229999999999999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886</v>
      </c>
      <c r="HH41" s="16">
        <v>685</v>
      </c>
      <c r="HI41" s="16">
        <v>201</v>
      </c>
      <c r="HJ41" s="15">
        <v>4671.6400000000003</v>
      </c>
      <c r="HK41" s="16">
        <v>939000</v>
      </c>
      <c r="HL41" s="15">
        <v>4671.6400000000003</v>
      </c>
      <c r="HM41" s="16">
        <v>10</v>
      </c>
      <c r="HN41" s="16">
        <v>46716</v>
      </c>
      <c r="HO41" s="15">
        <v>4671.6400000000003</v>
      </c>
      <c r="HP41" s="16">
        <v>7635</v>
      </c>
      <c r="HQ41" s="15">
        <v>0.11600000000000001</v>
      </c>
      <c r="HR41" s="16">
        <v>4139073</v>
      </c>
      <c r="HS41" s="16">
        <v>939000</v>
      </c>
      <c r="HT41" s="16">
        <v>46716</v>
      </c>
      <c r="HU41" s="16">
        <v>3153357</v>
      </c>
      <c r="HV41" s="16">
        <v>1159612337</v>
      </c>
      <c r="HW41" s="18">
        <v>2.7193200000000002</v>
      </c>
      <c r="HX41" s="18">
        <v>1.9617800000000001</v>
      </c>
      <c r="HY41" s="18">
        <v>0.75753999999999999</v>
      </c>
      <c r="HZ41" s="16">
        <v>1159612337</v>
      </c>
      <c r="IA41" s="16">
        <v>878453</v>
      </c>
      <c r="IB41" s="16">
        <v>7635</v>
      </c>
      <c r="IC41" s="17">
        <v>0</v>
      </c>
      <c r="ID41" s="16">
        <v>0</v>
      </c>
      <c r="IE41" s="15">
        <v>4671.6400000000003</v>
      </c>
      <c r="IF41" s="16">
        <v>0</v>
      </c>
      <c r="IG41" s="16">
        <v>5631688</v>
      </c>
      <c r="IH41" s="16">
        <v>0</v>
      </c>
      <c r="II41" s="16">
        <v>106424</v>
      </c>
      <c r="IJ41" s="16">
        <v>0</v>
      </c>
      <c r="IK41" s="16">
        <v>302970</v>
      </c>
      <c r="IL41" s="16">
        <v>939000</v>
      </c>
      <c r="IM41" s="16">
        <v>46716</v>
      </c>
      <c r="IN41" s="16">
        <v>878453</v>
      </c>
      <c r="IO41" s="16">
        <v>0</v>
      </c>
      <c r="IP41" s="16">
        <v>3964065</v>
      </c>
      <c r="IQ41" s="16">
        <v>31028443</v>
      </c>
      <c r="IR41" s="16">
        <v>0</v>
      </c>
      <c r="IS41" s="16">
        <v>0</v>
      </c>
      <c r="IT41" s="16">
        <v>106424</v>
      </c>
      <c r="IU41" s="16">
        <v>0</v>
      </c>
      <c r="IV41" s="16">
        <v>302970</v>
      </c>
      <c r="IW41" s="16">
        <v>939000</v>
      </c>
      <c r="IX41" s="16">
        <v>46716</v>
      </c>
      <c r="IY41" s="16">
        <v>878453</v>
      </c>
      <c r="IZ41" s="16">
        <v>0</v>
      </c>
      <c r="JA41" s="16">
        <v>0</v>
      </c>
      <c r="JB41" s="16">
        <v>591713</v>
      </c>
      <c r="JC41" s="16">
        <v>33287779</v>
      </c>
      <c r="JD41" s="16">
        <v>29472627</v>
      </c>
      <c r="JE41" s="16">
        <v>0</v>
      </c>
      <c r="JF41" s="16">
        <v>29472627</v>
      </c>
      <c r="JG41" s="19">
        <v>0.1</v>
      </c>
      <c r="JH41" s="16">
        <v>2947263</v>
      </c>
      <c r="JI41" s="16">
        <v>1159612337</v>
      </c>
      <c r="JJ41" s="14">
        <v>3860.2</v>
      </c>
      <c r="JK41" s="16">
        <v>300402</v>
      </c>
      <c r="JL41" s="16">
        <v>416026</v>
      </c>
      <c r="JM41" s="16">
        <v>300402</v>
      </c>
      <c r="JN41" s="17">
        <v>0.25</v>
      </c>
      <c r="JO41" s="19">
        <v>0.34620000000000001</v>
      </c>
      <c r="JP41" s="16">
        <v>2947263</v>
      </c>
      <c r="JQ41" s="16">
        <v>1020342</v>
      </c>
      <c r="JR41" s="17">
        <v>0</v>
      </c>
      <c r="JS41" s="16">
        <v>27720726</v>
      </c>
      <c r="JT41" s="16">
        <v>0</v>
      </c>
      <c r="JU41" s="16">
        <v>2947263</v>
      </c>
      <c r="JV41" s="16">
        <v>1020342</v>
      </c>
      <c r="JW41" s="16">
        <v>0</v>
      </c>
      <c r="JX41" s="16">
        <v>1926921</v>
      </c>
      <c r="JY41" s="16">
        <v>1020342</v>
      </c>
      <c r="JZ41" s="18">
        <v>0</v>
      </c>
      <c r="KA41" s="16">
        <v>0</v>
      </c>
      <c r="KB41" s="16">
        <v>0</v>
      </c>
      <c r="KC41" s="16">
        <v>1926921</v>
      </c>
      <c r="KD41" s="16">
        <v>1926921</v>
      </c>
      <c r="KE41" s="16">
        <v>29472627</v>
      </c>
      <c r="KF41" s="19">
        <v>0</v>
      </c>
      <c r="KG41" s="16">
        <v>0</v>
      </c>
      <c r="KH41" s="17">
        <v>0</v>
      </c>
      <c r="KI41" s="16">
        <v>27720726</v>
      </c>
      <c r="KJ41" s="16">
        <v>0</v>
      </c>
      <c r="KK41" s="16">
        <v>0</v>
      </c>
      <c r="KL41" s="16">
        <v>0</v>
      </c>
      <c r="KM41" s="16">
        <v>0</v>
      </c>
      <c r="KN41" s="16">
        <v>190083</v>
      </c>
      <c r="KO41" s="16">
        <v>189148</v>
      </c>
      <c r="KP41" s="16">
        <v>935</v>
      </c>
      <c r="KQ41" s="16">
        <v>3964065</v>
      </c>
      <c r="KR41" s="16">
        <v>935</v>
      </c>
      <c r="KS41" s="16">
        <v>3963130</v>
      </c>
      <c r="KT41" s="16">
        <v>1300</v>
      </c>
      <c r="KU41" s="16">
        <v>935</v>
      </c>
      <c r="KV41" s="16">
        <v>2235</v>
      </c>
      <c r="KW41" s="16">
        <v>6261907</v>
      </c>
      <c r="KX41" s="16">
        <v>3963130</v>
      </c>
      <c r="KY41" s="18">
        <v>10225037</v>
      </c>
      <c r="KZ41" s="16">
        <v>1926921</v>
      </c>
      <c r="LA41" s="16">
        <v>0</v>
      </c>
      <c r="LB41" s="16">
        <v>0</v>
      </c>
      <c r="LC41" s="16">
        <v>0</v>
      </c>
      <c r="LD41" s="16">
        <v>12151958</v>
      </c>
      <c r="LE41" s="16">
        <v>0</v>
      </c>
      <c r="LF41" s="16">
        <v>0</v>
      </c>
      <c r="LG41" s="16">
        <v>0</v>
      </c>
      <c r="LH41" s="16">
        <v>12151958</v>
      </c>
      <c r="LI41" s="16">
        <v>1926921</v>
      </c>
      <c r="LJ41" s="16">
        <v>10225037</v>
      </c>
      <c r="LK41" s="16">
        <v>1159612337</v>
      </c>
      <c r="LL41" s="16">
        <v>8.8176299999999994</v>
      </c>
      <c r="LM41" s="16">
        <v>1926921</v>
      </c>
      <c r="LN41" s="16">
        <v>1302387671</v>
      </c>
      <c r="LO41" s="16">
        <v>1.47953</v>
      </c>
      <c r="LP41" s="16">
        <v>8.8176299999999994</v>
      </c>
      <c r="LQ41" s="16">
        <v>10.29716</v>
      </c>
      <c r="LR41" s="16">
        <v>1534167</v>
      </c>
      <c r="LS41" s="16">
        <v>0</v>
      </c>
      <c r="LT41" s="16">
        <v>256762</v>
      </c>
      <c r="LU41" s="16">
        <v>282216</v>
      </c>
      <c r="LV41" s="16">
        <v>3595</v>
      </c>
      <c r="LW41" s="16">
        <v>154204</v>
      </c>
      <c r="LX41" s="16">
        <v>16902</v>
      </c>
      <c r="LY41" s="16">
        <v>302970</v>
      </c>
      <c r="LZ41" s="16">
        <v>1944876</v>
      </c>
      <c r="MA41" s="16">
        <v>33287779</v>
      </c>
      <c r="MB41" s="18">
        <v>1944876</v>
      </c>
      <c r="MC41" s="16">
        <v>31342903</v>
      </c>
      <c r="MD41" s="16">
        <v>43080040</v>
      </c>
      <c r="ME41" s="18">
        <v>0</v>
      </c>
      <c r="MF41" s="18">
        <v>0</v>
      </c>
      <c r="MG41" s="18">
        <v>1926921</v>
      </c>
      <c r="MH41" s="16">
        <v>0</v>
      </c>
      <c r="MI41" s="16">
        <v>591713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12151958</v>
      </c>
      <c r="MP41" s="16">
        <v>591713</v>
      </c>
      <c r="MQ41" s="16">
        <v>0</v>
      </c>
      <c r="MR41" s="16">
        <v>0</v>
      </c>
      <c r="MS41" s="16">
        <v>0</v>
      </c>
      <c r="MT41" s="16">
        <v>156702</v>
      </c>
      <c r="MU41" s="16">
        <v>2235</v>
      </c>
      <c r="MV41" s="16">
        <v>0</v>
      </c>
      <c r="MW41" s="16">
        <v>12902608</v>
      </c>
      <c r="MX41" s="16">
        <v>1302387671</v>
      </c>
      <c r="MY41" s="16">
        <v>0.67</v>
      </c>
      <c r="MZ41" s="16">
        <v>872600</v>
      </c>
      <c r="NA41" s="16">
        <v>0</v>
      </c>
      <c r="NB41" s="16">
        <v>27720726</v>
      </c>
      <c r="NC41" s="16">
        <v>0</v>
      </c>
      <c r="ND41" s="16">
        <v>872600</v>
      </c>
      <c r="NE41" s="16">
        <v>0</v>
      </c>
      <c r="NF41" s="16">
        <v>872600</v>
      </c>
      <c r="NG41" s="17">
        <v>0</v>
      </c>
      <c r="NH41" s="17">
        <v>0</v>
      </c>
      <c r="NI41" s="17">
        <v>0</v>
      </c>
      <c r="NJ41" s="17">
        <v>0</v>
      </c>
      <c r="NK41" s="17">
        <v>0</v>
      </c>
      <c r="NL41" s="17">
        <v>0</v>
      </c>
      <c r="NM41" s="16">
        <v>0</v>
      </c>
      <c r="NN41" s="16">
        <v>0</v>
      </c>
      <c r="NO41" s="18">
        <v>0</v>
      </c>
      <c r="NP41" s="16">
        <v>0</v>
      </c>
      <c r="NQ41" s="17">
        <v>0</v>
      </c>
      <c r="NR41" s="16">
        <v>1250000</v>
      </c>
      <c r="NS41" s="16">
        <v>0</v>
      </c>
      <c r="NT41" s="16">
        <v>429788</v>
      </c>
      <c r="NU41" s="16">
        <v>0</v>
      </c>
      <c r="NV41" s="16">
        <v>0</v>
      </c>
      <c r="NW41" s="17">
        <v>0</v>
      </c>
      <c r="NX41" s="17">
        <v>0</v>
      </c>
    </row>
    <row r="42" spans="1:388" x14ac:dyDescent="0.55000000000000004">
      <c r="A42" s="13" t="s">
        <v>1179</v>
      </c>
      <c r="B42" s="13" t="s">
        <v>1189</v>
      </c>
      <c r="C42" s="13" t="s">
        <v>79</v>
      </c>
      <c r="D42" s="13" t="s">
        <v>80</v>
      </c>
      <c r="E42" s="14">
        <v>463.9</v>
      </c>
      <c r="F42" s="15">
        <v>-0.309</v>
      </c>
      <c r="G42" s="16">
        <v>7428</v>
      </c>
      <c r="H42" s="16">
        <v>-2295</v>
      </c>
      <c r="I42" s="16">
        <v>6553</v>
      </c>
      <c r="J42" s="15">
        <v>-0.309</v>
      </c>
      <c r="K42" s="16">
        <v>-2025</v>
      </c>
      <c r="L42" s="16">
        <v>7428</v>
      </c>
      <c r="M42" s="16">
        <v>222</v>
      </c>
      <c r="N42" s="16">
        <v>7650</v>
      </c>
      <c r="O42" s="17">
        <v>684.81</v>
      </c>
      <c r="P42" s="17">
        <v>19.07</v>
      </c>
      <c r="Q42" s="17">
        <v>703.88</v>
      </c>
      <c r="R42" s="17">
        <v>69.7</v>
      </c>
      <c r="S42" s="17">
        <v>2.16</v>
      </c>
      <c r="T42" s="17">
        <v>71.86</v>
      </c>
      <c r="U42" s="17">
        <v>71.72</v>
      </c>
      <c r="V42" s="17">
        <v>2.35</v>
      </c>
      <c r="W42" s="17">
        <v>74.069999999999993</v>
      </c>
      <c r="X42" s="17">
        <v>357.8</v>
      </c>
      <c r="Y42" s="17">
        <v>10.73</v>
      </c>
      <c r="Z42" s="17">
        <v>368.53</v>
      </c>
      <c r="AA42" s="17">
        <v>22.32</v>
      </c>
      <c r="AB42" s="17">
        <v>11.5</v>
      </c>
      <c r="AC42" s="17">
        <v>20.55</v>
      </c>
      <c r="AD42" s="17">
        <v>54.37</v>
      </c>
      <c r="AE42" s="14">
        <v>463.9</v>
      </c>
      <c r="AF42" s="17">
        <v>518.27</v>
      </c>
      <c r="AG42" s="17">
        <v>1.0900000000000001</v>
      </c>
      <c r="AH42" s="17">
        <v>519.36</v>
      </c>
      <c r="AI42" s="15">
        <v>24.22</v>
      </c>
      <c r="AJ42" s="15">
        <v>2.319</v>
      </c>
      <c r="AK42" s="17">
        <v>0.21</v>
      </c>
      <c r="AL42" s="17">
        <f>ROUND(Data_AidAndLevy[[#This Row],[L311]]*Data_AidAndLevy[[#This Row],[L201]],0)</f>
        <v>1560</v>
      </c>
      <c r="AM42" s="15">
        <v>0</v>
      </c>
      <c r="AN42" s="15">
        <v>26.748999999999999</v>
      </c>
      <c r="AO42" s="17">
        <v>518.27</v>
      </c>
      <c r="AP42" s="15">
        <v>545.01900000000001</v>
      </c>
      <c r="AQ42" s="17">
        <v>54.37</v>
      </c>
      <c r="AR42" s="15">
        <v>490.649</v>
      </c>
      <c r="AS42" s="16">
        <v>7650</v>
      </c>
      <c r="AT42" s="14">
        <v>463.9</v>
      </c>
      <c r="AU42" s="16">
        <v>3548835</v>
      </c>
      <c r="AV42" s="16">
        <v>3463676</v>
      </c>
      <c r="AW42" s="17">
        <v>1.01</v>
      </c>
      <c r="AX42" s="16">
        <v>3498313</v>
      </c>
      <c r="AY42" s="16">
        <v>3548835</v>
      </c>
      <c r="AZ42" s="16">
        <v>0</v>
      </c>
      <c r="BA42" s="16">
        <v>7650</v>
      </c>
      <c r="BB42" s="15">
        <v>26.748999999999999</v>
      </c>
      <c r="BC42" s="16">
        <v>204630</v>
      </c>
      <c r="BD42" s="16">
        <v>7650</v>
      </c>
      <c r="BE42" s="17">
        <v>54.37</v>
      </c>
      <c r="BF42" s="16">
        <v>415931</v>
      </c>
      <c r="BG42" s="17">
        <v>703.88</v>
      </c>
      <c r="BH42" s="14">
        <v>463.9</v>
      </c>
      <c r="BI42" s="16">
        <v>326530</v>
      </c>
      <c r="BJ42" s="16">
        <v>319327</v>
      </c>
      <c r="BK42" s="16">
        <v>326530</v>
      </c>
      <c r="BL42" s="16">
        <v>0</v>
      </c>
      <c r="BM42" s="16">
        <v>326530</v>
      </c>
      <c r="BN42" s="16">
        <v>326530</v>
      </c>
      <c r="BO42" s="17">
        <v>71.86</v>
      </c>
      <c r="BP42" s="14">
        <v>463.9</v>
      </c>
      <c r="BQ42" s="16">
        <v>33336</v>
      </c>
      <c r="BR42" s="16">
        <v>32501</v>
      </c>
      <c r="BS42" s="16">
        <v>33336</v>
      </c>
      <c r="BT42" s="16">
        <v>0</v>
      </c>
      <c r="BU42" s="16">
        <v>33336</v>
      </c>
      <c r="BV42" s="16">
        <v>33336</v>
      </c>
      <c r="BW42" s="17">
        <v>74.069999999999993</v>
      </c>
      <c r="BX42" s="14">
        <v>463.9</v>
      </c>
      <c r="BY42" s="16">
        <v>34361</v>
      </c>
      <c r="BZ42" s="16">
        <v>33443</v>
      </c>
      <c r="CA42" s="16">
        <v>34361</v>
      </c>
      <c r="CB42" s="16">
        <v>0</v>
      </c>
      <c r="CC42" s="16">
        <v>34361</v>
      </c>
      <c r="CD42" s="16">
        <v>34361</v>
      </c>
      <c r="CE42" s="17">
        <v>368.53</v>
      </c>
      <c r="CF42" s="14">
        <v>463.9</v>
      </c>
      <c r="CG42" s="16">
        <v>170961</v>
      </c>
      <c r="CH42" s="16">
        <v>166842</v>
      </c>
      <c r="CI42" s="16">
        <v>170961</v>
      </c>
      <c r="CJ42" s="16">
        <v>0</v>
      </c>
      <c r="CK42" s="16">
        <v>170961</v>
      </c>
      <c r="CL42" s="16">
        <v>170961</v>
      </c>
      <c r="CM42" s="17">
        <v>333.94</v>
      </c>
      <c r="CN42" s="17">
        <v>518.27</v>
      </c>
      <c r="CO42" s="16">
        <v>173071</v>
      </c>
      <c r="CP42" s="16">
        <v>166033</v>
      </c>
      <c r="CQ42" s="16">
        <v>5622</v>
      </c>
      <c r="CR42" s="16">
        <v>171655</v>
      </c>
      <c r="CS42" s="16">
        <v>173071</v>
      </c>
      <c r="CT42" s="16">
        <v>0</v>
      </c>
      <c r="CU42" s="14">
        <v>463.9</v>
      </c>
      <c r="CV42" s="16">
        <v>2</v>
      </c>
      <c r="CW42" s="14">
        <v>0</v>
      </c>
      <c r="CX42" s="16">
        <v>466</v>
      </c>
      <c r="CY42" s="17">
        <v>62.17</v>
      </c>
      <c r="CZ42" s="16">
        <v>28971</v>
      </c>
      <c r="DA42" s="16">
        <v>466</v>
      </c>
      <c r="DB42" s="17">
        <v>68.73</v>
      </c>
      <c r="DC42" s="16">
        <v>32028</v>
      </c>
      <c r="DD42" s="17">
        <v>1.0900000000000001</v>
      </c>
      <c r="DE42" s="17">
        <v>333.94</v>
      </c>
      <c r="DF42" s="16">
        <v>364</v>
      </c>
      <c r="DG42" s="17">
        <v>34.29</v>
      </c>
      <c r="DH42" s="17">
        <v>518.27</v>
      </c>
      <c r="DI42" s="16">
        <v>17771</v>
      </c>
      <c r="DJ42" s="16">
        <v>17048</v>
      </c>
      <c r="DK42" s="16">
        <v>17771</v>
      </c>
      <c r="DL42" s="16">
        <v>0</v>
      </c>
      <c r="DM42" s="16">
        <v>17771</v>
      </c>
      <c r="DN42" s="16">
        <v>17771</v>
      </c>
      <c r="DO42" s="17">
        <v>3.7</v>
      </c>
      <c r="DP42" s="17">
        <v>518.27</v>
      </c>
      <c r="DQ42" s="16">
        <v>1918</v>
      </c>
      <c r="DR42" s="16">
        <v>1833</v>
      </c>
      <c r="DS42" s="16">
        <v>1918</v>
      </c>
      <c r="DT42" s="16">
        <v>0</v>
      </c>
      <c r="DU42" s="16">
        <v>1918</v>
      </c>
      <c r="DV42" s="16">
        <v>1918</v>
      </c>
      <c r="DW42" s="16">
        <v>3548835</v>
      </c>
      <c r="DX42" s="16">
        <v>0</v>
      </c>
      <c r="DY42" s="16">
        <v>204630</v>
      </c>
      <c r="DZ42" s="16">
        <v>415931</v>
      </c>
      <c r="EA42" s="16">
        <v>326530</v>
      </c>
      <c r="EB42" s="16">
        <v>33336</v>
      </c>
      <c r="EC42" s="16">
        <v>34361</v>
      </c>
      <c r="ED42" s="16">
        <v>170961</v>
      </c>
      <c r="EE42" s="16">
        <v>173071</v>
      </c>
      <c r="EF42" s="16">
        <v>0</v>
      </c>
      <c r="EG42" s="16">
        <v>28971</v>
      </c>
      <c r="EH42" s="16">
        <v>32028</v>
      </c>
      <c r="EI42" s="16">
        <v>364</v>
      </c>
      <c r="EJ42" s="16">
        <v>17771</v>
      </c>
      <c r="EK42" s="16">
        <v>1918</v>
      </c>
      <c r="EL42" s="16">
        <v>33906</v>
      </c>
      <c r="EM42" s="16">
        <v>94881</v>
      </c>
      <c r="EN42" s="16">
        <v>-2295</v>
      </c>
      <c r="EO42" s="16">
        <v>5047387</v>
      </c>
      <c r="EP42" s="16">
        <v>460788141</v>
      </c>
      <c r="EQ42" s="18">
        <v>5.4</v>
      </c>
      <c r="ER42" s="16">
        <v>2488256</v>
      </c>
      <c r="ES42" s="16">
        <v>68653</v>
      </c>
      <c r="ET42" s="16">
        <v>68602</v>
      </c>
      <c r="EU42" s="16">
        <v>51</v>
      </c>
      <c r="EV42" s="16">
        <v>2488256</v>
      </c>
      <c r="EW42" s="16">
        <v>2488307</v>
      </c>
      <c r="EX42" s="16">
        <v>215479099</v>
      </c>
      <c r="EY42" s="16">
        <v>206940077</v>
      </c>
      <c r="EZ42" s="16">
        <v>8539022</v>
      </c>
      <c r="FA42" s="18">
        <v>5.4</v>
      </c>
      <c r="FB42" s="16">
        <v>46111</v>
      </c>
      <c r="FC42" s="16">
        <v>0</v>
      </c>
      <c r="FD42" s="16">
        <v>0</v>
      </c>
      <c r="FE42" s="16">
        <v>0</v>
      </c>
      <c r="FF42" s="16">
        <v>46111</v>
      </c>
      <c r="FG42" s="16">
        <v>46111</v>
      </c>
      <c r="FH42" s="16">
        <v>2488307</v>
      </c>
      <c r="FI42" s="16">
        <v>2534418</v>
      </c>
      <c r="FJ42" s="16">
        <v>6749</v>
      </c>
      <c r="FK42" s="15">
        <v>490.649</v>
      </c>
      <c r="FL42" s="16">
        <v>3311390</v>
      </c>
      <c r="FM42" s="16">
        <v>6749</v>
      </c>
      <c r="FN42" s="17">
        <v>54.37</v>
      </c>
      <c r="FO42" s="16">
        <v>366943</v>
      </c>
      <c r="FP42" s="16">
        <v>264</v>
      </c>
      <c r="FQ42" s="17">
        <v>519.36</v>
      </c>
      <c r="FR42" s="16">
        <v>137111</v>
      </c>
      <c r="FS42" s="16">
        <v>17771</v>
      </c>
      <c r="FT42" s="16">
        <v>1918</v>
      </c>
      <c r="FU42" s="16">
        <v>156800</v>
      </c>
      <c r="FV42" s="16">
        <v>3311390</v>
      </c>
      <c r="FW42" s="16">
        <v>366943</v>
      </c>
      <c r="FX42" s="16">
        <v>-2025</v>
      </c>
      <c r="FY42" s="16">
        <v>326530</v>
      </c>
      <c r="FZ42" s="16">
        <v>33336</v>
      </c>
      <c r="GA42" s="16">
        <v>34361</v>
      </c>
      <c r="GB42" s="16">
        <v>170961</v>
      </c>
      <c r="GC42" s="16">
        <v>4398296</v>
      </c>
      <c r="GD42" s="16">
        <v>2534418</v>
      </c>
      <c r="GE42" s="16">
        <v>1863878</v>
      </c>
      <c r="GF42" s="15">
        <v>545.01900000000001</v>
      </c>
      <c r="GG42" s="16">
        <v>300</v>
      </c>
      <c r="GH42" s="16">
        <v>163506</v>
      </c>
      <c r="GI42" s="16">
        <v>1863878</v>
      </c>
      <c r="GJ42" s="16">
        <v>0</v>
      </c>
      <c r="GK42" s="14">
        <v>12.5</v>
      </c>
      <c r="GL42" s="16">
        <v>7635</v>
      </c>
      <c r="GM42" s="16">
        <v>95438</v>
      </c>
      <c r="GN42" s="14">
        <v>0</v>
      </c>
      <c r="GO42" s="16">
        <v>7413</v>
      </c>
      <c r="GP42" s="16">
        <v>0</v>
      </c>
      <c r="GQ42" s="16">
        <v>95438</v>
      </c>
      <c r="GR42" s="16">
        <v>95438</v>
      </c>
      <c r="GS42" s="16">
        <v>5047387</v>
      </c>
      <c r="GT42" s="16">
        <v>4398296</v>
      </c>
      <c r="GU42" s="16">
        <v>0</v>
      </c>
      <c r="GV42" s="16">
        <v>649091</v>
      </c>
      <c r="GW42" s="16">
        <v>460788141</v>
      </c>
      <c r="GX42" s="16">
        <v>459762977</v>
      </c>
      <c r="GY42" s="16">
        <v>1025164</v>
      </c>
      <c r="GZ42" s="16">
        <v>459762977</v>
      </c>
      <c r="HA42" s="18">
        <v>2.2000000000000001E-3</v>
      </c>
      <c r="HB42" s="16">
        <v>5514</v>
      </c>
      <c r="HC42" s="16">
        <v>12</v>
      </c>
      <c r="HD42" s="16">
        <v>5514</v>
      </c>
      <c r="HE42" s="16">
        <v>12</v>
      </c>
      <c r="HF42" s="16">
        <v>5502</v>
      </c>
      <c r="HG42" s="16">
        <v>886</v>
      </c>
      <c r="HH42" s="16">
        <v>685</v>
      </c>
      <c r="HI42" s="16">
        <v>201</v>
      </c>
      <c r="HJ42" s="15">
        <v>545.01900000000001</v>
      </c>
      <c r="HK42" s="16">
        <v>109549</v>
      </c>
      <c r="HL42" s="15">
        <v>545.01900000000001</v>
      </c>
      <c r="HM42" s="16">
        <v>10</v>
      </c>
      <c r="HN42" s="16">
        <v>5450</v>
      </c>
      <c r="HO42" s="15">
        <v>545.01900000000001</v>
      </c>
      <c r="HP42" s="16">
        <v>7635</v>
      </c>
      <c r="HQ42" s="15">
        <v>0.11600000000000001</v>
      </c>
      <c r="HR42" s="16">
        <v>482887</v>
      </c>
      <c r="HS42" s="16">
        <v>109549</v>
      </c>
      <c r="HT42" s="16">
        <v>5450</v>
      </c>
      <c r="HU42" s="16">
        <v>367888</v>
      </c>
      <c r="HV42" s="16">
        <v>460788141</v>
      </c>
      <c r="HW42" s="18">
        <v>0.79839000000000004</v>
      </c>
      <c r="HX42" s="18">
        <v>1.9617800000000001</v>
      </c>
      <c r="HY42" s="18">
        <v>0</v>
      </c>
      <c r="HZ42" s="16">
        <v>460788141</v>
      </c>
      <c r="IA42" s="16">
        <v>0</v>
      </c>
      <c r="IB42" s="16">
        <v>7635</v>
      </c>
      <c r="IC42" s="17">
        <v>0</v>
      </c>
      <c r="ID42" s="16">
        <v>0</v>
      </c>
      <c r="IE42" s="15">
        <v>545.01900000000001</v>
      </c>
      <c r="IF42" s="16">
        <v>0</v>
      </c>
      <c r="IG42" s="16">
        <v>649091</v>
      </c>
      <c r="IH42" s="16">
        <v>5502</v>
      </c>
      <c r="II42" s="16">
        <v>0</v>
      </c>
      <c r="IJ42" s="16">
        <v>0</v>
      </c>
      <c r="IK42" s="16">
        <v>33906</v>
      </c>
      <c r="IL42" s="16">
        <v>109549</v>
      </c>
      <c r="IM42" s="16">
        <v>5450</v>
      </c>
      <c r="IN42" s="16">
        <v>0</v>
      </c>
      <c r="IO42" s="16">
        <v>0</v>
      </c>
      <c r="IP42" s="16">
        <v>562496</v>
      </c>
      <c r="IQ42" s="16">
        <v>1863878</v>
      </c>
      <c r="IR42" s="16">
        <v>0</v>
      </c>
      <c r="IS42" s="16">
        <v>5502</v>
      </c>
      <c r="IT42" s="16">
        <v>0</v>
      </c>
      <c r="IU42" s="16">
        <v>0</v>
      </c>
      <c r="IV42" s="16">
        <v>33906</v>
      </c>
      <c r="IW42" s="16">
        <v>109549</v>
      </c>
      <c r="IX42" s="16">
        <v>5450</v>
      </c>
      <c r="IY42" s="16">
        <v>0</v>
      </c>
      <c r="IZ42" s="16">
        <v>0</v>
      </c>
      <c r="JA42" s="16">
        <v>0</v>
      </c>
      <c r="JB42" s="16">
        <v>95438</v>
      </c>
      <c r="JC42" s="16">
        <v>2045911</v>
      </c>
      <c r="JD42" s="16">
        <v>3548835</v>
      </c>
      <c r="JE42" s="16">
        <v>0</v>
      </c>
      <c r="JF42" s="16">
        <v>3548835</v>
      </c>
      <c r="JG42" s="19">
        <v>0.1</v>
      </c>
      <c r="JH42" s="16">
        <v>354884</v>
      </c>
      <c r="JI42" s="16">
        <v>460788141</v>
      </c>
      <c r="JJ42" s="14">
        <v>463.9</v>
      </c>
      <c r="JK42" s="16">
        <v>993292</v>
      </c>
      <c r="JL42" s="16">
        <v>416026</v>
      </c>
      <c r="JM42" s="16">
        <v>993292</v>
      </c>
      <c r="JN42" s="17">
        <v>0.25</v>
      </c>
      <c r="JO42" s="19">
        <v>0.1047</v>
      </c>
      <c r="JP42" s="16">
        <v>354884</v>
      </c>
      <c r="JQ42" s="16">
        <v>37156</v>
      </c>
      <c r="JR42" s="17">
        <v>0.1</v>
      </c>
      <c r="JS42" s="16">
        <v>2731774</v>
      </c>
      <c r="JT42" s="16">
        <v>273177</v>
      </c>
      <c r="JU42" s="16">
        <v>354884</v>
      </c>
      <c r="JV42" s="16">
        <v>37156</v>
      </c>
      <c r="JW42" s="16">
        <v>273177</v>
      </c>
      <c r="JX42" s="16">
        <v>44551</v>
      </c>
      <c r="JY42" s="16">
        <v>37156</v>
      </c>
      <c r="JZ42" s="18">
        <v>0</v>
      </c>
      <c r="KA42" s="16">
        <v>0</v>
      </c>
      <c r="KB42" s="16">
        <v>273177</v>
      </c>
      <c r="KC42" s="16">
        <v>44551</v>
      </c>
      <c r="KD42" s="16">
        <v>317728</v>
      </c>
      <c r="KE42" s="16">
        <v>3548835</v>
      </c>
      <c r="KF42" s="19">
        <v>0</v>
      </c>
      <c r="KG42" s="16">
        <v>0</v>
      </c>
      <c r="KH42" s="17">
        <v>0</v>
      </c>
      <c r="KI42" s="16">
        <v>2731774</v>
      </c>
      <c r="KJ42" s="16">
        <v>0</v>
      </c>
      <c r="KK42" s="16">
        <v>0</v>
      </c>
      <c r="KL42" s="16">
        <v>0</v>
      </c>
      <c r="KM42" s="16">
        <v>0</v>
      </c>
      <c r="KN42" s="16">
        <v>19246</v>
      </c>
      <c r="KO42" s="16">
        <v>19232</v>
      </c>
      <c r="KP42" s="16">
        <v>14</v>
      </c>
      <c r="KQ42" s="16">
        <v>562496</v>
      </c>
      <c r="KR42" s="16">
        <v>14</v>
      </c>
      <c r="KS42" s="16">
        <v>562482</v>
      </c>
      <c r="KT42" s="16">
        <v>51</v>
      </c>
      <c r="KU42" s="16">
        <v>14</v>
      </c>
      <c r="KV42" s="16">
        <v>65</v>
      </c>
      <c r="KW42" s="16">
        <v>2488256</v>
      </c>
      <c r="KX42" s="16">
        <v>562482</v>
      </c>
      <c r="KY42" s="18">
        <v>3050738</v>
      </c>
      <c r="KZ42" s="16">
        <v>44551</v>
      </c>
      <c r="LA42" s="16">
        <v>0</v>
      </c>
      <c r="LB42" s="16">
        <v>0</v>
      </c>
      <c r="LC42" s="16">
        <v>0</v>
      </c>
      <c r="LD42" s="16">
        <v>3095289</v>
      </c>
      <c r="LE42" s="16">
        <v>0</v>
      </c>
      <c r="LF42" s="16">
        <v>0</v>
      </c>
      <c r="LG42" s="16">
        <v>0</v>
      </c>
      <c r="LH42" s="16">
        <v>3095289</v>
      </c>
      <c r="LI42" s="16">
        <v>44551</v>
      </c>
      <c r="LJ42" s="16">
        <v>3050738</v>
      </c>
      <c r="LK42" s="16">
        <v>460788141</v>
      </c>
      <c r="LL42" s="16">
        <v>6.6207000000000003</v>
      </c>
      <c r="LM42" s="16">
        <v>44551</v>
      </c>
      <c r="LN42" s="16">
        <v>515816327</v>
      </c>
      <c r="LO42" s="16">
        <v>8.6370000000000002E-2</v>
      </c>
      <c r="LP42" s="16">
        <v>6.6207000000000003</v>
      </c>
      <c r="LQ42" s="16">
        <v>6.7070699999999999</v>
      </c>
      <c r="LR42" s="16">
        <v>173071</v>
      </c>
      <c r="LS42" s="16">
        <v>0</v>
      </c>
      <c r="LT42" s="16">
        <v>28971</v>
      </c>
      <c r="LU42" s="16">
        <v>32028</v>
      </c>
      <c r="LV42" s="16">
        <v>364</v>
      </c>
      <c r="LW42" s="16">
        <v>17771</v>
      </c>
      <c r="LX42" s="16">
        <v>1918</v>
      </c>
      <c r="LY42" s="16">
        <v>33906</v>
      </c>
      <c r="LZ42" s="16">
        <v>220217</v>
      </c>
      <c r="MA42" s="16">
        <v>2045911</v>
      </c>
      <c r="MB42" s="18">
        <v>220217</v>
      </c>
      <c r="MC42" s="16">
        <v>1825694</v>
      </c>
      <c r="MD42" s="16">
        <v>5047387</v>
      </c>
      <c r="ME42" s="18">
        <v>0</v>
      </c>
      <c r="MF42" s="18">
        <v>0</v>
      </c>
      <c r="MG42" s="18">
        <v>317728</v>
      </c>
      <c r="MH42" s="16">
        <v>0</v>
      </c>
      <c r="MI42" s="16">
        <v>95438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3095289</v>
      </c>
      <c r="MP42" s="16">
        <v>95438</v>
      </c>
      <c r="MQ42" s="16">
        <v>0</v>
      </c>
      <c r="MR42" s="16">
        <v>273177</v>
      </c>
      <c r="MS42" s="16">
        <v>0</v>
      </c>
      <c r="MT42" s="16">
        <v>46111</v>
      </c>
      <c r="MU42" s="16">
        <v>65</v>
      </c>
      <c r="MV42" s="16">
        <v>0</v>
      </c>
      <c r="MW42" s="16">
        <v>3510080</v>
      </c>
      <c r="MX42" s="16">
        <v>515816327</v>
      </c>
      <c r="MY42" s="16">
        <v>1.34</v>
      </c>
      <c r="MZ42" s="16">
        <v>691194</v>
      </c>
      <c r="NA42" s="16">
        <v>0</v>
      </c>
      <c r="NB42" s="16">
        <v>2731774</v>
      </c>
      <c r="NC42" s="16">
        <v>0</v>
      </c>
      <c r="ND42" s="16">
        <v>691194</v>
      </c>
      <c r="NE42" s="16">
        <v>0</v>
      </c>
      <c r="NF42" s="16">
        <v>691194</v>
      </c>
      <c r="NG42" s="17">
        <v>0.1</v>
      </c>
      <c r="NH42" s="17">
        <v>0</v>
      </c>
      <c r="NI42" s="17">
        <v>0</v>
      </c>
      <c r="NJ42" s="17">
        <v>0</v>
      </c>
      <c r="NK42" s="17">
        <v>0</v>
      </c>
      <c r="NL42" s="17">
        <v>0.1</v>
      </c>
      <c r="NM42" s="16">
        <v>273177</v>
      </c>
      <c r="NN42" s="16">
        <v>0</v>
      </c>
      <c r="NO42" s="18">
        <v>0</v>
      </c>
      <c r="NP42" s="16">
        <v>0</v>
      </c>
      <c r="NQ42" s="17">
        <v>273177</v>
      </c>
      <c r="NR42" s="16">
        <v>250000</v>
      </c>
      <c r="NS42" s="16">
        <v>0</v>
      </c>
      <c r="NT42" s="16">
        <v>170219</v>
      </c>
      <c r="NU42" s="16">
        <v>0</v>
      </c>
      <c r="NV42" s="16">
        <v>0</v>
      </c>
      <c r="NW42" s="17">
        <v>0</v>
      </c>
      <c r="NX42" s="17">
        <v>0</v>
      </c>
    </row>
    <row r="43" spans="1:388" x14ac:dyDescent="0.55000000000000004">
      <c r="A43" s="13" t="s">
        <v>1177</v>
      </c>
      <c r="B43" s="13" t="s">
        <v>1214</v>
      </c>
      <c r="C43" s="13" t="s">
        <v>81</v>
      </c>
      <c r="D43" s="13" t="s">
        <v>82</v>
      </c>
      <c r="E43" s="14">
        <v>280.8</v>
      </c>
      <c r="F43" s="15">
        <v>-0.74</v>
      </c>
      <c r="G43" s="16">
        <v>7548</v>
      </c>
      <c r="H43" s="16">
        <v>-5586</v>
      </c>
      <c r="I43" s="16">
        <v>6553</v>
      </c>
      <c r="J43" s="15">
        <v>-0.74</v>
      </c>
      <c r="K43" s="16">
        <v>-4849</v>
      </c>
      <c r="L43" s="16">
        <v>7548</v>
      </c>
      <c r="M43" s="16">
        <v>222</v>
      </c>
      <c r="N43" s="16">
        <v>7770</v>
      </c>
      <c r="O43" s="17">
        <v>711.56</v>
      </c>
      <c r="P43" s="17">
        <v>19.07</v>
      </c>
      <c r="Q43" s="17">
        <v>730.63</v>
      </c>
      <c r="R43" s="17">
        <v>78.56</v>
      </c>
      <c r="S43" s="17">
        <v>2.16</v>
      </c>
      <c r="T43" s="17">
        <v>80.72</v>
      </c>
      <c r="U43" s="17">
        <v>80.88</v>
      </c>
      <c r="V43" s="17">
        <v>2.35</v>
      </c>
      <c r="W43" s="17">
        <v>83.23</v>
      </c>
      <c r="X43" s="17">
        <v>357.8</v>
      </c>
      <c r="Y43" s="17">
        <v>10.73</v>
      </c>
      <c r="Z43" s="17">
        <v>368.53</v>
      </c>
      <c r="AA43" s="17">
        <v>12.24</v>
      </c>
      <c r="AB43" s="17">
        <v>9.68</v>
      </c>
      <c r="AC43" s="17">
        <v>16.440000000000001</v>
      </c>
      <c r="AD43" s="17">
        <v>38.36</v>
      </c>
      <c r="AE43" s="14">
        <v>280.8</v>
      </c>
      <c r="AF43" s="17">
        <v>319.16000000000003</v>
      </c>
      <c r="AG43" s="17">
        <v>0.4</v>
      </c>
      <c r="AH43" s="17">
        <v>319.56</v>
      </c>
      <c r="AI43" s="15">
        <v>24.19</v>
      </c>
      <c r="AJ43" s="15">
        <v>1.702</v>
      </c>
      <c r="AK43" s="17">
        <v>6.6</v>
      </c>
      <c r="AL43" s="17">
        <f>ROUND(Data_AidAndLevy[[#This Row],[L311]]*Data_AidAndLevy[[#This Row],[L201]],0)</f>
        <v>49817</v>
      </c>
      <c r="AM43" s="15">
        <v>0</v>
      </c>
      <c r="AN43" s="15">
        <v>32.491999999999997</v>
      </c>
      <c r="AO43" s="17">
        <v>319.16000000000003</v>
      </c>
      <c r="AP43" s="15">
        <v>351.65199999999999</v>
      </c>
      <c r="AQ43" s="17">
        <v>38.36</v>
      </c>
      <c r="AR43" s="15">
        <v>313.29199999999997</v>
      </c>
      <c r="AS43" s="16">
        <v>7770</v>
      </c>
      <c r="AT43" s="14">
        <v>280.8</v>
      </c>
      <c r="AU43" s="16">
        <v>2181816</v>
      </c>
      <c r="AV43" s="16">
        <v>2034941</v>
      </c>
      <c r="AW43" s="17">
        <v>1.01</v>
      </c>
      <c r="AX43" s="16">
        <v>2055290</v>
      </c>
      <c r="AY43" s="16">
        <v>2181816</v>
      </c>
      <c r="AZ43" s="16">
        <v>0</v>
      </c>
      <c r="BA43" s="16">
        <v>7770</v>
      </c>
      <c r="BB43" s="15">
        <v>32.491999999999997</v>
      </c>
      <c r="BC43" s="16">
        <v>252463</v>
      </c>
      <c r="BD43" s="16">
        <v>7770</v>
      </c>
      <c r="BE43" s="17">
        <v>38.36</v>
      </c>
      <c r="BF43" s="16">
        <v>298057</v>
      </c>
      <c r="BG43" s="17">
        <v>730.63</v>
      </c>
      <c r="BH43" s="14">
        <v>280.8</v>
      </c>
      <c r="BI43" s="16">
        <v>205161</v>
      </c>
      <c r="BJ43" s="16">
        <v>191837</v>
      </c>
      <c r="BK43" s="16">
        <v>205161</v>
      </c>
      <c r="BL43" s="16">
        <v>0</v>
      </c>
      <c r="BM43" s="16">
        <v>205161</v>
      </c>
      <c r="BN43" s="16">
        <v>205161</v>
      </c>
      <c r="BO43" s="17">
        <v>80.72</v>
      </c>
      <c r="BP43" s="14">
        <v>280.8</v>
      </c>
      <c r="BQ43" s="16">
        <v>22666</v>
      </c>
      <c r="BR43" s="16">
        <v>21180</v>
      </c>
      <c r="BS43" s="16">
        <v>22666</v>
      </c>
      <c r="BT43" s="16">
        <v>0</v>
      </c>
      <c r="BU43" s="16">
        <v>22666</v>
      </c>
      <c r="BV43" s="16">
        <v>22666</v>
      </c>
      <c r="BW43" s="17">
        <v>83.23</v>
      </c>
      <c r="BX43" s="14">
        <v>280.8</v>
      </c>
      <c r="BY43" s="16">
        <v>23371</v>
      </c>
      <c r="BZ43" s="16">
        <v>21805</v>
      </c>
      <c r="CA43" s="16">
        <v>23371</v>
      </c>
      <c r="CB43" s="16">
        <v>0</v>
      </c>
      <c r="CC43" s="16">
        <v>23371</v>
      </c>
      <c r="CD43" s="16">
        <v>23371</v>
      </c>
      <c r="CE43" s="17">
        <v>368.53</v>
      </c>
      <c r="CF43" s="14">
        <v>280.8</v>
      </c>
      <c r="CG43" s="16">
        <v>103483</v>
      </c>
      <c r="CH43" s="16">
        <v>96463</v>
      </c>
      <c r="CI43" s="16">
        <v>103483</v>
      </c>
      <c r="CJ43" s="16">
        <v>0</v>
      </c>
      <c r="CK43" s="16">
        <v>103483</v>
      </c>
      <c r="CL43" s="16">
        <v>103483</v>
      </c>
      <c r="CM43" s="17">
        <v>337.26</v>
      </c>
      <c r="CN43" s="17">
        <v>319.16000000000003</v>
      </c>
      <c r="CO43" s="16">
        <v>107640</v>
      </c>
      <c r="CP43" s="16">
        <v>98426</v>
      </c>
      <c r="CQ43" s="16">
        <v>0</v>
      </c>
      <c r="CR43" s="16">
        <v>98426</v>
      </c>
      <c r="CS43" s="16">
        <v>107640</v>
      </c>
      <c r="CT43" s="16">
        <v>0</v>
      </c>
      <c r="CU43" s="14">
        <v>280.8</v>
      </c>
      <c r="CV43" s="16">
        <v>12</v>
      </c>
      <c r="CW43" s="14">
        <v>0.3</v>
      </c>
      <c r="CX43" s="16">
        <v>293</v>
      </c>
      <c r="CY43" s="17">
        <v>62.47</v>
      </c>
      <c r="CZ43" s="16">
        <v>18304</v>
      </c>
      <c r="DA43" s="16">
        <v>293</v>
      </c>
      <c r="DB43" s="17">
        <v>69.650000000000006</v>
      </c>
      <c r="DC43" s="16">
        <v>20407</v>
      </c>
      <c r="DD43" s="17">
        <v>0.4</v>
      </c>
      <c r="DE43" s="17">
        <v>337.26</v>
      </c>
      <c r="DF43" s="16">
        <v>135</v>
      </c>
      <c r="DG43" s="17">
        <v>41.7</v>
      </c>
      <c r="DH43" s="17">
        <v>319.16000000000003</v>
      </c>
      <c r="DI43" s="16">
        <v>13309</v>
      </c>
      <c r="DJ43" s="16">
        <v>12230</v>
      </c>
      <c r="DK43" s="16">
        <v>13309</v>
      </c>
      <c r="DL43" s="16">
        <v>0</v>
      </c>
      <c r="DM43" s="16">
        <v>13309</v>
      </c>
      <c r="DN43" s="16">
        <v>13309</v>
      </c>
      <c r="DO43" s="17">
        <v>4.8</v>
      </c>
      <c r="DP43" s="17">
        <v>319.16000000000003</v>
      </c>
      <c r="DQ43" s="16">
        <v>1532</v>
      </c>
      <c r="DR43" s="16">
        <v>1406</v>
      </c>
      <c r="DS43" s="16">
        <v>1532</v>
      </c>
      <c r="DT43" s="16">
        <v>0</v>
      </c>
      <c r="DU43" s="16">
        <v>1532</v>
      </c>
      <c r="DV43" s="16">
        <v>1532</v>
      </c>
      <c r="DW43" s="16">
        <v>2181816</v>
      </c>
      <c r="DX43" s="16">
        <v>0</v>
      </c>
      <c r="DY43" s="16">
        <v>252463</v>
      </c>
      <c r="DZ43" s="16">
        <v>298057</v>
      </c>
      <c r="EA43" s="16">
        <v>205161</v>
      </c>
      <c r="EB43" s="16">
        <v>22666</v>
      </c>
      <c r="EC43" s="16">
        <v>23371</v>
      </c>
      <c r="ED43" s="16">
        <v>103483</v>
      </c>
      <c r="EE43" s="16">
        <v>107640</v>
      </c>
      <c r="EF43" s="16">
        <v>0</v>
      </c>
      <c r="EG43" s="16">
        <v>18304</v>
      </c>
      <c r="EH43" s="16">
        <v>20407</v>
      </c>
      <c r="EI43" s="16">
        <v>135</v>
      </c>
      <c r="EJ43" s="16">
        <v>13309</v>
      </c>
      <c r="EK43" s="16">
        <v>1532</v>
      </c>
      <c r="EL43" s="16">
        <v>18545</v>
      </c>
      <c r="EM43" s="16">
        <v>95377</v>
      </c>
      <c r="EN43" s="16">
        <v>-5586</v>
      </c>
      <c r="EO43" s="16">
        <v>3319590</v>
      </c>
      <c r="EP43" s="16">
        <v>164573778</v>
      </c>
      <c r="EQ43" s="18">
        <v>5.4</v>
      </c>
      <c r="ER43" s="16">
        <v>888698</v>
      </c>
      <c r="ES43" s="16">
        <v>19516</v>
      </c>
      <c r="ET43" s="16">
        <v>19674</v>
      </c>
      <c r="EU43" s="16">
        <v>-158</v>
      </c>
      <c r="EV43" s="16">
        <v>888698</v>
      </c>
      <c r="EW43" s="16">
        <v>888540</v>
      </c>
      <c r="EX43" s="16">
        <v>24399626</v>
      </c>
      <c r="EY43" s="16">
        <v>20054959</v>
      </c>
      <c r="EZ43" s="16">
        <v>4344667</v>
      </c>
      <c r="FA43" s="18">
        <v>5.4</v>
      </c>
      <c r="FB43" s="16">
        <v>23461</v>
      </c>
      <c r="FC43" s="16">
        <v>0</v>
      </c>
      <c r="FD43" s="16">
        <v>0</v>
      </c>
      <c r="FE43" s="16">
        <v>0</v>
      </c>
      <c r="FF43" s="16">
        <v>23461</v>
      </c>
      <c r="FG43" s="16">
        <v>23461</v>
      </c>
      <c r="FH43" s="16">
        <v>888540</v>
      </c>
      <c r="FI43" s="16">
        <v>912001</v>
      </c>
      <c r="FJ43" s="16">
        <v>6749</v>
      </c>
      <c r="FK43" s="15">
        <v>313.29199999999997</v>
      </c>
      <c r="FL43" s="16">
        <v>2114408</v>
      </c>
      <c r="FM43" s="16">
        <v>6749</v>
      </c>
      <c r="FN43" s="17">
        <v>38.36</v>
      </c>
      <c r="FO43" s="16">
        <v>258892</v>
      </c>
      <c r="FP43" s="16">
        <v>264</v>
      </c>
      <c r="FQ43" s="17">
        <v>319.56</v>
      </c>
      <c r="FR43" s="16">
        <v>84364</v>
      </c>
      <c r="FS43" s="16">
        <v>13309</v>
      </c>
      <c r="FT43" s="16">
        <v>1532</v>
      </c>
      <c r="FU43" s="16">
        <v>99205</v>
      </c>
      <c r="FV43" s="16">
        <v>2114408</v>
      </c>
      <c r="FW43" s="16">
        <v>258892</v>
      </c>
      <c r="FX43" s="16">
        <v>-4849</v>
      </c>
      <c r="FY43" s="16">
        <v>205161</v>
      </c>
      <c r="FZ43" s="16">
        <v>22666</v>
      </c>
      <c r="GA43" s="16">
        <v>23371</v>
      </c>
      <c r="GB43" s="16">
        <v>103483</v>
      </c>
      <c r="GC43" s="16">
        <v>2822337</v>
      </c>
      <c r="GD43" s="16">
        <v>912001</v>
      </c>
      <c r="GE43" s="16">
        <v>1910336</v>
      </c>
      <c r="GF43" s="15">
        <v>351.65199999999999</v>
      </c>
      <c r="GG43" s="16">
        <v>300</v>
      </c>
      <c r="GH43" s="16">
        <v>105496</v>
      </c>
      <c r="GI43" s="16">
        <v>1910336</v>
      </c>
      <c r="GJ43" s="16">
        <v>0</v>
      </c>
      <c r="GK43" s="14">
        <v>7</v>
      </c>
      <c r="GL43" s="16">
        <v>7635</v>
      </c>
      <c r="GM43" s="16">
        <v>53445</v>
      </c>
      <c r="GN43" s="14">
        <v>0</v>
      </c>
      <c r="GO43" s="16">
        <v>7413</v>
      </c>
      <c r="GP43" s="16">
        <v>0</v>
      </c>
      <c r="GQ43" s="16">
        <v>53445</v>
      </c>
      <c r="GR43" s="16">
        <v>53445</v>
      </c>
      <c r="GS43" s="16">
        <v>3319590</v>
      </c>
      <c r="GT43" s="16">
        <v>2822337</v>
      </c>
      <c r="GU43" s="16">
        <v>0</v>
      </c>
      <c r="GV43" s="16">
        <v>497253</v>
      </c>
      <c r="GW43" s="16">
        <v>164573778</v>
      </c>
      <c r="GX43" s="16">
        <v>150241645</v>
      </c>
      <c r="GY43" s="16">
        <v>14332133</v>
      </c>
      <c r="GZ43" s="16">
        <v>150241645</v>
      </c>
      <c r="HA43" s="18">
        <v>9.5399999999999999E-2</v>
      </c>
      <c r="HB43" s="16">
        <v>4092</v>
      </c>
      <c r="HC43" s="16">
        <v>390</v>
      </c>
      <c r="HD43" s="16">
        <v>4092</v>
      </c>
      <c r="HE43" s="16">
        <v>390</v>
      </c>
      <c r="HF43" s="16">
        <v>3702</v>
      </c>
      <c r="HG43" s="16">
        <v>886</v>
      </c>
      <c r="HH43" s="16">
        <v>685</v>
      </c>
      <c r="HI43" s="16">
        <v>201</v>
      </c>
      <c r="HJ43" s="15">
        <v>351.65199999999999</v>
      </c>
      <c r="HK43" s="16">
        <v>70682</v>
      </c>
      <c r="HL43" s="15">
        <v>351.65199999999999</v>
      </c>
      <c r="HM43" s="16">
        <v>10</v>
      </c>
      <c r="HN43" s="16">
        <v>3517</v>
      </c>
      <c r="HO43" s="15">
        <v>351.65199999999999</v>
      </c>
      <c r="HP43" s="16">
        <v>7635</v>
      </c>
      <c r="HQ43" s="15">
        <v>0.11600000000000001</v>
      </c>
      <c r="HR43" s="16">
        <v>311564</v>
      </c>
      <c r="HS43" s="16">
        <v>70682</v>
      </c>
      <c r="HT43" s="16">
        <v>3517</v>
      </c>
      <c r="HU43" s="16">
        <v>237365</v>
      </c>
      <c r="HV43" s="16">
        <v>164573778</v>
      </c>
      <c r="HW43" s="18">
        <v>1.4422999999999999</v>
      </c>
      <c r="HX43" s="18">
        <v>1.9617800000000001</v>
      </c>
      <c r="HY43" s="18">
        <v>0</v>
      </c>
      <c r="HZ43" s="16">
        <v>164573778</v>
      </c>
      <c r="IA43" s="16">
        <v>0</v>
      </c>
      <c r="IB43" s="16">
        <v>7635</v>
      </c>
      <c r="IC43" s="17">
        <v>0</v>
      </c>
      <c r="ID43" s="16">
        <v>0</v>
      </c>
      <c r="IE43" s="15">
        <v>351.65199999999999</v>
      </c>
      <c r="IF43" s="16">
        <v>0</v>
      </c>
      <c r="IG43" s="16">
        <v>497253</v>
      </c>
      <c r="IH43" s="16">
        <v>3702</v>
      </c>
      <c r="II43" s="16">
        <v>4525</v>
      </c>
      <c r="IJ43" s="16">
        <v>0</v>
      </c>
      <c r="IK43" s="16">
        <v>18545</v>
      </c>
      <c r="IL43" s="16">
        <v>70682</v>
      </c>
      <c r="IM43" s="16">
        <v>3517</v>
      </c>
      <c r="IN43" s="16">
        <v>0</v>
      </c>
      <c r="IO43" s="16">
        <v>0</v>
      </c>
      <c r="IP43" s="16">
        <v>433372</v>
      </c>
      <c r="IQ43" s="16">
        <v>1910336</v>
      </c>
      <c r="IR43" s="16">
        <v>0</v>
      </c>
      <c r="IS43" s="16">
        <v>3702</v>
      </c>
      <c r="IT43" s="16">
        <v>4525</v>
      </c>
      <c r="IU43" s="16">
        <v>0</v>
      </c>
      <c r="IV43" s="16">
        <v>18545</v>
      </c>
      <c r="IW43" s="16">
        <v>70682</v>
      </c>
      <c r="IX43" s="16">
        <v>3517</v>
      </c>
      <c r="IY43" s="16">
        <v>0</v>
      </c>
      <c r="IZ43" s="16">
        <v>0</v>
      </c>
      <c r="JA43" s="16">
        <v>0</v>
      </c>
      <c r="JB43" s="16">
        <v>53445</v>
      </c>
      <c r="JC43" s="16">
        <v>2027662</v>
      </c>
      <c r="JD43" s="16">
        <v>2181816</v>
      </c>
      <c r="JE43" s="16">
        <v>0</v>
      </c>
      <c r="JF43" s="16">
        <v>2181816</v>
      </c>
      <c r="JG43" s="19">
        <v>0.1</v>
      </c>
      <c r="JH43" s="16">
        <v>218182</v>
      </c>
      <c r="JI43" s="16">
        <v>164573778</v>
      </c>
      <c r="JJ43" s="14">
        <v>280.8</v>
      </c>
      <c r="JK43" s="16">
        <v>586089</v>
      </c>
      <c r="JL43" s="16">
        <v>416026</v>
      </c>
      <c r="JM43" s="16">
        <v>586089</v>
      </c>
      <c r="JN43" s="17">
        <v>0.25</v>
      </c>
      <c r="JO43" s="19">
        <v>0.17749999999999999</v>
      </c>
      <c r="JP43" s="16">
        <v>218182</v>
      </c>
      <c r="JQ43" s="16">
        <v>38727</v>
      </c>
      <c r="JR43" s="17">
        <v>0.08</v>
      </c>
      <c r="JS43" s="16">
        <v>1428880</v>
      </c>
      <c r="JT43" s="16">
        <v>114310</v>
      </c>
      <c r="JU43" s="16">
        <v>218182</v>
      </c>
      <c r="JV43" s="16">
        <v>38727</v>
      </c>
      <c r="JW43" s="16">
        <v>114310</v>
      </c>
      <c r="JX43" s="16">
        <v>65145</v>
      </c>
      <c r="JY43" s="16">
        <v>38727</v>
      </c>
      <c r="JZ43" s="18">
        <v>0</v>
      </c>
      <c r="KA43" s="16">
        <v>0</v>
      </c>
      <c r="KB43" s="16">
        <v>114310</v>
      </c>
      <c r="KC43" s="16">
        <v>65145</v>
      </c>
      <c r="KD43" s="16">
        <v>179455</v>
      </c>
      <c r="KE43" s="16">
        <v>2181816</v>
      </c>
      <c r="KF43" s="19">
        <v>0</v>
      </c>
      <c r="KG43" s="16">
        <v>0</v>
      </c>
      <c r="KH43" s="17">
        <v>0</v>
      </c>
      <c r="KI43" s="16">
        <v>1428880</v>
      </c>
      <c r="KJ43" s="16">
        <v>0</v>
      </c>
      <c r="KK43" s="16">
        <v>0</v>
      </c>
      <c r="KL43" s="16">
        <v>0</v>
      </c>
      <c r="KM43" s="16">
        <v>0</v>
      </c>
      <c r="KN43" s="16">
        <v>10003</v>
      </c>
      <c r="KO43" s="16">
        <v>10084</v>
      </c>
      <c r="KP43" s="16">
        <v>-81</v>
      </c>
      <c r="KQ43" s="16">
        <v>433372</v>
      </c>
      <c r="KR43" s="16">
        <v>-81</v>
      </c>
      <c r="KS43" s="16">
        <v>433453</v>
      </c>
      <c r="KT43" s="16">
        <v>-158</v>
      </c>
      <c r="KU43" s="16">
        <v>-81</v>
      </c>
      <c r="KV43" s="16">
        <v>-239</v>
      </c>
      <c r="KW43" s="16">
        <v>888698</v>
      </c>
      <c r="KX43" s="16">
        <v>433453</v>
      </c>
      <c r="KY43" s="18">
        <v>1322151</v>
      </c>
      <c r="KZ43" s="16">
        <v>65145</v>
      </c>
      <c r="LA43" s="16">
        <v>0</v>
      </c>
      <c r="LB43" s="16">
        <v>0</v>
      </c>
      <c r="LC43" s="16">
        <v>0</v>
      </c>
      <c r="LD43" s="16">
        <v>1387296</v>
      </c>
      <c r="LE43" s="16">
        <v>0</v>
      </c>
      <c r="LF43" s="16">
        <v>0</v>
      </c>
      <c r="LG43" s="16">
        <v>0</v>
      </c>
      <c r="LH43" s="16">
        <v>1387296</v>
      </c>
      <c r="LI43" s="16">
        <v>65145</v>
      </c>
      <c r="LJ43" s="16">
        <v>1322151</v>
      </c>
      <c r="LK43" s="16">
        <v>164573778</v>
      </c>
      <c r="LL43" s="16">
        <v>8.0337899999999998</v>
      </c>
      <c r="LM43" s="16">
        <v>65145</v>
      </c>
      <c r="LN43" s="16">
        <v>164573778</v>
      </c>
      <c r="LO43" s="16">
        <v>0.39584000000000003</v>
      </c>
      <c r="LP43" s="16">
        <v>8.0337899999999998</v>
      </c>
      <c r="LQ43" s="16">
        <v>8.4296299999999995</v>
      </c>
      <c r="LR43" s="16">
        <v>107640</v>
      </c>
      <c r="LS43" s="16">
        <v>0</v>
      </c>
      <c r="LT43" s="16">
        <v>18304</v>
      </c>
      <c r="LU43" s="16">
        <v>20407</v>
      </c>
      <c r="LV43" s="16">
        <v>135</v>
      </c>
      <c r="LW43" s="16">
        <v>13309</v>
      </c>
      <c r="LX43" s="16">
        <v>1532</v>
      </c>
      <c r="LY43" s="16">
        <v>18545</v>
      </c>
      <c r="LZ43" s="16">
        <v>142782</v>
      </c>
      <c r="MA43" s="16">
        <v>2027662</v>
      </c>
      <c r="MB43" s="18">
        <v>142782</v>
      </c>
      <c r="MC43" s="16">
        <v>1884880</v>
      </c>
      <c r="MD43" s="16">
        <v>3319590</v>
      </c>
      <c r="ME43" s="18">
        <v>0</v>
      </c>
      <c r="MF43" s="18">
        <v>0</v>
      </c>
      <c r="MG43" s="18">
        <v>179455</v>
      </c>
      <c r="MH43" s="16">
        <v>0</v>
      </c>
      <c r="MI43" s="16">
        <v>53445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1387296</v>
      </c>
      <c r="MP43" s="16">
        <v>53445</v>
      </c>
      <c r="MQ43" s="16">
        <v>0</v>
      </c>
      <c r="MR43" s="16">
        <v>114310</v>
      </c>
      <c r="MS43" s="16">
        <v>0</v>
      </c>
      <c r="MT43" s="16">
        <v>23461</v>
      </c>
      <c r="MU43" s="16">
        <v>-239</v>
      </c>
      <c r="MV43" s="16">
        <v>0</v>
      </c>
      <c r="MW43" s="16">
        <v>1578273</v>
      </c>
      <c r="MX43" s="16">
        <v>164573778</v>
      </c>
      <c r="MY43" s="16">
        <v>1.05</v>
      </c>
      <c r="MZ43" s="16">
        <v>172802</v>
      </c>
      <c r="NA43" s="16">
        <v>0.03</v>
      </c>
      <c r="NB43" s="16">
        <v>1428880</v>
      </c>
      <c r="NC43" s="16">
        <v>42866</v>
      </c>
      <c r="ND43" s="16">
        <v>172802</v>
      </c>
      <c r="NE43" s="16">
        <v>42866</v>
      </c>
      <c r="NF43" s="16">
        <v>129936</v>
      </c>
      <c r="NG43" s="17">
        <v>0.08</v>
      </c>
      <c r="NH43" s="17">
        <v>0</v>
      </c>
      <c r="NI43" s="17">
        <v>0</v>
      </c>
      <c r="NJ43" s="17">
        <v>0</v>
      </c>
      <c r="NK43" s="17">
        <v>0.03</v>
      </c>
      <c r="NL43" s="17">
        <v>0.11</v>
      </c>
      <c r="NM43" s="16">
        <v>114310</v>
      </c>
      <c r="NN43" s="16">
        <v>0</v>
      </c>
      <c r="NO43" s="18">
        <v>0</v>
      </c>
      <c r="NP43" s="16">
        <v>0</v>
      </c>
      <c r="NQ43" s="17">
        <v>114310</v>
      </c>
      <c r="NR43" s="16">
        <v>300000</v>
      </c>
      <c r="NS43" s="16">
        <v>0</v>
      </c>
      <c r="NT43" s="16">
        <v>54309</v>
      </c>
      <c r="NU43" s="16">
        <v>0</v>
      </c>
      <c r="NV43" s="16">
        <v>0</v>
      </c>
      <c r="NW43" s="17">
        <v>0</v>
      </c>
      <c r="NX43" s="17">
        <v>0</v>
      </c>
    </row>
    <row r="44" spans="1:388" x14ac:dyDescent="0.55000000000000004">
      <c r="A44" s="13" t="s">
        <v>1199</v>
      </c>
      <c r="B44" s="13" t="s">
        <v>1215</v>
      </c>
      <c r="C44" s="13" t="s">
        <v>83</v>
      </c>
      <c r="D44" s="13" t="s">
        <v>84</v>
      </c>
      <c r="E44" s="14">
        <v>381.3</v>
      </c>
      <c r="F44" s="15">
        <v>-0.85799999999999998</v>
      </c>
      <c r="G44" s="16">
        <v>7437</v>
      </c>
      <c r="H44" s="16">
        <v>-6381</v>
      </c>
      <c r="I44" s="16">
        <v>6553</v>
      </c>
      <c r="J44" s="15">
        <v>-0.85799999999999998</v>
      </c>
      <c r="K44" s="16">
        <v>-5622</v>
      </c>
      <c r="L44" s="16">
        <v>7437</v>
      </c>
      <c r="M44" s="16">
        <v>222</v>
      </c>
      <c r="N44" s="16">
        <v>7659</v>
      </c>
      <c r="O44" s="17">
        <v>696.7</v>
      </c>
      <c r="P44" s="17">
        <v>19.07</v>
      </c>
      <c r="Q44" s="17">
        <v>715.77</v>
      </c>
      <c r="R44" s="17">
        <v>76.400000000000006</v>
      </c>
      <c r="S44" s="17">
        <v>2.16</v>
      </c>
      <c r="T44" s="17">
        <v>78.56</v>
      </c>
      <c r="U44" s="17">
        <v>80.52</v>
      </c>
      <c r="V44" s="17">
        <v>2.35</v>
      </c>
      <c r="W44" s="17">
        <v>82.87</v>
      </c>
      <c r="X44" s="17">
        <v>357.8</v>
      </c>
      <c r="Y44" s="17">
        <v>10.73</v>
      </c>
      <c r="Z44" s="17">
        <v>368.53</v>
      </c>
      <c r="AA44" s="17">
        <v>12.24</v>
      </c>
      <c r="AB44" s="17">
        <v>18.16</v>
      </c>
      <c r="AC44" s="17">
        <v>16.440000000000001</v>
      </c>
      <c r="AD44" s="17">
        <v>46.84</v>
      </c>
      <c r="AE44" s="14">
        <v>381.3</v>
      </c>
      <c r="AF44" s="17">
        <v>428.14</v>
      </c>
      <c r="AG44" s="17">
        <v>0</v>
      </c>
      <c r="AH44" s="17">
        <v>428.14</v>
      </c>
      <c r="AI44" s="15">
        <v>23.01</v>
      </c>
      <c r="AJ44" s="15">
        <v>1.7230000000000001</v>
      </c>
      <c r="AK44" s="17">
        <v>0</v>
      </c>
      <c r="AL44" s="17">
        <f>ROUND(Data_AidAndLevy[[#This Row],[L311]]*Data_AidAndLevy[[#This Row],[L201]],0)</f>
        <v>0</v>
      </c>
      <c r="AM44" s="15">
        <v>0</v>
      </c>
      <c r="AN44" s="15">
        <v>24.733000000000001</v>
      </c>
      <c r="AO44" s="17">
        <v>428.14</v>
      </c>
      <c r="AP44" s="15">
        <v>452.87299999999999</v>
      </c>
      <c r="AQ44" s="17">
        <v>46.84</v>
      </c>
      <c r="AR44" s="15">
        <v>406.03300000000002</v>
      </c>
      <c r="AS44" s="16">
        <v>7659</v>
      </c>
      <c r="AT44" s="14">
        <v>381.3</v>
      </c>
      <c r="AU44" s="16">
        <v>2920377</v>
      </c>
      <c r="AV44" s="16">
        <v>2858039</v>
      </c>
      <c r="AW44" s="17">
        <v>1.01</v>
      </c>
      <c r="AX44" s="16">
        <v>2886619</v>
      </c>
      <c r="AY44" s="16">
        <v>2920377</v>
      </c>
      <c r="AZ44" s="16">
        <v>0</v>
      </c>
      <c r="BA44" s="16">
        <v>7659</v>
      </c>
      <c r="BB44" s="15">
        <v>24.733000000000001</v>
      </c>
      <c r="BC44" s="16">
        <v>189430</v>
      </c>
      <c r="BD44" s="16">
        <v>7659</v>
      </c>
      <c r="BE44" s="17">
        <v>46.84</v>
      </c>
      <c r="BF44" s="16">
        <v>358748</v>
      </c>
      <c r="BG44" s="17">
        <v>715.77</v>
      </c>
      <c r="BH44" s="14">
        <v>381.3</v>
      </c>
      <c r="BI44" s="16">
        <v>272923</v>
      </c>
      <c r="BJ44" s="16">
        <v>267742</v>
      </c>
      <c r="BK44" s="16">
        <v>272923</v>
      </c>
      <c r="BL44" s="16">
        <v>0</v>
      </c>
      <c r="BM44" s="16">
        <v>272923</v>
      </c>
      <c r="BN44" s="16">
        <v>272923</v>
      </c>
      <c r="BO44" s="17">
        <v>78.56</v>
      </c>
      <c r="BP44" s="14">
        <v>381.3</v>
      </c>
      <c r="BQ44" s="16">
        <v>29955</v>
      </c>
      <c r="BR44" s="16">
        <v>29361</v>
      </c>
      <c r="BS44" s="16">
        <v>29955</v>
      </c>
      <c r="BT44" s="16">
        <v>0</v>
      </c>
      <c r="BU44" s="16">
        <v>29955</v>
      </c>
      <c r="BV44" s="16">
        <v>29955</v>
      </c>
      <c r="BW44" s="17">
        <v>82.87</v>
      </c>
      <c r="BX44" s="14">
        <v>381.3</v>
      </c>
      <c r="BY44" s="16">
        <v>31598</v>
      </c>
      <c r="BZ44" s="16">
        <v>30944</v>
      </c>
      <c r="CA44" s="16">
        <v>31598</v>
      </c>
      <c r="CB44" s="16">
        <v>0</v>
      </c>
      <c r="CC44" s="16">
        <v>31598</v>
      </c>
      <c r="CD44" s="16">
        <v>31598</v>
      </c>
      <c r="CE44" s="17">
        <v>368.53</v>
      </c>
      <c r="CF44" s="14">
        <v>381.3</v>
      </c>
      <c r="CG44" s="16">
        <v>140520</v>
      </c>
      <c r="CH44" s="16">
        <v>137503</v>
      </c>
      <c r="CI44" s="16">
        <v>140520</v>
      </c>
      <c r="CJ44" s="16">
        <v>0</v>
      </c>
      <c r="CK44" s="16">
        <v>140520</v>
      </c>
      <c r="CL44" s="16">
        <v>140520</v>
      </c>
      <c r="CM44" s="17">
        <v>334.9</v>
      </c>
      <c r="CN44" s="17">
        <v>428.14</v>
      </c>
      <c r="CO44" s="16">
        <v>143384</v>
      </c>
      <c r="CP44" s="16">
        <v>141857</v>
      </c>
      <c r="CQ44" s="16">
        <v>13862</v>
      </c>
      <c r="CR44" s="16">
        <v>155719</v>
      </c>
      <c r="CS44" s="16">
        <v>143384</v>
      </c>
      <c r="CT44" s="16">
        <v>12335</v>
      </c>
      <c r="CU44" s="14">
        <v>381.3</v>
      </c>
      <c r="CV44" s="16">
        <v>3</v>
      </c>
      <c r="CW44" s="14">
        <v>0</v>
      </c>
      <c r="CX44" s="16">
        <v>384</v>
      </c>
      <c r="CY44" s="17">
        <v>61.98</v>
      </c>
      <c r="CZ44" s="16">
        <v>23800</v>
      </c>
      <c r="DA44" s="16">
        <v>384</v>
      </c>
      <c r="DB44" s="17">
        <v>67.73</v>
      </c>
      <c r="DC44" s="16">
        <v>26008</v>
      </c>
      <c r="DD44" s="17">
        <v>0</v>
      </c>
      <c r="DE44" s="17">
        <v>334.9</v>
      </c>
      <c r="DF44" s="16">
        <v>0</v>
      </c>
      <c r="DG44" s="17">
        <v>30.77</v>
      </c>
      <c r="DH44" s="17">
        <v>428.14</v>
      </c>
      <c r="DI44" s="16">
        <v>13174</v>
      </c>
      <c r="DJ44" s="16">
        <v>12987</v>
      </c>
      <c r="DK44" s="16">
        <v>13174</v>
      </c>
      <c r="DL44" s="16">
        <v>0</v>
      </c>
      <c r="DM44" s="16">
        <v>13174</v>
      </c>
      <c r="DN44" s="16">
        <v>13174</v>
      </c>
      <c r="DO44" s="17">
        <v>3.61</v>
      </c>
      <c r="DP44" s="17">
        <v>428.14</v>
      </c>
      <c r="DQ44" s="16">
        <v>1546</v>
      </c>
      <c r="DR44" s="16">
        <v>1522</v>
      </c>
      <c r="DS44" s="16">
        <v>1546</v>
      </c>
      <c r="DT44" s="16">
        <v>0</v>
      </c>
      <c r="DU44" s="16">
        <v>1546</v>
      </c>
      <c r="DV44" s="16">
        <v>1546</v>
      </c>
      <c r="DW44" s="16">
        <v>2920377</v>
      </c>
      <c r="DX44" s="16">
        <v>0</v>
      </c>
      <c r="DY44" s="16">
        <v>189430</v>
      </c>
      <c r="DZ44" s="16">
        <v>358748</v>
      </c>
      <c r="EA44" s="16">
        <v>272923</v>
      </c>
      <c r="EB44" s="16">
        <v>29955</v>
      </c>
      <c r="EC44" s="16">
        <v>31598</v>
      </c>
      <c r="ED44" s="16">
        <v>140520</v>
      </c>
      <c r="EE44" s="16">
        <v>143384</v>
      </c>
      <c r="EF44" s="16">
        <v>12335</v>
      </c>
      <c r="EG44" s="16">
        <v>23800</v>
      </c>
      <c r="EH44" s="16">
        <v>26008</v>
      </c>
      <c r="EI44" s="16">
        <v>0</v>
      </c>
      <c r="EJ44" s="16">
        <v>13174</v>
      </c>
      <c r="EK44" s="16">
        <v>1546</v>
      </c>
      <c r="EL44" s="16">
        <v>31925</v>
      </c>
      <c r="EM44" s="16">
        <v>69721</v>
      </c>
      <c r="EN44" s="16">
        <v>-6381</v>
      </c>
      <c r="EO44" s="16">
        <v>4195213</v>
      </c>
      <c r="EP44" s="16">
        <v>227360722</v>
      </c>
      <c r="EQ44" s="18">
        <v>5.4</v>
      </c>
      <c r="ER44" s="16">
        <v>1227748</v>
      </c>
      <c r="ES44" s="16">
        <v>28411</v>
      </c>
      <c r="ET44" s="16">
        <v>27902</v>
      </c>
      <c r="EU44" s="16">
        <v>509</v>
      </c>
      <c r="EV44" s="16">
        <v>1227748</v>
      </c>
      <c r="EW44" s="16">
        <v>1228257</v>
      </c>
      <c r="EX44" s="16">
        <v>20951957</v>
      </c>
      <c r="EY44" s="16">
        <v>19048060</v>
      </c>
      <c r="EZ44" s="16">
        <v>1903897</v>
      </c>
      <c r="FA44" s="18">
        <v>5.4</v>
      </c>
      <c r="FB44" s="16">
        <v>10281</v>
      </c>
      <c r="FC44" s="16">
        <v>0</v>
      </c>
      <c r="FD44" s="16">
        <v>0</v>
      </c>
      <c r="FE44" s="16">
        <v>0</v>
      </c>
      <c r="FF44" s="16">
        <v>10281</v>
      </c>
      <c r="FG44" s="16">
        <v>10281</v>
      </c>
      <c r="FH44" s="16">
        <v>1228257</v>
      </c>
      <c r="FI44" s="16">
        <v>1238538</v>
      </c>
      <c r="FJ44" s="16">
        <v>6749</v>
      </c>
      <c r="FK44" s="15">
        <v>406.03300000000002</v>
      </c>
      <c r="FL44" s="16">
        <v>2740317</v>
      </c>
      <c r="FM44" s="16">
        <v>6749</v>
      </c>
      <c r="FN44" s="17">
        <v>46.84</v>
      </c>
      <c r="FO44" s="16">
        <v>316123</v>
      </c>
      <c r="FP44" s="16">
        <v>264</v>
      </c>
      <c r="FQ44" s="17">
        <v>428.14</v>
      </c>
      <c r="FR44" s="16">
        <v>113029</v>
      </c>
      <c r="FS44" s="16">
        <v>13174</v>
      </c>
      <c r="FT44" s="16">
        <v>1546</v>
      </c>
      <c r="FU44" s="16">
        <v>127749</v>
      </c>
      <c r="FV44" s="16">
        <v>2740317</v>
      </c>
      <c r="FW44" s="16">
        <v>316123</v>
      </c>
      <c r="FX44" s="16">
        <v>-5622</v>
      </c>
      <c r="FY44" s="16">
        <v>272923</v>
      </c>
      <c r="FZ44" s="16">
        <v>29955</v>
      </c>
      <c r="GA44" s="16">
        <v>31598</v>
      </c>
      <c r="GB44" s="16">
        <v>140520</v>
      </c>
      <c r="GC44" s="16">
        <v>3653563</v>
      </c>
      <c r="GD44" s="16">
        <v>1238538</v>
      </c>
      <c r="GE44" s="16">
        <v>2415025</v>
      </c>
      <c r="GF44" s="15">
        <v>452.87299999999999</v>
      </c>
      <c r="GG44" s="16">
        <v>300</v>
      </c>
      <c r="GH44" s="16">
        <v>135862</v>
      </c>
      <c r="GI44" s="16">
        <v>2415025</v>
      </c>
      <c r="GJ44" s="16">
        <v>0</v>
      </c>
      <c r="GK44" s="14">
        <v>6</v>
      </c>
      <c r="GL44" s="16">
        <v>7635</v>
      </c>
      <c r="GM44" s="16">
        <v>45810</v>
      </c>
      <c r="GN44" s="14">
        <v>0</v>
      </c>
      <c r="GO44" s="16">
        <v>7413</v>
      </c>
      <c r="GP44" s="16">
        <v>0</v>
      </c>
      <c r="GQ44" s="16">
        <v>45810</v>
      </c>
      <c r="GR44" s="16">
        <v>45810</v>
      </c>
      <c r="GS44" s="16">
        <v>4195213</v>
      </c>
      <c r="GT44" s="16">
        <v>3653563</v>
      </c>
      <c r="GU44" s="16">
        <v>0</v>
      </c>
      <c r="GV44" s="16">
        <v>541650</v>
      </c>
      <c r="GW44" s="16">
        <v>227360722</v>
      </c>
      <c r="GX44" s="16">
        <v>202730522</v>
      </c>
      <c r="GY44" s="16">
        <v>24630200</v>
      </c>
      <c r="GZ44" s="16">
        <v>202730522</v>
      </c>
      <c r="HA44" s="18">
        <v>0.1215</v>
      </c>
      <c r="HB44" s="16">
        <v>23391</v>
      </c>
      <c r="HC44" s="16">
        <v>2842</v>
      </c>
      <c r="HD44" s="16">
        <v>23391</v>
      </c>
      <c r="HE44" s="16">
        <v>2842</v>
      </c>
      <c r="HF44" s="16">
        <v>20549</v>
      </c>
      <c r="HG44" s="16">
        <v>886</v>
      </c>
      <c r="HH44" s="16">
        <v>685</v>
      </c>
      <c r="HI44" s="16">
        <v>201</v>
      </c>
      <c r="HJ44" s="15">
        <v>452.87299999999999</v>
      </c>
      <c r="HK44" s="16">
        <v>91027</v>
      </c>
      <c r="HL44" s="15">
        <v>452.87299999999999</v>
      </c>
      <c r="HM44" s="16">
        <v>10</v>
      </c>
      <c r="HN44" s="16">
        <v>4529</v>
      </c>
      <c r="HO44" s="15">
        <v>452.87299999999999</v>
      </c>
      <c r="HP44" s="16">
        <v>7635</v>
      </c>
      <c r="HQ44" s="15">
        <v>0.11600000000000001</v>
      </c>
      <c r="HR44" s="16">
        <v>401245</v>
      </c>
      <c r="HS44" s="16">
        <v>91027</v>
      </c>
      <c r="HT44" s="16">
        <v>4529</v>
      </c>
      <c r="HU44" s="16">
        <v>305689</v>
      </c>
      <c r="HV44" s="16">
        <v>227360722</v>
      </c>
      <c r="HW44" s="18">
        <v>1.3445100000000001</v>
      </c>
      <c r="HX44" s="18">
        <v>1.9617800000000001</v>
      </c>
      <c r="HY44" s="18">
        <v>0</v>
      </c>
      <c r="HZ44" s="16">
        <v>227360722</v>
      </c>
      <c r="IA44" s="16">
        <v>0</v>
      </c>
      <c r="IB44" s="16">
        <v>7635</v>
      </c>
      <c r="IC44" s="17">
        <v>0</v>
      </c>
      <c r="ID44" s="16">
        <v>0</v>
      </c>
      <c r="IE44" s="15">
        <v>452.87299999999999</v>
      </c>
      <c r="IF44" s="16">
        <v>0</v>
      </c>
      <c r="IG44" s="16">
        <v>541650</v>
      </c>
      <c r="IH44" s="16">
        <v>20549</v>
      </c>
      <c r="II44" s="16">
        <v>0</v>
      </c>
      <c r="IJ44" s="16">
        <v>0</v>
      </c>
      <c r="IK44" s="16">
        <v>31925</v>
      </c>
      <c r="IL44" s="16">
        <v>91027</v>
      </c>
      <c r="IM44" s="16">
        <v>4529</v>
      </c>
      <c r="IN44" s="16">
        <v>0</v>
      </c>
      <c r="IO44" s="16">
        <v>0</v>
      </c>
      <c r="IP44" s="16">
        <v>457470</v>
      </c>
      <c r="IQ44" s="16">
        <v>2415025</v>
      </c>
      <c r="IR44" s="16">
        <v>0</v>
      </c>
      <c r="IS44" s="16">
        <v>20549</v>
      </c>
      <c r="IT44" s="16">
        <v>0</v>
      </c>
      <c r="IU44" s="16">
        <v>0</v>
      </c>
      <c r="IV44" s="16">
        <v>31925</v>
      </c>
      <c r="IW44" s="16">
        <v>91027</v>
      </c>
      <c r="IX44" s="16">
        <v>4529</v>
      </c>
      <c r="IY44" s="16">
        <v>0</v>
      </c>
      <c r="IZ44" s="16">
        <v>0</v>
      </c>
      <c r="JA44" s="16">
        <v>0</v>
      </c>
      <c r="JB44" s="16">
        <v>45810</v>
      </c>
      <c r="JC44" s="16">
        <v>2545015</v>
      </c>
      <c r="JD44" s="16">
        <v>2920377</v>
      </c>
      <c r="JE44" s="16">
        <v>0</v>
      </c>
      <c r="JF44" s="16">
        <v>2920377</v>
      </c>
      <c r="JG44" s="19">
        <v>0.1</v>
      </c>
      <c r="JH44" s="16">
        <v>292038</v>
      </c>
      <c r="JI44" s="16">
        <v>227360722</v>
      </c>
      <c r="JJ44" s="14">
        <v>381.3</v>
      </c>
      <c r="JK44" s="16">
        <v>596278</v>
      </c>
      <c r="JL44" s="16">
        <v>416026</v>
      </c>
      <c r="JM44" s="16">
        <v>596278</v>
      </c>
      <c r="JN44" s="17">
        <v>0.25</v>
      </c>
      <c r="JO44" s="19">
        <v>0.1744</v>
      </c>
      <c r="JP44" s="16">
        <v>292038</v>
      </c>
      <c r="JQ44" s="16">
        <v>50931</v>
      </c>
      <c r="JR44" s="17">
        <v>0.06</v>
      </c>
      <c r="JS44" s="16">
        <v>2312720</v>
      </c>
      <c r="JT44" s="16">
        <v>138763</v>
      </c>
      <c r="JU44" s="16">
        <v>292038</v>
      </c>
      <c r="JV44" s="16">
        <v>50931</v>
      </c>
      <c r="JW44" s="16">
        <v>138763</v>
      </c>
      <c r="JX44" s="16">
        <v>102344</v>
      </c>
      <c r="JY44" s="16">
        <v>50931</v>
      </c>
      <c r="JZ44" s="18">
        <v>0</v>
      </c>
      <c r="KA44" s="16">
        <v>0</v>
      </c>
      <c r="KB44" s="16">
        <v>138763</v>
      </c>
      <c r="KC44" s="16">
        <v>102344</v>
      </c>
      <c r="KD44" s="16">
        <v>241107</v>
      </c>
      <c r="KE44" s="16">
        <v>2920377</v>
      </c>
      <c r="KF44" s="19">
        <v>0</v>
      </c>
      <c r="KG44" s="16">
        <v>0</v>
      </c>
      <c r="KH44" s="17">
        <v>0</v>
      </c>
      <c r="KI44" s="16">
        <v>2312720</v>
      </c>
      <c r="KJ44" s="16">
        <v>0</v>
      </c>
      <c r="KK44" s="16">
        <v>0</v>
      </c>
      <c r="KL44" s="16">
        <v>0</v>
      </c>
      <c r="KM44" s="16">
        <v>0</v>
      </c>
      <c r="KN44" s="16">
        <v>12448</v>
      </c>
      <c r="KO44" s="16">
        <v>12225</v>
      </c>
      <c r="KP44" s="16">
        <v>223</v>
      </c>
      <c r="KQ44" s="16">
        <v>457470</v>
      </c>
      <c r="KR44" s="16">
        <v>223</v>
      </c>
      <c r="KS44" s="16">
        <v>457247</v>
      </c>
      <c r="KT44" s="16">
        <v>509</v>
      </c>
      <c r="KU44" s="16">
        <v>223</v>
      </c>
      <c r="KV44" s="16">
        <v>732</v>
      </c>
      <c r="KW44" s="16">
        <v>1227748</v>
      </c>
      <c r="KX44" s="16">
        <v>457247</v>
      </c>
      <c r="KY44" s="18">
        <v>1684995</v>
      </c>
      <c r="KZ44" s="16">
        <v>102344</v>
      </c>
      <c r="LA44" s="16">
        <v>0</v>
      </c>
      <c r="LB44" s="16">
        <v>0</v>
      </c>
      <c r="LC44" s="16">
        <v>0</v>
      </c>
      <c r="LD44" s="16">
        <v>1787339</v>
      </c>
      <c r="LE44" s="16">
        <v>160068</v>
      </c>
      <c r="LF44" s="16">
        <v>0</v>
      </c>
      <c r="LG44" s="16">
        <v>0</v>
      </c>
      <c r="LH44" s="16">
        <v>1947407</v>
      </c>
      <c r="LI44" s="16">
        <v>102344</v>
      </c>
      <c r="LJ44" s="16">
        <v>1845063</v>
      </c>
      <c r="LK44" s="16">
        <v>227360722</v>
      </c>
      <c r="LL44" s="16">
        <v>8.1151400000000002</v>
      </c>
      <c r="LM44" s="16">
        <v>102344</v>
      </c>
      <c r="LN44" s="16">
        <v>227360722</v>
      </c>
      <c r="LO44" s="16">
        <v>0.45013999999999998</v>
      </c>
      <c r="LP44" s="16">
        <v>8.1151400000000002</v>
      </c>
      <c r="LQ44" s="16">
        <v>8.5652799999999996</v>
      </c>
      <c r="LR44" s="16">
        <v>143384</v>
      </c>
      <c r="LS44" s="16">
        <v>12335</v>
      </c>
      <c r="LT44" s="16">
        <v>23800</v>
      </c>
      <c r="LU44" s="16">
        <v>26008</v>
      </c>
      <c r="LV44" s="16">
        <v>0</v>
      </c>
      <c r="LW44" s="16">
        <v>13174</v>
      </c>
      <c r="LX44" s="16">
        <v>1546</v>
      </c>
      <c r="LY44" s="16">
        <v>31925</v>
      </c>
      <c r="LZ44" s="16">
        <v>188322</v>
      </c>
      <c r="MA44" s="16">
        <v>2545015</v>
      </c>
      <c r="MB44" s="18">
        <v>188322</v>
      </c>
      <c r="MC44" s="16">
        <v>2356693</v>
      </c>
      <c r="MD44" s="16">
        <v>4195213</v>
      </c>
      <c r="ME44" s="18">
        <v>0</v>
      </c>
      <c r="MF44" s="18">
        <v>0</v>
      </c>
      <c r="MG44" s="18">
        <v>241107</v>
      </c>
      <c r="MH44" s="16">
        <v>0</v>
      </c>
      <c r="MI44" s="16">
        <v>45810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1787339</v>
      </c>
      <c r="MP44" s="16">
        <v>45810</v>
      </c>
      <c r="MQ44" s="16">
        <v>0</v>
      </c>
      <c r="MR44" s="16">
        <v>138763</v>
      </c>
      <c r="MS44" s="16">
        <v>0</v>
      </c>
      <c r="MT44" s="16">
        <v>10281</v>
      </c>
      <c r="MU44" s="16">
        <v>732</v>
      </c>
      <c r="MV44" s="16">
        <v>0</v>
      </c>
      <c r="MW44" s="16">
        <v>1982925</v>
      </c>
      <c r="MX44" s="16">
        <v>227360722</v>
      </c>
      <c r="MY44" s="16">
        <v>0.67</v>
      </c>
      <c r="MZ44" s="16">
        <v>152332</v>
      </c>
      <c r="NA44" s="16">
        <v>0</v>
      </c>
      <c r="NB44" s="16">
        <v>2312720</v>
      </c>
      <c r="NC44" s="16">
        <v>0</v>
      </c>
      <c r="ND44" s="16">
        <v>152332</v>
      </c>
      <c r="NE44" s="16">
        <v>0</v>
      </c>
      <c r="NF44" s="16">
        <v>152332</v>
      </c>
      <c r="NG44" s="17">
        <v>0.06</v>
      </c>
      <c r="NH44" s="17">
        <v>0</v>
      </c>
      <c r="NI44" s="17">
        <v>0</v>
      </c>
      <c r="NJ44" s="17">
        <v>0</v>
      </c>
      <c r="NK44" s="17">
        <v>0</v>
      </c>
      <c r="NL44" s="17">
        <v>0.06</v>
      </c>
      <c r="NM44" s="16">
        <v>138763</v>
      </c>
      <c r="NN44" s="16">
        <v>0</v>
      </c>
      <c r="NO44" s="18">
        <v>0</v>
      </c>
      <c r="NP44" s="16">
        <v>0</v>
      </c>
      <c r="NQ44" s="17">
        <v>138763</v>
      </c>
      <c r="NR44" s="16">
        <v>500000</v>
      </c>
      <c r="NS44" s="16">
        <v>0</v>
      </c>
      <c r="NT44" s="16">
        <v>75029</v>
      </c>
      <c r="NU44" s="16">
        <v>0</v>
      </c>
      <c r="NV44" s="16">
        <v>0</v>
      </c>
      <c r="NW44" s="17">
        <v>0</v>
      </c>
      <c r="NX44" s="17">
        <v>0</v>
      </c>
    </row>
    <row r="45" spans="1:388" x14ac:dyDescent="0.55000000000000004">
      <c r="A45" s="13" t="s">
        <v>1199</v>
      </c>
      <c r="B45" s="13" t="s">
        <v>1215</v>
      </c>
      <c r="C45" s="13" t="s">
        <v>85</v>
      </c>
      <c r="D45" s="13" t="s">
        <v>86</v>
      </c>
      <c r="E45" s="14">
        <v>854.3</v>
      </c>
      <c r="F45" s="15">
        <v>0</v>
      </c>
      <c r="G45" s="16">
        <v>7413</v>
      </c>
      <c r="H45" s="16">
        <v>0</v>
      </c>
      <c r="I45" s="16">
        <v>6553</v>
      </c>
      <c r="J45" s="15">
        <v>0</v>
      </c>
      <c r="K45" s="16">
        <v>0</v>
      </c>
      <c r="L45" s="16">
        <v>7413</v>
      </c>
      <c r="M45" s="16">
        <v>222</v>
      </c>
      <c r="N45" s="16">
        <v>7635</v>
      </c>
      <c r="O45" s="17">
        <v>648.04999999999995</v>
      </c>
      <c r="P45" s="17">
        <v>19.07</v>
      </c>
      <c r="Q45" s="17">
        <v>667.12</v>
      </c>
      <c r="R45" s="17">
        <v>68.41</v>
      </c>
      <c r="S45" s="17">
        <v>2.16</v>
      </c>
      <c r="T45" s="17">
        <v>70.569999999999993</v>
      </c>
      <c r="U45" s="17">
        <v>80.680000000000007</v>
      </c>
      <c r="V45" s="17">
        <v>2.35</v>
      </c>
      <c r="W45" s="17">
        <v>83.03</v>
      </c>
      <c r="X45" s="17">
        <v>357.8</v>
      </c>
      <c r="Y45" s="17">
        <v>10.73</v>
      </c>
      <c r="Z45" s="17">
        <v>368.53</v>
      </c>
      <c r="AA45" s="17">
        <v>48.24</v>
      </c>
      <c r="AB45" s="17">
        <v>19.37</v>
      </c>
      <c r="AC45" s="17">
        <v>32.880000000000003</v>
      </c>
      <c r="AD45" s="17">
        <v>100.49</v>
      </c>
      <c r="AE45" s="14">
        <v>854.3</v>
      </c>
      <c r="AF45" s="17">
        <v>954.79</v>
      </c>
      <c r="AG45" s="17">
        <v>0</v>
      </c>
      <c r="AH45" s="17">
        <v>954.79</v>
      </c>
      <c r="AI45" s="15">
        <v>8.11</v>
      </c>
      <c r="AJ45" s="15">
        <v>4.0979999999999999</v>
      </c>
      <c r="AK45" s="17">
        <v>1.26</v>
      </c>
      <c r="AL45" s="17">
        <f>ROUND(Data_AidAndLevy[[#This Row],[L311]]*Data_AidAndLevy[[#This Row],[L201]],0)</f>
        <v>9340</v>
      </c>
      <c r="AM45" s="15">
        <v>0</v>
      </c>
      <c r="AN45" s="15">
        <v>13.468</v>
      </c>
      <c r="AO45" s="17">
        <v>954.79</v>
      </c>
      <c r="AP45" s="15">
        <v>968.25800000000004</v>
      </c>
      <c r="AQ45" s="17">
        <v>100.49</v>
      </c>
      <c r="AR45" s="15">
        <v>867.76800000000003</v>
      </c>
      <c r="AS45" s="16">
        <v>7635</v>
      </c>
      <c r="AT45" s="14">
        <v>854.3</v>
      </c>
      <c r="AU45" s="16">
        <v>6522581</v>
      </c>
      <c r="AV45" s="16">
        <v>6264726</v>
      </c>
      <c r="AW45" s="17">
        <v>1.01</v>
      </c>
      <c r="AX45" s="16">
        <v>6327373</v>
      </c>
      <c r="AY45" s="16">
        <v>6522581</v>
      </c>
      <c r="AZ45" s="16">
        <v>0</v>
      </c>
      <c r="BA45" s="16">
        <v>7635</v>
      </c>
      <c r="BB45" s="15">
        <v>13.468</v>
      </c>
      <c r="BC45" s="16">
        <v>102828</v>
      </c>
      <c r="BD45" s="16">
        <v>7635</v>
      </c>
      <c r="BE45" s="17">
        <v>100.49</v>
      </c>
      <c r="BF45" s="16">
        <v>767241</v>
      </c>
      <c r="BG45" s="17">
        <v>667.12</v>
      </c>
      <c r="BH45" s="14">
        <v>854.3</v>
      </c>
      <c r="BI45" s="16">
        <v>569921</v>
      </c>
      <c r="BJ45" s="16">
        <v>547667</v>
      </c>
      <c r="BK45" s="16">
        <v>569921</v>
      </c>
      <c r="BL45" s="16">
        <v>0</v>
      </c>
      <c r="BM45" s="16">
        <v>569921</v>
      </c>
      <c r="BN45" s="16">
        <v>569921</v>
      </c>
      <c r="BO45" s="17">
        <v>70.569999999999993</v>
      </c>
      <c r="BP45" s="14">
        <v>854.3</v>
      </c>
      <c r="BQ45" s="16">
        <v>60288</v>
      </c>
      <c r="BR45" s="16">
        <v>57813</v>
      </c>
      <c r="BS45" s="16">
        <v>60288</v>
      </c>
      <c r="BT45" s="16">
        <v>0</v>
      </c>
      <c r="BU45" s="16">
        <v>60288</v>
      </c>
      <c r="BV45" s="16">
        <v>60288</v>
      </c>
      <c r="BW45" s="17">
        <v>83.03</v>
      </c>
      <c r="BX45" s="14">
        <v>854.3</v>
      </c>
      <c r="BY45" s="16">
        <v>70933</v>
      </c>
      <c r="BZ45" s="16">
        <v>68183</v>
      </c>
      <c r="CA45" s="16">
        <v>70933</v>
      </c>
      <c r="CB45" s="16">
        <v>0</v>
      </c>
      <c r="CC45" s="16">
        <v>70933</v>
      </c>
      <c r="CD45" s="16">
        <v>70933</v>
      </c>
      <c r="CE45" s="17">
        <v>368.53</v>
      </c>
      <c r="CF45" s="14">
        <v>854.3</v>
      </c>
      <c r="CG45" s="16">
        <v>314835</v>
      </c>
      <c r="CH45" s="16">
        <v>302377</v>
      </c>
      <c r="CI45" s="16">
        <v>314835</v>
      </c>
      <c r="CJ45" s="16">
        <v>0</v>
      </c>
      <c r="CK45" s="16">
        <v>314835</v>
      </c>
      <c r="CL45" s="16">
        <v>314835</v>
      </c>
      <c r="CM45" s="17">
        <v>334.9</v>
      </c>
      <c r="CN45" s="17">
        <v>954.79</v>
      </c>
      <c r="CO45" s="16">
        <v>319759</v>
      </c>
      <c r="CP45" s="16">
        <v>305042</v>
      </c>
      <c r="CQ45" s="16">
        <v>0</v>
      </c>
      <c r="CR45" s="16">
        <v>305042</v>
      </c>
      <c r="CS45" s="16">
        <v>319759</v>
      </c>
      <c r="CT45" s="16">
        <v>0</v>
      </c>
      <c r="CU45" s="14">
        <v>854.3</v>
      </c>
      <c r="CV45" s="16">
        <v>15</v>
      </c>
      <c r="CW45" s="14">
        <v>0</v>
      </c>
      <c r="CX45" s="16">
        <v>869</v>
      </c>
      <c r="CY45" s="17">
        <v>61.98</v>
      </c>
      <c r="CZ45" s="16">
        <v>53861</v>
      </c>
      <c r="DA45" s="16">
        <v>869</v>
      </c>
      <c r="DB45" s="17">
        <v>67.73</v>
      </c>
      <c r="DC45" s="16">
        <v>58857</v>
      </c>
      <c r="DD45" s="17">
        <v>0</v>
      </c>
      <c r="DE45" s="17">
        <v>334.9</v>
      </c>
      <c r="DF45" s="16">
        <v>0</v>
      </c>
      <c r="DG45" s="17">
        <v>30.77</v>
      </c>
      <c r="DH45" s="17">
        <v>954.79</v>
      </c>
      <c r="DI45" s="16">
        <v>29379</v>
      </c>
      <c r="DJ45" s="16">
        <v>27926</v>
      </c>
      <c r="DK45" s="16">
        <v>29379</v>
      </c>
      <c r="DL45" s="16">
        <v>0</v>
      </c>
      <c r="DM45" s="16">
        <v>29379</v>
      </c>
      <c r="DN45" s="16">
        <v>29379</v>
      </c>
      <c r="DO45" s="17">
        <v>3.61</v>
      </c>
      <c r="DP45" s="17">
        <v>954.79</v>
      </c>
      <c r="DQ45" s="16">
        <v>3447</v>
      </c>
      <c r="DR45" s="16">
        <v>3274</v>
      </c>
      <c r="DS45" s="16">
        <v>3447</v>
      </c>
      <c r="DT45" s="16">
        <v>0</v>
      </c>
      <c r="DU45" s="16">
        <v>3447</v>
      </c>
      <c r="DV45" s="16">
        <v>3447</v>
      </c>
      <c r="DW45" s="16">
        <v>6522581</v>
      </c>
      <c r="DX45" s="16">
        <v>0</v>
      </c>
      <c r="DY45" s="16">
        <v>102828</v>
      </c>
      <c r="DZ45" s="16">
        <v>767241</v>
      </c>
      <c r="EA45" s="16">
        <v>569921</v>
      </c>
      <c r="EB45" s="16">
        <v>60288</v>
      </c>
      <c r="EC45" s="16">
        <v>70933</v>
      </c>
      <c r="ED45" s="16">
        <v>314835</v>
      </c>
      <c r="EE45" s="16">
        <v>319759</v>
      </c>
      <c r="EF45" s="16">
        <v>0</v>
      </c>
      <c r="EG45" s="16">
        <v>53861</v>
      </c>
      <c r="EH45" s="16">
        <v>58857</v>
      </c>
      <c r="EI45" s="16">
        <v>0</v>
      </c>
      <c r="EJ45" s="16">
        <v>29379</v>
      </c>
      <c r="EK45" s="16">
        <v>3447</v>
      </c>
      <c r="EL45" s="16">
        <v>54161</v>
      </c>
      <c r="EM45" s="16">
        <v>158323</v>
      </c>
      <c r="EN45" s="16">
        <v>0</v>
      </c>
      <c r="EO45" s="16">
        <v>8978092</v>
      </c>
      <c r="EP45" s="16">
        <v>374619244</v>
      </c>
      <c r="EQ45" s="18">
        <v>5.4</v>
      </c>
      <c r="ER45" s="16">
        <v>2022944</v>
      </c>
      <c r="ES45" s="16">
        <v>174952</v>
      </c>
      <c r="ET45" s="16">
        <v>163916</v>
      </c>
      <c r="EU45" s="16">
        <v>11036</v>
      </c>
      <c r="EV45" s="16">
        <v>2022944</v>
      </c>
      <c r="EW45" s="16">
        <v>2033980</v>
      </c>
      <c r="EX45" s="16">
        <v>121243667</v>
      </c>
      <c r="EY45" s="16">
        <v>114940794</v>
      </c>
      <c r="EZ45" s="16">
        <v>6302873</v>
      </c>
      <c r="FA45" s="18">
        <v>5.4</v>
      </c>
      <c r="FB45" s="16">
        <v>34036</v>
      </c>
      <c r="FC45" s="16">
        <v>0</v>
      </c>
      <c r="FD45" s="16">
        <v>0</v>
      </c>
      <c r="FE45" s="16">
        <v>0</v>
      </c>
      <c r="FF45" s="16">
        <v>34036</v>
      </c>
      <c r="FG45" s="16">
        <v>34036</v>
      </c>
      <c r="FH45" s="16">
        <v>2033980</v>
      </c>
      <c r="FI45" s="16">
        <v>2068016</v>
      </c>
      <c r="FJ45" s="16">
        <v>6749</v>
      </c>
      <c r="FK45" s="15">
        <v>867.76800000000003</v>
      </c>
      <c r="FL45" s="16">
        <v>5856566</v>
      </c>
      <c r="FM45" s="16">
        <v>6749</v>
      </c>
      <c r="FN45" s="17">
        <v>100.49</v>
      </c>
      <c r="FO45" s="16">
        <v>678207</v>
      </c>
      <c r="FP45" s="16">
        <v>264</v>
      </c>
      <c r="FQ45" s="17">
        <v>954.79</v>
      </c>
      <c r="FR45" s="16">
        <v>252065</v>
      </c>
      <c r="FS45" s="16">
        <v>29379</v>
      </c>
      <c r="FT45" s="16">
        <v>3447</v>
      </c>
      <c r="FU45" s="16">
        <v>284891</v>
      </c>
      <c r="FV45" s="16">
        <v>5856566</v>
      </c>
      <c r="FW45" s="16">
        <v>678207</v>
      </c>
      <c r="FX45" s="16">
        <v>0</v>
      </c>
      <c r="FY45" s="16">
        <v>569921</v>
      </c>
      <c r="FZ45" s="16">
        <v>60288</v>
      </c>
      <c r="GA45" s="16">
        <v>70933</v>
      </c>
      <c r="GB45" s="16">
        <v>314835</v>
      </c>
      <c r="GC45" s="16">
        <v>7835641</v>
      </c>
      <c r="GD45" s="16">
        <v>2068016</v>
      </c>
      <c r="GE45" s="16">
        <v>5767625</v>
      </c>
      <c r="GF45" s="15">
        <v>968.25800000000004</v>
      </c>
      <c r="GG45" s="16">
        <v>300</v>
      </c>
      <c r="GH45" s="16">
        <v>290477</v>
      </c>
      <c r="GI45" s="16">
        <v>5767625</v>
      </c>
      <c r="GJ45" s="16">
        <v>0</v>
      </c>
      <c r="GK45" s="14">
        <v>27.5</v>
      </c>
      <c r="GL45" s="16">
        <v>7635</v>
      </c>
      <c r="GM45" s="16">
        <v>209963</v>
      </c>
      <c r="GN45" s="14">
        <v>0</v>
      </c>
      <c r="GO45" s="16">
        <v>7413</v>
      </c>
      <c r="GP45" s="16">
        <v>0</v>
      </c>
      <c r="GQ45" s="16">
        <v>209963</v>
      </c>
      <c r="GR45" s="16">
        <v>209963</v>
      </c>
      <c r="GS45" s="16">
        <v>8978092</v>
      </c>
      <c r="GT45" s="16">
        <v>7835641</v>
      </c>
      <c r="GU45" s="16">
        <v>0</v>
      </c>
      <c r="GV45" s="16">
        <v>1142451</v>
      </c>
      <c r="GW45" s="16">
        <v>374619244</v>
      </c>
      <c r="GX45" s="16">
        <v>350099825</v>
      </c>
      <c r="GY45" s="16">
        <v>24519419</v>
      </c>
      <c r="GZ45" s="16">
        <v>350099825</v>
      </c>
      <c r="HA45" s="18">
        <v>7.0000000000000007E-2</v>
      </c>
      <c r="HB45" s="16">
        <v>4254</v>
      </c>
      <c r="HC45" s="16">
        <v>298</v>
      </c>
      <c r="HD45" s="16">
        <v>4254</v>
      </c>
      <c r="HE45" s="16">
        <v>298</v>
      </c>
      <c r="HF45" s="16">
        <v>3956</v>
      </c>
      <c r="HG45" s="16">
        <v>886</v>
      </c>
      <c r="HH45" s="16">
        <v>685</v>
      </c>
      <c r="HI45" s="16">
        <v>201</v>
      </c>
      <c r="HJ45" s="15">
        <v>968.25800000000004</v>
      </c>
      <c r="HK45" s="16">
        <v>194620</v>
      </c>
      <c r="HL45" s="15">
        <v>968.25800000000004</v>
      </c>
      <c r="HM45" s="16">
        <v>10</v>
      </c>
      <c r="HN45" s="16">
        <v>9683</v>
      </c>
      <c r="HO45" s="15">
        <v>968.25800000000004</v>
      </c>
      <c r="HP45" s="16">
        <v>7635</v>
      </c>
      <c r="HQ45" s="15">
        <v>0.11600000000000001</v>
      </c>
      <c r="HR45" s="16">
        <v>857877</v>
      </c>
      <c r="HS45" s="16">
        <v>194620</v>
      </c>
      <c r="HT45" s="16">
        <v>9683</v>
      </c>
      <c r="HU45" s="16">
        <v>653574</v>
      </c>
      <c r="HV45" s="16">
        <v>374619244</v>
      </c>
      <c r="HW45" s="18">
        <v>1.74464</v>
      </c>
      <c r="HX45" s="18">
        <v>1.9617800000000001</v>
      </c>
      <c r="HY45" s="18">
        <v>0</v>
      </c>
      <c r="HZ45" s="16">
        <v>374619244</v>
      </c>
      <c r="IA45" s="16">
        <v>0</v>
      </c>
      <c r="IB45" s="16">
        <v>7635</v>
      </c>
      <c r="IC45" s="17">
        <v>0</v>
      </c>
      <c r="ID45" s="16">
        <v>0</v>
      </c>
      <c r="IE45" s="15">
        <v>968.25800000000004</v>
      </c>
      <c r="IF45" s="16">
        <v>0</v>
      </c>
      <c r="IG45" s="16">
        <v>1142451</v>
      </c>
      <c r="IH45" s="16">
        <v>3956</v>
      </c>
      <c r="II45" s="16">
        <v>0</v>
      </c>
      <c r="IJ45" s="16">
        <v>0</v>
      </c>
      <c r="IK45" s="16">
        <v>54161</v>
      </c>
      <c r="IL45" s="16">
        <v>194620</v>
      </c>
      <c r="IM45" s="16">
        <v>9683</v>
      </c>
      <c r="IN45" s="16">
        <v>0</v>
      </c>
      <c r="IO45" s="16">
        <v>0</v>
      </c>
      <c r="IP45" s="16">
        <v>988353</v>
      </c>
      <c r="IQ45" s="16">
        <v>5767625</v>
      </c>
      <c r="IR45" s="16">
        <v>0</v>
      </c>
      <c r="IS45" s="16">
        <v>3956</v>
      </c>
      <c r="IT45" s="16">
        <v>0</v>
      </c>
      <c r="IU45" s="16">
        <v>0</v>
      </c>
      <c r="IV45" s="16">
        <v>54161</v>
      </c>
      <c r="IW45" s="16">
        <v>194620</v>
      </c>
      <c r="IX45" s="16">
        <v>9683</v>
      </c>
      <c r="IY45" s="16">
        <v>0</v>
      </c>
      <c r="IZ45" s="16">
        <v>0</v>
      </c>
      <c r="JA45" s="16">
        <v>0</v>
      </c>
      <c r="JB45" s="16">
        <v>209963</v>
      </c>
      <c r="JC45" s="16">
        <v>6131686</v>
      </c>
      <c r="JD45" s="16">
        <v>6522581</v>
      </c>
      <c r="JE45" s="16">
        <v>0</v>
      </c>
      <c r="JF45" s="16">
        <v>6522581</v>
      </c>
      <c r="JG45" s="19">
        <v>0.1</v>
      </c>
      <c r="JH45" s="16">
        <v>652258</v>
      </c>
      <c r="JI45" s="16">
        <v>374619244</v>
      </c>
      <c r="JJ45" s="14">
        <v>854.3</v>
      </c>
      <c r="JK45" s="16">
        <v>438510</v>
      </c>
      <c r="JL45" s="16">
        <v>416026</v>
      </c>
      <c r="JM45" s="16">
        <v>438510</v>
      </c>
      <c r="JN45" s="17">
        <v>0.25</v>
      </c>
      <c r="JO45" s="19">
        <v>0.23719999999999999</v>
      </c>
      <c r="JP45" s="16">
        <v>652258</v>
      </c>
      <c r="JQ45" s="16">
        <v>154716</v>
      </c>
      <c r="JR45" s="17">
        <v>0</v>
      </c>
      <c r="JS45" s="16">
        <v>5635000</v>
      </c>
      <c r="JT45" s="16">
        <v>0</v>
      </c>
      <c r="JU45" s="16">
        <v>652258</v>
      </c>
      <c r="JV45" s="16">
        <v>154716</v>
      </c>
      <c r="JW45" s="16">
        <v>0</v>
      </c>
      <c r="JX45" s="16">
        <v>497542</v>
      </c>
      <c r="JY45" s="16">
        <v>154716</v>
      </c>
      <c r="JZ45" s="18">
        <v>0</v>
      </c>
      <c r="KA45" s="16">
        <v>0</v>
      </c>
      <c r="KB45" s="16">
        <v>0</v>
      </c>
      <c r="KC45" s="16">
        <v>497542</v>
      </c>
      <c r="KD45" s="16">
        <v>497542</v>
      </c>
      <c r="KE45" s="16">
        <v>6522581</v>
      </c>
      <c r="KF45" s="19">
        <v>0</v>
      </c>
      <c r="KG45" s="16">
        <v>0</v>
      </c>
      <c r="KH45" s="17">
        <v>0</v>
      </c>
      <c r="KI45" s="16">
        <v>5635000</v>
      </c>
      <c r="KJ45" s="16">
        <v>0</v>
      </c>
      <c r="KK45" s="16">
        <v>0</v>
      </c>
      <c r="KL45" s="16">
        <v>0</v>
      </c>
      <c r="KM45" s="16">
        <v>0</v>
      </c>
      <c r="KN45" s="16">
        <v>91073</v>
      </c>
      <c r="KO45" s="16">
        <v>85328</v>
      </c>
      <c r="KP45" s="16">
        <v>5745</v>
      </c>
      <c r="KQ45" s="16">
        <v>988353</v>
      </c>
      <c r="KR45" s="16">
        <v>5745</v>
      </c>
      <c r="KS45" s="16">
        <v>982608</v>
      </c>
      <c r="KT45" s="16">
        <v>11036</v>
      </c>
      <c r="KU45" s="16">
        <v>5745</v>
      </c>
      <c r="KV45" s="16">
        <v>16781</v>
      </c>
      <c r="KW45" s="16">
        <v>2022944</v>
      </c>
      <c r="KX45" s="16">
        <v>982608</v>
      </c>
      <c r="KY45" s="18">
        <v>3005552</v>
      </c>
      <c r="KZ45" s="16">
        <v>497542</v>
      </c>
      <c r="LA45" s="16">
        <v>0</v>
      </c>
      <c r="LB45" s="16">
        <v>0</v>
      </c>
      <c r="LC45" s="16">
        <v>0</v>
      </c>
      <c r="LD45" s="16">
        <v>3503094</v>
      </c>
      <c r="LE45" s="16">
        <v>533337</v>
      </c>
      <c r="LF45" s="16">
        <v>750000</v>
      </c>
      <c r="LG45" s="16">
        <v>0</v>
      </c>
      <c r="LH45" s="16">
        <v>4786431</v>
      </c>
      <c r="LI45" s="16">
        <v>497542</v>
      </c>
      <c r="LJ45" s="16">
        <v>4288889</v>
      </c>
      <c r="LK45" s="16">
        <v>374619244</v>
      </c>
      <c r="LL45" s="16">
        <v>11.44866</v>
      </c>
      <c r="LM45" s="16">
        <v>497542</v>
      </c>
      <c r="LN45" s="16">
        <v>380825729</v>
      </c>
      <c r="LO45" s="16">
        <v>1.3064800000000001</v>
      </c>
      <c r="LP45" s="16">
        <v>11.44866</v>
      </c>
      <c r="LQ45" s="16">
        <v>12.755140000000001</v>
      </c>
      <c r="LR45" s="16">
        <v>319759</v>
      </c>
      <c r="LS45" s="16">
        <v>0</v>
      </c>
      <c r="LT45" s="16">
        <v>53861</v>
      </c>
      <c r="LU45" s="16">
        <v>58857</v>
      </c>
      <c r="LV45" s="16">
        <v>0</v>
      </c>
      <c r="LW45" s="16">
        <v>29379</v>
      </c>
      <c r="LX45" s="16">
        <v>3447</v>
      </c>
      <c r="LY45" s="16">
        <v>54161</v>
      </c>
      <c r="LZ45" s="16">
        <v>411142</v>
      </c>
      <c r="MA45" s="16">
        <v>6131686</v>
      </c>
      <c r="MB45" s="18">
        <v>411142</v>
      </c>
      <c r="MC45" s="16">
        <v>5720544</v>
      </c>
      <c r="MD45" s="16">
        <v>8978092</v>
      </c>
      <c r="ME45" s="18">
        <v>0</v>
      </c>
      <c r="MF45" s="18">
        <v>0</v>
      </c>
      <c r="MG45" s="18">
        <v>497542</v>
      </c>
      <c r="MH45" s="16">
        <v>0</v>
      </c>
      <c r="MI45" s="16">
        <v>209963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3503094</v>
      </c>
      <c r="MP45" s="16">
        <v>209963</v>
      </c>
      <c r="MQ45" s="16">
        <v>0</v>
      </c>
      <c r="MR45" s="16">
        <v>0</v>
      </c>
      <c r="MS45" s="16">
        <v>0</v>
      </c>
      <c r="MT45" s="16">
        <v>34036</v>
      </c>
      <c r="MU45" s="16">
        <v>16781</v>
      </c>
      <c r="MV45" s="16">
        <v>0</v>
      </c>
      <c r="MW45" s="16">
        <v>3763874</v>
      </c>
      <c r="MX45" s="16">
        <v>380825729</v>
      </c>
      <c r="MY45" s="16">
        <v>1.34</v>
      </c>
      <c r="MZ45" s="16">
        <v>247537</v>
      </c>
      <c r="NA45" s="16">
        <v>0</v>
      </c>
      <c r="NB45" s="16">
        <v>5635000</v>
      </c>
      <c r="NC45" s="16">
        <v>0</v>
      </c>
      <c r="ND45" s="16">
        <v>247537</v>
      </c>
      <c r="NE45" s="16">
        <v>0</v>
      </c>
      <c r="NF45" s="16">
        <v>247537</v>
      </c>
      <c r="NG45" s="17">
        <v>0</v>
      </c>
      <c r="NH45" s="17">
        <v>0</v>
      </c>
      <c r="NI45" s="17">
        <v>0</v>
      </c>
      <c r="NJ45" s="17">
        <v>0</v>
      </c>
      <c r="NK45" s="17">
        <v>0</v>
      </c>
      <c r="NL45" s="17">
        <v>0</v>
      </c>
      <c r="NM45" s="16">
        <v>0</v>
      </c>
      <c r="NN45" s="16">
        <v>0</v>
      </c>
      <c r="NO45" s="18">
        <v>0</v>
      </c>
      <c r="NP45" s="16">
        <v>0</v>
      </c>
      <c r="NQ45" s="17">
        <v>0</v>
      </c>
      <c r="NR45" s="16">
        <v>325000</v>
      </c>
      <c r="NS45" s="16">
        <v>0</v>
      </c>
      <c r="NT45" s="16">
        <v>125672</v>
      </c>
      <c r="NU45" s="16">
        <v>0</v>
      </c>
      <c r="NV45" s="16">
        <v>0</v>
      </c>
      <c r="NW45" s="17">
        <v>0</v>
      </c>
      <c r="NX45" s="17">
        <v>844250</v>
      </c>
    </row>
    <row r="46" spans="1:388" x14ac:dyDescent="0.55000000000000004">
      <c r="A46" s="13" t="s">
        <v>1189</v>
      </c>
      <c r="B46" s="13" t="s">
        <v>1216</v>
      </c>
      <c r="C46" s="13" t="s">
        <v>87</v>
      </c>
      <c r="D46" s="13" t="s">
        <v>88</v>
      </c>
      <c r="E46" s="14">
        <v>573.5</v>
      </c>
      <c r="F46" s="15">
        <v>1</v>
      </c>
      <c r="G46" s="16">
        <v>7413</v>
      </c>
      <c r="H46" s="16">
        <v>0</v>
      </c>
      <c r="I46" s="16">
        <v>6553</v>
      </c>
      <c r="J46" s="15">
        <v>1</v>
      </c>
      <c r="K46" s="16">
        <v>6553</v>
      </c>
      <c r="L46" s="16">
        <v>7413</v>
      </c>
      <c r="M46" s="16">
        <v>222</v>
      </c>
      <c r="N46" s="16">
        <v>7635</v>
      </c>
      <c r="O46" s="17">
        <v>664.68</v>
      </c>
      <c r="P46" s="17">
        <v>19.07</v>
      </c>
      <c r="Q46" s="17">
        <v>683.75</v>
      </c>
      <c r="R46" s="17">
        <v>63.06</v>
      </c>
      <c r="S46" s="17">
        <v>2.16</v>
      </c>
      <c r="T46" s="17">
        <v>65.22</v>
      </c>
      <c r="U46" s="17">
        <v>82.57</v>
      </c>
      <c r="V46" s="17">
        <v>2.35</v>
      </c>
      <c r="W46" s="17">
        <v>84.92</v>
      </c>
      <c r="X46" s="17">
        <v>357.8</v>
      </c>
      <c r="Y46" s="17">
        <v>10.73</v>
      </c>
      <c r="Z46" s="17">
        <v>368.53</v>
      </c>
      <c r="AA46" s="17">
        <v>40.32</v>
      </c>
      <c r="AB46" s="17">
        <v>14.52</v>
      </c>
      <c r="AC46" s="17">
        <v>35.619999999999997</v>
      </c>
      <c r="AD46" s="17">
        <v>90.46</v>
      </c>
      <c r="AE46" s="14">
        <v>573.5</v>
      </c>
      <c r="AF46" s="17">
        <v>663.96</v>
      </c>
      <c r="AG46" s="17">
        <v>1.56</v>
      </c>
      <c r="AH46" s="17">
        <v>665.52</v>
      </c>
      <c r="AI46" s="15">
        <v>11.16</v>
      </c>
      <c r="AJ46" s="15">
        <v>3.125</v>
      </c>
      <c r="AK46" s="17">
        <v>0.68</v>
      </c>
      <c r="AL46" s="17">
        <f>ROUND(Data_AidAndLevy[[#This Row],[L311]]*Data_AidAndLevy[[#This Row],[L201]],0)</f>
        <v>5041</v>
      </c>
      <c r="AM46" s="15">
        <v>0</v>
      </c>
      <c r="AN46" s="15">
        <v>14.965</v>
      </c>
      <c r="AO46" s="17">
        <v>663.96</v>
      </c>
      <c r="AP46" s="15">
        <v>678.92499999999995</v>
      </c>
      <c r="AQ46" s="17">
        <v>90.46</v>
      </c>
      <c r="AR46" s="15">
        <v>588.46500000000003</v>
      </c>
      <c r="AS46" s="16">
        <v>7635</v>
      </c>
      <c r="AT46" s="14">
        <v>573.5</v>
      </c>
      <c r="AU46" s="16">
        <v>4378673</v>
      </c>
      <c r="AV46" s="16">
        <v>4307694</v>
      </c>
      <c r="AW46" s="17">
        <v>1.01</v>
      </c>
      <c r="AX46" s="16">
        <v>4350771</v>
      </c>
      <c r="AY46" s="16">
        <v>4378673</v>
      </c>
      <c r="AZ46" s="16">
        <v>0</v>
      </c>
      <c r="BA46" s="16">
        <v>7635</v>
      </c>
      <c r="BB46" s="15">
        <v>14.965</v>
      </c>
      <c r="BC46" s="16">
        <v>114258</v>
      </c>
      <c r="BD46" s="16">
        <v>7635</v>
      </c>
      <c r="BE46" s="17">
        <v>90.46</v>
      </c>
      <c r="BF46" s="16">
        <v>690662</v>
      </c>
      <c r="BG46" s="17">
        <v>683.75</v>
      </c>
      <c r="BH46" s="14">
        <v>573.5</v>
      </c>
      <c r="BI46" s="16">
        <v>392131</v>
      </c>
      <c r="BJ46" s="16">
        <v>386246</v>
      </c>
      <c r="BK46" s="16">
        <v>392131</v>
      </c>
      <c r="BL46" s="16">
        <v>0</v>
      </c>
      <c r="BM46" s="16">
        <v>392131</v>
      </c>
      <c r="BN46" s="16">
        <v>392131</v>
      </c>
      <c r="BO46" s="17">
        <v>65.22</v>
      </c>
      <c r="BP46" s="14">
        <v>573.5</v>
      </c>
      <c r="BQ46" s="16">
        <v>37404</v>
      </c>
      <c r="BR46" s="16">
        <v>36644</v>
      </c>
      <c r="BS46" s="16">
        <v>37404</v>
      </c>
      <c r="BT46" s="16">
        <v>0</v>
      </c>
      <c r="BU46" s="16">
        <v>37404</v>
      </c>
      <c r="BV46" s="16">
        <v>37404</v>
      </c>
      <c r="BW46" s="17">
        <v>84.92</v>
      </c>
      <c r="BX46" s="14">
        <v>573.5</v>
      </c>
      <c r="BY46" s="16">
        <v>48702</v>
      </c>
      <c r="BZ46" s="16">
        <v>47981</v>
      </c>
      <c r="CA46" s="16">
        <v>48702</v>
      </c>
      <c r="CB46" s="16">
        <v>0</v>
      </c>
      <c r="CC46" s="16">
        <v>48702</v>
      </c>
      <c r="CD46" s="16">
        <v>48702</v>
      </c>
      <c r="CE46" s="17">
        <v>368.53</v>
      </c>
      <c r="CF46" s="14">
        <v>573.5</v>
      </c>
      <c r="CG46" s="16">
        <v>211352</v>
      </c>
      <c r="CH46" s="16">
        <v>207918</v>
      </c>
      <c r="CI46" s="16">
        <v>211352</v>
      </c>
      <c r="CJ46" s="16">
        <v>0</v>
      </c>
      <c r="CK46" s="16">
        <v>211352</v>
      </c>
      <c r="CL46" s="16">
        <v>211352</v>
      </c>
      <c r="CM46" s="17">
        <v>331.3</v>
      </c>
      <c r="CN46" s="17">
        <v>663.96</v>
      </c>
      <c r="CO46" s="16">
        <v>219970</v>
      </c>
      <c r="CP46" s="16">
        <v>218613</v>
      </c>
      <c r="CQ46" s="16">
        <v>0</v>
      </c>
      <c r="CR46" s="16">
        <v>218613</v>
      </c>
      <c r="CS46" s="16">
        <v>219970</v>
      </c>
      <c r="CT46" s="16">
        <v>0</v>
      </c>
      <c r="CU46" s="14">
        <v>573.5</v>
      </c>
      <c r="CV46" s="16">
        <v>0</v>
      </c>
      <c r="CW46" s="14">
        <v>0</v>
      </c>
      <c r="CX46" s="16">
        <v>574</v>
      </c>
      <c r="CY46" s="17">
        <v>62.14</v>
      </c>
      <c r="CZ46" s="16">
        <v>35668</v>
      </c>
      <c r="DA46" s="16">
        <v>574</v>
      </c>
      <c r="DB46" s="17">
        <v>68.3</v>
      </c>
      <c r="DC46" s="16">
        <v>39204</v>
      </c>
      <c r="DD46" s="17">
        <v>1.56</v>
      </c>
      <c r="DE46" s="17">
        <v>331.3</v>
      </c>
      <c r="DF46" s="16">
        <v>517</v>
      </c>
      <c r="DG46" s="17">
        <v>33.299999999999997</v>
      </c>
      <c r="DH46" s="17">
        <v>663.96</v>
      </c>
      <c r="DI46" s="16">
        <v>22110</v>
      </c>
      <c r="DJ46" s="16">
        <v>21958</v>
      </c>
      <c r="DK46" s="16">
        <v>22110</v>
      </c>
      <c r="DL46" s="16">
        <v>0</v>
      </c>
      <c r="DM46" s="16">
        <v>22110</v>
      </c>
      <c r="DN46" s="16">
        <v>22110</v>
      </c>
      <c r="DO46" s="17">
        <v>3.65</v>
      </c>
      <c r="DP46" s="17">
        <v>663.96</v>
      </c>
      <c r="DQ46" s="16">
        <v>2423</v>
      </c>
      <c r="DR46" s="16">
        <v>2400</v>
      </c>
      <c r="DS46" s="16">
        <v>2423</v>
      </c>
      <c r="DT46" s="16">
        <v>0</v>
      </c>
      <c r="DU46" s="16">
        <v>2423</v>
      </c>
      <c r="DV46" s="16">
        <v>2423</v>
      </c>
      <c r="DW46" s="16">
        <v>4378673</v>
      </c>
      <c r="DX46" s="16">
        <v>0</v>
      </c>
      <c r="DY46" s="16">
        <v>114258</v>
      </c>
      <c r="DZ46" s="16">
        <v>690662</v>
      </c>
      <c r="EA46" s="16">
        <v>392131</v>
      </c>
      <c r="EB46" s="16">
        <v>37404</v>
      </c>
      <c r="EC46" s="16">
        <v>48702</v>
      </c>
      <c r="ED46" s="16">
        <v>211352</v>
      </c>
      <c r="EE46" s="16">
        <v>219970</v>
      </c>
      <c r="EF46" s="16">
        <v>0</v>
      </c>
      <c r="EG46" s="16">
        <v>35668</v>
      </c>
      <c r="EH46" s="16">
        <v>39204</v>
      </c>
      <c r="EI46" s="16">
        <v>517</v>
      </c>
      <c r="EJ46" s="16">
        <v>22110</v>
      </c>
      <c r="EK46" s="16">
        <v>2423</v>
      </c>
      <c r="EL46" s="16">
        <v>39171</v>
      </c>
      <c r="EM46" s="16">
        <v>161552</v>
      </c>
      <c r="EN46" s="16">
        <v>0</v>
      </c>
      <c r="EO46" s="16">
        <v>6315455</v>
      </c>
      <c r="EP46" s="16">
        <v>188672431</v>
      </c>
      <c r="EQ46" s="18">
        <v>5.4</v>
      </c>
      <c r="ER46" s="16">
        <v>1018831</v>
      </c>
      <c r="ES46" s="16">
        <v>18804</v>
      </c>
      <c r="ET46" s="16">
        <v>18573</v>
      </c>
      <c r="EU46" s="16">
        <v>231</v>
      </c>
      <c r="EV46" s="16">
        <v>1018831</v>
      </c>
      <c r="EW46" s="16">
        <v>1019062</v>
      </c>
      <c r="EX46" s="16">
        <v>20231627</v>
      </c>
      <c r="EY46" s="16">
        <v>17716802</v>
      </c>
      <c r="EZ46" s="16">
        <v>2514825</v>
      </c>
      <c r="FA46" s="18">
        <v>5.4</v>
      </c>
      <c r="FB46" s="16">
        <v>13580</v>
      </c>
      <c r="FC46" s="16">
        <v>0</v>
      </c>
      <c r="FD46" s="16">
        <v>0</v>
      </c>
      <c r="FE46" s="16">
        <v>0</v>
      </c>
      <c r="FF46" s="16">
        <v>13580</v>
      </c>
      <c r="FG46" s="16">
        <v>13580</v>
      </c>
      <c r="FH46" s="16">
        <v>1019062</v>
      </c>
      <c r="FI46" s="16">
        <v>1032642</v>
      </c>
      <c r="FJ46" s="16">
        <v>6749</v>
      </c>
      <c r="FK46" s="15">
        <v>588.46500000000003</v>
      </c>
      <c r="FL46" s="16">
        <v>3971550</v>
      </c>
      <c r="FM46" s="16">
        <v>6749</v>
      </c>
      <c r="FN46" s="17">
        <v>90.46</v>
      </c>
      <c r="FO46" s="16">
        <v>610515</v>
      </c>
      <c r="FP46" s="16">
        <v>264</v>
      </c>
      <c r="FQ46" s="17">
        <v>665.52</v>
      </c>
      <c r="FR46" s="16">
        <v>175697</v>
      </c>
      <c r="FS46" s="16">
        <v>22110</v>
      </c>
      <c r="FT46" s="16">
        <v>2423</v>
      </c>
      <c r="FU46" s="16">
        <v>200230</v>
      </c>
      <c r="FV46" s="16">
        <v>3971550</v>
      </c>
      <c r="FW46" s="16">
        <v>610515</v>
      </c>
      <c r="FX46" s="16">
        <v>6553</v>
      </c>
      <c r="FY46" s="16">
        <v>392131</v>
      </c>
      <c r="FZ46" s="16">
        <v>37404</v>
      </c>
      <c r="GA46" s="16">
        <v>48702</v>
      </c>
      <c r="GB46" s="16">
        <v>211352</v>
      </c>
      <c r="GC46" s="16">
        <v>5478437</v>
      </c>
      <c r="GD46" s="16">
        <v>1032642</v>
      </c>
      <c r="GE46" s="16">
        <v>4445795</v>
      </c>
      <c r="GF46" s="15">
        <v>678.92499999999995</v>
      </c>
      <c r="GG46" s="16">
        <v>300</v>
      </c>
      <c r="GH46" s="16">
        <v>203678</v>
      </c>
      <c r="GI46" s="16">
        <v>4445795</v>
      </c>
      <c r="GJ46" s="16">
        <v>0</v>
      </c>
      <c r="GK46" s="14">
        <v>36</v>
      </c>
      <c r="GL46" s="16">
        <v>7635</v>
      </c>
      <c r="GM46" s="16">
        <v>274860</v>
      </c>
      <c r="GN46" s="14">
        <v>0</v>
      </c>
      <c r="GO46" s="16">
        <v>7413</v>
      </c>
      <c r="GP46" s="16">
        <v>0</v>
      </c>
      <c r="GQ46" s="16">
        <v>274860</v>
      </c>
      <c r="GR46" s="16">
        <v>274860</v>
      </c>
      <c r="GS46" s="16">
        <v>6315455</v>
      </c>
      <c r="GT46" s="16">
        <v>5478437</v>
      </c>
      <c r="GU46" s="16">
        <v>0</v>
      </c>
      <c r="GV46" s="16">
        <v>837018</v>
      </c>
      <c r="GW46" s="16">
        <v>188672431</v>
      </c>
      <c r="GX46" s="16">
        <v>176948135</v>
      </c>
      <c r="GY46" s="16">
        <v>11724296</v>
      </c>
      <c r="GZ46" s="16">
        <v>176948135</v>
      </c>
      <c r="HA46" s="18">
        <v>6.6299999999999998E-2</v>
      </c>
      <c r="HB46" s="16">
        <v>9773</v>
      </c>
      <c r="HC46" s="16">
        <v>648</v>
      </c>
      <c r="HD46" s="16">
        <v>9773</v>
      </c>
      <c r="HE46" s="16">
        <v>648</v>
      </c>
      <c r="HF46" s="16">
        <v>9125</v>
      </c>
      <c r="HG46" s="16">
        <v>886</v>
      </c>
      <c r="HH46" s="16">
        <v>685</v>
      </c>
      <c r="HI46" s="16">
        <v>201</v>
      </c>
      <c r="HJ46" s="15">
        <v>678.92499999999995</v>
      </c>
      <c r="HK46" s="16">
        <v>136464</v>
      </c>
      <c r="HL46" s="15">
        <v>678.92499999999995</v>
      </c>
      <c r="HM46" s="16">
        <v>10</v>
      </c>
      <c r="HN46" s="16">
        <v>6789</v>
      </c>
      <c r="HO46" s="15">
        <v>678.92499999999995</v>
      </c>
      <c r="HP46" s="16">
        <v>7635</v>
      </c>
      <c r="HQ46" s="15">
        <v>0.11600000000000001</v>
      </c>
      <c r="HR46" s="16">
        <v>601528</v>
      </c>
      <c r="HS46" s="16">
        <v>136464</v>
      </c>
      <c r="HT46" s="16">
        <v>6789</v>
      </c>
      <c r="HU46" s="16">
        <v>458275</v>
      </c>
      <c r="HV46" s="16">
        <v>188672431</v>
      </c>
      <c r="HW46" s="18">
        <v>2.4289499999999999</v>
      </c>
      <c r="HX46" s="18">
        <v>1.9617800000000001</v>
      </c>
      <c r="HY46" s="18">
        <v>0.46716999999999997</v>
      </c>
      <c r="HZ46" s="16">
        <v>188672431</v>
      </c>
      <c r="IA46" s="16">
        <v>88142</v>
      </c>
      <c r="IB46" s="16">
        <v>7635</v>
      </c>
      <c r="IC46" s="17">
        <v>0</v>
      </c>
      <c r="ID46" s="16">
        <v>0</v>
      </c>
      <c r="IE46" s="15">
        <v>678.92499999999995</v>
      </c>
      <c r="IF46" s="16">
        <v>0</v>
      </c>
      <c r="IG46" s="16">
        <v>837018</v>
      </c>
      <c r="IH46" s="16">
        <v>9125</v>
      </c>
      <c r="II46" s="16">
        <v>439</v>
      </c>
      <c r="IJ46" s="16">
        <v>0</v>
      </c>
      <c r="IK46" s="16">
        <v>39171</v>
      </c>
      <c r="IL46" s="16">
        <v>136464</v>
      </c>
      <c r="IM46" s="16">
        <v>6789</v>
      </c>
      <c r="IN46" s="16">
        <v>88142</v>
      </c>
      <c r="IO46" s="16">
        <v>0</v>
      </c>
      <c r="IP46" s="16">
        <v>635230</v>
      </c>
      <c r="IQ46" s="16">
        <v>4445795</v>
      </c>
      <c r="IR46" s="16">
        <v>0</v>
      </c>
      <c r="IS46" s="16">
        <v>9125</v>
      </c>
      <c r="IT46" s="16">
        <v>439</v>
      </c>
      <c r="IU46" s="16">
        <v>0</v>
      </c>
      <c r="IV46" s="16">
        <v>39171</v>
      </c>
      <c r="IW46" s="16">
        <v>136464</v>
      </c>
      <c r="IX46" s="16">
        <v>6789</v>
      </c>
      <c r="IY46" s="16">
        <v>88142</v>
      </c>
      <c r="IZ46" s="16">
        <v>0</v>
      </c>
      <c r="JA46" s="16">
        <v>0</v>
      </c>
      <c r="JB46" s="16">
        <v>274860</v>
      </c>
      <c r="JC46" s="16">
        <v>4922443</v>
      </c>
      <c r="JD46" s="16">
        <v>4378673</v>
      </c>
      <c r="JE46" s="16">
        <v>0</v>
      </c>
      <c r="JF46" s="16">
        <v>4378673</v>
      </c>
      <c r="JG46" s="19">
        <v>0.1</v>
      </c>
      <c r="JH46" s="16">
        <v>437867</v>
      </c>
      <c r="JI46" s="16">
        <v>188672431</v>
      </c>
      <c r="JJ46" s="14">
        <v>573.5</v>
      </c>
      <c r="JK46" s="16">
        <v>328984</v>
      </c>
      <c r="JL46" s="16">
        <v>416026</v>
      </c>
      <c r="JM46" s="16">
        <v>328984</v>
      </c>
      <c r="JN46" s="17">
        <v>0.25</v>
      </c>
      <c r="JO46" s="19">
        <v>0.31609999999999999</v>
      </c>
      <c r="JP46" s="16">
        <v>437867</v>
      </c>
      <c r="JQ46" s="16">
        <v>138410</v>
      </c>
      <c r="JR46" s="17">
        <v>7.0000000000000007E-2</v>
      </c>
      <c r="JS46" s="16">
        <v>3585968</v>
      </c>
      <c r="JT46" s="16">
        <v>251018</v>
      </c>
      <c r="JU46" s="16">
        <v>437867</v>
      </c>
      <c r="JV46" s="16">
        <v>138410</v>
      </c>
      <c r="JW46" s="16">
        <v>251018</v>
      </c>
      <c r="JX46" s="16">
        <v>48439</v>
      </c>
      <c r="JY46" s="16">
        <v>138410</v>
      </c>
      <c r="JZ46" s="18">
        <v>0</v>
      </c>
      <c r="KA46" s="16">
        <v>0</v>
      </c>
      <c r="KB46" s="16">
        <v>251018</v>
      </c>
      <c r="KC46" s="16">
        <v>48439</v>
      </c>
      <c r="KD46" s="16">
        <v>299457</v>
      </c>
      <c r="KE46" s="16">
        <v>4378673</v>
      </c>
      <c r="KF46" s="19">
        <v>0</v>
      </c>
      <c r="KG46" s="16">
        <v>0</v>
      </c>
      <c r="KH46" s="17">
        <v>0</v>
      </c>
      <c r="KI46" s="16">
        <v>3585968</v>
      </c>
      <c r="KJ46" s="16">
        <v>0</v>
      </c>
      <c r="KK46" s="16">
        <v>0</v>
      </c>
      <c r="KL46" s="16">
        <v>0</v>
      </c>
      <c r="KM46" s="16">
        <v>0</v>
      </c>
      <c r="KN46" s="16">
        <v>12571</v>
      </c>
      <c r="KO46" s="16">
        <v>12417</v>
      </c>
      <c r="KP46" s="16">
        <v>154</v>
      </c>
      <c r="KQ46" s="16">
        <v>635230</v>
      </c>
      <c r="KR46" s="16">
        <v>154</v>
      </c>
      <c r="KS46" s="16">
        <v>635076</v>
      </c>
      <c r="KT46" s="16">
        <v>231</v>
      </c>
      <c r="KU46" s="16">
        <v>154</v>
      </c>
      <c r="KV46" s="16">
        <v>385</v>
      </c>
      <c r="KW46" s="16">
        <v>1018831</v>
      </c>
      <c r="KX46" s="16">
        <v>635076</v>
      </c>
      <c r="KY46" s="18">
        <v>1653907</v>
      </c>
      <c r="KZ46" s="16">
        <v>48439</v>
      </c>
      <c r="LA46" s="16">
        <v>0</v>
      </c>
      <c r="LB46" s="16">
        <v>0</v>
      </c>
      <c r="LC46" s="16">
        <v>0</v>
      </c>
      <c r="LD46" s="16">
        <v>1702346</v>
      </c>
      <c r="LE46" s="16">
        <v>0</v>
      </c>
      <c r="LF46" s="16">
        <v>0</v>
      </c>
      <c r="LG46" s="16">
        <v>0</v>
      </c>
      <c r="LH46" s="16">
        <v>1702346</v>
      </c>
      <c r="LI46" s="16">
        <v>48439</v>
      </c>
      <c r="LJ46" s="16">
        <v>1653907</v>
      </c>
      <c r="LK46" s="16">
        <v>188672431</v>
      </c>
      <c r="LL46" s="16">
        <v>8.7660199999999993</v>
      </c>
      <c r="LM46" s="16">
        <v>48439</v>
      </c>
      <c r="LN46" s="16">
        <v>188672431</v>
      </c>
      <c r="LO46" s="16">
        <v>0.25674000000000002</v>
      </c>
      <c r="LP46" s="16">
        <v>8.7660199999999993</v>
      </c>
      <c r="LQ46" s="16">
        <v>9.0227599999999999</v>
      </c>
      <c r="LR46" s="16">
        <v>219970</v>
      </c>
      <c r="LS46" s="16">
        <v>0</v>
      </c>
      <c r="LT46" s="16">
        <v>35668</v>
      </c>
      <c r="LU46" s="16">
        <v>39204</v>
      </c>
      <c r="LV46" s="16">
        <v>517</v>
      </c>
      <c r="LW46" s="16">
        <v>22110</v>
      </c>
      <c r="LX46" s="16">
        <v>2423</v>
      </c>
      <c r="LY46" s="16">
        <v>39171</v>
      </c>
      <c r="LZ46" s="16">
        <v>280721</v>
      </c>
      <c r="MA46" s="16">
        <v>4922443</v>
      </c>
      <c r="MB46" s="18">
        <v>280721</v>
      </c>
      <c r="MC46" s="16">
        <v>4641722</v>
      </c>
      <c r="MD46" s="16">
        <v>6315455</v>
      </c>
      <c r="ME46" s="18">
        <v>0</v>
      </c>
      <c r="MF46" s="18">
        <v>0</v>
      </c>
      <c r="MG46" s="18">
        <v>299457</v>
      </c>
      <c r="MH46" s="16">
        <v>0</v>
      </c>
      <c r="MI46" s="16">
        <v>274860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1702346</v>
      </c>
      <c r="MP46" s="16">
        <v>274860</v>
      </c>
      <c r="MQ46" s="16">
        <v>0</v>
      </c>
      <c r="MR46" s="16">
        <v>251018</v>
      </c>
      <c r="MS46" s="16">
        <v>0</v>
      </c>
      <c r="MT46" s="16">
        <v>13580</v>
      </c>
      <c r="MU46" s="16">
        <v>385</v>
      </c>
      <c r="MV46" s="16">
        <v>0</v>
      </c>
      <c r="MW46" s="16">
        <v>2242189</v>
      </c>
      <c r="MX46" s="16">
        <v>188672431</v>
      </c>
      <c r="MY46" s="16">
        <v>1.34</v>
      </c>
      <c r="MZ46" s="16">
        <v>252821</v>
      </c>
      <c r="NA46" s="16">
        <v>0</v>
      </c>
      <c r="NB46" s="16">
        <v>3585968</v>
      </c>
      <c r="NC46" s="16">
        <v>0</v>
      </c>
      <c r="ND46" s="16">
        <v>252821</v>
      </c>
      <c r="NE46" s="16">
        <v>0</v>
      </c>
      <c r="NF46" s="16">
        <v>252821</v>
      </c>
      <c r="NG46" s="17">
        <v>7.0000000000000007E-2</v>
      </c>
      <c r="NH46" s="17">
        <v>0</v>
      </c>
      <c r="NI46" s="17">
        <v>0</v>
      </c>
      <c r="NJ46" s="17">
        <v>0</v>
      </c>
      <c r="NK46" s="17">
        <v>0</v>
      </c>
      <c r="NL46" s="17">
        <v>7.0000000000000007E-2</v>
      </c>
      <c r="NM46" s="16">
        <v>251018</v>
      </c>
      <c r="NN46" s="16">
        <v>0</v>
      </c>
      <c r="NO46" s="18">
        <v>0</v>
      </c>
      <c r="NP46" s="16">
        <v>0</v>
      </c>
      <c r="NQ46" s="17">
        <v>251018</v>
      </c>
      <c r="NR46" s="16">
        <v>425000</v>
      </c>
      <c r="NS46" s="16">
        <v>0</v>
      </c>
      <c r="NT46" s="16">
        <v>62262</v>
      </c>
      <c r="NU46" s="16">
        <v>0</v>
      </c>
      <c r="NV46" s="16">
        <v>0</v>
      </c>
      <c r="NW46" s="17">
        <v>0</v>
      </c>
      <c r="NX46" s="17">
        <v>508030</v>
      </c>
    </row>
    <row r="47" spans="1:388" x14ac:dyDescent="0.55000000000000004">
      <c r="A47" s="13" t="s">
        <v>1181</v>
      </c>
      <c r="B47" s="13" t="s">
        <v>1217</v>
      </c>
      <c r="C47" s="13" t="s">
        <v>89</v>
      </c>
      <c r="D47" s="13" t="s">
        <v>90</v>
      </c>
      <c r="E47" s="14">
        <v>2011</v>
      </c>
      <c r="F47" s="15">
        <v>0</v>
      </c>
      <c r="G47" s="16">
        <v>7413</v>
      </c>
      <c r="H47" s="16">
        <v>0</v>
      </c>
      <c r="I47" s="16">
        <v>6553</v>
      </c>
      <c r="J47" s="15">
        <v>0</v>
      </c>
      <c r="K47" s="16">
        <v>0</v>
      </c>
      <c r="L47" s="16">
        <v>7413</v>
      </c>
      <c r="M47" s="16">
        <v>222</v>
      </c>
      <c r="N47" s="16">
        <v>7635</v>
      </c>
      <c r="O47" s="17">
        <v>618.20000000000005</v>
      </c>
      <c r="P47" s="17">
        <v>19.07</v>
      </c>
      <c r="Q47" s="17">
        <v>637.27</v>
      </c>
      <c r="R47" s="17">
        <v>63.76</v>
      </c>
      <c r="S47" s="17">
        <v>2.16</v>
      </c>
      <c r="T47" s="17">
        <v>65.92</v>
      </c>
      <c r="U47" s="17">
        <v>75.44</v>
      </c>
      <c r="V47" s="17">
        <v>2.35</v>
      </c>
      <c r="W47" s="17">
        <v>77.790000000000006</v>
      </c>
      <c r="X47" s="17">
        <v>357.8</v>
      </c>
      <c r="Y47" s="17">
        <v>10.73</v>
      </c>
      <c r="Z47" s="17">
        <v>368.53</v>
      </c>
      <c r="AA47" s="17">
        <v>97.92</v>
      </c>
      <c r="AB47" s="17">
        <v>63.57</v>
      </c>
      <c r="AC47" s="17">
        <v>43.84</v>
      </c>
      <c r="AD47" s="17">
        <v>205.33</v>
      </c>
      <c r="AE47" s="14">
        <v>2011</v>
      </c>
      <c r="AF47" s="17">
        <v>2216.33</v>
      </c>
      <c r="AG47" s="17">
        <v>0</v>
      </c>
      <c r="AH47" s="17">
        <v>2216.33</v>
      </c>
      <c r="AI47" s="15">
        <v>28.39</v>
      </c>
      <c r="AJ47" s="15">
        <v>8.5790000000000006</v>
      </c>
      <c r="AK47" s="17">
        <v>3.15</v>
      </c>
      <c r="AL47" s="17">
        <f>ROUND(Data_AidAndLevy[[#This Row],[L311]]*Data_AidAndLevy[[#This Row],[L201]],0)</f>
        <v>23351</v>
      </c>
      <c r="AM47" s="15">
        <v>0</v>
      </c>
      <c r="AN47" s="15">
        <v>40.119</v>
      </c>
      <c r="AO47" s="17">
        <v>2216.33</v>
      </c>
      <c r="AP47" s="15">
        <v>2256.4490000000001</v>
      </c>
      <c r="AQ47" s="17">
        <v>205.33</v>
      </c>
      <c r="AR47" s="15">
        <v>2051.1190000000001</v>
      </c>
      <c r="AS47" s="16">
        <v>7635</v>
      </c>
      <c r="AT47" s="14">
        <v>2011</v>
      </c>
      <c r="AU47" s="16">
        <v>15353985</v>
      </c>
      <c r="AV47" s="16">
        <v>14664397</v>
      </c>
      <c r="AW47" s="17">
        <v>1.01</v>
      </c>
      <c r="AX47" s="16">
        <v>14811041</v>
      </c>
      <c r="AY47" s="16">
        <v>15353985</v>
      </c>
      <c r="AZ47" s="16">
        <v>0</v>
      </c>
      <c r="BA47" s="16">
        <v>7635</v>
      </c>
      <c r="BB47" s="15">
        <v>40.119</v>
      </c>
      <c r="BC47" s="16">
        <v>306309</v>
      </c>
      <c r="BD47" s="16">
        <v>7635</v>
      </c>
      <c r="BE47" s="17">
        <v>205.33</v>
      </c>
      <c r="BF47" s="16">
        <v>1567695</v>
      </c>
      <c r="BG47" s="17">
        <v>637.27</v>
      </c>
      <c r="BH47" s="14">
        <v>2011</v>
      </c>
      <c r="BI47" s="16">
        <v>1281550</v>
      </c>
      <c r="BJ47" s="16">
        <v>1222923</v>
      </c>
      <c r="BK47" s="16">
        <v>1281550</v>
      </c>
      <c r="BL47" s="16">
        <v>0</v>
      </c>
      <c r="BM47" s="16">
        <v>1281550</v>
      </c>
      <c r="BN47" s="16">
        <v>1281550</v>
      </c>
      <c r="BO47" s="17">
        <v>65.92</v>
      </c>
      <c r="BP47" s="14">
        <v>2011</v>
      </c>
      <c r="BQ47" s="16">
        <v>132565</v>
      </c>
      <c r="BR47" s="16">
        <v>126130</v>
      </c>
      <c r="BS47" s="16">
        <v>132565</v>
      </c>
      <c r="BT47" s="16">
        <v>0</v>
      </c>
      <c r="BU47" s="16">
        <v>132565</v>
      </c>
      <c r="BV47" s="16">
        <v>132565</v>
      </c>
      <c r="BW47" s="17">
        <v>77.790000000000006</v>
      </c>
      <c r="BX47" s="14">
        <v>2011</v>
      </c>
      <c r="BY47" s="16">
        <v>156436</v>
      </c>
      <c r="BZ47" s="16">
        <v>149235</v>
      </c>
      <c r="CA47" s="16">
        <v>156436</v>
      </c>
      <c r="CB47" s="16">
        <v>0</v>
      </c>
      <c r="CC47" s="16">
        <v>156436</v>
      </c>
      <c r="CD47" s="16">
        <v>156436</v>
      </c>
      <c r="CE47" s="17">
        <v>368.53</v>
      </c>
      <c r="CF47" s="14">
        <v>2011</v>
      </c>
      <c r="CG47" s="16">
        <v>741114</v>
      </c>
      <c r="CH47" s="16">
        <v>707800</v>
      </c>
      <c r="CI47" s="16">
        <v>741114</v>
      </c>
      <c r="CJ47" s="16">
        <v>0</v>
      </c>
      <c r="CK47" s="16">
        <v>741114</v>
      </c>
      <c r="CL47" s="16">
        <v>741114</v>
      </c>
      <c r="CM47" s="17">
        <v>325.88</v>
      </c>
      <c r="CN47" s="17">
        <v>2216.33</v>
      </c>
      <c r="CO47" s="16">
        <v>722258</v>
      </c>
      <c r="CP47" s="16">
        <v>690465</v>
      </c>
      <c r="CQ47" s="16">
        <v>0</v>
      </c>
      <c r="CR47" s="16">
        <v>690465</v>
      </c>
      <c r="CS47" s="16">
        <v>722258</v>
      </c>
      <c r="CT47" s="16">
        <v>0</v>
      </c>
      <c r="CU47" s="14">
        <v>2011</v>
      </c>
      <c r="CV47" s="16">
        <v>39</v>
      </c>
      <c r="CW47" s="14">
        <v>0</v>
      </c>
      <c r="CX47" s="16">
        <v>2050</v>
      </c>
      <c r="CY47" s="17">
        <v>62.04</v>
      </c>
      <c r="CZ47" s="16">
        <v>127182</v>
      </c>
      <c r="DA47" s="16">
        <v>2050</v>
      </c>
      <c r="DB47" s="17">
        <v>68.150000000000006</v>
      </c>
      <c r="DC47" s="16">
        <v>139708</v>
      </c>
      <c r="DD47" s="17">
        <v>0</v>
      </c>
      <c r="DE47" s="17">
        <v>325.88</v>
      </c>
      <c r="DF47" s="16">
        <v>0</v>
      </c>
      <c r="DG47" s="17">
        <v>27.75</v>
      </c>
      <c r="DH47" s="17">
        <v>2216.33</v>
      </c>
      <c r="DI47" s="16">
        <v>61503</v>
      </c>
      <c r="DJ47" s="16">
        <v>58420</v>
      </c>
      <c r="DK47" s="16">
        <v>61503</v>
      </c>
      <c r="DL47" s="16">
        <v>0</v>
      </c>
      <c r="DM47" s="16">
        <v>61503</v>
      </c>
      <c r="DN47" s="16">
        <v>61503</v>
      </c>
      <c r="DO47" s="17">
        <v>3.48</v>
      </c>
      <c r="DP47" s="17">
        <v>2216.33</v>
      </c>
      <c r="DQ47" s="16">
        <v>7713</v>
      </c>
      <c r="DR47" s="16">
        <v>7338</v>
      </c>
      <c r="DS47" s="16">
        <v>7713</v>
      </c>
      <c r="DT47" s="16">
        <v>0</v>
      </c>
      <c r="DU47" s="16">
        <v>7713</v>
      </c>
      <c r="DV47" s="16">
        <v>7713</v>
      </c>
      <c r="DW47" s="16">
        <v>15353985</v>
      </c>
      <c r="DX47" s="16">
        <v>0</v>
      </c>
      <c r="DY47" s="16">
        <v>306309</v>
      </c>
      <c r="DZ47" s="16">
        <v>1567695</v>
      </c>
      <c r="EA47" s="16">
        <v>1281550</v>
      </c>
      <c r="EB47" s="16">
        <v>132565</v>
      </c>
      <c r="EC47" s="16">
        <v>156436</v>
      </c>
      <c r="ED47" s="16">
        <v>741114</v>
      </c>
      <c r="EE47" s="16">
        <v>722258</v>
      </c>
      <c r="EF47" s="16">
        <v>0</v>
      </c>
      <c r="EG47" s="16">
        <v>127182</v>
      </c>
      <c r="EH47" s="16">
        <v>139708</v>
      </c>
      <c r="EI47" s="16">
        <v>0</v>
      </c>
      <c r="EJ47" s="16">
        <v>61503</v>
      </c>
      <c r="EK47" s="16">
        <v>7713</v>
      </c>
      <c r="EL47" s="16">
        <v>77596</v>
      </c>
      <c r="EM47" s="16">
        <v>305478</v>
      </c>
      <c r="EN47" s="16">
        <v>0</v>
      </c>
      <c r="EO47" s="16">
        <v>20825900</v>
      </c>
      <c r="EP47" s="16">
        <v>430671194</v>
      </c>
      <c r="EQ47" s="18">
        <v>5.4</v>
      </c>
      <c r="ER47" s="16">
        <v>2325624</v>
      </c>
      <c r="ES47" s="16">
        <v>29761</v>
      </c>
      <c r="ET47" s="16">
        <v>30409</v>
      </c>
      <c r="EU47" s="16">
        <v>-648</v>
      </c>
      <c r="EV47" s="16">
        <v>2325624</v>
      </c>
      <c r="EW47" s="16">
        <v>2324976</v>
      </c>
      <c r="EX47" s="16">
        <v>83615818</v>
      </c>
      <c r="EY47" s="16">
        <v>78085612</v>
      </c>
      <c r="EZ47" s="16">
        <v>5530206</v>
      </c>
      <c r="FA47" s="18">
        <v>5.4</v>
      </c>
      <c r="FB47" s="16">
        <v>29863</v>
      </c>
      <c r="FC47" s="16">
        <v>0</v>
      </c>
      <c r="FD47" s="16">
        <v>0</v>
      </c>
      <c r="FE47" s="16">
        <v>0</v>
      </c>
      <c r="FF47" s="16">
        <v>29863</v>
      </c>
      <c r="FG47" s="16">
        <v>29863</v>
      </c>
      <c r="FH47" s="16">
        <v>2324976</v>
      </c>
      <c r="FI47" s="16">
        <v>2354839</v>
      </c>
      <c r="FJ47" s="16">
        <v>6749</v>
      </c>
      <c r="FK47" s="15">
        <v>2051.1190000000001</v>
      </c>
      <c r="FL47" s="16">
        <v>13843002</v>
      </c>
      <c r="FM47" s="16">
        <v>6749</v>
      </c>
      <c r="FN47" s="17">
        <v>205.33</v>
      </c>
      <c r="FO47" s="16">
        <v>1385772</v>
      </c>
      <c r="FP47" s="16">
        <v>264</v>
      </c>
      <c r="FQ47" s="17">
        <v>2216.33</v>
      </c>
      <c r="FR47" s="16">
        <v>585111</v>
      </c>
      <c r="FS47" s="16">
        <v>61503</v>
      </c>
      <c r="FT47" s="16">
        <v>7713</v>
      </c>
      <c r="FU47" s="16">
        <v>654327</v>
      </c>
      <c r="FV47" s="16">
        <v>13843002</v>
      </c>
      <c r="FW47" s="16">
        <v>1385772</v>
      </c>
      <c r="FX47" s="16">
        <v>0</v>
      </c>
      <c r="FY47" s="16">
        <v>1281550</v>
      </c>
      <c r="FZ47" s="16">
        <v>132565</v>
      </c>
      <c r="GA47" s="16">
        <v>156436</v>
      </c>
      <c r="GB47" s="16">
        <v>741114</v>
      </c>
      <c r="GC47" s="16">
        <v>18194766</v>
      </c>
      <c r="GD47" s="16">
        <v>2354839</v>
      </c>
      <c r="GE47" s="16">
        <v>15839927</v>
      </c>
      <c r="GF47" s="15">
        <v>2256.4490000000001</v>
      </c>
      <c r="GG47" s="16">
        <v>300</v>
      </c>
      <c r="GH47" s="16">
        <v>676935</v>
      </c>
      <c r="GI47" s="16">
        <v>15839927</v>
      </c>
      <c r="GJ47" s="16">
        <v>0</v>
      </c>
      <c r="GK47" s="14">
        <v>57.5</v>
      </c>
      <c r="GL47" s="16">
        <v>7635</v>
      </c>
      <c r="GM47" s="16">
        <v>439013</v>
      </c>
      <c r="GN47" s="14">
        <v>0</v>
      </c>
      <c r="GO47" s="16">
        <v>7413</v>
      </c>
      <c r="GP47" s="16">
        <v>0</v>
      </c>
      <c r="GQ47" s="16">
        <v>439013</v>
      </c>
      <c r="GR47" s="16">
        <v>439013</v>
      </c>
      <c r="GS47" s="16">
        <v>20825900</v>
      </c>
      <c r="GT47" s="16">
        <v>18194766</v>
      </c>
      <c r="GU47" s="16">
        <v>0</v>
      </c>
      <c r="GV47" s="16">
        <v>2631134</v>
      </c>
      <c r="GW47" s="16">
        <v>430671194</v>
      </c>
      <c r="GX47" s="16">
        <v>419383995</v>
      </c>
      <c r="GY47" s="16">
        <v>11287199</v>
      </c>
      <c r="GZ47" s="16">
        <v>419383995</v>
      </c>
      <c r="HA47" s="18">
        <v>2.69E-2</v>
      </c>
      <c r="HB47" s="16">
        <v>205</v>
      </c>
      <c r="HC47" s="16">
        <v>6</v>
      </c>
      <c r="HD47" s="16">
        <v>205</v>
      </c>
      <c r="HE47" s="16">
        <v>6</v>
      </c>
      <c r="HF47" s="16">
        <v>199</v>
      </c>
      <c r="HG47" s="16">
        <v>886</v>
      </c>
      <c r="HH47" s="16">
        <v>685</v>
      </c>
      <c r="HI47" s="16">
        <v>201</v>
      </c>
      <c r="HJ47" s="15">
        <v>2256.4490000000001</v>
      </c>
      <c r="HK47" s="16">
        <v>453546</v>
      </c>
      <c r="HL47" s="15">
        <v>2256.4490000000001</v>
      </c>
      <c r="HM47" s="16">
        <v>10</v>
      </c>
      <c r="HN47" s="16">
        <v>22564</v>
      </c>
      <c r="HO47" s="15">
        <v>2256.4490000000001</v>
      </c>
      <c r="HP47" s="16">
        <v>7635</v>
      </c>
      <c r="HQ47" s="15">
        <v>0.11600000000000001</v>
      </c>
      <c r="HR47" s="16">
        <v>1999214</v>
      </c>
      <c r="HS47" s="16">
        <v>453546</v>
      </c>
      <c r="HT47" s="16">
        <v>22564</v>
      </c>
      <c r="HU47" s="16">
        <v>1523104</v>
      </c>
      <c r="HV47" s="16">
        <v>430671194</v>
      </c>
      <c r="HW47" s="18">
        <v>3.5365799999999998</v>
      </c>
      <c r="HX47" s="18">
        <v>1.9617800000000001</v>
      </c>
      <c r="HY47" s="18">
        <v>1.5748</v>
      </c>
      <c r="HZ47" s="16">
        <v>430671194</v>
      </c>
      <c r="IA47" s="16">
        <v>678221</v>
      </c>
      <c r="IB47" s="16">
        <v>7635</v>
      </c>
      <c r="IC47" s="17">
        <v>0</v>
      </c>
      <c r="ID47" s="16">
        <v>0</v>
      </c>
      <c r="IE47" s="15">
        <v>2256.4490000000001</v>
      </c>
      <c r="IF47" s="16">
        <v>0</v>
      </c>
      <c r="IG47" s="16">
        <v>2631134</v>
      </c>
      <c r="IH47" s="16">
        <v>199</v>
      </c>
      <c r="II47" s="16">
        <v>0</v>
      </c>
      <c r="IJ47" s="16">
        <v>0</v>
      </c>
      <c r="IK47" s="16">
        <v>77596</v>
      </c>
      <c r="IL47" s="16">
        <v>453546</v>
      </c>
      <c r="IM47" s="16">
        <v>22564</v>
      </c>
      <c r="IN47" s="16">
        <v>678221</v>
      </c>
      <c r="IO47" s="16">
        <v>0</v>
      </c>
      <c r="IP47" s="16">
        <v>1554200</v>
      </c>
      <c r="IQ47" s="16">
        <v>15839927</v>
      </c>
      <c r="IR47" s="16">
        <v>0</v>
      </c>
      <c r="IS47" s="16">
        <v>199</v>
      </c>
      <c r="IT47" s="16">
        <v>0</v>
      </c>
      <c r="IU47" s="16">
        <v>0</v>
      </c>
      <c r="IV47" s="16">
        <v>77596</v>
      </c>
      <c r="IW47" s="16">
        <v>453546</v>
      </c>
      <c r="IX47" s="16">
        <v>22564</v>
      </c>
      <c r="IY47" s="16">
        <v>678221</v>
      </c>
      <c r="IZ47" s="16">
        <v>0</v>
      </c>
      <c r="JA47" s="16">
        <v>0</v>
      </c>
      <c r="JB47" s="16">
        <v>439013</v>
      </c>
      <c r="JC47" s="16">
        <v>17355874</v>
      </c>
      <c r="JD47" s="16">
        <v>15353985</v>
      </c>
      <c r="JE47" s="16">
        <v>0</v>
      </c>
      <c r="JF47" s="16">
        <v>15353985</v>
      </c>
      <c r="JG47" s="19">
        <v>0.1</v>
      </c>
      <c r="JH47" s="16">
        <v>1535399</v>
      </c>
      <c r="JI47" s="16">
        <v>430671194</v>
      </c>
      <c r="JJ47" s="14">
        <v>2011</v>
      </c>
      <c r="JK47" s="16">
        <v>214158</v>
      </c>
      <c r="JL47" s="16">
        <v>416026</v>
      </c>
      <c r="JM47" s="16">
        <v>214158</v>
      </c>
      <c r="JN47" s="17">
        <v>0.25</v>
      </c>
      <c r="JO47" s="19">
        <v>0.48570000000000002</v>
      </c>
      <c r="JP47" s="16">
        <v>1535399</v>
      </c>
      <c r="JQ47" s="16">
        <v>745743</v>
      </c>
      <c r="JR47" s="17">
        <v>0</v>
      </c>
      <c r="JS47" s="16">
        <v>11498984</v>
      </c>
      <c r="JT47" s="16">
        <v>0</v>
      </c>
      <c r="JU47" s="16">
        <v>1535399</v>
      </c>
      <c r="JV47" s="16">
        <v>745743</v>
      </c>
      <c r="JW47" s="16">
        <v>0</v>
      </c>
      <c r="JX47" s="16">
        <v>789656</v>
      </c>
      <c r="JY47" s="16">
        <v>745743</v>
      </c>
      <c r="JZ47" s="18">
        <v>0</v>
      </c>
      <c r="KA47" s="16">
        <v>0</v>
      </c>
      <c r="KB47" s="16">
        <v>0</v>
      </c>
      <c r="KC47" s="16">
        <v>789656</v>
      </c>
      <c r="KD47" s="16">
        <v>789656</v>
      </c>
      <c r="KE47" s="16">
        <v>15353985</v>
      </c>
      <c r="KF47" s="19">
        <v>0</v>
      </c>
      <c r="KG47" s="16">
        <v>0</v>
      </c>
      <c r="KH47" s="17">
        <v>0</v>
      </c>
      <c r="KI47" s="16">
        <v>11498984</v>
      </c>
      <c r="KJ47" s="16">
        <v>0</v>
      </c>
      <c r="KK47" s="16">
        <v>0</v>
      </c>
      <c r="KL47" s="16">
        <v>0</v>
      </c>
      <c r="KM47" s="16">
        <v>0</v>
      </c>
      <c r="KN47" s="16">
        <v>19275</v>
      </c>
      <c r="KO47" s="16">
        <v>19695</v>
      </c>
      <c r="KP47" s="16">
        <v>-420</v>
      </c>
      <c r="KQ47" s="16">
        <v>1554200</v>
      </c>
      <c r="KR47" s="16">
        <v>-420</v>
      </c>
      <c r="KS47" s="16">
        <v>1554620</v>
      </c>
      <c r="KT47" s="16">
        <v>-648</v>
      </c>
      <c r="KU47" s="16">
        <v>-420</v>
      </c>
      <c r="KV47" s="16">
        <v>-1068</v>
      </c>
      <c r="KW47" s="16">
        <v>2325624</v>
      </c>
      <c r="KX47" s="16">
        <v>1554620</v>
      </c>
      <c r="KY47" s="18">
        <v>3880244</v>
      </c>
      <c r="KZ47" s="16">
        <v>789656</v>
      </c>
      <c r="LA47" s="16">
        <v>0</v>
      </c>
      <c r="LB47" s="16">
        <v>0</v>
      </c>
      <c r="LC47" s="16">
        <v>0</v>
      </c>
      <c r="LD47" s="16">
        <v>4669900</v>
      </c>
      <c r="LE47" s="16">
        <v>0</v>
      </c>
      <c r="LF47" s="16">
        <v>0</v>
      </c>
      <c r="LG47" s="16">
        <v>0</v>
      </c>
      <c r="LH47" s="16">
        <v>4669900</v>
      </c>
      <c r="LI47" s="16">
        <v>789656</v>
      </c>
      <c r="LJ47" s="16">
        <v>3880244</v>
      </c>
      <c r="LK47" s="16">
        <v>430671194</v>
      </c>
      <c r="LL47" s="16">
        <v>9.00976</v>
      </c>
      <c r="LM47" s="16">
        <v>789656</v>
      </c>
      <c r="LN47" s="16">
        <v>458763029</v>
      </c>
      <c r="LO47" s="16">
        <v>1.7212700000000001</v>
      </c>
      <c r="LP47" s="16">
        <v>9.00976</v>
      </c>
      <c r="LQ47" s="16">
        <v>10.731030000000001</v>
      </c>
      <c r="LR47" s="16">
        <v>722258</v>
      </c>
      <c r="LS47" s="16">
        <v>0</v>
      </c>
      <c r="LT47" s="16">
        <v>127182</v>
      </c>
      <c r="LU47" s="16">
        <v>139708</v>
      </c>
      <c r="LV47" s="16">
        <v>0</v>
      </c>
      <c r="LW47" s="16">
        <v>61503</v>
      </c>
      <c r="LX47" s="16">
        <v>7713</v>
      </c>
      <c r="LY47" s="16">
        <v>77596</v>
      </c>
      <c r="LZ47" s="16">
        <v>980768</v>
      </c>
      <c r="MA47" s="16">
        <v>17355874</v>
      </c>
      <c r="MB47" s="18">
        <v>980768</v>
      </c>
      <c r="MC47" s="16">
        <v>16375106</v>
      </c>
      <c r="MD47" s="16">
        <v>20825900</v>
      </c>
      <c r="ME47" s="18">
        <v>0</v>
      </c>
      <c r="MF47" s="18">
        <v>0</v>
      </c>
      <c r="MG47" s="18">
        <v>789656</v>
      </c>
      <c r="MH47" s="16">
        <v>0</v>
      </c>
      <c r="MI47" s="16">
        <v>439013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4669900</v>
      </c>
      <c r="MP47" s="16">
        <v>439013</v>
      </c>
      <c r="MQ47" s="16">
        <v>0</v>
      </c>
      <c r="MR47" s="16">
        <v>0</v>
      </c>
      <c r="MS47" s="16">
        <v>0</v>
      </c>
      <c r="MT47" s="16">
        <v>29863</v>
      </c>
      <c r="MU47" s="16">
        <v>-1068</v>
      </c>
      <c r="MV47" s="16">
        <v>0</v>
      </c>
      <c r="MW47" s="16">
        <v>5137708</v>
      </c>
      <c r="MX47" s="16">
        <v>458763029</v>
      </c>
      <c r="MY47" s="16">
        <v>1.34</v>
      </c>
      <c r="MZ47" s="16">
        <v>614742</v>
      </c>
      <c r="NA47" s="16">
        <v>0</v>
      </c>
      <c r="NB47" s="16">
        <v>11498984</v>
      </c>
      <c r="NC47" s="16">
        <v>0</v>
      </c>
      <c r="ND47" s="16">
        <v>614742</v>
      </c>
      <c r="NE47" s="16">
        <v>0</v>
      </c>
      <c r="NF47" s="16">
        <v>614742</v>
      </c>
      <c r="NG47" s="17">
        <v>0</v>
      </c>
      <c r="NH47" s="17">
        <v>0</v>
      </c>
      <c r="NI47" s="17">
        <v>0</v>
      </c>
      <c r="NJ47" s="17">
        <v>0</v>
      </c>
      <c r="NK47" s="17">
        <v>0</v>
      </c>
      <c r="NL47" s="17">
        <v>0</v>
      </c>
      <c r="NM47" s="16">
        <v>0</v>
      </c>
      <c r="NN47" s="16">
        <v>0</v>
      </c>
      <c r="NO47" s="18">
        <v>0</v>
      </c>
      <c r="NP47" s="16">
        <v>0</v>
      </c>
      <c r="NQ47" s="17">
        <v>0</v>
      </c>
      <c r="NR47" s="16">
        <v>665000</v>
      </c>
      <c r="NS47" s="16">
        <v>0</v>
      </c>
      <c r="NT47" s="16">
        <v>151392</v>
      </c>
      <c r="NU47" s="16">
        <v>0</v>
      </c>
      <c r="NV47" s="16">
        <v>0</v>
      </c>
      <c r="NW47" s="17">
        <v>0</v>
      </c>
      <c r="NX47" s="17">
        <v>1854863</v>
      </c>
    </row>
    <row r="48" spans="1:388" x14ac:dyDescent="0.55000000000000004">
      <c r="A48" s="13" t="s">
        <v>1181</v>
      </c>
      <c r="B48" s="13" t="s">
        <v>1218</v>
      </c>
      <c r="C48" s="13" t="s">
        <v>91</v>
      </c>
      <c r="D48" s="13" t="s">
        <v>92</v>
      </c>
      <c r="E48" s="14">
        <v>1644.7</v>
      </c>
      <c r="F48" s="15">
        <v>-1.7</v>
      </c>
      <c r="G48" s="16">
        <v>7413</v>
      </c>
      <c r="H48" s="16">
        <v>0</v>
      </c>
      <c r="I48" s="16">
        <v>6553</v>
      </c>
      <c r="J48" s="15">
        <v>-1.7</v>
      </c>
      <c r="K48" s="16">
        <v>-11140</v>
      </c>
      <c r="L48" s="16">
        <v>7413</v>
      </c>
      <c r="M48" s="16">
        <v>222</v>
      </c>
      <c r="N48" s="16">
        <v>7635</v>
      </c>
      <c r="O48" s="17">
        <v>617.69000000000005</v>
      </c>
      <c r="P48" s="17">
        <v>19.07</v>
      </c>
      <c r="Q48" s="17">
        <v>636.76</v>
      </c>
      <c r="R48" s="17">
        <v>70.97</v>
      </c>
      <c r="S48" s="17">
        <v>2.16</v>
      </c>
      <c r="T48" s="17">
        <v>73.13</v>
      </c>
      <c r="U48" s="17">
        <v>71.989999999999995</v>
      </c>
      <c r="V48" s="17">
        <v>2.35</v>
      </c>
      <c r="W48" s="17">
        <v>74.34</v>
      </c>
      <c r="X48" s="17">
        <v>357.8</v>
      </c>
      <c r="Y48" s="17">
        <v>10.73</v>
      </c>
      <c r="Z48" s="17">
        <v>368.53</v>
      </c>
      <c r="AA48" s="17">
        <v>101.52</v>
      </c>
      <c r="AB48" s="17">
        <v>81.09</v>
      </c>
      <c r="AC48" s="17">
        <v>87.68</v>
      </c>
      <c r="AD48" s="17">
        <v>270.29000000000002</v>
      </c>
      <c r="AE48" s="14">
        <v>1644.7</v>
      </c>
      <c r="AF48" s="17">
        <v>1914.99</v>
      </c>
      <c r="AG48" s="17">
        <v>0</v>
      </c>
      <c r="AH48" s="17">
        <v>1914.99</v>
      </c>
      <c r="AI48" s="15">
        <v>26.28</v>
      </c>
      <c r="AJ48" s="15">
        <v>7.84</v>
      </c>
      <c r="AK48" s="17">
        <v>7.74</v>
      </c>
      <c r="AL48" s="17">
        <f>ROUND(Data_AidAndLevy[[#This Row],[L311]]*Data_AidAndLevy[[#This Row],[L201]],0)</f>
        <v>57377</v>
      </c>
      <c r="AM48" s="15">
        <v>0</v>
      </c>
      <c r="AN48" s="15">
        <v>41.86</v>
      </c>
      <c r="AO48" s="17">
        <v>1914.99</v>
      </c>
      <c r="AP48" s="15">
        <v>1956.85</v>
      </c>
      <c r="AQ48" s="17">
        <v>270.29000000000002</v>
      </c>
      <c r="AR48" s="15">
        <v>1686.56</v>
      </c>
      <c r="AS48" s="16">
        <v>7635</v>
      </c>
      <c r="AT48" s="14">
        <v>1644.7</v>
      </c>
      <c r="AU48" s="16">
        <v>12557285</v>
      </c>
      <c r="AV48" s="16">
        <v>12384158</v>
      </c>
      <c r="AW48" s="17">
        <v>1.01</v>
      </c>
      <c r="AX48" s="16">
        <v>12508000</v>
      </c>
      <c r="AY48" s="16">
        <v>12557285</v>
      </c>
      <c r="AZ48" s="16">
        <v>0</v>
      </c>
      <c r="BA48" s="16">
        <v>7635</v>
      </c>
      <c r="BB48" s="15">
        <v>41.86</v>
      </c>
      <c r="BC48" s="16">
        <v>319601</v>
      </c>
      <c r="BD48" s="16">
        <v>7635</v>
      </c>
      <c r="BE48" s="17">
        <v>270.29000000000002</v>
      </c>
      <c r="BF48" s="16">
        <v>2063664</v>
      </c>
      <c r="BG48" s="17">
        <v>636.76</v>
      </c>
      <c r="BH48" s="14">
        <v>1644.7</v>
      </c>
      <c r="BI48" s="16">
        <v>1047279</v>
      </c>
      <c r="BJ48" s="16">
        <v>1031913</v>
      </c>
      <c r="BK48" s="16">
        <v>1047279</v>
      </c>
      <c r="BL48" s="16">
        <v>0</v>
      </c>
      <c r="BM48" s="16">
        <v>1047279</v>
      </c>
      <c r="BN48" s="16">
        <v>1047279</v>
      </c>
      <c r="BO48" s="17">
        <v>73.13</v>
      </c>
      <c r="BP48" s="14">
        <v>1644.7</v>
      </c>
      <c r="BQ48" s="16">
        <v>120277</v>
      </c>
      <c r="BR48" s="16">
        <v>118562</v>
      </c>
      <c r="BS48" s="16">
        <v>120277</v>
      </c>
      <c r="BT48" s="16">
        <v>0</v>
      </c>
      <c r="BU48" s="16">
        <v>120277</v>
      </c>
      <c r="BV48" s="16">
        <v>120277</v>
      </c>
      <c r="BW48" s="17">
        <v>74.34</v>
      </c>
      <c r="BX48" s="14">
        <v>1644.7</v>
      </c>
      <c r="BY48" s="16">
        <v>122267</v>
      </c>
      <c r="BZ48" s="16">
        <v>120266</v>
      </c>
      <c r="CA48" s="16">
        <v>122267</v>
      </c>
      <c r="CB48" s="16">
        <v>0</v>
      </c>
      <c r="CC48" s="16">
        <v>122267</v>
      </c>
      <c r="CD48" s="16">
        <v>122267</v>
      </c>
      <c r="CE48" s="17">
        <v>368.53</v>
      </c>
      <c r="CF48" s="14">
        <v>1644.7</v>
      </c>
      <c r="CG48" s="16">
        <v>606121</v>
      </c>
      <c r="CH48" s="16">
        <v>597741</v>
      </c>
      <c r="CI48" s="16">
        <v>606121</v>
      </c>
      <c r="CJ48" s="16">
        <v>0</v>
      </c>
      <c r="CK48" s="16">
        <v>606121</v>
      </c>
      <c r="CL48" s="16">
        <v>606121</v>
      </c>
      <c r="CM48" s="17">
        <v>325.88</v>
      </c>
      <c r="CN48" s="17">
        <v>1914.99</v>
      </c>
      <c r="CO48" s="16">
        <v>624057</v>
      </c>
      <c r="CP48" s="16">
        <v>615646</v>
      </c>
      <c r="CQ48" s="16">
        <v>0</v>
      </c>
      <c r="CR48" s="16">
        <v>615646</v>
      </c>
      <c r="CS48" s="16">
        <v>624057</v>
      </c>
      <c r="CT48" s="16">
        <v>0</v>
      </c>
      <c r="CU48" s="14">
        <v>1644.7</v>
      </c>
      <c r="CV48" s="16">
        <v>903</v>
      </c>
      <c r="CW48" s="14">
        <v>15.4</v>
      </c>
      <c r="CX48" s="16">
        <v>2532</v>
      </c>
      <c r="CY48" s="17">
        <v>62.04</v>
      </c>
      <c r="CZ48" s="16">
        <v>157085</v>
      </c>
      <c r="DA48" s="16">
        <v>2532</v>
      </c>
      <c r="DB48" s="17">
        <v>68.150000000000006</v>
      </c>
      <c r="DC48" s="16">
        <v>172556</v>
      </c>
      <c r="DD48" s="17">
        <v>0</v>
      </c>
      <c r="DE48" s="17">
        <v>325.88</v>
      </c>
      <c r="DF48" s="16">
        <v>0</v>
      </c>
      <c r="DG48" s="17">
        <v>27.75</v>
      </c>
      <c r="DH48" s="17">
        <v>1914.99</v>
      </c>
      <c r="DI48" s="16">
        <v>53141</v>
      </c>
      <c r="DJ48" s="16">
        <v>52089</v>
      </c>
      <c r="DK48" s="16">
        <v>53141</v>
      </c>
      <c r="DL48" s="16">
        <v>0</v>
      </c>
      <c r="DM48" s="16">
        <v>53141</v>
      </c>
      <c r="DN48" s="16">
        <v>53141</v>
      </c>
      <c r="DO48" s="17">
        <v>3.48</v>
      </c>
      <c r="DP48" s="17">
        <v>1914.99</v>
      </c>
      <c r="DQ48" s="16">
        <v>6664</v>
      </c>
      <c r="DR48" s="16">
        <v>6543</v>
      </c>
      <c r="DS48" s="16">
        <v>6664</v>
      </c>
      <c r="DT48" s="16">
        <v>0</v>
      </c>
      <c r="DU48" s="16">
        <v>6664</v>
      </c>
      <c r="DV48" s="16">
        <v>6664</v>
      </c>
      <c r="DW48" s="16">
        <v>12557285</v>
      </c>
      <c r="DX48" s="16">
        <v>0</v>
      </c>
      <c r="DY48" s="16">
        <v>319601</v>
      </c>
      <c r="DZ48" s="16">
        <v>2063664</v>
      </c>
      <c r="EA48" s="16">
        <v>1047279</v>
      </c>
      <c r="EB48" s="16">
        <v>120277</v>
      </c>
      <c r="EC48" s="16">
        <v>122267</v>
      </c>
      <c r="ED48" s="16">
        <v>606121</v>
      </c>
      <c r="EE48" s="16">
        <v>624057</v>
      </c>
      <c r="EF48" s="16">
        <v>0</v>
      </c>
      <c r="EG48" s="16">
        <v>157085</v>
      </c>
      <c r="EH48" s="16">
        <v>172556</v>
      </c>
      <c r="EI48" s="16">
        <v>0</v>
      </c>
      <c r="EJ48" s="16">
        <v>53141</v>
      </c>
      <c r="EK48" s="16">
        <v>6664</v>
      </c>
      <c r="EL48" s="16">
        <v>121751</v>
      </c>
      <c r="EM48" s="16">
        <v>548647</v>
      </c>
      <c r="EN48" s="16">
        <v>0</v>
      </c>
      <c r="EO48" s="16">
        <v>18276893</v>
      </c>
      <c r="EP48" s="16">
        <v>1093329501</v>
      </c>
      <c r="EQ48" s="18">
        <v>5.4</v>
      </c>
      <c r="ER48" s="16">
        <v>5903979</v>
      </c>
      <c r="ES48" s="16">
        <v>86561</v>
      </c>
      <c r="ET48" s="16">
        <v>87473</v>
      </c>
      <c r="EU48" s="16">
        <v>-912</v>
      </c>
      <c r="EV48" s="16">
        <v>5903979</v>
      </c>
      <c r="EW48" s="16">
        <v>5903067</v>
      </c>
      <c r="EX48" s="16">
        <v>390233919</v>
      </c>
      <c r="EY48" s="16">
        <v>361977509</v>
      </c>
      <c r="EZ48" s="16">
        <v>28256410</v>
      </c>
      <c r="FA48" s="18">
        <v>5.4</v>
      </c>
      <c r="FB48" s="16">
        <v>152585</v>
      </c>
      <c r="FC48" s="16">
        <v>0</v>
      </c>
      <c r="FD48" s="16">
        <v>0</v>
      </c>
      <c r="FE48" s="16">
        <v>0</v>
      </c>
      <c r="FF48" s="16">
        <v>152585</v>
      </c>
      <c r="FG48" s="16">
        <v>152585</v>
      </c>
      <c r="FH48" s="16">
        <v>5903067</v>
      </c>
      <c r="FI48" s="16">
        <v>6055652</v>
      </c>
      <c r="FJ48" s="16">
        <v>6749</v>
      </c>
      <c r="FK48" s="15">
        <v>1686.56</v>
      </c>
      <c r="FL48" s="16">
        <v>11382593</v>
      </c>
      <c r="FM48" s="16">
        <v>6749</v>
      </c>
      <c r="FN48" s="17">
        <v>270.29000000000002</v>
      </c>
      <c r="FO48" s="16">
        <v>1824187</v>
      </c>
      <c r="FP48" s="16">
        <v>264</v>
      </c>
      <c r="FQ48" s="17">
        <v>1914.99</v>
      </c>
      <c r="FR48" s="16">
        <v>505557</v>
      </c>
      <c r="FS48" s="16">
        <v>53141</v>
      </c>
      <c r="FT48" s="16">
        <v>6664</v>
      </c>
      <c r="FU48" s="16">
        <v>565362</v>
      </c>
      <c r="FV48" s="16">
        <v>11382593</v>
      </c>
      <c r="FW48" s="16">
        <v>1824187</v>
      </c>
      <c r="FX48" s="16">
        <v>-11140</v>
      </c>
      <c r="FY48" s="16">
        <v>1047279</v>
      </c>
      <c r="FZ48" s="16">
        <v>120277</v>
      </c>
      <c r="GA48" s="16">
        <v>122267</v>
      </c>
      <c r="GB48" s="16">
        <v>606121</v>
      </c>
      <c r="GC48" s="16">
        <v>15656946</v>
      </c>
      <c r="GD48" s="16">
        <v>6055652</v>
      </c>
      <c r="GE48" s="16">
        <v>9601294</v>
      </c>
      <c r="GF48" s="15">
        <v>1956.85</v>
      </c>
      <c r="GG48" s="16">
        <v>300</v>
      </c>
      <c r="GH48" s="16">
        <v>587055</v>
      </c>
      <c r="GI48" s="16">
        <v>9601294</v>
      </c>
      <c r="GJ48" s="16">
        <v>0</v>
      </c>
      <c r="GK48" s="14">
        <v>82</v>
      </c>
      <c r="GL48" s="16">
        <v>7635</v>
      </c>
      <c r="GM48" s="16">
        <v>626070</v>
      </c>
      <c r="GN48" s="14">
        <v>0</v>
      </c>
      <c r="GO48" s="16">
        <v>7413</v>
      </c>
      <c r="GP48" s="16">
        <v>0</v>
      </c>
      <c r="GQ48" s="16">
        <v>626070</v>
      </c>
      <c r="GR48" s="16">
        <v>626070</v>
      </c>
      <c r="GS48" s="16">
        <v>18276893</v>
      </c>
      <c r="GT48" s="16">
        <v>15656946</v>
      </c>
      <c r="GU48" s="16">
        <v>0</v>
      </c>
      <c r="GV48" s="16">
        <v>2619947</v>
      </c>
      <c r="GW48" s="16">
        <v>1093329501</v>
      </c>
      <c r="GX48" s="16">
        <v>1103173540</v>
      </c>
      <c r="GY48" s="16">
        <v>0</v>
      </c>
      <c r="GZ48" s="16">
        <v>1103173540</v>
      </c>
      <c r="HA48" s="18">
        <v>0</v>
      </c>
      <c r="HB48" s="16">
        <v>15532</v>
      </c>
      <c r="HC48" s="16">
        <v>0</v>
      </c>
      <c r="HD48" s="16">
        <v>15532</v>
      </c>
      <c r="HE48" s="16">
        <v>0</v>
      </c>
      <c r="HF48" s="16">
        <v>15532</v>
      </c>
      <c r="HG48" s="16">
        <v>886</v>
      </c>
      <c r="HH48" s="16">
        <v>685</v>
      </c>
      <c r="HI48" s="16">
        <v>201</v>
      </c>
      <c r="HJ48" s="15">
        <v>1956.85</v>
      </c>
      <c r="HK48" s="16">
        <v>393327</v>
      </c>
      <c r="HL48" s="15">
        <v>1956.85</v>
      </c>
      <c r="HM48" s="16">
        <v>10</v>
      </c>
      <c r="HN48" s="16">
        <v>19569</v>
      </c>
      <c r="HO48" s="15">
        <v>1956.85</v>
      </c>
      <c r="HP48" s="16">
        <v>7635</v>
      </c>
      <c r="HQ48" s="15">
        <v>0.11600000000000001</v>
      </c>
      <c r="HR48" s="16">
        <v>1733769</v>
      </c>
      <c r="HS48" s="16">
        <v>393327</v>
      </c>
      <c r="HT48" s="16">
        <v>19569</v>
      </c>
      <c r="HU48" s="16">
        <v>1320873</v>
      </c>
      <c r="HV48" s="16">
        <v>1093329501</v>
      </c>
      <c r="HW48" s="18">
        <v>1.2081200000000001</v>
      </c>
      <c r="HX48" s="18">
        <v>1.9617800000000001</v>
      </c>
      <c r="HY48" s="18">
        <v>0</v>
      </c>
      <c r="HZ48" s="16">
        <v>1093329501</v>
      </c>
      <c r="IA48" s="16">
        <v>0</v>
      </c>
      <c r="IB48" s="16">
        <v>7635</v>
      </c>
      <c r="IC48" s="17">
        <v>0</v>
      </c>
      <c r="ID48" s="16">
        <v>0</v>
      </c>
      <c r="IE48" s="15">
        <v>1956.85</v>
      </c>
      <c r="IF48" s="16">
        <v>0</v>
      </c>
      <c r="IG48" s="16">
        <v>2619947</v>
      </c>
      <c r="IH48" s="16">
        <v>15532</v>
      </c>
      <c r="II48" s="16">
        <v>0</v>
      </c>
      <c r="IJ48" s="16">
        <v>0</v>
      </c>
      <c r="IK48" s="16">
        <v>121751</v>
      </c>
      <c r="IL48" s="16">
        <v>393327</v>
      </c>
      <c r="IM48" s="16">
        <v>19569</v>
      </c>
      <c r="IN48" s="16">
        <v>0</v>
      </c>
      <c r="IO48" s="16">
        <v>0</v>
      </c>
      <c r="IP48" s="16">
        <v>2313270</v>
      </c>
      <c r="IQ48" s="16">
        <v>9601294</v>
      </c>
      <c r="IR48" s="16">
        <v>0</v>
      </c>
      <c r="IS48" s="16">
        <v>15532</v>
      </c>
      <c r="IT48" s="16">
        <v>0</v>
      </c>
      <c r="IU48" s="16">
        <v>0</v>
      </c>
      <c r="IV48" s="16">
        <v>121751</v>
      </c>
      <c r="IW48" s="16">
        <v>393327</v>
      </c>
      <c r="IX48" s="16">
        <v>19569</v>
      </c>
      <c r="IY48" s="16">
        <v>0</v>
      </c>
      <c r="IZ48" s="16">
        <v>0</v>
      </c>
      <c r="JA48" s="16">
        <v>0</v>
      </c>
      <c r="JB48" s="16">
        <v>626070</v>
      </c>
      <c r="JC48" s="16">
        <v>10534041</v>
      </c>
      <c r="JD48" s="16">
        <v>12557285</v>
      </c>
      <c r="JE48" s="16">
        <v>0</v>
      </c>
      <c r="JF48" s="16">
        <v>12557285</v>
      </c>
      <c r="JG48" s="19">
        <v>0.1</v>
      </c>
      <c r="JH48" s="16">
        <v>1255729</v>
      </c>
      <c r="JI48" s="16">
        <v>1093329501</v>
      </c>
      <c r="JJ48" s="14">
        <v>1644.7</v>
      </c>
      <c r="JK48" s="16">
        <v>664759</v>
      </c>
      <c r="JL48" s="16">
        <v>416026</v>
      </c>
      <c r="JM48" s="16">
        <v>664759</v>
      </c>
      <c r="JN48" s="17">
        <v>0.25</v>
      </c>
      <c r="JO48" s="19">
        <v>0.1565</v>
      </c>
      <c r="JP48" s="16">
        <v>1255729</v>
      </c>
      <c r="JQ48" s="16">
        <v>196522</v>
      </c>
      <c r="JR48" s="17">
        <v>0.03</v>
      </c>
      <c r="JS48" s="16">
        <v>17724066</v>
      </c>
      <c r="JT48" s="16">
        <v>531722</v>
      </c>
      <c r="JU48" s="16">
        <v>1255729</v>
      </c>
      <c r="JV48" s="16">
        <v>196522</v>
      </c>
      <c r="JW48" s="16">
        <v>531722</v>
      </c>
      <c r="JX48" s="16">
        <v>527485</v>
      </c>
      <c r="JY48" s="16">
        <v>196522</v>
      </c>
      <c r="JZ48" s="18">
        <v>0</v>
      </c>
      <c r="KA48" s="16">
        <v>0</v>
      </c>
      <c r="KB48" s="16">
        <v>531722</v>
      </c>
      <c r="KC48" s="16">
        <v>527485</v>
      </c>
      <c r="KD48" s="16">
        <v>1059207</v>
      </c>
      <c r="KE48" s="16">
        <v>12557285</v>
      </c>
      <c r="KF48" s="19">
        <v>0</v>
      </c>
      <c r="KG48" s="16">
        <v>0</v>
      </c>
      <c r="KH48" s="17">
        <v>0</v>
      </c>
      <c r="KI48" s="16">
        <v>17724066</v>
      </c>
      <c r="KJ48" s="16">
        <v>0</v>
      </c>
      <c r="KK48" s="16">
        <v>0</v>
      </c>
      <c r="KL48" s="16">
        <v>0</v>
      </c>
      <c r="KM48" s="16">
        <v>0</v>
      </c>
      <c r="KN48" s="16">
        <v>35071</v>
      </c>
      <c r="KO48" s="16">
        <v>35441</v>
      </c>
      <c r="KP48" s="16">
        <v>-370</v>
      </c>
      <c r="KQ48" s="16">
        <v>2313270</v>
      </c>
      <c r="KR48" s="16">
        <v>-370</v>
      </c>
      <c r="KS48" s="16">
        <v>2313640</v>
      </c>
      <c r="KT48" s="16">
        <v>-912</v>
      </c>
      <c r="KU48" s="16">
        <v>-370</v>
      </c>
      <c r="KV48" s="16">
        <v>-1282</v>
      </c>
      <c r="KW48" s="16">
        <v>5903979</v>
      </c>
      <c r="KX48" s="16">
        <v>2313640</v>
      </c>
      <c r="KY48" s="18">
        <v>8217619</v>
      </c>
      <c r="KZ48" s="16">
        <v>527485</v>
      </c>
      <c r="LA48" s="16">
        <v>0</v>
      </c>
      <c r="LB48" s="16">
        <v>0</v>
      </c>
      <c r="LC48" s="16">
        <v>0</v>
      </c>
      <c r="LD48" s="16">
        <v>8745104</v>
      </c>
      <c r="LE48" s="16">
        <v>0</v>
      </c>
      <c r="LF48" s="16">
        <v>0</v>
      </c>
      <c r="LG48" s="16">
        <v>0</v>
      </c>
      <c r="LH48" s="16">
        <v>8745104</v>
      </c>
      <c r="LI48" s="16">
        <v>527485</v>
      </c>
      <c r="LJ48" s="16">
        <v>8217619</v>
      </c>
      <c r="LK48" s="16">
        <v>1093329501</v>
      </c>
      <c r="LL48" s="16">
        <v>7.51614</v>
      </c>
      <c r="LM48" s="16">
        <v>527485</v>
      </c>
      <c r="LN48" s="16">
        <v>1155737770</v>
      </c>
      <c r="LO48" s="16">
        <v>0.45640999999999998</v>
      </c>
      <c r="LP48" s="16">
        <v>7.51614</v>
      </c>
      <c r="LQ48" s="16">
        <v>7.97255</v>
      </c>
      <c r="LR48" s="16">
        <v>624057</v>
      </c>
      <c r="LS48" s="16">
        <v>0</v>
      </c>
      <c r="LT48" s="16">
        <v>157085</v>
      </c>
      <c r="LU48" s="16">
        <v>172556</v>
      </c>
      <c r="LV48" s="16">
        <v>0</v>
      </c>
      <c r="LW48" s="16">
        <v>53141</v>
      </c>
      <c r="LX48" s="16">
        <v>6664</v>
      </c>
      <c r="LY48" s="16">
        <v>121751</v>
      </c>
      <c r="LZ48" s="16">
        <v>891752</v>
      </c>
      <c r="MA48" s="16">
        <v>10534041</v>
      </c>
      <c r="MB48" s="18">
        <v>891752</v>
      </c>
      <c r="MC48" s="16">
        <v>9642289</v>
      </c>
      <c r="MD48" s="16">
        <v>18276893</v>
      </c>
      <c r="ME48" s="18">
        <v>0</v>
      </c>
      <c r="MF48" s="18">
        <v>0</v>
      </c>
      <c r="MG48" s="18">
        <v>1059207</v>
      </c>
      <c r="MH48" s="16">
        <v>0</v>
      </c>
      <c r="MI48" s="16">
        <v>626070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8745104</v>
      </c>
      <c r="MP48" s="16">
        <v>626070</v>
      </c>
      <c r="MQ48" s="16">
        <v>0</v>
      </c>
      <c r="MR48" s="16">
        <v>531722</v>
      </c>
      <c r="MS48" s="16">
        <v>0</v>
      </c>
      <c r="MT48" s="16">
        <v>152585</v>
      </c>
      <c r="MU48" s="16">
        <v>-1282</v>
      </c>
      <c r="MV48" s="16">
        <v>0</v>
      </c>
      <c r="MW48" s="16">
        <v>10054199</v>
      </c>
      <c r="MX48" s="16">
        <v>1155737770</v>
      </c>
      <c r="MY48" s="16">
        <v>0.67</v>
      </c>
      <c r="MZ48" s="16">
        <v>774344</v>
      </c>
      <c r="NA48" s="16">
        <v>0</v>
      </c>
      <c r="NB48" s="16">
        <v>17724066</v>
      </c>
      <c r="NC48" s="16">
        <v>0</v>
      </c>
      <c r="ND48" s="16">
        <v>774344</v>
      </c>
      <c r="NE48" s="16">
        <v>0</v>
      </c>
      <c r="NF48" s="16">
        <v>774344</v>
      </c>
      <c r="NG48" s="17">
        <v>0.03</v>
      </c>
      <c r="NH48" s="17">
        <v>0</v>
      </c>
      <c r="NI48" s="17">
        <v>0</v>
      </c>
      <c r="NJ48" s="17">
        <v>0</v>
      </c>
      <c r="NK48" s="17">
        <v>0</v>
      </c>
      <c r="NL48" s="17">
        <v>0.03</v>
      </c>
      <c r="NM48" s="16">
        <v>531722</v>
      </c>
      <c r="NN48" s="16">
        <v>0</v>
      </c>
      <c r="NO48" s="18">
        <v>0</v>
      </c>
      <c r="NP48" s="16">
        <v>0</v>
      </c>
      <c r="NQ48" s="17">
        <v>531722</v>
      </c>
      <c r="NR48" s="16">
        <v>1000000</v>
      </c>
      <c r="NS48" s="16">
        <v>0</v>
      </c>
      <c r="NT48" s="16">
        <v>381393</v>
      </c>
      <c r="NU48" s="16">
        <v>0</v>
      </c>
      <c r="NV48" s="16">
        <v>0</v>
      </c>
      <c r="NW48" s="17">
        <v>0</v>
      </c>
      <c r="NX48" s="17">
        <v>0</v>
      </c>
    </row>
    <row r="49" spans="1:388" x14ac:dyDescent="0.55000000000000004">
      <c r="A49" s="13" t="s">
        <v>1177</v>
      </c>
      <c r="B49" s="13" t="s">
        <v>1177</v>
      </c>
      <c r="C49" s="13" t="s">
        <v>93</v>
      </c>
      <c r="D49" s="13" t="s">
        <v>94</v>
      </c>
      <c r="E49" s="14">
        <v>5520.1</v>
      </c>
      <c r="F49" s="15">
        <v>2</v>
      </c>
      <c r="G49" s="16">
        <v>7413</v>
      </c>
      <c r="H49" s="16">
        <v>14826</v>
      </c>
      <c r="I49" s="16">
        <v>6553</v>
      </c>
      <c r="J49" s="15">
        <v>2</v>
      </c>
      <c r="K49" s="16">
        <v>13106</v>
      </c>
      <c r="L49" s="16">
        <v>7413</v>
      </c>
      <c r="M49" s="16">
        <v>222</v>
      </c>
      <c r="N49" s="16">
        <v>7635</v>
      </c>
      <c r="O49" s="17">
        <v>624.35</v>
      </c>
      <c r="P49" s="17">
        <v>19.07</v>
      </c>
      <c r="Q49" s="17">
        <v>643.41999999999996</v>
      </c>
      <c r="R49" s="17">
        <v>73.83</v>
      </c>
      <c r="S49" s="17">
        <v>2.16</v>
      </c>
      <c r="T49" s="17">
        <v>75.989999999999995</v>
      </c>
      <c r="U49" s="17">
        <v>74.25</v>
      </c>
      <c r="V49" s="17">
        <v>2.35</v>
      </c>
      <c r="W49" s="17">
        <v>76.599999999999994</v>
      </c>
      <c r="X49" s="17">
        <v>357.8</v>
      </c>
      <c r="Y49" s="17">
        <v>10.73</v>
      </c>
      <c r="Z49" s="17">
        <v>368.53</v>
      </c>
      <c r="AA49" s="17">
        <v>249.12</v>
      </c>
      <c r="AB49" s="17">
        <v>232.32</v>
      </c>
      <c r="AC49" s="17">
        <v>280.85000000000002</v>
      </c>
      <c r="AD49" s="17">
        <v>762.29</v>
      </c>
      <c r="AE49" s="14">
        <v>5520.1</v>
      </c>
      <c r="AF49" s="17">
        <v>6282.39</v>
      </c>
      <c r="AG49" s="17">
        <v>7.91</v>
      </c>
      <c r="AH49" s="17">
        <v>6290.3</v>
      </c>
      <c r="AI49" s="15">
        <v>55.21</v>
      </c>
      <c r="AJ49" s="15">
        <v>21.443999999999999</v>
      </c>
      <c r="AK49" s="17">
        <v>19.05</v>
      </c>
      <c r="AL49" s="17">
        <f>ROUND(Data_AidAndLevy[[#This Row],[L311]]*Data_AidAndLevy[[#This Row],[L201]],0)</f>
        <v>141218</v>
      </c>
      <c r="AM49" s="15">
        <v>0</v>
      </c>
      <c r="AN49" s="15">
        <v>95.703999999999994</v>
      </c>
      <c r="AO49" s="17">
        <v>6282.39</v>
      </c>
      <c r="AP49" s="15">
        <v>6378.0940000000001</v>
      </c>
      <c r="AQ49" s="17">
        <v>762.29</v>
      </c>
      <c r="AR49" s="15">
        <v>5615.8040000000001</v>
      </c>
      <c r="AS49" s="16">
        <v>7635</v>
      </c>
      <c r="AT49" s="14">
        <v>5520.1</v>
      </c>
      <c r="AU49" s="16">
        <v>42145964</v>
      </c>
      <c r="AV49" s="16">
        <v>41259275</v>
      </c>
      <c r="AW49" s="17">
        <v>1.01</v>
      </c>
      <c r="AX49" s="16">
        <v>41671868</v>
      </c>
      <c r="AY49" s="16">
        <v>42145964</v>
      </c>
      <c r="AZ49" s="16">
        <v>0</v>
      </c>
      <c r="BA49" s="16">
        <v>7635</v>
      </c>
      <c r="BB49" s="15">
        <v>95.703999999999994</v>
      </c>
      <c r="BC49" s="16">
        <v>730700</v>
      </c>
      <c r="BD49" s="16">
        <v>7635</v>
      </c>
      <c r="BE49" s="17">
        <v>762.29</v>
      </c>
      <c r="BF49" s="16">
        <v>5820084</v>
      </c>
      <c r="BG49" s="17">
        <v>643.41999999999996</v>
      </c>
      <c r="BH49" s="14">
        <v>5520.1</v>
      </c>
      <c r="BI49" s="16">
        <v>3551743</v>
      </c>
      <c r="BJ49" s="16">
        <v>3475007</v>
      </c>
      <c r="BK49" s="16">
        <v>3551743</v>
      </c>
      <c r="BL49" s="16">
        <v>0</v>
      </c>
      <c r="BM49" s="16">
        <v>3551743</v>
      </c>
      <c r="BN49" s="16">
        <v>3551743</v>
      </c>
      <c r="BO49" s="17">
        <v>75.989999999999995</v>
      </c>
      <c r="BP49" s="14">
        <v>5520.1</v>
      </c>
      <c r="BQ49" s="16">
        <v>419472</v>
      </c>
      <c r="BR49" s="16">
        <v>410923</v>
      </c>
      <c r="BS49" s="16">
        <v>419472</v>
      </c>
      <c r="BT49" s="16">
        <v>0</v>
      </c>
      <c r="BU49" s="16">
        <v>419472</v>
      </c>
      <c r="BV49" s="16">
        <v>419472</v>
      </c>
      <c r="BW49" s="17">
        <v>76.599999999999994</v>
      </c>
      <c r="BX49" s="14">
        <v>5520.1</v>
      </c>
      <c r="BY49" s="16">
        <v>422840</v>
      </c>
      <c r="BZ49" s="16">
        <v>413261</v>
      </c>
      <c r="CA49" s="16">
        <v>422840</v>
      </c>
      <c r="CB49" s="16">
        <v>0</v>
      </c>
      <c r="CC49" s="16">
        <v>422840</v>
      </c>
      <c r="CD49" s="16">
        <v>422840</v>
      </c>
      <c r="CE49" s="17">
        <v>368.53</v>
      </c>
      <c r="CF49" s="14">
        <v>5520.1</v>
      </c>
      <c r="CG49" s="16">
        <v>2034322</v>
      </c>
      <c r="CH49" s="16">
        <v>1991443</v>
      </c>
      <c r="CI49" s="16">
        <v>2034322</v>
      </c>
      <c r="CJ49" s="16">
        <v>0</v>
      </c>
      <c r="CK49" s="16">
        <v>2034322</v>
      </c>
      <c r="CL49" s="16">
        <v>2034322</v>
      </c>
      <c r="CM49" s="17">
        <v>337.26</v>
      </c>
      <c r="CN49" s="17">
        <v>6282.39</v>
      </c>
      <c r="CO49" s="16">
        <v>2118799</v>
      </c>
      <c r="CP49" s="16">
        <v>2089577</v>
      </c>
      <c r="CQ49" s="16">
        <v>0</v>
      </c>
      <c r="CR49" s="16">
        <v>2089577</v>
      </c>
      <c r="CS49" s="16">
        <v>2118799</v>
      </c>
      <c r="CT49" s="16">
        <v>0</v>
      </c>
      <c r="CU49" s="14">
        <v>5520.1</v>
      </c>
      <c r="CV49" s="16">
        <v>307</v>
      </c>
      <c r="CW49" s="14">
        <v>2.2999999999999998</v>
      </c>
      <c r="CX49" s="16">
        <v>5825</v>
      </c>
      <c r="CY49" s="17">
        <v>62.47</v>
      </c>
      <c r="CZ49" s="16">
        <v>363888</v>
      </c>
      <c r="DA49" s="16">
        <v>5825</v>
      </c>
      <c r="DB49" s="17">
        <v>69.650000000000006</v>
      </c>
      <c r="DC49" s="16">
        <v>405711</v>
      </c>
      <c r="DD49" s="17">
        <v>7.91</v>
      </c>
      <c r="DE49" s="17">
        <v>337.26</v>
      </c>
      <c r="DF49" s="16">
        <v>2668</v>
      </c>
      <c r="DG49" s="17">
        <v>41.7</v>
      </c>
      <c r="DH49" s="17">
        <v>6282.39</v>
      </c>
      <c r="DI49" s="16">
        <v>261976</v>
      </c>
      <c r="DJ49" s="16">
        <v>259650</v>
      </c>
      <c r="DK49" s="16">
        <v>261976</v>
      </c>
      <c r="DL49" s="16">
        <v>0</v>
      </c>
      <c r="DM49" s="16">
        <v>261976</v>
      </c>
      <c r="DN49" s="16">
        <v>261976</v>
      </c>
      <c r="DO49" s="17">
        <v>4.8</v>
      </c>
      <c r="DP49" s="17">
        <v>6282.39</v>
      </c>
      <c r="DQ49" s="16">
        <v>30155</v>
      </c>
      <c r="DR49" s="16">
        <v>29857</v>
      </c>
      <c r="DS49" s="16">
        <v>30155</v>
      </c>
      <c r="DT49" s="16">
        <v>0</v>
      </c>
      <c r="DU49" s="16">
        <v>30155</v>
      </c>
      <c r="DV49" s="16">
        <v>30155</v>
      </c>
      <c r="DW49" s="16">
        <v>42145964</v>
      </c>
      <c r="DX49" s="16">
        <v>0</v>
      </c>
      <c r="DY49" s="16">
        <v>730700</v>
      </c>
      <c r="DZ49" s="16">
        <v>5820084</v>
      </c>
      <c r="EA49" s="16">
        <v>3551743</v>
      </c>
      <c r="EB49" s="16">
        <v>419472</v>
      </c>
      <c r="EC49" s="16">
        <v>422840</v>
      </c>
      <c r="ED49" s="16">
        <v>2034322</v>
      </c>
      <c r="EE49" s="16">
        <v>2118799</v>
      </c>
      <c r="EF49" s="16">
        <v>0</v>
      </c>
      <c r="EG49" s="16">
        <v>363888</v>
      </c>
      <c r="EH49" s="16">
        <v>405711</v>
      </c>
      <c r="EI49" s="16">
        <v>2668</v>
      </c>
      <c r="EJ49" s="16">
        <v>261976</v>
      </c>
      <c r="EK49" s="16">
        <v>30155</v>
      </c>
      <c r="EL49" s="16">
        <v>260052</v>
      </c>
      <c r="EM49" s="16">
        <v>1023013</v>
      </c>
      <c r="EN49" s="16">
        <v>14826</v>
      </c>
      <c r="EO49" s="16">
        <v>59086109</v>
      </c>
      <c r="EP49" s="16">
        <v>2191032387</v>
      </c>
      <c r="EQ49" s="18">
        <v>5.4</v>
      </c>
      <c r="ER49" s="16">
        <v>11831575</v>
      </c>
      <c r="ES49" s="16">
        <v>39566</v>
      </c>
      <c r="ET49" s="16">
        <v>39947</v>
      </c>
      <c r="EU49" s="16">
        <v>-381</v>
      </c>
      <c r="EV49" s="16">
        <v>11831575</v>
      </c>
      <c r="EW49" s="16">
        <v>11831194</v>
      </c>
      <c r="EX49" s="16">
        <v>660742931</v>
      </c>
      <c r="EY49" s="16">
        <v>624987189</v>
      </c>
      <c r="EZ49" s="16">
        <v>35755742</v>
      </c>
      <c r="FA49" s="18">
        <v>5.4</v>
      </c>
      <c r="FB49" s="16">
        <v>193081</v>
      </c>
      <c r="FC49" s="16">
        <v>0</v>
      </c>
      <c r="FD49" s="16">
        <v>0</v>
      </c>
      <c r="FE49" s="16">
        <v>0</v>
      </c>
      <c r="FF49" s="16">
        <v>193081</v>
      </c>
      <c r="FG49" s="16">
        <v>193081</v>
      </c>
      <c r="FH49" s="16">
        <v>11831194</v>
      </c>
      <c r="FI49" s="16">
        <v>12024275</v>
      </c>
      <c r="FJ49" s="16">
        <v>6749</v>
      </c>
      <c r="FK49" s="15">
        <v>5615.8040000000001</v>
      </c>
      <c r="FL49" s="16">
        <v>37901061</v>
      </c>
      <c r="FM49" s="16">
        <v>6749</v>
      </c>
      <c r="FN49" s="17">
        <v>762.29</v>
      </c>
      <c r="FO49" s="16">
        <v>5144695</v>
      </c>
      <c r="FP49" s="16">
        <v>264</v>
      </c>
      <c r="FQ49" s="17">
        <v>6290.3</v>
      </c>
      <c r="FR49" s="16">
        <v>1660639</v>
      </c>
      <c r="FS49" s="16">
        <v>261976</v>
      </c>
      <c r="FT49" s="16">
        <v>30155</v>
      </c>
      <c r="FU49" s="16">
        <v>1952770</v>
      </c>
      <c r="FV49" s="16">
        <v>37901061</v>
      </c>
      <c r="FW49" s="16">
        <v>5144695</v>
      </c>
      <c r="FX49" s="16">
        <v>13106</v>
      </c>
      <c r="FY49" s="16">
        <v>3551743</v>
      </c>
      <c r="FZ49" s="16">
        <v>419472</v>
      </c>
      <c r="GA49" s="16">
        <v>422840</v>
      </c>
      <c r="GB49" s="16">
        <v>2034322</v>
      </c>
      <c r="GC49" s="16">
        <v>51440009</v>
      </c>
      <c r="GD49" s="16">
        <v>12024275</v>
      </c>
      <c r="GE49" s="16">
        <v>39415734</v>
      </c>
      <c r="GF49" s="15">
        <v>6378.0940000000001</v>
      </c>
      <c r="GG49" s="16">
        <v>300</v>
      </c>
      <c r="GH49" s="16">
        <v>1913428</v>
      </c>
      <c r="GI49" s="16">
        <v>39415734</v>
      </c>
      <c r="GJ49" s="16">
        <v>0</v>
      </c>
      <c r="GK49" s="14">
        <v>84.5</v>
      </c>
      <c r="GL49" s="16">
        <v>7635</v>
      </c>
      <c r="GM49" s="16">
        <v>645158</v>
      </c>
      <c r="GN49" s="14">
        <v>0</v>
      </c>
      <c r="GO49" s="16">
        <v>7413</v>
      </c>
      <c r="GP49" s="16">
        <v>0</v>
      </c>
      <c r="GQ49" s="16">
        <v>645158</v>
      </c>
      <c r="GR49" s="16">
        <v>645158</v>
      </c>
      <c r="GS49" s="16">
        <v>59086109</v>
      </c>
      <c r="GT49" s="16">
        <v>51440009</v>
      </c>
      <c r="GU49" s="16">
        <v>0</v>
      </c>
      <c r="GV49" s="16">
        <v>7646100</v>
      </c>
      <c r="GW49" s="16">
        <v>2191032387</v>
      </c>
      <c r="GX49" s="16">
        <v>2180082350</v>
      </c>
      <c r="GY49" s="16">
        <v>10950037</v>
      </c>
      <c r="GZ49" s="16">
        <v>2180082350</v>
      </c>
      <c r="HA49" s="18">
        <v>5.0000000000000001E-3</v>
      </c>
      <c r="HB49" s="16">
        <v>33218</v>
      </c>
      <c r="HC49" s="16">
        <v>166</v>
      </c>
      <c r="HD49" s="16">
        <v>33218</v>
      </c>
      <c r="HE49" s="16">
        <v>166</v>
      </c>
      <c r="HF49" s="16">
        <v>33052</v>
      </c>
      <c r="HG49" s="16">
        <v>886</v>
      </c>
      <c r="HH49" s="16">
        <v>685</v>
      </c>
      <c r="HI49" s="16">
        <v>201</v>
      </c>
      <c r="HJ49" s="15">
        <v>6378.0940000000001</v>
      </c>
      <c r="HK49" s="16">
        <v>1281997</v>
      </c>
      <c r="HL49" s="15">
        <v>6378.0940000000001</v>
      </c>
      <c r="HM49" s="16">
        <v>10</v>
      </c>
      <c r="HN49" s="16">
        <v>63781</v>
      </c>
      <c r="HO49" s="15">
        <v>6378.0940000000001</v>
      </c>
      <c r="HP49" s="16">
        <v>7635</v>
      </c>
      <c r="HQ49" s="15">
        <v>0.11600000000000001</v>
      </c>
      <c r="HR49" s="16">
        <v>5650991</v>
      </c>
      <c r="HS49" s="16">
        <v>1281997</v>
      </c>
      <c r="HT49" s="16">
        <v>63781</v>
      </c>
      <c r="HU49" s="16">
        <v>4305213</v>
      </c>
      <c r="HV49" s="16">
        <v>2191032387</v>
      </c>
      <c r="HW49" s="18">
        <v>1.96492</v>
      </c>
      <c r="HX49" s="18">
        <v>1.9617800000000001</v>
      </c>
      <c r="HY49" s="18">
        <v>3.14E-3</v>
      </c>
      <c r="HZ49" s="16">
        <v>2191032387</v>
      </c>
      <c r="IA49" s="16">
        <v>6880</v>
      </c>
      <c r="IB49" s="16">
        <v>7635</v>
      </c>
      <c r="IC49" s="17">
        <v>0</v>
      </c>
      <c r="ID49" s="16">
        <v>0</v>
      </c>
      <c r="IE49" s="15">
        <v>6378.0940000000001</v>
      </c>
      <c r="IF49" s="16">
        <v>0</v>
      </c>
      <c r="IG49" s="16">
        <v>7646100</v>
      </c>
      <c r="IH49" s="16">
        <v>33052</v>
      </c>
      <c r="II49" s="16">
        <v>0</v>
      </c>
      <c r="IJ49" s="16">
        <v>0</v>
      </c>
      <c r="IK49" s="16">
        <v>260052</v>
      </c>
      <c r="IL49" s="16">
        <v>1281997</v>
      </c>
      <c r="IM49" s="16">
        <v>63781</v>
      </c>
      <c r="IN49" s="16">
        <v>6880</v>
      </c>
      <c r="IO49" s="16">
        <v>0</v>
      </c>
      <c r="IP49" s="16">
        <v>6520442</v>
      </c>
      <c r="IQ49" s="16">
        <v>39415734</v>
      </c>
      <c r="IR49" s="16">
        <v>0</v>
      </c>
      <c r="IS49" s="16">
        <v>33052</v>
      </c>
      <c r="IT49" s="16">
        <v>0</v>
      </c>
      <c r="IU49" s="16">
        <v>0</v>
      </c>
      <c r="IV49" s="16">
        <v>260052</v>
      </c>
      <c r="IW49" s="16">
        <v>1281997</v>
      </c>
      <c r="IX49" s="16">
        <v>63781</v>
      </c>
      <c r="IY49" s="16">
        <v>6880</v>
      </c>
      <c r="IZ49" s="16">
        <v>0</v>
      </c>
      <c r="JA49" s="16">
        <v>0</v>
      </c>
      <c r="JB49" s="16">
        <v>645158</v>
      </c>
      <c r="JC49" s="16">
        <v>41186550</v>
      </c>
      <c r="JD49" s="16">
        <v>42145964</v>
      </c>
      <c r="JE49" s="16">
        <v>0</v>
      </c>
      <c r="JF49" s="16">
        <v>42145964</v>
      </c>
      <c r="JG49" s="19">
        <v>0.1</v>
      </c>
      <c r="JH49" s="16">
        <v>4214596</v>
      </c>
      <c r="JI49" s="16">
        <v>2191032387</v>
      </c>
      <c r="JJ49" s="14">
        <v>5520.1</v>
      </c>
      <c r="JK49" s="16">
        <v>396919</v>
      </c>
      <c r="JL49" s="16">
        <v>416026</v>
      </c>
      <c r="JM49" s="16">
        <v>396919</v>
      </c>
      <c r="JN49" s="17">
        <v>0.25</v>
      </c>
      <c r="JO49" s="19">
        <v>0.26200000000000001</v>
      </c>
      <c r="JP49" s="16">
        <v>4214596</v>
      </c>
      <c r="JQ49" s="16">
        <v>1104224</v>
      </c>
      <c r="JR49" s="17">
        <v>0.01</v>
      </c>
      <c r="JS49" s="16">
        <v>64945933</v>
      </c>
      <c r="JT49" s="16">
        <v>649459</v>
      </c>
      <c r="JU49" s="16">
        <v>4214596</v>
      </c>
      <c r="JV49" s="16">
        <v>1104224</v>
      </c>
      <c r="JW49" s="16">
        <v>649459</v>
      </c>
      <c r="JX49" s="16">
        <v>2460913</v>
      </c>
      <c r="JY49" s="16">
        <v>1104224</v>
      </c>
      <c r="JZ49" s="18">
        <v>0</v>
      </c>
      <c r="KA49" s="16">
        <v>0</v>
      </c>
      <c r="KB49" s="16">
        <v>649459</v>
      </c>
      <c r="KC49" s="16">
        <v>2460913</v>
      </c>
      <c r="KD49" s="16">
        <v>3110372</v>
      </c>
      <c r="KE49" s="16">
        <v>42145964</v>
      </c>
      <c r="KF49" s="19">
        <v>0</v>
      </c>
      <c r="KG49" s="16">
        <v>0</v>
      </c>
      <c r="KH49" s="17">
        <v>0</v>
      </c>
      <c r="KI49" s="16">
        <v>64945933</v>
      </c>
      <c r="KJ49" s="16">
        <v>0</v>
      </c>
      <c r="KK49" s="16">
        <v>0</v>
      </c>
      <c r="KL49" s="16">
        <v>0</v>
      </c>
      <c r="KM49" s="16">
        <v>0</v>
      </c>
      <c r="KN49" s="16">
        <v>21954</v>
      </c>
      <c r="KO49" s="16">
        <v>22165</v>
      </c>
      <c r="KP49" s="16">
        <v>-211</v>
      </c>
      <c r="KQ49" s="16">
        <v>6520442</v>
      </c>
      <c r="KR49" s="16">
        <v>-211</v>
      </c>
      <c r="KS49" s="16">
        <v>6520653</v>
      </c>
      <c r="KT49" s="16">
        <v>-381</v>
      </c>
      <c r="KU49" s="16">
        <v>-211</v>
      </c>
      <c r="KV49" s="16">
        <v>-592</v>
      </c>
      <c r="KW49" s="16">
        <v>11831575</v>
      </c>
      <c r="KX49" s="16">
        <v>6520653</v>
      </c>
      <c r="KY49" s="18">
        <v>18352228</v>
      </c>
      <c r="KZ49" s="16">
        <v>2460913</v>
      </c>
      <c r="LA49" s="16">
        <v>0</v>
      </c>
      <c r="LB49" s="16">
        <v>0</v>
      </c>
      <c r="LC49" s="16">
        <v>0</v>
      </c>
      <c r="LD49" s="16">
        <v>20813141</v>
      </c>
      <c r="LE49" s="16">
        <v>800765</v>
      </c>
      <c r="LF49" s="16">
        <v>500000</v>
      </c>
      <c r="LG49" s="16">
        <v>0</v>
      </c>
      <c r="LH49" s="16">
        <v>22113906</v>
      </c>
      <c r="LI49" s="16">
        <v>2460913</v>
      </c>
      <c r="LJ49" s="16">
        <v>19652993</v>
      </c>
      <c r="LK49" s="16">
        <v>2191032387</v>
      </c>
      <c r="LL49" s="16">
        <v>8.9697399999999998</v>
      </c>
      <c r="LM49" s="16">
        <v>2460913</v>
      </c>
      <c r="LN49" s="16">
        <v>2398334522</v>
      </c>
      <c r="LO49" s="16">
        <v>1.0260899999999999</v>
      </c>
      <c r="LP49" s="16">
        <v>8.9697399999999998</v>
      </c>
      <c r="LQ49" s="16">
        <v>9.9958299999999998</v>
      </c>
      <c r="LR49" s="16">
        <v>2118799</v>
      </c>
      <c r="LS49" s="16">
        <v>0</v>
      </c>
      <c r="LT49" s="16">
        <v>363888</v>
      </c>
      <c r="LU49" s="16">
        <v>405711</v>
      </c>
      <c r="LV49" s="16">
        <v>2668</v>
      </c>
      <c r="LW49" s="16">
        <v>261976</v>
      </c>
      <c r="LX49" s="16">
        <v>30155</v>
      </c>
      <c r="LY49" s="16">
        <v>260052</v>
      </c>
      <c r="LZ49" s="16">
        <v>2923145</v>
      </c>
      <c r="MA49" s="16">
        <v>41186550</v>
      </c>
      <c r="MB49" s="18">
        <v>2923145</v>
      </c>
      <c r="MC49" s="16">
        <v>38263405</v>
      </c>
      <c r="MD49" s="16">
        <v>59086109</v>
      </c>
      <c r="ME49" s="18">
        <v>0</v>
      </c>
      <c r="MF49" s="18">
        <v>0</v>
      </c>
      <c r="MG49" s="18">
        <v>3110372</v>
      </c>
      <c r="MH49" s="16">
        <v>0</v>
      </c>
      <c r="MI49" s="16">
        <v>645158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20813141</v>
      </c>
      <c r="MP49" s="16">
        <v>645158</v>
      </c>
      <c r="MQ49" s="16">
        <v>0</v>
      </c>
      <c r="MR49" s="16">
        <v>649459</v>
      </c>
      <c r="MS49" s="16">
        <v>0</v>
      </c>
      <c r="MT49" s="16">
        <v>193081</v>
      </c>
      <c r="MU49" s="16">
        <v>-592</v>
      </c>
      <c r="MV49" s="16">
        <v>0</v>
      </c>
      <c r="MW49" s="16">
        <v>22300247</v>
      </c>
      <c r="MX49" s="16">
        <v>2398334522</v>
      </c>
      <c r="MY49" s="16">
        <v>1.34</v>
      </c>
      <c r="MZ49" s="16">
        <v>3213768</v>
      </c>
      <c r="NA49" s="16">
        <v>0</v>
      </c>
      <c r="NB49" s="16">
        <v>64945933</v>
      </c>
      <c r="NC49" s="16">
        <v>0</v>
      </c>
      <c r="ND49" s="16">
        <v>3213768</v>
      </c>
      <c r="NE49" s="16">
        <v>0</v>
      </c>
      <c r="NF49" s="16">
        <v>3213768</v>
      </c>
      <c r="NG49" s="17">
        <v>0.01</v>
      </c>
      <c r="NH49" s="17">
        <v>0</v>
      </c>
      <c r="NI49" s="17">
        <v>0</v>
      </c>
      <c r="NJ49" s="17">
        <v>0</v>
      </c>
      <c r="NK49" s="17">
        <v>0</v>
      </c>
      <c r="NL49" s="17">
        <v>0.01</v>
      </c>
      <c r="NM49" s="16">
        <v>649459</v>
      </c>
      <c r="NN49" s="16">
        <v>0</v>
      </c>
      <c r="NO49" s="18">
        <v>0</v>
      </c>
      <c r="NP49" s="16">
        <v>0</v>
      </c>
      <c r="NQ49" s="17">
        <v>649459</v>
      </c>
      <c r="NR49" s="16">
        <v>1100000</v>
      </c>
      <c r="NS49" s="16">
        <v>0</v>
      </c>
      <c r="NT49" s="16">
        <v>791450</v>
      </c>
      <c r="NU49" s="16">
        <v>0</v>
      </c>
      <c r="NV49" s="16">
        <v>0</v>
      </c>
      <c r="NW49" s="17">
        <v>0</v>
      </c>
      <c r="NX49" s="17">
        <v>7463875</v>
      </c>
    </row>
    <row r="50" spans="1:388" x14ac:dyDescent="0.55000000000000004">
      <c r="A50" s="13" t="s">
        <v>1191</v>
      </c>
      <c r="B50" s="13" t="s">
        <v>1192</v>
      </c>
      <c r="C50" s="13" t="s">
        <v>95</v>
      </c>
      <c r="D50" s="13" t="s">
        <v>96</v>
      </c>
      <c r="E50" s="14">
        <v>15959.3</v>
      </c>
      <c r="F50" s="15">
        <v>0.31</v>
      </c>
      <c r="G50" s="16">
        <v>7413</v>
      </c>
      <c r="H50" s="16">
        <v>2298</v>
      </c>
      <c r="I50" s="16">
        <v>6553</v>
      </c>
      <c r="J50" s="15">
        <v>0.31</v>
      </c>
      <c r="K50" s="16">
        <v>2032</v>
      </c>
      <c r="L50" s="16">
        <v>7413</v>
      </c>
      <c r="M50" s="16">
        <v>222</v>
      </c>
      <c r="N50" s="16">
        <v>7635</v>
      </c>
      <c r="O50" s="17">
        <v>624.55999999999995</v>
      </c>
      <c r="P50" s="17">
        <v>19.07</v>
      </c>
      <c r="Q50" s="17">
        <v>643.63</v>
      </c>
      <c r="R50" s="17">
        <v>73.42</v>
      </c>
      <c r="S50" s="17">
        <v>2.16</v>
      </c>
      <c r="T50" s="17">
        <v>75.58</v>
      </c>
      <c r="U50" s="17">
        <v>80.099999999999994</v>
      </c>
      <c r="V50" s="17">
        <v>2.35</v>
      </c>
      <c r="W50" s="17">
        <v>82.45</v>
      </c>
      <c r="X50" s="17">
        <v>357.8</v>
      </c>
      <c r="Y50" s="17">
        <v>10.73</v>
      </c>
      <c r="Z50" s="17">
        <v>368.53</v>
      </c>
      <c r="AA50" s="17">
        <v>1015.92</v>
      </c>
      <c r="AB50" s="17">
        <v>551.61</v>
      </c>
      <c r="AC50" s="17">
        <v>867.21</v>
      </c>
      <c r="AD50" s="17">
        <v>2434.7399999999998</v>
      </c>
      <c r="AE50" s="14">
        <v>15959.3</v>
      </c>
      <c r="AF50" s="17">
        <v>18394.04</v>
      </c>
      <c r="AG50" s="17">
        <v>21.28</v>
      </c>
      <c r="AH50" s="17">
        <v>18415.32</v>
      </c>
      <c r="AI50" s="15">
        <v>49.6</v>
      </c>
      <c r="AJ50" s="15">
        <v>95.715000000000003</v>
      </c>
      <c r="AK50" s="17">
        <v>228.73</v>
      </c>
      <c r="AL50" s="17">
        <f>ROUND(Data_AidAndLevy[[#This Row],[L311]]*Data_AidAndLevy[[#This Row],[L201]],0)</f>
        <v>1695575</v>
      </c>
      <c r="AM50" s="15">
        <v>0</v>
      </c>
      <c r="AN50" s="15">
        <v>374.04500000000002</v>
      </c>
      <c r="AO50" s="17">
        <v>18394.04</v>
      </c>
      <c r="AP50" s="15">
        <v>18768.084999999999</v>
      </c>
      <c r="AQ50" s="17">
        <v>2434.7399999999998</v>
      </c>
      <c r="AR50" s="15">
        <v>16333.344999999999</v>
      </c>
      <c r="AS50" s="16">
        <v>7635</v>
      </c>
      <c r="AT50" s="14">
        <v>15959.3</v>
      </c>
      <c r="AU50" s="16">
        <v>121849256</v>
      </c>
      <c r="AV50" s="16">
        <v>119247001</v>
      </c>
      <c r="AW50" s="17">
        <v>1.01</v>
      </c>
      <c r="AX50" s="16">
        <v>120439471</v>
      </c>
      <c r="AY50" s="16">
        <v>121849256</v>
      </c>
      <c r="AZ50" s="16">
        <v>0</v>
      </c>
      <c r="BA50" s="16">
        <v>7635</v>
      </c>
      <c r="BB50" s="15">
        <v>374.04500000000002</v>
      </c>
      <c r="BC50" s="16">
        <v>2855834</v>
      </c>
      <c r="BD50" s="16">
        <v>7635</v>
      </c>
      <c r="BE50" s="17">
        <v>2434.7399999999998</v>
      </c>
      <c r="BF50" s="16">
        <v>18589240</v>
      </c>
      <c r="BG50" s="17">
        <v>643.63</v>
      </c>
      <c r="BH50" s="14">
        <v>15959.3</v>
      </c>
      <c r="BI50" s="16">
        <v>10271884</v>
      </c>
      <c r="BJ50" s="16">
        <v>10046797</v>
      </c>
      <c r="BK50" s="16">
        <v>10271884</v>
      </c>
      <c r="BL50" s="16">
        <v>0</v>
      </c>
      <c r="BM50" s="16">
        <v>10271884</v>
      </c>
      <c r="BN50" s="16">
        <v>10271884</v>
      </c>
      <c r="BO50" s="17">
        <v>75.58</v>
      </c>
      <c r="BP50" s="14">
        <v>15959.3</v>
      </c>
      <c r="BQ50" s="16">
        <v>1206204</v>
      </c>
      <c r="BR50" s="16">
        <v>1181049</v>
      </c>
      <c r="BS50" s="16">
        <v>1206204</v>
      </c>
      <c r="BT50" s="16">
        <v>0</v>
      </c>
      <c r="BU50" s="16">
        <v>1206204</v>
      </c>
      <c r="BV50" s="16">
        <v>1206204</v>
      </c>
      <c r="BW50" s="17">
        <v>82.45</v>
      </c>
      <c r="BX50" s="14">
        <v>15959.3</v>
      </c>
      <c r="BY50" s="16">
        <v>1315844</v>
      </c>
      <c r="BZ50" s="16">
        <v>1288505</v>
      </c>
      <c r="CA50" s="16">
        <v>1315844</v>
      </c>
      <c r="CB50" s="16">
        <v>0</v>
      </c>
      <c r="CC50" s="16">
        <v>1315844</v>
      </c>
      <c r="CD50" s="16">
        <v>1315844</v>
      </c>
      <c r="CE50" s="17">
        <v>368.53</v>
      </c>
      <c r="CF50" s="14">
        <v>15959.3</v>
      </c>
      <c r="CG50" s="16">
        <v>5881481</v>
      </c>
      <c r="CH50" s="16">
        <v>5755642</v>
      </c>
      <c r="CI50" s="16">
        <v>5881481</v>
      </c>
      <c r="CJ50" s="16">
        <v>0</v>
      </c>
      <c r="CK50" s="16">
        <v>5881481</v>
      </c>
      <c r="CL50" s="16">
        <v>5881481</v>
      </c>
      <c r="CM50" s="17">
        <v>332.98</v>
      </c>
      <c r="CN50" s="17">
        <v>18394.04</v>
      </c>
      <c r="CO50" s="16">
        <v>6124847</v>
      </c>
      <c r="CP50" s="16">
        <v>5985156</v>
      </c>
      <c r="CQ50" s="16">
        <v>0</v>
      </c>
      <c r="CR50" s="16">
        <v>5985156</v>
      </c>
      <c r="CS50" s="16">
        <v>6124847</v>
      </c>
      <c r="CT50" s="16">
        <v>0</v>
      </c>
      <c r="CU50" s="14">
        <v>15959.3</v>
      </c>
      <c r="CV50" s="16">
        <v>1842</v>
      </c>
      <c r="CW50" s="14">
        <v>10.7</v>
      </c>
      <c r="CX50" s="16">
        <v>17791</v>
      </c>
      <c r="CY50" s="17">
        <v>62.16</v>
      </c>
      <c r="CZ50" s="16">
        <v>1105889</v>
      </c>
      <c r="DA50" s="16">
        <v>17791</v>
      </c>
      <c r="DB50" s="17">
        <v>68.33</v>
      </c>
      <c r="DC50" s="16">
        <v>1215659</v>
      </c>
      <c r="DD50" s="17">
        <v>21.28</v>
      </c>
      <c r="DE50" s="17">
        <v>332.98</v>
      </c>
      <c r="DF50" s="16">
        <v>7086</v>
      </c>
      <c r="DG50" s="17">
        <v>31.52</v>
      </c>
      <c r="DH50" s="17">
        <v>18394.04</v>
      </c>
      <c r="DI50" s="16">
        <v>579780</v>
      </c>
      <c r="DJ50" s="16">
        <v>565077</v>
      </c>
      <c r="DK50" s="16">
        <v>579780</v>
      </c>
      <c r="DL50" s="16">
        <v>0</v>
      </c>
      <c r="DM50" s="16">
        <v>579780</v>
      </c>
      <c r="DN50" s="16">
        <v>579780</v>
      </c>
      <c r="DO50" s="17">
        <v>3.67</v>
      </c>
      <c r="DP50" s="17">
        <v>18394.04</v>
      </c>
      <c r="DQ50" s="16">
        <v>67506</v>
      </c>
      <c r="DR50" s="16">
        <v>65728</v>
      </c>
      <c r="DS50" s="16">
        <v>67506</v>
      </c>
      <c r="DT50" s="16">
        <v>0</v>
      </c>
      <c r="DU50" s="16">
        <v>67506</v>
      </c>
      <c r="DV50" s="16">
        <v>67506</v>
      </c>
      <c r="DW50" s="16">
        <v>121849256</v>
      </c>
      <c r="DX50" s="16">
        <v>0</v>
      </c>
      <c r="DY50" s="16">
        <v>2855834</v>
      </c>
      <c r="DZ50" s="16">
        <v>18589240</v>
      </c>
      <c r="EA50" s="16">
        <v>10271884</v>
      </c>
      <c r="EB50" s="16">
        <v>1206204</v>
      </c>
      <c r="EC50" s="16">
        <v>1315844</v>
      </c>
      <c r="ED50" s="16">
        <v>5881481</v>
      </c>
      <c r="EE50" s="16">
        <v>6124847</v>
      </c>
      <c r="EF50" s="16">
        <v>0</v>
      </c>
      <c r="EG50" s="16">
        <v>1105889</v>
      </c>
      <c r="EH50" s="16">
        <v>1215659</v>
      </c>
      <c r="EI50" s="16">
        <v>7086</v>
      </c>
      <c r="EJ50" s="16">
        <v>579780</v>
      </c>
      <c r="EK50" s="16">
        <v>67506</v>
      </c>
      <c r="EL50" s="16">
        <v>1111818</v>
      </c>
      <c r="EM50" s="16">
        <v>5580962</v>
      </c>
      <c r="EN50" s="16">
        <v>2298</v>
      </c>
      <c r="EO50" s="16">
        <v>175541952</v>
      </c>
      <c r="EP50" s="16">
        <v>6068523221</v>
      </c>
      <c r="EQ50" s="18">
        <v>5.4</v>
      </c>
      <c r="ER50" s="16">
        <v>32770025</v>
      </c>
      <c r="ES50" s="16">
        <v>1018237</v>
      </c>
      <c r="ET50" s="16">
        <v>1015191</v>
      </c>
      <c r="EU50" s="16">
        <v>3046</v>
      </c>
      <c r="EV50" s="16">
        <v>32770025</v>
      </c>
      <c r="EW50" s="16">
        <v>32773071</v>
      </c>
      <c r="EX50" s="16">
        <v>1973436838</v>
      </c>
      <c r="EY50" s="16">
        <v>1870789861</v>
      </c>
      <c r="EZ50" s="16">
        <v>102646977</v>
      </c>
      <c r="FA50" s="18">
        <v>5.4</v>
      </c>
      <c r="FB50" s="16">
        <v>554294</v>
      </c>
      <c r="FC50" s="16">
        <v>0</v>
      </c>
      <c r="FD50" s="16">
        <v>0</v>
      </c>
      <c r="FE50" s="16">
        <v>0</v>
      </c>
      <c r="FF50" s="16">
        <v>554294</v>
      </c>
      <c r="FG50" s="16">
        <v>554294</v>
      </c>
      <c r="FH50" s="16">
        <v>32773071</v>
      </c>
      <c r="FI50" s="16">
        <v>33327365</v>
      </c>
      <c r="FJ50" s="16">
        <v>6749</v>
      </c>
      <c r="FK50" s="15">
        <v>16333.344999999999</v>
      </c>
      <c r="FL50" s="16">
        <v>110233745</v>
      </c>
      <c r="FM50" s="16">
        <v>6749</v>
      </c>
      <c r="FN50" s="17">
        <v>2434.7399999999998</v>
      </c>
      <c r="FO50" s="16">
        <v>16432060</v>
      </c>
      <c r="FP50" s="16">
        <v>264</v>
      </c>
      <c r="FQ50" s="17">
        <v>18415.32</v>
      </c>
      <c r="FR50" s="16">
        <v>4861644</v>
      </c>
      <c r="FS50" s="16">
        <v>579780</v>
      </c>
      <c r="FT50" s="16">
        <v>67506</v>
      </c>
      <c r="FU50" s="16">
        <v>5508930</v>
      </c>
      <c r="FV50" s="16">
        <v>110233745</v>
      </c>
      <c r="FW50" s="16">
        <v>16432060</v>
      </c>
      <c r="FX50" s="16">
        <v>2032</v>
      </c>
      <c r="FY50" s="16">
        <v>10271884</v>
      </c>
      <c r="FZ50" s="16">
        <v>1206204</v>
      </c>
      <c r="GA50" s="16">
        <v>1315844</v>
      </c>
      <c r="GB50" s="16">
        <v>5881481</v>
      </c>
      <c r="GC50" s="16">
        <v>150852180</v>
      </c>
      <c r="GD50" s="16">
        <v>33327365</v>
      </c>
      <c r="GE50" s="16">
        <v>117524815</v>
      </c>
      <c r="GF50" s="15">
        <v>18768.084999999999</v>
      </c>
      <c r="GG50" s="16">
        <v>300</v>
      </c>
      <c r="GH50" s="16">
        <v>5630426</v>
      </c>
      <c r="GI50" s="16">
        <v>117524815</v>
      </c>
      <c r="GJ50" s="16">
        <v>0</v>
      </c>
      <c r="GK50" s="14">
        <v>350.5</v>
      </c>
      <c r="GL50" s="16">
        <v>7635</v>
      </c>
      <c r="GM50" s="16">
        <v>2676068</v>
      </c>
      <c r="GN50" s="14">
        <v>0.5</v>
      </c>
      <c r="GO50" s="16">
        <v>7413</v>
      </c>
      <c r="GP50" s="16">
        <v>3707</v>
      </c>
      <c r="GQ50" s="16">
        <v>2676068</v>
      </c>
      <c r="GR50" s="16">
        <v>2679775</v>
      </c>
      <c r="GS50" s="16">
        <v>175541952</v>
      </c>
      <c r="GT50" s="16">
        <v>150852180</v>
      </c>
      <c r="GU50" s="16">
        <v>0</v>
      </c>
      <c r="GV50" s="16">
        <v>24689772</v>
      </c>
      <c r="GW50" s="16">
        <v>6068523221</v>
      </c>
      <c r="GX50" s="16">
        <v>5943225623</v>
      </c>
      <c r="GY50" s="16">
        <v>125297598</v>
      </c>
      <c r="GZ50" s="16">
        <v>5943225623</v>
      </c>
      <c r="HA50" s="18">
        <v>2.1100000000000001E-2</v>
      </c>
      <c r="HB50" s="16">
        <v>210508</v>
      </c>
      <c r="HC50" s="16">
        <v>4442</v>
      </c>
      <c r="HD50" s="16">
        <v>210508</v>
      </c>
      <c r="HE50" s="16">
        <v>4442</v>
      </c>
      <c r="HF50" s="16">
        <v>206066</v>
      </c>
      <c r="HG50" s="16">
        <v>886</v>
      </c>
      <c r="HH50" s="16">
        <v>685</v>
      </c>
      <c r="HI50" s="16">
        <v>201</v>
      </c>
      <c r="HJ50" s="15">
        <v>18768.084999999999</v>
      </c>
      <c r="HK50" s="16">
        <v>3772385</v>
      </c>
      <c r="HL50" s="15">
        <v>18768.084999999999</v>
      </c>
      <c r="HM50" s="16">
        <v>10</v>
      </c>
      <c r="HN50" s="16">
        <v>187681</v>
      </c>
      <c r="HO50" s="15">
        <v>18768.084999999999</v>
      </c>
      <c r="HP50" s="16">
        <v>7635</v>
      </c>
      <c r="HQ50" s="15">
        <v>0.11600000000000001</v>
      </c>
      <c r="HR50" s="16">
        <v>16628523</v>
      </c>
      <c r="HS50" s="16">
        <v>3772385</v>
      </c>
      <c r="HT50" s="16">
        <v>187681</v>
      </c>
      <c r="HU50" s="16">
        <v>12668457</v>
      </c>
      <c r="HV50" s="16">
        <v>6068523221</v>
      </c>
      <c r="HW50" s="18">
        <v>2.0875699999999999</v>
      </c>
      <c r="HX50" s="18">
        <v>1.9617800000000001</v>
      </c>
      <c r="HY50" s="18">
        <v>0.12579000000000001</v>
      </c>
      <c r="HZ50" s="16">
        <v>6068523221</v>
      </c>
      <c r="IA50" s="16">
        <v>763360</v>
      </c>
      <c r="IB50" s="16">
        <v>7635</v>
      </c>
      <c r="IC50" s="17">
        <v>0</v>
      </c>
      <c r="ID50" s="16">
        <v>0</v>
      </c>
      <c r="IE50" s="15">
        <v>18768.084999999999</v>
      </c>
      <c r="IF50" s="16">
        <v>0</v>
      </c>
      <c r="IG50" s="16">
        <v>24689772</v>
      </c>
      <c r="IH50" s="16">
        <v>206066</v>
      </c>
      <c r="II50" s="16">
        <v>0</v>
      </c>
      <c r="IJ50" s="16">
        <v>0</v>
      </c>
      <c r="IK50" s="16">
        <v>1111818</v>
      </c>
      <c r="IL50" s="16">
        <v>3772385</v>
      </c>
      <c r="IM50" s="16">
        <v>187681</v>
      </c>
      <c r="IN50" s="16">
        <v>763360</v>
      </c>
      <c r="IO50" s="16">
        <v>0</v>
      </c>
      <c r="IP50" s="16">
        <v>20872098</v>
      </c>
      <c r="IQ50" s="16">
        <v>117524815</v>
      </c>
      <c r="IR50" s="16">
        <v>0</v>
      </c>
      <c r="IS50" s="16">
        <v>206066</v>
      </c>
      <c r="IT50" s="16">
        <v>0</v>
      </c>
      <c r="IU50" s="16">
        <v>0</v>
      </c>
      <c r="IV50" s="16">
        <v>1111818</v>
      </c>
      <c r="IW50" s="16">
        <v>3772385</v>
      </c>
      <c r="IX50" s="16">
        <v>187681</v>
      </c>
      <c r="IY50" s="16">
        <v>763360</v>
      </c>
      <c r="IZ50" s="16">
        <v>0</v>
      </c>
      <c r="JA50" s="16">
        <v>0</v>
      </c>
      <c r="JB50" s="16">
        <v>2679775</v>
      </c>
      <c r="JC50" s="16">
        <v>124022264</v>
      </c>
      <c r="JD50" s="16">
        <v>121849256</v>
      </c>
      <c r="JE50" s="16">
        <v>0</v>
      </c>
      <c r="JF50" s="16">
        <v>121849256</v>
      </c>
      <c r="JG50" s="19">
        <v>0.1</v>
      </c>
      <c r="JH50" s="16">
        <v>12184926</v>
      </c>
      <c r="JI50" s="16">
        <v>6068523221</v>
      </c>
      <c r="JJ50" s="14">
        <v>15959.3</v>
      </c>
      <c r="JK50" s="16">
        <v>380250</v>
      </c>
      <c r="JL50" s="16">
        <v>416026</v>
      </c>
      <c r="JM50" s="16">
        <v>380250</v>
      </c>
      <c r="JN50" s="17">
        <v>0.25</v>
      </c>
      <c r="JO50" s="19">
        <v>0.27350000000000002</v>
      </c>
      <c r="JP50" s="16">
        <v>12184926</v>
      </c>
      <c r="JQ50" s="16">
        <v>3332577</v>
      </c>
      <c r="JR50" s="17">
        <v>0.05</v>
      </c>
      <c r="JS50" s="16">
        <v>173200289</v>
      </c>
      <c r="JT50" s="16">
        <v>8660014</v>
      </c>
      <c r="JU50" s="16">
        <v>12184926</v>
      </c>
      <c r="JV50" s="16">
        <v>3332577</v>
      </c>
      <c r="JW50" s="16">
        <v>8660014</v>
      </c>
      <c r="JX50" s="16">
        <v>192335</v>
      </c>
      <c r="JY50" s="16">
        <v>3332577</v>
      </c>
      <c r="JZ50" s="18">
        <v>0</v>
      </c>
      <c r="KA50" s="16">
        <v>0</v>
      </c>
      <c r="KB50" s="16">
        <v>8660014</v>
      </c>
      <c r="KC50" s="16">
        <v>192335</v>
      </c>
      <c r="KD50" s="16">
        <v>8852349</v>
      </c>
      <c r="KE50" s="16">
        <v>121849256</v>
      </c>
      <c r="KF50" s="19">
        <v>0</v>
      </c>
      <c r="KG50" s="16">
        <v>0</v>
      </c>
      <c r="KH50" s="17">
        <v>0</v>
      </c>
      <c r="KI50" s="16">
        <v>173200289</v>
      </c>
      <c r="KJ50" s="16">
        <v>0</v>
      </c>
      <c r="KK50" s="16">
        <v>0</v>
      </c>
      <c r="KL50" s="16">
        <v>0</v>
      </c>
      <c r="KM50" s="16">
        <v>0</v>
      </c>
      <c r="KN50" s="16">
        <v>686335</v>
      </c>
      <c r="KO50" s="16">
        <v>684282</v>
      </c>
      <c r="KP50" s="16">
        <v>2053</v>
      </c>
      <c r="KQ50" s="16">
        <v>20872098</v>
      </c>
      <c r="KR50" s="16">
        <v>2053</v>
      </c>
      <c r="KS50" s="16">
        <v>20870045</v>
      </c>
      <c r="KT50" s="16">
        <v>3046</v>
      </c>
      <c r="KU50" s="16">
        <v>2053</v>
      </c>
      <c r="KV50" s="16">
        <v>5099</v>
      </c>
      <c r="KW50" s="16">
        <v>32770025</v>
      </c>
      <c r="KX50" s="16">
        <v>20870045</v>
      </c>
      <c r="KY50" s="18">
        <v>53640070</v>
      </c>
      <c r="KZ50" s="16">
        <v>192335</v>
      </c>
      <c r="LA50" s="16">
        <v>0</v>
      </c>
      <c r="LB50" s="16">
        <v>0</v>
      </c>
      <c r="LC50" s="16">
        <v>0</v>
      </c>
      <c r="LD50" s="16">
        <v>53832405</v>
      </c>
      <c r="LE50" s="16">
        <v>10053991</v>
      </c>
      <c r="LF50" s="16">
        <v>0</v>
      </c>
      <c r="LG50" s="16">
        <v>0</v>
      </c>
      <c r="LH50" s="16">
        <v>63886396</v>
      </c>
      <c r="LI50" s="16">
        <v>192335</v>
      </c>
      <c r="LJ50" s="16">
        <v>63694061</v>
      </c>
      <c r="LK50" s="16">
        <v>6068523221</v>
      </c>
      <c r="LL50" s="16">
        <v>10.495810000000001</v>
      </c>
      <c r="LM50" s="16">
        <v>192335</v>
      </c>
      <c r="LN50" s="16">
        <v>6698010955</v>
      </c>
      <c r="LO50" s="16">
        <v>2.8719999999999999E-2</v>
      </c>
      <c r="LP50" s="16">
        <v>10.495810000000001</v>
      </c>
      <c r="LQ50" s="16">
        <v>10.52453</v>
      </c>
      <c r="LR50" s="16">
        <v>6124847</v>
      </c>
      <c r="LS50" s="16">
        <v>0</v>
      </c>
      <c r="LT50" s="16">
        <v>1105889</v>
      </c>
      <c r="LU50" s="16">
        <v>1215659</v>
      </c>
      <c r="LV50" s="16">
        <v>7086</v>
      </c>
      <c r="LW50" s="16">
        <v>579780</v>
      </c>
      <c r="LX50" s="16">
        <v>67506</v>
      </c>
      <c r="LY50" s="16">
        <v>1111818</v>
      </c>
      <c r="LZ50" s="16">
        <v>7988949</v>
      </c>
      <c r="MA50" s="16">
        <v>124022264</v>
      </c>
      <c r="MB50" s="18">
        <v>7988949</v>
      </c>
      <c r="MC50" s="16">
        <v>116033315</v>
      </c>
      <c r="MD50" s="16">
        <v>175541952</v>
      </c>
      <c r="ME50" s="18">
        <v>0</v>
      </c>
      <c r="MF50" s="18">
        <v>0</v>
      </c>
      <c r="MG50" s="18">
        <v>8852349</v>
      </c>
      <c r="MH50" s="16">
        <v>0</v>
      </c>
      <c r="MI50" s="16">
        <v>2679775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53832405</v>
      </c>
      <c r="MP50" s="16">
        <v>2679775</v>
      </c>
      <c r="MQ50" s="16">
        <v>0</v>
      </c>
      <c r="MR50" s="16">
        <v>8660014</v>
      </c>
      <c r="MS50" s="16">
        <v>0</v>
      </c>
      <c r="MT50" s="16">
        <v>554294</v>
      </c>
      <c r="MU50" s="16">
        <v>5099</v>
      </c>
      <c r="MV50" s="16">
        <v>0</v>
      </c>
      <c r="MW50" s="16">
        <v>65731587</v>
      </c>
      <c r="MX50" s="16">
        <v>6698010955</v>
      </c>
      <c r="MY50" s="16">
        <v>1.34</v>
      </c>
      <c r="MZ50" s="16">
        <v>8975335</v>
      </c>
      <c r="NA50" s="16">
        <v>0</v>
      </c>
      <c r="NB50" s="16">
        <v>173200289</v>
      </c>
      <c r="NC50" s="16">
        <v>0</v>
      </c>
      <c r="ND50" s="16">
        <v>8975335</v>
      </c>
      <c r="NE50" s="16">
        <v>0</v>
      </c>
      <c r="NF50" s="16">
        <v>8975335</v>
      </c>
      <c r="NG50" s="17">
        <v>0.05</v>
      </c>
      <c r="NH50" s="17">
        <v>0</v>
      </c>
      <c r="NI50" s="17">
        <v>0</v>
      </c>
      <c r="NJ50" s="17">
        <v>0</v>
      </c>
      <c r="NK50" s="17">
        <v>0</v>
      </c>
      <c r="NL50" s="17">
        <v>0.05</v>
      </c>
      <c r="NM50" s="16">
        <v>8660014</v>
      </c>
      <c r="NN50" s="16">
        <v>0</v>
      </c>
      <c r="NO50" s="18">
        <v>0</v>
      </c>
      <c r="NP50" s="16">
        <v>0</v>
      </c>
      <c r="NQ50" s="17">
        <v>8660014</v>
      </c>
      <c r="NR50" s="16">
        <v>15000000</v>
      </c>
      <c r="NS50" s="16">
        <v>0</v>
      </c>
      <c r="NT50" s="16">
        <v>2210344</v>
      </c>
      <c r="NU50" s="16">
        <v>0</v>
      </c>
      <c r="NV50" s="16">
        <v>0</v>
      </c>
      <c r="NW50" s="17">
        <v>0</v>
      </c>
      <c r="NX50" s="17">
        <v>0</v>
      </c>
    </row>
    <row r="51" spans="1:388" x14ac:dyDescent="0.55000000000000004">
      <c r="A51" s="13" t="s">
        <v>1191</v>
      </c>
      <c r="B51" s="13" t="s">
        <v>1192</v>
      </c>
      <c r="C51" s="13" t="s">
        <v>97</v>
      </c>
      <c r="D51" s="13" t="s">
        <v>98</v>
      </c>
      <c r="E51" s="14">
        <v>1201.9000000000001</v>
      </c>
      <c r="F51" s="15">
        <v>-3.0179999999999998</v>
      </c>
      <c r="G51" s="16">
        <v>7413</v>
      </c>
      <c r="H51" s="16">
        <v>-133</v>
      </c>
      <c r="I51" s="16">
        <v>6553</v>
      </c>
      <c r="J51" s="15">
        <v>-3.0179999999999998</v>
      </c>
      <c r="K51" s="16">
        <v>-19777</v>
      </c>
      <c r="L51" s="16">
        <v>7413</v>
      </c>
      <c r="M51" s="16">
        <v>222</v>
      </c>
      <c r="N51" s="16">
        <v>7635</v>
      </c>
      <c r="O51" s="17">
        <v>630.21</v>
      </c>
      <c r="P51" s="17">
        <v>19.07</v>
      </c>
      <c r="Q51" s="17">
        <v>649.28</v>
      </c>
      <c r="R51" s="17">
        <v>70.05</v>
      </c>
      <c r="S51" s="17">
        <v>2.16</v>
      </c>
      <c r="T51" s="17">
        <v>72.209999999999994</v>
      </c>
      <c r="U51" s="17">
        <v>72.59</v>
      </c>
      <c r="V51" s="17">
        <v>2.35</v>
      </c>
      <c r="W51" s="17">
        <v>74.94</v>
      </c>
      <c r="X51" s="17">
        <v>357.8</v>
      </c>
      <c r="Y51" s="17">
        <v>10.73</v>
      </c>
      <c r="Z51" s="17">
        <v>368.53</v>
      </c>
      <c r="AA51" s="17">
        <v>52.56</v>
      </c>
      <c r="AB51" s="17">
        <v>38.74</v>
      </c>
      <c r="AC51" s="17">
        <v>10.96</v>
      </c>
      <c r="AD51" s="17">
        <v>102.26</v>
      </c>
      <c r="AE51" s="14">
        <v>1201.9000000000001</v>
      </c>
      <c r="AF51" s="17">
        <v>1304.1600000000001</v>
      </c>
      <c r="AG51" s="17">
        <v>1.51</v>
      </c>
      <c r="AH51" s="17">
        <v>1305.67</v>
      </c>
      <c r="AI51" s="15">
        <v>24.97</v>
      </c>
      <c r="AJ51" s="15">
        <v>4.0330000000000004</v>
      </c>
      <c r="AK51" s="17">
        <v>0.21</v>
      </c>
      <c r="AL51" s="17">
        <f>ROUND(Data_AidAndLevy[[#This Row],[L311]]*Data_AidAndLevy[[#This Row],[L201]],0)</f>
        <v>1557</v>
      </c>
      <c r="AM51" s="15">
        <v>0</v>
      </c>
      <c r="AN51" s="15">
        <v>29.213000000000001</v>
      </c>
      <c r="AO51" s="17">
        <v>1304.1600000000001</v>
      </c>
      <c r="AP51" s="15">
        <v>1333.373</v>
      </c>
      <c r="AQ51" s="17">
        <v>102.26</v>
      </c>
      <c r="AR51" s="15">
        <v>1231.1130000000001</v>
      </c>
      <c r="AS51" s="16">
        <v>7635</v>
      </c>
      <c r="AT51" s="14">
        <v>1201.9000000000001</v>
      </c>
      <c r="AU51" s="16">
        <v>9176507</v>
      </c>
      <c r="AV51" s="16">
        <v>9302574</v>
      </c>
      <c r="AW51" s="17">
        <v>1.01</v>
      </c>
      <c r="AX51" s="16">
        <v>9395600</v>
      </c>
      <c r="AY51" s="16">
        <v>9176507</v>
      </c>
      <c r="AZ51" s="16">
        <v>219093</v>
      </c>
      <c r="BA51" s="16">
        <v>7635</v>
      </c>
      <c r="BB51" s="15">
        <v>29.213000000000001</v>
      </c>
      <c r="BC51" s="16">
        <v>223041</v>
      </c>
      <c r="BD51" s="16">
        <v>7635</v>
      </c>
      <c r="BE51" s="17">
        <v>102.26</v>
      </c>
      <c r="BF51" s="16">
        <v>780755</v>
      </c>
      <c r="BG51" s="17">
        <v>649.28</v>
      </c>
      <c r="BH51" s="14">
        <v>1201.9000000000001</v>
      </c>
      <c r="BI51" s="16">
        <v>780370</v>
      </c>
      <c r="BJ51" s="16">
        <v>790851</v>
      </c>
      <c r="BK51" s="16">
        <v>780370</v>
      </c>
      <c r="BL51" s="16">
        <v>10481</v>
      </c>
      <c r="BM51" s="16">
        <v>780370</v>
      </c>
      <c r="BN51" s="16">
        <v>790851</v>
      </c>
      <c r="BO51" s="17">
        <v>72.209999999999994</v>
      </c>
      <c r="BP51" s="14">
        <v>1201.9000000000001</v>
      </c>
      <c r="BQ51" s="16">
        <v>86789</v>
      </c>
      <c r="BR51" s="16">
        <v>87906</v>
      </c>
      <c r="BS51" s="16">
        <v>86789</v>
      </c>
      <c r="BT51" s="16">
        <v>1117</v>
      </c>
      <c r="BU51" s="16">
        <v>86789</v>
      </c>
      <c r="BV51" s="16">
        <v>87906</v>
      </c>
      <c r="BW51" s="17">
        <v>74.94</v>
      </c>
      <c r="BX51" s="14">
        <v>1201.9000000000001</v>
      </c>
      <c r="BY51" s="16">
        <v>90070</v>
      </c>
      <c r="BZ51" s="16">
        <v>91093</v>
      </c>
      <c r="CA51" s="16">
        <v>90070</v>
      </c>
      <c r="CB51" s="16">
        <v>1023</v>
      </c>
      <c r="CC51" s="16">
        <v>90070</v>
      </c>
      <c r="CD51" s="16">
        <v>91093</v>
      </c>
      <c r="CE51" s="17">
        <v>368.53</v>
      </c>
      <c r="CF51" s="14">
        <v>1201.9000000000001</v>
      </c>
      <c r="CG51" s="16">
        <v>442936</v>
      </c>
      <c r="CH51" s="16">
        <v>449003</v>
      </c>
      <c r="CI51" s="16">
        <v>442936</v>
      </c>
      <c r="CJ51" s="16">
        <v>6067</v>
      </c>
      <c r="CK51" s="16">
        <v>442936</v>
      </c>
      <c r="CL51" s="16">
        <v>449003</v>
      </c>
      <c r="CM51" s="17">
        <v>332.98</v>
      </c>
      <c r="CN51" s="17">
        <v>1304.1600000000001</v>
      </c>
      <c r="CO51" s="16">
        <v>434259</v>
      </c>
      <c r="CP51" s="16">
        <v>444011</v>
      </c>
      <c r="CQ51" s="16">
        <v>17782</v>
      </c>
      <c r="CR51" s="16">
        <v>461793</v>
      </c>
      <c r="CS51" s="16">
        <v>434259</v>
      </c>
      <c r="CT51" s="16">
        <v>27534</v>
      </c>
      <c r="CU51" s="14">
        <v>1201.9000000000001</v>
      </c>
      <c r="CV51" s="16">
        <v>8</v>
      </c>
      <c r="CW51" s="14">
        <v>0</v>
      </c>
      <c r="CX51" s="16">
        <v>1210</v>
      </c>
      <c r="CY51" s="17">
        <v>62.16</v>
      </c>
      <c r="CZ51" s="16">
        <v>75214</v>
      </c>
      <c r="DA51" s="16">
        <v>1210</v>
      </c>
      <c r="DB51" s="17">
        <v>68.33</v>
      </c>
      <c r="DC51" s="16">
        <v>82679</v>
      </c>
      <c r="DD51" s="17">
        <v>1.51</v>
      </c>
      <c r="DE51" s="17">
        <v>332.98</v>
      </c>
      <c r="DF51" s="16">
        <v>503</v>
      </c>
      <c r="DG51" s="17">
        <v>31.52</v>
      </c>
      <c r="DH51" s="17">
        <v>1304.1600000000001</v>
      </c>
      <c r="DI51" s="16">
        <v>41107</v>
      </c>
      <c r="DJ51" s="16">
        <v>41920</v>
      </c>
      <c r="DK51" s="16">
        <v>41107</v>
      </c>
      <c r="DL51" s="16">
        <v>813</v>
      </c>
      <c r="DM51" s="16">
        <v>41107</v>
      </c>
      <c r="DN51" s="16">
        <v>41920</v>
      </c>
      <c r="DO51" s="17">
        <v>3.67</v>
      </c>
      <c r="DP51" s="17">
        <v>1304.1600000000001</v>
      </c>
      <c r="DQ51" s="16">
        <v>4786</v>
      </c>
      <c r="DR51" s="16">
        <v>4876</v>
      </c>
      <c r="DS51" s="16">
        <v>4786</v>
      </c>
      <c r="DT51" s="16">
        <v>90</v>
      </c>
      <c r="DU51" s="16">
        <v>4786</v>
      </c>
      <c r="DV51" s="16">
        <v>4876</v>
      </c>
      <c r="DW51" s="16">
        <v>9176507</v>
      </c>
      <c r="DX51" s="16">
        <v>219093</v>
      </c>
      <c r="DY51" s="16">
        <v>223041</v>
      </c>
      <c r="DZ51" s="16">
        <v>780755</v>
      </c>
      <c r="EA51" s="16">
        <v>790851</v>
      </c>
      <c r="EB51" s="16">
        <v>87906</v>
      </c>
      <c r="EC51" s="16">
        <v>91093</v>
      </c>
      <c r="ED51" s="16">
        <v>449003</v>
      </c>
      <c r="EE51" s="16">
        <v>434259</v>
      </c>
      <c r="EF51" s="16">
        <v>27534</v>
      </c>
      <c r="EG51" s="16">
        <v>75214</v>
      </c>
      <c r="EH51" s="16">
        <v>82679</v>
      </c>
      <c r="EI51" s="16">
        <v>503</v>
      </c>
      <c r="EJ51" s="16">
        <v>41920</v>
      </c>
      <c r="EK51" s="16">
        <v>4876</v>
      </c>
      <c r="EL51" s="16">
        <v>61387</v>
      </c>
      <c r="EM51" s="16">
        <v>222742</v>
      </c>
      <c r="EN51" s="16">
        <v>-133</v>
      </c>
      <c r="EO51" s="16">
        <v>12646456</v>
      </c>
      <c r="EP51" s="16">
        <v>356913137</v>
      </c>
      <c r="EQ51" s="18">
        <v>5.4</v>
      </c>
      <c r="ER51" s="16">
        <v>1927331</v>
      </c>
      <c r="ES51" s="16">
        <v>17575</v>
      </c>
      <c r="ET51" s="16">
        <v>17240</v>
      </c>
      <c r="EU51" s="16">
        <v>335</v>
      </c>
      <c r="EV51" s="16">
        <v>1927331</v>
      </c>
      <c r="EW51" s="16">
        <v>1927666</v>
      </c>
      <c r="EX51" s="16">
        <v>48520425</v>
      </c>
      <c r="EY51" s="16">
        <v>42423518</v>
      </c>
      <c r="EZ51" s="16">
        <v>6096907</v>
      </c>
      <c r="FA51" s="18">
        <v>5.4</v>
      </c>
      <c r="FB51" s="16">
        <v>32923</v>
      </c>
      <c r="FC51" s="16">
        <v>0</v>
      </c>
      <c r="FD51" s="16">
        <v>0</v>
      </c>
      <c r="FE51" s="16">
        <v>0</v>
      </c>
      <c r="FF51" s="16">
        <v>32923</v>
      </c>
      <c r="FG51" s="16">
        <v>32923</v>
      </c>
      <c r="FH51" s="16">
        <v>1927666</v>
      </c>
      <c r="FI51" s="16">
        <v>1960589</v>
      </c>
      <c r="FJ51" s="16">
        <v>6749</v>
      </c>
      <c r="FK51" s="15">
        <v>1231.1130000000001</v>
      </c>
      <c r="FL51" s="16">
        <v>8308782</v>
      </c>
      <c r="FM51" s="16">
        <v>6749</v>
      </c>
      <c r="FN51" s="17">
        <v>102.26</v>
      </c>
      <c r="FO51" s="16">
        <v>690153</v>
      </c>
      <c r="FP51" s="16">
        <v>264</v>
      </c>
      <c r="FQ51" s="17">
        <v>1305.67</v>
      </c>
      <c r="FR51" s="16">
        <v>344697</v>
      </c>
      <c r="FS51" s="16">
        <v>41920</v>
      </c>
      <c r="FT51" s="16">
        <v>4876</v>
      </c>
      <c r="FU51" s="16">
        <v>391493</v>
      </c>
      <c r="FV51" s="16">
        <v>8308782</v>
      </c>
      <c r="FW51" s="16">
        <v>690153</v>
      </c>
      <c r="FX51" s="16">
        <v>-19777</v>
      </c>
      <c r="FY51" s="16">
        <v>790851</v>
      </c>
      <c r="FZ51" s="16">
        <v>87906</v>
      </c>
      <c r="GA51" s="16">
        <v>91093</v>
      </c>
      <c r="GB51" s="16">
        <v>449003</v>
      </c>
      <c r="GC51" s="16">
        <v>10789504</v>
      </c>
      <c r="GD51" s="16">
        <v>1960589</v>
      </c>
      <c r="GE51" s="16">
        <v>8828915</v>
      </c>
      <c r="GF51" s="15">
        <v>1333.373</v>
      </c>
      <c r="GG51" s="16">
        <v>300</v>
      </c>
      <c r="GH51" s="16">
        <v>400012</v>
      </c>
      <c r="GI51" s="16">
        <v>8828915</v>
      </c>
      <c r="GJ51" s="16">
        <v>0</v>
      </c>
      <c r="GK51" s="14">
        <v>33.5</v>
      </c>
      <c r="GL51" s="16">
        <v>7635</v>
      </c>
      <c r="GM51" s="16">
        <v>255773</v>
      </c>
      <c r="GN51" s="14">
        <v>0</v>
      </c>
      <c r="GO51" s="16">
        <v>7413</v>
      </c>
      <c r="GP51" s="16">
        <v>0</v>
      </c>
      <c r="GQ51" s="16">
        <v>255773</v>
      </c>
      <c r="GR51" s="16">
        <v>255773</v>
      </c>
      <c r="GS51" s="16">
        <v>12646456</v>
      </c>
      <c r="GT51" s="16">
        <v>10789504</v>
      </c>
      <c r="GU51" s="16">
        <v>0</v>
      </c>
      <c r="GV51" s="16">
        <v>1856952</v>
      </c>
      <c r="GW51" s="16">
        <v>356913137</v>
      </c>
      <c r="GX51" s="16">
        <v>344833530</v>
      </c>
      <c r="GY51" s="16">
        <v>12079607</v>
      </c>
      <c r="GZ51" s="16">
        <v>344833530</v>
      </c>
      <c r="HA51" s="18">
        <v>3.5000000000000003E-2</v>
      </c>
      <c r="HB51" s="16">
        <v>7489</v>
      </c>
      <c r="HC51" s="16">
        <v>262</v>
      </c>
      <c r="HD51" s="16">
        <v>7489</v>
      </c>
      <c r="HE51" s="16">
        <v>262</v>
      </c>
      <c r="HF51" s="16">
        <v>7227</v>
      </c>
      <c r="HG51" s="16">
        <v>886</v>
      </c>
      <c r="HH51" s="16">
        <v>685</v>
      </c>
      <c r="HI51" s="16">
        <v>201</v>
      </c>
      <c r="HJ51" s="15">
        <v>1333.373</v>
      </c>
      <c r="HK51" s="16">
        <v>268008</v>
      </c>
      <c r="HL51" s="15">
        <v>1333.373</v>
      </c>
      <c r="HM51" s="16">
        <v>10</v>
      </c>
      <c r="HN51" s="16">
        <v>13334</v>
      </c>
      <c r="HO51" s="15">
        <v>1333.373</v>
      </c>
      <c r="HP51" s="16">
        <v>7635</v>
      </c>
      <c r="HQ51" s="15">
        <v>0.11600000000000001</v>
      </c>
      <c r="HR51" s="16">
        <v>1181368</v>
      </c>
      <c r="HS51" s="16">
        <v>268008</v>
      </c>
      <c r="HT51" s="16">
        <v>13334</v>
      </c>
      <c r="HU51" s="16">
        <v>900026</v>
      </c>
      <c r="HV51" s="16">
        <v>356913137</v>
      </c>
      <c r="HW51" s="18">
        <v>2.52169</v>
      </c>
      <c r="HX51" s="18">
        <v>1.9617800000000001</v>
      </c>
      <c r="HY51" s="18">
        <v>0.55991000000000002</v>
      </c>
      <c r="HZ51" s="16">
        <v>356913137</v>
      </c>
      <c r="IA51" s="16">
        <v>199839</v>
      </c>
      <c r="IB51" s="16">
        <v>7635</v>
      </c>
      <c r="IC51" s="17">
        <v>0</v>
      </c>
      <c r="ID51" s="16">
        <v>0</v>
      </c>
      <c r="IE51" s="15">
        <v>1333.373</v>
      </c>
      <c r="IF51" s="16">
        <v>0</v>
      </c>
      <c r="IG51" s="16">
        <v>1856952</v>
      </c>
      <c r="IH51" s="16">
        <v>7227</v>
      </c>
      <c r="II51" s="16">
        <v>0</v>
      </c>
      <c r="IJ51" s="16">
        <v>0</v>
      </c>
      <c r="IK51" s="16">
        <v>61387</v>
      </c>
      <c r="IL51" s="16">
        <v>268008</v>
      </c>
      <c r="IM51" s="16">
        <v>13334</v>
      </c>
      <c r="IN51" s="16">
        <v>199839</v>
      </c>
      <c r="IO51" s="16">
        <v>0</v>
      </c>
      <c r="IP51" s="16">
        <v>1429931</v>
      </c>
      <c r="IQ51" s="16">
        <v>8828915</v>
      </c>
      <c r="IR51" s="16">
        <v>0</v>
      </c>
      <c r="IS51" s="16">
        <v>7227</v>
      </c>
      <c r="IT51" s="16">
        <v>0</v>
      </c>
      <c r="IU51" s="16">
        <v>0</v>
      </c>
      <c r="IV51" s="16">
        <v>61387</v>
      </c>
      <c r="IW51" s="16">
        <v>268008</v>
      </c>
      <c r="IX51" s="16">
        <v>13334</v>
      </c>
      <c r="IY51" s="16">
        <v>199839</v>
      </c>
      <c r="IZ51" s="16">
        <v>0</v>
      </c>
      <c r="JA51" s="16">
        <v>0</v>
      </c>
      <c r="JB51" s="16">
        <v>255773</v>
      </c>
      <c r="JC51" s="16">
        <v>9511709</v>
      </c>
      <c r="JD51" s="16">
        <v>9176507</v>
      </c>
      <c r="JE51" s="16">
        <v>219093</v>
      </c>
      <c r="JF51" s="16">
        <v>9395600</v>
      </c>
      <c r="JG51" s="19">
        <v>0.1</v>
      </c>
      <c r="JH51" s="16">
        <v>939560</v>
      </c>
      <c r="JI51" s="16">
        <v>356913137</v>
      </c>
      <c r="JJ51" s="14">
        <v>1201.9000000000001</v>
      </c>
      <c r="JK51" s="16">
        <v>296957</v>
      </c>
      <c r="JL51" s="16">
        <v>416026</v>
      </c>
      <c r="JM51" s="16">
        <v>296957</v>
      </c>
      <c r="JN51" s="17">
        <v>0.25</v>
      </c>
      <c r="JO51" s="19">
        <v>0.35020000000000001</v>
      </c>
      <c r="JP51" s="16">
        <v>939560</v>
      </c>
      <c r="JQ51" s="16">
        <v>329034</v>
      </c>
      <c r="JR51" s="17">
        <v>0.03</v>
      </c>
      <c r="JS51" s="16">
        <v>9293033</v>
      </c>
      <c r="JT51" s="16">
        <v>278791</v>
      </c>
      <c r="JU51" s="16">
        <v>939560</v>
      </c>
      <c r="JV51" s="16">
        <v>329034</v>
      </c>
      <c r="JW51" s="16">
        <v>278791</v>
      </c>
      <c r="JX51" s="16">
        <v>331735</v>
      </c>
      <c r="JY51" s="16">
        <v>329034</v>
      </c>
      <c r="JZ51" s="18">
        <v>0</v>
      </c>
      <c r="KA51" s="16">
        <v>0</v>
      </c>
      <c r="KB51" s="16">
        <v>278791</v>
      </c>
      <c r="KC51" s="16">
        <v>331735</v>
      </c>
      <c r="KD51" s="16">
        <v>610526</v>
      </c>
      <c r="KE51" s="16">
        <v>9395600</v>
      </c>
      <c r="KF51" s="19">
        <v>0</v>
      </c>
      <c r="KG51" s="16">
        <v>0</v>
      </c>
      <c r="KH51" s="17">
        <v>0</v>
      </c>
      <c r="KI51" s="16">
        <v>9293033</v>
      </c>
      <c r="KJ51" s="16">
        <v>0</v>
      </c>
      <c r="KK51" s="16">
        <v>0</v>
      </c>
      <c r="KL51" s="16">
        <v>0</v>
      </c>
      <c r="KM51" s="16">
        <v>0</v>
      </c>
      <c r="KN51" s="16">
        <v>12035</v>
      </c>
      <c r="KO51" s="16">
        <v>11806</v>
      </c>
      <c r="KP51" s="16">
        <v>229</v>
      </c>
      <c r="KQ51" s="16">
        <v>1429931</v>
      </c>
      <c r="KR51" s="16">
        <v>229</v>
      </c>
      <c r="KS51" s="16">
        <v>1429702</v>
      </c>
      <c r="KT51" s="16">
        <v>335</v>
      </c>
      <c r="KU51" s="16">
        <v>229</v>
      </c>
      <c r="KV51" s="16">
        <v>564</v>
      </c>
      <c r="KW51" s="16">
        <v>1927331</v>
      </c>
      <c r="KX51" s="16">
        <v>1429702</v>
      </c>
      <c r="KY51" s="18">
        <v>3357033</v>
      </c>
      <c r="KZ51" s="16">
        <v>331735</v>
      </c>
      <c r="LA51" s="16">
        <v>0</v>
      </c>
      <c r="LB51" s="16">
        <v>0</v>
      </c>
      <c r="LC51" s="16">
        <v>0</v>
      </c>
      <c r="LD51" s="16">
        <v>3688768</v>
      </c>
      <c r="LE51" s="16">
        <v>0</v>
      </c>
      <c r="LF51" s="16">
        <v>0</v>
      </c>
      <c r="LG51" s="16">
        <v>0</v>
      </c>
      <c r="LH51" s="16">
        <v>3688768</v>
      </c>
      <c r="LI51" s="16">
        <v>331735</v>
      </c>
      <c r="LJ51" s="16">
        <v>3357033</v>
      </c>
      <c r="LK51" s="16">
        <v>356913137</v>
      </c>
      <c r="LL51" s="16">
        <v>9.4057399999999998</v>
      </c>
      <c r="LM51" s="16">
        <v>331735</v>
      </c>
      <c r="LN51" s="16">
        <v>366697342</v>
      </c>
      <c r="LO51" s="16">
        <v>0.90466000000000002</v>
      </c>
      <c r="LP51" s="16">
        <v>9.4057399999999998</v>
      </c>
      <c r="LQ51" s="16">
        <v>10.3104</v>
      </c>
      <c r="LR51" s="16">
        <v>434259</v>
      </c>
      <c r="LS51" s="16">
        <v>27534</v>
      </c>
      <c r="LT51" s="16">
        <v>75214</v>
      </c>
      <c r="LU51" s="16">
        <v>82679</v>
      </c>
      <c r="LV51" s="16">
        <v>503</v>
      </c>
      <c r="LW51" s="16">
        <v>41920</v>
      </c>
      <c r="LX51" s="16">
        <v>4876</v>
      </c>
      <c r="LY51" s="16">
        <v>61387</v>
      </c>
      <c r="LZ51" s="16">
        <v>605598</v>
      </c>
      <c r="MA51" s="16">
        <v>9511709</v>
      </c>
      <c r="MB51" s="18">
        <v>605598</v>
      </c>
      <c r="MC51" s="16">
        <v>8906111</v>
      </c>
      <c r="MD51" s="16">
        <v>12646456</v>
      </c>
      <c r="ME51" s="18">
        <v>0</v>
      </c>
      <c r="MF51" s="18">
        <v>0</v>
      </c>
      <c r="MG51" s="18">
        <v>610526</v>
      </c>
      <c r="MH51" s="16">
        <v>0</v>
      </c>
      <c r="MI51" s="16">
        <v>255773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3688768</v>
      </c>
      <c r="MP51" s="16">
        <v>255773</v>
      </c>
      <c r="MQ51" s="16">
        <v>0</v>
      </c>
      <c r="MR51" s="16">
        <v>278791</v>
      </c>
      <c r="MS51" s="16">
        <v>0</v>
      </c>
      <c r="MT51" s="16">
        <v>32923</v>
      </c>
      <c r="MU51" s="16">
        <v>564</v>
      </c>
      <c r="MV51" s="16">
        <v>0</v>
      </c>
      <c r="MW51" s="16">
        <v>4256819</v>
      </c>
      <c r="MX51" s="16">
        <v>366697342</v>
      </c>
      <c r="MY51" s="16">
        <v>1.34</v>
      </c>
      <c r="MZ51" s="16">
        <v>491374</v>
      </c>
      <c r="NA51" s="16">
        <v>0</v>
      </c>
      <c r="NB51" s="16">
        <v>9293033</v>
      </c>
      <c r="NC51" s="16">
        <v>0</v>
      </c>
      <c r="ND51" s="16">
        <v>491374</v>
      </c>
      <c r="NE51" s="16">
        <v>0</v>
      </c>
      <c r="NF51" s="16">
        <v>491374</v>
      </c>
      <c r="NG51" s="17">
        <v>0.03</v>
      </c>
      <c r="NH51" s="17">
        <v>0</v>
      </c>
      <c r="NI51" s="17">
        <v>0</v>
      </c>
      <c r="NJ51" s="17">
        <v>0</v>
      </c>
      <c r="NK51" s="17">
        <v>0</v>
      </c>
      <c r="NL51" s="17">
        <v>0.03</v>
      </c>
      <c r="NM51" s="16">
        <v>278791</v>
      </c>
      <c r="NN51" s="16">
        <v>0</v>
      </c>
      <c r="NO51" s="18">
        <v>0</v>
      </c>
      <c r="NP51" s="16">
        <v>0</v>
      </c>
      <c r="NQ51" s="17">
        <v>278791</v>
      </c>
      <c r="NR51" s="16">
        <v>675000</v>
      </c>
      <c r="NS51" s="16">
        <v>0</v>
      </c>
      <c r="NT51" s="16">
        <v>121010</v>
      </c>
      <c r="NU51" s="16">
        <v>0</v>
      </c>
      <c r="NV51" s="16">
        <v>0</v>
      </c>
      <c r="NW51" s="17">
        <v>0</v>
      </c>
      <c r="NX51" s="17">
        <v>1484444</v>
      </c>
    </row>
    <row r="52" spans="1:388" x14ac:dyDescent="0.55000000000000004">
      <c r="A52" s="13" t="s">
        <v>1189</v>
      </c>
      <c r="B52" s="13" t="s">
        <v>1219</v>
      </c>
      <c r="C52" s="13" t="s">
        <v>99</v>
      </c>
      <c r="D52" s="13" t="s">
        <v>100</v>
      </c>
      <c r="E52" s="14">
        <v>1331.8</v>
      </c>
      <c r="F52" s="15">
        <v>0.21</v>
      </c>
      <c r="G52" s="16">
        <v>7437</v>
      </c>
      <c r="H52" s="16">
        <v>1562</v>
      </c>
      <c r="I52" s="16">
        <v>6553</v>
      </c>
      <c r="J52" s="15">
        <v>0.21</v>
      </c>
      <c r="K52" s="16">
        <v>1376</v>
      </c>
      <c r="L52" s="16">
        <v>7437</v>
      </c>
      <c r="M52" s="16">
        <v>222</v>
      </c>
      <c r="N52" s="16">
        <v>7659</v>
      </c>
      <c r="O52" s="17">
        <v>636.02</v>
      </c>
      <c r="P52" s="17">
        <v>19.07</v>
      </c>
      <c r="Q52" s="17">
        <v>655.09</v>
      </c>
      <c r="R52" s="17">
        <v>72.849999999999994</v>
      </c>
      <c r="S52" s="17">
        <v>2.16</v>
      </c>
      <c r="T52" s="17">
        <v>75.010000000000005</v>
      </c>
      <c r="U52" s="17">
        <v>77.2</v>
      </c>
      <c r="V52" s="17">
        <v>2.35</v>
      </c>
      <c r="W52" s="17">
        <v>79.55</v>
      </c>
      <c r="X52" s="17">
        <v>357.8</v>
      </c>
      <c r="Y52" s="17">
        <v>10.73</v>
      </c>
      <c r="Z52" s="17">
        <v>368.53</v>
      </c>
      <c r="AA52" s="17">
        <v>82.8</v>
      </c>
      <c r="AB52" s="17">
        <v>44.19</v>
      </c>
      <c r="AC52" s="17">
        <v>45.21</v>
      </c>
      <c r="AD52" s="17">
        <v>172.2</v>
      </c>
      <c r="AE52" s="14">
        <v>1331.8</v>
      </c>
      <c r="AF52" s="17">
        <v>1504</v>
      </c>
      <c r="AG52" s="17">
        <v>3.53</v>
      </c>
      <c r="AH52" s="17">
        <v>1507.53</v>
      </c>
      <c r="AI52" s="15">
        <v>17.48</v>
      </c>
      <c r="AJ52" s="15">
        <v>7.15</v>
      </c>
      <c r="AK52" s="17">
        <v>1.05</v>
      </c>
      <c r="AL52" s="17">
        <f>ROUND(Data_AidAndLevy[[#This Row],[L311]]*Data_AidAndLevy[[#This Row],[L201]],0)</f>
        <v>7809</v>
      </c>
      <c r="AM52" s="15">
        <v>0</v>
      </c>
      <c r="AN52" s="15">
        <v>25.68</v>
      </c>
      <c r="AO52" s="17">
        <v>1504</v>
      </c>
      <c r="AP52" s="15">
        <v>1529.68</v>
      </c>
      <c r="AQ52" s="17">
        <v>172.2</v>
      </c>
      <c r="AR52" s="15">
        <v>1357.48</v>
      </c>
      <c r="AS52" s="16">
        <v>7659</v>
      </c>
      <c r="AT52" s="14">
        <v>1331.8</v>
      </c>
      <c r="AU52" s="16">
        <v>10200256</v>
      </c>
      <c r="AV52" s="16">
        <v>9857000</v>
      </c>
      <c r="AW52" s="17">
        <v>1.01</v>
      </c>
      <c r="AX52" s="16">
        <v>9955570</v>
      </c>
      <c r="AY52" s="16">
        <v>10200256</v>
      </c>
      <c r="AZ52" s="16">
        <v>0</v>
      </c>
      <c r="BA52" s="16">
        <v>7659</v>
      </c>
      <c r="BB52" s="15">
        <v>25.68</v>
      </c>
      <c r="BC52" s="16">
        <v>196683</v>
      </c>
      <c r="BD52" s="16">
        <v>7659</v>
      </c>
      <c r="BE52" s="17">
        <v>172.2</v>
      </c>
      <c r="BF52" s="16">
        <v>1318880</v>
      </c>
      <c r="BG52" s="17">
        <v>655.09</v>
      </c>
      <c r="BH52" s="14">
        <v>1331.8</v>
      </c>
      <c r="BI52" s="16">
        <v>872449</v>
      </c>
      <c r="BJ52" s="16">
        <v>842981</v>
      </c>
      <c r="BK52" s="16">
        <v>872449</v>
      </c>
      <c r="BL52" s="16">
        <v>0</v>
      </c>
      <c r="BM52" s="16">
        <v>872449</v>
      </c>
      <c r="BN52" s="16">
        <v>872449</v>
      </c>
      <c r="BO52" s="17">
        <v>75.010000000000005</v>
      </c>
      <c r="BP52" s="14">
        <v>1331.8</v>
      </c>
      <c r="BQ52" s="16">
        <v>99898</v>
      </c>
      <c r="BR52" s="16">
        <v>96555</v>
      </c>
      <c r="BS52" s="16">
        <v>99898</v>
      </c>
      <c r="BT52" s="16">
        <v>0</v>
      </c>
      <c r="BU52" s="16">
        <v>99898</v>
      </c>
      <c r="BV52" s="16">
        <v>99898</v>
      </c>
      <c r="BW52" s="17">
        <v>79.55</v>
      </c>
      <c r="BX52" s="14">
        <v>1331.8</v>
      </c>
      <c r="BY52" s="16">
        <v>105945</v>
      </c>
      <c r="BZ52" s="16">
        <v>102321</v>
      </c>
      <c r="CA52" s="16">
        <v>105945</v>
      </c>
      <c r="CB52" s="16">
        <v>0</v>
      </c>
      <c r="CC52" s="16">
        <v>105945</v>
      </c>
      <c r="CD52" s="16">
        <v>105945</v>
      </c>
      <c r="CE52" s="17">
        <v>368.53</v>
      </c>
      <c r="CF52" s="14">
        <v>1331.8</v>
      </c>
      <c r="CG52" s="16">
        <v>490808</v>
      </c>
      <c r="CH52" s="16">
        <v>474228</v>
      </c>
      <c r="CI52" s="16">
        <v>490808</v>
      </c>
      <c r="CJ52" s="16">
        <v>0</v>
      </c>
      <c r="CK52" s="16">
        <v>490808</v>
      </c>
      <c r="CL52" s="16">
        <v>490808</v>
      </c>
      <c r="CM52" s="17">
        <v>331.3</v>
      </c>
      <c r="CN52" s="17">
        <v>1504</v>
      </c>
      <c r="CO52" s="16">
        <v>498275</v>
      </c>
      <c r="CP52" s="16">
        <v>478698</v>
      </c>
      <c r="CQ52" s="16">
        <v>0</v>
      </c>
      <c r="CR52" s="16">
        <v>478698</v>
      </c>
      <c r="CS52" s="16">
        <v>498275</v>
      </c>
      <c r="CT52" s="16">
        <v>0</v>
      </c>
      <c r="CU52" s="14">
        <v>1331.8</v>
      </c>
      <c r="CV52" s="16">
        <v>0</v>
      </c>
      <c r="CW52" s="14">
        <v>0</v>
      </c>
      <c r="CX52" s="16">
        <v>1332</v>
      </c>
      <c r="CY52" s="17">
        <v>62.14</v>
      </c>
      <c r="CZ52" s="16">
        <v>82770</v>
      </c>
      <c r="DA52" s="16">
        <v>1332</v>
      </c>
      <c r="DB52" s="17">
        <v>68.3</v>
      </c>
      <c r="DC52" s="16">
        <v>90976</v>
      </c>
      <c r="DD52" s="17">
        <v>3.53</v>
      </c>
      <c r="DE52" s="17">
        <v>331.3</v>
      </c>
      <c r="DF52" s="16">
        <v>1169</v>
      </c>
      <c r="DG52" s="17">
        <v>33.299999999999997</v>
      </c>
      <c r="DH52" s="17">
        <v>1504</v>
      </c>
      <c r="DI52" s="16">
        <v>50083</v>
      </c>
      <c r="DJ52" s="16">
        <v>48081</v>
      </c>
      <c r="DK52" s="16">
        <v>50083</v>
      </c>
      <c r="DL52" s="16">
        <v>0</v>
      </c>
      <c r="DM52" s="16">
        <v>50083</v>
      </c>
      <c r="DN52" s="16">
        <v>50083</v>
      </c>
      <c r="DO52" s="17">
        <v>3.65</v>
      </c>
      <c r="DP52" s="17">
        <v>1504</v>
      </c>
      <c r="DQ52" s="16">
        <v>5490</v>
      </c>
      <c r="DR52" s="16">
        <v>5255</v>
      </c>
      <c r="DS52" s="16">
        <v>5490</v>
      </c>
      <c r="DT52" s="16">
        <v>0</v>
      </c>
      <c r="DU52" s="16">
        <v>5490</v>
      </c>
      <c r="DV52" s="16">
        <v>5490</v>
      </c>
      <c r="DW52" s="16">
        <v>10200256</v>
      </c>
      <c r="DX52" s="16">
        <v>0</v>
      </c>
      <c r="DY52" s="16">
        <v>196683</v>
      </c>
      <c r="DZ52" s="16">
        <v>1318880</v>
      </c>
      <c r="EA52" s="16">
        <v>872449</v>
      </c>
      <c r="EB52" s="16">
        <v>99898</v>
      </c>
      <c r="EC52" s="16">
        <v>105945</v>
      </c>
      <c r="ED52" s="16">
        <v>490808</v>
      </c>
      <c r="EE52" s="16">
        <v>498275</v>
      </c>
      <c r="EF52" s="16">
        <v>0</v>
      </c>
      <c r="EG52" s="16">
        <v>82770</v>
      </c>
      <c r="EH52" s="16">
        <v>90976</v>
      </c>
      <c r="EI52" s="16">
        <v>1169</v>
      </c>
      <c r="EJ52" s="16">
        <v>50083</v>
      </c>
      <c r="EK52" s="16">
        <v>5490</v>
      </c>
      <c r="EL52" s="16">
        <v>100946</v>
      </c>
      <c r="EM52" s="16">
        <v>495230</v>
      </c>
      <c r="EN52" s="16">
        <v>1562</v>
      </c>
      <c r="EO52" s="16">
        <v>14409528</v>
      </c>
      <c r="EP52" s="16">
        <v>312956165</v>
      </c>
      <c r="EQ52" s="18">
        <v>5.4</v>
      </c>
      <c r="ER52" s="16">
        <v>1689963</v>
      </c>
      <c r="ES52" s="16">
        <v>90746</v>
      </c>
      <c r="ET52" s="16">
        <v>90676</v>
      </c>
      <c r="EU52" s="16">
        <v>70</v>
      </c>
      <c r="EV52" s="16">
        <v>1689963</v>
      </c>
      <c r="EW52" s="16">
        <v>1690033</v>
      </c>
      <c r="EX52" s="16">
        <v>75882885</v>
      </c>
      <c r="EY52" s="16">
        <v>64764721</v>
      </c>
      <c r="EZ52" s="16">
        <v>11118164</v>
      </c>
      <c r="FA52" s="18">
        <v>5.4</v>
      </c>
      <c r="FB52" s="16">
        <v>60038</v>
      </c>
      <c r="FC52" s="16">
        <v>0</v>
      </c>
      <c r="FD52" s="16">
        <v>0</v>
      </c>
      <c r="FE52" s="16">
        <v>0</v>
      </c>
      <c r="FF52" s="16">
        <v>60038</v>
      </c>
      <c r="FG52" s="16">
        <v>60038</v>
      </c>
      <c r="FH52" s="16">
        <v>1690033</v>
      </c>
      <c r="FI52" s="16">
        <v>1750071</v>
      </c>
      <c r="FJ52" s="16">
        <v>6749</v>
      </c>
      <c r="FK52" s="15">
        <v>1357.48</v>
      </c>
      <c r="FL52" s="16">
        <v>9161633</v>
      </c>
      <c r="FM52" s="16">
        <v>6749</v>
      </c>
      <c r="FN52" s="17">
        <v>172.2</v>
      </c>
      <c r="FO52" s="16">
        <v>1162178</v>
      </c>
      <c r="FP52" s="16">
        <v>264</v>
      </c>
      <c r="FQ52" s="17">
        <v>1507.53</v>
      </c>
      <c r="FR52" s="16">
        <v>397988</v>
      </c>
      <c r="FS52" s="16">
        <v>50083</v>
      </c>
      <c r="FT52" s="16">
        <v>5490</v>
      </c>
      <c r="FU52" s="16">
        <v>453561</v>
      </c>
      <c r="FV52" s="16">
        <v>9161633</v>
      </c>
      <c r="FW52" s="16">
        <v>1162178</v>
      </c>
      <c r="FX52" s="16">
        <v>1376</v>
      </c>
      <c r="FY52" s="16">
        <v>872449</v>
      </c>
      <c r="FZ52" s="16">
        <v>99898</v>
      </c>
      <c r="GA52" s="16">
        <v>105945</v>
      </c>
      <c r="GB52" s="16">
        <v>490808</v>
      </c>
      <c r="GC52" s="16">
        <v>12347848</v>
      </c>
      <c r="GD52" s="16">
        <v>1750071</v>
      </c>
      <c r="GE52" s="16">
        <v>10597777</v>
      </c>
      <c r="GF52" s="15">
        <v>1529.68</v>
      </c>
      <c r="GG52" s="16">
        <v>300</v>
      </c>
      <c r="GH52" s="16">
        <v>458904</v>
      </c>
      <c r="GI52" s="16">
        <v>10597777</v>
      </c>
      <c r="GJ52" s="16">
        <v>0</v>
      </c>
      <c r="GK52" s="14">
        <v>32</v>
      </c>
      <c r="GL52" s="16">
        <v>7635</v>
      </c>
      <c r="GM52" s="16">
        <v>244320</v>
      </c>
      <c r="GN52" s="14">
        <v>0</v>
      </c>
      <c r="GO52" s="16">
        <v>7413</v>
      </c>
      <c r="GP52" s="16">
        <v>0</v>
      </c>
      <c r="GQ52" s="16">
        <v>244320</v>
      </c>
      <c r="GR52" s="16">
        <v>244320</v>
      </c>
      <c r="GS52" s="16">
        <v>14409528</v>
      </c>
      <c r="GT52" s="16">
        <v>12347848</v>
      </c>
      <c r="GU52" s="16">
        <v>0</v>
      </c>
      <c r="GV52" s="16">
        <v>2061680</v>
      </c>
      <c r="GW52" s="16">
        <v>312956165</v>
      </c>
      <c r="GX52" s="16">
        <v>312295079</v>
      </c>
      <c r="GY52" s="16">
        <v>661086</v>
      </c>
      <c r="GZ52" s="16">
        <v>312295079</v>
      </c>
      <c r="HA52" s="18">
        <v>2.0999999999999999E-3</v>
      </c>
      <c r="HB52" s="16">
        <v>57013</v>
      </c>
      <c r="HC52" s="16">
        <v>120</v>
      </c>
      <c r="HD52" s="16">
        <v>57013</v>
      </c>
      <c r="HE52" s="16">
        <v>120</v>
      </c>
      <c r="HF52" s="16">
        <v>56893</v>
      </c>
      <c r="HG52" s="16">
        <v>886</v>
      </c>
      <c r="HH52" s="16">
        <v>685</v>
      </c>
      <c r="HI52" s="16">
        <v>201</v>
      </c>
      <c r="HJ52" s="15">
        <v>1529.68</v>
      </c>
      <c r="HK52" s="16">
        <v>307466</v>
      </c>
      <c r="HL52" s="15">
        <v>1529.68</v>
      </c>
      <c r="HM52" s="16">
        <v>10</v>
      </c>
      <c r="HN52" s="16">
        <v>15297</v>
      </c>
      <c r="HO52" s="15">
        <v>1529.68</v>
      </c>
      <c r="HP52" s="16">
        <v>7635</v>
      </c>
      <c r="HQ52" s="15">
        <v>0.11600000000000001</v>
      </c>
      <c r="HR52" s="16">
        <v>1355296</v>
      </c>
      <c r="HS52" s="16">
        <v>307466</v>
      </c>
      <c r="HT52" s="16">
        <v>15297</v>
      </c>
      <c r="HU52" s="16">
        <v>1032533</v>
      </c>
      <c r="HV52" s="16">
        <v>312956165</v>
      </c>
      <c r="HW52" s="18">
        <v>3.2992900000000001</v>
      </c>
      <c r="HX52" s="18">
        <v>1.9617800000000001</v>
      </c>
      <c r="HY52" s="18">
        <v>1.33751</v>
      </c>
      <c r="HZ52" s="16">
        <v>312956165</v>
      </c>
      <c r="IA52" s="16">
        <v>418582</v>
      </c>
      <c r="IB52" s="16">
        <v>7635</v>
      </c>
      <c r="IC52" s="17">
        <v>0</v>
      </c>
      <c r="ID52" s="16">
        <v>0</v>
      </c>
      <c r="IE52" s="15">
        <v>1529.68</v>
      </c>
      <c r="IF52" s="16">
        <v>0</v>
      </c>
      <c r="IG52" s="16">
        <v>2061680</v>
      </c>
      <c r="IH52" s="16">
        <v>56893</v>
      </c>
      <c r="II52" s="16">
        <v>0</v>
      </c>
      <c r="IJ52" s="16">
        <v>0</v>
      </c>
      <c r="IK52" s="16">
        <v>100946</v>
      </c>
      <c r="IL52" s="16">
        <v>307466</v>
      </c>
      <c r="IM52" s="16">
        <v>15297</v>
      </c>
      <c r="IN52" s="16">
        <v>418582</v>
      </c>
      <c r="IO52" s="16">
        <v>0</v>
      </c>
      <c r="IP52" s="16">
        <v>1364388</v>
      </c>
      <c r="IQ52" s="16">
        <v>10597777</v>
      </c>
      <c r="IR52" s="16">
        <v>0</v>
      </c>
      <c r="IS52" s="16">
        <v>56893</v>
      </c>
      <c r="IT52" s="16">
        <v>0</v>
      </c>
      <c r="IU52" s="16">
        <v>0</v>
      </c>
      <c r="IV52" s="16">
        <v>100946</v>
      </c>
      <c r="IW52" s="16">
        <v>307466</v>
      </c>
      <c r="IX52" s="16">
        <v>15297</v>
      </c>
      <c r="IY52" s="16">
        <v>418582</v>
      </c>
      <c r="IZ52" s="16">
        <v>0</v>
      </c>
      <c r="JA52" s="16">
        <v>0</v>
      </c>
      <c r="JB52" s="16">
        <v>244320</v>
      </c>
      <c r="JC52" s="16">
        <v>11539389</v>
      </c>
      <c r="JD52" s="16">
        <v>10200256</v>
      </c>
      <c r="JE52" s="16">
        <v>0</v>
      </c>
      <c r="JF52" s="16">
        <v>10200256</v>
      </c>
      <c r="JG52" s="19">
        <v>0.1</v>
      </c>
      <c r="JH52" s="16">
        <v>1020026</v>
      </c>
      <c r="JI52" s="16">
        <v>312956165</v>
      </c>
      <c r="JJ52" s="14">
        <v>1331.8</v>
      </c>
      <c r="JK52" s="16">
        <v>234987</v>
      </c>
      <c r="JL52" s="16">
        <v>416026</v>
      </c>
      <c r="JM52" s="16">
        <v>234987</v>
      </c>
      <c r="JN52" s="17">
        <v>0.25</v>
      </c>
      <c r="JO52" s="19">
        <v>0.44259999999999999</v>
      </c>
      <c r="JP52" s="16">
        <v>1020026</v>
      </c>
      <c r="JQ52" s="16">
        <v>451464</v>
      </c>
      <c r="JR52" s="17">
        <v>0.02</v>
      </c>
      <c r="JS52" s="16">
        <v>6746823</v>
      </c>
      <c r="JT52" s="16">
        <v>134936</v>
      </c>
      <c r="JU52" s="16">
        <v>1020026</v>
      </c>
      <c r="JV52" s="16">
        <v>451464</v>
      </c>
      <c r="JW52" s="16">
        <v>134936</v>
      </c>
      <c r="JX52" s="16">
        <v>433626</v>
      </c>
      <c r="JY52" s="16">
        <v>451464</v>
      </c>
      <c r="JZ52" s="18">
        <v>0</v>
      </c>
      <c r="KA52" s="16">
        <v>0</v>
      </c>
      <c r="KB52" s="16">
        <v>134936</v>
      </c>
      <c r="KC52" s="16">
        <v>433626</v>
      </c>
      <c r="KD52" s="16">
        <v>568562</v>
      </c>
      <c r="KE52" s="16">
        <v>10200256</v>
      </c>
      <c r="KF52" s="19">
        <v>0</v>
      </c>
      <c r="KG52" s="16">
        <v>0</v>
      </c>
      <c r="KH52" s="17">
        <v>0</v>
      </c>
      <c r="KI52" s="16">
        <v>6746823</v>
      </c>
      <c r="KJ52" s="16">
        <v>0</v>
      </c>
      <c r="KK52" s="16">
        <v>0</v>
      </c>
      <c r="KL52" s="16">
        <v>0</v>
      </c>
      <c r="KM52" s="16">
        <v>0</v>
      </c>
      <c r="KN52" s="16">
        <v>77160</v>
      </c>
      <c r="KO52" s="16">
        <v>77100</v>
      </c>
      <c r="KP52" s="16">
        <v>60</v>
      </c>
      <c r="KQ52" s="16">
        <v>1364388</v>
      </c>
      <c r="KR52" s="16">
        <v>60</v>
      </c>
      <c r="KS52" s="16">
        <v>1364328</v>
      </c>
      <c r="KT52" s="16">
        <v>70</v>
      </c>
      <c r="KU52" s="16">
        <v>60</v>
      </c>
      <c r="KV52" s="16">
        <v>130</v>
      </c>
      <c r="KW52" s="16">
        <v>1689963</v>
      </c>
      <c r="KX52" s="16">
        <v>1364328</v>
      </c>
      <c r="KY52" s="18">
        <v>3054291</v>
      </c>
      <c r="KZ52" s="16">
        <v>433626</v>
      </c>
      <c r="LA52" s="16">
        <v>0</v>
      </c>
      <c r="LB52" s="16">
        <v>0</v>
      </c>
      <c r="LC52" s="16">
        <v>0</v>
      </c>
      <c r="LD52" s="16">
        <v>3487917</v>
      </c>
      <c r="LE52" s="16">
        <v>0</v>
      </c>
      <c r="LF52" s="16">
        <v>0</v>
      </c>
      <c r="LG52" s="16">
        <v>0</v>
      </c>
      <c r="LH52" s="16">
        <v>3487917</v>
      </c>
      <c r="LI52" s="16">
        <v>433626</v>
      </c>
      <c r="LJ52" s="16">
        <v>3054291</v>
      </c>
      <c r="LK52" s="16">
        <v>312956165</v>
      </c>
      <c r="LL52" s="16">
        <v>9.7594899999999996</v>
      </c>
      <c r="LM52" s="16">
        <v>433626</v>
      </c>
      <c r="LN52" s="16">
        <v>313535035</v>
      </c>
      <c r="LO52" s="16">
        <v>1.3830199999999999</v>
      </c>
      <c r="LP52" s="16">
        <v>9.7594899999999996</v>
      </c>
      <c r="LQ52" s="16">
        <v>11.14251</v>
      </c>
      <c r="LR52" s="16">
        <v>498275</v>
      </c>
      <c r="LS52" s="16">
        <v>0</v>
      </c>
      <c r="LT52" s="16">
        <v>82770</v>
      </c>
      <c r="LU52" s="16">
        <v>90976</v>
      </c>
      <c r="LV52" s="16">
        <v>1169</v>
      </c>
      <c r="LW52" s="16">
        <v>50083</v>
      </c>
      <c r="LX52" s="16">
        <v>5490</v>
      </c>
      <c r="LY52" s="16">
        <v>100946</v>
      </c>
      <c r="LZ52" s="16">
        <v>627817</v>
      </c>
      <c r="MA52" s="16">
        <v>11539389</v>
      </c>
      <c r="MB52" s="18">
        <v>627817</v>
      </c>
      <c r="MC52" s="16">
        <v>10911572</v>
      </c>
      <c r="MD52" s="16">
        <v>14409528</v>
      </c>
      <c r="ME52" s="18">
        <v>0</v>
      </c>
      <c r="MF52" s="18">
        <v>0</v>
      </c>
      <c r="MG52" s="18">
        <v>568562</v>
      </c>
      <c r="MH52" s="16">
        <v>0</v>
      </c>
      <c r="MI52" s="16">
        <v>244320</v>
      </c>
      <c r="MJ52" s="16">
        <v>0</v>
      </c>
      <c r="MK52" s="16">
        <v>0</v>
      </c>
      <c r="ML52" s="16">
        <v>0</v>
      </c>
      <c r="MM52" s="16">
        <v>0</v>
      </c>
      <c r="MN52" s="16">
        <v>0</v>
      </c>
      <c r="MO52" s="16">
        <v>3487917</v>
      </c>
      <c r="MP52" s="16">
        <v>244320</v>
      </c>
      <c r="MQ52" s="16">
        <v>0</v>
      </c>
      <c r="MR52" s="16">
        <v>134936</v>
      </c>
      <c r="MS52" s="16">
        <v>0</v>
      </c>
      <c r="MT52" s="16">
        <v>60038</v>
      </c>
      <c r="MU52" s="16">
        <v>130</v>
      </c>
      <c r="MV52" s="16">
        <v>0</v>
      </c>
      <c r="MW52" s="16">
        <v>3927341</v>
      </c>
      <c r="MX52" s="16">
        <v>313535035</v>
      </c>
      <c r="MY52" s="16">
        <v>1.34</v>
      </c>
      <c r="MZ52" s="16">
        <v>420137</v>
      </c>
      <c r="NA52" s="16">
        <v>0.02</v>
      </c>
      <c r="NB52" s="16">
        <v>6746823</v>
      </c>
      <c r="NC52" s="16">
        <v>134936</v>
      </c>
      <c r="ND52" s="16">
        <v>420137</v>
      </c>
      <c r="NE52" s="16">
        <v>134936</v>
      </c>
      <c r="NF52" s="16">
        <v>285201</v>
      </c>
      <c r="NG52" s="17">
        <v>0.02</v>
      </c>
      <c r="NH52" s="17">
        <v>0</v>
      </c>
      <c r="NI52" s="17">
        <v>0</v>
      </c>
      <c r="NJ52" s="17">
        <v>0</v>
      </c>
      <c r="NK52" s="17">
        <v>0.02</v>
      </c>
      <c r="NL52" s="17">
        <v>0.04</v>
      </c>
      <c r="NM52" s="16">
        <v>134936</v>
      </c>
      <c r="NN52" s="16">
        <v>0</v>
      </c>
      <c r="NO52" s="18">
        <v>0</v>
      </c>
      <c r="NP52" s="16">
        <v>0</v>
      </c>
      <c r="NQ52" s="17">
        <v>134936</v>
      </c>
      <c r="NR52" s="16">
        <v>600000</v>
      </c>
      <c r="NS52" s="16">
        <v>0</v>
      </c>
      <c r="NT52" s="16">
        <v>103467</v>
      </c>
      <c r="NU52" s="16">
        <v>0</v>
      </c>
      <c r="NV52" s="16">
        <v>0</v>
      </c>
      <c r="NW52" s="17">
        <v>0</v>
      </c>
      <c r="NX52" s="17">
        <v>842345</v>
      </c>
    </row>
    <row r="53" spans="1:388" x14ac:dyDescent="0.55000000000000004">
      <c r="A53" s="13" t="s">
        <v>1189</v>
      </c>
      <c r="B53" s="13" t="s">
        <v>1224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19.07</v>
      </c>
      <c r="Q53" s="17">
        <v>681.81</v>
      </c>
      <c r="R53" s="17">
        <v>84.22</v>
      </c>
      <c r="S53" s="17">
        <v>2.16</v>
      </c>
      <c r="T53" s="17">
        <v>86.38</v>
      </c>
      <c r="U53" s="17">
        <v>73.2</v>
      </c>
      <c r="V53" s="17">
        <v>2.35</v>
      </c>
      <c r="W53" s="17">
        <v>75.55</v>
      </c>
      <c r="X53" s="17">
        <v>357.8</v>
      </c>
      <c r="Y53" s="17">
        <v>10.73</v>
      </c>
      <c r="Z53" s="17">
        <v>368.53</v>
      </c>
      <c r="AA53" s="17">
        <v>35.28</v>
      </c>
      <c r="AB53" s="17">
        <v>51.44</v>
      </c>
      <c r="AC53" s="17">
        <v>6.85</v>
      </c>
      <c r="AD53" s="17">
        <v>93.57</v>
      </c>
      <c r="AE53" s="14">
        <v>803.1</v>
      </c>
      <c r="AF53" s="17">
        <v>896.67</v>
      </c>
      <c r="AG53" s="17">
        <v>2.1</v>
      </c>
      <c r="AH53" s="17">
        <v>898.77</v>
      </c>
      <c r="AI53" s="15">
        <v>4.92</v>
      </c>
      <c r="AJ53" s="15">
        <v>3.65</v>
      </c>
      <c r="AK53" s="17">
        <v>0</v>
      </c>
      <c r="AL53" s="17">
        <f>ROUND(Data_AidAndLevy[[#This Row],[L311]]*Data_AidAndLevy[[#This Row],[L201]],0)</f>
        <v>0</v>
      </c>
      <c r="AM53" s="15">
        <v>0</v>
      </c>
      <c r="AN53" s="15">
        <v>8.57</v>
      </c>
      <c r="AO53" s="17">
        <v>896.67</v>
      </c>
      <c r="AP53" s="15">
        <v>905.24</v>
      </c>
      <c r="AQ53" s="17">
        <v>93.57</v>
      </c>
      <c r="AR53" s="15">
        <v>811.67</v>
      </c>
      <c r="AS53" s="16">
        <v>7635</v>
      </c>
      <c r="AT53" s="14">
        <v>803.1</v>
      </c>
      <c r="AU53" s="16">
        <v>6131669</v>
      </c>
      <c r="AV53" s="16">
        <v>5766573</v>
      </c>
      <c r="AW53" s="17">
        <v>1.01</v>
      </c>
      <c r="AX53" s="16">
        <v>5824239</v>
      </c>
      <c r="AY53" s="16">
        <v>6131669</v>
      </c>
      <c r="AZ53" s="16">
        <v>0</v>
      </c>
      <c r="BA53" s="16">
        <v>7635</v>
      </c>
      <c r="BB53" s="15">
        <v>8.57</v>
      </c>
      <c r="BC53" s="16">
        <v>65432</v>
      </c>
      <c r="BD53" s="16">
        <v>7635</v>
      </c>
      <c r="BE53" s="17">
        <v>93.57</v>
      </c>
      <c r="BF53" s="16">
        <v>714407</v>
      </c>
      <c r="BG53" s="17">
        <v>681.81</v>
      </c>
      <c r="BH53" s="14">
        <v>803.1</v>
      </c>
      <c r="BI53" s="16">
        <v>547562</v>
      </c>
      <c r="BJ53" s="16">
        <v>515545</v>
      </c>
      <c r="BK53" s="16">
        <v>547562</v>
      </c>
      <c r="BL53" s="16">
        <v>0</v>
      </c>
      <c r="BM53" s="16">
        <v>547562</v>
      </c>
      <c r="BN53" s="16">
        <v>547562</v>
      </c>
      <c r="BO53" s="17">
        <v>86.38</v>
      </c>
      <c r="BP53" s="14">
        <v>803.1</v>
      </c>
      <c r="BQ53" s="16">
        <v>69372</v>
      </c>
      <c r="BR53" s="16">
        <v>65515</v>
      </c>
      <c r="BS53" s="16">
        <v>69372</v>
      </c>
      <c r="BT53" s="16">
        <v>0</v>
      </c>
      <c r="BU53" s="16">
        <v>69372</v>
      </c>
      <c r="BV53" s="16">
        <v>69372</v>
      </c>
      <c r="BW53" s="17">
        <v>75.55</v>
      </c>
      <c r="BX53" s="14">
        <v>803.1</v>
      </c>
      <c r="BY53" s="16">
        <v>60674</v>
      </c>
      <c r="BZ53" s="16">
        <v>56942</v>
      </c>
      <c r="CA53" s="16">
        <v>60674</v>
      </c>
      <c r="CB53" s="16">
        <v>0</v>
      </c>
      <c r="CC53" s="16">
        <v>60674</v>
      </c>
      <c r="CD53" s="16">
        <v>60674</v>
      </c>
      <c r="CE53" s="17">
        <v>368.53</v>
      </c>
      <c r="CF53" s="14">
        <v>803.1</v>
      </c>
      <c r="CG53" s="16">
        <v>295966</v>
      </c>
      <c r="CH53" s="16">
        <v>278333</v>
      </c>
      <c r="CI53" s="16">
        <v>295966</v>
      </c>
      <c r="CJ53" s="16">
        <v>0</v>
      </c>
      <c r="CK53" s="16">
        <v>295966</v>
      </c>
      <c r="CL53" s="16">
        <v>295966</v>
      </c>
      <c r="CM53" s="17">
        <v>331.3</v>
      </c>
      <c r="CN53" s="17">
        <v>896.67</v>
      </c>
      <c r="CO53" s="16">
        <v>297067</v>
      </c>
      <c r="CP53" s="16">
        <v>280936</v>
      </c>
      <c r="CQ53" s="16">
        <v>0</v>
      </c>
      <c r="CR53" s="16">
        <v>280936</v>
      </c>
      <c r="CS53" s="16">
        <v>297067</v>
      </c>
      <c r="CT53" s="16">
        <v>0</v>
      </c>
      <c r="CU53" s="14">
        <v>803.1</v>
      </c>
      <c r="CV53" s="16">
        <v>5</v>
      </c>
      <c r="CW53" s="14">
        <v>0</v>
      </c>
      <c r="CX53" s="16">
        <v>808</v>
      </c>
      <c r="CY53" s="17">
        <v>62.14</v>
      </c>
      <c r="CZ53" s="16">
        <v>50209</v>
      </c>
      <c r="DA53" s="16">
        <v>808</v>
      </c>
      <c r="DB53" s="17">
        <v>68.3</v>
      </c>
      <c r="DC53" s="16">
        <v>55186</v>
      </c>
      <c r="DD53" s="17">
        <v>2.1</v>
      </c>
      <c r="DE53" s="17">
        <v>331.3</v>
      </c>
      <c r="DF53" s="16">
        <v>696</v>
      </c>
      <c r="DG53" s="17">
        <v>33.299999999999997</v>
      </c>
      <c r="DH53" s="17">
        <v>896.67</v>
      </c>
      <c r="DI53" s="16">
        <v>29859</v>
      </c>
      <c r="DJ53" s="16">
        <v>28218</v>
      </c>
      <c r="DK53" s="16">
        <v>29859</v>
      </c>
      <c r="DL53" s="16">
        <v>0</v>
      </c>
      <c r="DM53" s="16">
        <v>29859</v>
      </c>
      <c r="DN53" s="16">
        <v>29859</v>
      </c>
      <c r="DO53" s="17">
        <v>3.65</v>
      </c>
      <c r="DP53" s="17">
        <v>896.67</v>
      </c>
      <c r="DQ53" s="16">
        <v>3273</v>
      </c>
      <c r="DR53" s="16">
        <v>3084</v>
      </c>
      <c r="DS53" s="16">
        <v>3273</v>
      </c>
      <c r="DT53" s="16">
        <v>0</v>
      </c>
      <c r="DU53" s="16">
        <v>3273</v>
      </c>
      <c r="DV53" s="16">
        <v>3273</v>
      </c>
      <c r="DW53" s="16">
        <v>6131669</v>
      </c>
      <c r="DX53" s="16">
        <v>0</v>
      </c>
      <c r="DY53" s="16">
        <v>65432</v>
      </c>
      <c r="DZ53" s="16">
        <v>714407</v>
      </c>
      <c r="EA53" s="16">
        <v>547562</v>
      </c>
      <c r="EB53" s="16">
        <v>69372</v>
      </c>
      <c r="EC53" s="16">
        <v>60674</v>
      </c>
      <c r="ED53" s="16">
        <v>295966</v>
      </c>
      <c r="EE53" s="16">
        <v>297067</v>
      </c>
      <c r="EF53" s="16">
        <v>0</v>
      </c>
      <c r="EG53" s="16">
        <v>50209</v>
      </c>
      <c r="EH53" s="16">
        <v>55186</v>
      </c>
      <c r="EI53" s="16">
        <v>696</v>
      </c>
      <c r="EJ53" s="16">
        <v>29859</v>
      </c>
      <c r="EK53" s="16">
        <v>3273</v>
      </c>
      <c r="EL53" s="16">
        <v>61225</v>
      </c>
      <c r="EM53" s="16">
        <v>148835</v>
      </c>
      <c r="EN53" s="16">
        <v>0</v>
      </c>
      <c r="EO53" s="16">
        <v>8408982</v>
      </c>
      <c r="EP53" s="16">
        <v>396468298</v>
      </c>
      <c r="EQ53" s="18">
        <v>5.4</v>
      </c>
      <c r="ER53" s="16">
        <v>2140929</v>
      </c>
      <c r="ES53" s="16">
        <v>44212</v>
      </c>
      <c r="ET53" s="16">
        <v>44997</v>
      </c>
      <c r="EU53" s="16">
        <v>-785</v>
      </c>
      <c r="EV53" s="16">
        <v>2140929</v>
      </c>
      <c r="EW53" s="16">
        <v>2140144</v>
      </c>
      <c r="EX53" s="16">
        <v>65249722</v>
      </c>
      <c r="EY53" s="16">
        <v>61566523</v>
      </c>
      <c r="EZ53" s="16">
        <v>3683199</v>
      </c>
      <c r="FA53" s="18">
        <v>5.4</v>
      </c>
      <c r="FB53" s="16">
        <v>19889</v>
      </c>
      <c r="FC53" s="16">
        <v>0</v>
      </c>
      <c r="FD53" s="16">
        <v>0</v>
      </c>
      <c r="FE53" s="16">
        <v>0</v>
      </c>
      <c r="FF53" s="16">
        <v>19889</v>
      </c>
      <c r="FG53" s="16">
        <v>19889</v>
      </c>
      <c r="FH53" s="16">
        <v>2140144</v>
      </c>
      <c r="FI53" s="16">
        <v>2160033</v>
      </c>
      <c r="FJ53" s="16">
        <v>6749</v>
      </c>
      <c r="FK53" s="15">
        <v>811.67</v>
      </c>
      <c r="FL53" s="16">
        <v>5477961</v>
      </c>
      <c r="FM53" s="16">
        <v>6749</v>
      </c>
      <c r="FN53" s="17">
        <v>93.57</v>
      </c>
      <c r="FO53" s="16">
        <v>631504</v>
      </c>
      <c r="FP53" s="16">
        <v>264</v>
      </c>
      <c r="FQ53" s="17">
        <v>898.77</v>
      </c>
      <c r="FR53" s="16">
        <v>237275</v>
      </c>
      <c r="FS53" s="16">
        <v>29859</v>
      </c>
      <c r="FT53" s="16">
        <v>3273</v>
      </c>
      <c r="FU53" s="16">
        <v>270407</v>
      </c>
      <c r="FV53" s="16">
        <v>5477961</v>
      </c>
      <c r="FW53" s="16">
        <v>631504</v>
      </c>
      <c r="FX53" s="16">
        <v>0</v>
      </c>
      <c r="FY53" s="16">
        <v>547562</v>
      </c>
      <c r="FZ53" s="16">
        <v>69372</v>
      </c>
      <c r="GA53" s="16">
        <v>60674</v>
      </c>
      <c r="GB53" s="16">
        <v>295966</v>
      </c>
      <c r="GC53" s="16">
        <v>7353446</v>
      </c>
      <c r="GD53" s="16">
        <v>2160033</v>
      </c>
      <c r="GE53" s="16">
        <v>5193413</v>
      </c>
      <c r="GF53" s="15">
        <v>905.24</v>
      </c>
      <c r="GG53" s="16">
        <v>300</v>
      </c>
      <c r="GH53" s="16">
        <v>271572</v>
      </c>
      <c r="GI53" s="16">
        <v>5193413</v>
      </c>
      <c r="GJ53" s="16">
        <v>0</v>
      </c>
      <c r="GK53" s="14">
        <v>29.5</v>
      </c>
      <c r="GL53" s="16">
        <v>7635</v>
      </c>
      <c r="GM53" s="16">
        <v>225233</v>
      </c>
      <c r="GN53" s="14">
        <v>0</v>
      </c>
      <c r="GO53" s="16">
        <v>7413</v>
      </c>
      <c r="GP53" s="16">
        <v>0</v>
      </c>
      <c r="GQ53" s="16">
        <v>225233</v>
      </c>
      <c r="GR53" s="16">
        <v>225233</v>
      </c>
      <c r="GS53" s="16">
        <v>8408982</v>
      </c>
      <c r="GT53" s="16">
        <v>7353446</v>
      </c>
      <c r="GU53" s="16">
        <v>0</v>
      </c>
      <c r="GV53" s="16">
        <v>1055536</v>
      </c>
      <c r="GW53" s="16">
        <v>396468298</v>
      </c>
      <c r="GX53" s="16">
        <v>387603867</v>
      </c>
      <c r="GY53" s="16">
        <v>8864431</v>
      </c>
      <c r="GZ53" s="16">
        <v>387603867</v>
      </c>
      <c r="HA53" s="18">
        <v>2.29E-2</v>
      </c>
      <c r="HB53" s="16">
        <v>11692</v>
      </c>
      <c r="HC53" s="16">
        <v>268</v>
      </c>
      <c r="HD53" s="16">
        <v>11692</v>
      </c>
      <c r="HE53" s="16">
        <v>268</v>
      </c>
      <c r="HF53" s="16">
        <v>11424</v>
      </c>
      <c r="HG53" s="16">
        <v>886</v>
      </c>
      <c r="HH53" s="16">
        <v>685</v>
      </c>
      <c r="HI53" s="16">
        <v>201</v>
      </c>
      <c r="HJ53" s="15">
        <v>905.24</v>
      </c>
      <c r="HK53" s="16">
        <v>181953</v>
      </c>
      <c r="HL53" s="15">
        <v>905.24</v>
      </c>
      <c r="HM53" s="16">
        <v>10</v>
      </c>
      <c r="HN53" s="16">
        <v>9052</v>
      </c>
      <c r="HO53" s="15">
        <v>905.24</v>
      </c>
      <c r="HP53" s="16">
        <v>7635</v>
      </c>
      <c r="HQ53" s="15">
        <v>0.11600000000000001</v>
      </c>
      <c r="HR53" s="16">
        <v>802043</v>
      </c>
      <c r="HS53" s="16">
        <v>181953</v>
      </c>
      <c r="HT53" s="16">
        <v>9052</v>
      </c>
      <c r="HU53" s="16">
        <v>611038</v>
      </c>
      <c r="HV53" s="16">
        <v>396468298</v>
      </c>
      <c r="HW53" s="18">
        <v>1.5411999999999999</v>
      </c>
      <c r="HX53" s="18">
        <v>1.9617800000000001</v>
      </c>
      <c r="HY53" s="18">
        <v>0</v>
      </c>
      <c r="HZ53" s="16">
        <v>396468298</v>
      </c>
      <c r="IA53" s="16">
        <v>0</v>
      </c>
      <c r="IB53" s="16">
        <v>7635</v>
      </c>
      <c r="IC53" s="17">
        <v>0</v>
      </c>
      <c r="ID53" s="16">
        <v>0</v>
      </c>
      <c r="IE53" s="15">
        <v>905.24</v>
      </c>
      <c r="IF53" s="16">
        <v>0</v>
      </c>
      <c r="IG53" s="16">
        <v>1055536</v>
      </c>
      <c r="IH53" s="16">
        <v>11424</v>
      </c>
      <c r="II53" s="16">
        <v>0</v>
      </c>
      <c r="IJ53" s="16">
        <v>0</v>
      </c>
      <c r="IK53" s="16">
        <v>61225</v>
      </c>
      <c r="IL53" s="16">
        <v>181953</v>
      </c>
      <c r="IM53" s="16">
        <v>9052</v>
      </c>
      <c r="IN53" s="16">
        <v>0</v>
      </c>
      <c r="IO53" s="16">
        <v>0</v>
      </c>
      <c r="IP53" s="16">
        <v>914332</v>
      </c>
      <c r="IQ53" s="16">
        <v>5193413</v>
      </c>
      <c r="IR53" s="16">
        <v>0</v>
      </c>
      <c r="IS53" s="16">
        <v>11424</v>
      </c>
      <c r="IT53" s="16">
        <v>0</v>
      </c>
      <c r="IU53" s="16">
        <v>0</v>
      </c>
      <c r="IV53" s="16">
        <v>61225</v>
      </c>
      <c r="IW53" s="16">
        <v>181953</v>
      </c>
      <c r="IX53" s="16">
        <v>9052</v>
      </c>
      <c r="IY53" s="16">
        <v>0</v>
      </c>
      <c r="IZ53" s="16">
        <v>0</v>
      </c>
      <c r="JA53" s="16">
        <v>0</v>
      </c>
      <c r="JB53" s="16">
        <v>225233</v>
      </c>
      <c r="JC53" s="16">
        <v>5559850</v>
      </c>
      <c r="JD53" s="16">
        <v>6131669</v>
      </c>
      <c r="JE53" s="16">
        <v>0</v>
      </c>
      <c r="JF53" s="16">
        <v>6131669</v>
      </c>
      <c r="JG53" s="19">
        <v>0.1</v>
      </c>
      <c r="JH53" s="16">
        <v>613167</v>
      </c>
      <c r="JI53" s="16">
        <v>396468298</v>
      </c>
      <c r="JJ53" s="14">
        <v>803.1</v>
      </c>
      <c r="JK53" s="16">
        <v>493672</v>
      </c>
      <c r="JL53" s="16">
        <v>416026</v>
      </c>
      <c r="JM53" s="16">
        <v>493672</v>
      </c>
      <c r="JN53" s="17">
        <v>0.25</v>
      </c>
      <c r="JO53" s="19">
        <v>0.2107</v>
      </c>
      <c r="JP53" s="16">
        <v>613167</v>
      </c>
      <c r="JQ53" s="16">
        <v>129194</v>
      </c>
      <c r="JR53" s="17">
        <v>0.03</v>
      </c>
      <c r="JS53" s="16">
        <v>5160466</v>
      </c>
      <c r="JT53" s="16">
        <v>154814</v>
      </c>
      <c r="JU53" s="16">
        <v>613167</v>
      </c>
      <c r="JV53" s="16">
        <v>129194</v>
      </c>
      <c r="JW53" s="16">
        <v>154814</v>
      </c>
      <c r="JX53" s="16">
        <v>329159</v>
      </c>
      <c r="JY53" s="16">
        <v>129194</v>
      </c>
      <c r="JZ53" s="18">
        <v>0</v>
      </c>
      <c r="KA53" s="16">
        <v>0</v>
      </c>
      <c r="KB53" s="16">
        <v>154814</v>
      </c>
      <c r="KC53" s="16">
        <v>329159</v>
      </c>
      <c r="KD53" s="16">
        <v>483973</v>
      </c>
      <c r="KE53" s="16">
        <v>6131669</v>
      </c>
      <c r="KF53" s="19">
        <v>0</v>
      </c>
      <c r="KG53" s="16">
        <v>0</v>
      </c>
      <c r="KH53" s="17">
        <v>0</v>
      </c>
      <c r="KI53" s="16">
        <v>5160466</v>
      </c>
      <c r="KJ53" s="16">
        <v>0</v>
      </c>
      <c r="KK53" s="16">
        <v>0</v>
      </c>
      <c r="KL53" s="16">
        <v>0</v>
      </c>
      <c r="KM53" s="16">
        <v>0</v>
      </c>
      <c r="KN53" s="16">
        <v>18767</v>
      </c>
      <c r="KO53" s="16">
        <v>19100</v>
      </c>
      <c r="KP53" s="16">
        <v>-333</v>
      </c>
      <c r="KQ53" s="16">
        <v>914332</v>
      </c>
      <c r="KR53" s="16">
        <v>-333</v>
      </c>
      <c r="KS53" s="16">
        <v>914665</v>
      </c>
      <c r="KT53" s="16">
        <v>-785</v>
      </c>
      <c r="KU53" s="16">
        <v>-333</v>
      </c>
      <c r="KV53" s="16">
        <v>-1118</v>
      </c>
      <c r="KW53" s="16">
        <v>2140929</v>
      </c>
      <c r="KX53" s="16">
        <v>914665</v>
      </c>
      <c r="KY53" s="18">
        <v>3055594</v>
      </c>
      <c r="KZ53" s="16">
        <v>329159</v>
      </c>
      <c r="LA53" s="16">
        <v>0</v>
      </c>
      <c r="LB53" s="16">
        <v>0</v>
      </c>
      <c r="LC53" s="16">
        <v>0</v>
      </c>
      <c r="LD53" s="16">
        <v>3384753</v>
      </c>
      <c r="LE53" s="16">
        <v>0</v>
      </c>
      <c r="LF53" s="16">
        <v>0</v>
      </c>
      <c r="LG53" s="16">
        <v>0</v>
      </c>
      <c r="LH53" s="16">
        <v>3384753</v>
      </c>
      <c r="LI53" s="16">
        <v>329159</v>
      </c>
      <c r="LJ53" s="16">
        <v>3055594</v>
      </c>
      <c r="LK53" s="16">
        <v>396468298</v>
      </c>
      <c r="LL53" s="16">
        <v>7.7070299999999996</v>
      </c>
      <c r="LM53" s="16">
        <v>329159</v>
      </c>
      <c r="LN53" s="16">
        <v>396468298</v>
      </c>
      <c r="LO53" s="16">
        <v>0.83023000000000002</v>
      </c>
      <c r="LP53" s="16">
        <v>7.7070299999999996</v>
      </c>
      <c r="LQ53" s="16">
        <v>8.5372599999999998</v>
      </c>
      <c r="LR53" s="16">
        <v>297067</v>
      </c>
      <c r="LS53" s="16">
        <v>0</v>
      </c>
      <c r="LT53" s="16">
        <v>50209</v>
      </c>
      <c r="LU53" s="16">
        <v>55186</v>
      </c>
      <c r="LV53" s="16">
        <v>696</v>
      </c>
      <c r="LW53" s="16">
        <v>29859</v>
      </c>
      <c r="LX53" s="16">
        <v>3273</v>
      </c>
      <c r="LY53" s="16">
        <v>61225</v>
      </c>
      <c r="LZ53" s="16">
        <v>375065</v>
      </c>
      <c r="MA53" s="16">
        <v>5559850</v>
      </c>
      <c r="MB53" s="18">
        <v>375065</v>
      </c>
      <c r="MC53" s="16">
        <v>5184785</v>
      </c>
      <c r="MD53" s="16">
        <v>8408982</v>
      </c>
      <c r="ME53" s="18">
        <v>0</v>
      </c>
      <c r="MF53" s="18">
        <v>0</v>
      </c>
      <c r="MG53" s="18">
        <v>483973</v>
      </c>
      <c r="MH53" s="16">
        <v>0</v>
      </c>
      <c r="MI53" s="16">
        <v>225233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3384753</v>
      </c>
      <c r="MP53" s="16">
        <v>225233</v>
      </c>
      <c r="MQ53" s="16">
        <v>0</v>
      </c>
      <c r="MR53" s="16">
        <v>154814</v>
      </c>
      <c r="MS53" s="16">
        <v>0</v>
      </c>
      <c r="MT53" s="16">
        <v>19889</v>
      </c>
      <c r="MU53" s="16">
        <v>-1118</v>
      </c>
      <c r="MV53" s="16">
        <v>0</v>
      </c>
      <c r="MW53" s="16">
        <v>3783571</v>
      </c>
      <c r="MX53" s="16">
        <v>396468298</v>
      </c>
      <c r="MY53" s="16">
        <v>0</v>
      </c>
      <c r="MZ53" s="16">
        <v>0</v>
      </c>
      <c r="NA53" s="16">
        <v>0</v>
      </c>
      <c r="NB53" s="16">
        <v>5160466</v>
      </c>
      <c r="NC53" s="16">
        <v>0</v>
      </c>
      <c r="ND53" s="16">
        <v>0</v>
      </c>
      <c r="NE53" s="16">
        <v>0</v>
      </c>
      <c r="NF53" s="16">
        <v>0</v>
      </c>
      <c r="NG53" s="17">
        <v>0.03</v>
      </c>
      <c r="NH53" s="17">
        <v>0</v>
      </c>
      <c r="NI53" s="17">
        <v>0</v>
      </c>
      <c r="NJ53" s="17">
        <v>0</v>
      </c>
      <c r="NK53" s="17">
        <v>0</v>
      </c>
      <c r="NL53" s="17">
        <v>0.03</v>
      </c>
      <c r="NM53" s="16">
        <v>154814</v>
      </c>
      <c r="NN53" s="16">
        <v>0</v>
      </c>
      <c r="NO53" s="18">
        <v>0</v>
      </c>
      <c r="NP53" s="16">
        <v>0</v>
      </c>
      <c r="NQ53" s="17">
        <v>154814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7">
        <v>0</v>
      </c>
      <c r="NX53" s="17">
        <v>871681</v>
      </c>
    </row>
    <row r="54" spans="1:388" x14ac:dyDescent="0.55000000000000004">
      <c r="A54" s="13" t="s">
        <v>1195</v>
      </c>
      <c r="B54" s="13" t="s">
        <v>1220</v>
      </c>
      <c r="C54" s="13" t="s">
        <v>103</v>
      </c>
      <c r="D54" s="13" t="s">
        <v>1221</v>
      </c>
      <c r="E54" s="14">
        <v>451.7</v>
      </c>
      <c r="F54" s="15">
        <v>1.9490000000000001</v>
      </c>
      <c r="G54" s="16">
        <v>7413</v>
      </c>
      <c r="H54" s="16">
        <v>14448</v>
      </c>
      <c r="I54" s="16">
        <v>6553</v>
      </c>
      <c r="J54" s="15">
        <v>1.9490000000000001</v>
      </c>
      <c r="K54" s="16">
        <v>12772</v>
      </c>
      <c r="L54" s="16">
        <v>7413</v>
      </c>
      <c r="M54" s="16">
        <v>222</v>
      </c>
      <c r="N54" s="16">
        <v>7635</v>
      </c>
      <c r="O54" s="17">
        <v>651.30999999999995</v>
      </c>
      <c r="P54" s="17">
        <v>19.07</v>
      </c>
      <c r="Q54" s="17">
        <v>670.38</v>
      </c>
      <c r="R54" s="17">
        <v>67.97</v>
      </c>
      <c r="S54" s="17">
        <v>2.16</v>
      </c>
      <c r="T54" s="17">
        <v>70.13</v>
      </c>
      <c r="U54" s="17">
        <v>67.73</v>
      </c>
      <c r="V54" s="17">
        <v>2.35</v>
      </c>
      <c r="W54" s="17">
        <v>70.08</v>
      </c>
      <c r="X54" s="17">
        <v>357.8</v>
      </c>
      <c r="Y54" s="17">
        <v>10.73</v>
      </c>
      <c r="Z54" s="17">
        <v>368.53</v>
      </c>
      <c r="AA54" s="17">
        <v>29.52</v>
      </c>
      <c r="AB54" s="17">
        <v>24.82</v>
      </c>
      <c r="AC54" s="17">
        <v>8.2200000000000006</v>
      </c>
      <c r="AD54" s="17">
        <v>62.56</v>
      </c>
      <c r="AE54" s="14">
        <v>451.7</v>
      </c>
      <c r="AF54" s="17">
        <v>514.26</v>
      </c>
      <c r="AG54" s="17">
        <v>1.38</v>
      </c>
      <c r="AH54" s="17">
        <v>515.64</v>
      </c>
      <c r="AI54" s="15">
        <v>18.989999999999998</v>
      </c>
      <c r="AJ54" s="15">
        <v>2.339</v>
      </c>
      <c r="AK54" s="17">
        <v>0</v>
      </c>
      <c r="AL54" s="17">
        <f>ROUND(Data_AidAndLevy[[#This Row],[L311]]*Data_AidAndLevy[[#This Row],[L201]],0)</f>
        <v>0</v>
      </c>
      <c r="AM54" s="15">
        <v>0</v>
      </c>
      <c r="AN54" s="15">
        <v>21.329000000000001</v>
      </c>
      <c r="AO54" s="17">
        <v>514.26</v>
      </c>
      <c r="AP54" s="15">
        <v>535.58900000000006</v>
      </c>
      <c r="AQ54" s="17">
        <v>62.56</v>
      </c>
      <c r="AR54" s="15">
        <v>473.029</v>
      </c>
      <c r="AS54" s="16">
        <v>7635</v>
      </c>
      <c r="AT54" s="14">
        <v>451.7</v>
      </c>
      <c r="AU54" s="16">
        <v>3448730</v>
      </c>
      <c r="AV54" s="16">
        <v>3241705</v>
      </c>
      <c r="AW54" s="17">
        <v>1.01</v>
      </c>
      <c r="AX54" s="16">
        <v>3274122</v>
      </c>
      <c r="AY54" s="16">
        <v>3448730</v>
      </c>
      <c r="AZ54" s="16">
        <v>0</v>
      </c>
      <c r="BA54" s="16">
        <v>7635</v>
      </c>
      <c r="BB54" s="15">
        <v>21.329000000000001</v>
      </c>
      <c r="BC54" s="16">
        <v>162847</v>
      </c>
      <c r="BD54" s="16">
        <v>7635</v>
      </c>
      <c r="BE54" s="17">
        <v>62.56</v>
      </c>
      <c r="BF54" s="16">
        <v>477646</v>
      </c>
      <c r="BG54" s="17">
        <v>670.38</v>
      </c>
      <c r="BH54" s="14">
        <v>451.7</v>
      </c>
      <c r="BI54" s="16">
        <v>302811</v>
      </c>
      <c r="BJ54" s="16">
        <v>284818</v>
      </c>
      <c r="BK54" s="16">
        <v>302811</v>
      </c>
      <c r="BL54" s="16">
        <v>0</v>
      </c>
      <c r="BM54" s="16">
        <v>302811</v>
      </c>
      <c r="BN54" s="16">
        <v>302811</v>
      </c>
      <c r="BO54" s="17">
        <v>70.13</v>
      </c>
      <c r="BP54" s="14">
        <v>451.7</v>
      </c>
      <c r="BQ54" s="16">
        <v>31678</v>
      </c>
      <c r="BR54" s="16">
        <v>29723</v>
      </c>
      <c r="BS54" s="16">
        <v>31678</v>
      </c>
      <c r="BT54" s="16">
        <v>0</v>
      </c>
      <c r="BU54" s="16">
        <v>31678</v>
      </c>
      <c r="BV54" s="16">
        <v>31678</v>
      </c>
      <c r="BW54" s="17">
        <v>70.08</v>
      </c>
      <c r="BX54" s="14">
        <v>451.7</v>
      </c>
      <c r="BY54" s="16">
        <v>31655</v>
      </c>
      <c r="BZ54" s="16">
        <v>29618</v>
      </c>
      <c r="CA54" s="16">
        <v>31655</v>
      </c>
      <c r="CB54" s="16">
        <v>0</v>
      </c>
      <c r="CC54" s="16">
        <v>31655</v>
      </c>
      <c r="CD54" s="16">
        <v>31655</v>
      </c>
      <c r="CE54" s="17">
        <v>368.53</v>
      </c>
      <c r="CF54" s="14">
        <v>451.7</v>
      </c>
      <c r="CG54" s="16">
        <v>166465</v>
      </c>
      <c r="CH54" s="16">
        <v>156466</v>
      </c>
      <c r="CI54" s="16">
        <v>166465</v>
      </c>
      <c r="CJ54" s="16">
        <v>0</v>
      </c>
      <c r="CK54" s="16">
        <v>166465</v>
      </c>
      <c r="CL54" s="16">
        <v>166465</v>
      </c>
      <c r="CM54" s="17">
        <v>348.14</v>
      </c>
      <c r="CN54" s="17">
        <v>514.26</v>
      </c>
      <c r="CO54" s="16">
        <v>179034</v>
      </c>
      <c r="CP54" s="16">
        <v>166076</v>
      </c>
      <c r="CQ54" s="16">
        <v>2920</v>
      </c>
      <c r="CR54" s="16">
        <v>168996</v>
      </c>
      <c r="CS54" s="16">
        <v>179034</v>
      </c>
      <c r="CT54" s="16">
        <v>0</v>
      </c>
      <c r="CU54" s="14">
        <v>451.7</v>
      </c>
      <c r="CV54" s="16">
        <v>0</v>
      </c>
      <c r="CW54" s="14">
        <v>0</v>
      </c>
      <c r="CX54" s="16">
        <v>452</v>
      </c>
      <c r="CY54" s="17">
        <v>62.44</v>
      </c>
      <c r="CZ54" s="16">
        <v>28223</v>
      </c>
      <c r="DA54" s="16">
        <v>452</v>
      </c>
      <c r="DB54" s="17">
        <v>69.56</v>
      </c>
      <c r="DC54" s="16">
        <v>31441</v>
      </c>
      <c r="DD54" s="17">
        <v>1.38</v>
      </c>
      <c r="DE54" s="17">
        <v>348.14</v>
      </c>
      <c r="DF54" s="16">
        <v>480</v>
      </c>
      <c r="DG54" s="17">
        <v>34.47</v>
      </c>
      <c r="DH54" s="17">
        <v>514.26</v>
      </c>
      <c r="DI54" s="16">
        <v>17727</v>
      </c>
      <c r="DJ54" s="16">
        <v>16425</v>
      </c>
      <c r="DK54" s="16">
        <v>17727</v>
      </c>
      <c r="DL54" s="16">
        <v>0</v>
      </c>
      <c r="DM54" s="16">
        <v>17727</v>
      </c>
      <c r="DN54" s="16">
        <v>17727</v>
      </c>
      <c r="DO54" s="17">
        <v>3.74</v>
      </c>
      <c r="DP54" s="17">
        <v>514.26</v>
      </c>
      <c r="DQ54" s="16">
        <v>1923</v>
      </c>
      <c r="DR54" s="16">
        <v>1776</v>
      </c>
      <c r="DS54" s="16">
        <v>1923</v>
      </c>
      <c r="DT54" s="16">
        <v>0</v>
      </c>
      <c r="DU54" s="16">
        <v>1923</v>
      </c>
      <c r="DV54" s="16">
        <v>1923</v>
      </c>
      <c r="DW54" s="16">
        <v>3448730</v>
      </c>
      <c r="DX54" s="16">
        <v>0</v>
      </c>
      <c r="DY54" s="16">
        <v>162847</v>
      </c>
      <c r="DZ54" s="16">
        <v>477646</v>
      </c>
      <c r="EA54" s="16">
        <v>302811</v>
      </c>
      <c r="EB54" s="16">
        <v>31678</v>
      </c>
      <c r="EC54" s="16">
        <v>31655</v>
      </c>
      <c r="ED54" s="16">
        <v>166465</v>
      </c>
      <c r="EE54" s="16">
        <v>179034</v>
      </c>
      <c r="EF54" s="16">
        <v>0</v>
      </c>
      <c r="EG54" s="16">
        <v>28223</v>
      </c>
      <c r="EH54" s="16">
        <v>31441</v>
      </c>
      <c r="EI54" s="16">
        <v>480</v>
      </c>
      <c r="EJ54" s="16">
        <v>17727</v>
      </c>
      <c r="EK54" s="16">
        <v>1923</v>
      </c>
      <c r="EL54" s="16">
        <v>39301</v>
      </c>
      <c r="EM54" s="16">
        <v>75184</v>
      </c>
      <c r="EN54" s="16">
        <v>14448</v>
      </c>
      <c r="EO54" s="16">
        <v>4930991</v>
      </c>
      <c r="EP54" s="16">
        <v>215030003</v>
      </c>
      <c r="EQ54" s="18">
        <v>5.4</v>
      </c>
      <c r="ER54" s="16">
        <v>1161162</v>
      </c>
      <c r="ES54" s="16">
        <v>17921</v>
      </c>
      <c r="ET54" s="16">
        <v>17884</v>
      </c>
      <c r="EU54" s="16">
        <v>37</v>
      </c>
      <c r="EV54" s="16">
        <v>1161162</v>
      </c>
      <c r="EW54" s="16">
        <v>1161199</v>
      </c>
      <c r="EX54" s="16">
        <v>32096476</v>
      </c>
      <c r="EY54" s="16">
        <v>26325224</v>
      </c>
      <c r="EZ54" s="16">
        <v>5771252</v>
      </c>
      <c r="FA54" s="18">
        <v>5.4</v>
      </c>
      <c r="FB54" s="16">
        <v>31165</v>
      </c>
      <c r="FC54" s="16">
        <v>0</v>
      </c>
      <c r="FD54" s="16">
        <v>0</v>
      </c>
      <c r="FE54" s="16">
        <v>0</v>
      </c>
      <c r="FF54" s="16">
        <v>31165</v>
      </c>
      <c r="FG54" s="16">
        <v>31165</v>
      </c>
      <c r="FH54" s="16">
        <v>1161199</v>
      </c>
      <c r="FI54" s="16">
        <v>1192364</v>
      </c>
      <c r="FJ54" s="16">
        <v>6749</v>
      </c>
      <c r="FK54" s="15">
        <v>473.029</v>
      </c>
      <c r="FL54" s="16">
        <v>3192473</v>
      </c>
      <c r="FM54" s="16">
        <v>6749</v>
      </c>
      <c r="FN54" s="17">
        <v>62.56</v>
      </c>
      <c r="FO54" s="16">
        <v>422217</v>
      </c>
      <c r="FP54" s="16">
        <v>264</v>
      </c>
      <c r="FQ54" s="17">
        <v>515.64</v>
      </c>
      <c r="FR54" s="16">
        <v>136129</v>
      </c>
      <c r="FS54" s="16">
        <v>17727</v>
      </c>
      <c r="FT54" s="16">
        <v>1923</v>
      </c>
      <c r="FU54" s="16">
        <v>155779</v>
      </c>
      <c r="FV54" s="16">
        <v>3192473</v>
      </c>
      <c r="FW54" s="16">
        <v>422217</v>
      </c>
      <c r="FX54" s="16">
        <v>12772</v>
      </c>
      <c r="FY54" s="16">
        <v>302811</v>
      </c>
      <c r="FZ54" s="16">
        <v>31678</v>
      </c>
      <c r="GA54" s="16">
        <v>31655</v>
      </c>
      <c r="GB54" s="16">
        <v>166465</v>
      </c>
      <c r="GC54" s="16">
        <v>4315850</v>
      </c>
      <c r="GD54" s="16">
        <v>1192364</v>
      </c>
      <c r="GE54" s="16">
        <v>3123486</v>
      </c>
      <c r="GF54" s="15">
        <v>535.58900000000006</v>
      </c>
      <c r="GG54" s="16">
        <v>300</v>
      </c>
      <c r="GH54" s="16">
        <v>160677</v>
      </c>
      <c r="GI54" s="16">
        <v>3123486</v>
      </c>
      <c r="GJ54" s="16">
        <v>0</v>
      </c>
      <c r="GK54" s="14">
        <v>16.5</v>
      </c>
      <c r="GL54" s="16">
        <v>7635</v>
      </c>
      <c r="GM54" s="16">
        <v>125978</v>
      </c>
      <c r="GN54" s="14">
        <v>0</v>
      </c>
      <c r="GO54" s="16">
        <v>7413</v>
      </c>
      <c r="GP54" s="16">
        <v>0</v>
      </c>
      <c r="GQ54" s="16">
        <v>125978</v>
      </c>
      <c r="GR54" s="16">
        <v>125978</v>
      </c>
      <c r="GS54" s="16">
        <v>4930991</v>
      </c>
      <c r="GT54" s="16">
        <v>4315850</v>
      </c>
      <c r="GU54" s="16">
        <v>0</v>
      </c>
      <c r="GV54" s="16">
        <v>615141</v>
      </c>
      <c r="GW54" s="16">
        <v>215030003</v>
      </c>
      <c r="GX54" s="16">
        <v>214185870</v>
      </c>
      <c r="GY54" s="16">
        <v>844133</v>
      </c>
      <c r="GZ54" s="16">
        <v>214185870</v>
      </c>
      <c r="HA54" s="18">
        <v>3.8999999999999998E-3</v>
      </c>
      <c r="HB54" s="16">
        <v>13756</v>
      </c>
      <c r="HC54" s="16">
        <v>54</v>
      </c>
      <c r="HD54" s="16">
        <v>13756</v>
      </c>
      <c r="HE54" s="16">
        <v>54</v>
      </c>
      <c r="HF54" s="16">
        <v>13702</v>
      </c>
      <c r="HG54" s="16">
        <v>886</v>
      </c>
      <c r="HH54" s="16">
        <v>685</v>
      </c>
      <c r="HI54" s="16">
        <v>201</v>
      </c>
      <c r="HJ54" s="15">
        <v>535.58900000000006</v>
      </c>
      <c r="HK54" s="16">
        <v>107653</v>
      </c>
      <c r="HL54" s="15">
        <v>535.58900000000006</v>
      </c>
      <c r="HM54" s="16">
        <v>10</v>
      </c>
      <c r="HN54" s="16">
        <v>5356</v>
      </c>
      <c r="HO54" s="15">
        <v>535.58900000000006</v>
      </c>
      <c r="HP54" s="16">
        <v>7635</v>
      </c>
      <c r="HQ54" s="15">
        <v>0.11600000000000001</v>
      </c>
      <c r="HR54" s="16">
        <v>474532</v>
      </c>
      <c r="HS54" s="16">
        <v>107653</v>
      </c>
      <c r="HT54" s="16">
        <v>5356</v>
      </c>
      <c r="HU54" s="16">
        <v>361523</v>
      </c>
      <c r="HV54" s="16">
        <v>215030003</v>
      </c>
      <c r="HW54" s="18">
        <v>1.68127</v>
      </c>
      <c r="HX54" s="18">
        <v>1.9617800000000001</v>
      </c>
      <c r="HY54" s="18">
        <v>0</v>
      </c>
      <c r="HZ54" s="16">
        <v>215030003</v>
      </c>
      <c r="IA54" s="16">
        <v>0</v>
      </c>
      <c r="IB54" s="16">
        <v>7635</v>
      </c>
      <c r="IC54" s="17">
        <v>0</v>
      </c>
      <c r="ID54" s="16">
        <v>0</v>
      </c>
      <c r="IE54" s="15">
        <v>535.58900000000006</v>
      </c>
      <c r="IF54" s="16">
        <v>0</v>
      </c>
      <c r="IG54" s="16">
        <v>615141</v>
      </c>
      <c r="IH54" s="16">
        <v>13702</v>
      </c>
      <c r="II54" s="16">
        <v>0</v>
      </c>
      <c r="IJ54" s="16">
        <v>0</v>
      </c>
      <c r="IK54" s="16">
        <v>39301</v>
      </c>
      <c r="IL54" s="16">
        <v>107653</v>
      </c>
      <c r="IM54" s="16">
        <v>5356</v>
      </c>
      <c r="IN54" s="16">
        <v>0</v>
      </c>
      <c r="IO54" s="16">
        <v>0</v>
      </c>
      <c r="IP54" s="16">
        <v>527731</v>
      </c>
      <c r="IQ54" s="16">
        <v>3123486</v>
      </c>
      <c r="IR54" s="16">
        <v>0</v>
      </c>
      <c r="IS54" s="16">
        <v>13702</v>
      </c>
      <c r="IT54" s="16">
        <v>0</v>
      </c>
      <c r="IU54" s="16">
        <v>0</v>
      </c>
      <c r="IV54" s="16">
        <v>39301</v>
      </c>
      <c r="IW54" s="16">
        <v>107653</v>
      </c>
      <c r="IX54" s="16">
        <v>5356</v>
      </c>
      <c r="IY54" s="16">
        <v>0</v>
      </c>
      <c r="IZ54" s="16">
        <v>0</v>
      </c>
      <c r="JA54" s="16">
        <v>0</v>
      </c>
      <c r="JB54" s="16">
        <v>125978</v>
      </c>
      <c r="JC54" s="16">
        <v>3336874</v>
      </c>
      <c r="JD54" s="16">
        <v>3448730</v>
      </c>
      <c r="JE54" s="16">
        <v>0</v>
      </c>
      <c r="JF54" s="16">
        <v>3448730</v>
      </c>
      <c r="JG54" s="19">
        <v>0.1</v>
      </c>
      <c r="JH54" s="16">
        <v>344873</v>
      </c>
      <c r="JI54" s="16">
        <v>215030003</v>
      </c>
      <c r="JJ54" s="14">
        <v>451.7</v>
      </c>
      <c r="JK54" s="16">
        <v>476046</v>
      </c>
      <c r="JL54" s="16">
        <v>416026</v>
      </c>
      <c r="JM54" s="16">
        <v>476046</v>
      </c>
      <c r="JN54" s="17">
        <v>0.25</v>
      </c>
      <c r="JO54" s="19">
        <v>0.2185</v>
      </c>
      <c r="JP54" s="16">
        <v>344873</v>
      </c>
      <c r="JQ54" s="16">
        <v>75355</v>
      </c>
      <c r="JR54" s="17">
        <v>0.01</v>
      </c>
      <c r="JS54" s="16">
        <v>3454643</v>
      </c>
      <c r="JT54" s="16">
        <v>34546</v>
      </c>
      <c r="JU54" s="16">
        <v>344873</v>
      </c>
      <c r="JV54" s="16">
        <v>75355</v>
      </c>
      <c r="JW54" s="16">
        <v>34546</v>
      </c>
      <c r="JX54" s="16">
        <v>234972</v>
      </c>
      <c r="JY54" s="16">
        <v>75355</v>
      </c>
      <c r="JZ54" s="18">
        <v>0</v>
      </c>
      <c r="KA54" s="16">
        <v>0</v>
      </c>
      <c r="KB54" s="16">
        <v>34546</v>
      </c>
      <c r="KC54" s="16">
        <v>234972</v>
      </c>
      <c r="KD54" s="16">
        <v>269518</v>
      </c>
      <c r="KE54" s="16">
        <v>3448730</v>
      </c>
      <c r="KF54" s="19">
        <v>0</v>
      </c>
      <c r="KG54" s="16">
        <v>0</v>
      </c>
      <c r="KH54" s="17">
        <v>0</v>
      </c>
      <c r="KI54" s="16">
        <v>3454643</v>
      </c>
      <c r="KJ54" s="16">
        <v>0</v>
      </c>
      <c r="KK54" s="16">
        <v>0</v>
      </c>
      <c r="KL54" s="16">
        <v>0</v>
      </c>
      <c r="KM54" s="16">
        <v>0</v>
      </c>
      <c r="KN54" s="16">
        <v>7186</v>
      </c>
      <c r="KO54" s="16">
        <v>7171</v>
      </c>
      <c r="KP54" s="16">
        <v>15</v>
      </c>
      <c r="KQ54" s="16">
        <v>527731</v>
      </c>
      <c r="KR54" s="16">
        <v>15</v>
      </c>
      <c r="KS54" s="16">
        <v>527716</v>
      </c>
      <c r="KT54" s="16">
        <v>37</v>
      </c>
      <c r="KU54" s="16">
        <v>15</v>
      </c>
      <c r="KV54" s="16">
        <v>52</v>
      </c>
      <c r="KW54" s="16">
        <v>1161162</v>
      </c>
      <c r="KX54" s="16">
        <v>527716</v>
      </c>
      <c r="KY54" s="18">
        <v>1688878</v>
      </c>
      <c r="KZ54" s="16">
        <v>234972</v>
      </c>
      <c r="LA54" s="16">
        <v>0</v>
      </c>
      <c r="LB54" s="16">
        <v>0</v>
      </c>
      <c r="LC54" s="16">
        <v>0</v>
      </c>
      <c r="LD54" s="16">
        <v>1923850</v>
      </c>
      <c r="LE54" s="16">
        <v>258521</v>
      </c>
      <c r="LF54" s="16">
        <v>0</v>
      </c>
      <c r="LG54" s="16">
        <v>0</v>
      </c>
      <c r="LH54" s="16">
        <v>2182371</v>
      </c>
      <c r="LI54" s="16">
        <v>234972</v>
      </c>
      <c r="LJ54" s="16">
        <v>1947399</v>
      </c>
      <c r="LK54" s="16">
        <v>215030003</v>
      </c>
      <c r="LL54" s="16">
        <v>9.0564099999999996</v>
      </c>
      <c r="LM54" s="16">
        <v>234972</v>
      </c>
      <c r="LN54" s="16">
        <v>215809124</v>
      </c>
      <c r="LO54" s="16">
        <v>1.0888</v>
      </c>
      <c r="LP54" s="16">
        <v>9.0564099999999996</v>
      </c>
      <c r="LQ54" s="16">
        <v>10.145210000000001</v>
      </c>
      <c r="LR54" s="16">
        <v>179034</v>
      </c>
      <c r="LS54" s="16">
        <v>0</v>
      </c>
      <c r="LT54" s="16">
        <v>28223</v>
      </c>
      <c r="LU54" s="16">
        <v>31441</v>
      </c>
      <c r="LV54" s="16">
        <v>480</v>
      </c>
      <c r="LW54" s="16">
        <v>17727</v>
      </c>
      <c r="LX54" s="16">
        <v>1923</v>
      </c>
      <c r="LY54" s="16">
        <v>39301</v>
      </c>
      <c r="LZ54" s="16">
        <v>219527</v>
      </c>
      <c r="MA54" s="16">
        <v>3336874</v>
      </c>
      <c r="MB54" s="18">
        <v>219527</v>
      </c>
      <c r="MC54" s="16">
        <v>3117347</v>
      </c>
      <c r="MD54" s="16">
        <v>4930991</v>
      </c>
      <c r="ME54" s="18">
        <v>0</v>
      </c>
      <c r="MF54" s="18">
        <v>0</v>
      </c>
      <c r="MG54" s="18">
        <v>269518</v>
      </c>
      <c r="MH54" s="16">
        <v>0</v>
      </c>
      <c r="MI54" s="16">
        <v>125978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1923850</v>
      </c>
      <c r="MP54" s="16">
        <v>125978</v>
      </c>
      <c r="MQ54" s="16">
        <v>0</v>
      </c>
      <c r="MR54" s="16">
        <v>34546</v>
      </c>
      <c r="MS54" s="16">
        <v>0</v>
      </c>
      <c r="MT54" s="16">
        <v>31165</v>
      </c>
      <c r="MU54" s="16">
        <v>52</v>
      </c>
      <c r="MV54" s="16">
        <v>0</v>
      </c>
      <c r="MW54" s="16">
        <v>2115591</v>
      </c>
      <c r="MX54" s="16">
        <v>215809124</v>
      </c>
      <c r="MY54" s="16">
        <v>0.67</v>
      </c>
      <c r="MZ54" s="16">
        <v>144592</v>
      </c>
      <c r="NA54" s="16">
        <v>0</v>
      </c>
      <c r="NB54" s="16">
        <v>3454643</v>
      </c>
      <c r="NC54" s="16">
        <v>0</v>
      </c>
      <c r="ND54" s="16">
        <v>144592</v>
      </c>
      <c r="NE54" s="16">
        <v>0</v>
      </c>
      <c r="NF54" s="16">
        <v>144592</v>
      </c>
      <c r="NG54" s="17">
        <v>0.01</v>
      </c>
      <c r="NH54" s="17">
        <v>0</v>
      </c>
      <c r="NI54" s="17">
        <v>0</v>
      </c>
      <c r="NJ54" s="17">
        <v>0</v>
      </c>
      <c r="NK54" s="17">
        <v>0</v>
      </c>
      <c r="NL54" s="17">
        <v>0.01</v>
      </c>
      <c r="NM54" s="16">
        <v>34546</v>
      </c>
      <c r="NN54" s="16">
        <v>0</v>
      </c>
      <c r="NO54" s="18">
        <v>0</v>
      </c>
      <c r="NP54" s="16">
        <v>0</v>
      </c>
      <c r="NQ54" s="17">
        <v>34546</v>
      </c>
      <c r="NR54" s="16">
        <v>122000</v>
      </c>
      <c r="NS54" s="16">
        <v>0</v>
      </c>
      <c r="NT54" s="16">
        <v>71217</v>
      </c>
      <c r="NU54" s="16">
        <v>0</v>
      </c>
      <c r="NV54" s="16">
        <v>0</v>
      </c>
      <c r="NW54" s="17">
        <v>0</v>
      </c>
      <c r="NX54" s="17">
        <v>393800</v>
      </c>
    </row>
    <row r="55" spans="1:388" x14ac:dyDescent="0.55000000000000004">
      <c r="A55" s="13" t="s">
        <v>1199</v>
      </c>
      <c r="B55" s="13" t="s">
        <v>1215</v>
      </c>
      <c r="C55" s="13" t="s">
        <v>104</v>
      </c>
      <c r="D55" s="13" t="s">
        <v>1222</v>
      </c>
      <c r="E55" s="14">
        <v>1452.9</v>
      </c>
      <c r="F55" s="15">
        <v>0.1</v>
      </c>
      <c r="G55" s="16">
        <v>7413</v>
      </c>
      <c r="H55" s="16">
        <v>741</v>
      </c>
      <c r="I55" s="16">
        <v>6553</v>
      </c>
      <c r="J55" s="15">
        <v>0.1</v>
      </c>
      <c r="K55" s="16">
        <v>655</v>
      </c>
      <c r="L55" s="16">
        <v>7413</v>
      </c>
      <c r="M55" s="16">
        <v>222</v>
      </c>
      <c r="N55" s="16">
        <v>7635</v>
      </c>
      <c r="O55" s="17">
        <v>650.4</v>
      </c>
      <c r="P55" s="17">
        <v>19.07</v>
      </c>
      <c r="Q55" s="17">
        <v>669.47</v>
      </c>
      <c r="R55" s="17">
        <v>70.73</v>
      </c>
      <c r="S55" s="17">
        <v>2.16</v>
      </c>
      <c r="T55" s="17">
        <v>72.89</v>
      </c>
      <c r="U55" s="17">
        <v>67.739999999999995</v>
      </c>
      <c r="V55" s="17">
        <v>2.35</v>
      </c>
      <c r="W55" s="17">
        <v>70.09</v>
      </c>
      <c r="X55" s="17">
        <v>357.8</v>
      </c>
      <c r="Y55" s="17">
        <v>10.73</v>
      </c>
      <c r="Z55" s="17">
        <v>368.53</v>
      </c>
      <c r="AA55" s="17">
        <v>70.56</v>
      </c>
      <c r="AB55" s="17">
        <v>75.08</v>
      </c>
      <c r="AC55" s="17">
        <v>43.84</v>
      </c>
      <c r="AD55" s="17">
        <v>189.48</v>
      </c>
      <c r="AE55" s="14">
        <v>1452.9</v>
      </c>
      <c r="AF55" s="17">
        <v>1642.38</v>
      </c>
      <c r="AG55" s="17">
        <v>0</v>
      </c>
      <c r="AH55" s="17">
        <v>1642.38</v>
      </c>
      <c r="AI55" s="15">
        <v>35.31</v>
      </c>
      <c r="AJ55" s="15">
        <v>6.2190000000000003</v>
      </c>
      <c r="AK55" s="17">
        <v>0.68</v>
      </c>
      <c r="AL55" s="17">
        <f>ROUND(Data_AidAndLevy[[#This Row],[L311]]*Data_AidAndLevy[[#This Row],[L201]],0)</f>
        <v>5041</v>
      </c>
      <c r="AM55" s="15">
        <v>0</v>
      </c>
      <c r="AN55" s="15">
        <v>42.209000000000003</v>
      </c>
      <c r="AO55" s="17">
        <v>1642.38</v>
      </c>
      <c r="AP55" s="15">
        <v>1684.5889999999999</v>
      </c>
      <c r="AQ55" s="17">
        <v>189.48</v>
      </c>
      <c r="AR55" s="15">
        <v>1495.1089999999999</v>
      </c>
      <c r="AS55" s="16">
        <v>7635</v>
      </c>
      <c r="AT55" s="14">
        <v>1452.9</v>
      </c>
      <c r="AU55" s="16">
        <v>11092892</v>
      </c>
      <c r="AV55" s="16">
        <v>10827428</v>
      </c>
      <c r="AW55" s="17">
        <v>1.01</v>
      </c>
      <c r="AX55" s="16">
        <v>10935702</v>
      </c>
      <c r="AY55" s="16">
        <v>11092892</v>
      </c>
      <c r="AZ55" s="16">
        <v>0</v>
      </c>
      <c r="BA55" s="16">
        <v>7635</v>
      </c>
      <c r="BB55" s="15">
        <v>42.209000000000003</v>
      </c>
      <c r="BC55" s="16">
        <v>322266</v>
      </c>
      <c r="BD55" s="16">
        <v>7635</v>
      </c>
      <c r="BE55" s="17">
        <v>189.48</v>
      </c>
      <c r="BF55" s="16">
        <v>1446680</v>
      </c>
      <c r="BG55" s="17">
        <v>669.47</v>
      </c>
      <c r="BH55" s="14">
        <v>1452.9</v>
      </c>
      <c r="BI55" s="16">
        <v>972673</v>
      </c>
      <c r="BJ55" s="16">
        <v>949974</v>
      </c>
      <c r="BK55" s="16">
        <v>972673</v>
      </c>
      <c r="BL55" s="16">
        <v>0</v>
      </c>
      <c r="BM55" s="16">
        <v>972673</v>
      </c>
      <c r="BN55" s="16">
        <v>972673</v>
      </c>
      <c r="BO55" s="17">
        <v>72.89</v>
      </c>
      <c r="BP55" s="14">
        <v>1452.9</v>
      </c>
      <c r="BQ55" s="16">
        <v>105902</v>
      </c>
      <c r="BR55" s="16">
        <v>103308</v>
      </c>
      <c r="BS55" s="16">
        <v>105902</v>
      </c>
      <c r="BT55" s="16">
        <v>0</v>
      </c>
      <c r="BU55" s="16">
        <v>105902</v>
      </c>
      <c r="BV55" s="16">
        <v>105902</v>
      </c>
      <c r="BW55" s="17">
        <v>70.09</v>
      </c>
      <c r="BX55" s="14">
        <v>1452.9</v>
      </c>
      <c r="BY55" s="16">
        <v>101834</v>
      </c>
      <c r="BZ55" s="16">
        <v>98941</v>
      </c>
      <c r="CA55" s="16">
        <v>101834</v>
      </c>
      <c r="CB55" s="16">
        <v>0</v>
      </c>
      <c r="CC55" s="16">
        <v>101834</v>
      </c>
      <c r="CD55" s="16">
        <v>101834</v>
      </c>
      <c r="CE55" s="17">
        <v>368.53</v>
      </c>
      <c r="CF55" s="14">
        <v>1452.9</v>
      </c>
      <c r="CG55" s="16">
        <v>535437</v>
      </c>
      <c r="CH55" s="16">
        <v>522603</v>
      </c>
      <c r="CI55" s="16">
        <v>535437</v>
      </c>
      <c r="CJ55" s="16">
        <v>0</v>
      </c>
      <c r="CK55" s="16">
        <v>535437</v>
      </c>
      <c r="CL55" s="16">
        <v>535437</v>
      </c>
      <c r="CM55" s="17">
        <v>334.9</v>
      </c>
      <c r="CN55" s="17">
        <v>1642.38</v>
      </c>
      <c r="CO55" s="16">
        <v>550033</v>
      </c>
      <c r="CP55" s="16">
        <v>536976</v>
      </c>
      <c r="CQ55" s="16">
        <v>0</v>
      </c>
      <c r="CR55" s="16">
        <v>536976</v>
      </c>
      <c r="CS55" s="16">
        <v>550033</v>
      </c>
      <c r="CT55" s="16">
        <v>0</v>
      </c>
      <c r="CU55" s="14">
        <v>1452.9</v>
      </c>
      <c r="CV55" s="16">
        <v>148</v>
      </c>
      <c r="CW55" s="14">
        <v>0.1</v>
      </c>
      <c r="CX55" s="16">
        <v>1601</v>
      </c>
      <c r="CY55" s="17">
        <v>61.98</v>
      </c>
      <c r="CZ55" s="16">
        <v>99230</v>
      </c>
      <c r="DA55" s="16">
        <v>1601</v>
      </c>
      <c r="DB55" s="17">
        <v>67.73</v>
      </c>
      <c r="DC55" s="16">
        <v>108436</v>
      </c>
      <c r="DD55" s="17">
        <v>0</v>
      </c>
      <c r="DE55" s="17">
        <v>334.9</v>
      </c>
      <c r="DF55" s="16">
        <v>0</v>
      </c>
      <c r="DG55" s="17">
        <v>30.77</v>
      </c>
      <c r="DH55" s="17">
        <v>1642.38</v>
      </c>
      <c r="DI55" s="16">
        <v>50536</v>
      </c>
      <c r="DJ55" s="16">
        <v>49160</v>
      </c>
      <c r="DK55" s="16">
        <v>50536</v>
      </c>
      <c r="DL55" s="16">
        <v>0</v>
      </c>
      <c r="DM55" s="16">
        <v>50536</v>
      </c>
      <c r="DN55" s="16">
        <v>50536</v>
      </c>
      <c r="DO55" s="17">
        <v>3.61</v>
      </c>
      <c r="DP55" s="17">
        <v>1642.38</v>
      </c>
      <c r="DQ55" s="16">
        <v>5929</v>
      </c>
      <c r="DR55" s="16">
        <v>5763</v>
      </c>
      <c r="DS55" s="16">
        <v>5929</v>
      </c>
      <c r="DT55" s="16">
        <v>0</v>
      </c>
      <c r="DU55" s="16">
        <v>5929</v>
      </c>
      <c r="DV55" s="16">
        <v>5929</v>
      </c>
      <c r="DW55" s="16">
        <v>11092892</v>
      </c>
      <c r="DX55" s="16">
        <v>0</v>
      </c>
      <c r="DY55" s="16">
        <v>322266</v>
      </c>
      <c r="DZ55" s="16">
        <v>1446680</v>
      </c>
      <c r="EA55" s="16">
        <v>972673</v>
      </c>
      <c r="EB55" s="16">
        <v>105902</v>
      </c>
      <c r="EC55" s="16">
        <v>101834</v>
      </c>
      <c r="ED55" s="16">
        <v>535437</v>
      </c>
      <c r="EE55" s="16">
        <v>550033</v>
      </c>
      <c r="EF55" s="16">
        <v>0</v>
      </c>
      <c r="EG55" s="16">
        <v>99230</v>
      </c>
      <c r="EH55" s="16">
        <v>108436</v>
      </c>
      <c r="EI55" s="16">
        <v>0</v>
      </c>
      <c r="EJ55" s="16">
        <v>50536</v>
      </c>
      <c r="EK55" s="16">
        <v>5929</v>
      </c>
      <c r="EL55" s="16">
        <v>101527</v>
      </c>
      <c r="EM55" s="16">
        <v>366192</v>
      </c>
      <c r="EN55" s="16">
        <v>741</v>
      </c>
      <c r="EO55" s="16">
        <v>15657254</v>
      </c>
      <c r="EP55" s="16">
        <v>660979925</v>
      </c>
      <c r="EQ55" s="18">
        <v>5.4</v>
      </c>
      <c r="ER55" s="16">
        <v>3569292</v>
      </c>
      <c r="ES55" s="16">
        <v>55300</v>
      </c>
      <c r="ET55" s="16">
        <v>54216</v>
      </c>
      <c r="EU55" s="16">
        <v>1084</v>
      </c>
      <c r="EV55" s="16">
        <v>3569292</v>
      </c>
      <c r="EW55" s="16">
        <v>3570376</v>
      </c>
      <c r="EX55" s="16">
        <v>145767854</v>
      </c>
      <c r="EY55" s="16">
        <v>133213544</v>
      </c>
      <c r="EZ55" s="16">
        <v>12554310</v>
      </c>
      <c r="FA55" s="18">
        <v>5.4</v>
      </c>
      <c r="FB55" s="16">
        <v>67793</v>
      </c>
      <c r="FC55" s="16">
        <v>0</v>
      </c>
      <c r="FD55" s="16">
        <v>0</v>
      </c>
      <c r="FE55" s="16">
        <v>0</v>
      </c>
      <c r="FF55" s="16">
        <v>67793</v>
      </c>
      <c r="FG55" s="16">
        <v>67793</v>
      </c>
      <c r="FH55" s="16">
        <v>3570376</v>
      </c>
      <c r="FI55" s="16">
        <v>3638169</v>
      </c>
      <c r="FJ55" s="16">
        <v>6749</v>
      </c>
      <c r="FK55" s="15">
        <v>1495.1089999999999</v>
      </c>
      <c r="FL55" s="16">
        <v>10090491</v>
      </c>
      <c r="FM55" s="16">
        <v>6749</v>
      </c>
      <c r="FN55" s="17">
        <v>189.48</v>
      </c>
      <c r="FO55" s="16">
        <v>1278801</v>
      </c>
      <c r="FP55" s="16">
        <v>264</v>
      </c>
      <c r="FQ55" s="17">
        <v>1642.38</v>
      </c>
      <c r="FR55" s="16">
        <v>433588</v>
      </c>
      <c r="FS55" s="16">
        <v>50536</v>
      </c>
      <c r="FT55" s="16">
        <v>5929</v>
      </c>
      <c r="FU55" s="16">
        <v>490053</v>
      </c>
      <c r="FV55" s="16">
        <v>10090491</v>
      </c>
      <c r="FW55" s="16">
        <v>1278801</v>
      </c>
      <c r="FX55" s="16">
        <v>655</v>
      </c>
      <c r="FY55" s="16">
        <v>972673</v>
      </c>
      <c r="FZ55" s="16">
        <v>105902</v>
      </c>
      <c r="GA55" s="16">
        <v>101834</v>
      </c>
      <c r="GB55" s="16">
        <v>535437</v>
      </c>
      <c r="GC55" s="16">
        <v>13575846</v>
      </c>
      <c r="GD55" s="16">
        <v>3638169</v>
      </c>
      <c r="GE55" s="16">
        <v>9937677</v>
      </c>
      <c r="GF55" s="15">
        <v>1684.5889999999999</v>
      </c>
      <c r="GG55" s="16">
        <v>300</v>
      </c>
      <c r="GH55" s="16">
        <v>505377</v>
      </c>
      <c r="GI55" s="16">
        <v>9937677</v>
      </c>
      <c r="GJ55" s="16">
        <v>0</v>
      </c>
      <c r="GK55" s="14">
        <v>45.5</v>
      </c>
      <c r="GL55" s="16">
        <v>7635</v>
      </c>
      <c r="GM55" s="16">
        <v>347393</v>
      </c>
      <c r="GN55" s="14">
        <v>0</v>
      </c>
      <c r="GO55" s="16">
        <v>7413</v>
      </c>
      <c r="GP55" s="16">
        <v>0</v>
      </c>
      <c r="GQ55" s="16">
        <v>347393</v>
      </c>
      <c r="GR55" s="16">
        <v>347393</v>
      </c>
      <c r="GS55" s="16">
        <v>15657254</v>
      </c>
      <c r="GT55" s="16">
        <v>13575846</v>
      </c>
      <c r="GU55" s="16">
        <v>0</v>
      </c>
      <c r="GV55" s="16">
        <v>2081408</v>
      </c>
      <c r="GW55" s="16">
        <v>660979925</v>
      </c>
      <c r="GX55" s="16">
        <v>578422612</v>
      </c>
      <c r="GY55" s="16">
        <v>82557313</v>
      </c>
      <c r="GZ55" s="16">
        <v>578422612</v>
      </c>
      <c r="HA55" s="18">
        <v>0.14269999999999999</v>
      </c>
      <c r="HB55" s="16">
        <v>22170</v>
      </c>
      <c r="HC55" s="16">
        <v>3164</v>
      </c>
      <c r="HD55" s="16">
        <v>22170</v>
      </c>
      <c r="HE55" s="16">
        <v>3164</v>
      </c>
      <c r="HF55" s="16">
        <v>19006</v>
      </c>
      <c r="HG55" s="16">
        <v>886</v>
      </c>
      <c r="HH55" s="16">
        <v>685</v>
      </c>
      <c r="HI55" s="16">
        <v>201</v>
      </c>
      <c r="HJ55" s="15">
        <v>1684.5889999999999</v>
      </c>
      <c r="HK55" s="16">
        <v>338602</v>
      </c>
      <c r="HL55" s="15">
        <v>1684.5889999999999</v>
      </c>
      <c r="HM55" s="16">
        <v>10</v>
      </c>
      <c r="HN55" s="16">
        <v>16846</v>
      </c>
      <c r="HO55" s="15">
        <v>1684.5889999999999</v>
      </c>
      <c r="HP55" s="16">
        <v>7635</v>
      </c>
      <c r="HQ55" s="15">
        <v>0.11600000000000001</v>
      </c>
      <c r="HR55" s="16">
        <v>1492546</v>
      </c>
      <c r="HS55" s="16">
        <v>338602</v>
      </c>
      <c r="HT55" s="16">
        <v>16846</v>
      </c>
      <c r="HU55" s="16">
        <v>1137098</v>
      </c>
      <c r="HV55" s="16">
        <v>660979925</v>
      </c>
      <c r="HW55" s="18">
        <v>1.7203200000000001</v>
      </c>
      <c r="HX55" s="18">
        <v>1.9617800000000001</v>
      </c>
      <c r="HY55" s="18">
        <v>0</v>
      </c>
      <c r="HZ55" s="16">
        <v>660979925</v>
      </c>
      <c r="IA55" s="16">
        <v>0</v>
      </c>
      <c r="IB55" s="16">
        <v>7635</v>
      </c>
      <c r="IC55" s="17">
        <v>0</v>
      </c>
      <c r="ID55" s="16">
        <v>0</v>
      </c>
      <c r="IE55" s="15">
        <v>1684.5889999999999</v>
      </c>
      <c r="IF55" s="16">
        <v>0</v>
      </c>
      <c r="IG55" s="16">
        <v>2081408</v>
      </c>
      <c r="IH55" s="16">
        <v>19006</v>
      </c>
      <c r="II55" s="16">
        <v>0</v>
      </c>
      <c r="IJ55" s="16">
        <v>0</v>
      </c>
      <c r="IK55" s="16">
        <v>101527</v>
      </c>
      <c r="IL55" s="16">
        <v>338602</v>
      </c>
      <c r="IM55" s="16">
        <v>16846</v>
      </c>
      <c r="IN55" s="16">
        <v>0</v>
      </c>
      <c r="IO55" s="16">
        <v>0</v>
      </c>
      <c r="IP55" s="16">
        <v>1808481</v>
      </c>
      <c r="IQ55" s="16">
        <v>9937677</v>
      </c>
      <c r="IR55" s="16">
        <v>0</v>
      </c>
      <c r="IS55" s="16">
        <v>19006</v>
      </c>
      <c r="IT55" s="16">
        <v>0</v>
      </c>
      <c r="IU55" s="16">
        <v>0</v>
      </c>
      <c r="IV55" s="16">
        <v>101527</v>
      </c>
      <c r="IW55" s="16">
        <v>338602</v>
      </c>
      <c r="IX55" s="16">
        <v>16846</v>
      </c>
      <c r="IY55" s="16">
        <v>0</v>
      </c>
      <c r="IZ55" s="16">
        <v>0</v>
      </c>
      <c r="JA55" s="16">
        <v>0</v>
      </c>
      <c r="JB55" s="16">
        <v>347393</v>
      </c>
      <c r="JC55" s="16">
        <v>10557997</v>
      </c>
      <c r="JD55" s="16">
        <v>11092892</v>
      </c>
      <c r="JE55" s="16">
        <v>0</v>
      </c>
      <c r="JF55" s="16">
        <v>11092892</v>
      </c>
      <c r="JG55" s="19">
        <v>0.1</v>
      </c>
      <c r="JH55" s="16">
        <v>1109289</v>
      </c>
      <c r="JI55" s="16">
        <v>660979925</v>
      </c>
      <c r="JJ55" s="14">
        <v>1452.9</v>
      </c>
      <c r="JK55" s="16">
        <v>454938</v>
      </c>
      <c r="JL55" s="16">
        <v>416026</v>
      </c>
      <c r="JM55" s="16">
        <v>454938</v>
      </c>
      <c r="JN55" s="17">
        <v>0.25</v>
      </c>
      <c r="JO55" s="19">
        <v>0.2286</v>
      </c>
      <c r="JP55" s="16">
        <v>1109289</v>
      </c>
      <c r="JQ55" s="16">
        <v>253583</v>
      </c>
      <c r="JR55" s="17">
        <v>7.0000000000000007E-2</v>
      </c>
      <c r="JS55" s="16">
        <v>12030305</v>
      </c>
      <c r="JT55" s="16">
        <v>842121</v>
      </c>
      <c r="JU55" s="16">
        <v>1109289</v>
      </c>
      <c r="JV55" s="16">
        <v>253583</v>
      </c>
      <c r="JW55" s="16">
        <v>842121</v>
      </c>
      <c r="JX55" s="16">
        <v>13585</v>
      </c>
      <c r="JY55" s="16">
        <v>253583</v>
      </c>
      <c r="JZ55" s="18">
        <v>0</v>
      </c>
      <c r="KA55" s="16">
        <v>0</v>
      </c>
      <c r="KB55" s="16">
        <v>842121</v>
      </c>
      <c r="KC55" s="16">
        <v>13585</v>
      </c>
      <c r="KD55" s="16">
        <v>855706</v>
      </c>
      <c r="KE55" s="16">
        <v>11092892</v>
      </c>
      <c r="KF55" s="19">
        <v>0</v>
      </c>
      <c r="KG55" s="16">
        <v>0</v>
      </c>
      <c r="KH55" s="17">
        <v>0</v>
      </c>
      <c r="KI55" s="16">
        <v>12030305</v>
      </c>
      <c r="KJ55" s="16">
        <v>0</v>
      </c>
      <c r="KK55" s="16">
        <v>0</v>
      </c>
      <c r="KL55" s="16">
        <v>0</v>
      </c>
      <c r="KM55" s="16">
        <v>0</v>
      </c>
      <c r="KN55" s="16">
        <v>32088</v>
      </c>
      <c r="KO55" s="16">
        <v>31459</v>
      </c>
      <c r="KP55" s="16">
        <v>629</v>
      </c>
      <c r="KQ55" s="16">
        <v>1808481</v>
      </c>
      <c r="KR55" s="16">
        <v>629</v>
      </c>
      <c r="KS55" s="16">
        <v>1807852</v>
      </c>
      <c r="KT55" s="16">
        <v>1084</v>
      </c>
      <c r="KU55" s="16">
        <v>629</v>
      </c>
      <c r="KV55" s="16">
        <v>1713</v>
      </c>
      <c r="KW55" s="16">
        <v>3569292</v>
      </c>
      <c r="KX55" s="16">
        <v>1807852</v>
      </c>
      <c r="KY55" s="18">
        <v>5377144</v>
      </c>
      <c r="KZ55" s="16">
        <v>13585</v>
      </c>
      <c r="LA55" s="16">
        <v>0</v>
      </c>
      <c r="LB55" s="16">
        <v>0</v>
      </c>
      <c r="LC55" s="16">
        <v>0</v>
      </c>
      <c r="LD55" s="16">
        <v>5390729</v>
      </c>
      <c r="LE55" s="16">
        <v>660000</v>
      </c>
      <c r="LF55" s="16">
        <v>624342</v>
      </c>
      <c r="LG55" s="16">
        <v>0</v>
      </c>
      <c r="LH55" s="16">
        <v>6675071</v>
      </c>
      <c r="LI55" s="16">
        <v>13585</v>
      </c>
      <c r="LJ55" s="16">
        <v>6661486</v>
      </c>
      <c r="LK55" s="16">
        <v>660979925</v>
      </c>
      <c r="LL55" s="16">
        <v>10.078200000000001</v>
      </c>
      <c r="LM55" s="16">
        <v>13585</v>
      </c>
      <c r="LN55" s="16">
        <v>738359835</v>
      </c>
      <c r="LO55" s="16">
        <v>1.84E-2</v>
      </c>
      <c r="LP55" s="16">
        <v>10.078200000000001</v>
      </c>
      <c r="LQ55" s="16">
        <v>10.0966</v>
      </c>
      <c r="LR55" s="16">
        <v>550033</v>
      </c>
      <c r="LS55" s="16">
        <v>0</v>
      </c>
      <c r="LT55" s="16">
        <v>99230</v>
      </c>
      <c r="LU55" s="16">
        <v>108436</v>
      </c>
      <c r="LV55" s="16">
        <v>0</v>
      </c>
      <c r="LW55" s="16">
        <v>50536</v>
      </c>
      <c r="LX55" s="16">
        <v>5929</v>
      </c>
      <c r="LY55" s="16">
        <v>101527</v>
      </c>
      <c r="LZ55" s="16">
        <v>712637</v>
      </c>
      <c r="MA55" s="16">
        <v>10557997</v>
      </c>
      <c r="MB55" s="18">
        <v>712637</v>
      </c>
      <c r="MC55" s="16">
        <v>9845360</v>
      </c>
      <c r="MD55" s="16">
        <v>15657254</v>
      </c>
      <c r="ME55" s="18">
        <v>0</v>
      </c>
      <c r="MF55" s="18">
        <v>0</v>
      </c>
      <c r="MG55" s="18">
        <v>855706</v>
      </c>
      <c r="MH55" s="16">
        <v>0</v>
      </c>
      <c r="MI55" s="16">
        <v>347393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5390729</v>
      </c>
      <c r="MP55" s="16">
        <v>347393</v>
      </c>
      <c r="MQ55" s="16">
        <v>0</v>
      </c>
      <c r="MR55" s="16">
        <v>842121</v>
      </c>
      <c r="MS55" s="16">
        <v>0</v>
      </c>
      <c r="MT55" s="16">
        <v>67793</v>
      </c>
      <c r="MU55" s="16">
        <v>1713</v>
      </c>
      <c r="MV55" s="16">
        <v>0</v>
      </c>
      <c r="MW55" s="16">
        <v>6649749</v>
      </c>
      <c r="MX55" s="16">
        <v>738359835</v>
      </c>
      <c r="MY55" s="16">
        <v>0.67</v>
      </c>
      <c r="MZ55" s="16">
        <v>494701</v>
      </c>
      <c r="NA55" s="16">
        <v>0</v>
      </c>
      <c r="NB55" s="16">
        <v>12030305</v>
      </c>
      <c r="NC55" s="16">
        <v>0</v>
      </c>
      <c r="ND55" s="16">
        <v>494701</v>
      </c>
      <c r="NE55" s="16">
        <v>0</v>
      </c>
      <c r="NF55" s="16">
        <v>494701</v>
      </c>
      <c r="NG55" s="17">
        <v>7.0000000000000007E-2</v>
      </c>
      <c r="NH55" s="17">
        <v>0</v>
      </c>
      <c r="NI55" s="17">
        <v>0</v>
      </c>
      <c r="NJ55" s="17">
        <v>0</v>
      </c>
      <c r="NK55" s="17">
        <v>0</v>
      </c>
      <c r="NL55" s="17">
        <v>7.0000000000000007E-2</v>
      </c>
      <c r="NM55" s="16">
        <v>842121</v>
      </c>
      <c r="NN55" s="16">
        <v>0</v>
      </c>
      <c r="NO55" s="18">
        <v>0</v>
      </c>
      <c r="NP55" s="16">
        <v>0</v>
      </c>
      <c r="NQ55" s="17">
        <v>842121</v>
      </c>
      <c r="NR55" s="16">
        <v>675000</v>
      </c>
      <c r="NS55" s="16">
        <v>0</v>
      </c>
      <c r="NT55" s="16">
        <v>243659</v>
      </c>
      <c r="NU55" s="16">
        <v>0</v>
      </c>
      <c r="NV55" s="16">
        <v>0</v>
      </c>
      <c r="NW55" s="17">
        <v>0</v>
      </c>
      <c r="NX55" s="17">
        <v>1037619</v>
      </c>
    </row>
    <row r="56" spans="1:388" x14ac:dyDescent="0.55000000000000004">
      <c r="A56" s="13" t="s">
        <v>1191</v>
      </c>
      <c r="B56" s="13" t="s">
        <v>1192</v>
      </c>
      <c r="C56" s="13" t="s">
        <v>105</v>
      </c>
      <c r="D56" s="13" t="s">
        <v>106</v>
      </c>
      <c r="E56" s="14">
        <v>434.4</v>
      </c>
      <c r="F56" s="15">
        <v>-0.35399999999999998</v>
      </c>
      <c r="G56" s="16">
        <v>7439</v>
      </c>
      <c r="H56" s="16">
        <v>-2633</v>
      </c>
      <c r="I56" s="16">
        <v>6553</v>
      </c>
      <c r="J56" s="15">
        <v>-0.35399999999999998</v>
      </c>
      <c r="K56" s="16">
        <v>-2320</v>
      </c>
      <c r="L56" s="16">
        <v>7439</v>
      </c>
      <c r="M56" s="16">
        <v>222</v>
      </c>
      <c r="N56" s="16">
        <v>7661</v>
      </c>
      <c r="O56" s="17">
        <v>680.34</v>
      </c>
      <c r="P56" s="17">
        <v>19.07</v>
      </c>
      <c r="Q56" s="17">
        <v>699.41</v>
      </c>
      <c r="R56" s="17">
        <v>67.53</v>
      </c>
      <c r="S56" s="17">
        <v>2.16</v>
      </c>
      <c r="T56" s="17">
        <v>69.69</v>
      </c>
      <c r="U56" s="17">
        <v>76.72</v>
      </c>
      <c r="V56" s="17">
        <v>2.35</v>
      </c>
      <c r="W56" s="17">
        <v>79.069999999999993</v>
      </c>
      <c r="X56" s="17">
        <v>357.8</v>
      </c>
      <c r="Y56" s="17">
        <v>10.73</v>
      </c>
      <c r="Z56" s="17">
        <v>368.53</v>
      </c>
      <c r="AA56" s="17">
        <v>18</v>
      </c>
      <c r="AB56" s="17">
        <v>11.5</v>
      </c>
      <c r="AC56" s="17">
        <v>6.85</v>
      </c>
      <c r="AD56" s="17">
        <v>36.35</v>
      </c>
      <c r="AE56" s="14">
        <v>434.4</v>
      </c>
      <c r="AF56" s="17">
        <v>470.75</v>
      </c>
      <c r="AG56" s="17">
        <v>0.54</v>
      </c>
      <c r="AH56" s="17">
        <v>471.29</v>
      </c>
      <c r="AI56" s="15">
        <v>19.84</v>
      </c>
      <c r="AJ56" s="15">
        <v>1.8580000000000001</v>
      </c>
      <c r="AK56" s="17">
        <v>0.78</v>
      </c>
      <c r="AL56" s="17">
        <f>ROUND(Data_AidAndLevy[[#This Row],[L311]]*Data_AidAndLevy[[#This Row],[L201]],0)</f>
        <v>5802</v>
      </c>
      <c r="AM56" s="15">
        <v>0</v>
      </c>
      <c r="AN56" s="15">
        <v>22.478000000000002</v>
      </c>
      <c r="AO56" s="17">
        <v>470.75</v>
      </c>
      <c r="AP56" s="15">
        <v>493.22800000000001</v>
      </c>
      <c r="AQ56" s="17">
        <v>36.35</v>
      </c>
      <c r="AR56" s="15">
        <v>456.87799999999999</v>
      </c>
      <c r="AS56" s="16">
        <v>7661</v>
      </c>
      <c r="AT56" s="14">
        <v>434.4</v>
      </c>
      <c r="AU56" s="16">
        <v>3327938</v>
      </c>
      <c r="AV56" s="16">
        <v>3456159</v>
      </c>
      <c r="AW56" s="17">
        <v>1.01</v>
      </c>
      <c r="AX56" s="16">
        <v>3490721</v>
      </c>
      <c r="AY56" s="16">
        <v>3327938</v>
      </c>
      <c r="AZ56" s="16">
        <v>162783</v>
      </c>
      <c r="BA56" s="16">
        <v>7661</v>
      </c>
      <c r="BB56" s="15">
        <v>22.478000000000002</v>
      </c>
      <c r="BC56" s="16">
        <v>172204</v>
      </c>
      <c r="BD56" s="16">
        <v>7661</v>
      </c>
      <c r="BE56" s="17">
        <v>36.35</v>
      </c>
      <c r="BF56" s="16">
        <v>278477</v>
      </c>
      <c r="BG56" s="17">
        <v>699.41</v>
      </c>
      <c r="BH56" s="14">
        <v>434.4</v>
      </c>
      <c r="BI56" s="16">
        <v>303824</v>
      </c>
      <c r="BJ56" s="16">
        <v>316086</v>
      </c>
      <c r="BK56" s="16">
        <v>303824</v>
      </c>
      <c r="BL56" s="16">
        <v>12262</v>
      </c>
      <c r="BM56" s="16">
        <v>303824</v>
      </c>
      <c r="BN56" s="16">
        <v>316086</v>
      </c>
      <c r="BO56" s="17">
        <v>69.69</v>
      </c>
      <c r="BP56" s="14">
        <v>434.4</v>
      </c>
      <c r="BQ56" s="16">
        <v>30273</v>
      </c>
      <c r="BR56" s="16">
        <v>31374</v>
      </c>
      <c r="BS56" s="16">
        <v>30273</v>
      </c>
      <c r="BT56" s="16">
        <v>1101</v>
      </c>
      <c r="BU56" s="16">
        <v>30273</v>
      </c>
      <c r="BV56" s="16">
        <v>31374</v>
      </c>
      <c r="BW56" s="17">
        <v>79.069999999999993</v>
      </c>
      <c r="BX56" s="14">
        <v>434.4</v>
      </c>
      <c r="BY56" s="16">
        <v>34348</v>
      </c>
      <c r="BZ56" s="16">
        <v>35644</v>
      </c>
      <c r="CA56" s="16">
        <v>34348</v>
      </c>
      <c r="CB56" s="16">
        <v>1296</v>
      </c>
      <c r="CC56" s="16">
        <v>34348</v>
      </c>
      <c r="CD56" s="16">
        <v>35644</v>
      </c>
      <c r="CE56" s="17">
        <v>368.53</v>
      </c>
      <c r="CF56" s="14">
        <v>434.4</v>
      </c>
      <c r="CG56" s="16">
        <v>160089</v>
      </c>
      <c r="CH56" s="16">
        <v>166234</v>
      </c>
      <c r="CI56" s="16">
        <v>160089</v>
      </c>
      <c r="CJ56" s="16">
        <v>6145</v>
      </c>
      <c r="CK56" s="16">
        <v>160089</v>
      </c>
      <c r="CL56" s="16">
        <v>166234</v>
      </c>
      <c r="CM56" s="17">
        <v>332.98</v>
      </c>
      <c r="CN56" s="17">
        <v>470.75</v>
      </c>
      <c r="CO56" s="16">
        <v>156750</v>
      </c>
      <c r="CP56" s="16">
        <v>163088</v>
      </c>
      <c r="CQ56" s="16">
        <v>1820</v>
      </c>
      <c r="CR56" s="16">
        <v>164908</v>
      </c>
      <c r="CS56" s="16">
        <v>156750</v>
      </c>
      <c r="CT56" s="16">
        <v>8158</v>
      </c>
      <c r="CU56" s="14">
        <v>434.4</v>
      </c>
      <c r="CV56" s="16">
        <v>8</v>
      </c>
      <c r="CW56" s="14">
        <v>0</v>
      </c>
      <c r="CX56" s="16">
        <v>442</v>
      </c>
      <c r="CY56" s="17">
        <v>62.16</v>
      </c>
      <c r="CZ56" s="16">
        <v>27475</v>
      </c>
      <c r="DA56" s="16">
        <v>442</v>
      </c>
      <c r="DB56" s="17">
        <v>68.33</v>
      </c>
      <c r="DC56" s="16">
        <v>30202</v>
      </c>
      <c r="DD56" s="17">
        <v>0.54</v>
      </c>
      <c r="DE56" s="17">
        <v>332.98</v>
      </c>
      <c r="DF56" s="16">
        <v>180</v>
      </c>
      <c r="DG56" s="17">
        <v>31.52</v>
      </c>
      <c r="DH56" s="17">
        <v>470.75</v>
      </c>
      <c r="DI56" s="16">
        <v>14838</v>
      </c>
      <c r="DJ56" s="16">
        <v>15398</v>
      </c>
      <c r="DK56" s="16">
        <v>14838</v>
      </c>
      <c r="DL56" s="16">
        <v>560</v>
      </c>
      <c r="DM56" s="16">
        <v>14838</v>
      </c>
      <c r="DN56" s="16">
        <v>15398</v>
      </c>
      <c r="DO56" s="17">
        <v>3.67</v>
      </c>
      <c r="DP56" s="17">
        <v>470.75</v>
      </c>
      <c r="DQ56" s="16">
        <v>1728</v>
      </c>
      <c r="DR56" s="16">
        <v>1791</v>
      </c>
      <c r="DS56" s="16">
        <v>1728</v>
      </c>
      <c r="DT56" s="16">
        <v>63</v>
      </c>
      <c r="DU56" s="16">
        <v>1728</v>
      </c>
      <c r="DV56" s="16">
        <v>1791</v>
      </c>
      <c r="DW56" s="16">
        <v>3327938</v>
      </c>
      <c r="DX56" s="16">
        <v>162783</v>
      </c>
      <c r="DY56" s="16">
        <v>172204</v>
      </c>
      <c r="DZ56" s="16">
        <v>278477</v>
      </c>
      <c r="EA56" s="16">
        <v>316086</v>
      </c>
      <c r="EB56" s="16">
        <v>31374</v>
      </c>
      <c r="EC56" s="16">
        <v>35644</v>
      </c>
      <c r="ED56" s="16">
        <v>166234</v>
      </c>
      <c r="EE56" s="16">
        <v>156750</v>
      </c>
      <c r="EF56" s="16">
        <v>8158</v>
      </c>
      <c r="EG56" s="16">
        <v>27475</v>
      </c>
      <c r="EH56" s="16">
        <v>30202</v>
      </c>
      <c r="EI56" s="16">
        <v>180</v>
      </c>
      <c r="EJ56" s="16">
        <v>15398</v>
      </c>
      <c r="EK56" s="16">
        <v>1791</v>
      </c>
      <c r="EL56" s="16">
        <v>31232</v>
      </c>
      <c r="EM56" s="16">
        <v>65947</v>
      </c>
      <c r="EN56" s="16">
        <v>-2633</v>
      </c>
      <c r="EO56" s="16">
        <v>4762776</v>
      </c>
      <c r="EP56" s="16">
        <v>168119523</v>
      </c>
      <c r="EQ56" s="18">
        <v>5.4</v>
      </c>
      <c r="ER56" s="16">
        <v>907845</v>
      </c>
      <c r="ES56" s="16">
        <v>11952</v>
      </c>
      <c r="ET56" s="16">
        <v>11837</v>
      </c>
      <c r="EU56" s="16">
        <v>115</v>
      </c>
      <c r="EV56" s="16">
        <v>907845</v>
      </c>
      <c r="EW56" s="16">
        <v>907960</v>
      </c>
      <c r="EX56" s="16">
        <v>18374633</v>
      </c>
      <c r="EY56" s="16">
        <v>15866500</v>
      </c>
      <c r="EZ56" s="16">
        <v>2508133</v>
      </c>
      <c r="FA56" s="18">
        <v>5.4</v>
      </c>
      <c r="FB56" s="16">
        <v>13544</v>
      </c>
      <c r="FC56" s="16">
        <v>0</v>
      </c>
      <c r="FD56" s="16">
        <v>0</v>
      </c>
      <c r="FE56" s="16">
        <v>0</v>
      </c>
      <c r="FF56" s="16">
        <v>13544</v>
      </c>
      <c r="FG56" s="16">
        <v>13544</v>
      </c>
      <c r="FH56" s="16">
        <v>907960</v>
      </c>
      <c r="FI56" s="16">
        <v>921504</v>
      </c>
      <c r="FJ56" s="16">
        <v>6749</v>
      </c>
      <c r="FK56" s="15">
        <v>456.87799999999999</v>
      </c>
      <c r="FL56" s="16">
        <v>3083470</v>
      </c>
      <c r="FM56" s="16">
        <v>6749</v>
      </c>
      <c r="FN56" s="17">
        <v>36.35</v>
      </c>
      <c r="FO56" s="16">
        <v>245326</v>
      </c>
      <c r="FP56" s="16">
        <v>264</v>
      </c>
      <c r="FQ56" s="17">
        <v>471.29</v>
      </c>
      <c r="FR56" s="16">
        <v>124421</v>
      </c>
      <c r="FS56" s="16">
        <v>15398</v>
      </c>
      <c r="FT56" s="16">
        <v>1791</v>
      </c>
      <c r="FU56" s="16">
        <v>141610</v>
      </c>
      <c r="FV56" s="16">
        <v>3083470</v>
      </c>
      <c r="FW56" s="16">
        <v>245326</v>
      </c>
      <c r="FX56" s="16">
        <v>-2320</v>
      </c>
      <c r="FY56" s="16">
        <v>316086</v>
      </c>
      <c r="FZ56" s="16">
        <v>31374</v>
      </c>
      <c r="GA56" s="16">
        <v>35644</v>
      </c>
      <c r="GB56" s="16">
        <v>166234</v>
      </c>
      <c r="GC56" s="16">
        <v>4017424</v>
      </c>
      <c r="GD56" s="16">
        <v>921504</v>
      </c>
      <c r="GE56" s="16">
        <v>3095920</v>
      </c>
      <c r="GF56" s="15">
        <v>493.22800000000001</v>
      </c>
      <c r="GG56" s="16">
        <v>300</v>
      </c>
      <c r="GH56" s="16">
        <v>147968</v>
      </c>
      <c r="GI56" s="16">
        <v>3095920</v>
      </c>
      <c r="GJ56" s="16">
        <v>0</v>
      </c>
      <c r="GK56" s="14">
        <v>8.5</v>
      </c>
      <c r="GL56" s="16">
        <v>7635</v>
      </c>
      <c r="GM56" s="16">
        <v>64898</v>
      </c>
      <c r="GN56" s="14">
        <v>0</v>
      </c>
      <c r="GO56" s="16">
        <v>7413</v>
      </c>
      <c r="GP56" s="16">
        <v>0</v>
      </c>
      <c r="GQ56" s="16">
        <v>64898</v>
      </c>
      <c r="GR56" s="16">
        <v>64898</v>
      </c>
      <c r="GS56" s="16">
        <v>4762776</v>
      </c>
      <c r="GT56" s="16">
        <v>4017424</v>
      </c>
      <c r="GU56" s="16">
        <v>0</v>
      </c>
      <c r="GV56" s="16">
        <v>745352</v>
      </c>
      <c r="GW56" s="16">
        <v>168119523</v>
      </c>
      <c r="GX56" s="16">
        <v>165625928</v>
      </c>
      <c r="GY56" s="16">
        <v>2493595</v>
      </c>
      <c r="GZ56" s="16">
        <v>165625928</v>
      </c>
      <c r="HA56" s="18">
        <v>1.5100000000000001E-2</v>
      </c>
      <c r="HB56" s="16">
        <v>15956</v>
      </c>
      <c r="HC56" s="16">
        <v>241</v>
      </c>
      <c r="HD56" s="16">
        <v>15956</v>
      </c>
      <c r="HE56" s="16">
        <v>241</v>
      </c>
      <c r="HF56" s="16">
        <v>15715</v>
      </c>
      <c r="HG56" s="16">
        <v>886</v>
      </c>
      <c r="HH56" s="16">
        <v>685</v>
      </c>
      <c r="HI56" s="16">
        <v>201</v>
      </c>
      <c r="HJ56" s="15">
        <v>493.22800000000001</v>
      </c>
      <c r="HK56" s="16">
        <v>99139</v>
      </c>
      <c r="HL56" s="15">
        <v>493.22800000000001</v>
      </c>
      <c r="HM56" s="16">
        <v>10</v>
      </c>
      <c r="HN56" s="16">
        <v>4932</v>
      </c>
      <c r="HO56" s="15">
        <v>493.22800000000001</v>
      </c>
      <c r="HP56" s="16">
        <v>7635</v>
      </c>
      <c r="HQ56" s="15">
        <v>0.11600000000000001</v>
      </c>
      <c r="HR56" s="16">
        <v>437000</v>
      </c>
      <c r="HS56" s="16">
        <v>99139</v>
      </c>
      <c r="HT56" s="16">
        <v>4932</v>
      </c>
      <c r="HU56" s="16">
        <v>332929</v>
      </c>
      <c r="HV56" s="16">
        <v>168119523</v>
      </c>
      <c r="HW56" s="18">
        <v>1.98031</v>
      </c>
      <c r="HX56" s="18">
        <v>1.9617800000000001</v>
      </c>
      <c r="HY56" s="18">
        <v>1.8530000000000001E-2</v>
      </c>
      <c r="HZ56" s="16">
        <v>168119523</v>
      </c>
      <c r="IA56" s="16">
        <v>3115</v>
      </c>
      <c r="IB56" s="16">
        <v>7635</v>
      </c>
      <c r="IC56" s="17">
        <v>0</v>
      </c>
      <c r="ID56" s="16">
        <v>0</v>
      </c>
      <c r="IE56" s="15">
        <v>493.22800000000001</v>
      </c>
      <c r="IF56" s="16">
        <v>0</v>
      </c>
      <c r="IG56" s="16">
        <v>745352</v>
      </c>
      <c r="IH56" s="16">
        <v>15715</v>
      </c>
      <c r="II56" s="16">
        <v>0</v>
      </c>
      <c r="IJ56" s="16">
        <v>0</v>
      </c>
      <c r="IK56" s="16">
        <v>31232</v>
      </c>
      <c r="IL56" s="16">
        <v>99139</v>
      </c>
      <c r="IM56" s="16">
        <v>4932</v>
      </c>
      <c r="IN56" s="16">
        <v>3115</v>
      </c>
      <c r="IO56" s="16">
        <v>0</v>
      </c>
      <c r="IP56" s="16">
        <v>653683</v>
      </c>
      <c r="IQ56" s="16">
        <v>3095920</v>
      </c>
      <c r="IR56" s="16">
        <v>0</v>
      </c>
      <c r="IS56" s="16">
        <v>15715</v>
      </c>
      <c r="IT56" s="16">
        <v>0</v>
      </c>
      <c r="IU56" s="16">
        <v>0</v>
      </c>
      <c r="IV56" s="16">
        <v>31232</v>
      </c>
      <c r="IW56" s="16">
        <v>99139</v>
      </c>
      <c r="IX56" s="16">
        <v>4932</v>
      </c>
      <c r="IY56" s="16">
        <v>3115</v>
      </c>
      <c r="IZ56" s="16">
        <v>0</v>
      </c>
      <c r="JA56" s="16">
        <v>0</v>
      </c>
      <c r="JB56" s="16">
        <v>64898</v>
      </c>
      <c r="JC56" s="16">
        <v>3252487</v>
      </c>
      <c r="JD56" s="16">
        <v>3327938</v>
      </c>
      <c r="JE56" s="16">
        <v>162783</v>
      </c>
      <c r="JF56" s="16">
        <v>3490721</v>
      </c>
      <c r="JG56" s="19">
        <v>0.1</v>
      </c>
      <c r="JH56" s="16">
        <v>349072</v>
      </c>
      <c r="JI56" s="16">
        <v>168119523</v>
      </c>
      <c r="JJ56" s="14">
        <v>434.4</v>
      </c>
      <c r="JK56" s="16">
        <v>387015</v>
      </c>
      <c r="JL56" s="16">
        <v>416026</v>
      </c>
      <c r="JM56" s="16">
        <v>387015</v>
      </c>
      <c r="JN56" s="17">
        <v>0.25</v>
      </c>
      <c r="JO56" s="19">
        <v>0.26869999999999999</v>
      </c>
      <c r="JP56" s="16">
        <v>349072</v>
      </c>
      <c r="JQ56" s="16">
        <v>93796</v>
      </c>
      <c r="JR56" s="17">
        <v>0</v>
      </c>
      <c r="JS56" s="16">
        <v>3226061</v>
      </c>
      <c r="JT56" s="16">
        <v>0</v>
      </c>
      <c r="JU56" s="16">
        <v>349072</v>
      </c>
      <c r="JV56" s="16">
        <v>93796</v>
      </c>
      <c r="JW56" s="16">
        <v>0</v>
      </c>
      <c r="JX56" s="16">
        <v>255276</v>
      </c>
      <c r="JY56" s="16">
        <v>93796</v>
      </c>
      <c r="JZ56" s="18">
        <v>0</v>
      </c>
      <c r="KA56" s="16">
        <v>0</v>
      </c>
      <c r="KB56" s="16">
        <v>0</v>
      </c>
      <c r="KC56" s="16">
        <v>255276</v>
      </c>
      <c r="KD56" s="16">
        <v>255276</v>
      </c>
      <c r="KE56" s="16">
        <v>3490721</v>
      </c>
      <c r="KF56" s="19">
        <v>0</v>
      </c>
      <c r="KG56" s="16">
        <v>0</v>
      </c>
      <c r="KH56" s="17">
        <v>0</v>
      </c>
      <c r="KI56" s="16">
        <v>3226061</v>
      </c>
      <c r="KJ56" s="16">
        <v>0</v>
      </c>
      <c r="KK56" s="16">
        <v>0</v>
      </c>
      <c r="KL56" s="16">
        <v>0</v>
      </c>
      <c r="KM56" s="16">
        <v>0</v>
      </c>
      <c r="KN56" s="16">
        <v>7345</v>
      </c>
      <c r="KO56" s="16">
        <v>7274</v>
      </c>
      <c r="KP56" s="16">
        <v>71</v>
      </c>
      <c r="KQ56" s="16">
        <v>653683</v>
      </c>
      <c r="KR56" s="16">
        <v>71</v>
      </c>
      <c r="KS56" s="16">
        <v>653612</v>
      </c>
      <c r="KT56" s="16">
        <v>115</v>
      </c>
      <c r="KU56" s="16">
        <v>71</v>
      </c>
      <c r="KV56" s="16">
        <v>186</v>
      </c>
      <c r="KW56" s="16">
        <v>907845</v>
      </c>
      <c r="KX56" s="16">
        <v>653612</v>
      </c>
      <c r="KY56" s="18">
        <v>1561457</v>
      </c>
      <c r="KZ56" s="16">
        <v>255276</v>
      </c>
      <c r="LA56" s="16">
        <v>0</v>
      </c>
      <c r="LB56" s="16">
        <v>0</v>
      </c>
      <c r="LC56" s="16">
        <v>0</v>
      </c>
      <c r="LD56" s="16">
        <v>1816733</v>
      </c>
      <c r="LE56" s="16">
        <v>0</v>
      </c>
      <c r="LF56" s="16">
        <v>0</v>
      </c>
      <c r="LG56" s="16">
        <v>0</v>
      </c>
      <c r="LH56" s="16">
        <v>1816733</v>
      </c>
      <c r="LI56" s="16">
        <v>255276</v>
      </c>
      <c r="LJ56" s="16">
        <v>1561457</v>
      </c>
      <c r="LK56" s="16">
        <v>168119523</v>
      </c>
      <c r="LL56" s="16">
        <v>9.2877799999999997</v>
      </c>
      <c r="LM56" s="16">
        <v>255276</v>
      </c>
      <c r="LN56" s="16">
        <v>176281704</v>
      </c>
      <c r="LO56" s="16">
        <v>1.44811</v>
      </c>
      <c r="LP56" s="16">
        <v>9.2877799999999997</v>
      </c>
      <c r="LQ56" s="16">
        <v>10.735889999999999</v>
      </c>
      <c r="LR56" s="16">
        <v>156750</v>
      </c>
      <c r="LS56" s="16">
        <v>8158</v>
      </c>
      <c r="LT56" s="16">
        <v>27475</v>
      </c>
      <c r="LU56" s="16">
        <v>30202</v>
      </c>
      <c r="LV56" s="16">
        <v>180</v>
      </c>
      <c r="LW56" s="16">
        <v>15398</v>
      </c>
      <c r="LX56" s="16">
        <v>1791</v>
      </c>
      <c r="LY56" s="16">
        <v>31232</v>
      </c>
      <c r="LZ56" s="16">
        <v>208722</v>
      </c>
      <c r="MA56" s="16">
        <v>3252487</v>
      </c>
      <c r="MB56" s="18">
        <v>208722</v>
      </c>
      <c r="MC56" s="16">
        <v>3043765</v>
      </c>
      <c r="MD56" s="16">
        <v>4762776</v>
      </c>
      <c r="ME56" s="18">
        <v>0</v>
      </c>
      <c r="MF56" s="18">
        <v>0</v>
      </c>
      <c r="MG56" s="18">
        <v>255276</v>
      </c>
      <c r="MH56" s="16">
        <v>0</v>
      </c>
      <c r="MI56" s="16">
        <v>64898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1816733</v>
      </c>
      <c r="MP56" s="16">
        <v>64898</v>
      </c>
      <c r="MQ56" s="16">
        <v>0</v>
      </c>
      <c r="MR56" s="16">
        <v>0</v>
      </c>
      <c r="MS56" s="16">
        <v>0</v>
      </c>
      <c r="MT56" s="16">
        <v>13544</v>
      </c>
      <c r="MU56" s="16">
        <v>186</v>
      </c>
      <c r="MV56" s="16">
        <v>0</v>
      </c>
      <c r="MW56" s="16">
        <v>1895361</v>
      </c>
      <c r="MX56" s="16">
        <v>176281704</v>
      </c>
      <c r="MY56" s="16">
        <v>1.34</v>
      </c>
      <c r="MZ56" s="16">
        <v>236217</v>
      </c>
      <c r="NA56" s="16">
        <v>0</v>
      </c>
      <c r="NB56" s="16">
        <v>3226061</v>
      </c>
      <c r="NC56" s="16">
        <v>0</v>
      </c>
      <c r="ND56" s="16">
        <v>236217</v>
      </c>
      <c r="NE56" s="16">
        <v>0</v>
      </c>
      <c r="NF56" s="16">
        <v>236217</v>
      </c>
      <c r="NG56" s="17">
        <v>0</v>
      </c>
      <c r="NH56" s="17">
        <v>0</v>
      </c>
      <c r="NI56" s="17">
        <v>0</v>
      </c>
      <c r="NJ56" s="17">
        <v>0</v>
      </c>
      <c r="NK56" s="17">
        <v>0</v>
      </c>
      <c r="NL56" s="17">
        <v>0</v>
      </c>
      <c r="NM56" s="16">
        <v>0</v>
      </c>
      <c r="NN56" s="16">
        <v>0</v>
      </c>
      <c r="NO56" s="18">
        <v>0</v>
      </c>
      <c r="NP56" s="16">
        <v>0</v>
      </c>
      <c r="NQ56" s="17">
        <v>0</v>
      </c>
      <c r="NR56" s="16">
        <v>300000</v>
      </c>
      <c r="NS56" s="16">
        <v>0</v>
      </c>
      <c r="NT56" s="16">
        <v>58173</v>
      </c>
      <c r="NU56" s="16">
        <v>0</v>
      </c>
      <c r="NV56" s="16">
        <v>0</v>
      </c>
      <c r="NW56" s="17">
        <v>0</v>
      </c>
      <c r="NX56" s="17">
        <v>473278</v>
      </c>
    </row>
    <row r="57" spans="1:388" x14ac:dyDescent="0.55000000000000004">
      <c r="A57" s="13" t="s">
        <v>1179</v>
      </c>
      <c r="B57" s="13" t="s">
        <v>1223</v>
      </c>
      <c r="C57" s="13" t="s">
        <v>107</v>
      </c>
      <c r="D57" s="13" t="s">
        <v>108</v>
      </c>
      <c r="E57" s="14">
        <v>642.70000000000005</v>
      </c>
      <c r="F57" s="15">
        <v>3</v>
      </c>
      <c r="G57" s="16">
        <v>7413</v>
      </c>
      <c r="H57" s="16">
        <v>22239</v>
      </c>
      <c r="I57" s="16">
        <v>6553</v>
      </c>
      <c r="J57" s="15">
        <v>3</v>
      </c>
      <c r="K57" s="16">
        <v>19659</v>
      </c>
      <c r="L57" s="16">
        <v>7413</v>
      </c>
      <c r="M57" s="16">
        <v>222</v>
      </c>
      <c r="N57" s="16">
        <v>7635</v>
      </c>
      <c r="O57" s="17">
        <v>660.03</v>
      </c>
      <c r="P57" s="17">
        <v>19.07</v>
      </c>
      <c r="Q57" s="17">
        <v>679.1</v>
      </c>
      <c r="R57" s="17">
        <v>68.78</v>
      </c>
      <c r="S57" s="17">
        <v>2.16</v>
      </c>
      <c r="T57" s="17">
        <v>70.94</v>
      </c>
      <c r="U57" s="17">
        <v>88.04</v>
      </c>
      <c r="V57" s="17">
        <v>2.35</v>
      </c>
      <c r="W57" s="17">
        <v>90.39</v>
      </c>
      <c r="X57" s="17">
        <v>357.8</v>
      </c>
      <c r="Y57" s="17">
        <v>10.73</v>
      </c>
      <c r="Z57" s="17">
        <v>368.53</v>
      </c>
      <c r="AA57" s="17">
        <v>49.68</v>
      </c>
      <c r="AB57" s="17">
        <v>27.25</v>
      </c>
      <c r="AC57" s="17">
        <v>24.66</v>
      </c>
      <c r="AD57" s="17">
        <v>101.59</v>
      </c>
      <c r="AE57" s="14">
        <v>642.70000000000005</v>
      </c>
      <c r="AF57" s="17">
        <v>744.29</v>
      </c>
      <c r="AG57" s="17">
        <v>1.56</v>
      </c>
      <c r="AH57" s="17">
        <v>745.85</v>
      </c>
      <c r="AI57" s="15">
        <v>25.95</v>
      </c>
      <c r="AJ57" s="15">
        <v>4.1909999999999998</v>
      </c>
      <c r="AK57" s="17">
        <v>0</v>
      </c>
      <c r="AL57" s="17">
        <f>ROUND(Data_AidAndLevy[[#This Row],[L311]]*Data_AidAndLevy[[#This Row],[L201]],0)</f>
        <v>0</v>
      </c>
      <c r="AM57" s="15">
        <v>0</v>
      </c>
      <c r="AN57" s="15">
        <v>30.140999999999998</v>
      </c>
      <c r="AO57" s="17">
        <v>744.29</v>
      </c>
      <c r="AP57" s="15">
        <v>774.43100000000004</v>
      </c>
      <c r="AQ57" s="17">
        <v>101.59</v>
      </c>
      <c r="AR57" s="15">
        <v>672.84100000000001</v>
      </c>
      <c r="AS57" s="16">
        <v>7635</v>
      </c>
      <c r="AT57" s="14">
        <v>642.70000000000005</v>
      </c>
      <c r="AU57" s="16">
        <v>4907015</v>
      </c>
      <c r="AV57" s="16">
        <v>4772489</v>
      </c>
      <c r="AW57" s="17">
        <v>1.01</v>
      </c>
      <c r="AX57" s="16">
        <v>4820214</v>
      </c>
      <c r="AY57" s="16">
        <v>4907015</v>
      </c>
      <c r="AZ57" s="16">
        <v>0</v>
      </c>
      <c r="BA57" s="16">
        <v>7635</v>
      </c>
      <c r="BB57" s="15">
        <v>30.140999999999998</v>
      </c>
      <c r="BC57" s="16">
        <v>230127</v>
      </c>
      <c r="BD57" s="16">
        <v>7635</v>
      </c>
      <c r="BE57" s="17">
        <v>101.59</v>
      </c>
      <c r="BF57" s="16">
        <v>775640</v>
      </c>
      <c r="BG57" s="17">
        <v>679.1</v>
      </c>
      <c r="BH57" s="14">
        <v>642.70000000000005</v>
      </c>
      <c r="BI57" s="16">
        <v>436458</v>
      </c>
      <c r="BJ57" s="16">
        <v>424927</v>
      </c>
      <c r="BK57" s="16">
        <v>436458</v>
      </c>
      <c r="BL57" s="16">
        <v>0</v>
      </c>
      <c r="BM57" s="16">
        <v>436458</v>
      </c>
      <c r="BN57" s="16">
        <v>436458</v>
      </c>
      <c r="BO57" s="17">
        <v>70.94</v>
      </c>
      <c r="BP57" s="14">
        <v>642.70000000000005</v>
      </c>
      <c r="BQ57" s="16">
        <v>45593</v>
      </c>
      <c r="BR57" s="16">
        <v>44281</v>
      </c>
      <c r="BS57" s="16">
        <v>45593</v>
      </c>
      <c r="BT57" s="16">
        <v>0</v>
      </c>
      <c r="BU57" s="16">
        <v>45593</v>
      </c>
      <c r="BV57" s="16">
        <v>45593</v>
      </c>
      <c r="BW57" s="17">
        <v>90.39</v>
      </c>
      <c r="BX57" s="14">
        <v>642.70000000000005</v>
      </c>
      <c r="BY57" s="16">
        <v>58094</v>
      </c>
      <c r="BZ57" s="16">
        <v>56680</v>
      </c>
      <c r="CA57" s="16">
        <v>58094</v>
      </c>
      <c r="CB57" s="16">
        <v>0</v>
      </c>
      <c r="CC57" s="16">
        <v>58094</v>
      </c>
      <c r="CD57" s="16">
        <v>58094</v>
      </c>
      <c r="CE57" s="17">
        <v>368.53</v>
      </c>
      <c r="CF57" s="14">
        <v>642.70000000000005</v>
      </c>
      <c r="CG57" s="16">
        <v>236854</v>
      </c>
      <c r="CH57" s="16">
        <v>230352</v>
      </c>
      <c r="CI57" s="16">
        <v>236854</v>
      </c>
      <c r="CJ57" s="16">
        <v>0</v>
      </c>
      <c r="CK57" s="16">
        <v>236854</v>
      </c>
      <c r="CL57" s="16">
        <v>236854</v>
      </c>
      <c r="CM57" s="17">
        <v>333.94</v>
      </c>
      <c r="CN57" s="17">
        <v>744.29</v>
      </c>
      <c r="CO57" s="16">
        <v>248548</v>
      </c>
      <c r="CP57" s="16">
        <v>241933</v>
      </c>
      <c r="CQ57" s="16">
        <v>0</v>
      </c>
      <c r="CR57" s="16">
        <v>241933</v>
      </c>
      <c r="CS57" s="16">
        <v>248548</v>
      </c>
      <c r="CT57" s="16">
        <v>0</v>
      </c>
      <c r="CU57" s="14">
        <v>642.70000000000005</v>
      </c>
      <c r="CV57" s="16">
        <v>0</v>
      </c>
      <c r="CW57" s="14">
        <v>0</v>
      </c>
      <c r="CX57" s="16">
        <v>643</v>
      </c>
      <c r="CY57" s="17">
        <v>62.17</v>
      </c>
      <c r="CZ57" s="16">
        <v>39975</v>
      </c>
      <c r="DA57" s="16">
        <v>643</v>
      </c>
      <c r="DB57" s="17">
        <v>68.73</v>
      </c>
      <c r="DC57" s="16">
        <v>44193</v>
      </c>
      <c r="DD57" s="17">
        <v>1.56</v>
      </c>
      <c r="DE57" s="17">
        <v>333.94</v>
      </c>
      <c r="DF57" s="16">
        <v>521</v>
      </c>
      <c r="DG57" s="17">
        <v>34.29</v>
      </c>
      <c r="DH57" s="17">
        <v>744.29</v>
      </c>
      <c r="DI57" s="16">
        <v>25522</v>
      </c>
      <c r="DJ57" s="16">
        <v>24841</v>
      </c>
      <c r="DK57" s="16">
        <v>25522</v>
      </c>
      <c r="DL57" s="16">
        <v>0</v>
      </c>
      <c r="DM57" s="16">
        <v>25522</v>
      </c>
      <c r="DN57" s="16">
        <v>25522</v>
      </c>
      <c r="DO57" s="17">
        <v>3.7</v>
      </c>
      <c r="DP57" s="17">
        <v>744.29</v>
      </c>
      <c r="DQ57" s="16">
        <v>2754</v>
      </c>
      <c r="DR57" s="16">
        <v>2671</v>
      </c>
      <c r="DS57" s="16">
        <v>2754</v>
      </c>
      <c r="DT57" s="16">
        <v>0</v>
      </c>
      <c r="DU57" s="16">
        <v>2754</v>
      </c>
      <c r="DV57" s="16">
        <v>2754</v>
      </c>
      <c r="DW57" s="16">
        <v>4907015</v>
      </c>
      <c r="DX57" s="16">
        <v>0</v>
      </c>
      <c r="DY57" s="16">
        <v>230127</v>
      </c>
      <c r="DZ57" s="16">
        <v>775640</v>
      </c>
      <c r="EA57" s="16">
        <v>436458</v>
      </c>
      <c r="EB57" s="16">
        <v>45593</v>
      </c>
      <c r="EC57" s="16">
        <v>58094</v>
      </c>
      <c r="ED57" s="16">
        <v>236854</v>
      </c>
      <c r="EE57" s="16">
        <v>248548</v>
      </c>
      <c r="EF57" s="16">
        <v>0</v>
      </c>
      <c r="EG57" s="16">
        <v>39975</v>
      </c>
      <c r="EH57" s="16">
        <v>44193</v>
      </c>
      <c r="EI57" s="16">
        <v>521</v>
      </c>
      <c r="EJ57" s="16">
        <v>25522</v>
      </c>
      <c r="EK57" s="16">
        <v>2754</v>
      </c>
      <c r="EL57" s="16">
        <v>46870</v>
      </c>
      <c r="EM57" s="16">
        <v>65625</v>
      </c>
      <c r="EN57" s="16">
        <v>22239</v>
      </c>
      <c r="EO57" s="16">
        <v>7092288</v>
      </c>
      <c r="EP57" s="16">
        <v>167516309</v>
      </c>
      <c r="EQ57" s="18">
        <v>5.4</v>
      </c>
      <c r="ER57" s="16">
        <v>904588</v>
      </c>
      <c r="ES57" s="16">
        <v>26035</v>
      </c>
      <c r="ET57" s="16">
        <v>25880</v>
      </c>
      <c r="EU57" s="16">
        <v>155</v>
      </c>
      <c r="EV57" s="16">
        <v>904588</v>
      </c>
      <c r="EW57" s="16">
        <v>904743</v>
      </c>
      <c r="EX57" s="16">
        <v>14346194</v>
      </c>
      <c r="EY57" s="16">
        <v>10971779</v>
      </c>
      <c r="EZ57" s="16">
        <v>3374415</v>
      </c>
      <c r="FA57" s="18">
        <v>5.4</v>
      </c>
      <c r="FB57" s="16">
        <v>18222</v>
      </c>
      <c r="FC57" s="16">
        <v>0</v>
      </c>
      <c r="FD57" s="16">
        <v>0</v>
      </c>
      <c r="FE57" s="16">
        <v>0</v>
      </c>
      <c r="FF57" s="16">
        <v>18222</v>
      </c>
      <c r="FG57" s="16">
        <v>18222</v>
      </c>
      <c r="FH57" s="16">
        <v>904743</v>
      </c>
      <c r="FI57" s="16">
        <v>922965</v>
      </c>
      <c r="FJ57" s="16">
        <v>6749</v>
      </c>
      <c r="FK57" s="15">
        <v>672.84100000000001</v>
      </c>
      <c r="FL57" s="16">
        <v>4541004</v>
      </c>
      <c r="FM57" s="16">
        <v>6749</v>
      </c>
      <c r="FN57" s="17">
        <v>101.59</v>
      </c>
      <c r="FO57" s="16">
        <v>685631</v>
      </c>
      <c r="FP57" s="16">
        <v>264</v>
      </c>
      <c r="FQ57" s="17">
        <v>745.85</v>
      </c>
      <c r="FR57" s="16">
        <v>196904</v>
      </c>
      <c r="FS57" s="16">
        <v>25522</v>
      </c>
      <c r="FT57" s="16">
        <v>2754</v>
      </c>
      <c r="FU57" s="16">
        <v>225180</v>
      </c>
      <c r="FV57" s="16">
        <v>4541004</v>
      </c>
      <c r="FW57" s="16">
        <v>685631</v>
      </c>
      <c r="FX57" s="16">
        <v>19659</v>
      </c>
      <c r="FY57" s="16">
        <v>436458</v>
      </c>
      <c r="FZ57" s="16">
        <v>45593</v>
      </c>
      <c r="GA57" s="16">
        <v>58094</v>
      </c>
      <c r="GB57" s="16">
        <v>236854</v>
      </c>
      <c r="GC57" s="16">
        <v>6248473</v>
      </c>
      <c r="GD57" s="16">
        <v>922965</v>
      </c>
      <c r="GE57" s="16">
        <v>5325508</v>
      </c>
      <c r="GF57" s="15">
        <v>774.43100000000004</v>
      </c>
      <c r="GG57" s="16">
        <v>300</v>
      </c>
      <c r="GH57" s="16">
        <v>232329</v>
      </c>
      <c r="GI57" s="16">
        <v>5325508</v>
      </c>
      <c r="GJ57" s="16">
        <v>0</v>
      </c>
      <c r="GK57" s="14">
        <v>20.5</v>
      </c>
      <c r="GL57" s="16">
        <v>7635</v>
      </c>
      <c r="GM57" s="16">
        <v>156518</v>
      </c>
      <c r="GN57" s="14">
        <v>0</v>
      </c>
      <c r="GO57" s="16">
        <v>7413</v>
      </c>
      <c r="GP57" s="16">
        <v>0</v>
      </c>
      <c r="GQ57" s="16">
        <v>156518</v>
      </c>
      <c r="GR57" s="16">
        <v>156518</v>
      </c>
      <c r="GS57" s="16">
        <v>7092288</v>
      </c>
      <c r="GT57" s="16">
        <v>6248473</v>
      </c>
      <c r="GU57" s="16">
        <v>0</v>
      </c>
      <c r="GV57" s="16">
        <v>843815</v>
      </c>
      <c r="GW57" s="16">
        <v>167516309</v>
      </c>
      <c r="GX57" s="16">
        <v>166535350</v>
      </c>
      <c r="GY57" s="16">
        <v>980959</v>
      </c>
      <c r="GZ57" s="16">
        <v>166535350</v>
      </c>
      <c r="HA57" s="18">
        <v>5.8999999999999999E-3</v>
      </c>
      <c r="HB57" s="16">
        <v>15873</v>
      </c>
      <c r="HC57" s="16">
        <v>94</v>
      </c>
      <c r="HD57" s="16">
        <v>15873</v>
      </c>
      <c r="HE57" s="16">
        <v>94</v>
      </c>
      <c r="HF57" s="16">
        <v>15779</v>
      </c>
      <c r="HG57" s="16">
        <v>886</v>
      </c>
      <c r="HH57" s="16">
        <v>685</v>
      </c>
      <c r="HI57" s="16">
        <v>201</v>
      </c>
      <c r="HJ57" s="15">
        <v>774.43100000000004</v>
      </c>
      <c r="HK57" s="16">
        <v>155661</v>
      </c>
      <c r="HL57" s="15">
        <v>774.43100000000004</v>
      </c>
      <c r="HM57" s="16">
        <v>10</v>
      </c>
      <c r="HN57" s="16">
        <v>7744</v>
      </c>
      <c r="HO57" s="15">
        <v>774.43100000000004</v>
      </c>
      <c r="HP57" s="16">
        <v>7635</v>
      </c>
      <c r="HQ57" s="15">
        <v>0.11600000000000001</v>
      </c>
      <c r="HR57" s="16">
        <v>686146</v>
      </c>
      <c r="HS57" s="16">
        <v>155661</v>
      </c>
      <c r="HT57" s="16">
        <v>7744</v>
      </c>
      <c r="HU57" s="16">
        <v>522741</v>
      </c>
      <c r="HV57" s="16">
        <v>167516309</v>
      </c>
      <c r="HW57" s="18">
        <v>3.1205400000000001</v>
      </c>
      <c r="HX57" s="18">
        <v>1.9617800000000001</v>
      </c>
      <c r="HY57" s="18">
        <v>1.15876</v>
      </c>
      <c r="HZ57" s="16">
        <v>167516309</v>
      </c>
      <c r="IA57" s="16">
        <v>194111</v>
      </c>
      <c r="IB57" s="16">
        <v>7635</v>
      </c>
      <c r="IC57" s="17">
        <v>0</v>
      </c>
      <c r="ID57" s="16">
        <v>0</v>
      </c>
      <c r="IE57" s="15">
        <v>774.43100000000004</v>
      </c>
      <c r="IF57" s="16">
        <v>0</v>
      </c>
      <c r="IG57" s="16">
        <v>843815</v>
      </c>
      <c r="IH57" s="16">
        <v>15779</v>
      </c>
      <c r="II57" s="16">
        <v>0</v>
      </c>
      <c r="IJ57" s="16">
        <v>0</v>
      </c>
      <c r="IK57" s="16">
        <v>46870</v>
      </c>
      <c r="IL57" s="16">
        <v>155661</v>
      </c>
      <c r="IM57" s="16">
        <v>7744</v>
      </c>
      <c r="IN57" s="16">
        <v>194111</v>
      </c>
      <c r="IO57" s="16">
        <v>0</v>
      </c>
      <c r="IP57" s="16">
        <v>517390</v>
      </c>
      <c r="IQ57" s="16">
        <v>5325508</v>
      </c>
      <c r="IR57" s="16">
        <v>0</v>
      </c>
      <c r="IS57" s="16">
        <v>15779</v>
      </c>
      <c r="IT57" s="16">
        <v>0</v>
      </c>
      <c r="IU57" s="16">
        <v>0</v>
      </c>
      <c r="IV57" s="16">
        <v>46870</v>
      </c>
      <c r="IW57" s="16">
        <v>155661</v>
      </c>
      <c r="IX57" s="16">
        <v>7744</v>
      </c>
      <c r="IY57" s="16">
        <v>194111</v>
      </c>
      <c r="IZ57" s="16">
        <v>0</v>
      </c>
      <c r="JA57" s="16">
        <v>0</v>
      </c>
      <c r="JB57" s="16">
        <v>156518</v>
      </c>
      <c r="JC57" s="16">
        <v>5808451</v>
      </c>
      <c r="JD57" s="16">
        <v>4907015</v>
      </c>
      <c r="JE57" s="16">
        <v>0</v>
      </c>
      <c r="JF57" s="16">
        <v>4907015</v>
      </c>
      <c r="JG57" s="19">
        <v>0.1</v>
      </c>
      <c r="JH57" s="16">
        <v>490702</v>
      </c>
      <c r="JI57" s="16">
        <v>167516309</v>
      </c>
      <c r="JJ57" s="14">
        <v>642.70000000000005</v>
      </c>
      <c r="JK57" s="16">
        <v>260645</v>
      </c>
      <c r="JL57" s="16">
        <v>416026</v>
      </c>
      <c r="JM57" s="16">
        <v>260645</v>
      </c>
      <c r="JN57" s="17">
        <v>0.25</v>
      </c>
      <c r="JO57" s="19">
        <v>0.39900000000000002</v>
      </c>
      <c r="JP57" s="16">
        <v>490702</v>
      </c>
      <c r="JQ57" s="16">
        <v>195790</v>
      </c>
      <c r="JR57" s="17">
        <v>0.01</v>
      </c>
      <c r="JS57" s="16">
        <v>2870017</v>
      </c>
      <c r="JT57" s="16">
        <v>28700</v>
      </c>
      <c r="JU57" s="16">
        <v>490702</v>
      </c>
      <c r="JV57" s="16">
        <v>195790</v>
      </c>
      <c r="JW57" s="16">
        <v>28700</v>
      </c>
      <c r="JX57" s="16">
        <v>266212</v>
      </c>
      <c r="JY57" s="16">
        <v>195790</v>
      </c>
      <c r="JZ57" s="18">
        <v>0</v>
      </c>
      <c r="KA57" s="16">
        <v>0</v>
      </c>
      <c r="KB57" s="16">
        <v>28700</v>
      </c>
      <c r="KC57" s="16">
        <v>266212</v>
      </c>
      <c r="KD57" s="16">
        <v>294912</v>
      </c>
      <c r="KE57" s="16">
        <v>4907015</v>
      </c>
      <c r="KF57" s="19">
        <v>0</v>
      </c>
      <c r="KG57" s="16">
        <v>0</v>
      </c>
      <c r="KH57" s="17">
        <v>0</v>
      </c>
      <c r="KI57" s="16">
        <v>2870017</v>
      </c>
      <c r="KJ57" s="16">
        <v>0</v>
      </c>
      <c r="KK57" s="16">
        <v>0</v>
      </c>
      <c r="KL57" s="16">
        <v>0</v>
      </c>
      <c r="KM57" s="16">
        <v>0</v>
      </c>
      <c r="KN57" s="16">
        <v>15898</v>
      </c>
      <c r="KO57" s="16">
        <v>15803</v>
      </c>
      <c r="KP57" s="16">
        <v>95</v>
      </c>
      <c r="KQ57" s="16">
        <v>517390</v>
      </c>
      <c r="KR57" s="16">
        <v>95</v>
      </c>
      <c r="KS57" s="16">
        <v>517295</v>
      </c>
      <c r="KT57" s="16">
        <v>155</v>
      </c>
      <c r="KU57" s="16">
        <v>95</v>
      </c>
      <c r="KV57" s="16">
        <v>250</v>
      </c>
      <c r="KW57" s="16">
        <v>904588</v>
      </c>
      <c r="KX57" s="16">
        <v>517295</v>
      </c>
      <c r="KY57" s="18">
        <v>1421883</v>
      </c>
      <c r="KZ57" s="16">
        <v>266212</v>
      </c>
      <c r="LA57" s="16">
        <v>0</v>
      </c>
      <c r="LB57" s="16">
        <v>0</v>
      </c>
      <c r="LC57" s="16">
        <v>0</v>
      </c>
      <c r="LD57" s="16">
        <v>1688095</v>
      </c>
      <c r="LE57" s="16">
        <v>0</v>
      </c>
      <c r="LF57" s="16">
        <v>0</v>
      </c>
      <c r="LG57" s="16">
        <v>0</v>
      </c>
      <c r="LH57" s="16">
        <v>1688095</v>
      </c>
      <c r="LI57" s="16">
        <v>266212</v>
      </c>
      <c r="LJ57" s="16">
        <v>1421883</v>
      </c>
      <c r="LK57" s="16">
        <v>167516309</v>
      </c>
      <c r="LL57" s="16">
        <v>8.4880300000000002</v>
      </c>
      <c r="LM57" s="16">
        <v>266212</v>
      </c>
      <c r="LN57" s="16">
        <v>167876494</v>
      </c>
      <c r="LO57" s="16">
        <v>1.5857600000000001</v>
      </c>
      <c r="LP57" s="16">
        <v>8.4880300000000002</v>
      </c>
      <c r="LQ57" s="16">
        <v>10.073790000000001</v>
      </c>
      <c r="LR57" s="16">
        <v>248548</v>
      </c>
      <c r="LS57" s="16">
        <v>0</v>
      </c>
      <c r="LT57" s="16">
        <v>39975</v>
      </c>
      <c r="LU57" s="16">
        <v>44193</v>
      </c>
      <c r="LV57" s="16">
        <v>521</v>
      </c>
      <c r="LW57" s="16">
        <v>25522</v>
      </c>
      <c r="LX57" s="16">
        <v>2754</v>
      </c>
      <c r="LY57" s="16">
        <v>46870</v>
      </c>
      <c r="LZ57" s="16">
        <v>314643</v>
      </c>
      <c r="MA57" s="16">
        <v>5808451</v>
      </c>
      <c r="MB57" s="18">
        <v>314643</v>
      </c>
      <c r="MC57" s="16">
        <v>5493808</v>
      </c>
      <c r="MD57" s="16">
        <v>7092288</v>
      </c>
      <c r="ME57" s="18">
        <v>0</v>
      </c>
      <c r="MF57" s="18">
        <v>0</v>
      </c>
      <c r="MG57" s="18">
        <v>294912</v>
      </c>
      <c r="MH57" s="16">
        <v>0</v>
      </c>
      <c r="MI57" s="16">
        <v>156518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1688095</v>
      </c>
      <c r="MP57" s="16">
        <v>156518</v>
      </c>
      <c r="MQ57" s="16">
        <v>0</v>
      </c>
      <c r="MR57" s="16">
        <v>28700</v>
      </c>
      <c r="MS57" s="16">
        <v>0</v>
      </c>
      <c r="MT57" s="16">
        <v>18222</v>
      </c>
      <c r="MU57" s="16">
        <v>250</v>
      </c>
      <c r="MV57" s="16">
        <v>0</v>
      </c>
      <c r="MW57" s="16">
        <v>1891785</v>
      </c>
      <c r="MX57" s="16">
        <v>167876494</v>
      </c>
      <c r="MY57" s="16">
        <v>0</v>
      </c>
      <c r="MZ57" s="16">
        <v>0</v>
      </c>
      <c r="NA57" s="16">
        <v>0</v>
      </c>
      <c r="NB57" s="16">
        <v>2870017</v>
      </c>
      <c r="NC57" s="16">
        <v>0</v>
      </c>
      <c r="ND57" s="16">
        <v>0</v>
      </c>
      <c r="NE57" s="16">
        <v>0</v>
      </c>
      <c r="NF57" s="16">
        <v>0</v>
      </c>
      <c r="NG57" s="17">
        <v>0.01</v>
      </c>
      <c r="NH57" s="17">
        <v>0</v>
      </c>
      <c r="NI57" s="17">
        <v>0</v>
      </c>
      <c r="NJ57" s="17">
        <v>0</v>
      </c>
      <c r="NK57" s="17">
        <v>0</v>
      </c>
      <c r="NL57" s="17">
        <v>0.01</v>
      </c>
      <c r="NM57" s="16">
        <v>28700</v>
      </c>
      <c r="NN57" s="16">
        <v>0</v>
      </c>
      <c r="NO57" s="18">
        <v>0</v>
      </c>
      <c r="NP57" s="16">
        <v>0</v>
      </c>
      <c r="NQ57" s="17">
        <v>28700</v>
      </c>
      <c r="NR57" s="16">
        <v>340000</v>
      </c>
      <c r="NS57" s="16">
        <v>0</v>
      </c>
      <c r="NT57" s="16">
        <v>55399</v>
      </c>
      <c r="NU57" s="16">
        <v>0</v>
      </c>
      <c r="NV57" s="16">
        <v>0</v>
      </c>
      <c r="NW57" s="17">
        <v>0</v>
      </c>
      <c r="NX57" s="17">
        <v>0</v>
      </c>
    </row>
    <row r="58" spans="1:388" x14ac:dyDescent="0.55000000000000004">
      <c r="A58" s="13" t="s">
        <v>1185</v>
      </c>
      <c r="B58" s="13" t="s">
        <v>1225</v>
      </c>
      <c r="C58" s="13" t="s">
        <v>109</v>
      </c>
      <c r="D58" s="13" t="s">
        <v>110</v>
      </c>
      <c r="E58" s="14">
        <v>765.1</v>
      </c>
      <c r="F58" s="15">
        <v>1</v>
      </c>
      <c r="G58" s="16">
        <v>7413</v>
      </c>
      <c r="H58" s="16">
        <v>7413</v>
      </c>
      <c r="I58" s="16">
        <v>6553</v>
      </c>
      <c r="J58" s="15">
        <v>1</v>
      </c>
      <c r="K58" s="16">
        <v>6553</v>
      </c>
      <c r="L58" s="16">
        <v>7413</v>
      </c>
      <c r="M58" s="16">
        <v>222</v>
      </c>
      <c r="N58" s="16">
        <v>7635</v>
      </c>
      <c r="O58" s="17">
        <v>619.72</v>
      </c>
      <c r="P58" s="17">
        <v>19.07</v>
      </c>
      <c r="Q58" s="17">
        <v>638.79</v>
      </c>
      <c r="R58" s="17">
        <v>71.290000000000006</v>
      </c>
      <c r="S58" s="17">
        <v>2.16</v>
      </c>
      <c r="T58" s="17">
        <v>73.45</v>
      </c>
      <c r="U58" s="17">
        <v>66.900000000000006</v>
      </c>
      <c r="V58" s="17">
        <v>2.35</v>
      </c>
      <c r="W58" s="17">
        <v>69.25</v>
      </c>
      <c r="X58" s="17">
        <v>357.8</v>
      </c>
      <c r="Y58" s="17">
        <v>10.73</v>
      </c>
      <c r="Z58" s="17">
        <v>368.53</v>
      </c>
      <c r="AA58" s="17">
        <v>26.64</v>
      </c>
      <c r="AB58" s="17">
        <v>41.76</v>
      </c>
      <c r="AC58" s="17">
        <v>28.77</v>
      </c>
      <c r="AD58" s="17">
        <v>97.17</v>
      </c>
      <c r="AE58" s="14">
        <v>765.1</v>
      </c>
      <c r="AF58" s="17">
        <v>862.27</v>
      </c>
      <c r="AG58" s="17">
        <v>1.66</v>
      </c>
      <c r="AH58" s="17">
        <v>863.93</v>
      </c>
      <c r="AI58" s="15">
        <v>8.61</v>
      </c>
      <c r="AJ58" s="15">
        <v>3.1059999999999999</v>
      </c>
      <c r="AK58" s="17">
        <v>1.47</v>
      </c>
      <c r="AL58" s="17">
        <f>ROUND(Data_AidAndLevy[[#This Row],[L311]]*Data_AidAndLevy[[#This Row],[L201]],0)</f>
        <v>10897</v>
      </c>
      <c r="AM58" s="15">
        <v>0</v>
      </c>
      <c r="AN58" s="15">
        <v>13.186</v>
      </c>
      <c r="AO58" s="17">
        <v>862.27</v>
      </c>
      <c r="AP58" s="15">
        <v>875.45600000000002</v>
      </c>
      <c r="AQ58" s="17">
        <v>97.17</v>
      </c>
      <c r="AR58" s="15">
        <v>778.28599999999994</v>
      </c>
      <c r="AS58" s="16">
        <v>7635</v>
      </c>
      <c r="AT58" s="14">
        <v>765.1</v>
      </c>
      <c r="AU58" s="16">
        <v>5841539</v>
      </c>
      <c r="AV58" s="16">
        <v>5630915</v>
      </c>
      <c r="AW58" s="17">
        <v>1.01</v>
      </c>
      <c r="AX58" s="16">
        <v>5687224</v>
      </c>
      <c r="AY58" s="16">
        <v>5841539</v>
      </c>
      <c r="AZ58" s="16">
        <v>0</v>
      </c>
      <c r="BA58" s="16">
        <v>7635</v>
      </c>
      <c r="BB58" s="15">
        <v>13.186</v>
      </c>
      <c r="BC58" s="16">
        <v>100675</v>
      </c>
      <c r="BD58" s="16">
        <v>7635</v>
      </c>
      <c r="BE58" s="17">
        <v>97.17</v>
      </c>
      <c r="BF58" s="16">
        <v>741893</v>
      </c>
      <c r="BG58" s="17">
        <v>638.79</v>
      </c>
      <c r="BH58" s="14">
        <v>765.1</v>
      </c>
      <c r="BI58" s="16">
        <v>488738</v>
      </c>
      <c r="BJ58" s="16">
        <v>470739</v>
      </c>
      <c r="BK58" s="16">
        <v>488738</v>
      </c>
      <c r="BL58" s="16">
        <v>0</v>
      </c>
      <c r="BM58" s="16">
        <v>488738</v>
      </c>
      <c r="BN58" s="16">
        <v>488738</v>
      </c>
      <c r="BO58" s="17">
        <v>73.45</v>
      </c>
      <c r="BP58" s="14">
        <v>765.1</v>
      </c>
      <c r="BQ58" s="16">
        <v>56197</v>
      </c>
      <c r="BR58" s="16">
        <v>54152</v>
      </c>
      <c r="BS58" s="16">
        <v>56197</v>
      </c>
      <c r="BT58" s="16">
        <v>0</v>
      </c>
      <c r="BU58" s="16">
        <v>56197</v>
      </c>
      <c r="BV58" s="16">
        <v>56197</v>
      </c>
      <c r="BW58" s="17">
        <v>69.25</v>
      </c>
      <c r="BX58" s="14">
        <v>765.1</v>
      </c>
      <c r="BY58" s="16">
        <v>52983</v>
      </c>
      <c r="BZ58" s="16">
        <v>50817</v>
      </c>
      <c r="CA58" s="16">
        <v>52983</v>
      </c>
      <c r="CB58" s="16">
        <v>0</v>
      </c>
      <c r="CC58" s="16">
        <v>52983</v>
      </c>
      <c r="CD58" s="16">
        <v>52983</v>
      </c>
      <c r="CE58" s="17">
        <v>368.53</v>
      </c>
      <c r="CF58" s="14">
        <v>765.1</v>
      </c>
      <c r="CG58" s="16">
        <v>281962</v>
      </c>
      <c r="CH58" s="16">
        <v>271785</v>
      </c>
      <c r="CI58" s="16">
        <v>281962</v>
      </c>
      <c r="CJ58" s="16">
        <v>0</v>
      </c>
      <c r="CK58" s="16">
        <v>281962</v>
      </c>
      <c r="CL58" s="16">
        <v>281962</v>
      </c>
      <c r="CM58" s="17">
        <v>340.52</v>
      </c>
      <c r="CN58" s="17">
        <v>862.27</v>
      </c>
      <c r="CO58" s="16">
        <v>293620</v>
      </c>
      <c r="CP58" s="16">
        <v>283281</v>
      </c>
      <c r="CQ58" s="16">
        <v>0</v>
      </c>
      <c r="CR58" s="16">
        <v>283281</v>
      </c>
      <c r="CS58" s="16">
        <v>293620</v>
      </c>
      <c r="CT58" s="16">
        <v>0</v>
      </c>
      <c r="CU58" s="14">
        <v>765.1</v>
      </c>
      <c r="CV58" s="16">
        <v>141</v>
      </c>
      <c r="CW58" s="14">
        <v>0</v>
      </c>
      <c r="CX58" s="16">
        <v>906</v>
      </c>
      <c r="CY58" s="17">
        <v>62.45</v>
      </c>
      <c r="CZ58" s="16">
        <v>56580</v>
      </c>
      <c r="DA58" s="16">
        <v>906</v>
      </c>
      <c r="DB58" s="17">
        <v>69.930000000000007</v>
      </c>
      <c r="DC58" s="16">
        <v>63357</v>
      </c>
      <c r="DD58" s="17">
        <v>1.66</v>
      </c>
      <c r="DE58" s="17">
        <v>340.52</v>
      </c>
      <c r="DF58" s="16">
        <v>565</v>
      </c>
      <c r="DG58" s="17">
        <v>34.31</v>
      </c>
      <c r="DH58" s="17">
        <v>862.27</v>
      </c>
      <c r="DI58" s="16">
        <v>29584</v>
      </c>
      <c r="DJ58" s="16">
        <v>28525</v>
      </c>
      <c r="DK58" s="16">
        <v>29584</v>
      </c>
      <c r="DL58" s="16">
        <v>0</v>
      </c>
      <c r="DM58" s="16">
        <v>29584</v>
      </c>
      <c r="DN58" s="16">
        <v>29584</v>
      </c>
      <c r="DO58" s="17">
        <v>4.09</v>
      </c>
      <c r="DP58" s="17">
        <v>862.27</v>
      </c>
      <c r="DQ58" s="16">
        <v>3527</v>
      </c>
      <c r="DR58" s="16">
        <v>3400</v>
      </c>
      <c r="DS58" s="16">
        <v>3527</v>
      </c>
      <c r="DT58" s="16">
        <v>0</v>
      </c>
      <c r="DU58" s="16">
        <v>3527</v>
      </c>
      <c r="DV58" s="16">
        <v>3527</v>
      </c>
      <c r="DW58" s="16">
        <v>5841539</v>
      </c>
      <c r="DX58" s="16">
        <v>0</v>
      </c>
      <c r="DY58" s="16">
        <v>100675</v>
      </c>
      <c r="DZ58" s="16">
        <v>741893</v>
      </c>
      <c r="EA58" s="16">
        <v>488738</v>
      </c>
      <c r="EB58" s="16">
        <v>56197</v>
      </c>
      <c r="EC58" s="16">
        <v>52983</v>
      </c>
      <c r="ED58" s="16">
        <v>281962</v>
      </c>
      <c r="EE58" s="16">
        <v>293620</v>
      </c>
      <c r="EF58" s="16">
        <v>0</v>
      </c>
      <c r="EG58" s="16">
        <v>56580</v>
      </c>
      <c r="EH58" s="16">
        <v>63357</v>
      </c>
      <c r="EI58" s="16">
        <v>565</v>
      </c>
      <c r="EJ58" s="16">
        <v>29584</v>
      </c>
      <c r="EK58" s="16">
        <v>3527</v>
      </c>
      <c r="EL58" s="16">
        <v>45683</v>
      </c>
      <c r="EM58" s="16">
        <v>260898</v>
      </c>
      <c r="EN58" s="16">
        <v>7413</v>
      </c>
      <c r="EO58" s="16">
        <v>8233848</v>
      </c>
      <c r="EP58" s="16">
        <v>334301797</v>
      </c>
      <c r="EQ58" s="18">
        <v>5.4</v>
      </c>
      <c r="ER58" s="16">
        <v>1805230</v>
      </c>
      <c r="ES58" s="16">
        <v>6380</v>
      </c>
      <c r="ET58" s="16">
        <v>6295</v>
      </c>
      <c r="EU58" s="16">
        <v>85</v>
      </c>
      <c r="EV58" s="16">
        <v>1805230</v>
      </c>
      <c r="EW58" s="16">
        <v>1805315</v>
      </c>
      <c r="EX58" s="16">
        <v>55840909</v>
      </c>
      <c r="EY58" s="16">
        <v>47737358</v>
      </c>
      <c r="EZ58" s="16">
        <v>8103551</v>
      </c>
      <c r="FA58" s="18">
        <v>5.4</v>
      </c>
      <c r="FB58" s="16">
        <v>43759</v>
      </c>
      <c r="FC58" s="16">
        <v>0</v>
      </c>
      <c r="FD58" s="16">
        <v>0</v>
      </c>
      <c r="FE58" s="16">
        <v>0</v>
      </c>
      <c r="FF58" s="16">
        <v>43759</v>
      </c>
      <c r="FG58" s="16">
        <v>43759</v>
      </c>
      <c r="FH58" s="16">
        <v>1805315</v>
      </c>
      <c r="FI58" s="16">
        <v>1849074</v>
      </c>
      <c r="FJ58" s="16">
        <v>6749</v>
      </c>
      <c r="FK58" s="15">
        <v>778.28599999999994</v>
      </c>
      <c r="FL58" s="16">
        <v>5252652</v>
      </c>
      <c r="FM58" s="16">
        <v>6749</v>
      </c>
      <c r="FN58" s="17">
        <v>97.17</v>
      </c>
      <c r="FO58" s="16">
        <v>655800</v>
      </c>
      <c r="FP58" s="16">
        <v>264</v>
      </c>
      <c r="FQ58" s="17">
        <v>863.93</v>
      </c>
      <c r="FR58" s="16">
        <v>228078</v>
      </c>
      <c r="FS58" s="16">
        <v>29584</v>
      </c>
      <c r="FT58" s="16">
        <v>3527</v>
      </c>
      <c r="FU58" s="16">
        <v>261189</v>
      </c>
      <c r="FV58" s="16">
        <v>5252652</v>
      </c>
      <c r="FW58" s="16">
        <v>655800</v>
      </c>
      <c r="FX58" s="16">
        <v>6553</v>
      </c>
      <c r="FY58" s="16">
        <v>488738</v>
      </c>
      <c r="FZ58" s="16">
        <v>56197</v>
      </c>
      <c r="GA58" s="16">
        <v>52983</v>
      </c>
      <c r="GB58" s="16">
        <v>281962</v>
      </c>
      <c r="GC58" s="16">
        <v>7056074</v>
      </c>
      <c r="GD58" s="16">
        <v>1849074</v>
      </c>
      <c r="GE58" s="16">
        <v>5207000</v>
      </c>
      <c r="GF58" s="15">
        <v>875.45600000000002</v>
      </c>
      <c r="GG58" s="16">
        <v>300</v>
      </c>
      <c r="GH58" s="16">
        <v>262637</v>
      </c>
      <c r="GI58" s="16">
        <v>5207000</v>
      </c>
      <c r="GJ58" s="16">
        <v>0</v>
      </c>
      <c r="GK58" s="14">
        <v>22</v>
      </c>
      <c r="GL58" s="16">
        <v>7635</v>
      </c>
      <c r="GM58" s="16">
        <v>167970</v>
      </c>
      <c r="GN58" s="14">
        <v>0</v>
      </c>
      <c r="GO58" s="16">
        <v>7413</v>
      </c>
      <c r="GP58" s="16">
        <v>0</v>
      </c>
      <c r="GQ58" s="16">
        <v>167970</v>
      </c>
      <c r="GR58" s="16">
        <v>167970</v>
      </c>
      <c r="GS58" s="16">
        <v>8233848</v>
      </c>
      <c r="GT58" s="16">
        <v>7056074</v>
      </c>
      <c r="GU58" s="16">
        <v>0</v>
      </c>
      <c r="GV58" s="16">
        <v>1177774</v>
      </c>
      <c r="GW58" s="16">
        <v>334301797</v>
      </c>
      <c r="GX58" s="16">
        <v>331970966</v>
      </c>
      <c r="GY58" s="16">
        <v>2330831</v>
      </c>
      <c r="GZ58" s="16">
        <v>331970966</v>
      </c>
      <c r="HA58" s="18">
        <v>7.0000000000000001E-3</v>
      </c>
      <c r="HB58" s="16">
        <v>7673</v>
      </c>
      <c r="HC58" s="16">
        <v>54</v>
      </c>
      <c r="HD58" s="16">
        <v>7673</v>
      </c>
      <c r="HE58" s="16">
        <v>54</v>
      </c>
      <c r="HF58" s="16">
        <v>7619</v>
      </c>
      <c r="HG58" s="16">
        <v>886</v>
      </c>
      <c r="HH58" s="16">
        <v>685</v>
      </c>
      <c r="HI58" s="16">
        <v>201</v>
      </c>
      <c r="HJ58" s="15">
        <v>875.45600000000002</v>
      </c>
      <c r="HK58" s="16">
        <v>175967</v>
      </c>
      <c r="HL58" s="15">
        <v>875.45600000000002</v>
      </c>
      <c r="HM58" s="16">
        <v>10</v>
      </c>
      <c r="HN58" s="16">
        <v>8755</v>
      </c>
      <c r="HO58" s="15">
        <v>875.45600000000002</v>
      </c>
      <c r="HP58" s="16">
        <v>7635</v>
      </c>
      <c r="HQ58" s="15">
        <v>0.11600000000000001</v>
      </c>
      <c r="HR58" s="16">
        <v>775654</v>
      </c>
      <c r="HS58" s="16">
        <v>175967</v>
      </c>
      <c r="HT58" s="16">
        <v>8755</v>
      </c>
      <c r="HU58" s="16">
        <v>590932</v>
      </c>
      <c r="HV58" s="16">
        <v>334301797</v>
      </c>
      <c r="HW58" s="18">
        <v>1.76766</v>
      </c>
      <c r="HX58" s="18">
        <v>1.9617800000000001</v>
      </c>
      <c r="HY58" s="18">
        <v>0</v>
      </c>
      <c r="HZ58" s="16">
        <v>334301797</v>
      </c>
      <c r="IA58" s="16">
        <v>0</v>
      </c>
      <c r="IB58" s="16">
        <v>7635</v>
      </c>
      <c r="IC58" s="17">
        <v>0</v>
      </c>
      <c r="ID58" s="16">
        <v>0</v>
      </c>
      <c r="IE58" s="15">
        <v>875.45600000000002</v>
      </c>
      <c r="IF58" s="16">
        <v>0</v>
      </c>
      <c r="IG58" s="16">
        <v>1177774</v>
      </c>
      <c r="IH58" s="16">
        <v>7619</v>
      </c>
      <c r="II58" s="16">
        <v>0</v>
      </c>
      <c r="IJ58" s="16">
        <v>0</v>
      </c>
      <c r="IK58" s="16">
        <v>45683</v>
      </c>
      <c r="IL58" s="16">
        <v>175967</v>
      </c>
      <c r="IM58" s="16">
        <v>8755</v>
      </c>
      <c r="IN58" s="16">
        <v>0</v>
      </c>
      <c r="IO58" s="16">
        <v>0</v>
      </c>
      <c r="IP58" s="16">
        <v>1031116</v>
      </c>
      <c r="IQ58" s="16">
        <v>5207000</v>
      </c>
      <c r="IR58" s="16">
        <v>0</v>
      </c>
      <c r="IS58" s="16">
        <v>7619</v>
      </c>
      <c r="IT58" s="16">
        <v>0</v>
      </c>
      <c r="IU58" s="16">
        <v>0</v>
      </c>
      <c r="IV58" s="16">
        <v>45683</v>
      </c>
      <c r="IW58" s="16">
        <v>175967</v>
      </c>
      <c r="IX58" s="16">
        <v>8755</v>
      </c>
      <c r="IY58" s="16">
        <v>0</v>
      </c>
      <c r="IZ58" s="16">
        <v>0</v>
      </c>
      <c r="JA58" s="16">
        <v>0</v>
      </c>
      <c r="JB58" s="16">
        <v>167970</v>
      </c>
      <c r="JC58" s="16">
        <v>5521628</v>
      </c>
      <c r="JD58" s="16">
        <v>5841539</v>
      </c>
      <c r="JE58" s="16">
        <v>0</v>
      </c>
      <c r="JF58" s="16">
        <v>5841539</v>
      </c>
      <c r="JG58" s="19">
        <v>0.1</v>
      </c>
      <c r="JH58" s="16">
        <v>584154</v>
      </c>
      <c r="JI58" s="16">
        <v>334301797</v>
      </c>
      <c r="JJ58" s="14">
        <v>765.1</v>
      </c>
      <c r="JK58" s="16">
        <v>436939</v>
      </c>
      <c r="JL58" s="16">
        <v>416026</v>
      </c>
      <c r="JM58" s="16">
        <v>436939</v>
      </c>
      <c r="JN58" s="17">
        <v>0.25</v>
      </c>
      <c r="JO58" s="19">
        <v>0.23799999999999999</v>
      </c>
      <c r="JP58" s="16">
        <v>584154</v>
      </c>
      <c r="JQ58" s="16">
        <v>139029</v>
      </c>
      <c r="JR58" s="17">
        <v>0.04</v>
      </c>
      <c r="JS58" s="16">
        <v>5580142</v>
      </c>
      <c r="JT58" s="16">
        <v>223206</v>
      </c>
      <c r="JU58" s="16">
        <v>584154</v>
      </c>
      <c r="JV58" s="16">
        <v>139029</v>
      </c>
      <c r="JW58" s="16">
        <v>223206</v>
      </c>
      <c r="JX58" s="16">
        <v>221919</v>
      </c>
      <c r="JY58" s="16">
        <v>139029</v>
      </c>
      <c r="JZ58" s="18">
        <v>0</v>
      </c>
      <c r="KA58" s="16">
        <v>0</v>
      </c>
      <c r="KB58" s="16">
        <v>223206</v>
      </c>
      <c r="KC58" s="16">
        <v>221919</v>
      </c>
      <c r="KD58" s="16">
        <v>445125</v>
      </c>
      <c r="KE58" s="16">
        <v>5841539</v>
      </c>
      <c r="KF58" s="19">
        <v>0</v>
      </c>
      <c r="KG58" s="16">
        <v>0</v>
      </c>
      <c r="KH58" s="17">
        <v>0</v>
      </c>
      <c r="KI58" s="16">
        <v>5580142</v>
      </c>
      <c r="KJ58" s="16">
        <v>0</v>
      </c>
      <c r="KK58" s="16">
        <v>0</v>
      </c>
      <c r="KL58" s="16">
        <v>0</v>
      </c>
      <c r="KM58" s="16">
        <v>0</v>
      </c>
      <c r="KN58" s="16">
        <v>3634</v>
      </c>
      <c r="KO58" s="16">
        <v>3586</v>
      </c>
      <c r="KP58" s="16">
        <v>48</v>
      </c>
      <c r="KQ58" s="16">
        <v>1031116</v>
      </c>
      <c r="KR58" s="16">
        <v>48</v>
      </c>
      <c r="KS58" s="16">
        <v>1031068</v>
      </c>
      <c r="KT58" s="16">
        <v>85</v>
      </c>
      <c r="KU58" s="16">
        <v>48</v>
      </c>
      <c r="KV58" s="16">
        <v>133</v>
      </c>
      <c r="KW58" s="16">
        <v>1805230</v>
      </c>
      <c r="KX58" s="16">
        <v>1031068</v>
      </c>
      <c r="KY58" s="18">
        <v>2836298</v>
      </c>
      <c r="KZ58" s="16">
        <v>221919</v>
      </c>
      <c r="LA58" s="16">
        <v>0</v>
      </c>
      <c r="LB58" s="16">
        <v>0</v>
      </c>
      <c r="LC58" s="16">
        <v>0</v>
      </c>
      <c r="LD58" s="16">
        <v>3058217</v>
      </c>
      <c r="LE58" s="16">
        <v>0</v>
      </c>
      <c r="LF58" s="16">
        <v>0</v>
      </c>
      <c r="LG58" s="16">
        <v>0</v>
      </c>
      <c r="LH58" s="16">
        <v>3058217</v>
      </c>
      <c r="LI58" s="16">
        <v>221919</v>
      </c>
      <c r="LJ58" s="16">
        <v>2836298</v>
      </c>
      <c r="LK58" s="16">
        <v>334301797</v>
      </c>
      <c r="LL58" s="16">
        <v>8.4842399999999998</v>
      </c>
      <c r="LM58" s="16">
        <v>221919</v>
      </c>
      <c r="LN58" s="16">
        <v>354961077</v>
      </c>
      <c r="LO58" s="16">
        <v>0.62519000000000002</v>
      </c>
      <c r="LP58" s="16">
        <v>8.4842399999999998</v>
      </c>
      <c r="LQ58" s="16">
        <v>9.1094299999999997</v>
      </c>
      <c r="LR58" s="16">
        <v>293620</v>
      </c>
      <c r="LS58" s="16">
        <v>0</v>
      </c>
      <c r="LT58" s="16">
        <v>56580</v>
      </c>
      <c r="LU58" s="16">
        <v>63357</v>
      </c>
      <c r="LV58" s="16">
        <v>565</v>
      </c>
      <c r="LW58" s="16">
        <v>29584</v>
      </c>
      <c r="LX58" s="16">
        <v>3527</v>
      </c>
      <c r="LY58" s="16">
        <v>45683</v>
      </c>
      <c r="LZ58" s="16">
        <v>401550</v>
      </c>
      <c r="MA58" s="16">
        <v>5521628</v>
      </c>
      <c r="MB58" s="18">
        <v>401550</v>
      </c>
      <c r="MC58" s="16">
        <v>5120078</v>
      </c>
      <c r="MD58" s="16">
        <v>8233848</v>
      </c>
      <c r="ME58" s="18">
        <v>0</v>
      </c>
      <c r="MF58" s="18">
        <v>0</v>
      </c>
      <c r="MG58" s="18">
        <v>445125</v>
      </c>
      <c r="MH58" s="16">
        <v>0</v>
      </c>
      <c r="MI58" s="16">
        <v>167970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3058217</v>
      </c>
      <c r="MP58" s="16">
        <v>167970</v>
      </c>
      <c r="MQ58" s="16">
        <v>0</v>
      </c>
      <c r="MR58" s="16">
        <v>223206</v>
      </c>
      <c r="MS58" s="16">
        <v>0</v>
      </c>
      <c r="MT58" s="16">
        <v>43759</v>
      </c>
      <c r="MU58" s="16">
        <v>133</v>
      </c>
      <c r="MV58" s="16">
        <v>0</v>
      </c>
      <c r="MW58" s="16">
        <v>3493285</v>
      </c>
      <c r="MX58" s="16">
        <v>354961077</v>
      </c>
      <c r="MY58" s="16">
        <v>0.67</v>
      </c>
      <c r="MZ58" s="16">
        <v>237824</v>
      </c>
      <c r="NA58" s="16">
        <v>0</v>
      </c>
      <c r="NB58" s="16">
        <v>5580142</v>
      </c>
      <c r="NC58" s="16">
        <v>0</v>
      </c>
      <c r="ND58" s="16">
        <v>237824</v>
      </c>
      <c r="NE58" s="16">
        <v>0</v>
      </c>
      <c r="NF58" s="16">
        <v>237824</v>
      </c>
      <c r="NG58" s="17">
        <v>0.04</v>
      </c>
      <c r="NH58" s="17">
        <v>0</v>
      </c>
      <c r="NI58" s="17">
        <v>0</v>
      </c>
      <c r="NJ58" s="17">
        <v>0</v>
      </c>
      <c r="NK58" s="17">
        <v>0</v>
      </c>
      <c r="NL58" s="17">
        <v>0.04</v>
      </c>
      <c r="NM58" s="16">
        <v>223206</v>
      </c>
      <c r="NN58" s="16">
        <v>0</v>
      </c>
      <c r="NO58" s="18">
        <v>0</v>
      </c>
      <c r="NP58" s="16">
        <v>0</v>
      </c>
      <c r="NQ58" s="17">
        <v>223206</v>
      </c>
      <c r="NR58" s="16">
        <v>250000</v>
      </c>
      <c r="NS58" s="16">
        <v>0</v>
      </c>
      <c r="NT58" s="16">
        <v>117137</v>
      </c>
      <c r="NU58" s="16">
        <v>0</v>
      </c>
      <c r="NV58" s="16">
        <v>0</v>
      </c>
      <c r="NW58" s="17">
        <v>45131</v>
      </c>
      <c r="NX58" s="17">
        <v>0</v>
      </c>
    </row>
    <row r="59" spans="1:388" x14ac:dyDescent="0.55000000000000004">
      <c r="A59" s="13" t="s">
        <v>1189</v>
      </c>
      <c r="B59" s="13" t="s">
        <v>1227</v>
      </c>
      <c r="C59" s="13" t="s">
        <v>111</v>
      </c>
      <c r="D59" s="13" t="s">
        <v>112</v>
      </c>
      <c r="E59" s="14">
        <v>1271.3</v>
      </c>
      <c r="F59" s="15">
        <v>-0.26500000000000001</v>
      </c>
      <c r="G59" s="16">
        <v>7413</v>
      </c>
      <c r="H59" s="16">
        <v>-1964</v>
      </c>
      <c r="I59" s="16">
        <v>6553</v>
      </c>
      <c r="J59" s="15">
        <v>-0.26500000000000001</v>
      </c>
      <c r="K59" s="16">
        <v>-1737</v>
      </c>
      <c r="L59" s="16">
        <v>7413</v>
      </c>
      <c r="M59" s="16">
        <v>222</v>
      </c>
      <c r="N59" s="16">
        <v>7635</v>
      </c>
      <c r="O59" s="17">
        <v>626.05999999999995</v>
      </c>
      <c r="P59" s="17">
        <v>19.07</v>
      </c>
      <c r="Q59" s="17">
        <v>645.13</v>
      </c>
      <c r="R59" s="17">
        <v>67.290000000000006</v>
      </c>
      <c r="S59" s="17">
        <v>2.16</v>
      </c>
      <c r="T59" s="17">
        <v>69.45</v>
      </c>
      <c r="U59" s="17">
        <v>85.56</v>
      </c>
      <c r="V59" s="17">
        <v>2.35</v>
      </c>
      <c r="W59" s="17">
        <v>87.91</v>
      </c>
      <c r="X59" s="17">
        <v>357.8</v>
      </c>
      <c r="Y59" s="17">
        <v>10.73</v>
      </c>
      <c r="Z59" s="17">
        <v>368.53</v>
      </c>
      <c r="AA59" s="17">
        <v>74.88</v>
      </c>
      <c r="AB59" s="17">
        <v>50.24</v>
      </c>
      <c r="AC59" s="17">
        <v>27.4</v>
      </c>
      <c r="AD59" s="17">
        <v>152.52000000000001</v>
      </c>
      <c r="AE59" s="14">
        <v>1271.3</v>
      </c>
      <c r="AF59" s="17">
        <v>1423.82</v>
      </c>
      <c r="AG59" s="17">
        <v>3.34</v>
      </c>
      <c r="AH59" s="17">
        <v>1427.16</v>
      </c>
      <c r="AI59" s="15">
        <v>10.96</v>
      </c>
      <c r="AJ59" s="15">
        <v>7.0640000000000001</v>
      </c>
      <c r="AK59" s="17">
        <v>14.09</v>
      </c>
      <c r="AL59" s="17">
        <f>ROUND(Data_AidAndLevy[[#This Row],[L311]]*Data_AidAndLevy[[#This Row],[L201]],0)</f>
        <v>104449</v>
      </c>
      <c r="AM59" s="15">
        <v>0</v>
      </c>
      <c r="AN59" s="15">
        <v>32.113999999999997</v>
      </c>
      <c r="AO59" s="17">
        <v>1423.82</v>
      </c>
      <c r="AP59" s="15">
        <v>1455.934</v>
      </c>
      <c r="AQ59" s="17">
        <v>152.52000000000001</v>
      </c>
      <c r="AR59" s="15">
        <v>1303.414</v>
      </c>
      <c r="AS59" s="16">
        <v>7635</v>
      </c>
      <c r="AT59" s="14">
        <v>1271.3</v>
      </c>
      <c r="AU59" s="16">
        <v>9706376</v>
      </c>
      <c r="AV59" s="16">
        <v>9283300</v>
      </c>
      <c r="AW59" s="17">
        <v>1.01</v>
      </c>
      <c r="AX59" s="16">
        <v>9376133</v>
      </c>
      <c r="AY59" s="16">
        <v>9706376</v>
      </c>
      <c r="AZ59" s="16">
        <v>0</v>
      </c>
      <c r="BA59" s="16">
        <v>7635</v>
      </c>
      <c r="BB59" s="15">
        <v>32.113999999999997</v>
      </c>
      <c r="BC59" s="16">
        <v>245190</v>
      </c>
      <c r="BD59" s="16">
        <v>7635</v>
      </c>
      <c r="BE59" s="17">
        <v>152.52000000000001</v>
      </c>
      <c r="BF59" s="16">
        <v>1164490</v>
      </c>
      <c r="BG59" s="17">
        <v>645.13</v>
      </c>
      <c r="BH59" s="14">
        <v>1271.3</v>
      </c>
      <c r="BI59" s="16">
        <v>820154</v>
      </c>
      <c r="BJ59" s="16">
        <v>784015</v>
      </c>
      <c r="BK59" s="16">
        <v>820154</v>
      </c>
      <c r="BL59" s="16">
        <v>0</v>
      </c>
      <c r="BM59" s="16">
        <v>820154</v>
      </c>
      <c r="BN59" s="16">
        <v>820154</v>
      </c>
      <c r="BO59" s="17">
        <v>69.45</v>
      </c>
      <c r="BP59" s="14">
        <v>1271.3</v>
      </c>
      <c r="BQ59" s="16">
        <v>88292</v>
      </c>
      <c r="BR59" s="16">
        <v>84267</v>
      </c>
      <c r="BS59" s="16">
        <v>88292</v>
      </c>
      <c r="BT59" s="16">
        <v>0</v>
      </c>
      <c r="BU59" s="16">
        <v>88292</v>
      </c>
      <c r="BV59" s="16">
        <v>88292</v>
      </c>
      <c r="BW59" s="17">
        <v>87.91</v>
      </c>
      <c r="BX59" s="14">
        <v>1271.3</v>
      </c>
      <c r="BY59" s="16">
        <v>111760</v>
      </c>
      <c r="BZ59" s="16">
        <v>107147</v>
      </c>
      <c r="CA59" s="16">
        <v>111760</v>
      </c>
      <c r="CB59" s="16">
        <v>0</v>
      </c>
      <c r="CC59" s="16">
        <v>111760</v>
      </c>
      <c r="CD59" s="16">
        <v>111760</v>
      </c>
      <c r="CE59" s="17">
        <v>368.53</v>
      </c>
      <c r="CF59" s="14">
        <v>1271.3</v>
      </c>
      <c r="CG59" s="16">
        <v>468512</v>
      </c>
      <c r="CH59" s="16">
        <v>448073</v>
      </c>
      <c r="CI59" s="16">
        <v>468512</v>
      </c>
      <c r="CJ59" s="16">
        <v>0</v>
      </c>
      <c r="CK59" s="16">
        <v>468512</v>
      </c>
      <c r="CL59" s="16">
        <v>468512</v>
      </c>
      <c r="CM59" s="17">
        <v>331.3</v>
      </c>
      <c r="CN59" s="17">
        <v>1423.82</v>
      </c>
      <c r="CO59" s="16">
        <v>471712</v>
      </c>
      <c r="CP59" s="16">
        <v>449434</v>
      </c>
      <c r="CQ59" s="16">
        <v>0</v>
      </c>
      <c r="CR59" s="16">
        <v>449434</v>
      </c>
      <c r="CS59" s="16">
        <v>471712</v>
      </c>
      <c r="CT59" s="16">
        <v>0</v>
      </c>
      <c r="CU59" s="14">
        <v>1271.3</v>
      </c>
      <c r="CV59" s="16">
        <v>4</v>
      </c>
      <c r="CW59" s="14">
        <v>0</v>
      </c>
      <c r="CX59" s="16">
        <v>1275</v>
      </c>
      <c r="CY59" s="17">
        <v>62.14</v>
      </c>
      <c r="CZ59" s="16">
        <v>79229</v>
      </c>
      <c r="DA59" s="16">
        <v>1275</v>
      </c>
      <c r="DB59" s="17">
        <v>68.3</v>
      </c>
      <c r="DC59" s="16">
        <v>87083</v>
      </c>
      <c r="DD59" s="17">
        <v>3.34</v>
      </c>
      <c r="DE59" s="17">
        <v>331.3</v>
      </c>
      <c r="DF59" s="16">
        <v>1107</v>
      </c>
      <c r="DG59" s="17">
        <v>33.299999999999997</v>
      </c>
      <c r="DH59" s="17">
        <v>1423.82</v>
      </c>
      <c r="DI59" s="16">
        <v>47413</v>
      </c>
      <c r="DJ59" s="16">
        <v>45142</v>
      </c>
      <c r="DK59" s="16">
        <v>47413</v>
      </c>
      <c r="DL59" s="16">
        <v>0</v>
      </c>
      <c r="DM59" s="16">
        <v>47413</v>
      </c>
      <c r="DN59" s="16">
        <v>47413</v>
      </c>
      <c r="DO59" s="17">
        <v>3.65</v>
      </c>
      <c r="DP59" s="17">
        <v>1423.82</v>
      </c>
      <c r="DQ59" s="16">
        <v>5197</v>
      </c>
      <c r="DR59" s="16">
        <v>4933</v>
      </c>
      <c r="DS59" s="16">
        <v>5197</v>
      </c>
      <c r="DT59" s="16">
        <v>0</v>
      </c>
      <c r="DU59" s="16">
        <v>5197</v>
      </c>
      <c r="DV59" s="16">
        <v>5197</v>
      </c>
      <c r="DW59" s="16">
        <v>9706376</v>
      </c>
      <c r="DX59" s="16">
        <v>0</v>
      </c>
      <c r="DY59" s="16">
        <v>245190</v>
      </c>
      <c r="DZ59" s="16">
        <v>1164490</v>
      </c>
      <c r="EA59" s="16">
        <v>820154</v>
      </c>
      <c r="EB59" s="16">
        <v>88292</v>
      </c>
      <c r="EC59" s="16">
        <v>111760</v>
      </c>
      <c r="ED59" s="16">
        <v>468512</v>
      </c>
      <c r="EE59" s="16">
        <v>471712</v>
      </c>
      <c r="EF59" s="16">
        <v>0</v>
      </c>
      <c r="EG59" s="16">
        <v>79229</v>
      </c>
      <c r="EH59" s="16">
        <v>87083</v>
      </c>
      <c r="EI59" s="16">
        <v>1107</v>
      </c>
      <c r="EJ59" s="16">
        <v>47413</v>
      </c>
      <c r="EK59" s="16">
        <v>5197</v>
      </c>
      <c r="EL59" s="16">
        <v>91607</v>
      </c>
      <c r="EM59" s="16">
        <v>254452</v>
      </c>
      <c r="EN59" s="16">
        <v>-1964</v>
      </c>
      <c r="EO59" s="16">
        <v>13457396</v>
      </c>
      <c r="EP59" s="16">
        <v>382995693</v>
      </c>
      <c r="EQ59" s="18">
        <v>5.4</v>
      </c>
      <c r="ER59" s="16">
        <v>2068177</v>
      </c>
      <c r="ES59" s="16">
        <v>59106</v>
      </c>
      <c r="ET59" s="16">
        <v>58598</v>
      </c>
      <c r="EU59" s="16">
        <v>508</v>
      </c>
      <c r="EV59" s="16">
        <v>2068177</v>
      </c>
      <c r="EW59" s="16">
        <v>2068685</v>
      </c>
      <c r="EX59" s="16">
        <v>96761868</v>
      </c>
      <c r="EY59" s="16">
        <v>90780204</v>
      </c>
      <c r="EZ59" s="16">
        <v>5981664</v>
      </c>
      <c r="FA59" s="18">
        <v>5.4</v>
      </c>
      <c r="FB59" s="16">
        <v>32301</v>
      </c>
      <c r="FC59" s="16">
        <v>0</v>
      </c>
      <c r="FD59" s="16">
        <v>0</v>
      </c>
      <c r="FE59" s="16">
        <v>0</v>
      </c>
      <c r="FF59" s="16">
        <v>32301</v>
      </c>
      <c r="FG59" s="16">
        <v>32301</v>
      </c>
      <c r="FH59" s="16">
        <v>2068685</v>
      </c>
      <c r="FI59" s="16">
        <v>2100986</v>
      </c>
      <c r="FJ59" s="16">
        <v>6749</v>
      </c>
      <c r="FK59" s="15">
        <v>1303.414</v>
      </c>
      <c r="FL59" s="16">
        <v>8796741</v>
      </c>
      <c r="FM59" s="16">
        <v>6749</v>
      </c>
      <c r="FN59" s="17">
        <v>152.52000000000001</v>
      </c>
      <c r="FO59" s="16">
        <v>1029357</v>
      </c>
      <c r="FP59" s="16">
        <v>264</v>
      </c>
      <c r="FQ59" s="17">
        <v>1427.16</v>
      </c>
      <c r="FR59" s="16">
        <v>376770</v>
      </c>
      <c r="FS59" s="16">
        <v>47413</v>
      </c>
      <c r="FT59" s="16">
        <v>5197</v>
      </c>
      <c r="FU59" s="16">
        <v>429380</v>
      </c>
      <c r="FV59" s="16">
        <v>8796741</v>
      </c>
      <c r="FW59" s="16">
        <v>1029357</v>
      </c>
      <c r="FX59" s="16">
        <v>-1737</v>
      </c>
      <c r="FY59" s="16">
        <v>820154</v>
      </c>
      <c r="FZ59" s="16">
        <v>88292</v>
      </c>
      <c r="GA59" s="16">
        <v>111760</v>
      </c>
      <c r="GB59" s="16">
        <v>468512</v>
      </c>
      <c r="GC59" s="16">
        <v>11742459</v>
      </c>
      <c r="GD59" s="16">
        <v>2100986</v>
      </c>
      <c r="GE59" s="16">
        <v>9641473</v>
      </c>
      <c r="GF59" s="15">
        <v>1455.934</v>
      </c>
      <c r="GG59" s="16">
        <v>300</v>
      </c>
      <c r="GH59" s="16">
        <v>436780</v>
      </c>
      <c r="GI59" s="16">
        <v>9641473</v>
      </c>
      <c r="GJ59" s="16">
        <v>0</v>
      </c>
      <c r="GK59" s="14">
        <v>29</v>
      </c>
      <c r="GL59" s="16">
        <v>7635</v>
      </c>
      <c r="GM59" s="16">
        <v>221415</v>
      </c>
      <c r="GN59" s="14">
        <v>0</v>
      </c>
      <c r="GO59" s="16">
        <v>7413</v>
      </c>
      <c r="GP59" s="16">
        <v>0</v>
      </c>
      <c r="GQ59" s="16">
        <v>221415</v>
      </c>
      <c r="GR59" s="16">
        <v>221415</v>
      </c>
      <c r="GS59" s="16">
        <v>13457396</v>
      </c>
      <c r="GT59" s="16">
        <v>11742459</v>
      </c>
      <c r="GU59" s="16">
        <v>0</v>
      </c>
      <c r="GV59" s="16">
        <v>1714937</v>
      </c>
      <c r="GW59" s="16">
        <v>382995693</v>
      </c>
      <c r="GX59" s="16">
        <v>372867902</v>
      </c>
      <c r="GY59" s="16">
        <v>10127791</v>
      </c>
      <c r="GZ59" s="16">
        <v>372867902</v>
      </c>
      <c r="HA59" s="18">
        <v>2.7199999999999998E-2</v>
      </c>
      <c r="HB59" s="16">
        <v>34809</v>
      </c>
      <c r="HC59" s="16">
        <v>947</v>
      </c>
      <c r="HD59" s="16">
        <v>34809</v>
      </c>
      <c r="HE59" s="16">
        <v>947</v>
      </c>
      <c r="HF59" s="16">
        <v>33862</v>
      </c>
      <c r="HG59" s="16">
        <v>886</v>
      </c>
      <c r="HH59" s="16">
        <v>685</v>
      </c>
      <c r="HI59" s="16">
        <v>201</v>
      </c>
      <c r="HJ59" s="15">
        <v>1455.934</v>
      </c>
      <c r="HK59" s="16">
        <v>292643</v>
      </c>
      <c r="HL59" s="15">
        <v>1455.934</v>
      </c>
      <c r="HM59" s="16">
        <v>10</v>
      </c>
      <c r="HN59" s="16">
        <v>14559</v>
      </c>
      <c r="HO59" s="15">
        <v>1455.934</v>
      </c>
      <c r="HP59" s="16">
        <v>7635</v>
      </c>
      <c r="HQ59" s="15">
        <v>0.11600000000000001</v>
      </c>
      <c r="HR59" s="16">
        <v>1289958</v>
      </c>
      <c r="HS59" s="16">
        <v>292643</v>
      </c>
      <c r="HT59" s="16">
        <v>14559</v>
      </c>
      <c r="HU59" s="16">
        <v>982756</v>
      </c>
      <c r="HV59" s="16">
        <v>382995693</v>
      </c>
      <c r="HW59" s="18">
        <v>2.5659700000000001</v>
      </c>
      <c r="HX59" s="18">
        <v>1.9617800000000001</v>
      </c>
      <c r="HY59" s="18">
        <v>0.60419</v>
      </c>
      <c r="HZ59" s="16">
        <v>382995693</v>
      </c>
      <c r="IA59" s="16">
        <v>231402</v>
      </c>
      <c r="IB59" s="16">
        <v>7635</v>
      </c>
      <c r="IC59" s="17">
        <v>0</v>
      </c>
      <c r="ID59" s="16">
        <v>0</v>
      </c>
      <c r="IE59" s="15">
        <v>1455.934</v>
      </c>
      <c r="IF59" s="16">
        <v>0</v>
      </c>
      <c r="IG59" s="16">
        <v>1714937</v>
      </c>
      <c r="IH59" s="16">
        <v>33862</v>
      </c>
      <c r="II59" s="16">
        <v>0</v>
      </c>
      <c r="IJ59" s="16">
        <v>0</v>
      </c>
      <c r="IK59" s="16">
        <v>91607</v>
      </c>
      <c r="IL59" s="16">
        <v>292643</v>
      </c>
      <c r="IM59" s="16">
        <v>14559</v>
      </c>
      <c r="IN59" s="16">
        <v>231402</v>
      </c>
      <c r="IO59" s="16">
        <v>0</v>
      </c>
      <c r="IP59" s="16">
        <v>1234078</v>
      </c>
      <c r="IQ59" s="16">
        <v>9641473</v>
      </c>
      <c r="IR59" s="16">
        <v>0</v>
      </c>
      <c r="IS59" s="16">
        <v>33862</v>
      </c>
      <c r="IT59" s="16">
        <v>0</v>
      </c>
      <c r="IU59" s="16">
        <v>0</v>
      </c>
      <c r="IV59" s="16">
        <v>91607</v>
      </c>
      <c r="IW59" s="16">
        <v>292643</v>
      </c>
      <c r="IX59" s="16">
        <v>14559</v>
      </c>
      <c r="IY59" s="16">
        <v>231402</v>
      </c>
      <c r="IZ59" s="16">
        <v>0</v>
      </c>
      <c r="JA59" s="16">
        <v>0</v>
      </c>
      <c r="JB59" s="16">
        <v>221415</v>
      </c>
      <c r="JC59" s="16">
        <v>10343747</v>
      </c>
      <c r="JD59" s="16">
        <v>9706376</v>
      </c>
      <c r="JE59" s="16">
        <v>0</v>
      </c>
      <c r="JF59" s="16">
        <v>9706376</v>
      </c>
      <c r="JG59" s="19">
        <v>0.1</v>
      </c>
      <c r="JH59" s="16">
        <v>970638</v>
      </c>
      <c r="JI59" s="16">
        <v>382995693</v>
      </c>
      <c r="JJ59" s="14">
        <v>1271.3</v>
      </c>
      <c r="JK59" s="16">
        <v>301263</v>
      </c>
      <c r="JL59" s="16">
        <v>416026</v>
      </c>
      <c r="JM59" s="16">
        <v>301263</v>
      </c>
      <c r="JN59" s="17">
        <v>0.25</v>
      </c>
      <c r="JO59" s="19">
        <v>0.34520000000000001</v>
      </c>
      <c r="JP59" s="16">
        <v>970638</v>
      </c>
      <c r="JQ59" s="16">
        <v>335064</v>
      </c>
      <c r="JR59" s="17">
        <v>0.01</v>
      </c>
      <c r="JS59" s="16">
        <v>7423474</v>
      </c>
      <c r="JT59" s="16">
        <v>74235</v>
      </c>
      <c r="JU59" s="16">
        <v>970638</v>
      </c>
      <c r="JV59" s="16">
        <v>335064</v>
      </c>
      <c r="JW59" s="16">
        <v>74235</v>
      </c>
      <c r="JX59" s="16">
        <v>561339</v>
      </c>
      <c r="JY59" s="16">
        <v>335064</v>
      </c>
      <c r="JZ59" s="18">
        <v>0</v>
      </c>
      <c r="KA59" s="16">
        <v>0</v>
      </c>
      <c r="KB59" s="16">
        <v>74235</v>
      </c>
      <c r="KC59" s="16">
        <v>561339</v>
      </c>
      <c r="KD59" s="16">
        <v>635574</v>
      </c>
      <c r="KE59" s="16">
        <v>9706376</v>
      </c>
      <c r="KF59" s="19">
        <v>0</v>
      </c>
      <c r="KG59" s="16">
        <v>0</v>
      </c>
      <c r="KH59" s="17">
        <v>0</v>
      </c>
      <c r="KI59" s="16">
        <v>7423474</v>
      </c>
      <c r="KJ59" s="16">
        <v>0</v>
      </c>
      <c r="KK59" s="16">
        <v>0</v>
      </c>
      <c r="KL59" s="16">
        <v>0</v>
      </c>
      <c r="KM59" s="16">
        <v>0</v>
      </c>
      <c r="KN59" s="16">
        <v>36197</v>
      </c>
      <c r="KO59" s="16">
        <v>35886</v>
      </c>
      <c r="KP59" s="16">
        <v>311</v>
      </c>
      <c r="KQ59" s="16">
        <v>1234078</v>
      </c>
      <c r="KR59" s="16">
        <v>311</v>
      </c>
      <c r="KS59" s="16">
        <v>1233767</v>
      </c>
      <c r="KT59" s="16">
        <v>508</v>
      </c>
      <c r="KU59" s="16">
        <v>311</v>
      </c>
      <c r="KV59" s="16">
        <v>819</v>
      </c>
      <c r="KW59" s="16">
        <v>2068177</v>
      </c>
      <c r="KX59" s="16">
        <v>1233767</v>
      </c>
      <c r="KY59" s="18">
        <v>3301944</v>
      </c>
      <c r="KZ59" s="16">
        <v>561339</v>
      </c>
      <c r="LA59" s="16">
        <v>0</v>
      </c>
      <c r="LB59" s="16">
        <v>0</v>
      </c>
      <c r="LC59" s="16">
        <v>0</v>
      </c>
      <c r="LD59" s="16">
        <v>3863283</v>
      </c>
      <c r="LE59" s="16">
        <v>166810</v>
      </c>
      <c r="LF59" s="16">
        <v>750000</v>
      </c>
      <c r="LG59" s="16">
        <v>0</v>
      </c>
      <c r="LH59" s="16">
        <v>4780093</v>
      </c>
      <c r="LI59" s="16">
        <v>561339</v>
      </c>
      <c r="LJ59" s="16">
        <v>4218754</v>
      </c>
      <c r="LK59" s="16">
        <v>382995693</v>
      </c>
      <c r="LL59" s="16">
        <v>11.01515</v>
      </c>
      <c r="LM59" s="16">
        <v>561339</v>
      </c>
      <c r="LN59" s="16">
        <v>387000219</v>
      </c>
      <c r="LO59" s="16">
        <v>1.4504900000000001</v>
      </c>
      <c r="LP59" s="16">
        <v>11.01515</v>
      </c>
      <c r="LQ59" s="16">
        <v>12.46564</v>
      </c>
      <c r="LR59" s="16">
        <v>471712</v>
      </c>
      <c r="LS59" s="16">
        <v>0</v>
      </c>
      <c r="LT59" s="16">
        <v>79229</v>
      </c>
      <c r="LU59" s="16">
        <v>87083</v>
      </c>
      <c r="LV59" s="16">
        <v>1107</v>
      </c>
      <c r="LW59" s="16">
        <v>47413</v>
      </c>
      <c r="LX59" s="16">
        <v>5197</v>
      </c>
      <c r="LY59" s="16">
        <v>91607</v>
      </c>
      <c r="LZ59" s="16">
        <v>600134</v>
      </c>
      <c r="MA59" s="16">
        <v>10343747</v>
      </c>
      <c r="MB59" s="18">
        <v>600134</v>
      </c>
      <c r="MC59" s="16">
        <v>9743613</v>
      </c>
      <c r="MD59" s="16">
        <v>13457396</v>
      </c>
      <c r="ME59" s="18">
        <v>0</v>
      </c>
      <c r="MF59" s="18">
        <v>0</v>
      </c>
      <c r="MG59" s="18">
        <v>635574</v>
      </c>
      <c r="MH59" s="16">
        <v>0</v>
      </c>
      <c r="MI59" s="16">
        <v>221415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3863283</v>
      </c>
      <c r="MP59" s="16">
        <v>221415</v>
      </c>
      <c r="MQ59" s="16">
        <v>0</v>
      </c>
      <c r="MR59" s="16">
        <v>74235</v>
      </c>
      <c r="MS59" s="16">
        <v>0</v>
      </c>
      <c r="MT59" s="16">
        <v>32301</v>
      </c>
      <c r="MU59" s="16">
        <v>819</v>
      </c>
      <c r="MV59" s="16">
        <v>0</v>
      </c>
      <c r="MW59" s="16">
        <v>4192053</v>
      </c>
      <c r="MX59" s="16">
        <v>387000219</v>
      </c>
      <c r="MY59" s="16">
        <v>1.34</v>
      </c>
      <c r="MZ59" s="16">
        <v>518580</v>
      </c>
      <c r="NA59" s="16">
        <v>0.01</v>
      </c>
      <c r="NB59" s="16">
        <v>7423474</v>
      </c>
      <c r="NC59" s="16">
        <v>74235</v>
      </c>
      <c r="ND59" s="16">
        <v>518580</v>
      </c>
      <c r="NE59" s="16">
        <v>74235</v>
      </c>
      <c r="NF59" s="16">
        <v>444345</v>
      </c>
      <c r="NG59" s="17">
        <v>0.01</v>
      </c>
      <c r="NH59" s="17">
        <v>0</v>
      </c>
      <c r="NI59" s="17">
        <v>0</v>
      </c>
      <c r="NJ59" s="17">
        <v>0</v>
      </c>
      <c r="NK59" s="17">
        <v>0.01</v>
      </c>
      <c r="NL59" s="17">
        <v>0.02</v>
      </c>
      <c r="NM59" s="16">
        <v>74235</v>
      </c>
      <c r="NN59" s="16">
        <v>0</v>
      </c>
      <c r="NO59" s="18">
        <v>0</v>
      </c>
      <c r="NP59" s="16">
        <v>0</v>
      </c>
      <c r="NQ59" s="17">
        <v>74235</v>
      </c>
      <c r="NR59" s="16">
        <v>25000</v>
      </c>
      <c r="NS59" s="16">
        <v>0</v>
      </c>
      <c r="NT59" s="16">
        <v>127710</v>
      </c>
      <c r="NU59" s="16">
        <v>0</v>
      </c>
      <c r="NV59" s="16">
        <v>0</v>
      </c>
      <c r="NW59" s="17">
        <v>0</v>
      </c>
      <c r="NX59" s="17">
        <v>0</v>
      </c>
    </row>
    <row r="60" spans="1:388" x14ac:dyDescent="0.55000000000000004">
      <c r="A60" s="13" t="s">
        <v>1177</v>
      </c>
      <c r="B60" s="13" t="s">
        <v>1228</v>
      </c>
      <c r="C60" s="13" t="s">
        <v>113</v>
      </c>
      <c r="D60" s="13" t="s">
        <v>114</v>
      </c>
      <c r="E60" s="14">
        <v>1489.8</v>
      </c>
      <c r="F60" s="15">
        <v>-17.076000000000001</v>
      </c>
      <c r="G60" s="16">
        <v>7438</v>
      </c>
      <c r="H60" s="16">
        <v>-127011</v>
      </c>
      <c r="I60" s="16">
        <v>6553</v>
      </c>
      <c r="J60" s="15">
        <v>-17.076000000000001</v>
      </c>
      <c r="K60" s="16">
        <v>-111899</v>
      </c>
      <c r="L60" s="16">
        <v>7438</v>
      </c>
      <c r="M60" s="16">
        <v>222</v>
      </c>
      <c r="N60" s="16">
        <v>7660</v>
      </c>
      <c r="O60" s="17">
        <v>634.01</v>
      </c>
      <c r="P60" s="17">
        <v>19.07</v>
      </c>
      <c r="Q60" s="17">
        <v>653.08000000000004</v>
      </c>
      <c r="R60" s="17">
        <v>74.64</v>
      </c>
      <c r="S60" s="17">
        <v>2.16</v>
      </c>
      <c r="T60" s="17">
        <v>76.8</v>
      </c>
      <c r="U60" s="17">
        <v>74.28</v>
      </c>
      <c r="V60" s="17">
        <v>2.35</v>
      </c>
      <c r="W60" s="17">
        <v>76.63</v>
      </c>
      <c r="X60" s="17">
        <v>357.8</v>
      </c>
      <c r="Y60" s="17">
        <v>10.73</v>
      </c>
      <c r="Z60" s="17">
        <v>368.53</v>
      </c>
      <c r="AA60" s="17">
        <v>110.88</v>
      </c>
      <c r="AB60" s="17">
        <v>79.28</v>
      </c>
      <c r="AC60" s="17">
        <v>120.56</v>
      </c>
      <c r="AD60" s="17">
        <v>310.72000000000003</v>
      </c>
      <c r="AE60" s="14">
        <v>1489.8</v>
      </c>
      <c r="AF60" s="17">
        <v>1800.52</v>
      </c>
      <c r="AG60" s="17">
        <v>2.27</v>
      </c>
      <c r="AH60" s="17">
        <v>1802.79</v>
      </c>
      <c r="AI60" s="15">
        <v>2.81</v>
      </c>
      <c r="AJ60" s="15">
        <v>8.7710000000000008</v>
      </c>
      <c r="AK60" s="17">
        <v>3.88</v>
      </c>
      <c r="AL60" s="17">
        <f>ROUND(Data_AidAndLevy[[#This Row],[L311]]*Data_AidAndLevy[[#This Row],[L201]],0)</f>
        <v>28859</v>
      </c>
      <c r="AM60" s="15">
        <v>0</v>
      </c>
      <c r="AN60" s="15">
        <v>15.461</v>
      </c>
      <c r="AO60" s="17">
        <v>1800.52</v>
      </c>
      <c r="AP60" s="15">
        <v>1815.981</v>
      </c>
      <c r="AQ60" s="17">
        <v>310.72000000000003</v>
      </c>
      <c r="AR60" s="15">
        <v>1505.261</v>
      </c>
      <c r="AS60" s="16">
        <v>7660</v>
      </c>
      <c r="AT60" s="14">
        <v>1489.8</v>
      </c>
      <c r="AU60" s="16">
        <v>11411868</v>
      </c>
      <c r="AV60" s="16">
        <v>11562371</v>
      </c>
      <c r="AW60" s="17">
        <v>1.01</v>
      </c>
      <c r="AX60" s="16">
        <v>11677995</v>
      </c>
      <c r="AY60" s="16">
        <v>11411868</v>
      </c>
      <c r="AZ60" s="16">
        <v>266127</v>
      </c>
      <c r="BA60" s="16">
        <v>7660</v>
      </c>
      <c r="BB60" s="15">
        <v>15.461</v>
      </c>
      <c r="BC60" s="16">
        <v>118431</v>
      </c>
      <c r="BD60" s="16">
        <v>7660</v>
      </c>
      <c r="BE60" s="17">
        <v>310.72000000000003</v>
      </c>
      <c r="BF60" s="16">
        <v>2380115</v>
      </c>
      <c r="BG60" s="17">
        <v>653.08000000000004</v>
      </c>
      <c r="BH60" s="14">
        <v>1489.8</v>
      </c>
      <c r="BI60" s="16">
        <v>972959</v>
      </c>
      <c r="BJ60" s="16">
        <v>985569</v>
      </c>
      <c r="BK60" s="16">
        <v>972959</v>
      </c>
      <c r="BL60" s="16">
        <v>12610</v>
      </c>
      <c r="BM60" s="16">
        <v>972959</v>
      </c>
      <c r="BN60" s="16">
        <v>985569</v>
      </c>
      <c r="BO60" s="17">
        <v>76.8</v>
      </c>
      <c r="BP60" s="14">
        <v>1489.8</v>
      </c>
      <c r="BQ60" s="16">
        <v>114417</v>
      </c>
      <c r="BR60" s="16">
        <v>116028</v>
      </c>
      <c r="BS60" s="16">
        <v>114417</v>
      </c>
      <c r="BT60" s="16">
        <v>1611</v>
      </c>
      <c r="BU60" s="16">
        <v>114417</v>
      </c>
      <c r="BV60" s="16">
        <v>116028</v>
      </c>
      <c r="BW60" s="17">
        <v>76.63</v>
      </c>
      <c r="BX60" s="14">
        <v>1489.8</v>
      </c>
      <c r="BY60" s="16">
        <v>114163</v>
      </c>
      <c r="BZ60" s="16">
        <v>115468</v>
      </c>
      <c r="CA60" s="16">
        <v>114163</v>
      </c>
      <c r="CB60" s="16">
        <v>1305</v>
      </c>
      <c r="CC60" s="16">
        <v>114163</v>
      </c>
      <c r="CD60" s="16">
        <v>115468</v>
      </c>
      <c r="CE60" s="17">
        <v>368.53</v>
      </c>
      <c r="CF60" s="14">
        <v>1489.8</v>
      </c>
      <c r="CG60" s="16">
        <v>549036</v>
      </c>
      <c r="CH60" s="16">
        <v>556200</v>
      </c>
      <c r="CI60" s="16">
        <v>549036</v>
      </c>
      <c r="CJ60" s="16">
        <v>7164</v>
      </c>
      <c r="CK60" s="16">
        <v>549036</v>
      </c>
      <c r="CL60" s="16">
        <v>556200</v>
      </c>
      <c r="CM60" s="17">
        <v>337.26</v>
      </c>
      <c r="CN60" s="17">
        <v>1800.52</v>
      </c>
      <c r="CO60" s="16">
        <v>607243</v>
      </c>
      <c r="CP60" s="16">
        <v>602097</v>
      </c>
      <c r="CQ60" s="16">
        <v>0</v>
      </c>
      <c r="CR60" s="16">
        <v>602097</v>
      </c>
      <c r="CS60" s="16">
        <v>607243</v>
      </c>
      <c r="CT60" s="16">
        <v>0</v>
      </c>
      <c r="CU60" s="14">
        <v>1489.8</v>
      </c>
      <c r="CV60" s="16">
        <v>164</v>
      </c>
      <c r="CW60" s="14">
        <v>6.5</v>
      </c>
      <c r="CX60" s="16">
        <v>1647</v>
      </c>
      <c r="CY60" s="17">
        <v>62.47</v>
      </c>
      <c r="CZ60" s="16">
        <v>102888</v>
      </c>
      <c r="DA60" s="16">
        <v>1647</v>
      </c>
      <c r="DB60" s="17">
        <v>69.650000000000006</v>
      </c>
      <c r="DC60" s="16">
        <v>114714</v>
      </c>
      <c r="DD60" s="17">
        <v>2.27</v>
      </c>
      <c r="DE60" s="17">
        <v>337.26</v>
      </c>
      <c r="DF60" s="16">
        <v>766</v>
      </c>
      <c r="DG60" s="17">
        <v>41.7</v>
      </c>
      <c r="DH60" s="17">
        <v>1800.52</v>
      </c>
      <c r="DI60" s="16">
        <v>75082</v>
      </c>
      <c r="DJ60" s="16">
        <v>74816</v>
      </c>
      <c r="DK60" s="16">
        <v>75082</v>
      </c>
      <c r="DL60" s="16">
        <v>0</v>
      </c>
      <c r="DM60" s="16">
        <v>75082</v>
      </c>
      <c r="DN60" s="16">
        <v>75082</v>
      </c>
      <c r="DO60" s="17">
        <v>4.8</v>
      </c>
      <c r="DP60" s="17">
        <v>1800.52</v>
      </c>
      <c r="DQ60" s="16">
        <v>8642</v>
      </c>
      <c r="DR60" s="16">
        <v>8603</v>
      </c>
      <c r="DS60" s="16">
        <v>8642</v>
      </c>
      <c r="DT60" s="16">
        <v>0</v>
      </c>
      <c r="DU60" s="16">
        <v>8642</v>
      </c>
      <c r="DV60" s="16">
        <v>8642</v>
      </c>
      <c r="DW60" s="16">
        <v>11411868</v>
      </c>
      <c r="DX60" s="16">
        <v>266127</v>
      </c>
      <c r="DY60" s="16">
        <v>118431</v>
      </c>
      <c r="DZ60" s="16">
        <v>2380115</v>
      </c>
      <c r="EA60" s="16">
        <v>985569</v>
      </c>
      <c r="EB60" s="16">
        <v>116028</v>
      </c>
      <c r="EC60" s="16">
        <v>115468</v>
      </c>
      <c r="ED60" s="16">
        <v>556200</v>
      </c>
      <c r="EE60" s="16">
        <v>607243</v>
      </c>
      <c r="EF60" s="16">
        <v>0</v>
      </c>
      <c r="EG60" s="16">
        <v>102888</v>
      </c>
      <c r="EH60" s="16">
        <v>114714</v>
      </c>
      <c r="EI60" s="16">
        <v>766</v>
      </c>
      <c r="EJ60" s="16">
        <v>75082</v>
      </c>
      <c r="EK60" s="16">
        <v>8642</v>
      </c>
      <c r="EL60" s="16">
        <v>108953</v>
      </c>
      <c r="EM60" s="16">
        <v>445651</v>
      </c>
      <c r="EN60" s="16">
        <v>-127011</v>
      </c>
      <c r="EO60" s="16">
        <v>17068828</v>
      </c>
      <c r="EP60" s="16">
        <v>602037098</v>
      </c>
      <c r="EQ60" s="18">
        <v>5.4</v>
      </c>
      <c r="ER60" s="16">
        <v>3251000</v>
      </c>
      <c r="ES60" s="16">
        <v>133684</v>
      </c>
      <c r="ET60" s="16">
        <v>133399</v>
      </c>
      <c r="EU60" s="16">
        <v>285</v>
      </c>
      <c r="EV60" s="16">
        <v>3251000</v>
      </c>
      <c r="EW60" s="16">
        <v>3251285</v>
      </c>
      <c r="EX60" s="16">
        <v>214067048</v>
      </c>
      <c r="EY60" s="16">
        <v>199769625</v>
      </c>
      <c r="EZ60" s="16">
        <v>14297423</v>
      </c>
      <c r="FA60" s="18">
        <v>5.4</v>
      </c>
      <c r="FB60" s="16">
        <v>77206</v>
      </c>
      <c r="FC60" s="16">
        <v>0</v>
      </c>
      <c r="FD60" s="16">
        <v>0</v>
      </c>
      <c r="FE60" s="16">
        <v>0</v>
      </c>
      <c r="FF60" s="16">
        <v>77206</v>
      </c>
      <c r="FG60" s="16">
        <v>77206</v>
      </c>
      <c r="FH60" s="16">
        <v>3251285</v>
      </c>
      <c r="FI60" s="16">
        <v>3328491</v>
      </c>
      <c r="FJ60" s="16">
        <v>6749</v>
      </c>
      <c r="FK60" s="15">
        <v>1505.261</v>
      </c>
      <c r="FL60" s="16">
        <v>10159006</v>
      </c>
      <c r="FM60" s="16">
        <v>6749</v>
      </c>
      <c r="FN60" s="17">
        <v>310.72000000000003</v>
      </c>
      <c r="FO60" s="16">
        <v>2097049</v>
      </c>
      <c r="FP60" s="16">
        <v>264</v>
      </c>
      <c r="FQ60" s="17">
        <v>1802.79</v>
      </c>
      <c r="FR60" s="16">
        <v>475937</v>
      </c>
      <c r="FS60" s="16">
        <v>75082</v>
      </c>
      <c r="FT60" s="16">
        <v>8642</v>
      </c>
      <c r="FU60" s="16">
        <v>559661</v>
      </c>
      <c r="FV60" s="16">
        <v>10159006</v>
      </c>
      <c r="FW60" s="16">
        <v>2097049</v>
      </c>
      <c r="FX60" s="16">
        <v>-111899</v>
      </c>
      <c r="FY60" s="16">
        <v>985569</v>
      </c>
      <c r="FZ60" s="16">
        <v>116028</v>
      </c>
      <c r="GA60" s="16">
        <v>115468</v>
      </c>
      <c r="GB60" s="16">
        <v>556200</v>
      </c>
      <c r="GC60" s="16">
        <v>14477082</v>
      </c>
      <c r="GD60" s="16">
        <v>3328491</v>
      </c>
      <c r="GE60" s="16">
        <v>11148591</v>
      </c>
      <c r="GF60" s="15">
        <v>1815.981</v>
      </c>
      <c r="GG60" s="16">
        <v>300</v>
      </c>
      <c r="GH60" s="16">
        <v>544794</v>
      </c>
      <c r="GI60" s="16">
        <v>11148591</v>
      </c>
      <c r="GJ60" s="16">
        <v>0</v>
      </c>
      <c r="GK60" s="14">
        <v>37</v>
      </c>
      <c r="GL60" s="16">
        <v>7635</v>
      </c>
      <c r="GM60" s="16">
        <v>282495</v>
      </c>
      <c r="GN60" s="14">
        <v>0.5</v>
      </c>
      <c r="GO60" s="16">
        <v>7413</v>
      </c>
      <c r="GP60" s="16">
        <v>3707</v>
      </c>
      <c r="GQ60" s="16">
        <v>282495</v>
      </c>
      <c r="GR60" s="16">
        <v>286202</v>
      </c>
      <c r="GS60" s="16">
        <v>17068828</v>
      </c>
      <c r="GT60" s="16">
        <v>14477082</v>
      </c>
      <c r="GU60" s="16">
        <v>0</v>
      </c>
      <c r="GV60" s="16">
        <v>2591746</v>
      </c>
      <c r="GW60" s="16">
        <v>602037098</v>
      </c>
      <c r="GX60" s="16">
        <v>608812950</v>
      </c>
      <c r="GY60" s="16">
        <v>0</v>
      </c>
      <c r="GZ60" s="16">
        <v>608812950</v>
      </c>
      <c r="HA60" s="18">
        <v>0</v>
      </c>
      <c r="HB60" s="16">
        <v>106467</v>
      </c>
      <c r="HC60" s="16">
        <v>0</v>
      </c>
      <c r="HD60" s="16">
        <v>106467</v>
      </c>
      <c r="HE60" s="16">
        <v>0</v>
      </c>
      <c r="HF60" s="16">
        <v>106467</v>
      </c>
      <c r="HG60" s="16">
        <v>886</v>
      </c>
      <c r="HH60" s="16">
        <v>685</v>
      </c>
      <c r="HI60" s="16">
        <v>201</v>
      </c>
      <c r="HJ60" s="15">
        <v>1815.981</v>
      </c>
      <c r="HK60" s="16">
        <v>365012</v>
      </c>
      <c r="HL60" s="15">
        <v>1815.981</v>
      </c>
      <c r="HM60" s="16">
        <v>10</v>
      </c>
      <c r="HN60" s="16">
        <v>18160</v>
      </c>
      <c r="HO60" s="15">
        <v>1815.981</v>
      </c>
      <c r="HP60" s="16">
        <v>7635</v>
      </c>
      <c r="HQ60" s="15">
        <v>0.11600000000000001</v>
      </c>
      <c r="HR60" s="16">
        <v>1608959</v>
      </c>
      <c r="HS60" s="16">
        <v>365012</v>
      </c>
      <c r="HT60" s="16">
        <v>18160</v>
      </c>
      <c r="HU60" s="16">
        <v>1225787</v>
      </c>
      <c r="HV60" s="16">
        <v>602037098</v>
      </c>
      <c r="HW60" s="18">
        <v>2.03607</v>
      </c>
      <c r="HX60" s="18">
        <v>1.9617800000000001</v>
      </c>
      <c r="HY60" s="18">
        <v>7.4289999999999995E-2</v>
      </c>
      <c r="HZ60" s="16">
        <v>602037098</v>
      </c>
      <c r="IA60" s="16">
        <v>44725</v>
      </c>
      <c r="IB60" s="16">
        <v>7635</v>
      </c>
      <c r="IC60" s="17">
        <v>0</v>
      </c>
      <c r="ID60" s="16">
        <v>0</v>
      </c>
      <c r="IE60" s="15">
        <v>1815.981</v>
      </c>
      <c r="IF60" s="16">
        <v>0</v>
      </c>
      <c r="IG60" s="16">
        <v>2591746</v>
      </c>
      <c r="IH60" s="16">
        <v>106467</v>
      </c>
      <c r="II60" s="16">
        <v>0</v>
      </c>
      <c r="IJ60" s="16">
        <v>0</v>
      </c>
      <c r="IK60" s="16">
        <v>108953</v>
      </c>
      <c r="IL60" s="16">
        <v>365012</v>
      </c>
      <c r="IM60" s="16">
        <v>18160</v>
      </c>
      <c r="IN60" s="16">
        <v>44725</v>
      </c>
      <c r="IO60" s="16">
        <v>0</v>
      </c>
      <c r="IP60" s="16">
        <v>2166335</v>
      </c>
      <c r="IQ60" s="16">
        <v>11148591</v>
      </c>
      <c r="IR60" s="16">
        <v>0</v>
      </c>
      <c r="IS60" s="16">
        <v>106467</v>
      </c>
      <c r="IT60" s="16">
        <v>0</v>
      </c>
      <c r="IU60" s="16">
        <v>0</v>
      </c>
      <c r="IV60" s="16">
        <v>108953</v>
      </c>
      <c r="IW60" s="16">
        <v>365012</v>
      </c>
      <c r="IX60" s="16">
        <v>18160</v>
      </c>
      <c r="IY60" s="16">
        <v>44725</v>
      </c>
      <c r="IZ60" s="16">
        <v>0</v>
      </c>
      <c r="JA60" s="16">
        <v>0</v>
      </c>
      <c r="JB60" s="16">
        <v>286202</v>
      </c>
      <c r="JC60" s="16">
        <v>11860204</v>
      </c>
      <c r="JD60" s="16">
        <v>11411868</v>
      </c>
      <c r="JE60" s="16">
        <v>266127</v>
      </c>
      <c r="JF60" s="16">
        <v>11677995</v>
      </c>
      <c r="JG60" s="19">
        <v>0.1</v>
      </c>
      <c r="JH60" s="16">
        <v>1167800</v>
      </c>
      <c r="JI60" s="16">
        <v>602037098</v>
      </c>
      <c r="JJ60" s="14">
        <v>1489.8</v>
      </c>
      <c r="JK60" s="16">
        <v>404106</v>
      </c>
      <c r="JL60" s="16">
        <v>416026</v>
      </c>
      <c r="JM60" s="16">
        <v>404106</v>
      </c>
      <c r="JN60" s="17">
        <v>0.25</v>
      </c>
      <c r="JO60" s="19">
        <v>0.25740000000000002</v>
      </c>
      <c r="JP60" s="16">
        <v>1167800</v>
      </c>
      <c r="JQ60" s="16">
        <v>300592</v>
      </c>
      <c r="JR60" s="17">
        <v>0.06</v>
      </c>
      <c r="JS60" s="16">
        <v>12177566</v>
      </c>
      <c r="JT60" s="16">
        <v>730654</v>
      </c>
      <c r="JU60" s="16">
        <v>1167800</v>
      </c>
      <c r="JV60" s="16">
        <v>300592</v>
      </c>
      <c r="JW60" s="16">
        <v>730654</v>
      </c>
      <c r="JX60" s="16">
        <v>136554</v>
      </c>
      <c r="JY60" s="16">
        <v>300592</v>
      </c>
      <c r="JZ60" s="18">
        <v>0</v>
      </c>
      <c r="KA60" s="16">
        <v>0</v>
      </c>
      <c r="KB60" s="16">
        <v>730654</v>
      </c>
      <c r="KC60" s="16">
        <v>136554</v>
      </c>
      <c r="KD60" s="16">
        <v>867208</v>
      </c>
      <c r="KE60" s="16">
        <v>11677995</v>
      </c>
      <c r="KF60" s="19">
        <v>0</v>
      </c>
      <c r="KG60" s="16">
        <v>0</v>
      </c>
      <c r="KH60" s="17">
        <v>0</v>
      </c>
      <c r="KI60" s="16">
        <v>12177566</v>
      </c>
      <c r="KJ60" s="16">
        <v>0</v>
      </c>
      <c r="KK60" s="16">
        <v>0</v>
      </c>
      <c r="KL60" s="16">
        <v>0</v>
      </c>
      <c r="KM60" s="16">
        <v>0</v>
      </c>
      <c r="KN60" s="16">
        <v>82412</v>
      </c>
      <c r="KO60" s="16">
        <v>82237</v>
      </c>
      <c r="KP60" s="16">
        <v>175</v>
      </c>
      <c r="KQ60" s="16">
        <v>2166335</v>
      </c>
      <c r="KR60" s="16">
        <v>175</v>
      </c>
      <c r="KS60" s="16">
        <v>2166160</v>
      </c>
      <c r="KT60" s="16">
        <v>285</v>
      </c>
      <c r="KU60" s="16">
        <v>175</v>
      </c>
      <c r="KV60" s="16">
        <v>460</v>
      </c>
      <c r="KW60" s="16">
        <v>3251000</v>
      </c>
      <c r="KX60" s="16">
        <v>2166160</v>
      </c>
      <c r="KY60" s="18">
        <v>5417160</v>
      </c>
      <c r="KZ60" s="16">
        <v>136554</v>
      </c>
      <c r="LA60" s="16">
        <v>0</v>
      </c>
      <c r="LB60" s="16">
        <v>0</v>
      </c>
      <c r="LC60" s="16">
        <v>0</v>
      </c>
      <c r="LD60" s="16">
        <v>5553714</v>
      </c>
      <c r="LE60" s="16">
        <v>550000</v>
      </c>
      <c r="LF60" s="16">
        <v>0</v>
      </c>
      <c r="LG60" s="16">
        <v>0</v>
      </c>
      <c r="LH60" s="16">
        <v>6103714</v>
      </c>
      <c r="LI60" s="16">
        <v>136554</v>
      </c>
      <c r="LJ60" s="16">
        <v>5967160</v>
      </c>
      <c r="LK60" s="16">
        <v>602037098</v>
      </c>
      <c r="LL60" s="16">
        <v>9.9116199999999992</v>
      </c>
      <c r="LM60" s="16">
        <v>136554</v>
      </c>
      <c r="LN60" s="16">
        <v>676329506</v>
      </c>
      <c r="LO60" s="16">
        <v>0.2019</v>
      </c>
      <c r="LP60" s="16">
        <v>9.9116199999999992</v>
      </c>
      <c r="LQ60" s="16">
        <v>10.113519999999999</v>
      </c>
      <c r="LR60" s="16">
        <v>607243</v>
      </c>
      <c r="LS60" s="16">
        <v>0</v>
      </c>
      <c r="LT60" s="16">
        <v>102888</v>
      </c>
      <c r="LU60" s="16">
        <v>114714</v>
      </c>
      <c r="LV60" s="16">
        <v>766</v>
      </c>
      <c r="LW60" s="16">
        <v>75082</v>
      </c>
      <c r="LX60" s="16">
        <v>8642</v>
      </c>
      <c r="LY60" s="16">
        <v>108953</v>
      </c>
      <c r="LZ60" s="16">
        <v>800382</v>
      </c>
      <c r="MA60" s="16">
        <v>11860204</v>
      </c>
      <c r="MB60" s="18">
        <v>800382</v>
      </c>
      <c r="MC60" s="16">
        <v>11059822</v>
      </c>
      <c r="MD60" s="16">
        <v>17068828</v>
      </c>
      <c r="ME60" s="18">
        <v>0</v>
      </c>
      <c r="MF60" s="18">
        <v>0</v>
      </c>
      <c r="MG60" s="18">
        <v>867208</v>
      </c>
      <c r="MH60" s="16">
        <v>0</v>
      </c>
      <c r="MI60" s="16">
        <v>286202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5553714</v>
      </c>
      <c r="MP60" s="16">
        <v>286202</v>
      </c>
      <c r="MQ60" s="16">
        <v>0</v>
      </c>
      <c r="MR60" s="16">
        <v>730654</v>
      </c>
      <c r="MS60" s="16">
        <v>0</v>
      </c>
      <c r="MT60" s="16">
        <v>77206</v>
      </c>
      <c r="MU60" s="16">
        <v>460</v>
      </c>
      <c r="MV60" s="16">
        <v>0</v>
      </c>
      <c r="MW60" s="16">
        <v>6648236</v>
      </c>
      <c r="MX60" s="16">
        <v>676329506</v>
      </c>
      <c r="MY60" s="16">
        <v>1.34</v>
      </c>
      <c r="MZ60" s="16">
        <v>906282</v>
      </c>
      <c r="NA60" s="16">
        <v>0.01</v>
      </c>
      <c r="NB60" s="16">
        <v>12177566</v>
      </c>
      <c r="NC60" s="16">
        <v>121776</v>
      </c>
      <c r="ND60" s="16">
        <v>906282</v>
      </c>
      <c r="NE60" s="16">
        <v>121776</v>
      </c>
      <c r="NF60" s="16">
        <v>784506</v>
      </c>
      <c r="NG60" s="17">
        <v>0.06</v>
      </c>
      <c r="NH60" s="17">
        <v>0</v>
      </c>
      <c r="NI60" s="17">
        <v>0</v>
      </c>
      <c r="NJ60" s="17">
        <v>0</v>
      </c>
      <c r="NK60" s="17">
        <v>0.01</v>
      </c>
      <c r="NL60" s="17">
        <v>7.0000000000000007E-2</v>
      </c>
      <c r="NM60" s="16">
        <v>730654</v>
      </c>
      <c r="NN60" s="16">
        <v>0</v>
      </c>
      <c r="NO60" s="18">
        <v>0</v>
      </c>
      <c r="NP60" s="16">
        <v>0</v>
      </c>
      <c r="NQ60" s="17">
        <v>730654</v>
      </c>
      <c r="NR60" s="16">
        <v>800000</v>
      </c>
      <c r="NS60" s="16">
        <v>0</v>
      </c>
      <c r="NT60" s="16">
        <v>223189</v>
      </c>
      <c r="NU60" s="16">
        <v>0</v>
      </c>
      <c r="NV60" s="16">
        <v>0</v>
      </c>
      <c r="NW60" s="17">
        <v>0</v>
      </c>
      <c r="NX60" s="17">
        <v>0</v>
      </c>
    </row>
    <row r="61" spans="1:388" x14ac:dyDescent="0.55000000000000004">
      <c r="A61" s="13" t="s">
        <v>1185</v>
      </c>
      <c r="B61" s="13" t="s">
        <v>1202</v>
      </c>
      <c r="C61" s="13" t="s">
        <v>115</v>
      </c>
      <c r="D61" s="13" t="s">
        <v>116</v>
      </c>
      <c r="E61" s="14">
        <v>287.2</v>
      </c>
      <c r="F61" s="15">
        <v>0</v>
      </c>
      <c r="G61" s="16">
        <v>7413</v>
      </c>
      <c r="H61" s="16">
        <v>0</v>
      </c>
      <c r="I61" s="16">
        <v>6553</v>
      </c>
      <c r="J61" s="15">
        <v>0</v>
      </c>
      <c r="K61" s="16">
        <v>0</v>
      </c>
      <c r="L61" s="16">
        <v>7413</v>
      </c>
      <c r="M61" s="16">
        <v>222</v>
      </c>
      <c r="N61" s="16">
        <v>7635</v>
      </c>
      <c r="O61" s="17">
        <v>702.76</v>
      </c>
      <c r="P61" s="17">
        <v>19.07</v>
      </c>
      <c r="Q61" s="17">
        <v>721.83</v>
      </c>
      <c r="R61" s="17">
        <v>74.08</v>
      </c>
      <c r="S61" s="17">
        <v>2.16</v>
      </c>
      <c r="T61" s="17">
        <v>76.239999999999995</v>
      </c>
      <c r="U61" s="17">
        <v>81.13</v>
      </c>
      <c r="V61" s="17">
        <v>2.35</v>
      </c>
      <c r="W61" s="17">
        <v>83.48</v>
      </c>
      <c r="X61" s="17">
        <v>357.8</v>
      </c>
      <c r="Y61" s="17">
        <v>10.73</v>
      </c>
      <c r="Z61" s="17">
        <v>368.53</v>
      </c>
      <c r="AA61" s="17">
        <v>18</v>
      </c>
      <c r="AB61" s="17">
        <v>12.71</v>
      </c>
      <c r="AC61" s="17">
        <v>19.18</v>
      </c>
      <c r="AD61" s="17">
        <v>49.89</v>
      </c>
      <c r="AE61" s="14">
        <v>287.2</v>
      </c>
      <c r="AF61" s="17">
        <v>337.09</v>
      </c>
      <c r="AG61" s="17">
        <v>0.65</v>
      </c>
      <c r="AH61" s="17">
        <v>337.74</v>
      </c>
      <c r="AI61" s="15">
        <v>20.73</v>
      </c>
      <c r="AJ61" s="15">
        <v>1.71</v>
      </c>
      <c r="AK61" s="17">
        <v>1.62</v>
      </c>
      <c r="AL61" s="17">
        <f>ROUND(Data_AidAndLevy[[#This Row],[L311]]*Data_AidAndLevy[[#This Row],[L201]],0)</f>
        <v>12009</v>
      </c>
      <c r="AM61" s="15">
        <v>0</v>
      </c>
      <c r="AN61" s="15">
        <v>24.06</v>
      </c>
      <c r="AO61" s="17">
        <v>337.09</v>
      </c>
      <c r="AP61" s="15">
        <v>361.15</v>
      </c>
      <c r="AQ61" s="17">
        <v>49.89</v>
      </c>
      <c r="AR61" s="15">
        <v>311.26</v>
      </c>
      <c r="AS61" s="16">
        <v>7635</v>
      </c>
      <c r="AT61" s="14">
        <v>287.2</v>
      </c>
      <c r="AU61" s="16">
        <v>2192772</v>
      </c>
      <c r="AV61" s="16">
        <v>2044505</v>
      </c>
      <c r="AW61" s="17">
        <v>1.01</v>
      </c>
      <c r="AX61" s="16">
        <v>2064950</v>
      </c>
      <c r="AY61" s="16">
        <v>2192772</v>
      </c>
      <c r="AZ61" s="16">
        <v>0</v>
      </c>
      <c r="BA61" s="16">
        <v>7635</v>
      </c>
      <c r="BB61" s="15">
        <v>24.06</v>
      </c>
      <c r="BC61" s="16">
        <v>183698</v>
      </c>
      <c r="BD61" s="16">
        <v>7635</v>
      </c>
      <c r="BE61" s="17">
        <v>49.89</v>
      </c>
      <c r="BF61" s="16">
        <v>380910</v>
      </c>
      <c r="BG61" s="17">
        <v>721.83</v>
      </c>
      <c r="BH61" s="14">
        <v>287.2</v>
      </c>
      <c r="BI61" s="16">
        <v>207310</v>
      </c>
      <c r="BJ61" s="16">
        <v>193821</v>
      </c>
      <c r="BK61" s="16">
        <v>207310</v>
      </c>
      <c r="BL61" s="16">
        <v>0</v>
      </c>
      <c r="BM61" s="16">
        <v>207310</v>
      </c>
      <c r="BN61" s="16">
        <v>207310</v>
      </c>
      <c r="BO61" s="17">
        <v>76.239999999999995</v>
      </c>
      <c r="BP61" s="14">
        <v>287.2</v>
      </c>
      <c r="BQ61" s="16">
        <v>21896</v>
      </c>
      <c r="BR61" s="16">
        <v>20431</v>
      </c>
      <c r="BS61" s="16">
        <v>21896</v>
      </c>
      <c r="BT61" s="16">
        <v>0</v>
      </c>
      <c r="BU61" s="16">
        <v>21896</v>
      </c>
      <c r="BV61" s="16">
        <v>21896</v>
      </c>
      <c r="BW61" s="17">
        <v>83.48</v>
      </c>
      <c r="BX61" s="14">
        <v>287.2</v>
      </c>
      <c r="BY61" s="16">
        <v>23975</v>
      </c>
      <c r="BZ61" s="16">
        <v>22376</v>
      </c>
      <c r="CA61" s="16">
        <v>23975</v>
      </c>
      <c r="CB61" s="16">
        <v>0</v>
      </c>
      <c r="CC61" s="16">
        <v>23975</v>
      </c>
      <c r="CD61" s="16">
        <v>23975</v>
      </c>
      <c r="CE61" s="17">
        <v>368.53</v>
      </c>
      <c r="CF61" s="14">
        <v>287.2</v>
      </c>
      <c r="CG61" s="16">
        <v>105842</v>
      </c>
      <c r="CH61" s="16">
        <v>98681</v>
      </c>
      <c r="CI61" s="16">
        <v>105842</v>
      </c>
      <c r="CJ61" s="16">
        <v>0</v>
      </c>
      <c r="CK61" s="16">
        <v>105842</v>
      </c>
      <c r="CL61" s="16">
        <v>105842</v>
      </c>
      <c r="CM61" s="17">
        <v>340.52</v>
      </c>
      <c r="CN61" s="17">
        <v>337.09</v>
      </c>
      <c r="CO61" s="16">
        <v>114786</v>
      </c>
      <c r="CP61" s="16">
        <v>106891</v>
      </c>
      <c r="CQ61" s="16">
        <v>0</v>
      </c>
      <c r="CR61" s="16">
        <v>106891</v>
      </c>
      <c r="CS61" s="16">
        <v>114786</v>
      </c>
      <c r="CT61" s="16">
        <v>0</v>
      </c>
      <c r="CU61" s="14">
        <v>287.2</v>
      </c>
      <c r="CV61" s="16">
        <v>2</v>
      </c>
      <c r="CW61" s="14">
        <v>0</v>
      </c>
      <c r="CX61" s="16">
        <v>289</v>
      </c>
      <c r="CY61" s="17">
        <v>62.45</v>
      </c>
      <c r="CZ61" s="16">
        <v>18048</v>
      </c>
      <c r="DA61" s="16">
        <v>289</v>
      </c>
      <c r="DB61" s="17">
        <v>69.930000000000007</v>
      </c>
      <c r="DC61" s="16">
        <v>20210</v>
      </c>
      <c r="DD61" s="17">
        <v>0.65</v>
      </c>
      <c r="DE61" s="17">
        <v>340.52</v>
      </c>
      <c r="DF61" s="16">
        <v>221</v>
      </c>
      <c r="DG61" s="17">
        <v>34.31</v>
      </c>
      <c r="DH61" s="17">
        <v>337.09</v>
      </c>
      <c r="DI61" s="16">
        <v>11566</v>
      </c>
      <c r="DJ61" s="16">
        <v>10763</v>
      </c>
      <c r="DK61" s="16">
        <v>11566</v>
      </c>
      <c r="DL61" s="16">
        <v>0</v>
      </c>
      <c r="DM61" s="16">
        <v>11566</v>
      </c>
      <c r="DN61" s="16">
        <v>11566</v>
      </c>
      <c r="DO61" s="17">
        <v>4.09</v>
      </c>
      <c r="DP61" s="17">
        <v>337.09</v>
      </c>
      <c r="DQ61" s="16">
        <v>1379</v>
      </c>
      <c r="DR61" s="16">
        <v>1283</v>
      </c>
      <c r="DS61" s="16">
        <v>1379</v>
      </c>
      <c r="DT61" s="16">
        <v>0</v>
      </c>
      <c r="DU61" s="16">
        <v>1379</v>
      </c>
      <c r="DV61" s="16">
        <v>1379</v>
      </c>
      <c r="DW61" s="16">
        <v>2192772</v>
      </c>
      <c r="DX61" s="16">
        <v>0</v>
      </c>
      <c r="DY61" s="16">
        <v>183698</v>
      </c>
      <c r="DZ61" s="16">
        <v>380910</v>
      </c>
      <c r="EA61" s="16">
        <v>207310</v>
      </c>
      <c r="EB61" s="16">
        <v>21896</v>
      </c>
      <c r="EC61" s="16">
        <v>23975</v>
      </c>
      <c r="ED61" s="16">
        <v>105842</v>
      </c>
      <c r="EE61" s="16">
        <v>114786</v>
      </c>
      <c r="EF61" s="16">
        <v>0</v>
      </c>
      <c r="EG61" s="16">
        <v>18048</v>
      </c>
      <c r="EH61" s="16">
        <v>20210</v>
      </c>
      <c r="EI61" s="16">
        <v>221</v>
      </c>
      <c r="EJ61" s="16">
        <v>11566</v>
      </c>
      <c r="EK61" s="16">
        <v>1379</v>
      </c>
      <c r="EL61" s="16">
        <v>23319</v>
      </c>
      <c r="EM61" s="16">
        <v>53225</v>
      </c>
      <c r="EN61" s="16">
        <v>0</v>
      </c>
      <c r="EO61" s="16">
        <v>3312519</v>
      </c>
      <c r="EP61" s="16">
        <v>206989344</v>
      </c>
      <c r="EQ61" s="18">
        <v>5.4</v>
      </c>
      <c r="ER61" s="16">
        <v>1117742</v>
      </c>
      <c r="ES61" s="16">
        <v>14847</v>
      </c>
      <c r="ET61" s="16">
        <v>15040</v>
      </c>
      <c r="EU61" s="16">
        <v>-193</v>
      </c>
      <c r="EV61" s="16">
        <v>1117742</v>
      </c>
      <c r="EW61" s="16">
        <v>1117549</v>
      </c>
      <c r="EX61" s="16">
        <v>13200057</v>
      </c>
      <c r="EY61" s="16">
        <v>11238717</v>
      </c>
      <c r="EZ61" s="16">
        <v>1961340</v>
      </c>
      <c r="FA61" s="18">
        <v>5.4</v>
      </c>
      <c r="FB61" s="16">
        <v>10591</v>
      </c>
      <c r="FC61" s="16">
        <v>0</v>
      </c>
      <c r="FD61" s="16">
        <v>0</v>
      </c>
      <c r="FE61" s="16">
        <v>0</v>
      </c>
      <c r="FF61" s="16">
        <v>10591</v>
      </c>
      <c r="FG61" s="16">
        <v>10591</v>
      </c>
      <c r="FH61" s="16">
        <v>1117549</v>
      </c>
      <c r="FI61" s="16">
        <v>1128140</v>
      </c>
      <c r="FJ61" s="16">
        <v>6749</v>
      </c>
      <c r="FK61" s="15">
        <v>311.26</v>
      </c>
      <c r="FL61" s="16">
        <v>2100694</v>
      </c>
      <c r="FM61" s="16">
        <v>6749</v>
      </c>
      <c r="FN61" s="17">
        <v>49.89</v>
      </c>
      <c r="FO61" s="16">
        <v>336708</v>
      </c>
      <c r="FP61" s="16">
        <v>264</v>
      </c>
      <c r="FQ61" s="17">
        <v>337.74</v>
      </c>
      <c r="FR61" s="16">
        <v>89163</v>
      </c>
      <c r="FS61" s="16">
        <v>11566</v>
      </c>
      <c r="FT61" s="16">
        <v>1379</v>
      </c>
      <c r="FU61" s="16">
        <v>102108</v>
      </c>
      <c r="FV61" s="16">
        <v>2100694</v>
      </c>
      <c r="FW61" s="16">
        <v>336708</v>
      </c>
      <c r="FX61" s="16">
        <v>0</v>
      </c>
      <c r="FY61" s="16">
        <v>207310</v>
      </c>
      <c r="FZ61" s="16">
        <v>21896</v>
      </c>
      <c r="GA61" s="16">
        <v>23975</v>
      </c>
      <c r="GB61" s="16">
        <v>105842</v>
      </c>
      <c r="GC61" s="16">
        <v>2898533</v>
      </c>
      <c r="GD61" s="16">
        <v>1128140</v>
      </c>
      <c r="GE61" s="16">
        <v>1770393</v>
      </c>
      <c r="GF61" s="15">
        <v>361.15</v>
      </c>
      <c r="GG61" s="16">
        <v>300</v>
      </c>
      <c r="GH61" s="16">
        <v>108345</v>
      </c>
      <c r="GI61" s="16">
        <v>1770393</v>
      </c>
      <c r="GJ61" s="16">
        <v>0</v>
      </c>
      <c r="GK61" s="14">
        <v>6.5</v>
      </c>
      <c r="GL61" s="16">
        <v>7635</v>
      </c>
      <c r="GM61" s="16">
        <v>49628</v>
      </c>
      <c r="GN61" s="14">
        <v>0</v>
      </c>
      <c r="GO61" s="16">
        <v>7413</v>
      </c>
      <c r="GP61" s="16">
        <v>0</v>
      </c>
      <c r="GQ61" s="16">
        <v>49628</v>
      </c>
      <c r="GR61" s="16">
        <v>49628</v>
      </c>
      <c r="GS61" s="16">
        <v>3312519</v>
      </c>
      <c r="GT61" s="16">
        <v>2898533</v>
      </c>
      <c r="GU61" s="16">
        <v>0</v>
      </c>
      <c r="GV61" s="16">
        <v>413986</v>
      </c>
      <c r="GW61" s="16">
        <v>206989344</v>
      </c>
      <c r="GX61" s="16">
        <v>203268483</v>
      </c>
      <c r="GY61" s="16">
        <v>3720861</v>
      </c>
      <c r="GZ61" s="16">
        <v>203268483</v>
      </c>
      <c r="HA61" s="18">
        <v>1.83E-2</v>
      </c>
      <c r="HB61" s="16">
        <v>2850</v>
      </c>
      <c r="HC61" s="16">
        <v>52</v>
      </c>
      <c r="HD61" s="16">
        <v>2850</v>
      </c>
      <c r="HE61" s="16">
        <v>52</v>
      </c>
      <c r="HF61" s="16">
        <v>2798</v>
      </c>
      <c r="HG61" s="16">
        <v>886</v>
      </c>
      <c r="HH61" s="16">
        <v>685</v>
      </c>
      <c r="HI61" s="16">
        <v>201</v>
      </c>
      <c r="HJ61" s="15">
        <v>361.15</v>
      </c>
      <c r="HK61" s="16">
        <v>72591</v>
      </c>
      <c r="HL61" s="15">
        <v>361.15</v>
      </c>
      <c r="HM61" s="16">
        <v>10</v>
      </c>
      <c r="HN61" s="16">
        <v>3612</v>
      </c>
      <c r="HO61" s="15">
        <v>361.15</v>
      </c>
      <c r="HP61" s="16">
        <v>7635</v>
      </c>
      <c r="HQ61" s="15">
        <v>0.11600000000000001</v>
      </c>
      <c r="HR61" s="16">
        <v>319979</v>
      </c>
      <c r="HS61" s="16">
        <v>72591</v>
      </c>
      <c r="HT61" s="16">
        <v>3612</v>
      </c>
      <c r="HU61" s="16">
        <v>243776</v>
      </c>
      <c r="HV61" s="16">
        <v>206989344</v>
      </c>
      <c r="HW61" s="18">
        <v>1.1777200000000001</v>
      </c>
      <c r="HX61" s="18">
        <v>1.9617800000000001</v>
      </c>
      <c r="HY61" s="18">
        <v>0</v>
      </c>
      <c r="HZ61" s="16">
        <v>206989344</v>
      </c>
      <c r="IA61" s="16">
        <v>0</v>
      </c>
      <c r="IB61" s="16">
        <v>7635</v>
      </c>
      <c r="IC61" s="17">
        <v>0</v>
      </c>
      <c r="ID61" s="16">
        <v>0</v>
      </c>
      <c r="IE61" s="15">
        <v>361.15</v>
      </c>
      <c r="IF61" s="16">
        <v>0</v>
      </c>
      <c r="IG61" s="16">
        <v>413986</v>
      </c>
      <c r="IH61" s="16">
        <v>2798</v>
      </c>
      <c r="II61" s="16">
        <v>0</v>
      </c>
      <c r="IJ61" s="16">
        <v>0</v>
      </c>
      <c r="IK61" s="16">
        <v>23319</v>
      </c>
      <c r="IL61" s="16">
        <v>72591</v>
      </c>
      <c r="IM61" s="16">
        <v>3612</v>
      </c>
      <c r="IN61" s="16">
        <v>0</v>
      </c>
      <c r="IO61" s="16">
        <v>0</v>
      </c>
      <c r="IP61" s="16">
        <v>358304</v>
      </c>
      <c r="IQ61" s="16">
        <v>1770393</v>
      </c>
      <c r="IR61" s="16">
        <v>0</v>
      </c>
      <c r="IS61" s="16">
        <v>2798</v>
      </c>
      <c r="IT61" s="16">
        <v>0</v>
      </c>
      <c r="IU61" s="16">
        <v>0</v>
      </c>
      <c r="IV61" s="16">
        <v>23319</v>
      </c>
      <c r="IW61" s="16">
        <v>72591</v>
      </c>
      <c r="IX61" s="16">
        <v>3612</v>
      </c>
      <c r="IY61" s="16">
        <v>0</v>
      </c>
      <c r="IZ61" s="16">
        <v>0</v>
      </c>
      <c r="JA61" s="16">
        <v>0</v>
      </c>
      <c r="JB61" s="16">
        <v>49628</v>
      </c>
      <c r="JC61" s="16">
        <v>1875703</v>
      </c>
      <c r="JD61" s="16">
        <v>2192772</v>
      </c>
      <c r="JE61" s="16">
        <v>0</v>
      </c>
      <c r="JF61" s="16">
        <v>2192772</v>
      </c>
      <c r="JG61" s="19">
        <v>0.1</v>
      </c>
      <c r="JH61" s="16">
        <v>219277</v>
      </c>
      <c r="JI61" s="16">
        <v>206989344</v>
      </c>
      <c r="JJ61" s="14">
        <v>287.2</v>
      </c>
      <c r="JK61" s="16">
        <v>720715</v>
      </c>
      <c r="JL61" s="16">
        <v>416026</v>
      </c>
      <c r="JM61" s="16">
        <v>720715</v>
      </c>
      <c r="JN61" s="17">
        <v>0.25</v>
      </c>
      <c r="JO61" s="19">
        <v>0.14430000000000001</v>
      </c>
      <c r="JP61" s="16">
        <v>219277</v>
      </c>
      <c r="JQ61" s="16">
        <v>31642</v>
      </c>
      <c r="JR61" s="17">
        <v>0.01</v>
      </c>
      <c r="JS61" s="16">
        <v>1744929</v>
      </c>
      <c r="JT61" s="16">
        <v>17449</v>
      </c>
      <c r="JU61" s="16">
        <v>219277</v>
      </c>
      <c r="JV61" s="16">
        <v>31642</v>
      </c>
      <c r="JW61" s="16">
        <v>17449</v>
      </c>
      <c r="JX61" s="16">
        <v>170186</v>
      </c>
      <c r="JY61" s="16">
        <v>31642</v>
      </c>
      <c r="JZ61" s="18">
        <v>0</v>
      </c>
      <c r="KA61" s="16">
        <v>0</v>
      </c>
      <c r="KB61" s="16">
        <v>17449</v>
      </c>
      <c r="KC61" s="16">
        <v>170186</v>
      </c>
      <c r="KD61" s="16">
        <v>187635</v>
      </c>
      <c r="KE61" s="16">
        <v>2192772</v>
      </c>
      <c r="KF61" s="19">
        <v>0</v>
      </c>
      <c r="KG61" s="16">
        <v>0</v>
      </c>
      <c r="KH61" s="17">
        <v>0</v>
      </c>
      <c r="KI61" s="16">
        <v>1744929</v>
      </c>
      <c r="KJ61" s="16">
        <v>0</v>
      </c>
      <c r="KK61" s="16">
        <v>0</v>
      </c>
      <c r="KL61" s="16">
        <v>0</v>
      </c>
      <c r="KM61" s="16">
        <v>0</v>
      </c>
      <c r="KN61" s="16">
        <v>4638</v>
      </c>
      <c r="KO61" s="16">
        <v>4698</v>
      </c>
      <c r="KP61" s="16">
        <v>-60</v>
      </c>
      <c r="KQ61" s="16">
        <v>358304</v>
      </c>
      <c r="KR61" s="16">
        <v>-60</v>
      </c>
      <c r="KS61" s="16">
        <v>358364</v>
      </c>
      <c r="KT61" s="16">
        <v>-193</v>
      </c>
      <c r="KU61" s="16">
        <v>-60</v>
      </c>
      <c r="KV61" s="16">
        <v>-253</v>
      </c>
      <c r="KW61" s="16">
        <v>1117742</v>
      </c>
      <c r="KX61" s="16">
        <v>358364</v>
      </c>
      <c r="KY61" s="18">
        <v>1476106</v>
      </c>
      <c r="KZ61" s="16">
        <v>170186</v>
      </c>
      <c r="LA61" s="16">
        <v>0</v>
      </c>
      <c r="LB61" s="16">
        <v>0</v>
      </c>
      <c r="LC61" s="16">
        <v>0</v>
      </c>
      <c r="LD61" s="16">
        <v>1646292</v>
      </c>
      <c r="LE61" s="16">
        <v>0</v>
      </c>
      <c r="LF61" s="16">
        <v>0</v>
      </c>
      <c r="LG61" s="16">
        <v>0</v>
      </c>
      <c r="LH61" s="16">
        <v>1646292</v>
      </c>
      <c r="LI61" s="16">
        <v>170186</v>
      </c>
      <c r="LJ61" s="16">
        <v>1476106</v>
      </c>
      <c r="LK61" s="16">
        <v>206989344</v>
      </c>
      <c r="LL61" s="16">
        <v>7.13131</v>
      </c>
      <c r="LM61" s="16">
        <v>170186</v>
      </c>
      <c r="LN61" s="16">
        <v>210066026</v>
      </c>
      <c r="LO61" s="16">
        <v>0.81015000000000004</v>
      </c>
      <c r="LP61" s="16">
        <v>7.13131</v>
      </c>
      <c r="LQ61" s="16">
        <v>7.9414600000000002</v>
      </c>
      <c r="LR61" s="16">
        <v>114786</v>
      </c>
      <c r="LS61" s="16">
        <v>0</v>
      </c>
      <c r="LT61" s="16">
        <v>18048</v>
      </c>
      <c r="LU61" s="16">
        <v>20210</v>
      </c>
      <c r="LV61" s="16">
        <v>221</v>
      </c>
      <c r="LW61" s="16">
        <v>11566</v>
      </c>
      <c r="LX61" s="16">
        <v>1379</v>
      </c>
      <c r="LY61" s="16">
        <v>23319</v>
      </c>
      <c r="LZ61" s="16">
        <v>142891</v>
      </c>
      <c r="MA61" s="16">
        <v>1875703</v>
      </c>
      <c r="MB61" s="18">
        <v>142891</v>
      </c>
      <c r="MC61" s="16">
        <v>1732812</v>
      </c>
      <c r="MD61" s="16">
        <v>3312519</v>
      </c>
      <c r="ME61" s="18">
        <v>0</v>
      </c>
      <c r="MF61" s="18">
        <v>0</v>
      </c>
      <c r="MG61" s="18">
        <v>187635</v>
      </c>
      <c r="MH61" s="16">
        <v>0</v>
      </c>
      <c r="MI61" s="16">
        <v>49628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1646292</v>
      </c>
      <c r="MP61" s="16">
        <v>49628</v>
      </c>
      <c r="MQ61" s="16">
        <v>0</v>
      </c>
      <c r="MR61" s="16">
        <v>17449</v>
      </c>
      <c r="MS61" s="16">
        <v>0</v>
      </c>
      <c r="MT61" s="16">
        <v>10591</v>
      </c>
      <c r="MU61" s="16">
        <v>-253</v>
      </c>
      <c r="MV61" s="16">
        <v>0</v>
      </c>
      <c r="MW61" s="16">
        <v>1723707</v>
      </c>
      <c r="MX61" s="16">
        <v>210066026</v>
      </c>
      <c r="MY61" s="16">
        <v>0.67</v>
      </c>
      <c r="MZ61" s="16">
        <v>140744</v>
      </c>
      <c r="NA61" s="16">
        <v>0.01</v>
      </c>
      <c r="NB61" s="16">
        <v>1744929</v>
      </c>
      <c r="NC61" s="16">
        <v>17449</v>
      </c>
      <c r="ND61" s="16">
        <v>140744</v>
      </c>
      <c r="NE61" s="16">
        <v>17449</v>
      </c>
      <c r="NF61" s="16">
        <v>123295</v>
      </c>
      <c r="NG61" s="17">
        <v>0.01</v>
      </c>
      <c r="NH61" s="17">
        <v>0</v>
      </c>
      <c r="NI61" s="17">
        <v>0</v>
      </c>
      <c r="NJ61" s="17">
        <v>0</v>
      </c>
      <c r="NK61" s="17">
        <v>0.01</v>
      </c>
      <c r="NL61" s="17">
        <v>0.02</v>
      </c>
      <c r="NM61" s="16">
        <v>17449</v>
      </c>
      <c r="NN61" s="16">
        <v>0</v>
      </c>
      <c r="NO61" s="18">
        <v>0</v>
      </c>
      <c r="NP61" s="16">
        <v>0</v>
      </c>
      <c r="NQ61" s="17">
        <v>17449</v>
      </c>
      <c r="NR61" s="16">
        <v>230000</v>
      </c>
      <c r="NS61" s="16">
        <v>0</v>
      </c>
      <c r="NT61" s="16">
        <v>69322</v>
      </c>
      <c r="NU61" s="16">
        <v>0</v>
      </c>
      <c r="NV61" s="16">
        <v>0</v>
      </c>
      <c r="NW61" s="17">
        <v>0</v>
      </c>
      <c r="NX61" s="17">
        <v>0</v>
      </c>
    </row>
    <row r="62" spans="1:388" x14ac:dyDescent="0.55000000000000004">
      <c r="A62" s="13" t="s">
        <v>1185</v>
      </c>
      <c r="B62" s="13" t="s">
        <v>1229</v>
      </c>
      <c r="C62" s="13" t="s">
        <v>117</v>
      </c>
      <c r="D62" s="13" t="s">
        <v>118</v>
      </c>
      <c r="E62" s="14">
        <v>1035.3</v>
      </c>
      <c r="F62" s="15">
        <v>2.9620000000000002</v>
      </c>
      <c r="G62" s="16">
        <v>7429</v>
      </c>
      <c r="H62" s="16">
        <v>22005</v>
      </c>
      <c r="I62" s="16">
        <v>6553</v>
      </c>
      <c r="J62" s="15">
        <v>2.9620000000000002</v>
      </c>
      <c r="K62" s="16">
        <v>19410</v>
      </c>
      <c r="L62" s="16">
        <v>7429</v>
      </c>
      <c r="M62" s="16">
        <v>222</v>
      </c>
      <c r="N62" s="16">
        <v>7651</v>
      </c>
      <c r="O62" s="17">
        <v>648.64</v>
      </c>
      <c r="P62" s="17">
        <v>19.07</v>
      </c>
      <c r="Q62" s="17">
        <v>667.71</v>
      </c>
      <c r="R62" s="17">
        <v>73</v>
      </c>
      <c r="S62" s="17">
        <v>2.16</v>
      </c>
      <c r="T62" s="17">
        <v>75.16</v>
      </c>
      <c r="U62" s="17">
        <v>78.16</v>
      </c>
      <c r="V62" s="17">
        <v>2.35</v>
      </c>
      <c r="W62" s="17">
        <v>80.510000000000005</v>
      </c>
      <c r="X62" s="17">
        <v>357.8</v>
      </c>
      <c r="Y62" s="17">
        <v>10.73</v>
      </c>
      <c r="Z62" s="17">
        <v>368.53</v>
      </c>
      <c r="AA62" s="17">
        <v>42.48</v>
      </c>
      <c r="AB62" s="17">
        <v>29.66</v>
      </c>
      <c r="AC62" s="17">
        <v>72.61</v>
      </c>
      <c r="AD62" s="17">
        <v>144.75</v>
      </c>
      <c r="AE62" s="14">
        <v>1035.3</v>
      </c>
      <c r="AF62" s="17">
        <v>1180.05</v>
      </c>
      <c r="AG62" s="17">
        <v>2.27</v>
      </c>
      <c r="AH62" s="17">
        <v>1182.32</v>
      </c>
      <c r="AI62" s="15">
        <v>9.83</v>
      </c>
      <c r="AJ62" s="15">
        <v>5.1059999999999999</v>
      </c>
      <c r="AK62" s="17">
        <v>8.7899999999999991</v>
      </c>
      <c r="AL62" s="17">
        <f>ROUND(Data_AidAndLevy[[#This Row],[L311]]*Data_AidAndLevy[[#This Row],[L201]],0)</f>
        <v>65301</v>
      </c>
      <c r="AM62" s="15">
        <v>0</v>
      </c>
      <c r="AN62" s="15">
        <v>23.725999999999999</v>
      </c>
      <c r="AO62" s="17">
        <v>1180.05</v>
      </c>
      <c r="AP62" s="15">
        <v>1203.7760000000001</v>
      </c>
      <c r="AQ62" s="17">
        <v>144.75</v>
      </c>
      <c r="AR62" s="15">
        <v>1059.0260000000001</v>
      </c>
      <c r="AS62" s="16">
        <v>7651</v>
      </c>
      <c r="AT62" s="14">
        <v>1035.3</v>
      </c>
      <c r="AU62" s="16">
        <v>7921080</v>
      </c>
      <c r="AV62" s="16">
        <v>7704616</v>
      </c>
      <c r="AW62" s="17">
        <v>1.01</v>
      </c>
      <c r="AX62" s="16">
        <v>7781662</v>
      </c>
      <c r="AY62" s="16">
        <v>7921080</v>
      </c>
      <c r="AZ62" s="16">
        <v>0</v>
      </c>
      <c r="BA62" s="16">
        <v>7651</v>
      </c>
      <c r="BB62" s="15">
        <v>23.725999999999999</v>
      </c>
      <c r="BC62" s="16">
        <v>181528</v>
      </c>
      <c r="BD62" s="16">
        <v>7651</v>
      </c>
      <c r="BE62" s="17">
        <v>144.75</v>
      </c>
      <c r="BF62" s="16">
        <v>1107482</v>
      </c>
      <c r="BG62" s="17">
        <v>667.71</v>
      </c>
      <c r="BH62" s="14">
        <v>1035.3</v>
      </c>
      <c r="BI62" s="16">
        <v>691280</v>
      </c>
      <c r="BJ62" s="16">
        <v>672705</v>
      </c>
      <c r="BK62" s="16">
        <v>691280</v>
      </c>
      <c r="BL62" s="16">
        <v>0</v>
      </c>
      <c r="BM62" s="16">
        <v>691280</v>
      </c>
      <c r="BN62" s="16">
        <v>691280</v>
      </c>
      <c r="BO62" s="17">
        <v>75.16</v>
      </c>
      <c r="BP62" s="14">
        <v>1035.3</v>
      </c>
      <c r="BQ62" s="16">
        <v>77813</v>
      </c>
      <c r="BR62" s="16">
        <v>75708</v>
      </c>
      <c r="BS62" s="16">
        <v>77813</v>
      </c>
      <c r="BT62" s="16">
        <v>0</v>
      </c>
      <c r="BU62" s="16">
        <v>77813</v>
      </c>
      <c r="BV62" s="16">
        <v>77813</v>
      </c>
      <c r="BW62" s="17">
        <v>80.510000000000005</v>
      </c>
      <c r="BX62" s="14">
        <v>1035.3</v>
      </c>
      <c r="BY62" s="16">
        <v>83352</v>
      </c>
      <c r="BZ62" s="16">
        <v>81060</v>
      </c>
      <c r="CA62" s="16">
        <v>83352</v>
      </c>
      <c r="CB62" s="16">
        <v>0</v>
      </c>
      <c r="CC62" s="16">
        <v>83352</v>
      </c>
      <c r="CD62" s="16">
        <v>83352</v>
      </c>
      <c r="CE62" s="17">
        <v>368.53</v>
      </c>
      <c r="CF62" s="14">
        <v>1035.3</v>
      </c>
      <c r="CG62" s="16">
        <v>381539</v>
      </c>
      <c r="CH62" s="16">
        <v>371074</v>
      </c>
      <c r="CI62" s="16">
        <v>381539</v>
      </c>
      <c r="CJ62" s="16">
        <v>0</v>
      </c>
      <c r="CK62" s="16">
        <v>381539</v>
      </c>
      <c r="CL62" s="16">
        <v>381539</v>
      </c>
      <c r="CM62" s="17">
        <v>340.52</v>
      </c>
      <c r="CN62" s="17">
        <v>1180.05</v>
      </c>
      <c r="CO62" s="16">
        <v>401831</v>
      </c>
      <c r="CP62" s="16">
        <v>390261</v>
      </c>
      <c r="CQ62" s="16">
        <v>0</v>
      </c>
      <c r="CR62" s="16">
        <v>390261</v>
      </c>
      <c r="CS62" s="16">
        <v>401831</v>
      </c>
      <c r="CT62" s="16">
        <v>0</v>
      </c>
      <c r="CU62" s="14">
        <v>1035.3</v>
      </c>
      <c r="CV62" s="16">
        <v>1</v>
      </c>
      <c r="CW62" s="14">
        <v>0</v>
      </c>
      <c r="CX62" s="16">
        <v>1036</v>
      </c>
      <c r="CY62" s="17">
        <v>62.45</v>
      </c>
      <c r="CZ62" s="16">
        <v>64698</v>
      </c>
      <c r="DA62" s="16">
        <v>1036</v>
      </c>
      <c r="DB62" s="17">
        <v>69.930000000000007</v>
      </c>
      <c r="DC62" s="16">
        <v>72447</v>
      </c>
      <c r="DD62" s="17">
        <v>2.27</v>
      </c>
      <c r="DE62" s="17">
        <v>340.52</v>
      </c>
      <c r="DF62" s="16">
        <v>773</v>
      </c>
      <c r="DG62" s="17">
        <v>34.31</v>
      </c>
      <c r="DH62" s="17">
        <v>1180.05</v>
      </c>
      <c r="DI62" s="16">
        <v>40488</v>
      </c>
      <c r="DJ62" s="16">
        <v>39297</v>
      </c>
      <c r="DK62" s="16">
        <v>40488</v>
      </c>
      <c r="DL62" s="16">
        <v>0</v>
      </c>
      <c r="DM62" s="16">
        <v>40488</v>
      </c>
      <c r="DN62" s="16">
        <v>40488</v>
      </c>
      <c r="DO62" s="17">
        <v>4.09</v>
      </c>
      <c r="DP62" s="17">
        <v>1180.05</v>
      </c>
      <c r="DQ62" s="16">
        <v>4826</v>
      </c>
      <c r="DR62" s="16">
        <v>4684</v>
      </c>
      <c r="DS62" s="16">
        <v>4826</v>
      </c>
      <c r="DT62" s="16">
        <v>0</v>
      </c>
      <c r="DU62" s="16">
        <v>4826</v>
      </c>
      <c r="DV62" s="16">
        <v>4826</v>
      </c>
      <c r="DW62" s="16">
        <v>7921080</v>
      </c>
      <c r="DX62" s="16">
        <v>0</v>
      </c>
      <c r="DY62" s="16">
        <v>181528</v>
      </c>
      <c r="DZ62" s="16">
        <v>1107482</v>
      </c>
      <c r="EA62" s="16">
        <v>691280</v>
      </c>
      <c r="EB62" s="16">
        <v>77813</v>
      </c>
      <c r="EC62" s="16">
        <v>83352</v>
      </c>
      <c r="ED62" s="16">
        <v>381539</v>
      </c>
      <c r="EE62" s="16">
        <v>401831</v>
      </c>
      <c r="EF62" s="16">
        <v>0</v>
      </c>
      <c r="EG62" s="16">
        <v>64698</v>
      </c>
      <c r="EH62" s="16">
        <v>72447</v>
      </c>
      <c r="EI62" s="16">
        <v>773</v>
      </c>
      <c r="EJ62" s="16">
        <v>40488</v>
      </c>
      <c r="EK62" s="16">
        <v>4826</v>
      </c>
      <c r="EL62" s="16">
        <v>69898</v>
      </c>
      <c r="EM62" s="16">
        <v>192281</v>
      </c>
      <c r="EN62" s="16">
        <v>22005</v>
      </c>
      <c r="EO62" s="16">
        <v>11173525</v>
      </c>
      <c r="EP62" s="16">
        <v>339086705</v>
      </c>
      <c r="EQ62" s="18">
        <v>5.4</v>
      </c>
      <c r="ER62" s="16">
        <v>1831068</v>
      </c>
      <c r="ES62" s="16">
        <v>26953</v>
      </c>
      <c r="ET62" s="16">
        <v>27056</v>
      </c>
      <c r="EU62" s="16">
        <v>-103</v>
      </c>
      <c r="EV62" s="16">
        <v>1831068</v>
      </c>
      <c r="EW62" s="16">
        <v>1830965</v>
      </c>
      <c r="EX62" s="16">
        <v>72811378</v>
      </c>
      <c r="EY62" s="16">
        <v>62983312</v>
      </c>
      <c r="EZ62" s="16">
        <v>9828066</v>
      </c>
      <c r="FA62" s="18">
        <v>5.4</v>
      </c>
      <c r="FB62" s="16">
        <v>53072</v>
      </c>
      <c r="FC62" s="16">
        <v>0</v>
      </c>
      <c r="FD62" s="16">
        <v>0</v>
      </c>
      <c r="FE62" s="16">
        <v>0</v>
      </c>
      <c r="FF62" s="16">
        <v>53072</v>
      </c>
      <c r="FG62" s="16">
        <v>53072</v>
      </c>
      <c r="FH62" s="16">
        <v>1830965</v>
      </c>
      <c r="FI62" s="16">
        <v>1884037</v>
      </c>
      <c r="FJ62" s="16">
        <v>6749</v>
      </c>
      <c r="FK62" s="15">
        <v>1059.0260000000001</v>
      </c>
      <c r="FL62" s="16">
        <v>7147366</v>
      </c>
      <c r="FM62" s="16">
        <v>6749</v>
      </c>
      <c r="FN62" s="17">
        <v>144.75</v>
      </c>
      <c r="FO62" s="16">
        <v>976918</v>
      </c>
      <c r="FP62" s="16">
        <v>264</v>
      </c>
      <c r="FQ62" s="17">
        <v>1182.32</v>
      </c>
      <c r="FR62" s="16">
        <v>312132</v>
      </c>
      <c r="FS62" s="16">
        <v>40488</v>
      </c>
      <c r="FT62" s="16">
        <v>4826</v>
      </c>
      <c r="FU62" s="16">
        <v>357446</v>
      </c>
      <c r="FV62" s="16">
        <v>7147366</v>
      </c>
      <c r="FW62" s="16">
        <v>976918</v>
      </c>
      <c r="FX62" s="16">
        <v>19410</v>
      </c>
      <c r="FY62" s="16">
        <v>691280</v>
      </c>
      <c r="FZ62" s="16">
        <v>77813</v>
      </c>
      <c r="GA62" s="16">
        <v>83352</v>
      </c>
      <c r="GB62" s="16">
        <v>381539</v>
      </c>
      <c r="GC62" s="16">
        <v>9735124</v>
      </c>
      <c r="GD62" s="16">
        <v>1884037</v>
      </c>
      <c r="GE62" s="16">
        <v>7851087</v>
      </c>
      <c r="GF62" s="15">
        <v>1203.7760000000001</v>
      </c>
      <c r="GG62" s="16">
        <v>300</v>
      </c>
      <c r="GH62" s="16">
        <v>361133</v>
      </c>
      <c r="GI62" s="16">
        <v>7851087</v>
      </c>
      <c r="GJ62" s="16">
        <v>0</v>
      </c>
      <c r="GK62" s="14">
        <v>19</v>
      </c>
      <c r="GL62" s="16">
        <v>7635</v>
      </c>
      <c r="GM62" s="16">
        <v>145065</v>
      </c>
      <c r="GN62" s="14">
        <v>0</v>
      </c>
      <c r="GO62" s="16">
        <v>7413</v>
      </c>
      <c r="GP62" s="16">
        <v>0</v>
      </c>
      <c r="GQ62" s="16">
        <v>145065</v>
      </c>
      <c r="GR62" s="16">
        <v>145065</v>
      </c>
      <c r="GS62" s="16">
        <v>11173525</v>
      </c>
      <c r="GT62" s="16">
        <v>9735124</v>
      </c>
      <c r="GU62" s="16">
        <v>0</v>
      </c>
      <c r="GV62" s="16">
        <v>1438401</v>
      </c>
      <c r="GW62" s="16">
        <v>339086705</v>
      </c>
      <c r="GX62" s="16">
        <v>344611348</v>
      </c>
      <c r="GY62" s="16">
        <v>0</v>
      </c>
      <c r="GZ62" s="16">
        <v>344611348</v>
      </c>
      <c r="HA62" s="18">
        <v>0</v>
      </c>
      <c r="HB62" s="16">
        <v>35557</v>
      </c>
      <c r="HC62" s="16">
        <v>0</v>
      </c>
      <c r="HD62" s="16">
        <v>35557</v>
      </c>
      <c r="HE62" s="16">
        <v>0</v>
      </c>
      <c r="HF62" s="16">
        <v>35557</v>
      </c>
      <c r="HG62" s="16">
        <v>886</v>
      </c>
      <c r="HH62" s="16">
        <v>685</v>
      </c>
      <c r="HI62" s="16">
        <v>201</v>
      </c>
      <c r="HJ62" s="15">
        <v>1203.7760000000001</v>
      </c>
      <c r="HK62" s="16">
        <v>241959</v>
      </c>
      <c r="HL62" s="15">
        <v>1203.7760000000001</v>
      </c>
      <c r="HM62" s="16">
        <v>10</v>
      </c>
      <c r="HN62" s="16">
        <v>12038</v>
      </c>
      <c r="HO62" s="15">
        <v>1203.7760000000001</v>
      </c>
      <c r="HP62" s="16">
        <v>7635</v>
      </c>
      <c r="HQ62" s="15">
        <v>0.11600000000000001</v>
      </c>
      <c r="HR62" s="16">
        <v>1066546</v>
      </c>
      <c r="HS62" s="16">
        <v>241959</v>
      </c>
      <c r="HT62" s="16">
        <v>12038</v>
      </c>
      <c r="HU62" s="16">
        <v>812549</v>
      </c>
      <c r="HV62" s="16">
        <v>339086705</v>
      </c>
      <c r="HW62" s="18">
        <v>2.39629</v>
      </c>
      <c r="HX62" s="18">
        <v>1.9617800000000001</v>
      </c>
      <c r="HY62" s="18">
        <v>0.43451000000000001</v>
      </c>
      <c r="HZ62" s="16">
        <v>339086705</v>
      </c>
      <c r="IA62" s="16">
        <v>147337</v>
      </c>
      <c r="IB62" s="16">
        <v>7635</v>
      </c>
      <c r="IC62" s="17">
        <v>0</v>
      </c>
      <c r="ID62" s="16">
        <v>0</v>
      </c>
      <c r="IE62" s="15">
        <v>1203.7760000000001</v>
      </c>
      <c r="IF62" s="16">
        <v>0</v>
      </c>
      <c r="IG62" s="16">
        <v>1438401</v>
      </c>
      <c r="IH62" s="16">
        <v>35557</v>
      </c>
      <c r="II62" s="16">
        <v>0</v>
      </c>
      <c r="IJ62" s="16">
        <v>0</v>
      </c>
      <c r="IK62" s="16">
        <v>69898</v>
      </c>
      <c r="IL62" s="16">
        <v>241959</v>
      </c>
      <c r="IM62" s="16">
        <v>12038</v>
      </c>
      <c r="IN62" s="16">
        <v>147337</v>
      </c>
      <c r="IO62" s="16">
        <v>0</v>
      </c>
      <c r="IP62" s="16">
        <v>1071408</v>
      </c>
      <c r="IQ62" s="16">
        <v>7851087</v>
      </c>
      <c r="IR62" s="16">
        <v>0</v>
      </c>
      <c r="IS62" s="16">
        <v>35557</v>
      </c>
      <c r="IT62" s="16">
        <v>0</v>
      </c>
      <c r="IU62" s="16">
        <v>0</v>
      </c>
      <c r="IV62" s="16">
        <v>69898</v>
      </c>
      <c r="IW62" s="16">
        <v>241959</v>
      </c>
      <c r="IX62" s="16">
        <v>12038</v>
      </c>
      <c r="IY62" s="16">
        <v>147337</v>
      </c>
      <c r="IZ62" s="16">
        <v>0</v>
      </c>
      <c r="JA62" s="16">
        <v>0</v>
      </c>
      <c r="JB62" s="16">
        <v>145065</v>
      </c>
      <c r="JC62" s="16">
        <v>8363145</v>
      </c>
      <c r="JD62" s="16">
        <v>7921080</v>
      </c>
      <c r="JE62" s="16">
        <v>0</v>
      </c>
      <c r="JF62" s="16">
        <v>7921080</v>
      </c>
      <c r="JG62" s="19">
        <v>0.08</v>
      </c>
      <c r="JH62" s="16">
        <v>633686</v>
      </c>
      <c r="JI62" s="16">
        <v>339086705</v>
      </c>
      <c r="JJ62" s="14">
        <v>1035.3</v>
      </c>
      <c r="JK62" s="16">
        <v>327525</v>
      </c>
      <c r="JL62" s="16">
        <v>416026</v>
      </c>
      <c r="JM62" s="16">
        <v>327525</v>
      </c>
      <c r="JN62" s="17">
        <v>0.25</v>
      </c>
      <c r="JO62" s="19">
        <v>0.31759999999999999</v>
      </c>
      <c r="JP62" s="16">
        <v>633686</v>
      </c>
      <c r="JQ62" s="16">
        <v>201259</v>
      </c>
      <c r="JR62" s="17">
        <v>0.03</v>
      </c>
      <c r="JS62" s="16">
        <v>6537610</v>
      </c>
      <c r="JT62" s="16">
        <v>196128</v>
      </c>
      <c r="JU62" s="16">
        <v>633686</v>
      </c>
      <c r="JV62" s="16">
        <v>201259</v>
      </c>
      <c r="JW62" s="16">
        <v>196128</v>
      </c>
      <c r="JX62" s="16">
        <v>236299</v>
      </c>
      <c r="JY62" s="16">
        <v>201259</v>
      </c>
      <c r="JZ62" s="18">
        <v>0</v>
      </c>
      <c r="KA62" s="16">
        <v>0</v>
      </c>
      <c r="KB62" s="16">
        <v>196128</v>
      </c>
      <c r="KC62" s="16">
        <v>236299</v>
      </c>
      <c r="KD62" s="16">
        <v>432427</v>
      </c>
      <c r="KE62" s="16">
        <v>7921080</v>
      </c>
      <c r="KF62" s="19">
        <v>0</v>
      </c>
      <c r="KG62" s="16">
        <v>0</v>
      </c>
      <c r="KH62" s="17">
        <v>0</v>
      </c>
      <c r="KI62" s="16">
        <v>6537610</v>
      </c>
      <c r="KJ62" s="16">
        <v>0</v>
      </c>
      <c r="KK62" s="16">
        <v>0</v>
      </c>
      <c r="KL62" s="16">
        <v>0</v>
      </c>
      <c r="KM62" s="16">
        <v>0</v>
      </c>
      <c r="KN62" s="16">
        <v>16070</v>
      </c>
      <c r="KO62" s="16">
        <v>16131</v>
      </c>
      <c r="KP62" s="16">
        <v>-61</v>
      </c>
      <c r="KQ62" s="16">
        <v>1071408</v>
      </c>
      <c r="KR62" s="16">
        <v>-61</v>
      </c>
      <c r="KS62" s="16">
        <v>1071469</v>
      </c>
      <c r="KT62" s="16">
        <v>-103</v>
      </c>
      <c r="KU62" s="16">
        <v>-61</v>
      </c>
      <c r="KV62" s="16">
        <v>-164</v>
      </c>
      <c r="KW62" s="16">
        <v>1831068</v>
      </c>
      <c r="KX62" s="16">
        <v>1071469</v>
      </c>
      <c r="KY62" s="18">
        <v>2902537</v>
      </c>
      <c r="KZ62" s="16">
        <v>236299</v>
      </c>
      <c r="LA62" s="16">
        <v>0</v>
      </c>
      <c r="LB62" s="16">
        <v>0</v>
      </c>
      <c r="LC62" s="16">
        <v>0</v>
      </c>
      <c r="LD62" s="16">
        <v>3138836</v>
      </c>
      <c r="LE62" s="16">
        <v>0</v>
      </c>
      <c r="LF62" s="16">
        <v>0</v>
      </c>
      <c r="LG62" s="16">
        <v>0</v>
      </c>
      <c r="LH62" s="16">
        <v>3138836</v>
      </c>
      <c r="LI62" s="16">
        <v>236299</v>
      </c>
      <c r="LJ62" s="16">
        <v>2902537</v>
      </c>
      <c r="LK62" s="16">
        <v>339086705</v>
      </c>
      <c r="LL62" s="16">
        <v>8.5598700000000001</v>
      </c>
      <c r="LM62" s="16">
        <v>236299</v>
      </c>
      <c r="LN62" s="16">
        <v>341268628</v>
      </c>
      <c r="LO62" s="16">
        <v>0.69240999999999997</v>
      </c>
      <c r="LP62" s="16">
        <v>8.5598700000000001</v>
      </c>
      <c r="LQ62" s="16">
        <v>9.2522800000000007</v>
      </c>
      <c r="LR62" s="16">
        <v>401831</v>
      </c>
      <c r="LS62" s="16">
        <v>0</v>
      </c>
      <c r="LT62" s="16">
        <v>64698</v>
      </c>
      <c r="LU62" s="16">
        <v>72447</v>
      </c>
      <c r="LV62" s="16">
        <v>773</v>
      </c>
      <c r="LW62" s="16">
        <v>40488</v>
      </c>
      <c r="LX62" s="16">
        <v>4826</v>
      </c>
      <c r="LY62" s="16">
        <v>69898</v>
      </c>
      <c r="LZ62" s="16">
        <v>515165</v>
      </c>
      <c r="MA62" s="16">
        <v>8363145</v>
      </c>
      <c r="MB62" s="18">
        <v>515165</v>
      </c>
      <c r="MC62" s="16">
        <v>7847980</v>
      </c>
      <c r="MD62" s="16">
        <v>11173525</v>
      </c>
      <c r="ME62" s="18">
        <v>0</v>
      </c>
      <c r="MF62" s="18">
        <v>0</v>
      </c>
      <c r="MG62" s="18">
        <v>432427</v>
      </c>
      <c r="MH62" s="16">
        <v>0</v>
      </c>
      <c r="MI62" s="16">
        <v>145065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3138836</v>
      </c>
      <c r="MP62" s="16">
        <v>145065</v>
      </c>
      <c r="MQ62" s="16">
        <v>0</v>
      </c>
      <c r="MR62" s="16">
        <v>196128</v>
      </c>
      <c r="MS62" s="16">
        <v>0</v>
      </c>
      <c r="MT62" s="16">
        <v>53072</v>
      </c>
      <c r="MU62" s="16">
        <v>-164</v>
      </c>
      <c r="MV62" s="16">
        <v>0</v>
      </c>
      <c r="MW62" s="16">
        <v>3532937</v>
      </c>
      <c r="MX62" s="16">
        <v>341268628</v>
      </c>
      <c r="MY62" s="16">
        <v>0.85</v>
      </c>
      <c r="MZ62" s="16">
        <v>290078</v>
      </c>
      <c r="NA62" s="16">
        <v>0</v>
      </c>
      <c r="NB62" s="16">
        <v>6537610</v>
      </c>
      <c r="NC62" s="16">
        <v>0</v>
      </c>
      <c r="ND62" s="16">
        <v>290078</v>
      </c>
      <c r="NE62" s="16">
        <v>0</v>
      </c>
      <c r="NF62" s="16">
        <v>290078</v>
      </c>
      <c r="NG62" s="17">
        <v>0.03</v>
      </c>
      <c r="NH62" s="17">
        <v>0</v>
      </c>
      <c r="NI62" s="17">
        <v>0</v>
      </c>
      <c r="NJ62" s="17">
        <v>0</v>
      </c>
      <c r="NK62" s="17">
        <v>0</v>
      </c>
      <c r="NL62" s="17">
        <v>0.03</v>
      </c>
      <c r="NM62" s="16">
        <v>196128</v>
      </c>
      <c r="NN62" s="16">
        <v>0</v>
      </c>
      <c r="NO62" s="18">
        <v>0</v>
      </c>
      <c r="NP62" s="16">
        <v>0</v>
      </c>
      <c r="NQ62" s="17">
        <v>196128</v>
      </c>
      <c r="NR62" s="16">
        <v>430000</v>
      </c>
      <c r="NS62" s="16">
        <v>0</v>
      </c>
      <c r="NT62" s="16">
        <v>112619</v>
      </c>
      <c r="NU62" s="16">
        <v>0</v>
      </c>
      <c r="NV62" s="16">
        <v>0</v>
      </c>
      <c r="NW62" s="17">
        <v>0</v>
      </c>
      <c r="NX62" s="17">
        <v>348631</v>
      </c>
    </row>
    <row r="63" spans="1:388" x14ac:dyDescent="0.55000000000000004">
      <c r="A63" s="13" t="s">
        <v>1179</v>
      </c>
      <c r="B63" s="13" t="s">
        <v>1230</v>
      </c>
      <c r="C63" s="13" t="s">
        <v>119</v>
      </c>
      <c r="D63" s="13" t="s">
        <v>120</v>
      </c>
      <c r="E63" s="14">
        <v>989.1</v>
      </c>
      <c r="F63" s="15">
        <v>-2.6520000000000001</v>
      </c>
      <c r="G63" s="16">
        <v>7413</v>
      </c>
      <c r="H63" s="16">
        <v>-19659</v>
      </c>
      <c r="I63" s="16">
        <v>6553</v>
      </c>
      <c r="J63" s="15">
        <v>-2.6520000000000001</v>
      </c>
      <c r="K63" s="16">
        <v>-17378</v>
      </c>
      <c r="L63" s="16">
        <v>7413</v>
      </c>
      <c r="M63" s="16">
        <v>222</v>
      </c>
      <c r="N63" s="16">
        <v>7635</v>
      </c>
      <c r="O63" s="17">
        <v>615.91999999999996</v>
      </c>
      <c r="P63" s="17">
        <v>19.07</v>
      </c>
      <c r="Q63" s="17">
        <v>634.99</v>
      </c>
      <c r="R63" s="17">
        <v>59.16</v>
      </c>
      <c r="S63" s="17">
        <v>2.16</v>
      </c>
      <c r="T63" s="17">
        <v>61.32</v>
      </c>
      <c r="U63" s="17">
        <v>68.64</v>
      </c>
      <c r="V63" s="17">
        <v>2.35</v>
      </c>
      <c r="W63" s="17">
        <v>70.989999999999995</v>
      </c>
      <c r="X63" s="17">
        <v>357.8</v>
      </c>
      <c r="Y63" s="17">
        <v>10.73</v>
      </c>
      <c r="Z63" s="17">
        <v>368.53</v>
      </c>
      <c r="AA63" s="17">
        <v>54.72</v>
      </c>
      <c r="AB63" s="17">
        <v>32.67</v>
      </c>
      <c r="AC63" s="17">
        <v>38.36</v>
      </c>
      <c r="AD63" s="17">
        <v>125.75</v>
      </c>
      <c r="AE63" s="14">
        <v>989.1</v>
      </c>
      <c r="AF63" s="17">
        <v>1114.8499999999999</v>
      </c>
      <c r="AG63" s="17">
        <v>2.34</v>
      </c>
      <c r="AH63" s="17">
        <v>1117.19</v>
      </c>
      <c r="AI63" s="15">
        <v>13.75</v>
      </c>
      <c r="AJ63" s="15">
        <v>4.82</v>
      </c>
      <c r="AK63" s="17">
        <v>1.1000000000000001</v>
      </c>
      <c r="AL63" s="17">
        <f>ROUND(Data_AidAndLevy[[#This Row],[L311]]*Data_AidAndLevy[[#This Row],[L201]],0)</f>
        <v>8154</v>
      </c>
      <c r="AM63" s="15">
        <v>0</v>
      </c>
      <c r="AN63" s="15">
        <v>19.670000000000002</v>
      </c>
      <c r="AO63" s="17">
        <v>1114.8499999999999</v>
      </c>
      <c r="AP63" s="15">
        <v>1134.52</v>
      </c>
      <c r="AQ63" s="17">
        <v>125.75</v>
      </c>
      <c r="AR63" s="15">
        <v>1008.77</v>
      </c>
      <c r="AS63" s="16">
        <v>7635</v>
      </c>
      <c r="AT63" s="14">
        <v>989.1</v>
      </c>
      <c r="AU63" s="16">
        <v>7551779</v>
      </c>
      <c r="AV63" s="16">
        <v>7177267</v>
      </c>
      <c r="AW63" s="17">
        <v>1.01</v>
      </c>
      <c r="AX63" s="16">
        <v>7249040</v>
      </c>
      <c r="AY63" s="16">
        <v>7551779</v>
      </c>
      <c r="AZ63" s="16">
        <v>0</v>
      </c>
      <c r="BA63" s="16">
        <v>7635</v>
      </c>
      <c r="BB63" s="15">
        <v>19.670000000000002</v>
      </c>
      <c r="BC63" s="16">
        <v>150180</v>
      </c>
      <c r="BD63" s="16">
        <v>7635</v>
      </c>
      <c r="BE63" s="17">
        <v>125.75</v>
      </c>
      <c r="BF63" s="16">
        <v>960101</v>
      </c>
      <c r="BG63" s="17">
        <v>634.99</v>
      </c>
      <c r="BH63" s="14">
        <v>989.1</v>
      </c>
      <c r="BI63" s="16">
        <v>628069</v>
      </c>
      <c r="BJ63" s="16">
        <v>596334</v>
      </c>
      <c r="BK63" s="16">
        <v>628069</v>
      </c>
      <c r="BL63" s="16">
        <v>0</v>
      </c>
      <c r="BM63" s="16">
        <v>628069</v>
      </c>
      <c r="BN63" s="16">
        <v>628069</v>
      </c>
      <c r="BO63" s="17">
        <v>61.32</v>
      </c>
      <c r="BP63" s="14">
        <v>989.1</v>
      </c>
      <c r="BQ63" s="16">
        <v>60652</v>
      </c>
      <c r="BR63" s="16">
        <v>57279</v>
      </c>
      <c r="BS63" s="16">
        <v>60652</v>
      </c>
      <c r="BT63" s="16">
        <v>0</v>
      </c>
      <c r="BU63" s="16">
        <v>60652</v>
      </c>
      <c r="BV63" s="16">
        <v>60652</v>
      </c>
      <c r="BW63" s="17">
        <v>70.989999999999995</v>
      </c>
      <c r="BX63" s="14">
        <v>989.1</v>
      </c>
      <c r="BY63" s="16">
        <v>70216</v>
      </c>
      <c r="BZ63" s="16">
        <v>66457</v>
      </c>
      <c r="CA63" s="16">
        <v>70216</v>
      </c>
      <c r="CB63" s="16">
        <v>0</v>
      </c>
      <c r="CC63" s="16">
        <v>70216</v>
      </c>
      <c r="CD63" s="16">
        <v>70216</v>
      </c>
      <c r="CE63" s="17">
        <v>368.53</v>
      </c>
      <c r="CF63" s="14">
        <v>989.1</v>
      </c>
      <c r="CG63" s="16">
        <v>364513</v>
      </c>
      <c r="CH63" s="16">
        <v>346422</v>
      </c>
      <c r="CI63" s="16">
        <v>364513</v>
      </c>
      <c r="CJ63" s="16">
        <v>0</v>
      </c>
      <c r="CK63" s="16">
        <v>364513</v>
      </c>
      <c r="CL63" s="16">
        <v>364513</v>
      </c>
      <c r="CM63" s="17">
        <v>333.94</v>
      </c>
      <c r="CN63" s="17">
        <v>1114.8499999999999</v>
      </c>
      <c r="CO63" s="16">
        <v>372293</v>
      </c>
      <c r="CP63" s="16">
        <v>355018</v>
      </c>
      <c r="CQ63" s="16">
        <v>0</v>
      </c>
      <c r="CR63" s="16">
        <v>355018</v>
      </c>
      <c r="CS63" s="16">
        <v>372293</v>
      </c>
      <c r="CT63" s="16">
        <v>0</v>
      </c>
      <c r="CU63" s="14">
        <v>989.1</v>
      </c>
      <c r="CV63" s="16">
        <v>59</v>
      </c>
      <c r="CW63" s="14">
        <v>1.4</v>
      </c>
      <c r="CX63" s="16">
        <v>1047</v>
      </c>
      <c r="CY63" s="17">
        <v>62.17</v>
      </c>
      <c r="CZ63" s="16">
        <v>65092</v>
      </c>
      <c r="DA63" s="16">
        <v>1047</v>
      </c>
      <c r="DB63" s="17">
        <v>68.73</v>
      </c>
      <c r="DC63" s="16">
        <v>71960</v>
      </c>
      <c r="DD63" s="17">
        <v>2.34</v>
      </c>
      <c r="DE63" s="17">
        <v>333.94</v>
      </c>
      <c r="DF63" s="16">
        <v>781</v>
      </c>
      <c r="DG63" s="17">
        <v>34.29</v>
      </c>
      <c r="DH63" s="17">
        <v>1114.8499999999999</v>
      </c>
      <c r="DI63" s="16">
        <v>38228</v>
      </c>
      <c r="DJ63" s="16">
        <v>36452</v>
      </c>
      <c r="DK63" s="16">
        <v>38228</v>
      </c>
      <c r="DL63" s="16">
        <v>0</v>
      </c>
      <c r="DM63" s="16">
        <v>38228</v>
      </c>
      <c r="DN63" s="16">
        <v>38228</v>
      </c>
      <c r="DO63" s="17">
        <v>3.7</v>
      </c>
      <c r="DP63" s="17">
        <v>1114.8499999999999</v>
      </c>
      <c r="DQ63" s="16">
        <v>4125</v>
      </c>
      <c r="DR63" s="16">
        <v>3920</v>
      </c>
      <c r="DS63" s="16">
        <v>4125</v>
      </c>
      <c r="DT63" s="16">
        <v>0</v>
      </c>
      <c r="DU63" s="16">
        <v>4125</v>
      </c>
      <c r="DV63" s="16">
        <v>4125</v>
      </c>
      <c r="DW63" s="16">
        <v>7551779</v>
      </c>
      <c r="DX63" s="16">
        <v>0</v>
      </c>
      <c r="DY63" s="16">
        <v>150180</v>
      </c>
      <c r="DZ63" s="16">
        <v>960101</v>
      </c>
      <c r="EA63" s="16">
        <v>628069</v>
      </c>
      <c r="EB63" s="16">
        <v>60652</v>
      </c>
      <c r="EC63" s="16">
        <v>70216</v>
      </c>
      <c r="ED63" s="16">
        <v>364513</v>
      </c>
      <c r="EE63" s="16">
        <v>372293</v>
      </c>
      <c r="EF63" s="16">
        <v>0</v>
      </c>
      <c r="EG63" s="16">
        <v>65092</v>
      </c>
      <c r="EH63" s="16">
        <v>71960</v>
      </c>
      <c r="EI63" s="16">
        <v>781</v>
      </c>
      <c r="EJ63" s="16">
        <v>38228</v>
      </c>
      <c r="EK63" s="16">
        <v>4125</v>
      </c>
      <c r="EL63" s="16">
        <v>65764</v>
      </c>
      <c r="EM63" s="16">
        <v>121330</v>
      </c>
      <c r="EN63" s="16">
        <v>-19659</v>
      </c>
      <c r="EO63" s="16">
        <v>10373896</v>
      </c>
      <c r="EP63" s="16">
        <v>355076444</v>
      </c>
      <c r="EQ63" s="18">
        <v>5.4</v>
      </c>
      <c r="ER63" s="16">
        <v>1917413</v>
      </c>
      <c r="ES63" s="16">
        <v>100590</v>
      </c>
      <c r="ET63" s="16">
        <v>100202</v>
      </c>
      <c r="EU63" s="16">
        <v>388</v>
      </c>
      <c r="EV63" s="16">
        <v>1917413</v>
      </c>
      <c r="EW63" s="16">
        <v>1917801</v>
      </c>
      <c r="EX63" s="16">
        <v>62801174</v>
      </c>
      <c r="EY63" s="16">
        <v>54534117</v>
      </c>
      <c r="EZ63" s="16">
        <v>8267057</v>
      </c>
      <c r="FA63" s="18">
        <v>5.4</v>
      </c>
      <c r="FB63" s="16">
        <v>44642</v>
      </c>
      <c r="FC63" s="16">
        <v>0</v>
      </c>
      <c r="FD63" s="16">
        <v>0</v>
      </c>
      <c r="FE63" s="16">
        <v>0</v>
      </c>
      <c r="FF63" s="16">
        <v>44642</v>
      </c>
      <c r="FG63" s="16">
        <v>44642</v>
      </c>
      <c r="FH63" s="16">
        <v>1917801</v>
      </c>
      <c r="FI63" s="16">
        <v>1962443</v>
      </c>
      <c r="FJ63" s="16">
        <v>6749</v>
      </c>
      <c r="FK63" s="15">
        <v>1008.77</v>
      </c>
      <c r="FL63" s="16">
        <v>6808189</v>
      </c>
      <c r="FM63" s="16">
        <v>6749</v>
      </c>
      <c r="FN63" s="17">
        <v>125.75</v>
      </c>
      <c r="FO63" s="16">
        <v>848687</v>
      </c>
      <c r="FP63" s="16">
        <v>264</v>
      </c>
      <c r="FQ63" s="17">
        <v>1117.19</v>
      </c>
      <c r="FR63" s="16">
        <v>294938</v>
      </c>
      <c r="FS63" s="16">
        <v>38228</v>
      </c>
      <c r="FT63" s="16">
        <v>4125</v>
      </c>
      <c r="FU63" s="16">
        <v>337291</v>
      </c>
      <c r="FV63" s="16">
        <v>6808189</v>
      </c>
      <c r="FW63" s="16">
        <v>848687</v>
      </c>
      <c r="FX63" s="16">
        <v>-17378</v>
      </c>
      <c r="FY63" s="16">
        <v>628069</v>
      </c>
      <c r="FZ63" s="16">
        <v>60652</v>
      </c>
      <c r="GA63" s="16">
        <v>70216</v>
      </c>
      <c r="GB63" s="16">
        <v>364513</v>
      </c>
      <c r="GC63" s="16">
        <v>9100239</v>
      </c>
      <c r="GD63" s="16">
        <v>1962443</v>
      </c>
      <c r="GE63" s="16">
        <v>7137796</v>
      </c>
      <c r="GF63" s="15">
        <v>1134.52</v>
      </c>
      <c r="GG63" s="16">
        <v>300</v>
      </c>
      <c r="GH63" s="16">
        <v>340356</v>
      </c>
      <c r="GI63" s="16">
        <v>7137796</v>
      </c>
      <c r="GJ63" s="16">
        <v>0</v>
      </c>
      <c r="GK63" s="14">
        <v>13.5</v>
      </c>
      <c r="GL63" s="16">
        <v>7635</v>
      </c>
      <c r="GM63" s="16">
        <v>103073</v>
      </c>
      <c r="GN63" s="14">
        <v>0</v>
      </c>
      <c r="GO63" s="16">
        <v>7413</v>
      </c>
      <c r="GP63" s="16">
        <v>0</v>
      </c>
      <c r="GQ63" s="16">
        <v>103073</v>
      </c>
      <c r="GR63" s="16">
        <v>103073</v>
      </c>
      <c r="GS63" s="16">
        <v>10373896</v>
      </c>
      <c r="GT63" s="16">
        <v>9100239</v>
      </c>
      <c r="GU63" s="16">
        <v>0</v>
      </c>
      <c r="GV63" s="16">
        <v>1273657</v>
      </c>
      <c r="GW63" s="16">
        <v>355076444</v>
      </c>
      <c r="GX63" s="16">
        <v>341266533</v>
      </c>
      <c r="GY63" s="16">
        <v>13809911</v>
      </c>
      <c r="GZ63" s="16">
        <v>341266533</v>
      </c>
      <c r="HA63" s="18">
        <v>4.0500000000000001E-2</v>
      </c>
      <c r="HB63" s="16">
        <v>1604</v>
      </c>
      <c r="HC63" s="16">
        <v>65</v>
      </c>
      <c r="HD63" s="16">
        <v>1604</v>
      </c>
      <c r="HE63" s="16">
        <v>65</v>
      </c>
      <c r="HF63" s="16">
        <v>1539</v>
      </c>
      <c r="HG63" s="16">
        <v>886</v>
      </c>
      <c r="HH63" s="16">
        <v>685</v>
      </c>
      <c r="HI63" s="16">
        <v>201</v>
      </c>
      <c r="HJ63" s="15">
        <v>1134.52</v>
      </c>
      <c r="HK63" s="16">
        <v>228039</v>
      </c>
      <c r="HL63" s="15">
        <v>1134.52</v>
      </c>
      <c r="HM63" s="16">
        <v>10</v>
      </c>
      <c r="HN63" s="16">
        <v>11345</v>
      </c>
      <c r="HO63" s="15">
        <v>1134.52</v>
      </c>
      <c r="HP63" s="16">
        <v>7635</v>
      </c>
      <c r="HQ63" s="15">
        <v>0.11600000000000001</v>
      </c>
      <c r="HR63" s="16">
        <v>1005185</v>
      </c>
      <c r="HS63" s="16">
        <v>228039</v>
      </c>
      <c r="HT63" s="16">
        <v>11345</v>
      </c>
      <c r="HU63" s="16">
        <v>765801</v>
      </c>
      <c r="HV63" s="16">
        <v>355076444</v>
      </c>
      <c r="HW63" s="18">
        <v>2.15672</v>
      </c>
      <c r="HX63" s="18">
        <v>1.9617800000000001</v>
      </c>
      <c r="HY63" s="18">
        <v>0.19494</v>
      </c>
      <c r="HZ63" s="16">
        <v>355076444</v>
      </c>
      <c r="IA63" s="16">
        <v>69219</v>
      </c>
      <c r="IB63" s="16">
        <v>7635</v>
      </c>
      <c r="IC63" s="17">
        <v>0</v>
      </c>
      <c r="ID63" s="16">
        <v>0</v>
      </c>
      <c r="IE63" s="15">
        <v>1134.52</v>
      </c>
      <c r="IF63" s="16">
        <v>0</v>
      </c>
      <c r="IG63" s="16">
        <v>1273657</v>
      </c>
      <c r="IH63" s="16">
        <v>1539</v>
      </c>
      <c r="II63" s="16">
        <v>0</v>
      </c>
      <c r="IJ63" s="16">
        <v>0</v>
      </c>
      <c r="IK63" s="16">
        <v>65764</v>
      </c>
      <c r="IL63" s="16">
        <v>228039</v>
      </c>
      <c r="IM63" s="16">
        <v>11345</v>
      </c>
      <c r="IN63" s="16">
        <v>69219</v>
      </c>
      <c r="IO63" s="16">
        <v>0</v>
      </c>
      <c r="IP63" s="16">
        <v>1029279</v>
      </c>
      <c r="IQ63" s="16">
        <v>7137796</v>
      </c>
      <c r="IR63" s="16">
        <v>0</v>
      </c>
      <c r="IS63" s="16">
        <v>1539</v>
      </c>
      <c r="IT63" s="16">
        <v>0</v>
      </c>
      <c r="IU63" s="16">
        <v>0</v>
      </c>
      <c r="IV63" s="16">
        <v>65764</v>
      </c>
      <c r="IW63" s="16">
        <v>228039</v>
      </c>
      <c r="IX63" s="16">
        <v>11345</v>
      </c>
      <c r="IY63" s="16">
        <v>69219</v>
      </c>
      <c r="IZ63" s="16">
        <v>0</v>
      </c>
      <c r="JA63" s="16">
        <v>0</v>
      </c>
      <c r="JB63" s="16">
        <v>103073</v>
      </c>
      <c r="JC63" s="16">
        <v>7485247</v>
      </c>
      <c r="JD63" s="16">
        <v>7551779</v>
      </c>
      <c r="JE63" s="16">
        <v>0</v>
      </c>
      <c r="JF63" s="16">
        <v>7551779</v>
      </c>
      <c r="JG63" s="19">
        <v>0.1</v>
      </c>
      <c r="JH63" s="16">
        <v>755178</v>
      </c>
      <c r="JI63" s="16">
        <v>355076444</v>
      </c>
      <c r="JJ63" s="14">
        <v>989.1</v>
      </c>
      <c r="JK63" s="16">
        <v>358989</v>
      </c>
      <c r="JL63" s="16">
        <v>416026</v>
      </c>
      <c r="JM63" s="16">
        <v>358989</v>
      </c>
      <c r="JN63" s="17">
        <v>0.25</v>
      </c>
      <c r="JO63" s="19">
        <v>0.28970000000000001</v>
      </c>
      <c r="JP63" s="16">
        <v>755178</v>
      </c>
      <c r="JQ63" s="16">
        <v>218775</v>
      </c>
      <c r="JR63" s="17">
        <v>0.03</v>
      </c>
      <c r="JS63" s="16">
        <v>5817422</v>
      </c>
      <c r="JT63" s="16">
        <v>174523</v>
      </c>
      <c r="JU63" s="16">
        <v>755178</v>
      </c>
      <c r="JV63" s="16">
        <v>218775</v>
      </c>
      <c r="JW63" s="16">
        <v>174523</v>
      </c>
      <c r="JX63" s="16">
        <v>361880</v>
      </c>
      <c r="JY63" s="16">
        <v>218775</v>
      </c>
      <c r="JZ63" s="18">
        <v>0</v>
      </c>
      <c r="KA63" s="16">
        <v>0</v>
      </c>
      <c r="KB63" s="16">
        <v>174523</v>
      </c>
      <c r="KC63" s="16">
        <v>361880</v>
      </c>
      <c r="KD63" s="16">
        <v>536403</v>
      </c>
      <c r="KE63" s="16">
        <v>7551779</v>
      </c>
      <c r="KF63" s="19">
        <v>0</v>
      </c>
      <c r="KG63" s="16">
        <v>0</v>
      </c>
      <c r="KH63" s="17">
        <v>0</v>
      </c>
      <c r="KI63" s="16">
        <v>5817422</v>
      </c>
      <c r="KJ63" s="16">
        <v>0</v>
      </c>
      <c r="KK63" s="16">
        <v>0</v>
      </c>
      <c r="KL63" s="16">
        <v>0</v>
      </c>
      <c r="KM63" s="16">
        <v>0</v>
      </c>
      <c r="KN63" s="16">
        <v>59692</v>
      </c>
      <c r="KO63" s="16">
        <v>59462</v>
      </c>
      <c r="KP63" s="16">
        <v>230</v>
      </c>
      <c r="KQ63" s="16">
        <v>1029279</v>
      </c>
      <c r="KR63" s="16">
        <v>230</v>
      </c>
      <c r="KS63" s="16">
        <v>1029049</v>
      </c>
      <c r="KT63" s="16">
        <v>388</v>
      </c>
      <c r="KU63" s="16">
        <v>230</v>
      </c>
      <c r="KV63" s="16">
        <v>618</v>
      </c>
      <c r="KW63" s="16">
        <v>1917413</v>
      </c>
      <c r="KX63" s="16">
        <v>1029049</v>
      </c>
      <c r="KY63" s="18">
        <v>2946462</v>
      </c>
      <c r="KZ63" s="16">
        <v>361880</v>
      </c>
      <c r="LA63" s="16">
        <v>0</v>
      </c>
      <c r="LB63" s="16">
        <v>0</v>
      </c>
      <c r="LC63" s="16">
        <v>0</v>
      </c>
      <c r="LD63" s="16">
        <v>3308342</v>
      </c>
      <c r="LE63" s="16">
        <v>0</v>
      </c>
      <c r="LF63" s="16">
        <v>0</v>
      </c>
      <c r="LG63" s="16">
        <v>0</v>
      </c>
      <c r="LH63" s="16">
        <v>3308342</v>
      </c>
      <c r="LI63" s="16">
        <v>361880</v>
      </c>
      <c r="LJ63" s="16">
        <v>2946462</v>
      </c>
      <c r="LK63" s="16">
        <v>355076444</v>
      </c>
      <c r="LL63" s="16">
        <v>8.2981099999999994</v>
      </c>
      <c r="LM63" s="16">
        <v>361880</v>
      </c>
      <c r="LN63" s="16">
        <v>362199887</v>
      </c>
      <c r="LO63" s="16">
        <v>0.99912000000000001</v>
      </c>
      <c r="LP63" s="16">
        <v>8.2981099999999994</v>
      </c>
      <c r="LQ63" s="16">
        <v>9.2972300000000008</v>
      </c>
      <c r="LR63" s="16">
        <v>372293</v>
      </c>
      <c r="LS63" s="16">
        <v>0</v>
      </c>
      <c r="LT63" s="16">
        <v>65092</v>
      </c>
      <c r="LU63" s="16">
        <v>71960</v>
      </c>
      <c r="LV63" s="16">
        <v>781</v>
      </c>
      <c r="LW63" s="16">
        <v>38228</v>
      </c>
      <c r="LX63" s="16">
        <v>4125</v>
      </c>
      <c r="LY63" s="16">
        <v>65764</v>
      </c>
      <c r="LZ63" s="16">
        <v>486715</v>
      </c>
      <c r="MA63" s="16">
        <v>7485247</v>
      </c>
      <c r="MB63" s="18">
        <v>486715</v>
      </c>
      <c r="MC63" s="16">
        <v>6998532</v>
      </c>
      <c r="MD63" s="16">
        <v>10373896</v>
      </c>
      <c r="ME63" s="18">
        <v>0</v>
      </c>
      <c r="MF63" s="18">
        <v>0</v>
      </c>
      <c r="MG63" s="18">
        <v>536403</v>
      </c>
      <c r="MH63" s="16">
        <v>0</v>
      </c>
      <c r="MI63" s="16">
        <v>103073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3308342</v>
      </c>
      <c r="MP63" s="16">
        <v>103073</v>
      </c>
      <c r="MQ63" s="16">
        <v>0</v>
      </c>
      <c r="MR63" s="16">
        <v>174523</v>
      </c>
      <c r="MS63" s="16">
        <v>0</v>
      </c>
      <c r="MT63" s="16">
        <v>44642</v>
      </c>
      <c r="MU63" s="16">
        <v>618</v>
      </c>
      <c r="MV63" s="16">
        <v>0</v>
      </c>
      <c r="MW63" s="16">
        <v>3631198</v>
      </c>
      <c r="MX63" s="16">
        <v>362199887</v>
      </c>
      <c r="MY63" s="16">
        <v>0</v>
      </c>
      <c r="MZ63" s="16">
        <v>0</v>
      </c>
      <c r="NA63" s="16">
        <v>0</v>
      </c>
      <c r="NB63" s="16">
        <v>5817422</v>
      </c>
      <c r="NC63" s="16">
        <v>0</v>
      </c>
      <c r="ND63" s="16">
        <v>0</v>
      </c>
      <c r="NE63" s="16">
        <v>0</v>
      </c>
      <c r="NF63" s="16">
        <v>0</v>
      </c>
      <c r="NG63" s="17">
        <v>0.03</v>
      </c>
      <c r="NH63" s="17">
        <v>0</v>
      </c>
      <c r="NI63" s="17">
        <v>0</v>
      </c>
      <c r="NJ63" s="17">
        <v>0</v>
      </c>
      <c r="NK63" s="17">
        <v>0</v>
      </c>
      <c r="NL63" s="17">
        <v>0.03</v>
      </c>
      <c r="NM63" s="16">
        <v>174523</v>
      </c>
      <c r="NN63" s="16">
        <v>0</v>
      </c>
      <c r="NO63" s="18">
        <v>0</v>
      </c>
      <c r="NP63" s="16">
        <v>0</v>
      </c>
      <c r="NQ63" s="17">
        <v>174523</v>
      </c>
      <c r="NR63" s="16">
        <v>900000</v>
      </c>
      <c r="NS63" s="16">
        <v>0</v>
      </c>
      <c r="NT63" s="16">
        <v>119526</v>
      </c>
      <c r="NU63" s="16">
        <v>0</v>
      </c>
      <c r="NV63" s="16">
        <v>0</v>
      </c>
      <c r="NW63" s="17">
        <v>0</v>
      </c>
      <c r="NX63" s="17">
        <v>0</v>
      </c>
    </row>
    <row r="64" spans="1:388" x14ac:dyDescent="0.55000000000000004">
      <c r="A64" s="13" t="s">
        <v>1188</v>
      </c>
      <c r="B64" s="13" t="s">
        <v>1206</v>
      </c>
      <c r="C64" s="13" t="s">
        <v>121</v>
      </c>
      <c r="D64" s="13" t="s">
        <v>122</v>
      </c>
      <c r="E64" s="14">
        <v>1011.1</v>
      </c>
      <c r="F64" s="15">
        <v>0.86899999999999999</v>
      </c>
      <c r="G64" s="16">
        <v>7413</v>
      </c>
      <c r="H64" s="16">
        <v>6442</v>
      </c>
      <c r="I64" s="16">
        <v>6553</v>
      </c>
      <c r="J64" s="15">
        <v>0.86899999999999999</v>
      </c>
      <c r="K64" s="16">
        <v>5695</v>
      </c>
      <c r="L64" s="16">
        <v>7413</v>
      </c>
      <c r="M64" s="16">
        <v>222</v>
      </c>
      <c r="N64" s="16">
        <v>7635</v>
      </c>
      <c r="O64" s="17">
        <v>645.80999999999995</v>
      </c>
      <c r="P64" s="17">
        <v>19.07</v>
      </c>
      <c r="Q64" s="17">
        <v>664.88</v>
      </c>
      <c r="R64" s="17">
        <v>72.8</v>
      </c>
      <c r="S64" s="17">
        <v>2.16</v>
      </c>
      <c r="T64" s="17">
        <v>74.959999999999994</v>
      </c>
      <c r="U64" s="17">
        <v>79.38</v>
      </c>
      <c r="V64" s="17">
        <v>2.35</v>
      </c>
      <c r="W64" s="17">
        <v>81.73</v>
      </c>
      <c r="X64" s="17">
        <v>357.8</v>
      </c>
      <c r="Y64" s="17">
        <v>10.73</v>
      </c>
      <c r="Z64" s="17">
        <v>368.53</v>
      </c>
      <c r="AA64" s="17">
        <v>41.76</v>
      </c>
      <c r="AB64" s="17">
        <v>42.35</v>
      </c>
      <c r="AC64" s="17">
        <v>39.729999999999997</v>
      </c>
      <c r="AD64" s="17">
        <v>123.84</v>
      </c>
      <c r="AE64" s="14">
        <v>1011.1</v>
      </c>
      <c r="AF64" s="17">
        <v>1134.94</v>
      </c>
      <c r="AG64" s="17">
        <v>0</v>
      </c>
      <c r="AH64" s="17">
        <v>1134.94</v>
      </c>
      <c r="AI64" s="15">
        <v>9.7799999999999994</v>
      </c>
      <c r="AJ64" s="15">
        <v>5.8049999999999997</v>
      </c>
      <c r="AK64" s="17">
        <v>43.73</v>
      </c>
      <c r="AL64" s="17">
        <f>ROUND(Data_AidAndLevy[[#This Row],[L311]]*Data_AidAndLevy[[#This Row],[L201]],0)</f>
        <v>324170</v>
      </c>
      <c r="AM64" s="15">
        <v>0</v>
      </c>
      <c r="AN64" s="15">
        <v>59.314999999999998</v>
      </c>
      <c r="AO64" s="17">
        <v>1134.94</v>
      </c>
      <c r="AP64" s="15">
        <v>1194.2550000000001</v>
      </c>
      <c r="AQ64" s="17">
        <v>123.84</v>
      </c>
      <c r="AR64" s="15">
        <v>1070.415</v>
      </c>
      <c r="AS64" s="16">
        <v>7635</v>
      </c>
      <c r="AT64" s="14">
        <v>1011.1</v>
      </c>
      <c r="AU64" s="16">
        <v>7719749</v>
      </c>
      <c r="AV64" s="16">
        <v>7301805</v>
      </c>
      <c r="AW64" s="17">
        <v>1.01</v>
      </c>
      <c r="AX64" s="16">
        <v>7374823</v>
      </c>
      <c r="AY64" s="16">
        <v>7719749</v>
      </c>
      <c r="AZ64" s="16">
        <v>0</v>
      </c>
      <c r="BA64" s="16">
        <v>7635</v>
      </c>
      <c r="BB64" s="15">
        <v>59.314999999999998</v>
      </c>
      <c r="BC64" s="16">
        <v>452870</v>
      </c>
      <c r="BD64" s="16">
        <v>7635</v>
      </c>
      <c r="BE64" s="17">
        <v>123.84</v>
      </c>
      <c r="BF64" s="16">
        <v>945518</v>
      </c>
      <c r="BG64" s="17">
        <v>664.88</v>
      </c>
      <c r="BH64" s="14">
        <v>1011.1</v>
      </c>
      <c r="BI64" s="16">
        <v>672260</v>
      </c>
      <c r="BJ64" s="16">
        <v>636123</v>
      </c>
      <c r="BK64" s="16">
        <v>672260</v>
      </c>
      <c r="BL64" s="16">
        <v>0</v>
      </c>
      <c r="BM64" s="16">
        <v>672260</v>
      </c>
      <c r="BN64" s="16">
        <v>672260</v>
      </c>
      <c r="BO64" s="17">
        <v>74.959999999999994</v>
      </c>
      <c r="BP64" s="14">
        <v>1011.1</v>
      </c>
      <c r="BQ64" s="16">
        <v>75792</v>
      </c>
      <c r="BR64" s="16">
        <v>71708</v>
      </c>
      <c r="BS64" s="16">
        <v>75792</v>
      </c>
      <c r="BT64" s="16">
        <v>0</v>
      </c>
      <c r="BU64" s="16">
        <v>75792</v>
      </c>
      <c r="BV64" s="16">
        <v>75792</v>
      </c>
      <c r="BW64" s="17">
        <v>81.73</v>
      </c>
      <c r="BX64" s="14">
        <v>1011.1</v>
      </c>
      <c r="BY64" s="16">
        <v>82637</v>
      </c>
      <c r="BZ64" s="16">
        <v>78189</v>
      </c>
      <c r="CA64" s="16">
        <v>82637</v>
      </c>
      <c r="CB64" s="16">
        <v>0</v>
      </c>
      <c r="CC64" s="16">
        <v>82637</v>
      </c>
      <c r="CD64" s="16">
        <v>82637</v>
      </c>
      <c r="CE64" s="17">
        <v>368.53</v>
      </c>
      <c r="CF64" s="14">
        <v>1011.1</v>
      </c>
      <c r="CG64" s="16">
        <v>372621</v>
      </c>
      <c r="CH64" s="16">
        <v>352433</v>
      </c>
      <c r="CI64" s="16">
        <v>372621</v>
      </c>
      <c r="CJ64" s="16">
        <v>0</v>
      </c>
      <c r="CK64" s="16">
        <v>372621</v>
      </c>
      <c r="CL64" s="16">
        <v>372621</v>
      </c>
      <c r="CM64" s="17">
        <v>343.89</v>
      </c>
      <c r="CN64" s="17">
        <v>1134.94</v>
      </c>
      <c r="CO64" s="16">
        <v>390295</v>
      </c>
      <c r="CP64" s="16">
        <v>371186</v>
      </c>
      <c r="CQ64" s="16">
        <v>0</v>
      </c>
      <c r="CR64" s="16">
        <v>371186</v>
      </c>
      <c r="CS64" s="16">
        <v>390295</v>
      </c>
      <c r="CT64" s="16">
        <v>0</v>
      </c>
      <c r="CU64" s="14">
        <v>1011.1</v>
      </c>
      <c r="CV64" s="16">
        <v>3</v>
      </c>
      <c r="CW64" s="14">
        <v>0</v>
      </c>
      <c r="CX64" s="16">
        <v>1014</v>
      </c>
      <c r="CY64" s="17">
        <v>62.52</v>
      </c>
      <c r="CZ64" s="16">
        <v>63395</v>
      </c>
      <c r="DA64" s="16">
        <v>1014</v>
      </c>
      <c r="DB64" s="17">
        <v>70.03</v>
      </c>
      <c r="DC64" s="16">
        <v>71010</v>
      </c>
      <c r="DD64" s="17">
        <v>0</v>
      </c>
      <c r="DE64" s="17">
        <v>343.89</v>
      </c>
      <c r="DF64" s="16">
        <v>0</v>
      </c>
      <c r="DG64" s="17">
        <v>36.43</v>
      </c>
      <c r="DH64" s="17">
        <v>1134.94</v>
      </c>
      <c r="DI64" s="16">
        <v>41346</v>
      </c>
      <c r="DJ64" s="16">
        <v>39355</v>
      </c>
      <c r="DK64" s="16">
        <v>41346</v>
      </c>
      <c r="DL64" s="16">
        <v>0</v>
      </c>
      <c r="DM64" s="16">
        <v>41346</v>
      </c>
      <c r="DN64" s="16">
        <v>41346</v>
      </c>
      <c r="DO64" s="17">
        <v>4.33</v>
      </c>
      <c r="DP64" s="17">
        <v>1134.94</v>
      </c>
      <c r="DQ64" s="16">
        <v>4914</v>
      </c>
      <c r="DR64" s="16">
        <v>4676</v>
      </c>
      <c r="DS64" s="16">
        <v>4914</v>
      </c>
      <c r="DT64" s="16">
        <v>0</v>
      </c>
      <c r="DU64" s="16">
        <v>4914</v>
      </c>
      <c r="DV64" s="16">
        <v>4914</v>
      </c>
      <c r="DW64" s="16">
        <v>7719749</v>
      </c>
      <c r="DX64" s="16">
        <v>0</v>
      </c>
      <c r="DY64" s="16">
        <v>452870</v>
      </c>
      <c r="DZ64" s="16">
        <v>945518</v>
      </c>
      <c r="EA64" s="16">
        <v>672260</v>
      </c>
      <c r="EB64" s="16">
        <v>75792</v>
      </c>
      <c r="EC64" s="16">
        <v>82637</v>
      </c>
      <c r="ED64" s="16">
        <v>372621</v>
      </c>
      <c r="EE64" s="16">
        <v>390295</v>
      </c>
      <c r="EF64" s="16">
        <v>0</v>
      </c>
      <c r="EG64" s="16">
        <v>63395</v>
      </c>
      <c r="EH64" s="16">
        <v>71010</v>
      </c>
      <c r="EI64" s="16">
        <v>0</v>
      </c>
      <c r="EJ64" s="16">
        <v>41346</v>
      </c>
      <c r="EK64" s="16">
        <v>4914</v>
      </c>
      <c r="EL64" s="16">
        <v>68312</v>
      </c>
      <c r="EM64" s="16">
        <v>350675</v>
      </c>
      <c r="EN64" s="16">
        <v>6442</v>
      </c>
      <c r="EO64" s="16">
        <v>11181212</v>
      </c>
      <c r="EP64" s="16">
        <v>566888772</v>
      </c>
      <c r="EQ64" s="18">
        <v>5.4</v>
      </c>
      <c r="ER64" s="16">
        <v>3061199</v>
      </c>
      <c r="ES64" s="16">
        <v>63879</v>
      </c>
      <c r="ET64" s="16">
        <v>59551</v>
      </c>
      <c r="EU64" s="16">
        <v>4328</v>
      </c>
      <c r="EV64" s="16">
        <v>3061199</v>
      </c>
      <c r="EW64" s="16">
        <v>3065527</v>
      </c>
      <c r="EX64" s="16">
        <v>131421123</v>
      </c>
      <c r="EY64" s="16">
        <v>121307161</v>
      </c>
      <c r="EZ64" s="16">
        <v>10113962</v>
      </c>
      <c r="FA64" s="18">
        <v>5.4</v>
      </c>
      <c r="FB64" s="16">
        <v>54615</v>
      </c>
      <c r="FC64" s="16">
        <v>0</v>
      </c>
      <c r="FD64" s="16">
        <v>0</v>
      </c>
      <c r="FE64" s="16">
        <v>0</v>
      </c>
      <c r="FF64" s="16">
        <v>54615</v>
      </c>
      <c r="FG64" s="16">
        <v>54615</v>
      </c>
      <c r="FH64" s="16">
        <v>3065527</v>
      </c>
      <c r="FI64" s="16">
        <v>3120142</v>
      </c>
      <c r="FJ64" s="16">
        <v>6749</v>
      </c>
      <c r="FK64" s="15">
        <v>1070.415</v>
      </c>
      <c r="FL64" s="16">
        <v>7224231</v>
      </c>
      <c r="FM64" s="16">
        <v>6749</v>
      </c>
      <c r="FN64" s="17">
        <v>123.84</v>
      </c>
      <c r="FO64" s="16">
        <v>835796</v>
      </c>
      <c r="FP64" s="16">
        <v>264</v>
      </c>
      <c r="FQ64" s="17">
        <v>1134.94</v>
      </c>
      <c r="FR64" s="16">
        <v>299624</v>
      </c>
      <c r="FS64" s="16">
        <v>41346</v>
      </c>
      <c r="FT64" s="16">
        <v>4914</v>
      </c>
      <c r="FU64" s="16">
        <v>345884</v>
      </c>
      <c r="FV64" s="16">
        <v>7224231</v>
      </c>
      <c r="FW64" s="16">
        <v>835796</v>
      </c>
      <c r="FX64" s="16">
        <v>5695</v>
      </c>
      <c r="FY64" s="16">
        <v>672260</v>
      </c>
      <c r="FZ64" s="16">
        <v>75792</v>
      </c>
      <c r="GA64" s="16">
        <v>82637</v>
      </c>
      <c r="GB64" s="16">
        <v>372621</v>
      </c>
      <c r="GC64" s="16">
        <v>9614916</v>
      </c>
      <c r="GD64" s="16">
        <v>3120142</v>
      </c>
      <c r="GE64" s="16">
        <v>6494774</v>
      </c>
      <c r="GF64" s="15">
        <v>1194.2550000000001</v>
      </c>
      <c r="GG64" s="16">
        <v>300</v>
      </c>
      <c r="GH64" s="16">
        <v>358277</v>
      </c>
      <c r="GI64" s="16">
        <v>6494774</v>
      </c>
      <c r="GJ64" s="16">
        <v>0</v>
      </c>
      <c r="GK64" s="14">
        <v>33.5</v>
      </c>
      <c r="GL64" s="16">
        <v>7635</v>
      </c>
      <c r="GM64" s="16">
        <v>255773</v>
      </c>
      <c r="GN64" s="14">
        <v>0</v>
      </c>
      <c r="GO64" s="16">
        <v>7413</v>
      </c>
      <c r="GP64" s="16">
        <v>0</v>
      </c>
      <c r="GQ64" s="16">
        <v>255773</v>
      </c>
      <c r="GR64" s="16">
        <v>255773</v>
      </c>
      <c r="GS64" s="16">
        <v>11181212</v>
      </c>
      <c r="GT64" s="16">
        <v>9614916</v>
      </c>
      <c r="GU64" s="16">
        <v>0</v>
      </c>
      <c r="GV64" s="16">
        <v>1566296</v>
      </c>
      <c r="GW64" s="16">
        <v>566888772</v>
      </c>
      <c r="GX64" s="16">
        <v>535735994</v>
      </c>
      <c r="GY64" s="16">
        <v>31152778</v>
      </c>
      <c r="GZ64" s="16">
        <v>535735994</v>
      </c>
      <c r="HA64" s="18">
        <v>5.8099999999999999E-2</v>
      </c>
      <c r="HB64" s="16">
        <v>7594</v>
      </c>
      <c r="HC64" s="16">
        <v>441</v>
      </c>
      <c r="HD64" s="16">
        <v>7594</v>
      </c>
      <c r="HE64" s="16">
        <v>441</v>
      </c>
      <c r="HF64" s="16">
        <v>7153</v>
      </c>
      <c r="HG64" s="16">
        <v>886</v>
      </c>
      <c r="HH64" s="16">
        <v>685</v>
      </c>
      <c r="HI64" s="16">
        <v>201</v>
      </c>
      <c r="HJ64" s="15">
        <v>1194.2550000000001</v>
      </c>
      <c r="HK64" s="16">
        <v>240045</v>
      </c>
      <c r="HL64" s="15">
        <v>1194.2550000000001</v>
      </c>
      <c r="HM64" s="16">
        <v>10</v>
      </c>
      <c r="HN64" s="16">
        <v>11943</v>
      </c>
      <c r="HO64" s="15">
        <v>1194.2550000000001</v>
      </c>
      <c r="HP64" s="16">
        <v>7635</v>
      </c>
      <c r="HQ64" s="15">
        <v>0.11600000000000001</v>
      </c>
      <c r="HR64" s="16">
        <v>1058110</v>
      </c>
      <c r="HS64" s="16">
        <v>240045</v>
      </c>
      <c r="HT64" s="16">
        <v>11943</v>
      </c>
      <c r="HU64" s="16">
        <v>806122</v>
      </c>
      <c r="HV64" s="16">
        <v>566888772</v>
      </c>
      <c r="HW64" s="18">
        <v>1.42201</v>
      </c>
      <c r="HX64" s="18">
        <v>1.9617800000000001</v>
      </c>
      <c r="HY64" s="18">
        <v>0</v>
      </c>
      <c r="HZ64" s="16">
        <v>566888772</v>
      </c>
      <c r="IA64" s="16">
        <v>0</v>
      </c>
      <c r="IB64" s="16">
        <v>7635</v>
      </c>
      <c r="IC64" s="17">
        <v>0</v>
      </c>
      <c r="ID64" s="16">
        <v>0</v>
      </c>
      <c r="IE64" s="15">
        <v>1194.2550000000001</v>
      </c>
      <c r="IF64" s="16">
        <v>0</v>
      </c>
      <c r="IG64" s="16">
        <v>1566296</v>
      </c>
      <c r="IH64" s="16">
        <v>7153</v>
      </c>
      <c r="II64" s="16">
        <v>0</v>
      </c>
      <c r="IJ64" s="16">
        <v>0</v>
      </c>
      <c r="IK64" s="16">
        <v>68312</v>
      </c>
      <c r="IL64" s="16">
        <v>240045</v>
      </c>
      <c r="IM64" s="16">
        <v>11943</v>
      </c>
      <c r="IN64" s="16">
        <v>0</v>
      </c>
      <c r="IO64" s="16">
        <v>0</v>
      </c>
      <c r="IP64" s="16">
        <v>1375467</v>
      </c>
      <c r="IQ64" s="16">
        <v>6494774</v>
      </c>
      <c r="IR64" s="16">
        <v>0</v>
      </c>
      <c r="IS64" s="16">
        <v>7153</v>
      </c>
      <c r="IT64" s="16">
        <v>0</v>
      </c>
      <c r="IU64" s="16">
        <v>0</v>
      </c>
      <c r="IV64" s="16">
        <v>68312</v>
      </c>
      <c r="IW64" s="16">
        <v>240045</v>
      </c>
      <c r="IX64" s="16">
        <v>11943</v>
      </c>
      <c r="IY64" s="16">
        <v>0</v>
      </c>
      <c r="IZ64" s="16">
        <v>0</v>
      </c>
      <c r="JA64" s="16">
        <v>0</v>
      </c>
      <c r="JB64" s="16">
        <v>255773</v>
      </c>
      <c r="JC64" s="16">
        <v>6941376</v>
      </c>
      <c r="JD64" s="16">
        <v>7719749</v>
      </c>
      <c r="JE64" s="16">
        <v>0</v>
      </c>
      <c r="JF64" s="16">
        <v>7719749</v>
      </c>
      <c r="JG64" s="19">
        <v>0.1</v>
      </c>
      <c r="JH64" s="16">
        <v>771975</v>
      </c>
      <c r="JI64" s="16">
        <v>566888772</v>
      </c>
      <c r="JJ64" s="14">
        <v>1011.1</v>
      </c>
      <c r="JK64" s="16">
        <v>560665</v>
      </c>
      <c r="JL64" s="16">
        <v>416026</v>
      </c>
      <c r="JM64" s="16">
        <v>560665</v>
      </c>
      <c r="JN64" s="17">
        <v>0.25</v>
      </c>
      <c r="JO64" s="19">
        <v>0.1855</v>
      </c>
      <c r="JP64" s="16">
        <v>771975</v>
      </c>
      <c r="JQ64" s="16">
        <v>143201</v>
      </c>
      <c r="JR64" s="17">
        <v>0.08</v>
      </c>
      <c r="JS64" s="16">
        <v>5728252</v>
      </c>
      <c r="JT64" s="16">
        <v>458260</v>
      </c>
      <c r="JU64" s="16">
        <v>771975</v>
      </c>
      <c r="JV64" s="16">
        <v>143201</v>
      </c>
      <c r="JW64" s="16">
        <v>458260</v>
      </c>
      <c r="JX64" s="16">
        <v>170514</v>
      </c>
      <c r="JY64" s="16">
        <v>143201</v>
      </c>
      <c r="JZ64" s="18">
        <v>0</v>
      </c>
      <c r="KA64" s="16">
        <v>0</v>
      </c>
      <c r="KB64" s="16">
        <v>458260</v>
      </c>
      <c r="KC64" s="16">
        <v>170514</v>
      </c>
      <c r="KD64" s="16">
        <v>628774</v>
      </c>
      <c r="KE64" s="16">
        <v>7719749</v>
      </c>
      <c r="KF64" s="19">
        <v>0</v>
      </c>
      <c r="KG64" s="16">
        <v>0</v>
      </c>
      <c r="KH64" s="17">
        <v>0</v>
      </c>
      <c r="KI64" s="16">
        <v>5728252</v>
      </c>
      <c r="KJ64" s="16">
        <v>0</v>
      </c>
      <c r="KK64" s="16">
        <v>0</v>
      </c>
      <c r="KL64" s="16">
        <v>0</v>
      </c>
      <c r="KM64" s="16">
        <v>0</v>
      </c>
      <c r="KN64" s="16">
        <v>29990</v>
      </c>
      <c r="KO64" s="16">
        <v>27958</v>
      </c>
      <c r="KP64" s="16">
        <v>2032</v>
      </c>
      <c r="KQ64" s="16">
        <v>1375467</v>
      </c>
      <c r="KR64" s="16">
        <v>2032</v>
      </c>
      <c r="KS64" s="16">
        <v>1373435</v>
      </c>
      <c r="KT64" s="16">
        <v>4328</v>
      </c>
      <c r="KU64" s="16">
        <v>2032</v>
      </c>
      <c r="KV64" s="16">
        <v>6360</v>
      </c>
      <c r="KW64" s="16">
        <v>3061199</v>
      </c>
      <c r="KX64" s="16">
        <v>1373435</v>
      </c>
      <c r="KY64" s="18">
        <v>4434634</v>
      </c>
      <c r="KZ64" s="16">
        <v>170514</v>
      </c>
      <c r="LA64" s="16">
        <v>0</v>
      </c>
      <c r="LB64" s="16">
        <v>0</v>
      </c>
      <c r="LC64" s="16">
        <v>0</v>
      </c>
      <c r="LD64" s="16">
        <v>4605148</v>
      </c>
      <c r="LE64" s="16">
        <v>1000000</v>
      </c>
      <c r="LF64" s="16">
        <v>300000</v>
      </c>
      <c r="LG64" s="16">
        <v>0</v>
      </c>
      <c r="LH64" s="16">
        <v>5905148</v>
      </c>
      <c r="LI64" s="16">
        <v>170514</v>
      </c>
      <c r="LJ64" s="16">
        <v>5734634</v>
      </c>
      <c r="LK64" s="16">
        <v>566888772</v>
      </c>
      <c r="LL64" s="16">
        <v>10.11598</v>
      </c>
      <c r="LM64" s="16">
        <v>170514</v>
      </c>
      <c r="LN64" s="16">
        <v>594156474</v>
      </c>
      <c r="LO64" s="16">
        <v>0.28699000000000002</v>
      </c>
      <c r="LP64" s="16">
        <v>10.11598</v>
      </c>
      <c r="LQ64" s="16">
        <v>10.40297</v>
      </c>
      <c r="LR64" s="16">
        <v>390295</v>
      </c>
      <c r="LS64" s="16">
        <v>0</v>
      </c>
      <c r="LT64" s="16">
        <v>63395</v>
      </c>
      <c r="LU64" s="16">
        <v>71010</v>
      </c>
      <c r="LV64" s="16">
        <v>0</v>
      </c>
      <c r="LW64" s="16">
        <v>41346</v>
      </c>
      <c r="LX64" s="16">
        <v>4914</v>
      </c>
      <c r="LY64" s="16">
        <v>68312</v>
      </c>
      <c r="LZ64" s="16">
        <v>502648</v>
      </c>
      <c r="MA64" s="16">
        <v>6941376</v>
      </c>
      <c r="MB64" s="18">
        <v>502648</v>
      </c>
      <c r="MC64" s="16">
        <v>6438728</v>
      </c>
      <c r="MD64" s="16">
        <v>11181212</v>
      </c>
      <c r="ME64" s="18">
        <v>0</v>
      </c>
      <c r="MF64" s="18">
        <v>0</v>
      </c>
      <c r="MG64" s="18">
        <v>628774</v>
      </c>
      <c r="MH64" s="16">
        <v>0</v>
      </c>
      <c r="MI64" s="16">
        <v>255773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4605148</v>
      </c>
      <c r="MP64" s="16">
        <v>255773</v>
      </c>
      <c r="MQ64" s="16">
        <v>0</v>
      </c>
      <c r="MR64" s="16">
        <v>458260</v>
      </c>
      <c r="MS64" s="16">
        <v>0</v>
      </c>
      <c r="MT64" s="16">
        <v>54615</v>
      </c>
      <c r="MU64" s="16">
        <v>6360</v>
      </c>
      <c r="MV64" s="16">
        <v>0</v>
      </c>
      <c r="MW64" s="16">
        <v>5380156</v>
      </c>
      <c r="MX64" s="16">
        <v>594156474</v>
      </c>
      <c r="MY64" s="16">
        <v>1.34</v>
      </c>
      <c r="MZ64" s="16">
        <v>796170</v>
      </c>
      <c r="NA64" s="16">
        <v>0</v>
      </c>
      <c r="NB64" s="16">
        <v>5728252</v>
      </c>
      <c r="NC64" s="16">
        <v>0</v>
      </c>
      <c r="ND64" s="16">
        <v>796170</v>
      </c>
      <c r="NE64" s="16">
        <v>0</v>
      </c>
      <c r="NF64" s="16">
        <v>796170</v>
      </c>
      <c r="NG64" s="17">
        <v>0.08</v>
      </c>
      <c r="NH64" s="17">
        <v>0</v>
      </c>
      <c r="NI64" s="17">
        <v>0</v>
      </c>
      <c r="NJ64" s="17">
        <v>0</v>
      </c>
      <c r="NK64" s="17">
        <v>0</v>
      </c>
      <c r="NL64" s="17">
        <v>0.08</v>
      </c>
      <c r="NM64" s="16">
        <v>458260</v>
      </c>
      <c r="NN64" s="16">
        <v>0</v>
      </c>
      <c r="NO64" s="18">
        <v>0</v>
      </c>
      <c r="NP64" s="16">
        <v>0</v>
      </c>
      <c r="NQ64" s="17">
        <v>458260</v>
      </c>
      <c r="NR64" s="16">
        <v>500000</v>
      </c>
      <c r="NS64" s="16">
        <v>0</v>
      </c>
      <c r="NT64" s="16">
        <v>196072</v>
      </c>
      <c r="NU64" s="16">
        <v>0</v>
      </c>
      <c r="NV64" s="16">
        <v>0</v>
      </c>
      <c r="NW64" s="17">
        <v>0</v>
      </c>
      <c r="NX64" s="17">
        <v>259437</v>
      </c>
    </row>
    <row r="65" spans="1:388" x14ac:dyDescent="0.55000000000000004">
      <c r="A65" s="13" t="s">
        <v>1179</v>
      </c>
      <c r="B65" s="13" t="s">
        <v>1231</v>
      </c>
      <c r="C65" s="13" t="s">
        <v>123</v>
      </c>
      <c r="D65" s="13" t="s">
        <v>124</v>
      </c>
      <c r="E65" s="14">
        <v>1442.5</v>
      </c>
      <c r="F65" s="15">
        <v>-4.5460000000000003</v>
      </c>
      <c r="G65" s="16">
        <v>7413</v>
      </c>
      <c r="H65" s="16">
        <v>-33700</v>
      </c>
      <c r="I65" s="16">
        <v>6553</v>
      </c>
      <c r="J65" s="15">
        <v>-4.5460000000000003</v>
      </c>
      <c r="K65" s="16">
        <v>-29790</v>
      </c>
      <c r="L65" s="16">
        <v>7413</v>
      </c>
      <c r="M65" s="16">
        <v>222</v>
      </c>
      <c r="N65" s="16">
        <v>7635</v>
      </c>
      <c r="O65" s="17">
        <v>635.32000000000005</v>
      </c>
      <c r="P65" s="17">
        <v>19.07</v>
      </c>
      <c r="Q65" s="17">
        <v>654.39</v>
      </c>
      <c r="R65" s="17">
        <v>66.19</v>
      </c>
      <c r="S65" s="17">
        <v>2.16</v>
      </c>
      <c r="T65" s="17">
        <v>68.349999999999994</v>
      </c>
      <c r="U65" s="17">
        <v>82.93</v>
      </c>
      <c r="V65" s="17">
        <v>2.35</v>
      </c>
      <c r="W65" s="17">
        <v>85.28</v>
      </c>
      <c r="X65" s="17">
        <v>357.8</v>
      </c>
      <c r="Y65" s="17">
        <v>10.73</v>
      </c>
      <c r="Z65" s="17">
        <v>368.53</v>
      </c>
      <c r="AA65" s="17">
        <v>97.2</v>
      </c>
      <c r="AB65" s="17">
        <v>41.21</v>
      </c>
      <c r="AC65" s="17">
        <v>38.36</v>
      </c>
      <c r="AD65" s="17">
        <v>176.77</v>
      </c>
      <c r="AE65" s="14">
        <v>1442.5</v>
      </c>
      <c r="AF65" s="17">
        <v>1619.27</v>
      </c>
      <c r="AG65" s="17">
        <v>3.4</v>
      </c>
      <c r="AH65" s="17">
        <v>1622.67</v>
      </c>
      <c r="AI65" s="15">
        <v>14.94</v>
      </c>
      <c r="AJ65" s="15">
        <v>8.5350000000000001</v>
      </c>
      <c r="AK65" s="17">
        <v>30.4</v>
      </c>
      <c r="AL65" s="17">
        <f>ROUND(Data_AidAndLevy[[#This Row],[L311]]*Data_AidAndLevy[[#This Row],[L201]],0)</f>
        <v>225355</v>
      </c>
      <c r="AM65" s="15">
        <v>0</v>
      </c>
      <c r="AN65" s="15">
        <v>53.875</v>
      </c>
      <c r="AO65" s="17">
        <v>1619.27</v>
      </c>
      <c r="AP65" s="15">
        <v>1673.145</v>
      </c>
      <c r="AQ65" s="17">
        <v>176.77</v>
      </c>
      <c r="AR65" s="15">
        <v>1496.375</v>
      </c>
      <c r="AS65" s="16">
        <v>7635</v>
      </c>
      <c r="AT65" s="14">
        <v>1442.5</v>
      </c>
      <c r="AU65" s="16">
        <v>11013488</v>
      </c>
      <c r="AV65" s="16">
        <v>10433798</v>
      </c>
      <c r="AW65" s="17">
        <v>1.01</v>
      </c>
      <c r="AX65" s="16">
        <v>10538136</v>
      </c>
      <c r="AY65" s="16">
        <v>11013488</v>
      </c>
      <c r="AZ65" s="16">
        <v>0</v>
      </c>
      <c r="BA65" s="16">
        <v>7635</v>
      </c>
      <c r="BB65" s="15">
        <v>53.875</v>
      </c>
      <c r="BC65" s="16">
        <v>411336</v>
      </c>
      <c r="BD65" s="16">
        <v>7635</v>
      </c>
      <c r="BE65" s="17">
        <v>176.77</v>
      </c>
      <c r="BF65" s="16">
        <v>1349639</v>
      </c>
      <c r="BG65" s="17">
        <v>654.39</v>
      </c>
      <c r="BH65" s="14">
        <v>1442.5</v>
      </c>
      <c r="BI65" s="16">
        <v>943958</v>
      </c>
      <c r="BJ65" s="16">
        <v>894213</v>
      </c>
      <c r="BK65" s="16">
        <v>943958</v>
      </c>
      <c r="BL65" s="16">
        <v>0</v>
      </c>
      <c r="BM65" s="16">
        <v>943958</v>
      </c>
      <c r="BN65" s="16">
        <v>943958</v>
      </c>
      <c r="BO65" s="17">
        <v>68.349999999999994</v>
      </c>
      <c r="BP65" s="14">
        <v>1442.5</v>
      </c>
      <c r="BQ65" s="16">
        <v>98595</v>
      </c>
      <c r="BR65" s="16">
        <v>93162</v>
      </c>
      <c r="BS65" s="16">
        <v>98595</v>
      </c>
      <c r="BT65" s="16">
        <v>0</v>
      </c>
      <c r="BU65" s="16">
        <v>98595</v>
      </c>
      <c r="BV65" s="16">
        <v>98595</v>
      </c>
      <c r="BW65" s="17">
        <v>85.28</v>
      </c>
      <c r="BX65" s="14">
        <v>1442.5</v>
      </c>
      <c r="BY65" s="16">
        <v>123016</v>
      </c>
      <c r="BZ65" s="16">
        <v>116724</v>
      </c>
      <c r="CA65" s="16">
        <v>123016</v>
      </c>
      <c r="CB65" s="16">
        <v>0</v>
      </c>
      <c r="CC65" s="16">
        <v>123016</v>
      </c>
      <c r="CD65" s="16">
        <v>123016</v>
      </c>
      <c r="CE65" s="17">
        <v>368.53</v>
      </c>
      <c r="CF65" s="14">
        <v>1442.5</v>
      </c>
      <c r="CG65" s="16">
        <v>531605</v>
      </c>
      <c r="CH65" s="16">
        <v>503604</v>
      </c>
      <c r="CI65" s="16">
        <v>531605</v>
      </c>
      <c r="CJ65" s="16">
        <v>0</v>
      </c>
      <c r="CK65" s="16">
        <v>531605</v>
      </c>
      <c r="CL65" s="16">
        <v>531605</v>
      </c>
      <c r="CM65" s="17">
        <v>333.94</v>
      </c>
      <c r="CN65" s="17">
        <v>1619.27</v>
      </c>
      <c r="CO65" s="16">
        <v>540739</v>
      </c>
      <c r="CP65" s="16">
        <v>516521</v>
      </c>
      <c r="CQ65" s="16">
        <v>0</v>
      </c>
      <c r="CR65" s="16">
        <v>516521</v>
      </c>
      <c r="CS65" s="16">
        <v>540739</v>
      </c>
      <c r="CT65" s="16">
        <v>0</v>
      </c>
      <c r="CU65" s="14">
        <v>1442.5</v>
      </c>
      <c r="CV65" s="16">
        <v>0</v>
      </c>
      <c r="CW65" s="14">
        <v>0</v>
      </c>
      <c r="CX65" s="16">
        <v>1443</v>
      </c>
      <c r="CY65" s="17">
        <v>62.17</v>
      </c>
      <c r="CZ65" s="16">
        <v>89711</v>
      </c>
      <c r="DA65" s="16">
        <v>1443</v>
      </c>
      <c r="DB65" s="17">
        <v>68.73</v>
      </c>
      <c r="DC65" s="16">
        <v>99177</v>
      </c>
      <c r="DD65" s="17">
        <v>3.4</v>
      </c>
      <c r="DE65" s="17">
        <v>333.94</v>
      </c>
      <c r="DF65" s="16">
        <v>1135</v>
      </c>
      <c r="DG65" s="17">
        <v>34.29</v>
      </c>
      <c r="DH65" s="17">
        <v>1619.27</v>
      </c>
      <c r="DI65" s="16">
        <v>55525</v>
      </c>
      <c r="DJ65" s="16">
        <v>53035</v>
      </c>
      <c r="DK65" s="16">
        <v>55525</v>
      </c>
      <c r="DL65" s="16">
        <v>0</v>
      </c>
      <c r="DM65" s="16">
        <v>55525</v>
      </c>
      <c r="DN65" s="16">
        <v>55525</v>
      </c>
      <c r="DO65" s="17">
        <v>3.7</v>
      </c>
      <c r="DP65" s="17">
        <v>1619.27</v>
      </c>
      <c r="DQ65" s="16">
        <v>5991</v>
      </c>
      <c r="DR65" s="16">
        <v>5703</v>
      </c>
      <c r="DS65" s="16">
        <v>5991</v>
      </c>
      <c r="DT65" s="16">
        <v>0</v>
      </c>
      <c r="DU65" s="16">
        <v>5991</v>
      </c>
      <c r="DV65" s="16">
        <v>5991</v>
      </c>
      <c r="DW65" s="16">
        <v>11013488</v>
      </c>
      <c r="DX65" s="16">
        <v>0</v>
      </c>
      <c r="DY65" s="16">
        <v>411336</v>
      </c>
      <c r="DZ65" s="16">
        <v>1349639</v>
      </c>
      <c r="EA65" s="16">
        <v>943958</v>
      </c>
      <c r="EB65" s="16">
        <v>98595</v>
      </c>
      <c r="EC65" s="16">
        <v>123016</v>
      </c>
      <c r="ED65" s="16">
        <v>531605</v>
      </c>
      <c r="EE65" s="16">
        <v>540739</v>
      </c>
      <c r="EF65" s="16">
        <v>0</v>
      </c>
      <c r="EG65" s="16">
        <v>89711</v>
      </c>
      <c r="EH65" s="16">
        <v>99177</v>
      </c>
      <c r="EI65" s="16">
        <v>1135</v>
      </c>
      <c r="EJ65" s="16">
        <v>55525</v>
      </c>
      <c r="EK65" s="16">
        <v>5991</v>
      </c>
      <c r="EL65" s="16">
        <v>87382</v>
      </c>
      <c r="EM65" s="16">
        <v>267331</v>
      </c>
      <c r="EN65" s="16">
        <v>-33700</v>
      </c>
      <c r="EO65" s="16">
        <v>15410164</v>
      </c>
      <c r="EP65" s="16">
        <v>403187830</v>
      </c>
      <c r="EQ65" s="18">
        <v>5.4</v>
      </c>
      <c r="ER65" s="16">
        <v>2177214</v>
      </c>
      <c r="ES65" s="16">
        <v>41257</v>
      </c>
      <c r="ET65" s="16">
        <v>40571</v>
      </c>
      <c r="EU65" s="16">
        <v>686</v>
      </c>
      <c r="EV65" s="16">
        <v>2177214</v>
      </c>
      <c r="EW65" s="16">
        <v>2177900</v>
      </c>
      <c r="EX65" s="16">
        <v>117537453</v>
      </c>
      <c r="EY65" s="16">
        <v>109078896</v>
      </c>
      <c r="EZ65" s="16">
        <v>8458557</v>
      </c>
      <c r="FA65" s="18">
        <v>5.4</v>
      </c>
      <c r="FB65" s="16">
        <v>45676</v>
      </c>
      <c r="FC65" s="16">
        <v>0</v>
      </c>
      <c r="FD65" s="16">
        <v>0</v>
      </c>
      <c r="FE65" s="16">
        <v>0</v>
      </c>
      <c r="FF65" s="16">
        <v>45676</v>
      </c>
      <c r="FG65" s="16">
        <v>45676</v>
      </c>
      <c r="FH65" s="16">
        <v>2177900</v>
      </c>
      <c r="FI65" s="16">
        <v>2223576</v>
      </c>
      <c r="FJ65" s="16">
        <v>6749</v>
      </c>
      <c r="FK65" s="15">
        <v>1496.375</v>
      </c>
      <c r="FL65" s="16">
        <v>10099035</v>
      </c>
      <c r="FM65" s="16">
        <v>6749</v>
      </c>
      <c r="FN65" s="17">
        <v>176.77</v>
      </c>
      <c r="FO65" s="16">
        <v>1193021</v>
      </c>
      <c r="FP65" s="16">
        <v>264</v>
      </c>
      <c r="FQ65" s="17">
        <v>1622.67</v>
      </c>
      <c r="FR65" s="16">
        <v>428385</v>
      </c>
      <c r="FS65" s="16">
        <v>55525</v>
      </c>
      <c r="FT65" s="16">
        <v>5991</v>
      </c>
      <c r="FU65" s="16">
        <v>489901</v>
      </c>
      <c r="FV65" s="16">
        <v>10099035</v>
      </c>
      <c r="FW65" s="16">
        <v>1193021</v>
      </c>
      <c r="FX65" s="16">
        <v>-29790</v>
      </c>
      <c r="FY65" s="16">
        <v>943958</v>
      </c>
      <c r="FZ65" s="16">
        <v>98595</v>
      </c>
      <c r="GA65" s="16">
        <v>123016</v>
      </c>
      <c r="GB65" s="16">
        <v>531605</v>
      </c>
      <c r="GC65" s="16">
        <v>13449341</v>
      </c>
      <c r="GD65" s="16">
        <v>2223576</v>
      </c>
      <c r="GE65" s="16">
        <v>11225765</v>
      </c>
      <c r="GF65" s="15">
        <v>1673.145</v>
      </c>
      <c r="GG65" s="16">
        <v>300</v>
      </c>
      <c r="GH65" s="16">
        <v>501944</v>
      </c>
      <c r="GI65" s="16">
        <v>11225765</v>
      </c>
      <c r="GJ65" s="16">
        <v>0</v>
      </c>
      <c r="GK65" s="14">
        <v>29.5</v>
      </c>
      <c r="GL65" s="16">
        <v>7635</v>
      </c>
      <c r="GM65" s="16">
        <v>225233</v>
      </c>
      <c r="GN65" s="14">
        <v>0</v>
      </c>
      <c r="GO65" s="16">
        <v>7413</v>
      </c>
      <c r="GP65" s="16">
        <v>0</v>
      </c>
      <c r="GQ65" s="16">
        <v>225233</v>
      </c>
      <c r="GR65" s="16">
        <v>225233</v>
      </c>
      <c r="GS65" s="16">
        <v>15410164</v>
      </c>
      <c r="GT65" s="16">
        <v>13449341</v>
      </c>
      <c r="GU65" s="16">
        <v>0</v>
      </c>
      <c r="GV65" s="16">
        <v>1960823</v>
      </c>
      <c r="GW65" s="16">
        <v>403187830</v>
      </c>
      <c r="GX65" s="16">
        <v>402323473</v>
      </c>
      <c r="GY65" s="16">
        <v>864357</v>
      </c>
      <c r="GZ65" s="16">
        <v>402323473</v>
      </c>
      <c r="HA65" s="18">
        <v>2.0999999999999999E-3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886</v>
      </c>
      <c r="HH65" s="16">
        <v>685</v>
      </c>
      <c r="HI65" s="16">
        <v>201</v>
      </c>
      <c r="HJ65" s="15">
        <v>1673.145</v>
      </c>
      <c r="HK65" s="16">
        <v>336302</v>
      </c>
      <c r="HL65" s="15">
        <v>1673.145</v>
      </c>
      <c r="HM65" s="16">
        <v>10</v>
      </c>
      <c r="HN65" s="16">
        <v>16731</v>
      </c>
      <c r="HO65" s="15">
        <v>1673.145</v>
      </c>
      <c r="HP65" s="16">
        <v>7635</v>
      </c>
      <c r="HQ65" s="15">
        <v>0.11600000000000001</v>
      </c>
      <c r="HR65" s="16">
        <v>1482406</v>
      </c>
      <c r="HS65" s="16">
        <v>336302</v>
      </c>
      <c r="HT65" s="16">
        <v>16731</v>
      </c>
      <c r="HU65" s="16">
        <v>1129373</v>
      </c>
      <c r="HV65" s="16">
        <v>403187830</v>
      </c>
      <c r="HW65" s="18">
        <v>2.80111</v>
      </c>
      <c r="HX65" s="18">
        <v>1.9617800000000001</v>
      </c>
      <c r="HY65" s="18">
        <v>0.83933000000000002</v>
      </c>
      <c r="HZ65" s="16">
        <v>403187830</v>
      </c>
      <c r="IA65" s="16">
        <v>338408</v>
      </c>
      <c r="IB65" s="16">
        <v>7635</v>
      </c>
      <c r="IC65" s="17">
        <v>0</v>
      </c>
      <c r="ID65" s="16">
        <v>0</v>
      </c>
      <c r="IE65" s="15">
        <v>1673.145</v>
      </c>
      <c r="IF65" s="16">
        <v>0</v>
      </c>
      <c r="IG65" s="16">
        <v>1960823</v>
      </c>
      <c r="IH65" s="16">
        <v>0</v>
      </c>
      <c r="II65" s="16">
        <v>0</v>
      </c>
      <c r="IJ65" s="16">
        <v>0</v>
      </c>
      <c r="IK65" s="16">
        <v>87382</v>
      </c>
      <c r="IL65" s="16">
        <v>336302</v>
      </c>
      <c r="IM65" s="16">
        <v>16731</v>
      </c>
      <c r="IN65" s="16">
        <v>338408</v>
      </c>
      <c r="IO65" s="16">
        <v>0</v>
      </c>
      <c r="IP65" s="16">
        <v>1356764</v>
      </c>
      <c r="IQ65" s="16">
        <v>11225765</v>
      </c>
      <c r="IR65" s="16">
        <v>0</v>
      </c>
      <c r="IS65" s="16">
        <v>0</v>
      </c>
      <c r="IT65" s="16">
        <v>0</v>
      </c>
      <c r="IU65" s="16">
        <v>0</v>
      </c>
      <c r="IV65" s="16">
        <v>87382</v>
      </c>
      <c r="IW65" s="16">
        <v>336302</v>
      </c>
      <c r="IX65" s="16">
        <v>16731</v>
      </c>
      <c r="IY65" s="16">
        <v>338408</v>
      </c>
      <c r="IZ65" s="16">
        <v>0</v>
      </c>
      <c r="JA65" s="16">
        <v>0</v>
      </c>
      <c r="JB65" s="16">
        <v>225233</v>
      </c>
      <c r="JC65" s="16">
        <v>12055057</v>
      </c>
      <c r="JD65" s="16">
        <v>11013488</v>
      </c>
      <c r="JE65" s="16">
        <v>0</v>
      </c>
      <c r="JF65" s="16">
        <v>11013488</v>
      </c>
      <c r="JG65" s="19">
        <v>0.1</v>
      </c>
      <c r="JH65" s="16">
        <v>1101349</v>
      </c>
      <c r="JI65" s="16">
        <v>403187830</v>
      </c>
      <c r="JJ65" s="14">
        <v>1442.5</v>
      </c>
      <c r="JK65" s="16">
        <v>279506</v>
      </c>
      <c r="JL65" s="16">
        <v>416026</v>
      </c>
      <c r="JM65" s="16">
        <v>279506</v>
      </c>
      <c r="JN65" s="17">
        <v>0.25</v>
      </c>
      <c r="JO65" s="19">
        <v>0.37209999999999999</v>
      </c>
      <c r="JP65" s="16">
        <v>1101349</v>
      </c>
      <c r="JQ65" s="16">
        <v>409812</v>
      </c>
      <c r="JR65" s="17">
        <v>0.09</v>
      </c>
      <c r="JS65" s="16">
        <v>7018322</v>
      </c>
      <c r="JT65" s="16">
        <v>631649</v>
      </c>
      <c r="JU65" s="16">
        <v>1101349</v>
      </c>
      <c r="JV65" s="16">
        <v>409812</v>
      </c>
      <c r="JW65" s="16">
        <v>631649</v>
      </c>
      <c r="JX65" s="16">
        <v>59888</v>
      </c>
      <c r="JY65" s="16">
        <v>409812</v>
      </c>
      <c r="JZ65" s="18">
        <v>0</v>
      </c>
      <c r="KA65" s="16">
        <v>0</v>
      </c>
      <c r="KB65" s="16">
        <v>631649</v>
      </c>
      <c r="KC65" s="16">
        <v>59888</v>
      </c>
      <c r="KD65" s="16">
        <v>691537</v>
      </c>
      <c r="KE65" s="16">
        <v>11013488</v>
      </c>
      <c r="KF65" s="19">
        <v>0</v>
      </c>
      <c r="KG65" s="16">
        <v>0</v>
      </c>
      <c r="KH65" s="17">
        <v>0</v>
      </c>
      <c r="KI65" s="16">
        <v>7018322</v>
      </c>
      <c r="KJ65" s="16">
        <v>0</v>
      </c>
      <c r="KK65" s="16">
        <v>0</v>
      </c>
      <c r="KL65" s="16">
        <v>0</v>
      </c>
      <c r="KM65" s="16">
        <v>0</v>
      </c>
      <c r="KN65" s="16">
        <v>26318</v>
      </c>
      <c r="KO65" s="16">
        <v>25880</v>
      </c>
      <c r="KP65" s="16">
        <v>438</v>
      </c>
      <c r="KQ65" s="16">
        <v>1356764</v>
      </c>
      <c r="KR65" s="16">
        <v>438</v>
      </c>
      <c r="KS65" s="16">
        <v>1356326</v>
      </c>
      <c r="KT65" s="16">
        <v>686</v>
      </c>
      <c r="KU65" s="16">
        <v>438</v>
      </c>
      <c r="KV65" s="16">
        <v>1124</v>
      </c>
      <c r="KW65" s="16">
        <v>2177214</v>
      </c>
      <c r="KX65" s="16">
        <v>1356326</v>
      </c>
      <c r="KY65" s="18">
        <v>3533540</v>
      </c>
      <c r="KZ65" s="16">
        <v>59888</v>
      </c>
      <c r="LA65" s="16">
        <v>0</v>
      </c>
      <c r="LB65" s="16">
        <v>0</v>
      </c>
      <c r="LC65" s="16">
        <v>0</v>
      </c>
      <c r="LD65" s="16">
        <v>3593428</v>
      </c>
      <c r="LE65" s="16">
        <v>771348</v>
      </c>
      <c r="LF65" s="16">
        <v>440000</v>
      </c>
      <c r="LG65" s="16">
        <v>0</v>
      </c>
      <c r="LH65" s="16">
        <v>4804776</v>
      </c>
      <c r="LI65" s="16">
        <v>59888</v>
      </c>
      <c r="LJ65" s="16">
        <v>4744888</v>
      </c>
      <c r="LK65" s="16">
        <v>403187830</v>
      </c>
      <c r="LL65" s="16">
        <v>11.76843</v>
      </c>
      <c r="LM65" s="16">
        <v>59888</v>
      </c>
      <c r="LN65" s="16">
        <v>421003109</v>
      </c>
      <c r="LO65" s="16">
        <v>0.14224999999999999</v>
      </c>
      <c r="LP65" s="16">
        <v>11.76843</v>
      </c>
      <c r="LQ65" s="16">
        <v>11.910679999999999</v>
      </c>
      <c r="LR65" s="16">
        <v>540739</v>
      </c>
      <c r="LS65" s="16">
        <v>0</v>
      </c>
      <c r="LT65" s="16">
        <v>89711</v>
      </c>
      <c r="LU65" s="16">
        <v>99177</v>
      </c>
      <c r="LV65" s="16">
        <v>1135</v>
      </c>
      <c r="LW65" s="16">
        <v>55525</v>
      </c>
      <c r="LX65" s="16">
        <v>5991</v>
      </c>
      <c r="LY65" s="16">
        <v>87382</v>
      </c>
      <c r="LZ65" s="16">
        <v>704896</v>
      </c>
      <c r="MA65" s="16">
        <v>12055057</v>
      </c>
      <c r="MB65" s="18">
        <v>704896</v>
      </c>
      <c r="MC65" s="16">
        <v>11350161</v>
      </c>
      <c r="MD65" s="16">
        <v>15410164</v>
      </c>
      <c r="ME65" s="18">
        <v>0</v>
      </c>
      <c r="MF65" s="18">
        <v>0</v>
      </c>
      <c r="MG65" s="18">
        <v>691537</v>
      </c>
      <c r="MH65" s="16">
        <v>0</v>
      </c>
      <c r="MI65" s="16">
        <v>225233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3593428</v>
      </c>
      <c r="MP65" s="16">
        <v>225233</v>
      </c>
      <c r="MQ65" s="16">
        <v>0</v>
      </c>
      <c r="MR65" s="16">
        <v>631649</v>
      </c>
      <c r="MS65" s="16">
        <v>0</v>
      </c>
      <c r="MT65" s="16">
        <v>45676</v>
      </c>
      <c r="MU65" s="16">
        <v>1124</v>
      </c>
      <c r="MV65" s="16">
        <v>0</v>
      </c>
      <c r="MW65" s="16">
        <v>4497110</v>
      </c>
      <c r="MX65" s="16">
        <v>421003109</v>
      </c>
      <c r="MY65" s="16">
        <v>1.34</v>
      </c>
      <c r="MZ65" s="16">
        <v>564144</v>
      </c>
      <c r="NA65" s="16">
        <v>0.08</v>
      </c>
      <c r="NB65" s="16">
        <v>7018322</v>
      </c>
      <c r="NC65" s="16">
        <v>561466</v>
      </c>
      <c r="ND65" s="16">
        <v>564144</v>
      </c>
      <c r="NE65" s="16">
        <v>561466</v>
      </c>
      <c r="NF65" s="16">
        <v>2678</v>
      </c>
      <c r="NG65" s="17">
        <v>0.09</v>
      </c>
      <c r="NH65" s="17">
        <v>0</v>
      </c>
      <c r="NI65" s="17">
        <v>0</v>
      </c>
      <c r="NJ65" s="17">
        <v>0</v>
      </c>
      <c r="NK65" s="17">
        <v>0.08</v>
      </c>
      <c r="NL65" s="17">
        <v>0.17</v>
      </c>
      <c r="NM65" s="16">
        <v>631649</v>
      </c>
      <c r="NN65" s="16">
        <v>0</v>
      </c>
      <c r="NO65" s="18">
        <v>0</v>
      </c>
      <c r="NP65" s="16">
        <v>0</v>
      </c>
      <c r="NQ65" s="17">
        <v>631649</v>
      </c>
      <c r="NR65" s="16">
        <v>750000</v>
      </c>
      <c r="NS65" s="16">
        <v>0</v>
      </c>
      <c r="NT65" s="16">
        <v>138931</v>
      </c>
      <c r="NU65" s="16">
        <v>0</v>
      </c>
      <c r="NV65" s="16">
        <v>0</v>
      </c>
      <c r="NW65" s="17">
        <v>0</v>
      </c>
      <c r="NX65" s="17">
        <v>893225</v>
      </c>
    </row>
    <row r="66" spans="1:388" x14ac:dyDescent="0.55000000000000004">
      <c r="A66" s="13" t="s">
        <v>1177</v>
      </c>
      <c r="B66" s="13" t="s">
        <v>1185</v>
      </c>
      <c r="C66" s="13" t="s">
        <v>125</v>
      </c>
      <c r="D66" s="13" t="s">
        <v>126</v>
      </c>
      <c r="E66" s="14">
        <v>289.39999999999998</v>
      </c>
      <c r="F66" s="15">
        <v>1</v>
      </c>
      <c r="G66" s="16">
        <v>7413</v>
      </c>
      <c r="H66" s="16">
        <v>0</v>
      </c>
      <c r="I66" s="16">
        <v>6553</v>
      </c>
      <c r="J66" s="15">
        <v>1</v>
      </c>
      <c r="K66" s="16">
        <v>6553</v>
      </c>
      <c r="L66" s="16">
        <v>7413</v>
      </c>
      <c r="M66" s="16">
        <v>222</v>
      </c>
      <c r="N66" s="16">
        <v>7635</v>
      </c>
      <c r="O66" s="17">
        <v>724.56</v>
      </c>
      <c r="P66" s="17">
        <v>19.07</v>
      </c>
      <c r="Q66" s="17">
        <v>743.63</v>
      </c>
      <c r="R66" s="17">
        <v>77.86</v>
      </c>
      <c r="S66" s="17">
        <v>2.16</v>
      </c>
      <c r="T66" s="17">
        <v>80.02</v>
      </c>
      <c r="U66" s="17">
        <v>80.37</v>
      </c>
      <c r="V66" s="17">
        <v>2.35</v>
      </c>
      <c r="W66" s="17">
        <v>82.72</v>
      </c>
      <c r="X66" s="17">
        <v>357.8</v>
      </c>
      <c r="Y66" s="17">
        <v>10.73</v>
      </c>
      <c r="Z66" s="17">
        <v>368.53</v>
      </c>
      <c r="AA66" s="17">
        <v>15.84</v>
      </c>
      <c r="AB66" s="17">
        <v>15.73</v>
      </c>
      <c r="AC66" s="17">
        <v>19.18</v>
      </c>
      <c r="AD66" s="17">
        <v>50.75</v>
      </c>
      <c r="AE66" s="14">
        <v>289.39999999999998</v>
      </c>
      <c r="AF66" s="17">
        <v>340.15</v>
      </c>
      <c r="AG66" s="17">
        <v>0.43</v>
      </c>
      <c r="AH66" s="17">
        <v>340.58</v>
      </c>
      <c r="AI66" s="15">
        <v>17.59</v>
      </c>
      <c r="AJ66" s="15">
        <v>1.2090000000000001</v>
      </c>
      <c r="AK66" s="17">
        <v>0</v>
      </c>
      <c r="AL66" s="17">
        <f>ROUND(Data_AidAndLevy[[#This Row],[L311]]*Data_AidAndLevy[[#This Row],[L201]],0)</f>
        <v>0</v>
      </c>
      <c r="AM66" s="15">
        <v>0</v>
      </c>
      <c r="AN66" s="15">
        <v>18.798999999999999</v>
      </c>
      <c r="AO66" s="17">
        <v>340.15</v>
      </c>
      <c r="AP66" s="15">
        <v>358.94900000000001</v>
      </c>
      <c r="AQ66" s="17">
        <v>50.75</v>
      </c>
      <c r="AR66" s="15">
        <v>308.19900000000001</v>
      </c>
      <c r="AS66" s="16">
        <v>7635</v>
      </c>
      <c r="AT66" s="14">
        <v>289.39999999999998</v>
      </c>
      <c r="AU66" s="16">
        <v>2209569</v>
      </c>
      <c r="AV66" s="16">
        <v>2121601</v>
      </c>
      <c r="AW66" s="17">
        <v>1.01</v>
      </c>
      <c r="AX66" s="16">
        <v>2142817</v>
      </c>
      <c r="AY66" s="16">
        <v>2209569</v>
      </c>
      <c r="AZ66" s="16">
        <v>0</v>
      </c>
      <c r="BA66" s="16">
        <v>7635</v>
      </c>
      <c r="BB66" s="15">
        <v>18.798999999999999</v>
      </c>
      <c r="BC66" s="16">
        <v>143530</v>
      </c>
      <c r="BD66" s="16">
        <v>7635</v>
      </c>
      <c r="BE66" s="17">
        <v>50.75</v>
      </c>
      <c r="BF66" s="16">
        <v>387476</v>
      </c>
      <c r="BG66" s="17">
        <v>743.63</v>
      </c>
      <c r="BH66" s="14">
        <v>289.39999999999998</v>
      </c>
      <c r="BI66" s="16">
        <v>215207</v>
      </c>
      <c r="BJ66" s="16">
        <v>207369</v>
      </c>
      <c r="BK66" s="16">
        <v>215207</v>
      </c>
      <c r="BL66" s="16">
        <v>0</v>
      </c>
      <c r="BM66" s="16">
        <v>215207</v>
      </c>
      <c r="BN66" s="16">
        <v>215207</v>
      </c>
      <c r="BO66" s="17">
        <v>80.02</v>
      </c>
      <c r="BP66" s="14">
        <v>289.39999999999998</v>
      </c>
      <c r="BQ66" s="16">
        <v>23158</v>
      </c>
      <c r="BR66" s="16">
        <v>22284</v>
      </c>
      <c r="BS66" s="16">
        <v>23158</v>
      </c>
      <c r="BT66" s="16">
        <v>0</v>
      </c>
      <c r="BU66" s="16">
        <v>23158</v>
      </c>
      <c r="BV66" s="16">
        <v>23158</v>
      </c>
      <c r="BW66" s="17">
        <v>82.72</v>
      </c>
      <c r="BX66" s="14">
        <v>289.39999999999998</v>
      </c>
      <c r="BY66" s="16">
        <v>23939</v>
      </c>
      <c r="BZ66" s="16">
        <v>23002</v>
      </c>
      <c r="CA66" s="16">
        <v>23939</v>
      </c>
      <c r="CB66" s="16">
        <v>0</v>
      </c>
      <c r="CC66" s="16">
        <v>23939</v>
      </c>
      <c r="CD66" s="16">
        <v>23939</v>
      </c>
      <c r="CE66" s="17">
        <v>368.53</v>
      </c>
      <c r="CF66" s="14">
        <v>289.39999999999998</v>
      </c>
      <c r="CG66" s="16">
        <v>106653</v>
      </c>
      <c r="CH66" s="16">
        <v>102402</v>
      </c>
      <c r="CI66" s="16">
        <v>106653</v>
      </c>
      <c r="CJ66" s="16">
        <v>0</v>
      </c>
      <c r="CK66" s="16">
        <v>106653</v>
      </c>
      <c r="CL66" s="16">
        <v>106653</v>
      </c>
      <c r="CM66" s="17">
        <v>337.26</v>
      </c>
      <c r="CN66" s="17">
        <v>340.15</v>
      </c>
      <c r="CO66" s="16">
        <v>114719</v>
      </c>
      <c r="CP66" s="16">
        <v>108078</v>
      </c>
      <c r="CQ66" s="16">
        <v>9716</v>
      </c>
      <c r="CR66" s="16">
        <v>117794</v>
      </c>
      <c r="CS66" s="16">
        <v>114719</v>
      </c>
      <c r="CT66" s="16">
        <v>3075</v>
      </c>
      <c r="CU66" s="14">
        <v>289.39999999999998</v>
      </c>
      <c r="CV66" s="16">
        <v>2</v>
      </c>
      <c r="CW66" s="14">
        <v>0</v>
      </c>
      <c r="CX66" s="16">
        <v>291</v>
      </c>
      <c r="CY66" s="17">
        <v>62.47</v>
      </c>
      <c r="CZ66" s="16">
        <v>18179</v>
      </c>
      <c r="DA66" s="16">
        <v>291</v>
      </c>
      <c r="DB66" s="17">
        <v>69.650000000000006</v>
      </c>
      <c r="DC66" s="16">
        <v>20268</v>
      </c>
      <c r="DD66" s="17">
        <v>0.43</v>
      </c>
      <c r="DE66" s="17">
        <v>337.26</v>
      </c>
      <c r="DF66" s="16">
        <v>145</v>
      </c>
      <c r="DG66" s="17">
        <v>41.7</v>
      </c>
      <c r="DH66" s="17">
        <v>340.15</v>
      </c>
      <c r="DI66" s="16">
        <v>14184</v>
      </c>
      <c r="DJ66" s="16">
        <v>13430</v>
      </c>
      <c r="DK66" s="16">
        <v>14184</v>
      </c>
      <c r="DL66" s="16">
        <v>0</v>
      </c>
      <c r="DM66" s="16">
        <v>14184</v>
      </c>
      <c r="DN66" s="16">
        <v>14184</v>
      </c>
      <c r="DO66" s="17">
        <v>4.8</v>
      </c>
      <c r="DP66" s="17">
        <v>340.15</v>
      </c>
      <c r="DQ66" s="16">
        <v>1633</v>
      </c>
      <c r="DR66" s="16">
        <v>1544</v>
      </c>
      <c r="DS66" s="16">
        <v>1633</v>
      </c>
      <c r="DT66" s="16">
        <v>0</v>
      </c>
      <c r="DU66" s="16">
        <v>1633</v>
      </c>
      <c r="DV66" s="16">
        <v>1633</v>
      </c>
      <c r="DW66" s="16">
        <v>2209569</v>
      </c>
      <c r="DX66" s="16">
        <v>0</v>
      </c>
      <c r="DY66" s="16">
        <v>143530</v>
      </c>
      <c r="DZ66" s="16">
        <v>387476</v>
      </c>
      <c r="EA66" s="16">
        <v>215207</v>
      </c>
      <c r="EB66" s="16">
        <v>23158</v>
      </c>
      <c r="EC66" s="16">
        <v>23939</v>
      </c>
      <c r="ED66" s="16">
        <v>106653</v>
      </c>
      <c r="EE66" s="16">
        <v>114719</v>
      </c>
      <c r="EF66" s="16">
        <v>3075</v>
      </c>
      <c r="EG66" s="16">
        <v>18179</v>
      </c>
      <c r="EH66" s="16">
        <v>20268</v>
      </c>
      <c r="EI66" s="16">
        <v>145</v>
      </c>
      <c r="EJ66" s="16">
        <v>14184</v>
      </c>
      <c r="EK66" s="16">
        <v>1633</v>
      </c>
      <c r="EL66" s="16">
        <v>24283</v>
      </c>
      <c r="EM66" s="16">
        <v>92923</v>
      </c>
      <c r="EN66" s="16">
        <v>0</v>
      </c>
      <c r="EO66" s="16">
        <v>3350375</v>
      </c>
      <c r="EP66" s="16">
        <v>117306642</v>
      </c>
      <c r="EQ66" s="18">
        <v>5.4</v>
      </c>
      <c r="ER66" s="16">
        <v>633456</v>
      </c>
      <c r="ES66" s="16">
        <v>16387</v>
      </c>
      <c r="ET66" s="16">
        <v>16640</v>
      </c>
      <c r="EU66" s="16">
        <v>-253</v>
      </c>
      <c r="EV66" s="16">
        <v>633456</v>
      </c>
      <c r="EW66" s="16">
        <v>633203</v>
      </c>
      <c r="EX66" s="16">
        <v>8550990</v>
      </c>
      <c r="EY66" s="16">
        <v>7027232</v>
      </c>
      <c r="EZ66" s="16">
        <v>1523758</v>
      </c>
      <c r="FA66" s="18">
        <v>5.4</v>
      </c>
      <c r="FB66" s="16">
        <v>8228</v>
      </c>
      <c r="FC66" s="16">
        <v>0</v>
      </c>
      <c r="FD66" s="16">
        <v>0</v>
      </c>
      <c r="FE66" s="16">
        <v>0</v>
      </c>
      <c r="FF66" s="16">
        <v>8228</v>
      </c>
      <c r="FG66" s="16">
        <v>8228</v>
      </c>
      <c r="FH66" s="16">
        <v>633203</v>
      </c>
      <c r="FI66" s="16">
        <v>641431</v>
      </c>
      <c r="FJ66" s="16">
        <v>6749</v>
      </c>
      <c r="FK66" s="15">
        <v>308.19900000000001</v>
      </c>
      <c r="FL66" s="16">
        <v>2080035</v>
      </c>
      <c r="FM66" s="16">
        <v>6749</v>
      </c>
      <c r="FN66" s="17">
        <v>50.75</v>
      </c>
      <c r="FO66" s="16">
        <v>342512</v>
      </c>
      <c r="FP66" s="16">
        <v>264</v>
      </c>
      <c r="FQ66" s="17">
        <v>340.58</v>
      </c>
      <c r="FR66" s="16">
        <v>89913</v>
      </c>
      <c r="FS66" s="16">
        <v>14184</v>
      </c>
      <c r="FT66" s="16">
        <v>1633</v>
      </c>
      <c r="FU66" s="16">
        <v>105730</v>
      </c>
      <c r="FV66" s="16">
        <v>2080035</v>
      </c>
      <c r="FW66" s="16">
        <v>342512</v>
      </c>
      <c r="FX66" s="16">
        <v>6553</v>
      </c>
      <c r="FY66" s="16">
        <v>215207</v>
      </c>
      <c r="FZ66" s="16">
        <v>23158</v>
      </c>
      <c r="GA66" s="16">
        <v>23939</v>
      </c>
      <c r="GB66" s="16">
        <v>106653</v>
      </c>
      <c r="GC66" s="16">
        <v>2903787</v>
      </c>
      <c r="GD66" s="16">
        <v>641431</v>
      </c>
      <c r="GE66" s="16">
        <v>2262356</v>
      </c>
      <c r="GF66" s="15">
        <v>358.94900000000001</v>
      </c>
      <c r="GG66" s="16">
        <v>300</v>
      </c>
      <c r="GH66" s="16">
        <v>107685</v>
      </c>
      <c r="GI66" s="16">
        <v>2262356</v>
      </c>
      <c r="GJ66" s="16">
        <v>0</v>
      </c>
      <c r="GK66" s="14">
        <v>5.5</v>
      </c>
      <c r="GL66" s="16">
        <v>7635</v>
      </c>
      <c r="GM66" s="16">
        <v>41993</v>
      </c>
      <c r="GN66" s="14">
        <v>0</v>
      </c>
      <c r="GO66" s="16">
        <v>7413</v>
      </c>
      <c r="GP66" s="16">
        <v>0</v>
      </c>
      <c r="GQ66" s="16">
        <v>41993</v>
      </c>
      <c r="GR66" s="16">
        <v>41993</v>
      </c>
      <c r="GS66" s="16">
        <v>3350375</v>
      </c>
      <c r="GT66" s="16">
        <v>2903787</v>
      </c>
      <c r="GU66" s="16">
        <v>0</v>
      </c>
      <c r="GV66" s="16">
        <v>446588</v>
      </c>
      <c r="GW66" s="16">
        <v>117306642</v>
      </c>
      <c r="GX66" s="16">
        <v>115799981</v>
      </c>
      <c r="GY66" s="16">
        <v>1506661</v>
      </c>
      <c r="GZ66" s="16">
        <v>115799981</v>
      </c>
      <c r="HA66" s="18">
        <v>1.2999999999999999E-2</v>
      </c>
      <c r="HB66" s="16">
        <v>4222</v>
      </c>
      <c r="HC66" s="16">
        <v>55</v>
      </c>
      <c r="HD66" s="16">
        <v>4222</v>
      </c>
      <c r="HE66" s="16">
        <v>55</v>
      </c>
      <c r="HF66" s="16">
        <v>4167</v>
      </c>
      <c r="HG66" s="16">
        <v>886</v>
      </c>
      <c r="HH66" s="16">
        <v>685</v>
      </c>
      <c r="HI66" s="16">
        <v>201</v>
      </c>
      <c r="HJ66" s="15">
        <v>358.94900000000001</v>
      </c>
      <c r="HK66" s="16">
        <v>72149</v>
      </c>
      <c r="HL66" s="15">
        <v>358.94900000000001</v>
      </c>
      <c r="HM66" s="16">
        <v>10</v>
      </c>
      <c r="HN66" s="16">
        <v>3589</v>
      </c>
      <c r="HO66" s="15">
        <v>358.94900000000001</v>
      </c>
      <c r="HP66" s="16">
        <v>7635</v>
      </c>
      <c r="HQ66" s="15">
        <v>0.11600000000000001</v>
      </c>
      <c r="HR66" s="16">
        <v>318029</v>
      </c>
      <c r="HS66" s="16">
        <v>72149</v>
      </c>
      <c r="HT66" s="16">
        <v>3589</v>
      </c>
      <c r="HU66" s="16">
        <v>242291</v>
      </c>
      <c r="HV66" s="16">
        <v>117306642</v>
      </c>
      <c r="HW66" s="18">
        <v>2.0654499999999998</v>
      </c>
      <c r="HX66" s="18">
        <v>1.9617800000000001</v>
      </c>
      <c r="HY66" s="18">
        <v>0.10367</v>
      </c>
      <c r="HZ66" s="16">
        <v>117306642</v>
      </c>
      <c r="IA66" s="16">
        <v>12161</v>
      </c>
      <c r="IB66" s="16">
        <v>7635</v>
      </c>
      <c r="IC66" s="17">
        <v>0</v>
      </c>
      <c r="ID66" s="16">
        <v>0</v>
      </c>
      <c r="IE66" s="15">
        <v>358.94900000000001</v>
      </c>
      <c r="IF66" s="16">
        <v>0</v>
      </c>
      <c r="IG66" s="16">
        <v>446588</v>
      </c>
      <c r="IH66" s="16">
        <v>4167</v>
      </c>
      <c r="II66" s="16">
        <v>0</v>
      </c>
      <c r="IJ66" s="16">
        <v>0</v>
      </c>
      <c r="IK66" s="16">
        <v>24283</v>
      </c>
      <c r="IL66" s="16">
        <v>72149</v>
      </c>
      <c r="IM66" s="16">
        <v>3589</v>
      </c>
      <c r="IN66" s="16">
        <v>12161</v>
      </c>
      <c r="IO66" s="16">
        <v>0</v>
      </c>
      <c r="IP66" s="16">
        <v>378805</v>
      </c>
      <c r="IQ66" s="16">
        <v>2262356</v>
      </c>
      <c r="IR66" s="16">
        <v>0</v>
      </c>
      <c r="IS66" s="16">
        <v>4167</v>
      </c>
      <c r="IT66" s="16">
        <v>0</v>
      </c>
      <c r="IU66" s="16">
        <v>0</v>
      </c>
      <c r="IV66" s="16">
        <v>24283</v>
      </c>
      <c r="IW66" s="16">
        <v>72149</v>
      </c>
      <c r="IX66" s="16">
        <v>3589</v>
      </c>
      <c r="IY66" s="16">
        <v>12161</v>
      </c>
      <c r="IZ66" s="16">
        <v>0</v>
      </c>
      <c r="JA66" s="16">
        <v>0</v>
      </c>
      <c r="JB66" s="16">
        <v>41993</v>
      </c>
      <c r="JC66" s="16">
        <v>2372132</v>
      </c>
      <c r="JD66" s="16">
        <v>2209569</v>
      </c>
      <c r="JE66" s="16">
        <v>0</v>
      </c>
      <c r="JF66" s="16">
        <v>2209569</v>
      </c>
      <c r="JG66" s="19">
        <v>0.1</v>
      </c>
      <c r="JH66" s="16">
        <v>220957</v>
      </c>
      <c r="JI66" s="16">
        <v>117306642</v>
      </c>
      <c r="JJ66" s="14">
        <v>289.39999999999998</v>
      </c>
      <c r="JK66" s="16">
        <v>405344</v>
      </c>
      <c r="JL66" s="16">
        <v>416026</v>
      </c>
      <c r="JM66" s="16">
        <v>405344</v>
      </c>
      <c r="JN66" s="17">
        <v>0.25</v>
      </c>
      <c r="JO66" s="19">
        <v>0.25659999999999999</v>
      </c>
      <c r="JP66" s="16">
        <v>220957</v>
      </c>
      <c r="JQ66" s="16">
        <v>56698</v>
      </c>
      <c r="JR66" s="17">
        <v>0.02</v>
      </c>
      <c r="JS66" s="16">
        <v>1925190</v>
      </c>
      <c r="JT66" s="16">
        <v>38504</v>
      </c>
      <c r="JU66" s="16">
        <v>220957</v>
      </c>
      <c r="JV66" s="16">
        <v>56698</v>
      </c>
      <c r="JW66" s="16">
        <v>38504</v>
      </c>
      <c r="JX66" s="16">
        <v>125755</v>
      </c>
      <c r="JY66" s="16">
        <v>56698</v>
      </c>
      <c r="JZ66" s="18">
        <v>0</v>
      </c>
      <c r="KA66" s="16">
        <v>0</v>
      </c>
      <c r="KB66" s="16">
        <v>38504</v>
      </c>
      <c r="KC66" s="16">
        <v>125755</v>
      </c>
      <c r="KD66" s="16">
        <v>164259</v>
      </c>
      <c r="KE66" s="16">
        <v>2209569</v>
      </c>
      <c r="KF66" s="19">
        <v>0</v>
      </c>
      <c r="KG66" s="16">
        <v>0</v>
      </c>
      <c r="KH66" s="17">
        <v>0</v>
      </c>
      <c r="KI66" s="16">
        <v>1925190</v>
      </c>
      <c r="KJ66" s="16">
        <v>0</v>
      </c>
      <c r="KK66" s="16">
        <v>0</v>
      </c>
      <c r="KL66" s="16">
        <v>0</v>
      </c>
      <c r="KM66" s="16">
        <v>0</v>
      </c>
      <c r="KN66" s="16">
        <v>12304</v>
      </c>
      <c r="KO66" s="16">
        <v>12494</v>
      </c>
      <c r="KP66" s="16">
        <v>-190</v>
      </c>
      <c r="KQ66" s="16">
        <v>378805</v>
      </c>
      <c r="KR66" s="16">
        <v>-190</v>
      </c>
      <c r="KS66" s="16">
        <v>378995</v>
      </c>
      <c r="KT66" s="16">
        <v>-253</v>
      </c>
      <c r="KU66" s="16">
        <v>-190</v>
      </c>
      <c r="KV66" s="16">
        <v>-443</v>
      </c>
      <c r="KW66" s="16">
        <v>633456</v>
      </c>
      <c r="KX66" s="16">
        <v>378995</v>
      </c>
      <c r="KY66" s="18">
        <v>1012451</v>
      </c>
      <c r="KZ66" s="16">
        <v>125755</v>
      </c>
      <c r="LA66" s="16">
        <v>0</v>
      </c>
      <c r="LB66" s="16">
        <v>0</v>
      </c>
      <c r="LC66" s="16">
        <v>0</v>
      </c>
      <c r="LD66" s="16">
        <v>1138206</v>
      </c>
      <c r="LE66" s="16">
        <v>0</v>
      </c>
      <c r="LF66" s="16">
        <v>0</v>
      </c>
      <c r="LG66" s="16">
        <v>0</v>
      </c>
      <c r="LH66" s="16">
        <v>1138206</v>
      </c>
      <c r="LI66" s="16">
        <v>125755</v>
      </c>
      <c r="LJ66" s="16">
        <v>1012451</v>
      </c>
      <c r="LK66" s="16">
        <v>117306642</v>
      </c>
      <c r="LL66" s="16">
        <v>8.6308100000000003</v>
      </c>
      <c r="LM66" s="16">
        <v>125755</v>
      </c>
      <c r="LN66" s="16">
        <v>117306642</v>
      </c>
      <c r="LO66" s="16">
        <v>1.07202</v>
      </c>
      <c r="LP66" s="16">
        <v>8.6308100000000003</v>
      </c>
      <c r="LQ66" s="16">
        <v>9.7028300000000005</v>
      </c>
      <c r="LR66" s="16">
        <v>114719</v>
      </c>
      <c r="LS66" s="16">
        <v>3075</v>
      </c>
      <c r="LT66" s="16">
        <v>18179</v>
      </c>
      <c r="LU66" s="16">
        <v>20268</v>
      </c>
      <c r="LV66" s="16">
        <v>145</v>
      </c>
      <c r="LW66" s="16">
        <v>14184</v>
      </c>
      <c r="LX66" s="16">
        <v>1633</v>
      </c>
      <c r="LY66" s="16">
        <v>24283</v>
      </c>
      <c r="LZ66" s="16">
        <v>147920</v>
      </c>
      <c r="MA66" s="16">
        <v>2372132</v>
      </c>
      <c r="MB66" s="18">
        <v>147920</v>
      </c>
      <c r="MC66" s="16">
        <v>2224212</v>
      </c>
      <c r="MD66" s="16">
        <v>3350375</v>
      </c>
      <c r="ME66" s="18">
        <v>0</v>
      </c>
      <c r="MF66" s="18">
        <v>0</v>
      </c>
      <c r="MG66" s="18">
        <v>164259</v>
      </c>
      <c r="MH66" s="16">
        <v>0</v>
      </c>
      <c r="MI66" s="16">
        <v>41993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1138206</v>
      </c>
      <c r="MP66" s="16">
        <v>41993</v>
      </c>
      <c r="MQ66" s="16">
        <v>0</v>
      </c>
      <c r="MR66" s="16">
        <v>38504</v>
      </c>
      <c r="MS66" s="16">
        <v>0</v>
      </c>
      <c r="MT66" s="16">
        <v>8228</v>
      </c>
      <c r="MU66" s="16">
        <v>-443</v>
      </c>
      <c r="MV66" s="16">
        <v>0</v>
      </c>
      <c r="MW66" s="16">
        <v>1226488</v>
      </c>
      <c r="MX66" s="16">
        <v>117306642</v>
      </c>
      <c r="MY66" s="16">
        <v>1.34</v>
      </c>
      <c r="MZ66" s="16">
        <v>157191</v>
      </c>
      <c r="NA66" s="16">
        <v>0.01</v>
      </c>
      <c r="NB66" s="16">
        <v>1925190</v>
      </c>
      <c r="NC66" s="16">
        <v>19252</v>
      </c>
      <c r="ND66" s="16">
        <v>157191</v>
      </c>
      <c r="NE66" s="16">
        <v>19252</v>
      </c>
      <c r="NF66" s="16">
        <v>137939</v>
      </c>
      <c r="NG66" s="17">
        <v>0.02</v>
      </c>
      <c r="NH66" s="17">
        <v>0</v>
      </c>
      <c r="NI66" s="17">
        <v>0</v>
      </c>
      <c r="NJ66" s="17">
        <v>0</v>
      </c>
      <c r="NK66" s="17">
        <v>0.01</v>
      </c>
      <c r="NL66" s="17">
        <v>0.03</v>
      </c>
      <c r="NM66" s="16">
        <v>38504</v>
      </c>
      <c r="NN66" s="16">
        <v>0</v>
      </c>
      <c r="NO66" s="18">
        <v>0</v>
      </c>
      <c r="NP66" s="16">
        <v>0</v>
      </c>
      <c r="NQ66" s="17">
        <v>38504</v>
      </c>
      <c r="NR66" s="16">
        <v>200000</v>
      </c>
      <c r="NS66" s="16">
        <v>0</v>
      </c>
      <c r="NT66" s="16">
        <v>38711</v>
      </c>
      <c r="NU66" s="16">
        <v>0</v>
      </c>
      <c r="NV66" s="16">
        <v>0</v>
      </c>
      <c r="NW66" s="17">
        <v>0</v>
      </c>
      <c r="NX66" s="17">
        <v>0</v>
      </c>
    </row>
    <row r="67" spans="1:388" x14ac:dyDescent="0.55000000000000004">
      <c r="A67" s="13" t="s">
        <v>1188</v>
      </c>
      <c r="B67" s="13" t="s">
        <v>1232</v>
      </c>
      <c r="C67" s="13" t="s">
        <v>127</v>
      </c>
      <c r="D67" s="13" t="s">
        <v>128</v>
      </c>
      <c r="E67" s="14">
        <v>290.10000000000002</v>
      </c>
      <c r="F67" s="15">
        <v>2</v>
      </c>
      <c r="G67" s="16">
        <v>7506</v>
      </c>
      <c r="H67" s="16">
        <v>0</v>
      </c>
      <c r="I67" s="16">
        <v>6553</v>
      </c>
      <c r="J67" s="15">
        <v>2</v>
      </c>
      <c r="K67" s="16">
        <v>13106</v>
      </c>
      <c r="L67" s="16">
        <v>7506</v>
      </c>
      <c r="M67" s="16">
        <v>222</v>
      </c>
      <c r="N67" s="16">
        <v>7728</v>
      </c>
      <c r="O67" s="17">
        <v>692.59</v>
      </c>
      <c r="P67" s="17">
        <v>19.07</v>
      </c>
      <c r="Q67" s="17">
        <v>711.66</v>
      </c>
      <c r="R67" s="17">
        <v>76.34</v>
      </c>
      <c r="S67" s="17">
        <v>2.16</v>
      </c>
      <c r="T67" s="17">
        <v>78.5</v>
      </c>
      <c r="U67" s="17">
        <v>70.78</v>
      </c>
      <c r="V67" s="17">
        <v>2.35</v>
      </c>
      <c r="W67" s="17">
        <v>73.13</v>
      </c>
      <c r="X67" s="17">
        <v>357.8</v>
      </c>
      <c r="Y67" s="17">
        <v>10.73</v>
      </c>
      <c r="Z67" s="17">
        <v>368.53</v>
      </c>
      <c r="AA67" s="17">
        <v>12.24</v>
      </c>
      <c r="AB67" s="17">
        <v>12.1</v>
      </c>
      <c r="AC67" s="17">
        <v>10.96</v>
      </c>
      <c r="AD67" s="17">
        <v>35.299999999999997</v>
      </c>
      <c r="AE67" s="14">
        <v>290.10000000000002</v>
      </c>
      <c r="AF67" s="17">
        <v>325.39999999999998</v>
      </c>
      <c r="AG67" s="17">
        <v>0</v>
      </c>
      <c r="AH67" s="17">
        <v>325.39999999999998</v>
      </c>
      <c r="AI67" s="15">
        <v>22.11</v>
      </c>
      <c r="AJ67" s="15">
        <v>1.98</v>
      </c>
      <c r="AK67" s="17">
        <v>0</v>
      </c>
      <c r="AL67" s="17">
        <f>ROUND(Data_AidAndLevy[[#This Row],[L311]]*Data_AidAndLevy[[#This Row],[L201]],0)</f>
        <v>0</v>
      </c>
      <c r="AM67" s="15">
        <v>0</v>
      </c>
      <c r="AN67" s="15">
        <v>24.09</v>
      </c>
      <c r="AO67" s="17">
        <v>325.39999999999998</v>
      </c>
      <c r="AP67" s="15">
        <v>349.49</v>
      </c>
      <c r="AQ67" s="17">
        <v>35.299999999999997</v>
      </c>
      <c r="AR67" s="15">
        <v>314.19</v>
      </c>
      <c r="AS67" s="16">
        <v>7728</v>
      </c>
      <c r="AT67" s="14">
        <v>290.10000000000002</v>
      </c>
      <c r="AU67" s="16">
        <v>2241893</v>
      </c>
      <c r="AV67" s="16">
        <v>2206764</v>
      </c>
      <c r="AW67" s="17">
        <v>1.01</v>
      </c>
      <c r="AX67" s="16">
        <v>2228832</v>
      </c>
      <c r="AY67" s="16">
        <v>2241893</v>
      </c>
      <c r="AZ67" s="16">
        <v>0</v>
      </c>
      <c r="BA67" s="16">
        <v>7728</v>
      </c>
      <c r="BB67" s="15">
        <v>24.09</v>
      </c>
      <c r="BC67" s="16">
        <v>186168</v>
      </c>
      <c r="BD67" s="16">
        <v>7728</v>
      </c>
      <c r="BE67" s="17">
        <v>35.299999999999997</v>
      </c>
      <c r="BF67" s="16">
        <v>272798</v>
      </c>
      <c r="BG67" s="17">
        <v>711.66</v>
      </c>
      <c r="BH67" s="14">
        <v>290.10000000000002</v>
      </c>
      <c r="BI67" s="16">
        <v>206453</v>
      </c>
      <c r="BJ67" s="16">
        <v>203621</v>
      </c>
      <c r="BK67" s="16">
        <v>206453</v>
      </c>
      <c r="BL67" s="16">
        <v>0</v>
      </c>
      <c r="BM67" s="16">
        <v>206453</v>
      </c>
      <c r="BN67" s="16">
        <v>206453</v>
      </c>
      <c r="BO67" s="17">
        <v>78.5</v>
      </c>
      <c r="BP67" s="14">
        <v>290.10000000000002</v>
      </c>
      <c r="BQ67" s="16">
        <v>22773</v>
      </c>
      <c r="BR67" s="16">
        <v>22444</v>
      </c>
      <c r="BS67" s="16">
        <v>22773</v>
      </c>
      <c r="BT67" s="16">
        <v>0</v>
      </c>
      <c r="BU67" s="16">
        <v>22773</v>
      </c>
      <c r="BV67" s="16">
        <v>22773</v>
      </c>
      <c r="BW67" s="17">
        <v>73.13</v>
      </c>
      <c r="BX67" s="14">
        <v>290.10000000000002</v>
      </c>
      <c r="BY67" s="16">
        <v>21215</v>
      </c>
      <c r="BZ67" s="16">
        <v>20809</v>
      </c>
      <c r="CA67" s="16">
        <v>21215</v>
      </c>
      <c r="CB67" s="16">
        <v>0</v>
      </c>
      <c r="CC67" s="16">
        <v>21215</v>
      </c>
      <c r="CD67" s="16">
        <v>21215</v>
      </c>
      <c r="CE67" s="17">
        <v>368.53</v>
      </c>
      <c r="CF67" s="14">
        <v>290.10000000000002</v>
      </c>
      <c r="CG67" s="16">
        <v>106911</v>
      </c>
      <c r="CH67" s="16">
        <v>105193</v>
      </c>
      <c r="CI67" s="16">
        <v>106911</v>
      </c>
      <c r="CJ67" s="16">
        <v>0</v>
      </c>
      <c r="CK67" s="16">
        <v>106911</v>
      </c>
      <c r="CL67" s="16">
        <v>106911</v>
      </c>
      <c r="CM67" s="17">
        <v>343.89</v>
      </c>
      <c r="CN67" s="17">
        <v>325.39999999999998</v>
      </c>
      <c r="CO67" s="16">
        <v>111902</v>
      </c>
      <c r="CP67" s="16">
        <v>111863</v>
      </c>
      <c r="CQ67" s="16">
        <v>13170</v>
      </c>
      <c r="CR67" s="16">
        <v>125033</v>
      </c>
      <c r="CS67" s="16">
        <v>111902</v>
      </c>
      <c r="CT67" s="16">
        <v>13131</v>
      </c>
      <c r="CU67" s="14">
        <v>290.10000000000002</v>
      </c>
      <c r="CV67" s="16">
        <v>24</v>
      </c>
      <c r="CW67" s="14">
        <v>0</v>
      </c>
      <c r="CX67" s="16">
        <v>314</v>
      </c>
      <c r="CY67" s="17">
        <v>62.52</v>
      </c>
      <c r="CZ67" s="16">
        <v>19631</v>
      </c>
      <c r="DA67" s="16">
        <v>314</v>
      </c>
      <c r="DB67" s="17">
        <v>70.03</v>
      </c>
      <c r="DC67" s="16">
        <v>21989</v>
      </c>
      <c r="DD67" s="17">
        <v>0</v>
      </c>
      <c r="DE67" s="17">
        <v>343.89</v>
      </c>
      <c r="DF67" s="16">
        <v>0</v>
      </c>
      <c r="DG67" s="17">
        <v>36.43</v>
      </c>
      <c r="DH67" s="17">
        <v>325.39999999999998</v>
      </c>
      <c r="DI67" s="16">
        <v>11854</v>
      </c>
      <c r="DJ67" s="16">
        <v>11860</v>
      </c>
      <c r="DK67" s="16">
        <v>11854</v>
      </c>
      <c r="DL67" s="16">
        <v>6</v>
      </c>
      <c r="DM67" s="16">
        <v>11854</v>
      </c>
      <c r="DN67" s="16">
        <v>11860</v>
      </c>
      <c r="DO67" s="17">
        <v>4.33</v>
      </c>
      <c r="DP67" s="17">
        <v>325.39999999999998</v>
      </c>
      <c r="DQ67" s="16">
        <v>1409</v>
      </c>
      <c r="DR67" s="16">
        <v>1409</v>
      </c>
      <c r="DS67" s="16">
        <v>1409</v>
      </c>
      <c r="DT67" s="16">
        <v>0</v>
      </c>
      <c r="DU67" s="16">
        <v>1409</v>
      </c>
      <c r="DV67" s="16">
        <v>1409</v>
      </c>
      <c r="DW67" s="16">
        <v>2241893</v>
      </c>
      <c r="DX67" s="16">
        <v>0</v>
      </c>
      <c r="DY67" s="16">
        <v>186168</v>
      </c>
      <c r="DZ67" s="16">
        <v>272798</v>
      </c>
      <c r="EA67" s="16">
        <v>206453</v>
      </c>
      <c r="EB67" s="16">
        <v>22773</v>
      </c>
      <c r="EC67" s="16">
        <v>21215</v>
      </c>
      <c r="ED67" s="16">
        <v>106911</v>
      </c>
      <c r="EE67" s="16">
        <v>111902</v>
      </c>
      <c r="EF67" s="16">
        <v>13131</v>
      </c>
      <c r="EG67" s="16">
        <v>19631</v>
      </c>
      <c r="EH67" s="16">
        <v>21989</v>
      </c>
      <c r="EI67" s="16">
        <v>0</v>
      </c>
      <c r="EJ67" s="16">
        <v>11860</v>
      </c>
      <c r="EK67" s="16">
        <v>1409</v>
      </c>
      <c r="EL67" s="16">
        <v>30547</v>
      </c>
      <c r="EM67" s="16">
        <v>73952</v>
      </c>
      <c r="EN67" s="16">
        <v>0</v>
      </c>
      <c r="EO67" s="16">
        <v>3281538</v>
      </c>
      <c r="EP67" s="16">
        <v>303011057</v>
      </c>
      <c r="EQ67" s="18">
        <v>5.4</v>
      </c>
      <c r="ER67" s="16">
        <v>1636260</v>
      </c>
      <c r="ES67" s="16">
        <v>153544</v>
      </c>
      <c r="ET67" s="16">
        <v>156037</v>
      </c>
      <c r="EU67" s="16">
        <v>-2493</v>
      </c>
      <c r="EV67" s="16">
        <v>1636260</v>
      </c>
      <c r="EW67" s="16">
        <v>1633767</v>
      </c>
      <c r="EX67" s="16">
        <v>59802729</v>
      </c>
      <c r="EY67" s="16">
        <v>54462898</v>
      </c>
      <c r="EZ67" s="16">
        <v>5339831</v>
      </c>
      <c r="FA67" s="18">
        <v>5.4</v>
      </c>
      <c r="FB67" s="16">
        <v>28835</v>
      </c>
      <c r="FC67" s="16">
        <v>0</v>
      </c>
      <c r="FD67" s="16">
        <v>0</v>
      </c>
      <c r="FE67" s="16">
        <v>0</v>
      </c>
      <c r="FF67" s="16">
        <v>28835</v>
      </c>
      <c r="FG67" s="16">
        <v>28835</v>
      </c>
      <c r="FH67" s="16">
        <v>1633767</v>
      </c>
      <c r="FI67" s="16">
        <v>1662602</v>
      </c>
      <c r="FJ67" s="16">
        <v>6749</v>
      </c>
      <c r="FK67" s="15">
        <v>314.19</v>
      </c>
      <c r="FL67" s="16">
        <v>2120468</v>
      </c>
      <c r="FM67" s="16">
        <v>6749</v>
      </c>
      <c r="FN67" s="17">
        <v>35.299999999999997</v>
      </c>
      <c r="FO67" s="16">
        <v>238240</v>
      </c>
      <c r="FP67" s="16">
        <v>264</v>
      </c>
      <c r="FQ67" s="17">
        <v>325.39999999999998</v>
      </c>
      <c r="FR67" s="16">
        <v>85906</v>
      </c>
      <c r="FS67" s="16">
        <v>11860</v>
      </c>
      <c r="FT67" s="16">
        <v>1409</v>
      </c>
      <c r="FU67" s="16">
        <v>99175</v>
      </c>
      <c r="FV67" s="16">
        <v>2120468</v>
      </c>
      <c r="FW67" s="16">
        <v>238240</v>
      </c>
      <c r="FX67" s="16">
        <v>13106</v>
      </c>
      <c r="FY67" s="16">
        <v>206453</v>
      </c>
      <c r="FZ67" s="16">
        <v>22773</v>
      </c>
      <c r="GA67" s="16">
        <v>21215</v>
      </c>
      <c r="GB67" s="16">
        <v>106911</v>
      </c>
      <c r="GC67" s="16">
        <v>2828341</v>
      </c>
      <c r="GD67" s="16">
        <v>1662602</v>
      </c>
      <c r="GE67" s="16">
        <v>1165739</v>
      </c>
      <c r="GF67" s="15">
        <v>349.49</v>
      </c>
      <c r="GG67" s="16">
        <v>300</v>
      </c>
      <c r="GH67" s="16">
        <v>104847</v>
      </c>
      <c r="GI67" s="16">
        <v>1165739</v>
      </c>
      <c r="GJ67" s="16">
        <v>0</v>
      </c>
      <c r="GK67" s="14">
        <v>4</v>
      </c>
      <c r="GL67" s="16">
        <v>7635</v>
      </c>
      <c r="GM67" s="16">
        <v>30540</v>
      </c>
      <c r="GN67" s="14">
        <v>-0.5</v>
      </c>
      <c r="GO67" s="16">
        <v>7413</v>
      </c>
      <c r="GP67" s="16">
        <v>-3707</v>
      </c>
      <c r="GQ67" s="16">
        <v>30540</v>
      </c>
      <c r="GR67" s="16">
        <v>26833</v>
      </c>
      <c r="GS67" s="16">
        <v>3281538</v>
      </c>
      <c r="GT67" s="16">
        <v>2828341</v>
      </c>
      <c r="GU67" s="16">
        <v>0</v>
      </c>
      <c r="GV67" s="16">
        <v>453197</v>
      </c>
      <c r="GW67" s="16">
        <v>303011057</v>
      </c>
      <c r="GX67" s="16">
        <v>290298503</v>
      </c>
      <c r="GY67" s="16">
        <v>12712554</v>
      </c>
      <c r="GZ67" s="16">
        <v>290298503</v>
      </c>
      <c r="HA67" s="18">
        <v>4.3799999999999999E-2</v>
      </c>
      <c r="HB67" s="16">
        <v>26505</v>
      </c>
      <c r="HC67" s="16">
        <v>1161</v>
      </c>
      <c r="HD67" s="16">
        <v>26505</v>
      </c>
      <c r="HE67" s="16">
        <v>1161</v>
      </c>
      <c r="HF67" s="16">
        <v>25344</v>
      </c>
      <c r="HG67" s="16">
        <v>886</v>
      </c>
      <c r="HH67" s="16">
        <v>685</v>
      </c>
      <c r="HI67" s="16">
        <v>201</v>
      </c>
      <c r="HJ67" s="15">
        <v>349.49</v>
      </c>
      <c r="HK67" s="16">
        <v>70247</v>
      </c>
      <c r="HL67" s="15">
        <v>349.49</v>
      </c>
      <c r="HM67" s="16">
        <v>10</v>
      </c>
      <c r="HN67" s="16">
        <v>3495</v>
      </c>
      <c r="HO67" s="15">
        <v>349.49</v>
      </c>
      <c r="HP67" s="16">
        <v>7635</v>
      </c>
      <c r="HQ67" s="15">
        <v>0.11600000000000001</v>
      </c>
      <c r="HR67" s="16">
        <v>309648</v>
      </c>
      <c r="HS67" s="16">
        <v>70247</v>
      </c>
      <c r="HT67" s="16">
        <v>3495</v>
      </c>
      <c r="HU67" s="16">
        <v>235906</v>
      </c>
      <c r="HV67" s="16">
        <v>303011057</v>
      </c>
      <c r="HW67" s="18">
        <v>0.77854000000000001</v>
      </c>
      <c r="HX67" s="18">
        <v>1.9617800000000001</v>
      </c>
      <c r="HY67" s="18">
        <v>0</v>
      </c>
      <c r="HZ67" s="16">
        <v>303011057</v>
      </c>
      <c r="IA67" s="16">
        <v>0</v>
      </c>
      <c r="IB67" s="16">
        <v>7635</v>
      </c>
      <c r="IC67" s="17">
        <v>0</v>
      </c>
      <c r="ID67" s="16">
        <v>0</v>
      </c>
      <c r="IE67" s="15">
        <v>349.49</v>
      </c>
      <c r="IF67" s="16">
        <v>0</v>
      </c>
      <c r="IG67" s="16">
        <v>453197</v>
      </c>
      <c r="IH67" s="16">
        <v>25344</v>
      </c>
      <c r="II67" s="16">
        <v>0</v>
      </c>
      <c r="IJ67" s="16">
        <v>0</v>
      </c>
      <c r="IK67" s="16">
        <v>30547</v>
      </c>
      <c r="IL67" s="16">
        <v>70247</v>
      </c>
      <c r="IM67" s="16">
        <v>3495</v>
      </c>
      <c r="IN67" s="16">
        <v>0</v>
      </c>
      <c r="IO67" s="16">
        <v>0</v>
      </c>
      <c r="IP67" s="16">
        <v>384658</v>
      </c>
      <c r="IQ67" s="16">
        <v>1165739</v>
      </c>
      <c r="IR67" s="16">
        <v>0</v>
      </c>
      <c r="IS67" s="16">
        <v>25344</v>
      </c>
      <c r="IT67" s="16">
        <v>0</v>
      </c>
      <c r="IU67" s="16">
        <v>0</v>
      </c>
      <c r="IV67" s="16">
        <v>30547</v>
      </c>
      <c r="IW67" s="16">
        <v>70247</v>
      </c>
      <c r="IX67" s="16">
        <v>3495</v>
      </c>
      <c r="IY67" s="16">
        <v>0</v>
      </c>
      <c r="IZ67" s="16">
        <v>0</v>
      </c>
      <c r="JA67" s="16">
        <v>0</v>
      </c>
      <c r="JB67" s="16">
        <v>26833</v>
      </c>
      <c r="JC67" s="16">
        <v>1261111</v>
      </c>
      <c r="JD67" s="16">
        <v>2241893</v>
      </c>
      <c r="JE67" s="16">
        <v>0</v>
      </c>
      <c r="JF67" s="16">
        <v>2241893</v>
      </c>
      <c r="JG67" s="19">
        <v>0.1</v>
      </c>
      <c r="JH67" s="16">
        <v>224189</v>
      </c>
      <c r="JI67" s="16">
        <v>303011057</v>
      </c>
      <c r="JJ67" s="14">
        <v>290.10000000000002</v>
      </c>
      <c r="JK67" s="16">
        <v>1044506</v>
      </c>
      <c r="JL67" s="16">
        <v>416026</v>
      </c>
      <c r="JM67" s="16">
        <v>1044506</v>
      </c>
      <c r="JN67" s="17">
        <v>0.25</v>
      </c>
      <c r="JO67" s="19">
        <v>9.9599999999999994E-2</v>
      </c>
      <c r="JP67" s="16">
        <v>224189</v>
      </c>
      <c r="JQ67" s="16">
        <v>22329</v>
      </c>
      <c r="JR67" s="17">
        <v>0.01</v>
      </c>
      <c r="JS67" s="16">
        <v>2480827</v>
      </c>
      <c r="JT67" s="16">
        <v>24808</v>
      </c>
      <c r="JU67" s="16">
        <v>224189</v>
      </c>
      <c r="JV67" s="16">
        <v>22329</v>
      </c>
      <c r="JW67" s="16">
        <v>24808</v>
      </c>
      <c r="JX67" s="16">
        <v>177052</v>
      </c>
      <c r="JY67" s="16">
        <v>22329</v>
      </c>
      <c r="JZ67" s="18">
        <v>0</v>
      </c>
      <c r="KA67" s="16">
        <v>0</v>
      </c>
      <c r="KB67" s="16">
        <v>24808</v>
      </c>
      <c r="KC67" s="16">
        <v>177052</v>
      </c>
      <c r="KD67" s="16">
        <v>201860</v>
      </c>
      <c r="KE67" s="16">
        <v>2241893</v>
      </c>
      <c r="KF67" s="19">
        <v>0</v>
      </c>
      <c r="KG67" s="16">
        <v>0</v>
      </c>
      <c r="KH67" s="17">
        <v>0</v>
      </c>
      <c r="KI67" s="16">
        <v>2480827</v>
      </c>
      <c r="KJ67" s="16">
        <v>0</v>
      </c>
      <c r="KK67" s="16">
        <v>0</v>
      </c>
      <c r="KL67" s="16">
        <v>0</v>
      </c>
      <c r="KM67" s="16">
        <v>0</v>
      </c>
      <c r="KN67" s="16">
        <v>44524</v>
      </c>
      <c r="KO67" s="16">
        <v>45247</v>
      </c>
      <c r="KP67" s="16">
        <v>-723</v>
      </c>
      <c r="KQ67" s="16">
        <v>384658</v>
      </c>
      <c r="KR67" s="16">
        <v>-723</v>
      </c>
      <c r="KS67" s="16">
        <v>385381</v>
      </c>
      <c r="KT67" s="16">
        <v>-2493</v>
      </c>
      <c r="KU67" s="16">
        <v>-723</v>
      </c>
      <c r="KV67" s="16">
        <v>-3216</v>
      </c>
      <c r="KW67" s="16">
        <v>1636260</v>
      </c>
      <c r="KX67" s="16">
        <v>385381</v>
      </c>
      <c r="KY67" s="18">
        <v>2021641</v>
      </c>
      <c r="KZ67" s="16">
        <v>177052</v>
      </c>
      <c r="LA67" s="16">
        <v>0</v>
      </c>
      <c r="LB67" s="16">
        <v>0</v>
      </c>
      <c r="LC67" s="16">
        <v>0</v>
      </c>
      <c r="LD67" s="16">
        <v>2198693</v>
      </c>
      <c r="LE67" s="16">
        <v>0</v>
      </c>
      <c r="LF67" s="16">
        <v>0</v>
      </c>
      <c r="LG67" s="16">
        <v>0</v>
      </c>
      <c r="LH67" s="16">
        <v>2198693</v>
      </c>
      <c r="LI67" s="16">
        <v>177052</v>
      </c>
      <c r="LJ67" s="16">
        <v>2021641</v>
      </c>
      <c r="LK67" s="16">
        <v>303011057</v>
      </c>
      <c r="LL67" s="16">
        <v>6.6718400000000004</v>
      </c>
      <c r="LM67" s="16">
        <v>177052</v>
      </c>
      <c r="LN67" s="16">
        <v>327567532</v>
      </c>
      <c r="LO67" s="16">
        <v>0.54051000000000005</v>
      </c>
      <c r="LP67" s="16">
        <v>6.6718400000000004</v>
      </c>
      <c r="LQ67" s="16">
        <v>7.2123499999999998</v>
      </c>
      <c r="LR67" s="16">
        <v>111902</v>
      </c>
      <c r="LS67" s="16">
        <v>13131</v>
      </c>
      <c r="LT67" s="16">
        <v>19631</v>
      </c>
      <c r="LU67" s="16">
        <v>21989</v>
      </c>
      <c r="LV67" s="16">
        <v>0</v>
      </c>
      <c r="LW67" s="16">
        <v>11860</v>
      </c>
      <c r="LX67" s="16">
        <v>1409</v>
      </c>
      <c r="LY67" s="16">
        <v>30547</v>
      </c>
      <c r="LZ67" s="16">
        <v>149375</v>
      </c>
      <c r="MA67" s="16">
        <v>1261111</v>
      </c>
      <c r="MB67" s="18">
        <v>149375</v>
      </c>
      <c r="MC67" s="16">
        <v>1111736</v>
      </c>
      <c r="MD67" s="16">
        <v>3281538</v>
      </c>
      <c r="ME67" s="18">
        <v>0</v>
      </c>
      <c r="MF67" s="18">
        <v>0</v>
      </c>
      <c r="MG67" s="18">
        <v>201860</v>
      </c>
      <c r="MH67" s="16">
        <v>0</v>
      </c>
      <c r="MI67" s="16">
        <v>26833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2198693</v>
      </c>
      <c r="MP67" s="16">
        <v>26833</v>
      </c>
      <c r="MQ67" s="16">
        <v>0</v>
      </c>
      <c r="MR67" s="16">
        <v>24808</v>
      </c>
      <c r="MS67" s="16">
        <v>0</v>
      </c>
      <c r="MT67" s="16">
        <v>28835</v>
      </c>
      <c r="MU67" s="16">
        <v>-3216</v>
      </c>
      <c r="MV67" s="16">
        <v>0</v>
      </c>
      <c r="MW67" s="16">
        <v>2275953</v>
      </c>
      <c r="MX67" s="16">
        <v>327567532</v>
      </c>
      <c r="MY67" s="16">
        <v>0</v>
      </c>
      <c r="MZ67" s="16">
        <v>0</v>
      </c>
      <c r="NA67" s="16">
        <v>0</v>
      </c>
      <c r="NB67" s="16">
        <v>2480827</v>
      </c>
      <c r="NC67" s="16">
        <v>0</v>
      </c>
      <c r="ND67" s="16">
        <v>0</v>
      </c>
      <c r="NE67" s="16">
        <v>0</v>
      </c>
      <c r="NF67" s="16">
        <v>0</v>
      </c>
      <c r="NG67" s="17">
        <v>0.01</v>
      </c>
      <c r="NH67" s="17">
        <v>0</v>
      </c>
      <c r="NI67" s="17">
        <v>0</v>
      </c>
      <c r="NJ67" s="17">
        <v>0</v>
      </c>
      <c r="NK67" s="17">
        <v>0</v>
      </c>
      <c r="NL67" s="17">
        <v>0.01</v>
      </c>
      <c r="NM67" s="16">
        <v>24808</v>
      </c>
      <c r="NN67" s="16">
        <v>0</v>
      </c>
      <c r="NO67" s="18">
        <v>0</v>
      </c>
      <c r="NP67" s="16">
        <v>0</v>
      </c>
      <c r="NQ67" s="17">
        <v>24808</v>
      </c>
      <c r="NR67" s="16">
        <v>275000</v>
      </c>
      <c r="NS67" s="16">
        <v>0</v>
      </c>
      <c r="NT67" s="16">
        <v>108097</v>
      </c>
      <c r="NU67" s="16">
        <v>0</v>
      </c>
      <c r="NV67" s="16">
        <v>0</v>
      </c>
      <c r="NW67" s="17">
        <v>0</v>
      </c>
      <c r="NX67" s="17">
        <v>0</v>
      </c>
    </row>
    <row r="68" spans="1:388" x14ac:dyDescent="0.55000000000000004">
      <c r="A68" s="13" t="s">
        <v>1191</v>
      </c>
      <c r="B68" s="13" t="s">
        <v>1233</v>
      </c>
      <c r="C68" s="13" t="s">
        <v>129</v>
      </c>
      <c r="D68" s="13" t="s">
        <v>1234</v>
      </c>
      <c r="E68" s="14">
        <v>2937.9</v>
      </c>
      <c r="F68" s="15">
        <v>0.47</v>
      </c>
      <c r="G68" s="16">
        <v>7414</v>
      </c>
      <c r="H68" s="16">
        <v>3485</v>
      </c>
      <c r="I68" s="16">
        <v>6553</v>
      </c>
      <c r="J68" s="15">
        <v>0.47</v>
      </c>
      <c r="K68" s="16">
        <v>3080</v>
      </c>
      <c r="L68" s="16">
        <v>7414</v>
      </c>
      <c r="M68" s="16">
        <v>222</v>
      </c>
      <c r="N68" s="16">
        <v>7636</v>
      </c>
      <c r="O68" s="17">
        <v>638.1</v>
      </c>
      <c r="P68" s="17">
        <v>19.07</v>
      </c>
      <c r="Q68" s="17">
        <v>657.17</v>
      </c>
      <c r="R68" s="17">
        <v>69.63</v>
      </c>
      <c r="S68" s="17">
        <v>2.16</v>
      </c>
      <c r="T68" s="17">
        <v>71.790000000000006</v>
      </c>
      <c r="U68" s="17">
        <v>64.180000000000007</v>
      </c>
      <c r="V68" s="17">
        <v>2.35</v>
      </c>
      <c r="W68" s="17">
        <v>66.53</v>
      </c>
      <c r="X68" s="17">
        <v>357.8</v>
      </c>
      <c r="Y68" s="17">
        <v>10.73</v>
      </c>
      <c r="Z68" s="17">
        <v>368.53</v>
      </c>
      <c r="AA68" s="17">
        <v>162.72</v>
      </c>
      <c r="AB68" s="17">
        <v>102.93</v>
      </c>
      <c r="AC68" s="17">
        <v>94.53</v>
      </c>
      <c r="AD68" s="17">
        <v>360.18</v>
      </c>
      <c r="AE68" s="14">
        <v>2937.9</v>
      </c>
      <c r="AF68" s="17">
        <v>3298.08</v>
      </c>
      <c r="AG68" s="17">
        <v>3.81</v>
      </c>
      <c r="AH68" s="17">
        <v>3301.89</v>
      </c>
      <c r="AI68" s="15">
        <v>26.77</v>
      </c>
      <c r="AJ68" s="15">
        <v>11.12</v>
      </c>
      <c r="AK68" s="17">
        <v>28.66</v>
      </c>
      <c r="AL68" s="17">
        <f>ROUND(Data_AidAndLevy[[#This Row],[L311]]*Data_AidAndLevy[[#This Row],[L201]],0)</f>
        <v>212485</v>
      </c>
      <c r="AM68" s="15">
        <v>0</v>
      </c>
      <c r="AN68" s="15">
        <v>66.55</v>
      </c>
      <c r="AO68" s="17">
        <v>3298.08</v>
      </c>
      <c r="AP68" s="15">
        <v>3364.63</v>
      </c>
      <c r="AQ68" s="17">
        <v>360.18</v>
      </c>
      <c r="AR68" s="15">
        <v>3004.45</v>
      </c>
      <c r="AS68" s="16">
        <v>7636</v>
      </c>
      <c r="AT68" s="14">
        <v>2937.9</v>
      </c>
      <c r="AU68" s="16">
        <v>22433804</v>
      </c>
      <c r="AV68" s="16">
        <v>20742889</v>
      </c>
      <c r="AW68" s="17">
        <v>1.01</v>
      </c>
      <c r="AX68" s="16">
        <v>20950318</v>
      </c>
      <c r="AY68" s="16">
        <v>22433804</v>
      </c>
      <c r="AZ68" s="16">
        <v>0</v>
      </c>
      <c r="BA68" s="16">
        <v>7636</v>
      </c>
      <c r="BB68" s="15">
        <v>66.55</v>
      </c>
      <c r="BC68" s="16">
        <v>508176</v>
      </c>
      <c r="BD68" s="16">
        <v>7636</v>
      </c>
      <c r="BE68" s="17">
        <v>360.18</v>
      </c>
      <c r="BF68" s="16">
        <v>2750334</v>
      </c>
      <c r="BG68" s="17">
        <v>657.17</v>
      </c>
      <c r="BH68" s="14">
        <v>2937.9</v>
      </c>
      <c r="BI68" s="16">
        <v>1930700</v>
      </c>
      <c r="BJ68" s="16">
        <v>1785276</v>
      </c>
      <c r="BK68" s="16">
        <v>1930700</v>
      </c>
      <c r="BL68" s="16">
        <v>0</v>
      </c>
      <c r="BM68" s="16">
        <v>1930700</v>
      </c>
      <c r="BN68" s="16">
        <v>1930700</v>
      </c>
      <c r="BO68" s="17">
        <v>71.790000000000006</v>
      </c>
      <c r="BP68" s="14">
        <v>2937.9</v>
      </c>
      <c r="BQ68" s="16">
        <v>210912</v>
      </c>
      <c r="BR68" s="16">
        <v>194811</v>
      </c>
      <c r="BS68" s="16">
        <v>210912</v>
      </c>
      <c r="BT68" s="16">
        <v>0</v>
      </c>
      <c r="BU68" s="16">
        <v>210912</v>
      </c>
      <c r="BV68" s="16">
        <v>210912</v>
      </c>
      <c r="BW68" s="17">
        <v>66.53</v>
      </c>
      <c r="BX68" s="14">
        <v>2937.9</v>
      </c>
      <c r="BY68" s="16">
        <v>195458</v>
      </c>
      <c r="BZ68" s="16">
        <v>179563</v>
      </c>
      <c r="CA68" s="16">
        <v>195458</v>
      </c>
      <c r="CB68" s="16">
        <v>0</v>
      </c>
      <c r="CC68" s="16">
        <v>195458</v>
      </c>
      <c r="CD68" s="16">
        <v>195458</v>
      </c>
      <c r="CE68" s="17">
        <v>368.53</v>
      </c>
      <c r="CF68" s="14">
        <v>2937.9</v>
      </c>
      <c r="CG68" s="16">
        <v>1082704</v>
      </c>
      <c r="CH68" s="16">
        <v>1001053</v>
      </c>
      <c r="CI68" s="16">
        <v>1082704</v>
      </c>
      <c r="CJ68" s="16">
        <v>0</v>
      </c>
      <c r="CK68" s="16">
        <v>1082704</v>
      </c>
      <c r="CL68" s="16">
        <v>1082704</v>
      </c>
      <c r="CM68" s="17">
        <v>332.98</v>
      </c>
      <c r="CN68" s="17">
        <v>3298.08</v>
      </c>
      <c r="CO68" s="16">
        <v>1098195</v>
      </c>
      <c r="CP68" s="16">
        <v>1011881</v>
      </c>
      <c r="CQ68" s="16">
        <v>0</v>
      </c>
      <c r="CR68" s="16">
        <v>1011881</v>
      </c>
      <c r="CS68" s="16">
        <v>1098195</v>
      </c>
      <c r="CT68" s="16">
        <v>0</v>
      </c>
      <c r="CU68" s="14">
        <v>2937.9</v>
      </c>
      <c r="CV68" s="16">
        <v>34</v>
      </c>
      <c r="CW68" s="14">
        <v>0</v>
      </c>
      <c r="CX68" s="16">
        <v>2972</v>
      </c>
      <c r="CY68" s="17">
        <v>62.16</v>
      </c>
      <c r="CZ68" s="16">
        <v>184740</v>
      </c>
      <c r="DA68" s="16">
        <v>2972</v>
      </c>
      <c r="DB68" s="17">
        <v>68.33</v>
      </c>
      <c r="DC68" s="16">
        <v>203077</v>
      </c>
      <c r="DD68" s="17">
        <v>3.81</v>
      </c>
      <c r="DE68" s="17">
        <v>332.98</v>
      </c>
      <c r="DF68" s="16">
        <v>1269</v>
      </c>
      <c r="DG68" s="17">
        <v>31.52</v>
      </c>
      <c r="DH68" s="17">
        <v>3298.08</v>
      </c>
      <c r="DI68" s="16">
        <v>103955</v>
      </c>
      <c r="DJ68" s="16">
        <v>95535</v>
      </c>
      <c r="DK68" s="16">
        <v>103955</v>
      </c>
      <c r="DL68" s="16">
        <v>0</v>
      </c>
      <c r="DM68" s="16">
        <v>103955</v>
      </c>
      <c r="DN68" s="16">
        <v>103955</v>
      </c>
      <c r="DO68" s="17">
        <v>3.67</v>
      </c>
      <c r="DP68" s="17">
        <v>3298.08</v>
      </c>
      <c r="DQ68" s="16">
        <v>12104</v>
      </c>
      <c r="DR68" s="16">
        <v>11112</v>
      </c>
      <c r="DS68" s="16">
        <v>12104</v>
      </c>
      <c r="DT68" s="16">
        <v>0</v>
      </c>
      <c r="DU68" s="16">
        <v>12104</v>
      </c>
      <c r="DV68" s="16">
        <v>12104</v>
      </c>
      <c r="DW68" s="16">
        <v>22433804</v>
      </c>
      <c r="DX68" s="16">
        <v>0</v>
      </c>
      <c r="DY68" s="16">
        <v>508176</v>
      </c>
      <c r="DZ68" s="16">
        <v>2750334</v>
      </c>
      <c r="EA68" s="16">
        <v>1930700</v>
      </c>
      <c r="EB68" s="16">
        <v>210912</v>
      </c>
      <c r="EC68" s="16">
        <v>195458</v>
      </c>
      <c r="ED68" s="16">
        <v>1082704</v>
      </c>
      <c r="EE68" s="16">
        <v>1098195</v>
      </c>
      <c r="EF68" s="16">
        <v>0</v>
      </c>
      <c r="EG68" s="16">
        <v>184740</v>
      </c>
      <c r="EH68" s="16">
        <v>203077</v>
      </c>
      <c r="EI68" s="16">
        <v>1269</v>
      </c>
      <c r="EJ68" s="16">
        <v>103955</v>
      </c>
      <c r="EK68" s="16">
        <v>12104</v>
      </c>
      <c r="EL68" s="16">
        <v>71853</v>
      </c>
      <c r="EM68" s="16">
        <v>1022379</v>
      </c>
      <c r="EN68" s="16">
        <v>3485</v>
      </c>
      <c r="EO68" s="16">
        <v>31669439</v>
      </c>
      <c r="EP68" s="16">
        <v>1319526779</v>
      </c>
      <c r="EQ68" s="18">
        <v>5.4</v>
      </c>
      <c r="ER68" s="16">
        <v>7125445</v>
      </c>
      <c r="ES68" s="16">
        <v>86259</v>
      </c>
      <c r="ET68" s="16">
        <v>87159</v>
      </c>
      <c r="EU68" s="16">
        <v>-900</v>
      </c>
      <c r="EV68" s="16">
        <v>7125445</v>
      </c>
      <c r="EW68" s="16">
        <v>7124545</v>
      </c>
      <c r="EX68" s="16">
        <v>679924613</v>
      </c>
      <c r="EY68" s="16">
        <v>654622139</v>
      </c>
      <c r="EZ68" s="16">
        <v>25302474</v>
      </c>
      <c r="FA68" s="18">
        <v>5.4</v>
      </c>
      <c r="FB68" s="16">
        <v>136633</v>
      </c>
      <c r="FC68" s="16">
        <v>0</v>
      </c>
      <c r="FD68" s="16">
        <v>0</v>
      </c>
      <c r="FE68" s="16">
        <v>0</v>
      </c>
      <c r="FF68" s="16">
        <v>136633</v>
      </c>
      <c r="FG68" s="16">
        <v>136633</v>
      </c>
      <c r="FH68" s="16">
        <v>7124545</v>
      </c>
      <c r="FI68" s="16">
        <v>7261178</v>
      </c>
      <c r="FJ68" s="16">
        <v>6749</v>
      </c>
      <c r="FK68" s="15">
        <v>3004.45</v>
      </c>
      <c r="FL68" s="16">
        <v>20277033</v>
      </c>
      <c r="FM68" s="16">
        <v>6749</v>
      </c>
      <c r="FN68" s="17">
        <v>360.18</v>
      </c>
      <c r="FO68" s="16">
        <v>2430855</v>
      </c>
      <c r="FP68" s="16">
        <v>264</v>
      </c>
      <c r="FQ68" s="17">
        <v>3301.89</v>
      </c>
      <c r="FR68" s="16">
        <v>871699</v>
      </c>
      <c r="FS68" s="16">
        <v>103955</v>
      </c>
      <c r="FT68" s="16">
        <v>12104</v>
      </c>
      <c r="FU68" s="16">
        <v>987758</v>
      </c>
      <c r="FV68" s="16">
        <v>20277033</v>
      </c>
      <c r="FW68" s="16">
        <v>2430855</v>
      </c>
      <c r="FX68" s="16">
        <v>3080</v>
      </c>
      <c r="FY68" s="16">
        <v>1930700</v>
      </c>
      <c r="FZ68" s="16">
        <v>210912</v>
      </c>
      <c r="GA68" s="16">
        <v>195458</v>
      </c>
      <c r="GB68" s="16">
        <v>1082704</v>
      </c>
      <c r="GC68" s="16">
        <v>27118500</v>
      </c>
      <c r="GD68" s="16">
        <v>7261178</v>
      </c>
      <c r="GE68" s="16">
        <v>19857322</v>
      </c>
      <c r="GF68" s="15">
        <v>3364.63</v>
      </c>
      <c r="GG68" s="16">
        <v>300</v>
      </c>
      <c r="GH68" s="16">
        <v>1009389</v>
      </c>
      <c r="GI68" s="16">
        <v>19857322</v>
      </c>
      <c r="GJ68" s="16">
        <v>0</v>
      </c>
      <c r="GK68" s="14">
        <v>76.5</v>
      </c>
      <c r="GL68" s="16">
        <v>7635</v>
      </c>
      <c r="GM68" s="16">
        <v>584078</v>
      </c>
      <c r="GN68" s="14">
        <v>0</v>
      </c>
      <c r="GO68" s="16">
        <v>7413</v>
      </c>
      <c r="GP68" s="16">
        <v>0</v>
      </c>
      <c r="GQ68" s="16">
        <v>584078</v>
      </c>
      <c r="GR68" s="16">
        <v>584078</v>
      </c>
      <c r="GS68" s="16">
        <v>31669439</v>
      </c>
      <c r="GT68" s="16">
        <v>27118500</v>
      </c>
      <c r="GU68" s="16">
        <v>0</v>
      </c>
      <c r="GV68" s="16">
        <v>4550939</v>
      </c>
      <c r="GW68" s="16">
        <v>1319526779</v>
      </c>
      <c r="GX68" s="16">
        <v>1280807257</v>
      </c>
      <c r="GY68" s="16">
        <v>38719522</v>
      </c>
      <c r="GZ68" s="16">
        <v>1280807257</v>
      </c>
      <c r="HA68" s="18">
        <v>3.0200000000000001E-2</v>
      </c>
      <c r="HB68" s="16">
        <v>8929</v>
      </c>
      <c r="HC68" s="16">
        <v>270</v>
      </c>
      <c r="HD68" s="16">
        <v>8929</v>
      </c>
      <c r="HE68" s="16">
        <v>270</v>
      </c>
      <c r="HF68" s="16">
        <v>8659</v>
      </c>
      <c r="HG68" s="16">
        <v>886</v>
      </c>
      <c r="HH68" s="16">
        <v>685</v>
      </c>
      <c r="HI68" s="16">
        <v>201</v>
      </c>
      <c r="HJ68" s="15">
        <v>3364.63</v>
      </c>
      <c r="HK68" s="16">
        <v>676291</v>
      </c>
      <c r="HL68" s="15">
        <v>3364.63</v>
      </c>
      <c r="HM68" s="16">
        <v>10</v>
      </c>
      <c r="HN68" s="16">
        <v>33646</v>
      </c>
      <c r="HO68" s="15">
        <v>3364.63</v>
      </c>
      <c r="HP68" s="16">
        <v>7635</v>
      </c>
      <c r="HQ68" s="15">
        <v>0.11600000000000001</v>
      </c>
      <c r="HR68" s="16">
        <v>2981062</v>
      </c>
      <c r="HS68" s="16">
        <v>676291</v>
      </c>
      <c r="HT68" s="16">
        <v>33646</v>
      </c>
      <c r="HU68" s="16">
        <v>2271125</v>
      </c>
      <c r="HV68" s="16">
        <v>1319526779</v>
      </c>
      <c r="HW68" s="18">
        <v>1.7211700000000001</v>
      </c>
      <c r="HX68" s="18">
        <v>1.9617800000000001</v>
      </c>
      <c r="HY68" s="18">
        <v>0</v>
      </c>
      <c r="HZ68" s="16">
        <v>1319526779</v>
      </c>
      <c r="IA68" s="16">
        <v>0</v>
      </c>
      <c r="IB68" s="16">
        <v>7635</v>
      </c>
      <c r="IC68" s="17">
        <v>0</v>
      </c>
      <c r="ID68" s="16">
        <v>0</v>
      </c>
      <c r="IE68" s="15">
        <v>3364.63</v>
      </c>
      <c r="IF68" s="16">
        <v>0</v>
      </c>
      <c r="IG68" s="16">
        <v>4550939</v>
      </c>
      <c r="IH68" s="16">
        <v>8659</v>
      </c>
      <c r="II68" s="16">
        <v>0</v>
      </c>
      <c r="IJ68" s="16">
        <v>0</v>
      </c>
      <c r="IK68" s="16">
        <v>71853</v>
      </c>
      <c r="IL68" s="16">
        <v>676291</v>
      </c>
      <c r="IM68" s="16">
        <v>33646</v>
      </c>
      <c r="IN68" s="16">
        <v>0</v>
      </c>
      <c r="IO68" s="16">
        <v>0</v>
      </c>
      <c r="IP68" s="16">
        <v>3904196</v>
      </c>
      <c r="IQ68" s="16">
        <v>19857322</v>
      </c>
      <c r="IR68" s="16">
        <v>0</v>
      </c>
      <c r="IS68" s="16">
        <v>8659</v>
      </c>
      <c r="IT68" s="16">
        <v>0</v>
      </c>
      <c r="IU68" s="16">
        <v>0</v>
      </c>
      <c r="IV68" s="16">
        <v>71853</v>
      </c>
      <c r="IW68" s="16">
        <v>676291</v>
      </c>
      <c r="IX68" s="16">
        <v>33646</v>
      </c>
      <c r="IY68" s="16">
        <v>0</v>
      </c>
      <c r="IZ68" s="16">
        <v>0</v>
      </c>
      <c r="JA68" s="16">
        <v>0</v>
      </c>
      <c r="JB68" s="16">
        <v>584078</v>
      </c>
      <c r="JC68" s="16">
        <v>21088143</v>
      </c>
      <c r="JD68" s="16">
        <v>22433804</v>
      </c>
      <c r="JE68" s="16">
        <v>0</v>
      </c>
      <c r="JF68" s="16">
        <v>22433804</v>
      </c>
      <c r="JG68" s="19">
        <v>0.1</v>
      </c>
      <c r="JH68" s="16">
        <v>2243380</v>
      </c>
      <c r="JI68" s="16">
        <v>1319526779</v>
      </c>
      <c r="JJ68" s="14">
        <v>2937.9</v>
      </c>
      <c r="JK68" s="16">
        <v>449139</v>
      </c>
      <c r="JL68" s="16">
        <v>416026</v>
      </c>
      <c r="JM68" s="16">
        <v>449139</v>
      </c>
      <c r="JN68" s="17">
        <v>0.25</v>
      </c>
      <c r="JO68" s="19">
        <v>0.2316</v>
      </c>
      <c r="JP68" s="16">
        <v>2243380</v>
      </c>
      <c r="JQ68" s="16">
        <v>519567</v>
      </c>
      <c r="JR68" s="17">
        <v>0.06</v>
      </c>
      <c r="JS68" s="16">
        <v>24719909</v>
      </c>
      <c r="JT68" s="16">
        <v>1483195</v>
      </c>
      <c r="JU68" s="16">
        <v>2243380</v>
      </c>
      <c r="JV68" s="16">
        <v>519567</v>
      </c>
      <c r="JW68" s="16">
        <v>1483195</v>
      </c>
      <c r="JX68" s="16">
        <v>240618</v>
      </c>
      <c r="JY68" s="16">
        <v>519567</v>
      </c>
      <c r="JZ68" s="18">
        <v>0</v>
      </c>
      <c r="KA68" s="16">
        <v>0</v>
      </c>
      <c r="KB68" s="16">
        <v>1483195</v>
      </c>
      <c r="KC68" s="16">
        <v>240618</v>
      </c>
      <c r="KD68" s="16">
        <v>1723813</v>
      </c>
      <c r="KE68" s="16">
        <v>22433804</v>
      </c>
      <c r="KF68" s="19">
        <v>0</v>
      </c>
      <c r="KG68" s="16">
        <v>0</v>
      </c>
      <c r="KH68" s="17">
        <v>0</v>
      </c>
      <c r="KI68" s="16">
        <v>24719909</v>
      </c>
      <c r="KJ68" s="16">
        <v>0</v>
      </c>
      <c r="KK68" s="16">
        <v>0</v>
      </c>
      <c r="KL68" s="16">
        <v>0</v>
      </c>
      <c r="KM68" s="16">
        <v>0</v>
      </c>
      <c r="KN68" s="16">
        <v>47261</v>
      </c>
      <c r="KO68" s="16">
        <v>47754</v>
      </c>
      <c r="KP68" s="16">
        <v>-493</v>
      </c>
      <c r="KQ68" s="16">
        <v>3904196</v>
      </c>
      <c r="KR68" s="16">
        <v>-493</v>
      </c>
      <c r="KS68" s="16">
        <v>3904689</v>
      </c>
      <c r="KT68" s="16">
        <v>-900</v>
      </c>
      <c r="KU68" s="16">
        <v>-493</v>
      </c>
      <c r="KV68" s="16">
        <v>-1393</v>
      </c>
      <c r="KW68" s="16">
        <v>7125445</v>
      </c>
      <c r="KX68" s="16">
        <v>3904689</v>
      </c>
      <c r="KY68" s="18">
        <v>11030134</v>
      </c>
      <c r="KZ68" s="16">
        <v>240618</v>
      </c>
      <c r="LA68" s="16">
        <v>0</v>
      </c>
      <c r="LB68" s="16">
        <v>0</v>
      </c>
      <c r="LC68" s="16">
        <v>0</v>
      </c>
      <c r="LD68" s="16">
        <v>11270752</v>
      </c>
      <c r="LE68" s="16">
        <v>4007958</v>
      </c>
      <c r="LF68" s="16">
        <v>0</v>
      </c>
      <c r="LG68" s="16">
        <v>0</v>
      </c>
      <c r="LH68" s="16">
        <v>15278710</v>
      </c>
      <c r="LI68" s="16">
        <v>240618</v>
      </c>
      <c r="LJ68" s="16">
        <v>15038092</v>
      </c>
      <c r="LK68" s="16">
        <v>1319526779</v>
      </c>
      <c r="LL68" s="16">
        <v>11.39658</v>
      </c>
      <c r="LM68" s="16">
        <v>240618</v>
      </c>
      <c r="LN68" s="16">
        <v>1629064148</v>
      </c>
      <c r="LO68" s="16">
        <v>0.1477</v>
      </c>
      <c r="LP68" s="16">
        <v>11.39658</v>
      </c>
      <c r="LQ68" s="16">
        <v>11.544280000000001</v>
      </c>
      <c r="LR68" s="16">
        <v>1098195</v>
      </c>
      <c r="LS68" s="16">
        <v>0</v>
      </c>
      <c r="LT68" s="16">
        <v>184740</v>
      </c>
      <c r="LU68" s="16">
        <v>203077</v>
      </c>
      <c r="LV68" s="16">
        <v>1269</v>
      </c>
      <c r="LW68" s="16">
        <v>103955</v>
      </c>
      <c r="LX68" s="16">
        <v>12104</v>
      </c>
      <c r="LY68" s="16">
        <v>71853</v>
      </c>
      <c r="LZ68" s="16">
        <v>1531487</v>
      </c>
      <c r="MA68" s="16">
        <v>21088143</v>
      </c>
      <c r="MB68" s="18">
        <v>1531487</v>
      </c>
      <c r="MC68" s="16">
        <v>19556656</v>
      </c>
      <c r="MD68" s="16">
        <v>31669439</v>
      </c>
      <c r="ME68" s="18">
        <v>0</v>
      </c>
      <c r="MF68" s="18">
        <v>0</v>
      </c>
      <c r="MG68" s="18">
        <v>1723813</v>
      </c>
      <c r="MH68" s="16">
        <v>0</v>
      </c>
      <c r="MI68" s="16">
        <v>584078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11270752</v>
      </c>
      <c r="MP68" s="16">
        <v>584078</v>
      </c>
      <c r="MQ68" s="16">
        <v>0</v>
      </c>
      <c r="MR68" s="16">
        <v>1483195</v>
      </c>
      <c r="MS68" s="16">
        <v>0</v>
      </c>
      <c r="MT68" s="16">
        <v>136633</v>
      </c>
      <c r="MU68" s="16">
        <v>-1393</v>
      </c>
      <c r="MV68" s="16">
        <v>0</v>
      </c>
      <c r="MW68" s="16">
        <v>13473265</v>
      </c>
      <c r="MX68" s="16">
        <v>1629064148</v>
      </c>
      <c r="MY68" s="16">
        <v>0.67</v>
      </c>
      <c r="MZ68" s="16">
        <v>1091473</v>
      </c>
      <c r="NA68" s="16">
        <v>0.04</v>
      </c>
      <c r="NB68" s="16">
        <v>24719909</v>
      </c>
      <c r="NC68" s="16">
        <v>988796</v>
      </c>
      <c r="ND68" s="16">
        <v>1091473</v>
      </c>
      <c r="NE68" s="16">
        <v>988796</v>
      </c>
      <c r="NF68" s="16">
        <v>102677</v>
      </c>
      <c r="NG68" s="17">
        <v>0.06</v>
      </c>
      <c r="NH68" s="17">
        <v>0</v>
      </c>
      <c r="NI68" s="17">
        <v>0</v>
      </c>
      <c r="NJ68" s="17">
        <v>0</v>
      </c>
      <c r="NK68" s="17">
        <v>0.04</v>
      </c>
      <c r="NL68" s="17">
        <v>0.1</v>
      </c>
      <c r="NM68" s="16">
        <v>1483195</v>
      </c>
      <c r="NN68" s="16">
        <v>0</v>
      </c>
      <c r="NO68" s="18">
        <v>0</v>
      </c>
      <c r="NP68" s="16">
        <v>0</v>
      </c>
      <c r="NQ68" s="17">
        <v>1483195</v>
      </c>
      <c r="NR68" s="16">
        <v>1400000</v>
      </c>
      <c r="NS68" s="16">
        <v>29448</v>
      </c>
      <c r="NT68" s="16">
        <v>537591</v>
      </c>
      <c r="NU68" s="16">
        <v>0</v>
      </c>
      <c r="NV68" s="16">
        <v>0</v>
      </c>
      <c r="NW68" s="17">
        <v>0</v>
      </c>
      <c r="NX68" s="17">
        <v>6594251</v>
      </c>
    </row>
    <row r="69" spans="1:388" x14ac:dyDescent="0.55000000000000004">
      <c r="A69" s="13" t="s">
        <v>1177</v>
      </c>
      <c r="B69" s="13" t="s">
        <v>1235</v>
      </c>
      <c r="C69" s="13" t="s">
        <v>130</v>
      </c>
      <c r="D69" s="13" t="s">
        <v>131</v>
      </c>
      <c r="E69" s="14">
        <v>1173.0999999999999</v>
      </c>
      <c r="F69" s="15">
        <v>-3.75</v>
      </c>
      <c r="G69" s="16">
        <v>7413</v>
      </c>
      <c r="H69" s="16">
        <v>0</v>
      </c>
      <c r="I69" s="16">
        <v>6553</v>
      </c>
      <c r="J69" s="15">
        <v>-3.75</v>
      </c>
      <c r="K69" s="16">
        <v>-24574</v>
      </c>
      <c r="L69" s="16">
        <v>7413</v>
      </c>
      <c r="M69" s="16">
        <v>222</v>
      </c>
      <c r="N69" s="16">
        <v>7635</v>
      </c>
      <c r="O69" s="17">
        <v>614.25</v>
      </c>
      <c r="P69" s="17">
        <v>19.07</v>
      </c>
      <c r="Q69" s="17">
        <v>633.32000000000005</v>
      </c>
      <c r="R69" s="17">
        <v>67.66</v>
      </c>
      <c r="S69" s="17">
        <v>2.16</v>
      </c>
      <c r="T69" s="17">
        <v>69.819999999999993</v>
      </c>
      <c r="U69" s="17">
        <v>70.88</v>
      </c>
      <c r="V69" s="17">
        <v>2.35</v>
      </c>
      <c r="W69" s="17">
        <v>73.23</v>
      </c>
      <c r="X69" s="17">
        <v>357.8</v>
      </c>
      <c r="Y69" s="17">
        <v>10.73</v>
      </c>
      <c r="Z69" s="17">
        <v>368.53</v>
      </c>
      <c r="AA69" s="17">
        <v>35.28</v>
      </c>
      <c r="AB69" s="17">
        <v>75.650000000000006</v>
      </c>
      <c r="AC69" s="17">
        <v>34.25</v>
      </c>
      <c r="AD69" s="17">
        <v>145.18</v>
      </c>
      <c r="AE69" s="14">
        <v>1173.0999999999999</v>
      </c>
      <c r="AF69" s="17">
        <v>1318.28</v>
      </c>
      <c r="AG69" s="17">
        <v>1.66</v>
      </c>
      <c r="AH69" s="17">
        <v>1319.94</v>
      </c>
      <c r="AI69" s="15">
        <v>12.18</v>
      </c>
      <c r="AJ69" s="15">
        <v>4.72</v>
      </c>
      <c r="AK69" s="17">
        <v>1.36</v>
      </c>
      <c r="AL69" s="17">
        <f>ROUND(Data_AidAndLevy[[#This Row],[L311]]*Data_AidAndLevy[[#This Row],[L201]],0)</f>
        <v>10082</v>
      </c>
      <c r="AM69" s="15">
        <v>0</v>
      </c>
      <c r="AN69" s="15">
        <v>18.260000000000002</v>
      </c>
      <c r="AO69" s="17">
        <v>1318.28</v>
      </c>
      <c r="AP69" s="15">
        <v>1336.54</v>
      </c>
      <c r="AQ69" s="17">
        <v>145.18</v>
      </c>
      <c r="AR69" s="15">
        <v>1191.3599999999999</v>
      </c>
      <c r="AS69" s="16">
        <v>7635</v>
      </c>
      <c r="AT69" s="14">
        <v>1173.0999999999999</v>
      </c>
      <c r="AU69" s="16">
        <v>8956619</v>
      </c>
      <c r="AV69" s="16">
        <v>8799972</v>
      </c>
      <c r="AW69" s="17">
        <v>1.01</v>
      </c>
      <c r="AX69" s="16">
        <v>8887972</v>
      </c>
      <c r="AY69" s="16">
        <v>8956619</v>
      </c>
      <c r="AZ69" s="16">
        <v>0</v>
      </c>
      <c r="BA69" s="16">
        <v>7635</v>
      </c>
      <c r="BB69" s="15">
        <v>18.260000000000002</v>
      </c>
      <c r="BC69" s="16">
        <v>139415</v>
      </c>
      <c r="BD69" s="16">
        <v>7635</v>
      </c>
      <c r="BE69" s="17">
        <v>145.18</v>
      </c>
      <c r="BF69" s="16">
        <v>1108449</v>
      </c>
      <c r="BG69" s="17">
        <v>633.32000000000005</v>
      </c>
      <c r="BH69" s="14">
        <v>1173.0999999999999</v>
      </c>
      <c r="BI69" s="16">
        <v>742948</v>
      </c>
      <c r="BJ69" s="16">
        <v>729176</v>
      </c>
      <c r="BK69" s="16">
        <v>742948</v>
      </c>
      <c r="BL69" s="16">
        <v>0</v>
      </c>
      <c r="BM69" s="16">
        <v>742948</v>
      </c>
      <c r="BN69" s="16">
        <v>742948</v>
      </c>
      <c r="BO69" s="17">
        <v>69.819999999999993</v>
      </c>
      <c r="BP69" s="14">
        <v>1173.0999999999999</v>
      </c>
      <c r="BQ69" s="16">
        <v>81906</v>
      </c>
      <c r="BR69" s="16">
        <v>80319</v>
      </c>
      <c r="BS69" s="16">
        <v>81906</v>
      </c>
      <c r="BT69" s="16">
        <v>0</v>
      </c>
      <c r="BU69" s="16">
        <v>81906</v>
      </c>
      <c r="BV69" s="16">
        <v>81906</v>
      </c>
      <c r="BW69" s="17">
        <v>73.23</v>
      </c>
      <c r="BX69" s="14">
        <v>1173.0999999999999</v>
      </c>
      <c r="BY69" s="16">
        <v>85906</v>
      </c>
      <c r="BZ69" s="16">
        <v>84142</v>
      </c>
      <c r="CA69" s="16">
        <v>85906</v>
      </c>
      <c r="CB69" s="16">
        <v>0</v>
      </c>
      <c r="CC69" s="16">
        <v>85906</v>
      </c>
      <c r="CD69" s="16">
        <v>85906</v>
      </c>
      <c r="CE69" s="17">
        <v>368.53</v>
      </c>
      <c r="CF69" s="14">
        <v>1173.0999999999999</v>
      </c>
      <c r="CG69" s="16">
        <v>432323</v>
      </c>
      <c r="CH69" s="16">
        <v>424744</v>
      </c>
      <c r="CI69" s="16">
        <v>432323</v>
      </c>
      <c r="CJ69" s="16">
        <v>0</v>
      </c>
      <c r="CK69" s="16">
        <v>432323</v>
      </c>
      <c r="CL69" s="16">
        <v>432323</v>
      </c>
      <c r="CM69" s="17">
        <v>337.26</v>
      </c>
      <c r="CN69" s="17">
        <v>1318.28</v>
      </c>
      <c r="CO69" s="16">
        <v>444603</v>
      </c>
      <c r="CP69" s="16">
        <v>440682</v>
      </c>
      <c r="CQ69" s="16">
        <v>14743</v>
      </c>
      <c r="CR69" s="16">
        <v>455425</v>
      </c>
      <c r="CS69" s="16">
        <v>444603</v>
      </c>
      <c r="CT69" s="16">
        <v>10822</v>
      </c>
      <c r="CU69" s="14">
        <v>1173.0999999999999</v>
      </c>
      <c r="CV69" s="16">
        <v>61</v>
      </c>
      <c r="CW69" s="14">
        <v>0</v>
      </c>
      <c r="CX69" s="16">
        <v>1234</v>
      </c>
      <c r="CY69" s="17">
        <v>62.47</v>
      </c>
      <c r="CZ69" s="16">
        <v>77088</v>
      </c>
      <c r="DA69" s="16">
        <v>1234</v>
      </c>
      <c r="DB69" s="17">
        <v>69.650000000000006</v>
      </c>
      <c r="DC69" s="16">
        <v>85948</v>
      </c>
      <c r="DD69" s="17">
        <v>1.66</v>
      </c>
      <c r="DE69" s="17">
        <v>337.26</v>
      </c>
      <c r="DF69" s="16">
        <v>560</v>
      </c>
      <c r="DG69" s="17">
        <v>41.7</v>
      </c>
      <c r="DH69" s="17">
        <v>1318.28</v>
      </c>
      <c r="DI69" s="16">
        <v>54972</v>
      </c>
      <c r="DJ69" s="16">
        <v>54759</v>
      </c>
      <c r="DK69" s="16">
        <v>54972</v>
      </c>
      <c r="DL69" s="16">
        <v>0</v>
      </c>
      <c r="DM69" s="16">
        <v>54972</v>
      </c>
      <c r="DN69" s="16">
        <v>54972</v>
      </c>
      <c r="DO69" s="17">
        <v>4.8</v>
      </c>
      <c r="DP69" s="17">
        <v>1318.28</v>
      </c>
      <c r="DQ69" s="16">
        <v>6328</v>
      </c>
      <c r="DR69" s="16">
        <v>6297</v>
      </c>
      <c r="DS69" s="16">
        <v>6328</v>
      </c>
      <c r="DT69" s="16">
        <v>0</v>
      </c>
      <c r="DU69" s="16">
        <v>6328</v>
      </c>
      <c r="DV69" s="16">
        <v>6328</v>
      </c>
      <c r="DW69" s="16">
        <v>8956619</v>
      </c>
      <c r="DX69" s="16">
        <v>0</v>
      </c>
      <c r="DY69" s="16">
        <v>139415</v>
      </c>
      <c r="DZ69" s="16">
        <v>1108449</v>
      </c>
      <c r="EA69" s="16">
        <v>742948</v>
      </c>
      <c r="EB69" s="16">
        <v>81906</v>
      </c>
      <c r="EC69" s="16">
        <v>85906</v>
      </c>
      <c r="ED69" s="16">
        <v>432323</v>
      </c>
      <c r="EE69" s="16">
        <v>444603</v>
      </c>
      <c r="EF69" s="16">
        <v>10822</v>
      </c>
      <c r="EG69" s="16">
        <v>77088</v>
      </c>
      <c r="EH69" s="16">
        <v>85948</v>
      </c>
      <c r="EI69" s="16">
        <v>560</v>
      </c>
      <c r="EJ69" s="16">
        <v>54972</v>
      </c>
      <c r="EK69" s="16">
        <v>6328</v>
      </c>
      <c r="EL69" s="16">
        <v>91771</v>
      </c>
      <c r="EM69" s="16">
        <v>295670</v>
      </c>
      <c r="EN69" s="16">
        <v>0</v>
      </c>
      <c r="EO69" s="16">
        <v>12431786</v>
      </c>
      <c r="EP69" s="16">
        <v>990422191</v>
      </c>
      <c r="EQ69" s="18">
        <v>5.4</v>
      </c>
      <c r="ER69" s="16">
        <v>5348280</v>
      </c>
      <c r="ES69" s="16">
        <v>363376</v>
      </c>
      <c r="ET69" s="16">
        <v>327473</v>
      </c>
      <c r="EU69" s="16">
        <v>35903</v>
      </c>
      <c r="EV69" s="16">
        <v>5348280</v>
      </c>
      <c r="EW69" s="16">
        <v>5384183</v>
      </c>
      <c r="EX69" s="16">
        <v>228751556</v>
      </c>
      <c r="EY69" s="16">
        <v>207442712</v>
      </c>
      <c r="EZ69" s="16">
        <v>21308844</v>
      </c>
      <c r="FA69" s="18">
        <v>5.4</v>
      </c>
      <c r="FB69" s="16">
        <v>115068</v>
      </c>
      <c r="FC69" s="16">
        <v>0</v>
      </c>
      <c r="FD69" s="16">
        <v>0</v>
      </c>
      <c r="FE69" s="16">
        <v>0</v>
      </c>
      <c r="FF69" s="16">
        <v>115068</v>
      </c>
      <c r="FG69" s="16">
        <v>115068</v>
      </c>
      <c r="FH69" s="16">
        <v>5384183</v>
      </c>
      <c r="FI69" s="16">
        <v>5499251</v>
      </c>
      <c r="FJ69" s="16">
        <v>6749</v>
      </c>
      <c r="FK69" s="15">
        <v>1191.3599999999999</v>
      </c>
      <c r="FL69" s="16">
        <v>8040489</v>
      </c>
      <c r="FM69" s="16">
        <v>6749</v>
      </c>
      <c r="FN69" s="17">
        <v>145.18</v>
      </c>
      <c r="FO69" s="16">
        <v>979820</v>
      </c>
      <c r="FP69" s="16">
        <v>264</v>
      </c>
      <c r="FQ69" s="17">
        <v>1319.94</v>
      </c>
      <c r="FR69" s="16">
        <v>348464</v>
      </c>
      <c r="FS69" s="16">
        <v>54972</v>
      </c>
      <c r="FT69" s="16">
        <v>6328</v>
      </c>
      <c r="FU69" s="16">
        <v>409764</v>
      </c>
      <c r="FV69" s="16">
        <v>8040489</v>
      </c>
      <c r="FW69" s="16">
        <v>979820</v>
      </c>
      <c r="FX69" s="16">
        <v>-24574</v>
      </c>
      <c r="FY69" s="16">
        <v>742948</v>
      </c>
      <c r="FZ69" s="16">
        <v>81906</v>
      </c>
      <c r="GA69" s="16">
        <v>85906</v>
      </c>
      <c r="GB69" s="16">
        <v>432323</v>
      </c>
      <c r="GC69" s="16">
        <v>10748582</v>
      </c>
      <c r="GD69" s="16">
        <v>5499251</v>
      </c>
      <c r="GE69" s="16">
        <v>5249331</v>
      </c>
      <c r="GF69" s="15">
        <v>1336.54</v>
      </c>
      <c r="GG69" s="16">
        <v>300</v>
      </c>
      <c r="GH69" s="16">
        <v>400962</v>
      </c>
      <c r="GI69" s="16">
        <v>5249331</v>
      </c>
      <c r="GJ69" s="16">
        <v>0</v>
      </c>
      <c r="GK69" s="14">
        <v>27</v>
      </c>
      <c r="GL69" s="16">
        <v>7635</v>
      </c>
      <c r="GM69" s="16">
        <v>206145</v>
      </c>
      <c r="GN69" s="14">
        <v>0</v>
      </c>
      <c r="GO69" s="16">
        <v>7413</v>
      </c>
      <c r="GP69" s="16">
        <v>0</v>
      </c>
      <c r="GQ69" s="16">
        <v>206145</v>
      </c>
      <c r="GR69" s="16">
        <v>206145</v>
      </c>
      <c r="GS69" s="16">
        <v>12431786</v>
      </c>
      <c r="GT69" s="16">
        <v>10748582</v>
      </c>
      <c r="GU69" s="16">
        <v>0</v>
      </c>
      <c r="GV69" s="16">
        <v>1683204</v>
      </c>
      <c r="GW69" s="16">
        <v>990422191</v>
      </c>
      <c r="GX69" s="16">
        <v>903888948</v>
      </c>
      <c r="GY69" s="16">
        <v>86533243</v>
      </c>
      <c r="GZ69" s="16">
        <v>903888948</v>
      </c>
      <c r="HA69" s="18">
        <v>9.5699999999999993E-2</v>
      </c>
      <c r="HB69" s="16">
        <v>2304</v>
      </c>
      <c r="HC69" s="16">
        <v>220</v>
      </c>
      <c r="HD69" s="16">
        <v>2304</v>
      </c>
      <c r="HE69" s="16">
        <v>220</v>
      </c>
      <c r="HF69" s="16">
        <v>2084</v>
      </c>
      <c r="HG69" s="16">
        <v>886</v>
      </c>
      <c r="HH69" s="16">
        <v>685</v>
      </c>
      <c r="HI69" s="16">
        <v>201</v>
      </c>
      <c r="HJ69" s="15">
        <v>1336.54</v>
      </c>
      <c r="HK69" s="16">
        <v>268645</v>
      </c>
      <c r="HL69" s="15">
        <v>1336.54</v>
      </c>
      <c r="HM69" s="16">
        <v>10</v>
      </c>
      <c r="HN69" s="16">
        <v>13365</v>
      </c>
      <c r="HO69" s="15">
        <v>1336.54</v>
      </c>
      <c r="HP69" s="16">
        <v>7635</v>
      </c>
      <c r="HQ69" s="15">
        <v>0.11600000000000001</v>
      </c>
      <c r="HR69" s="16">
        <v>1184174</v>
      </c>
      <c r="HS69" s="16">
        <v>268645</v>
      </c>
      <c r="HT69" s="16">
        <v>13365</v>
      </c>
      <c r="HU69" s="16">
        <v>902164</v>
      </c>
      <c r="HV69" s="16">
        <v>990422191</v>
      </c>
      <c r="HW69" s="18">
        <v>0.91088999999999998</v>
      </c>
      <c r="HX69" s="18">
        <v>1.9617800000000001</v>
      </c>
      <c r="HY69" s="18">
        <v>0</v>
      </c>
      <c r="HZ69" s="16">
        <v>990422191</v>
      </c>
      <c r="IA69" s="16">
        <v>0</v>
      </c>
      <c r="IB69" s="16">
        <v>7635</v>
      </c>
      <c r="IC69" s="17">
        <v>0</v>
      </c>
      <c r="ID69" s="16">
        <v>0</v>
      </c>
      <c r="IE69" s="15">
        <v>1336.54</v>
      </c>
      <c r="IF69" s="16">
        <v>0</v>
      </c>
      <c r="IG69" s="16">
        <v>1683204</v>
      </c>
      <c r="IH69" s="16">
        <v>2084</v>
      </c>
      <c r="II69" s="16">
        <v>0</v>
      </c>
      <c r="IJ69" s="16">
        <v>0</v>
      </c>
      <c r="IK69" s="16">
        <v>91771</v>
      </c>
      <c r="IL69" s="16">
        <v>268645</v>
      </c>
      <c r="IM69" s="16">
        <v>13365</v>
      </c>
      <c r="IN69" s="16">
        <v>0</v>
      </c>
      <c r="IO69" s="16">
        <v>0</v>
      </c>
      <c r="IP69" s="16">
        <v>1490881</v>
      </c>
      <c r="IQ69" s="16">
        <v>5249331</v>
      </c>
      <c r="IR69" s="16">
        <v>0</v>
      </c>
      <c r="IS69" s="16">
        <v>2084</v>
      </c>
      <c r="IT69" s="16">
        <v>0</v>
      </c>
      <c r="IU69" s="16">
        <v>0</v>
      </c>
      <c r="IV69" s="16">
        <v>91771</v>
      </c>
      <c r="IW69" s="16">
        <v>268645</v>
      </c>
      <c r="IX69" s="16">
        <v>13365</v>
      </c>
      <c r="IY69" s="16">
        <v>0</v>
      </c>
      <c r="IZ69" s="16">
        <v>0</v>
      </c>
      <c r="JA69" s="16">
        <v>0</v>
      </c>
      <c r="JB69" s="16">
        <v>206145</v>
      </c>
      <c r="JC69" s="16">
        <v>5647799</v>
      </c>
      <c r="JD69" s="16">
        <v>8956619</v>
      </c>
      <c r="JE69" s="16">
        <v>0</v>
      </c>
      <c r="JF69" s="16">
        <v>8956619</v>
      </c>
      <c r="JG69" s="19">
        <v>0.1</v>
      </c>
      <c r="JH69" s="16">
        <v>895662</v>
      </c>
      <c r="JI69" s="16">
        <v>990422191</v>
      </c>
      <c r="JJ69" s="14">
        <v>1173.0999999999999</v>
      </c>
      <c r="JK69" s="16">
        <v>844278</v>
      </c>
      <c r="JL69" s="16">
        <v>416026</v>
      </c>
      <c r="JM69" s="16">
        <v>844278</v>
      </c>
      <c r="JN69" s="17">
        <v>0.25</v>
      </c>
      <c r="JO69" s="19">
        <v>0.1232</v>
      </c>
      <c r="JP69" s="16">
        <v>895662</v>
      </c>
      <c r="JQ69" s="16">
        <v>110346</v>
      </c>
      <c r="JR69" s="17">
        <v>0.04</v>
      </c>
      <c r="JS69" s="16">
        <v>15763974</v>
      </c>
      <c r="JT69" s="16">
        <v>630559</v>
      </c>
      <c r="JU69" s="16">
        <v>895662</v>
      </c>
      <c r="JV69" s="16">
        <v>110346</v>
      </c>
      <c r="JW69" s="16">
        <v>630559</v>
      </c>
      <c r="JX69" s="16">
        <v>154757</v>
      </c>
      <c r="JY69" s="16">
        <v>110346</v>
      </c>
      <c r="JZ69" s="18">
        <v>0</v>
      </c>
      <c r="KA69" s="16">
        <v>0</v>
      </c>
      <c r="KB69" s="16">
        <v>630559</v>
      </c>
      <c r="KC69" s="16">
        <v>154757</v>
      </c>
      <c r="KD69" s="16">
        <v>785316</v>
      </c>
      <c r="KE69" s="16">
        <v>8956619</v>
      </c>
      <c r="KF69" s="19">
        <v>0</v>
      </c>
      <c r="KG69" s="16">
        <v>0</v>
      </c>
      <c r="KH69" s="17">
        <v>0</v>
      </c>
      <c r="KI69" s="16">
        <v>15763974</v>
      </c>
      <c r="KJ69" s="16">
        <v>0</v>
      </c>
      <c r="KK69" s="16">
        <v>0</v>
      </c>
      <c r="KL69" s="16">
        <v>0</v>
      </c>
      <c r="KM69" s="16">
        <v>0</v>
      </c>
      <c r="KN69" s="16">
        <v>119891</v>
      </c>
      <c r="KO69" s="16">
        <v>108045</v>
      </c>
      <c r="KP69" s="16">
        <v>11846</v>
      </c>
      <c r="KQ69" s="16">
        <v>1490881</v>
      </c>
      <c r="KR69" s="16">
        <v>11846</v>
      </c>
      <c r="KS69" s="16">
        <v>1479035</v>
      </c>
      <c r="KT69" s="16">
        <v>35903</v>
      </c>
      <c r="KU69" s="16">
        <v>11846</v>
      </c>
      <c r="KV69" s="16">
        <v>47749</v>
      </c>
      <c r="KW69" s="16">
        <v>5348280</v>
      </c>
      <c r="KX69" s="16">
        <v>1479035</v>
      </c>
      <c r="KY69" s="18">
        <v>6827315</v>
      </c>
      <c r="KZ69" s="16">
        <v>154757</v>
      </c>
      <c r="LA69" s="16">
        <v>0</v>
      </c>
      <c r="LB69" s="16">
        <v>0</v>
      </c>
      <c r="LC69" s="16">
        <v>0</v>
      </c>
      <c r="LD69" s="16">
        <v>6982072</v>
      </c>
      <c r="LE69" s="16">
        <v>0</v>
      </c>
      <c r="LF69" s="16">
        <v>0</v>
      </c>
      <c r="LG69" s="16">
        <v>0</v>
      </c>
      <c r="LH69" s="16">
        <v>6982072</v>
      </c>
      <c r="LI69" s="16">
        <v>154757</v>
      </c>
      <c r="LJ69" s="16">
        <v>6827315</v>
      </c>
      <c r="LK69" s="16">
        <v>990422191</v>
      </c>
      <c r="LL69" s="16">
        <v>6.8933400000000002</v>
      </c>
      <c r="LM69" s="16">
        <v>154757</v>
      </c>
      <c r="LN69" s="16">
        <v>1102337469</v>
      </c>
      <c r="LO69" s="16">
        <v>0.14038999999999999</v>
      </c>
      <c r="LP69" s="16">
        <v>6.8933400000000002</v>
      </c>
      <c r="LQ69" s="16">
        <v>7.0337300000000003</v>
      </c>
      <c r="LR69" s="16">
        <v>444603</v>
      </c>
      <c r="LS69" s="16">
        <v>10822</v>
      </c>
      <c r="LT69" s="16">
        <v>77088</v>
      </c>
      <c r="LU69" s="16">
        <v>85948</v>
      </c>
      <c r="LV69" s="16">
        <v>560</v>
      </c>
      <c r="LW69" s="16">
        <v>54972</v>
      </c>
      <c r="LX69" s="16">
        <v>6328</v>
      </c>
      <c r="LY69" s="16">
        <v>91771</v>
      </c>
      <c r="LZ69" s="16">
        <v>588550</v>
      </c>
      <c r="MA69" s="16">
        <v>5647799</v>
      </c>
      <c r="MB69" s="18">
        <v>588550</v>
      </c>
      <c r="MC69" s="16">
        <v>5059249</v>
      </c>
      <c r="MD69" s="16">
        <v>12431786</v>
      </c>
      <c r="ME69" s="18">
        <v>0</v>
      </c>
      <c r="MF69" s="18">
        <v>0</v>
      </c>
      <c r="MG69" s="18">
        <v>785316</v>
      </c>
      <c r="MH69" s="16">
        <v>0</v>
      </c>
      <c r="MI69" s="16">
        <v>206145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6982072</v>
      </c>
      <c r="MP69" s="16">
        <v>206145</v>
      </c>
      <c r="MQ69" s="16">
        <v>0</v>
      </c>
      <c r="MR69" s="16">
        <v>630559</v>
      </c>
      <c r="MS69" s="16">
        <v>0</v>
      </c>
      <c r="MT69" s="16">
        <v>115068</v>
      </c>
      <c r="MU69" s="16">
        <v>47749</v>
      </c>
      <c r="MV69" s="16">
        <v>0</v>
      </c>
      <c r="MW69" s="16">
        <v>7981593</v>
      </c>
      <c r="MX69" s="16">
        <v>1102337469</v>
      </c>
      <c r="MY69" s="16">
        <v>0.67</v>
      </c>
      <c r="MZ69" s="16">
        <v>738566</v>
      </c>
      <c r="NA69" s="16">
        <v>0</v>
      </c>
      <c r="NB69" s="16">
        <v>15763974</v>
      </c>
      <c r="NC69" s="16">
        <v>0</v>
      </c>
      <c r="ND69" s="16">
        <v>738566</v>
      </c>
      <c r="NE69" s="16">
        <v>0</v>
      </c>
      <c r="NF69" s="16">
        <v>738566</v>
      </c>
      <c r="NG69" s="17">
        <v>0.04</v>
      </c>
      <c r="NH69" s="17">
        <v>0</v>
      </c>
      <c r="NI69" s="17">
        <v>0</v>
      </c>
      <c r="NJ69" s="17">
        <v>0</v>
      </c>
      <c r="NK69" s="17">
        <v>0</v>
      </c>
      <c r="NL69" s="17">
        <v>0.04</v>
      </c>
      <c r="NM69" s="16">
        <v>630559</v>
      </c>
      <c r="NN69" s="16">
        <v>0</v>
      </c>
      <c r="NO69" s="18">
        <v>0</v>
      </c>
      <c r="NP69" s="16">
        <v>0</v>
      </c>
      <c r="NQ69" s="17">
        <v>630559</v>
      </c>
      <c r="NR69" s="16">
        <v>459500</v>
      </c>
      <c r="NS69" s="16">
        <v>0</v>
      </c>
      <c r="NT69" s="16">
        <v>363771</v>
      </c>
      <c r="NU69" s="16">
        <v>0</v>
      </c>
      <c r="NV69" s="16">
        <v>0</v>
      </c>
      <c r="NW69" s="17">
        <v>0</v>
      </c>
      <c r="NX69" s="17">
        <v>2090288</v>
      </c>
    </row>
    <row r="70" spans="1:388" x14ac:dyDescent="0.55000000000000004">
      <c r="A70" s="13" t="s">
        <v>1199</v>
      </c>
      <c r="B70" s="13" t="s">
        <v>1215</v>
      </c>
      <c r="C70" s="13" t="s">
        <v>132</v>
      </c>
      <c r="D70" s="13" t="s">
        <v>133</v>
      </c>
      <c r="E70" s="14">
        <v>3604.2</v>
      </c>
      <c r="F70" s="15">
        <v>-3</v>
      </c>
      <c r="G70" s="16">
        <v>7424</v>
      </c>
      <c r="H70" s="16">
        <v>-22272</v>
      </c>
      <c r="I70" s="16">
        <v>6553</v>
      </c>
      <c r="J70" s="15">
        <v>-3</v>
      </c>
      <c r="K70" s="16">
        <v>-19659</v>
      </c>
      <c r="L70" s="16">
        <v>7424</v>
      </c>
      <c r="M70" s="16">
        <v>222</v>
      </c>
      <c r="N70" s="16">
        <v>7646</v>
      </c>
      <c r="O70" s="17">
        <v>636.99</v>
      </c>
      <c r="P70" s="17">
        <v>19.07</v>
      </c>
      <c r="Q70" s="17">
        <v>656.06</v>
      </c>
      <c r="R70" s="17">
        <v>73.3</v>
      </c>
      <c r="S70" s="17">
        <v>2.16</v>
      </c>
      <c r="T70" s="17">
        <v>75.459999999999994</v>
      </c>
      <c r="U70" s="17">
        <v>84.93</v>
      </c>
      <c r="V70" s="17">
        <v>2.35</v>
      </c>
      <c r="W70" s="17">
        <v>87.28</v>
      </c>
      <c r="X70" s="17">
        <v>357.8</v>
      </c>
      <c r="Y70" s="17">
        <v>10.73</v>
      </c>
      <c r="Z70" s="17">
        <v>368.53</v>
      </c>
      <c r="AA70" s="17">
        <v>247.68</v>
      </c>
      <c r="AB70" s="17">
        <v>239.07</v>
      </c>
      <c r="AC70" s="17">
        <v>327.43</v>
      </c>
      <c r="AD70" s="17">
        <v>814.18</v>
      </c>
      <c r="AE70" s="14">
        <v>3604.2</v>
      </c>
      <c r="AF70" s="17">
        <v>4418.38</v>
      </c>
      <c r="AG70" s="17">
        <v>0</v>
      </c>
      <c r="AH70" s="17">
        <v>4418.38</v>
      </c>
      <c r="AI70" s="15">
        <v>17.7</v>
      </c>
      <c r="AJ70" s="15">
        <v>21.632000000000001</v>
      </c>
      <c r="AK70" s="17">
        <v>8.06</v>
      </c>
      <c r="AL70" s="17">
        <f>ROUND(Data_AidAndLevy[[#This Row],[L311]]*Data_AidAndLevy[[#This Row],[L201]],0)</f>
        <v>59837</v>
      </c>
      <c r="AM70" s="15">
        <v>0</v>
      </c>
      <c r="AN70" s="15">
        <v>47.392000000000003</v>
      </c>
      <c r="AO70" s="17">
        <v>4418.38</v>
      </c>
      <c r="AP70" s="15">
        <v>4465.7719999999999</v>
      </c>
      <c r="AQ70" s="17">
        <v>814.18</v>
      </c>
      <c r="AR70" s="15">
        <v>3651.5920000000001</v>
      </c>
      <c r="AS70" s="16">
        <v>7646</v>
      </c>
      <c r="AT70" s="14">
        <v>3604.2</v>
      </c>
      <c r="AU70" s="16">
        <v>27557713</v>
      </c>
      <c r="AV70" s="16">
        <v>26818458</v>
      </c>
      <c r="AW70" s="17">
        <v>1.01</v>
      </c>
      <c r="AX70" s="16">
        <v>27086643</v>
      </c>
      <c r="AY70" s="16">
        <v>27557713</v>
      </c>
      <c r="AZ70" s="16">
        <v>0</v>
      </c>
      <c r="BA70" s="16">
        <v>7646</v>
      </c>
      <c r="BB70" s="15">
        <v>47.392000000000003</v>
      </c>
      <c r="BC70" s="16">
        <v>362359</v>
      </c>
      <c r="BD70" s="16">
        <v>7646</v>
      </c>
      <c r="BE70" s="17">
        <v>814.18</v>
      </c>
      <c r="BF70" s="16">
        <v>6225220</v>
      </c>
      <c r="BG70" s="17">
        <v>656.06</v>
      </c>
      <c r="BH70" s="14">
        <v>3604.2</v>
      </c>
      <c r="BI70" s="16">
        <v>2364571</v>
      </c>
      <c r="BJ70" s="16">
        <v>2301063</v>
      </c>
      <c r="BK70" s="16">
        <v>2364571</v>
      </c>
      <c r="BL70" s="16">
        <v>0</v>
      </c>
      <c r="BM70" s="16">
        <v>2364571</v>
      </c>
      <c r="BN70" s="16">
        <v>2364571</v>
      </c>
      <c r="BO70" s="17">
        <v>75.459999999999994</v>
      </c>
      <c r="BP70" s="14">
        <v>3604.2</v>
      </c>
      <c r="BQ70" s="16">
        <v>271973</v>
      </c>
      <c r="BR70" s="16">
        <v>264789</v>
      </c>
      <c r="BS70" s="16">
        <v>271973</v>
      </c>
      <c r="BT70" s="16">
        <v>0</v>
      </c>
      <c r="BU70" s="16">
        <v>271973</v>
      </c>
      <c r="BV70" s="16">
        <v>271973</v>
      </c>
      <c r="BW70" s="17">
        <v>87.28</v>
      </c>
      <c r="BX70" s="14">
        <v>3604.2</v>
      </c>
      <c r="BY70" s="16">
        <v>314575</v>
      </c>
      <c r="BZ70" s="16">
        <v>306801</v>
      </c>
      <c r="CA70" s="16">
        <v>314575</v>
      </c>
      <c r="CB70" s="16">
        <v>0</v>
      </c>
      <c r="CC70" s="16">
        <v>314575</v>
      </c>
      <c r="CD70" s="16">
        <v>314575</v>
      </c>
      <c r="CE70" s="17">
        <v>368.53</v>
      </c>
      <c r="CF70" s="14">
        <v>3604.2</v>
      </c>
      <c r="CG70" s="16">
        <v>1328256</v>
      </c>
      <c r="CH70" s="16">
        <v>1292517</v>
      </c>
      <c r="CI70" s="16">
        <v>1328256</v>
      </c>
      <c r="CJ70" s="16">
        <v>0</v>
      </c>
      <c r="CK70" s="16">
        <v>1328256</v>
      </c>
      <c r="CL70" s="16">
        <v>1328256</v>
      </c>
      <c r="CM70" s="17">
        <v>334.9</v>
      </c>
      <c r="CN70" s="17">
        <v>4418.38</v>
      </c>
      <c r="CO70" s="16">
        <v>1479715</v>
      </c>
      <c r="CP70" s="16">
        <v>1430161</v>
      </c>
      <c r="CQ70" s="16">
        <v>0</v>
      </c>
      <c r="CR70" s="16">
        <v>1430161</v>
      </c>
      <c r="CS70" s="16">
        <v>1479715</v>
      </c>
      <c r="CT70" s="16">
        <v>0</v>
      </c>
      <c r="CU70" s="14">
        <v>3604.2</v>
      </c>
      <c r="CV70" s="16">
        <v>163</v>
      </c>
      <c r="CW70" s="14">
        <v>0</v>
      </c>
      <c r="CX70" s="16">
        <v>3767</v>
      </c>
      <c r="CY70" s="17">
        <v>61.98</v>
      </c>
      <c r="CZ70" s="16">
        <v>233479</v>
      </c>
      <c r="DA70" s="16">
        <v>3767</v>
      </c>
      <c r="DB70" s="17">
        <v>67.73</v>
      </c>
      <c r="DC70" s="16">
        <v>255139</v>
      </c>
      <c r="DD70" s="17">
        <v>0</v>
      </c>
      <c r="DE70" s="17">
        <v>334.9</v>
      </c>
      <c r="DF70" s="16">
        <v>0</v>
      </c>
      <c r="DG70" s="17">
        <v>30.77</v>
      </c>
      <c r="DH70" s="17">
        <v>4418.38</v>
      </c>
      <c r="DI70" s="16">
        <v>135954</v>
      </c>
      <c r="DJ70" s="16">
        <v>130930</v>
      </c>
      <c r="DK70" s="16">
        <v>135954</v>
      </c>
      <c r="DL70" s="16">
        <v>0</v>
      </c>
      <c r="DM70" s="16">
        <v>135954</v>
      </c>
      <c r="DN70" s="16">
        <v>135954</v>
      </c>
      <c r="DO70" s="17">
        <v>3.61</v>
      </c>
      <c r="DP70" s="17">
        <v>4418.38</v>
      </c>
      <c r="DQ70" s="16">
        <v>15950</v>
      </c>
      <c r="DR70" s="16">
        <v>15349</v>
      </c>
      <c r="DS70" s="16">
        <v>15950</v>
      </c>
      <c r="DT70" s="16">
        <v>0</v>
      </c>
      <c r="DU70" s="16">
        <v>15950</v>
      </c>
      <c r="DV70" s="16">
        <v>15950</v>
      </c>
      <c r="DW70" s="16">
        <v>27557713</v>
      </c>
      <c r="DX70" s="16">
        <v>0</v>
      </c>
      <c r="DY70" s="16">
        <v>362359</v>
      </c>
      <c r="DZ70" s="16">
        <v>6225220</v>
      </c>
      <c r="EA70" s="16">
        <v>2364571</v>
      </c>
      <c r="EB70" s="16">
        <v>271973</v>
      </c>
      <c r="EC70" s="16">
        <v>314575</v>
      </c>
      <c r="ED70" s="16">
        <v>1328256</v>
      </c>
      <c r="EE70" s="16">
        <v>1479715</v>
      </c>
      <c r="EF70" s="16">
        <v>0</v>
      </c>
      <c r="EG70" s="16">
        <v>233479</v>
      </c>
      <c r="EH70" s="16">
        <v>255139</v>
      </c>
      <c r="EI70" s="16">
        <v>0</v>
      </c>
      <c r="EJ70" s="16">
        <v>135954</v>
      </c>
      <c r="EK70" s="16">
        <v>15950</v>
      </c>
      <c r="EL70" s="16">
        <v>287940</v>
      </c>
      <c r="EM70" s="16">
        <v>1305595</v>
      </c>
      <c r="EN70" s="16">
        <v>-22272</v>
      </c>
      <c r="EO70" s="16">
        <v>41540287</v>
      </c>
      <c r="EP70" s="16">
        <v>925357010</v>
      </c>
      <c r="EQ70" s="18">
        <v>5.4</v>
      </c>
      <c r="ER70" s="16">
        <v>4996928</v>
      </c>
      <c r="ES70" s="16">
        <v>386467</v>
      </c>
      <c r="ET70" s="16">
        <v>318349</v>
      </c>
      <c r="EU70" s="16">
        <v>68118</v>
      </c>
      <c r="EV70" s="16">
        <v>4996928</v>
      </c>
      <c r="EW70" s="16">
        <v>5065046</v>
      </c>
      <c r="EX70" s="16">
        <v>384769139</v>
      </c>
      <c r="EY70" s="16">
        <v>356931637</v>
      </c>
      <c r="EZ70" s="16">
        <v>27837502</v>
      </c>
      <c r="FA70" s="18">
        <v>5.4</v>
      </c>
      <c r="FB70" s="16">
        <v>150323</v>
      </c>
      <c r="FC70" s="16">
        <v>0</v>
      </c>
      <c r="FD70" s="16">
        <v>0</v>
      </c>
      <c r="FE70" s="16">
        <v>0</v>
      </c>
      <c r="FF70" s="16">
        <v>150323</v>
      </c>
      <c r="FG70" s="16">
        <v>150323</v>
      </c>
      <c r="FH70" s="16">
        <v>5065046</v>
      </c>
      <c r="FI70" s="16">
        <v>5215369</v>
      </c>
      <c r="FJ70" s="16">
        <v>6749</v>
      </c>
      <c r="FK70" s="15">
        <v>3651.5920000000001</v>
      </c>
      <c r="FL70" s="16">
        <v>24644594</v>
      </c>
      <c r="FM70" s="16">
        <v>6749</v>
      </c>
      <c r="FN70" s="17">
        <v>814.18</v>
      </c>
      <c r="FO70" s="16">
        <v>5494901</v>
      </c>
      <c r="FP70" s="16">
        <v>264</v>
      </c>
      <c r="FQ70" s="17">
        <v>4418.38</v>
      </c>
      <c r="FR70" s="16">
        <v>1166452</v>
      </c>
      <c r="FS70" s="16">
        <v>135954</v>
      </c>
      <c r="FT70" s="16">
        <v>15950</v>
      </c>
      <c r="FU70" s="16">
        <v>1318356</v>
      </c>
      <c r="FV70" s="16">
        <v>24644594</v>
      </c>
      <c r="FW70" s="16">
        <v>5494901</v>
      </c>
      <c r="FX70" s="16">
        <v>-19659</v>
      </c>
      <c r="FY70" s="16">
        <v>2364571</v>
      </c>
      <c r="FZ70" s="16">
        <v>271973</v>
      </c>
      <c r="GA70" s="16">
        <v>314575</v>
      </c>
      <c r="GB70" s="16">
        <v>1328256</v>
      </c>
      <c r="GC70" s="16">
        <v>35717567</v>
      </c>
      <c r="GD70" s="16">
        <v>5215369</v>
      </c>
      <c r="GE70" s="16">
        <v>30502198</v>
      </c>
      <c r="GF70" s="15">
        <v>4465.7719999999999</v>
      </c>
      <c r="GG70" s="16">
        <v>300</v>
      </c>
      <c r="GH70" s="16">
        <v>1339732</v>
      </c>
      <c r="GI70" s="16">
        <v>30502198</v>
      </c>
      <c r="GJ70" s="16">
        <v>0</v>
      </c>
      <c r="GK70" s="14">
        <v>96.5</v>
      </c>
      <c r="GL70" s="16">
        <v>7635</v>
      </c>
      <c r="GM70" s="16">
        <v>736778</v>
      </c>
      <c r="GN70" s="14">
        <v>0</v>
      </c>
      <c r="GO70" s="16">
        <v>7413</v>
      </c>
      <c r="GP70" s="16">
        <v>0</v>
      </c>
      <c r="GQ70" s="16">
        <v>736778</v>
      </c>
      <c r="GR70" s="16">
        <v>736778</v>
      </c>
      <c r="GS70" s="16">
        <v>41540287</v>
      </c>
      <c r="GT70" s="16">
        <v>35717567</v>
      </c>
      <c r="GU70" s="16">
        <v>0</v>
      </c>
      <c r="GV70" s="16">
        <v>5822720</v>
      </c>
      <c r="GW70" s="16">
        <v>925357010</v>
      </c>
      <c r="GX70" s="16">
        <v>925030845</v>
      </c>
      <c r="GY70" s="16">
        <v>326165</v>
      </c>
      <c r="GZ70" s="16">
        <v>925030845</v>
      </c>
      <c r="HA70" s="18">
        <v>4.0000000000000002E-4</v>
      </c>
      <c r="HB70" s="16">
        <v>108864</v>
      </c>
      <c r="HC70" s="16">
        <v>44</v>
      </c>
      <c r="HD70" s="16">
        <v>108864</v>
      </c>
      <c r="HE70" s="16">
        <v>44</v>
      </c>
      <c r="HF70" s="16">
        <v>108820</v>
      </c>
      <c r="HG70" s="16">
        <v>886</v>
      </c>
      <c r="HH70" s="16">
        <v>685</v>
      </c>
      <c r="HI70" s="16">
        <v>201</v>
      </c>
      <c r="HJ70" s="15">
        <v>4465.7719999999999</v>
      </c>
      <c r="HK70" s="16">
        <v>897620</v>
      </c>
      <c r="HL70" s="15">
        <v>4465.7719999999999</v>
      </c>
      <c r="HM70" s="16">
        <v>10</v>
      </c>
      <c r="HN70" s="16">
        <v>44658</v>
      </c>
      <c r="HO70" s="15">
        <v>4465.7719999999999</v>
      </c>
      <c r="HP70" s="16">
        <v>7635</v>
      </c>
      <c r="HQ70" s="15">
        <v>0.11600000000000001</v>
      </c>
      <c r="HR70" s="16">
        <v>3956674</v>
      </c>
      <c r="HS70" s="16">
        <v>897620</v>
      </c>
      <c r="HT70" s="16">
        <v>44658</v>
      </c>
      <c r="HU70" s="16">
        <v>3014396</v>
      </c>
      <c r="HV70" s="16">
        <v>925357010</v>
      </c>
      <c r="HW70" s="18">
        <v>3.2575500000000002</v>
      </c>
      <c r="HX70" s="18">
        <v>1.9617800000000001</v>
      </c>
      <c r="HY70" s="18">
        <v>1.2957700000000001</v>
      </c>
      <c r="HZ70" s="16">
        <v>925357010</v>
      </c>
      <c r="IA70" s="16">
        <v>1199050</v>
      </c>
      <c r="IB70" s="16">
        <v>7635</v>
      </c>
      <c r="IC70" s="17">
        <v>0</v>
      </c>
      <c r="ID70" s="16">
        <v>0</v>
      </c>
      <c r="IE70" s="15">
        <v>4465.7719999999999</v>
      </c>
      <c r="IF70" s="16">
        <v>0</v>
      </c>
      <c r="IG70" s="16">
        <v>5822720</v>
      </c>
      <c r="IH70" s="16">
        <v>108820</v>
      </c>
      <c r="II70" s="16">
        <v>0</v>
      </c>
      <c r="IJ70" s="16">
        <v>0</v>
      </c>
      <c r="IK70" s="16">
        <v>287940</v>
      </c>
      <c r="IL70" s="16">
        <v>897620</v>
      </c>
      <c r="IM70" s="16">
        <v>44658</v>
      </c>
      <c r="IN70" s="16">
        <v>1199050</v>
      </c>
      <c r="IO70" s="16">
        <v>0</v>
      </c>
      <c r="IP70" s="16">
        <v>3860512</v>
      </c>
      <c r="IQ70" s="16">
        <v>30502198</v>
      </c>
      <c r="IR70" s="16">
        <v>0</v>
      </c>
      <c r="IS70" s="16">
        <v>108820</v>
      </c>
      <c r="IT70" s="16">
        <v>0</v>
      </c>
      <c r="IU70" s="16">
        <v>0</v>
      </c>
      <c r="IV70" s="16">
        <v>287940</v>
      </c>
      <c r="IW70" s="16">
        <v>897620</v>
      </c>
      <c r="IX70" s="16">
        <v>44658</v>
      </c>
      <c r="IY70" s="16">
        <v>1199050</v>
      </c>
      <c r="IZ70" s="16">
        <v>0</v>
      </c>
      <c r="JA70" s="16">
        <v>0</v>
      </c>
      <c r="JB70" s="16">
        <v>736778</v>
      </c>
      <c r="JC70" s="16">
        <v>33201184</v>
      </c>
      <c r="JD70" s="16">
        <v>27557713</v>
      </c>
      <c r="JE70" s="16">
        <v>0</v>
      </c>
      <c r="JF70" s="16">
        <v>27557713</v>
      </c>
      <c r="JG70" s="19">
        <v>0.1</v>
      </c>
      <c r="JH70" s="16">
        <v>2755771</v>
      </c>
      <c r="JI70" s="16">
        <v>925357010</v>
      </c>
      <c r="JJ70" s="14">
        <v>3604.2</v>
      </c>
      <c r="JK70" s="16">
        <v>256744</v>
      </c>
      <c r="JL70" s="16">
        <v>416026</v>
      </c>
      <c r="JM70" s="16">
        <v>256744</v>
      </c>
      <c r="JN70" s="17">
        <v>0.25</v>
      </c>
      <c r="JO70" s="19">
        <v>0.40510000000000002</v>
      </c>
      <c r="JP70" s="16">
        <v>2755771</v>
      </c>
      <c r="JQ70" s="16">
        <v>1116363</v>
      </c>
      <c r="JR70" s="17">
        <v>0.03</v>
      </c>
      <c r="JS70" s="16">
        <v>20806729</v>
      </c>
      <c r="JT70" s="16">
        <v>624202</v>
      </c>
      <c r="JU70" s="16">
        <v>2755771</v>
      </c>
      <c r="JV70" s="16">
        <v>1116363</v>
      </c>
      <c r="JW70" s="16">
        <v>624202</v>
      </c>
      <c r="JX70" s="16">
        <v>1015206</v>
      </c>
      <c r="JY70" s="16">
        <v>1116363</v>
      </c>
      <c r="JZ70" s="18">
        <v>0</v>
      </c>
      <c r="KA70" s="16">
        <v>0</v>
      </c>
      <c r="KB70" s="16">
        <v>624202</v>
      </c>
      <c r="KC70" s="16">
        <v>1015206</v>
      </c>
      <c r="KD70" s="16">
        <v>1639408</v>
      </c>
      <c r="KE70" s="16">
        <v>27557713</v>
      </c>
      <c r="KF70" s="19">
        <v>0</v>
      </c>
      <c r="KG70" s="16">
        <v>0</v>
      </c>
      <c r="KH70" s="17">
        <v>0</v>
      </c>
      <c r="KI70" s="16">
        <v>20806729</v>
      </c>
      <c r="KJ70" s="16">
        <v>0</v>
      </c>
      <c r="KK70" s="16">
        <v>0</v>
      </c>
      <c r="KL70" s="16">
        <v>0</v>
      </c>
      <c r="KM70" s="16">
        <v>0</v>
      </c>
      <c r="KN70" s="16">
        <v>302512</v>
      </c>
      <c r="KO70" s="16">
        <v>249192</v>
      </c>
      <c r="KP70" s="16">
        <v>53320</v>
      </c>
      <c r="KQ70" s="16">
        <v>3860512</v>
      </c>
      <c r="KR70" s="16">
        <v>53320</v>
      </c>
      <c r="KS70" s="16">
        <v>3807192</v>
      </c>
      <c r="KT70" s="16">
        <v>68118</v>
      </c>
      <c r="KU70" s="16">
        <v>53320</v>
      </c>
      <c r="KV70" s="16">
        <v>121438</v>
      </c>
      <c r="KW70" s="16">
        <v>4996928</v>
      </c>
      <c r="KX70" s="16">
        <v>3807192</v>
      </c>
      <c r="KY70" s="18">
        <v>8804120</v>
      </c>
      <c r="KZ70" s="16">
        <v>1015206</v>
      </c>
      <c r="LA70" s="16">
        <v>0</v>
      </c>
      <c r="LB70" s="16">
        <v>0</v>
      </c>
      <c r="LC70" s="16">
        <v>0</v>
      </c>
      <c r="LD70" s="16">
        <v>9819326</v>
      </c>
      <c r="LE70" s="16">
        <v>0</v>
      </c>
      <c r="LF70" s="16">
        <v>0</v>
      </c>
      <c r="LG70" s="16">
        <v>0</v>
      </c>
      <c r="LH70" s="16">
        <v>9819326</v>
      </c>
      <c r="LI70" s="16">
        <v>1015206</v>
      </c>
      <c r="LJ70" s="16">
        <v>8804120</v>
      </c>
      <c r="LK70" s="16">
        <v>925357010</v>
      </c>
      <c r="LL70" s="16">
        <v>9.5143000000000004</v>
      </c>
      <c r="LM70" s="16">
        <v>1015206</v>
      </c>
      <c r="LN70" s="16">
        <v>934887929</v>
      </c>
      <c r="LO70" s="16">
        <v>1.0859099999999999</v>
      </c>
      <c r="LP70" s="16">
        <v>9.5143000000000004</v>
      </c>
      <c r="LQ70" s="16">
        <v>10.600210000000001</v>
      </c>
      <c r="LR70" s="16">
        <v>1479715</v>
      </c>
      <c r="LS70" s="16">
        <v>0</v>
      </c>
      <c r="LT70" s="16">
        <v>233479</v>
      </c>
      <c r="LU70" s="16">
        <v>255139</v>
      </c>
      <c r="LV70" s="16">
        <v>0</v>
      </c>
      <c r="LW70" s="16">
        <v>135954</v>
      </c>
      <c r="LX70" s="16">
        <v>15950</v>
      </c>
      <c r="LY70" s="16">
        <v>287940</v>
      </c>
      <c r="LZ70" s="16">
        <v>1832297</v>
      </c>
      <c r="MA70" s="16">
        <v>33201184</v>
      </c>
      <c r="MB70" s="18">
        <v>1832297</v>
      </c>
      <c r="MC70" s="16">
        <v>31368887</v>
      </c>
      <c r="MD70" s="16">
        <v>41540287</v>
      </c>
      <c r="ME70" s="18">
        <v>0</v>
      </c>
      <c r="MF70" s="18">
        <v>0</v>
      </c>
      <c r="MG70" s="18">
        <v>1639408</v>
      </c>
      <c r="MH70" s="16">
        <v>0</v>
      </c>
      <c r="MI70" s="16">
        <v>736778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9819326</v>
      </c>
      <c r="MP70" s="16">
        <v>736778</v>
      </c>
      <c r="MQ70" s="16">
        <v>0</v>
      </c>
      <c r="MR70" s="16">
        <v>624202</v>
      </c>
      <c r="MS70" s="16">
        <v>0</v>
      </c>
      <c r="MT70" s="16">
        <v>150323</v>
      </c>
      <c r="MU70" s="16">
        <v>121438</v>
      </c>
      <c r="MV70" s="16">
        <v>0</v>
      </c>
      <c r="MW70" s="16">
        <v>11452067</v>
      </c>
      <c r="MX70" s="16">
        <v>934887929</v>
      </c>
      <c r="MY70" s="16">
        <v>0.75</v>
      </c>
      <c r="MZ70" s="16">
        <v>701166</v>
      </c>
      <c r="NA70" s="16">
        <v>0</v>
      </c>
      <c r="NB70" s="16">
        <v>20806729</v>
      </c>
      <c r="NC70" s="16">
        <v>0</v>
      </c>
      <c r="ND70" s="16">
        <v>701166</v>
      </c>
      <c r="NE70" s="16">
        <v>0</v>
      </c>
      <c r="NF70" s="16">
        <v>701166</v>
      </c>
      <c r="NG70" s="17">
        <v>0.03</v>
      </c>
      <c r="NH70" s="17">
        <v>0</v>
      </c>
      <c r="NI70" s="17">
        <v>0</v>
      </c>
      <c r="NJ70" s="17">
        <v>0</v>
      </c>
      <c r="NK70" s="17">
        <v>0</v>
      </c>
      <c r="NL70" s="17">
        <v>0.03</v>
      </c>
      <c r="NM70" s="16">
        <v>624202</v>
      </c>
      <c r="NN70" s="16">
        <v>0</v>
      </c>
      <c r="NO70" s="18">
        <v>0</v>
      </c>
      <c r="NP70" s="16">
        <v>0</v>
      </c>
      <c r="NQ70" s="17">
        <v>624202</v>
      </c>
      <c r="NR70" s="16">
        <v>1000000</v>
      </c>
      <c r="NS70" s="16">
        <v>0</v>
      </c>
      <c r="NT70" s="16">
        <v>308513</v>
      </c>
      <c r="NU70" s="16">
        <v>0</v>
      </c>
      <c r="NV70" s="16">
        <v>0</v>
      </c>
      <c r="NW70" s="17">
        <v>0</v>
      </c>
      <c r="NX70" s="17">
        <v>2519956</v>
      </c>
    </row>
    <row r="71" spans="1:388" x14ac:dyDescent="0.55000000000000004">
      <c r="A71" s="13" t="s">
        <v>1181</v>
      </c>
      <c r="B71" s="13" t="s">
        <v>1203</v>
      </c>
      <c r="C71" s="13" t="s">
        <v>134</v>
      </c>
      <c r="D71" s="13" t="s">
        <v>135</v>
      </c>
      <c r="E71" s="14">
        <v>707.2</v>
      </c>
      <c r="F71" s="15">
        <v>1.21</v>
      </c>
      <c r="G71" s="16">
        <v>7413</v>
      </c>
      <c r="H71" s="16">
        <v>8970</v>
      </c>
      <c r="I71" s="16">
        <v>6553</v>
      </c>
      <c r="J71" s="15">
        <v>1.21</v>
      </c>
      <c r="K71" s="16">
        <v>7929</v>
      </c>
      <c r="L71" s="16">
        <v>7413</v>
      </c>
      <c r="M71" s="16">
        <v>222</v>
      </c>
      <c r="N71" s="16">
        <v>7635</v>
      </c>
      <c r="O71" s="17">
        <v>635.21</v>
      </c>
      <c r="P71" s="17">
        <v>19.07</v>
      </c>
      <c r="Q71" s="17">
        <v>654.28</v>
      </c>
      <c r="R71" s="17">
        <v>63.05</v>
      </c>
      <c r="S71" s="17">
        <v>2.16</v>
      </c>
      <c r="T71" s="17">
        <v>65.209999999999994</v>
      </c>
      <c r="U71" s="17">
        <v>73.45</v>
      </c>
      <c r="V71" s="17">
        <v>2.35</v>
      </c>
      <c r="W71" s="17">
        <v>75.8</v>
      </c>
      <c r="X71" s="17">
        <v>357.8</v>
      </c>
      <c r="Y71" s="17">
        <v>10.73</v>
      </c>
      <c r="Z71" s="17">
        <v>368.53</v>
      </c>
      <c r="AA71" s="17">
        <v>42.48</v>
      </c>
      <c r="AB71" s="17">
        <v>23.6</v>
      </c>
      <c r="AC71" s="17">
        <v>39.729999999999997</v>
      </c>
      <c r="AD71" s="17">
        <v>105.81</v>
      </c>
      <c r="AE71" s="14">
        <v>707.2</v>
      </c>
      <c r="AF71" s="17">
        <v>813.01</v>
      </c>
      <c r="AG71" s="17">
        <v>0</v>
      </c>
      <c r="AH71" s="17">
        <v>813.01</v>
      </c>
      <c r="AI71" s="15">
        <v>11.56</v>
      </c>
      <c r="AJ71" s="15">
        <v>3.415</v>
      </c>
      <c r="AK71" s="17">
        <v>1.1000000000000001</v>
      </c>
      <c r="AL71" s="17">
        <f>ROUND(Data_AidAndLevy[[#This Row],[L311]]*Data_AidAndLevy[[#This Row],[L201]],0)</f>
        <v>8154</v>
      </c>
      <c r="AM71" s="15">
        <v>0</v>
      </c>
      <c r="AN71" s="15">
        <v>16.074999999999999</v>
      </c>
      <c r="AO71" s="17">
        <v>813.01</v>
      </c>
      <c r="AP71" s="15">
        <v>829.08500000000004</v>
      </c>
      <c r="AQ71" s="17">
        <v>105.81</v>
      </c>
      <c r="AR71" s="15">
        <v>723.27499999999998</v>
      </c>
      <c r="AS71" s="16">
        <v>7635</v>
      </c>
      <c r="AT71" s="14">
        <v>707.2</v>
      </c>
      <c r="AU71" s="16">
        <v>5399472</v>
      </c>
      <c r="AV71" s="16">
        <v>5385545</v>
      </c>
      <c r="AW71" s="17">
        <v>1.01</v>
      </c>
      <c r="AX71" s="16">
        <v>5439400</v>
      </c>
      <c r="AY71" s="16">
        <v>5399472</v>
      </c>
      <c r="AZ71" s="16">
        <v>39928</v>
      </c>
      <c r="BA71" s="16">
        <v>7635</v>
      </c>
      <c r="BB71" s="15">
        <v>16.074999999999999</v>
      </c>
      <c r="BC71" s="16">
        <v>122733</v>
      </c>
      <c r="BD71" s="16">
        <v>7635</v>
      </c>
      <c r="BE71" s="17">
        <v>105.81</v>
      </c>
      <c r="BF71" s="16">
        <v>807859</v>
      </c>
      <c r="BG71" s="17">
        <v>654.28</v>
      </c>
      <c r="BH71" s="14">
        <v>707.2</v>
      </c>
      <c r="BI71" s="16">
        <v>462707</v>
      </c>
      <c r="BJ71" s="16">
        <v>461480</v>
      </c>
      <c r="BK71" s="16">
        <v>462707</v>
      </c>
      <c r="BL71" s="16">
        <v>0</v>
      </c>
      <c r="BM71" s="16">
        <v>462707</v>
      </c>
      <c r="BN71" s="16">
        <v>462707</v>
      </c>
      <c r="BO71" s="17">
        <v>65.209999999999994</v>
      </c>
      <c r="BP71" s="14">
        <v>707.2</v>
      </c>
      <c r="BQ71" s="16">
        <v>46117</v>
      </c>
      <c r="BR71" s="16">
        <v>45806</v>
      </c>
      <c r="BS71" s="16">
        <v>46117</v>
      </c>
      <c r="BT71" s="16">
        <v>0</v>
      </c>
      <c r="BU71" s="16">
        <v>46117</v>
      </c>
      <c r="BV71" s="16">
        <v>46117</v>
      </c>
      <c r="BW71" s="17">
        <v>75.8</v>
      </c>
      <c r="BX71" s="14">
        <v>707.2</v>
      </c>
      <c r="BY71" s="16">
        <v>53606</v>
      </c>
      <c r="BZ71" s="16">
        <v>53361</v>
      </c>
      <c r="CA71" s="16">
        <v>53606</v>
      </c>
      <c r="CB71" s="16">
        <v>0</v>
      </c>
      <c r="CC71" s="16">
        <v>53606</v>
      </c>
      <c r="CD71" s="16">
        <v>53606</v>
      </c>
      <c r="CE71" s="17">
        <v>368.53</v>
      </c>
      <c r="CF71" s="14">
        <v>707.2</v>
      </c>
      <c r="CG71" s="16">
        <v>260624</v>
      </c>
      <c r="CH71" s="16">
        <v>259942</v>
      </c>
      <c r="CI71" s="16">
        <v>260624</v>
      </c>
      <c r="CJ71" s="16">
        <v>0</v>
      </c>
      <c r="CK71" s="16">
        <v>260624</v>
      </c>
      <c r="CL71" s="16">
        <v>260624</v>
      </c>
      <c r="CM71" s="17">
        <v>325.88</v>
      </c>
      <c r="CN71" s="17">
        <v>813.01</v>
      </c>
      <c r="CO71" s="16">
        <v>264944</v>
      </c>
      <c r="CP71" s="16">
        <v>259871</v>
      </c>
      <c r="CQ71" s="16">
        <v>2181</v>
      </c>
      <c r="CR71" s="16">
        <v>262052</v>
      </c>
      <c r="CS71" s="16">
        <v>264944</v>
      </c>
      <c r="CT71" s="16">
        <v>0</v>
      </c>
      <c r="CU71" s="14">
        <v>707.2</v>
      </c>
      <c r="CV71" s="16">
        <v>8</v>
      </c>
      <c r="CW71" s="14">
        <v>0</v>
      </c>
      <c r="CX71" s="16">
        <v>715</v>
      </c>
      <c r="CY71" s="17">
        <v>62.04</v>
      </c>
      <c r="CZ71" s="16">
        <v>44359</v>
      </c>
      <c r="DA71" s="16">
        <v>715</v>
      </c>
      <c r="DB71" s="17">
        <v>68.150000000000006</v>
      </c>
      <c r="DC71" s="16">
        <v>48727</v>
      </c>
      <c r="DD71" s="17">
        <v>0</v>
      </c>
      <c r="DE71" s="17">
        <v>325.88</v>
      </c>
      <c r="DF71" s="16">
        <v>0</v>
      </c>
      <c r="DG71" s="17">
        <v>27.75</v>
      </c>
      <c r="DH71" s="17">
        <v>813.01</v>
      </c>
      <c r="DI71" s="16">
        <v>22561</v>
      </c>
      <c r="DJ71" s="16">
        <v>21987</v>
      </c>
      <c r="DK71" s="16">
        <v>22561</v>
      </c>
      <c r="DL71" s="16">
        <v>0</v>
      </c>
      <c r="DM71" s="16">
        <v>22561</v>
      </c>
      <c r="DN71" s="16">
        <v>22561</v>
      </c>
      <c r="DO71" s="17">
        <v>3.48</v>
      </c>
      <c r="DP71" s="17">
        <v>813.01</v>
      </c>
      <c r="DQ71" s="16">
        <v>2829</v>
      </c>
      <c r="DR71" s="16">
        <v>2762</v>
      </c>
      <c r="DS71" s="16">
        <v>2829</v>
      </c>
      <c r="DT71" s="16">
        <v>0</v>
      </c>
      <c r="DU71" s="16">
        <v>2829</v>
      </c>
      <c r="DV71" s="16">
        <v>2829</v>
      </c>
      <c r="DW71" s="16">
        <v>5399472</v>
      </c>
      <c r="DX71" s="16">
        <v>39928</v>
      </c>
      <c r="DY71" s="16">
        <v>122733</v>
      </c>
      <c r="DZ71" s="16">
        <v>807859</v>
      </c>
      <c r="EA71" s="16">
        <v>462707</v>
      </c>
      <c r="EB71" s="16">
        <v>46117</v>
      </c>
      <c r="EC71" s="16">
        <v>53606</v>
      </c>
      <c r="ED71" s="16">
        <v>260624</v>
      </c>
      <c r="EE71" s="16">
        <v>264944</v>
      </c>
      <c r="EF71" s="16">
        <v>0</v>
      </c>
      <c r="EG71" s="16">
        <v>44359</v>
      </c>
      <c r="EH71" s="16">
        <v>48727</v>
      </c>
      <c r="EI71" s="16">
        <v>0</v>
      </c>
      <c r="EJ71" s="16">
        <v>22561</v>
      </c>
      <c r="EK71" s="16">
        <v>2829</v>
      </c>
      <c r="EL71" s="16">
        <v>54115</v>
      </c>
      <c r="EM71" s="16">
        <v>167975</v>
      </c>
      <c r="EN71" s="16">
        <v>8970</v>
      </c>
      <c r="EO71" s="16">
        <v>7699296</v>
      </c>
      <c r="EP71" s="16">
        <v>286094712</v>
      </c>
      <c r="EQ71" s="18">
        <v>5.4</v>
      </c>
      <c r="ER71" s="16">
        <v>1544911</v>
      </c>
      <c r="ES71" s="16">
        <v>30508</v>
      </c>
      <c r="ET71" s="16">
        <v>31142</v>
      </c>
      <c r="EU71" s="16">
        <v>-634</v>
      </c>
      <c r="EV71" s="16">
        <v>1544911</v>
      </c>
      <c r="EW71" s="16">
        <v>1544277</v>
      </c>
      <c r="EX71" s="16">
        <v>26698167</v>
      </c>
      <c r="EY71" s="16">
        <v>22982417</v>
      </c>
      <c r="EZ71" s="16">
        <v>3715750</v>
      </c>
      <c r="FA71" s="18">
        <v>5.4</v>
      </c>
      <c r="FB71" s="16">
        <v>20065</v>
      </c>
      <c r="FC71" s="16">
        <v>0</v>
      </c>
      <c r="FD71" s="16">
        <v>0</v>
      </c>
      <c r="FE71" s="16">
        <v>0</v>
      </c>
      <c r="FF71" s="16">
        <v>20065</v>
      </c>
      <c r="FG71" s="16">
        <v>20065</v>
      </c>
      <c r="FH71" s="16">
        <v>1544277</v>
      </c>
      <c r="FI71" s="16">
        <v>1564342</v>
      </c>
      <c r="FJ71" s="16">
        <v>6749</v>
      </c>
      <c r="FK71" s="15">
        <v>723.27499999999998</v>
      </c>
      <c r="FL71" s="16">
        <v>4881383</v>
      </c>
      <c r="FM71" s="16">
        <v>6749</v>
      </c>
      <c r="FN71" s="17">
        <v>105.81</v>
      </c>
      <c r="FO71" s="16">
        <v>714112</v>
      </c>
      <c r="FP71" s="16">
        <v>264</v>
      </c>
      <c r="FQ71" s="17">
        <v>813.01</v>
      </c>
      <c r="FR71" s="16">
        <v>214635</v>
      </c>
      <c r="FS71" s="16">
        <v>22561</v>
      </c>
      <c r="FT71" s="16">
        <v>2829</v>
      </c>
      <c r="FU71" s="16">
        <v>240025</v>
      </c>
      <c r="FV71" s="16">
        <v>4881383</v>
      </c>
      <c r="FW71" s="16">
        <v>714112</v>
      </c>
      <c r="FX71" s="16">
        <v>7929</v>
      </c>
      <c r="FY71" s="16">
        <v>462707</v>
      </c>
      <c r="FZ71" s="16">
        <v>46117</v>
      </c>
      <c r="GA71" s="16">
        <v>53606</v>
      </c>
      <c r="GB71" s="16">
        <v>260624</v>
      </c>
      <c r="GC71" s="16">
        <v>6666503</v>
      </c>
      <c r="GD71" s="16">
        <v>1564342</v>
      </c>
      <c r="GE71" s="16">
        <v>5102161</v>
      </c>
      <c r="GF71" s="15">
        <v>829.08500000000004</v>
      </c>
      <c r="GG71" s="16">
        <v>300</v>
      </c>
      <c r="GH71" s="16">
        <v>248726</v>
      </c>
      <c r="GI71" s="16">
        <v>5102161</v>
      </c>
      <c r="GJ71" s="16">
        <v>0</v>
      </c>
      <c r="GK71" s="14">
        <v>19</v>
      </c>
      <c r="GL71" s="16">
        <v>7635</v>
      </c>
      <c r="GM71" s="16">
        <v>145065</v>
      </c>
      <c r="GN71" s="14">
        <v>0</v>
      </c>
      <c r="GO71" s="16">
        <v>7413</v>
      </c>
      <c r="GP71" s="16">
        <v>0</v>
      </c>
      <c r="GQ71" s="16">
        <v>145065</v>
      </c>
      <c r="GR71" s="16">
        <v>145065</v>
      </c>
      <c r="GS71" s="16">
        <v>7699296</v>
      </c>
      <c r="GT71" s="16">
        <v>6666503</v>
      </c>
      <c r="GU71" s="16">
        <v>0</v>
      </c>
      <c r="GV71" s="16">
        <v>1032793</v>
      </c>
      <c r="GW71" s="16">
        <v>286094712</v>
      </c>
      <c r="GX71" s="16">
        <v>267959351</v>
      </c>
      <c r="GY71" s="16">
        <v>18135361</v>
      </c>
      <c r="GZ71" s="16">
        <v>267959351</v>
      </c>
      <c r="HA71" s="18">
        <v>6.7699999999999996E-2</v>
      </c>
      <c r="HB71" s="16">
        <v>1122</v>
      </c>
      <c r="HC71" s="16">
        <v>76</v>
      </c>
      <c r="HD71" s="16">
        <v>1122</v>
      </c>
      <c r="HE71" s="16">
        <v>76</v>
      </c>
      <c r="HF71" s="16">
        <v>1046</v>
      </c>
      <c r="HG71" s="16">
        <v>886</v>
      </c>
      <c r="HH71" s="16">
        <v>685</v>
      </c>
      <c r="HI71" s="16">
        <v>201</v>
      </c>
      <c r="HJ71" s="15">
        <v>829.08500000000004</v>
      </c>
      <c r="HK71" s="16">
        <v>166646</v>
      </c>
      <c r="HL71" s="15">
        <v>829.08500000000004</v>
      </c>
      <c r="HM71" s="16">
        <v>10</v>
      </c>
      <c r="HN71" s="16">
        <v>8291</v>
      </c>
      <c r="HO71" s="15">
        <v>829.08500000000004</v>
      </c>
      <c r="HP71" s="16">
        <v>7635</v>
      </c>
      <c r="HQ71" s="15">
        <v>0.11600000000000001</v>
      </c>
      <c r="HR71" s="16">
        <v>734569</v>
      </c>
      <c r="HS71" s="16">
        <v>166646</v>
      </c>
      <c r="HT71" s="16">
        <v>8291</v>
      </c>
      <c r="HU71" s="16">
        <v>559632</v>
      </c>
      <c r="HV71" s="16">
        <v>286094712</v>
      </c>
      <c r="HW71" s="18">
        <v>1.95611</v>
      </c>
      <c r="HX71" s="18">
        <v>1.9617800000000001</v>
      </c>
      <c r="HY71" s="18">
        <v>0</v>
      </c>
      <c r="HZ71" s="16">
        <v>286094712</v>
      </c>
      <c r="IA71" s="16">
        <v>0</v>
      </c>
      <c r="IB71" s="16">
        <v>7635</v>
      </c>
      <c r="IC71" s="17">
        <v>0</v>
      </c>
      <c r="ID71" s="16">
        <v>0</v>
      </c>
      <c r="IE71" s="15">
        <v>829.08500000000004</v>
      </c>
      <c r="IF71" s="16">
        <v>0</v>
      </c>
      <c r="IG71" s="16">
        <v>1032793</v>
      </c>
      <c r="IH71" s="16">
        <v>1046</v>
      </c>
      <c r="II71" s="16">
        <v>0</v>
      </c>
      <c r="IJ71" s="16">
        <v>0</v>
      </c>
      <c r="IK71" s="16">
        <v>54115</v>
      </c>
      <c r="IL71" s="16">
        <v>166646</v>
      </c>
      <c r="IM71" s="16">
        <v>8291</v>
      </c>
      <c r="IN71" s="16">
        <v>0</v>
      </c>
      <c r="IO71" s="16">
        <v>0</v>
      </c>
      <c r="IP71" s="16">
        <v>910925</v>
      </c>
      <c r="IQ71" s="16">
        <v>5102161</v>
      </c>
      <c r="IR71" s="16">
        <v>0</v>
      </c>
      <c r="IS71" s="16">
        <v>1046</v>
      </c>
      <c r="IT71" s="16">
        <v>0</v>
      </c>
      <c r="IU71" s="16">
        <v>0</v>
      </c>
      <c r="IV71" s="16">
        <v>54115</v>
      </c>
      <c r="IW71" s="16">
        <v>166646</v>
      </c>
      <c r="IX71" s="16">
        <v>8291</v>
      </c>
      <c r="IY71" s="16">
        <v>0</v>
      </c>
      <c r="IZ71" s="16">
        <v>0</v>
      </c>
      <c r="JA71" s="16">
        <v>0</v>
      </c>
      <c r="JB71" s="16">
        <v>145065</v>
      </c>
      <c r="JC71" s="16">
        <v>5369094</v>
      </c>
      <c r="JD71" s="16">
        <v>5399472</v>
      </c>
      <c r="JE71" s="16">
        <v>39928</v>
      </c>
      <c r="JF71" s="16">
        <v>5439400</v>
      </c>
      <c r="JG71" s="19">
        <v>0.1</v>
      </c>
      <c r="JH71" s="16">
        <v>543940</v>
      </c>
      <c r="JI71" s="16">
        <v>286094712</v>
      </c>
      <c r="JJ71" s="14">
        <v>707.2</v>
      </c>
      <c r="JK71" s="16">
        <v>404546</v>
      </c>
      <c r="JL71" s="16">
        <v>416026</v>
      </c>
      <c r="JM71" s="16">
        <v>404546</v>
      </c>
      <c r="JN71" s="17">
        <v>0.25</v>
      </c>
      <c r="JO71" s="19">
        <v>0.2571</v>
      </c>
      <c r="JP71" s="16">
        <v>543940</v>
      </c>
      <c r="JQ71" s="16">
        <v>139847</v>
      </c>
      <c r="JR71" s="17">
        <v>0.01</v>
      </c>
      <c r="JS71" s="16">
        <v>5025326</v>
      </c>
      <c r="JT71" s="16">
        <v>50253</v>
      </c>
      <c r="JU71" s="16">
        <v>543940</v>
      </c>
      <c r="JV71" s="16">
        <v>139847</v>
      </c>
      <c r="JW71" s="16">
        <v>50253</v>
      </c>
      <c r="JX71" s="16">
        <v>353840</v>
      </c>
      <c r="JY71" s="16">
        <v>139847</v>
      </c>
      <c r="JZ71" s="18">
        <v>0</v>
      </c>
      <c r="KA71" s="16">
        <v>0</v>
      </c>
      <c r="KB71" s="16">
        <v>50253</v>
      </c>
      <c r="KC71" s="16">
        <v>353840</v>
      </c>
      <c r="KD71" s="16">
        <v>404093</v>
      </c>
      <c r="KE71" s="16">
        <v>5439400</v>
      </c>
      <c r="KF71" s="19">
        <v>0</v>
      </c>
      <c r="KG71" s="16">
        <v>0</v>
      </c>
      <c r="KH71" s="17">
        <v>0</v>
      </c>
      <c r="KI71" s="16">
        <v>5025326</v>
      </c>
      <c r="KJ71" s="16">
        <v>0</v>
      </c>
      <c r="KK71" s="16">
        <v>0</v>
      </c>
      <c r="KL71" s="16">
        <v>0</v>
      </c>
      <c r="KM71" s="16">
        <v>0</v>
      </c>
      <c r="KN71" s="16">
        <v>18048</v>
      </c>
      <c r="KO71" s="16">
        <v>18423</v>
      </c>
      <c r="KP71" s="16">
        <v>-375</v>
      </c>
      <c r="KQ71" s="16">
        <v>910925</v>
      </c>
      <c r="KR71" s="16">
        <v>-375</v>
      </c>
      <c r="KS71" s="16">
        <v>911300</v>
      </c>
      <c r="KT71" s="16">
        <v>-634</v>
      </c>
      <c r="KU71" s="16">
        <v>-375</v>
      </c>
      <c r="KV71" s="16">
        <v>-1009</v>
      </c>
      <c r="KW71" s="16">
        <v>1544911</v>
      </c>
      <c r="KX71" s="16">
        <v>911300</v>
      </c>
      <c r="KY71" s="18">
        <v>2456211</v>
      </c>
      <c r="KZ71" s="16">
        <v>353840</v>
      </c>
      <c r="LA71" s="16">
        <v>0</v>
      </c>
      <c r="LB71" s="16">
        <v>0</v>
      </c>
      <c r="LC71" s="16">
        <v>0</v>
      </c>
      <c r="LD71" s="16">
        <v>2810051</v>
      </c>
      <c r="LE71" s="16">
        <v>450314</v>
      </c>
      <c r="LF71" s="16">
        <v>328896</v>
      </c>
      <c r="LG71" s="16">
        <v>0</v>
      </c>
      <c r="LH71" s="16">
        <v>3589261</v>
      </c>
      <c r="LI71" s="16">
        <v>353840</v>
      </c>
      <c r="LJ71" s="16">
        <v>3235421</v>
      </c>
      <c r="LK71" s="16">
        <v>286094712</v>
      </c>
      <c r="LL71" s="16">
        <v>11.308920000000001</v>
      </c>
      <c r="LM71" s="16">
        <v>353840</v>
      </c>
      <c r="LN71" s="16">
        <v>286841899</v>
      </c>
      <c r="LO71" s="16">
        <v>1.2335700000000001</v>
      </c>
      <c r="LP71" s="16">
        <v>11.308920000000001</v>
      </c>
      <c r="LQ71" s="16">
        <v>12.542490000000001</v>
      </c>
      <c r="LR71" s="16">
        <v>264944</v>
      </c>
      <c r="LS71" s="16">
        <v>0</v>
      </c>
      <c r="LT71" s="16">
        <v>44359</v>
      </c>
      <c r="LU71" s="16">
        <v>48727</v>
      </c>
      <c r="LV71" s="16">
        <v>0</v>
      </c>
      <c r="LW71" s="16">
        <v>22561</v>
      </c>
      <c r="LX71" s="16">
        <v>2829</v>
      </c>
      <c r="LY71" s="16">
        <v>54115</v>
      </c>
      <c r="LZ71" s="16">
        <v>329305</v>
      </c>
      <c r="MA71" s="16">
        <v>5369094</v>
      </c>
      <c r="MB71" s="18">
        <v>329305</v>
      </c>
      <c r="MC71" s="16">
        <v>5039789</v>
      </c>
      <c r="MD71" s="16">
        <v>7699296</v>
      </c>
      <c r="ME71" s="18">
        <v>0</v>
      </c>
      <c r="MF71" s="18">
        <v>0</v>
      </c>
      <c r="MG71" s="18">
        <v>404093</v>
      </c>
      <c r="MH71" s="16">
        <v>0</v>
      </c>
      <c r="MI71" s="16">
        <v>145065</v>
      </c>
      <c r="MJ71" s="16">
        <v>0</v>
      </c>
      <c r="MK71" s="16">
        <v>0</v>
      </c>
      <c r="ML71" s="16">
        <v>0</v>
      </c>
      <c r="MM71" s="16">
        <v>0</v>
      </c>
      <c r="MN71" s="16">
        <v>0</v>
      </c>
      <c r="MO71" s="16">
        <v>2810051</v>
      </c>
      <c r="MP71" s="16">
        <v>145065</v>
      </c>
      <c r="MQ71" s="16">
        <v>0</v>
      </c>
      <c r="MR71" s="16">
        <v>50253</v>
      </c>
      <c r="MS71" s="16">
        <v>0</v>
      </c>
      <c r="MT71" s="16">
        <v>20065</v>
      </c>
      <c r="MU71" s="16">
        <v>-1009</v>
      </c>
      <c r="MV71" s="16">
        <v>0</v>
      </c>
      <c r="MW71" s="16">
        <v>3024425</v>
      </c>
      <c r="MX71" s="16">
        <v>286841899</v>
      </c>
      <c r="MY71" s="16">
        <v>1.34</v>
      </c>
      <c r="MZ71" s="16">
        <v>384368</v>
      </c>
      <c r="NA71" s="16">
        <v>0.01</v>
      </c>
      <c r="NB71" s="16">
        <v>5025326</v>
      </c>
      <c r="NC71" s="16">
        <v>50253</v>
      </c>
      <c r="ND71" s="16">
        <v>384368</v>
      </c>
      <c r="NE71" s="16">
        <v>50253</v>
      </c>
      <c r="NF71" s="16">
        <v>334115</v>
      </c>
      <c r="NG71" s="17">
        <v>0.01</v>
      </c>
      <c r="NH71" s="17">
        <v>0</v>
      </c>
      <c r="NI71" s="17">
        <v>0</v>
      </c>
      <c r="NJ71" s="17">
        <v>0</v>
      </c>
      <c r="NK71" s="17">
        <v>0.01</v>
      </c>
      <c r="NL71" s="17">
        <v>0.02</v>
      </c>
      <c r="NM71" s="16">
        <v>50253</v>
      </c>
      <c r="NN71" s="16">
        <v>0</v>
      </c>
      <c r="NO71" s="18">
        <v>0</v>
      </c>
      <c r="NP71" s="16">
        <v>0</v>
      </c>
      <c r="NQ71" s="17">
        <v>50253</v>
      </c>
      <c r="NR71" s="16">
        <v>150000</v>
      </c>
      <c r="NS71" s="16">
        <v>0</v>
      </c>
      <c r="NT71" s="16">
        <v>94658</v>
      </c>
      <c r="NU71" s="16">
        <v>0</v>
      </c>
      <c r="NV71" s="16">
        <v>0</v>
      </c>
      <c r="NW71" s="17">
        <v>0</v>
      </c>
      <c r="NX71" s="17">
        <v>821711</v>
      </c>
    </row>
    <row r="72" spans="1:388" x14ac:dyDescent="0.55000000000000004">
      <c r="A72" s="13" t="s">
        <v>1191</v>
      </c>
      <c r="B72" s="13" t="s">
        <v>1192</v>
      </c>
      <c r="C72" s="13" t="s">
        <v>136</v>
      </c>
      <c r="D72" s="13" t="s">
        <v>1236</v>
      </c>
      <c r="E72" s="14">
        <v>5147.8999999999996</v>
      </c>
      <c r="F72" s="15">
        <v>-1.395</v>
      </c>
      <c r="G72" s="16">
        <v>7413</v>
      </c>
      <c r="H72" s="16">
        <v>-10341</v>
      </c>
      <c r="I72" s="16">
        <v>6553</v>
      </c>
      <c r="J72" s="15">
        <v>-1.395</v>
      </c>
      <c r="K72" s="16">
        <v>-9141</v>
      </c>
      <c r="L72" s="16">
        <v>7413</v>
      </c>
      <c r="M72" s="16">
        <v>222</v>
      </c>
      <c r="N72" s="16">
        <v>7635</v>
      </c>
      <c r="O72" s="17">
        <v>606.70000000000005</v>
      </c>
      <c r="P72" s="17">
        <v>19.07</v>
      </c>
      <c r="Q72" s="17">
        <v>625.77</v>
      </c>
      <c r="R72" s="17">
        <v>74.400000000000006</v>
      </c>
      <c r="S72" s="17">
        <v>2.16</v>
      </c>
      <c r="T72" s="17">
        <v>76.56</v>
      </c>
      <c r="U72" s="17">
        <v>78.11</v>
      </c>
      <c r="V72" s="17">
        <v>2.35</v>
      </c>
      <c r="W72" s="17">
        <v>80.459999999999994</v>
      </c>
      <c r="X72" s="17">
        <v>357.8</v>
      </c>
      <c r="Y72" s="17">
        <v>10.73</v>
      </c>
      <c r="Z72" s="17">
        <v>368.53</v>
      </c>
      <c r="AA72" s="17">
        <v>231.84</v>
      </c>
      <c r="AB72" s="17">
        <v>187.63</v>
      </c>
      <c r="AC72" s="17">
        <v>216.46</v>
      </c>
      <c r="AD72" s="17">
        <v>635.92999999999995</v>
      </c>
      <c r="AE72" s="14">
        <v>5147.8999999999996</v>
      </c>
      <c r="AF72" s="17">
        <v>5783.83</v>
      </c>
      <c r="AG72" s="17">
        <v>6.69</v>
      </c>
      <c r="AH72" s="17">
        <v>5790.52</v>
      </c>
      <c r="AI72" s="15">
        <v>35.9</v>
      </c>
      <c r="AJ72" s="15">
        <v>22.997</v>
      </c>
      <c r="AK72" s="17">
        <v>46.07</v>
      </c>
      <c r="AL72" s="17">
        <f>ROUND(Data_AidAndLevy[[#This Row],[L311]]*Data_AidAndLevy[[#This Row],[L201]],0)</f>
        <v>341517</v>
      </c>
      <c r="AM72" s="15">
        <v>0</v>
      </c>
      <c r="AN72" s="15">
        <v>104.967</v>
      </c>
      <c r="AO72" s="17">
        <v>5783.83</v>
      </c>
      <c r="AP72" s="15">
        <v>5888.7969999999996</v>
      </c>
      <c r="AQ72" s="17">
        <v>635.92999999999995</v>
      </c>
      <c r="AR72" s="15">
        <v>5252.8670000000002</v>
      </c>
      <c r="AS72" s="16">
        <v>7635</v>
      </c>
      <c r="AT72" s="14">
        <v>5147.8999999999996</v>
      </c>
      <c r="AU72" s="16">
        <v>39304217</v>
      </c>
      <c r="AV72" s="16">
        <v>38035362</v>
      </c>
      <c r="AW72" s="17">
        <v>1.01</v>
      </c>
      <c r="AX72" s="16">
        <v>38415716</v>
      </c>
      <c r="AY72" s="16">
        <v>39304217</v>
      </c>
      <c r="AZ72" s="16">
        <v>0</v>
      </c>
      <c r="BA72" s="16">
        <v>7635</v>
      </c>
      <c r="BB72" s="15">
        <v>104.967</v>
      </c>
      <c r="BC72" s="16">
        <v>801423</v>
      </c>
      <c r="BD72" s="16">
        <v>7635</v>
      </c>
      <c r="BE72" s="17">
        <v>635.92999999999995</v>
      </c>
      <c r="BF72" s="16">
        <v>4855326</v>
      </c>
      <c r="BG72" s="17">
        <v>625.77</v>
      </c>
      <c r="BH72" s="14">
        <v>5147.8999999999996</v>
      </c>
      <c r="BI72" s="16">
        <v>3221401</v>
      </c>
      <c r="BJ72" s="16">
        <v>3112917</v>
      </c>
      <c r="BK72" s="16">
        <v>3221401</v>
      </c>
      <c r="BL72" s="16">
        <v>0</v>
      </c>
      <c r="BM72" s="16">
        <v>3221401</v>
      </c>
      <c r="BN72" s="16">
        <v>3221401</v>
      </c>
      <c r="BO72" s="17">
        <v>76.56</v>
      </c>
      <c r="BP72" s="14">
        <v>5147.8999999999996</v>
      </c>
      <c r="BQ72" s="16">
        <v>394123</v>
      </c>
      <c r="BR72" s="16">
        <v>381739</v>
      </c>
      <c r="BS72" s="16">
        <v>394123</v>
      </c>
      <c r="BT72" s="16">
        <v>0</v>
      </c>
      <c r="BU72" s="16">
        <v>394123</v>
      </c>
      <c r="BV72" s="16">
        <v>394123</v>
      </c>
      <c r="BW72" s="17">
        <v>80.459999999999994</v>
      </c>
      <c r="BX72" s="14">
        <v>5147.8999999999996</v>
      </c>
      <c r="BY72" s="16">
        <v>414200</v>
      </c>
      <c r="BZ72" s="16">
        <v>400775</v>
      </c>
      <c r="CA72" s="16">
        <v>414200</v>
      </c>
      <c r="CB72" s="16">
        <v>0</v>
      </c>
      <c r="CC72" s="16">
        <v>414200</v>
      </c>
      <c r="CD72" s="16">
        <v>414200</v>
      </c>
      <c r="CE72" s="17">
        <v>368.53</v>
      </c>
      <c r="CF72" s="14">
        <v>5147.8999999999996</v>
      </c>
      <c r="CG72" s="16">
        <v>1897156</v>
      </c>
      <c r="CH72" s="16">
        <v>1835836</v>
      </c>
      <c r="CI72" s="16">
        <v>1897156</v>
      </c>
      <c r="CJ72" s="16">
        <v>0</v>
      </c>
      <c r="CK72" s="16">
        <v>1897156</v>
      </c>
      <c r="CL72" s="16">
        <v>1897156</v>
      </c>
      <c r="CM72" s="17">
        <v>332.98</v>
      </c>
      <c r="CN72" s="17">
        <v>5783.83</v>
      </c>
      <c r="CO72" s="16">
        <v>1925900</v>
      </c>
      <c r="CP72" s="16">
        <v>1864793</v>
      </c>
      <c r="CQ72" s="16">
        <v>0</v>
      </c>
      <c r="CR72" s="16">
        <v>1864793</v>
      </c>
      <c r="CS72" s="16">
        <v>1925900</v>
      </c>
      <c r="CT72" s="16">
        <v>0</v>
      </c>
      <c r="CU72" s="14">
        <v>5147.8999999999996</v>
      </c>
      <c r="CV72" s="16">
        <v>130</v>
      </c>
      <c r="CW72" s="14">
        <v>0</v>
      </c>
      <c r="CX72" s="16">
        <v>5278</v>
      </c>
      <c r="CY72" s="17">
        <v>62.16</v>
      </c>
      <c r="CZ72" s="16">
        <v>328080</v>
      </c>
      <c r="DA72" s="16">
        <v>5278</v>
      </c>
      <c r="DB72" s="17">
        <v>68.33</v>
      </c>
      <c r="DC72" s="16">
        <v>360646</v>
      </c>
      <c r="DD72" s="17">
        <v>6.69</v>
      </c>
      <c r="DE72" s="17">
        <v>332.98</v>
      </c>
      <c r="DF72" s="16">
        <v>2228</v>
      </c>
      <c r="DG72" s="17">
        <v>31.52</v>
      </c>
      <c r="DH72" s="17">
        <v>5783.83</v>
      </c>
      <c r="DI72" s="16">
        <v>182306</v>
      </c>
      <c r="DJ72" s="16">
        <v>176061</v>
      </c>
      <c r="DK72" s="16">
        <v>182306</v>
      </c>
      <c r="DL72" s="16">
        <v>0</v>
      </c>
      <c r="DM72" s="16">
        <v>182306</v>
      </c>
      <c r="DN72" s="16">
        <v>182306</v>
      </c>
      <c r="DO72" s="17">
        <v>3.67</v>
      </c>
      <c r="DP72" s="17">
        <v>5783.83</v>
      </c>
      <c r="DQ72" s="16">
        <v>21227</v>
      </c>
      <c r="DR72" s="16">
        <v>20479</v>
      </c>
      <c r="DS72" s="16">
        <v>21227</v>
      </c>
      <c r="DT72" s="16">
        <v>0</v>
      </c>
      <c r="DU72" s="16">
        <v>21227</v>
      </c>
      <c r="DV72" s="16">
        <v>21227</v>
      </c>
      <c r="DW72" s="16">
        <v>39304217</v>
      </c>
      <c r="DX72" s="16">
        <v>0</v>
      </c>
      <c r="DY72" s="16">
        <v>801423</v>
      </c>
      <c r="DZ72" s="16">
        <v>4855326</v>
      </c>
      <c r="EA72" s="16">
        <v>3221401</v>
      </c>
      <c r="EB72" s="16">
        <v>394123</v>
      </c>
      <c r="EC72" s="16">
        <v>414200</v>
      </c>
      <c r="ED72" s="16">
        <v>1897156</v>
      </c>
      <c r="EE72" s="16">
        <v>1925900</v>
      </c>
      <c r="EF72" s="16">
        <v>0</v>
      </c>
      <c r="EG72" s="16">
        <v>328080</v>
      </c>
      <c r="EH72" s="16">
        <v>360646</v>
      </c>
      <c r="EI72" s="16">
        <v>2228</v>
      </c>
      <c r="EJ72" s="16">
        <v>182306</v>
      </c>
      <c r="EK72" s="16">
        <v>21227</v>
      </c>
      <c r="EL72" s="16">
        <v>187174</v>
      </c>
      <c r="EM72" s="16">
        <v>1755424</v>
      </c>
      <c r="EN72" s="16">
        <v>-10341</v>
      </c>
      <c r="EO72" s="16">
        <v>55266142</v>
      </c>
      <c r="EP72" s="16">
        <v>2399330098</v>
      </c>
      <c r="EQ72" s="18">
        <v>5.4</v>
      </c>
      <c r="ER72" s="16">
        <v>12956383</v>
      </c>
      <c r="ES72" s="16">
        <v>823960</v>
      </c>
      <c r="ET72" s="16">
        <v>802949</v>
      </c>
      <c r="EU72" s="16">
        <v>21011</v>
      </c>
      <c r="EV72" s="16">
        <v>12956383</v>
      </c>
      <c r="EW72" s="16">
        <v>12977394</v>
      </c>
      <c r="EX72" s="16">
        <v>1152751226</v>
      </c>
      <c r="EY72" s="16">
        <v>1114030532</v>
      </c>
      <c r="EZ72" s="16">
        <v>38720694</v>
      </c>
      <c r="FA72" s="18">
        <v>5.4</v>
      </c>
      <c r="FB72" s="16">
        <v>209092</v>
      </c>
      <c r="FC72" s="16">
        <v>0</v>
      </c>
      <c r="FD72" s="16">
        <v>0</v>
      </c>
      <c r="FE72" s="16">
        <v>0</v>
      </c>
      <c r="FF72" s="16">
        <v>209092</v>
      </c>
      <c r="FG72" s="16">
        <v>209092</v>
      </c>
      <c r="FH72" s="16">
        <v>12977394</v>
      </c>
      <c r="FI72" s="16">
        <v>13186486</v>
      </c>
      <c r="FJ72" s="16">
        <v>6749</v>
      </c>
      <c r="FK72" s="15">
        <v>5252.8670000000002</v>
      </c>
      <c r="FL72" s="16">
        <v>35451599</v>
      </c>
      <c r="FM72" s="16">
        <v>6749</v>
      </c>
      <c r="FN72" s="17">
        <v>635.92999999999995</v>
      </c>
      <c r="FO72" s="16">
        <v>4291892</v>
      </c>
      <c r="FP72" s="16">
        <v>264</v>
      </c>
      <c r="FQ72" s="17">
        <v>5790.52</v>
      </c>
      <c r="FR72" s="16">
        <v>1528697</v>
      </c>
      <c r="FS72" s="16">
        <v>182306</v>
      </c>
      <c r="FT72" s="16">
        <v>21227</v>
      </c>
      <c r="FU72" s="16">
        <v>1732230</v>
      </c>
      <c r="FV72" s="16">
        <v>35451599</v>
      </c>
      <c r="FW72" s="16">
        <v>4291892</v>
      </c>
      <c r="FX72" s="16">
        <v>-9141</v>
      </c>
      <c r="FY72" s="16">
        <v>3221401</v>
      </c>
      <c r="FZ72" s="16">
        <v>394123</v>
      </c>
      <c r="GA72" s="16">
        <v>414200</v>
      </c>
      <c r="GB72" s="16">
        <v>1897156</v>
      </c>
      <c r="GC72" s="16">
        <v>47393460</v>
      </c>
      <c r="GD72" s="16">
        <v>13186486</v>
      </c>
      <c r="GE72" s="16">
        <v>34206974</v>
      </c>
      <c r="GF72" s="15">
        <v>5888.7969999999996</v>
      </c>
      <c r="GG72" s="16">
        <v>300</v>
      </c>
      <c r="GH72" s="16">
        <v>1766639</v>
      </c>
      <c r="GI72" s="16">
        <v>34206974</v>
      </c>
      <c r="GJ72" s="16">
        <v>0</v>
      </c>
      <c r="GK72" s="14">
        <v>123</v>
      </c>
      <c r="GL72" s="16">
        <v>7635</v>
      </c>
      <c r="GM72" s="16">
        <v>939105</v>
      </c>
      <c r="GN72" s="14">
        <v>-1</v>
      </c>
      <c r="GO72" s="16">
        <v>7413</v>
      </c>
      <c r="GP72" s="16">
        <v>-7413</v>
      </c>
      <c r="GQ72" s="16">
        <v>939105</v>
      </c>
      <c r="GR72" s="16">
        <v>931692</v>
      </c>
      <c r="GS72" s="16">
        <v>55266142</v>
      </c>
      <c r="GT72" s="16">
        <v>47393460</v>
      </c>
      <c r="GU72" s="16">
        <v>0</v>
      </c>
      <c r="GV72" s="16">
        <v>7872682</v>
      </c>
      <c r="GW72" s="16">
        <v>2399330098</v>
      </c>
      <c r="GX72" s="16">
        <v>2394786379</v>
      </c>
      <c r="GY72" s="16">
        <v>4543719</v>
      </c>
      <c r="GZ72" s="16">
        <v>2394786379</v>
      </c>
      <c r="HA72" s="18">
        <v>1.9E-3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886</v>
      </c>
      <c r="HH72" s="16">
        <v>685</v>
      </c>
      <c r="HI72" s="16">
        <v>201</v>
      </c>
      <c r="HJ72" s="15">
        <v>5888.7969999999996</v>
      </c>
      <c r="HK72" s="16">
        <v>1183648</v>
      </c>
      <c r="HL72" s="15">
        <v>5888.7969999999996</v>
      </c>
      <c r="HM72" s="16">
        <v>10</v>
      </c>
      <c r="HN72" s="16">
        <v>58888</v>
      </c>
      <c r="HO72" s="15">
        <v>5888.7969999999996</v>
      </c>
      <c r="HP72" s="16">
        <v>7635</v>
      </c>
      <c r="HQ72" s="15">
        <v>0.11600000000000001</v>
      </c>
      <c r="HR72" s="16">
        <v>5217474</v>
      </c>
      <c r="HS72" s="16">
        <v>1183648</v>
      </c>
      <c r="HT72" s="16">
        <v>58888</v>
      </c>
      <c r="HU72" s="16">
        <v>3974938</v>
      </c>
      <c r="HV72" s="16">
        <v>2399330098</v>
      </c>
      <c r="HW72" s="18">
        <v>1.65669</v>
      </c>
      <c r="HX72" s="18">
        <v>1.9617800000000001</v>
      </c>
      <c r="HY72" s="18">
        <v>0</v>
      </c>
      <c r="HZ72" s="16">
        <v>2399330098</v>
      </c>
      <c r="IA72" s="16">
        <v>0</v>
      </c>
      <c r="IB72" s="16">
        <v>7635</v>
      </c>
      <c r="IC72" s="17">
        <v>0</v>
      </c>
      <c r="ID72" s="16">
        <v>0</v>
      </c>
      <c r="IE72" s="15">
        <v>5888.7969999999996</v>
      </c>
      <c r="IF72" s="16">
        <v>0</v>
      </c>
      <c r="IG72" s="16">
        <v>7872682</v>
      </c>
      <c r="IH72" s="16">
        <v>0</v>
      </c>
      <c r="II72" s="16">
        <v>0</v>
      </c>
      <c r="IJ72" s="16">
        <v>0</v>
      </c>
      <c r="IK72" s="16">
        <v>187174</v>
      </c>
      <c r="IL72" s="16">
        <v>1183648</v>
      </c>
      <c r="IM72" s="16">
        <v>58888</v>
      </c>
      <c r="IN72" s="16">
        <v>0</v>
      </c>
      <c r="IO72" s="16">
        <v>0</v>
      </c>
      <c r="IP72" s="16">
        <v>6817320</v>
      </c>
      <c r="IQ72" s="16">
        <v>34206974</v>
      </c>
      <c r="IR72" s="16">
        <v>0</v>
      </c>
      <c r="IS72" s="16">
        <v>0</v>
      </c>
      <c r="IT72" s="16">
        <v>0</v>
      </c>
      <c r="IU72" s="16">
        <v>0</v>
      </c>
      <c r="IV72" s="16">
        <v>187174</v>
      </c>
      <c r="IW72" s="16">
        <v>1183648</v>
      </c>
      <c r="IX72" s="16">
        <v>58888</v>
      </c>
      <c r="IY72" s="16">
        <v>0</v>
      </c>
      <c r="IZ72" s="16">
        <v>0</v>
      </c>
      <c r="JA72" s="16">
        <v>0</v>
      </c>
      <c r="JB72" s="16">
        <v>931692</v>
      </c>
      <c r="JC72" s="16">
        <v>36194028</v>
      </c>
      <c r="JD72" s="16">
        <v>39304217</v>
      </c>
      <c r="JE72" s="16">
        <v>0</v>
      </c>
      <c r="JF72" s="16">
        <v>39304217</v>
      </c>
      <c r="JG72" s="19">
        <v>0.1</v>
      </c>
      <c r="JH72" s="16">
        <v>3930422</v>
      </c>
      <c r="JI72" s="16">
        <v>2399330098</v>
      </c>
      <c r="JJ72" s="14">
        <v>5147.8999999999996</v>
      </c>
      <c r="JK72" s="16">
        <v>466079</v>
      </c>
      <c r="JL72" s="16">
        <v>416026</v>
      </c>
      <c r="JM72" s="16">
        <v>466079</v>
      </c>
      <c r="JN72" s="17">
        <v>0.25</v>
      </c>
      <c r="JO72" s="19">
        <v>0.22320000000000001</v>
      </c>
      <c r="JP72" s="16">
        <v>3930422</v>
      </c>
      <c r="JQ72" s="16">
        <v>877270</v>
      </c>
      <c r="JR72" s="17">
        <v>0</v>
      </c>
      <c r="JS72" s="16">
        <v>37255445</v>
      </c>
      <c r="JT72" s="16">
        <v>0</v>
      </c>
      <c r="JU72" s="16">
        <v>3930422</v>
      </c>
      <c r="JV72" s="16">
        <v>877270</v>
      </c>
      <c r="JW72" s="16">
        <v>0</v>
      </c>
      <c r="JX72" s="16">
        <v>3053152</v>
      </c>
      <c r="JY72" s="16">
        <v>877270</v>
      </c>
      <c r="JZ72" s="18">
        <v>0</v>
      </c>
      <c r="KA72" s="16">
        <v>0</v>
      </c>
      <c r="KB72" s="16">
        <v>0</v>
      </c>
      <c r="KC72" s="16">
        <v>3053152</v>
      </c>
      <c r="KD72" s="16">
        <v>3053152</v>
      </c>
      <c r="KE72" s="16">
        <v>39304217</v>
      </c>
      <c r="KF72" s="19">
        <v>0</v>
      </c>
      <c r="KG72" s="16">
        <v>0</v>
      </c>
      <c r="KH72" s="17">
        <v>0</v>
      </c>
      <c r="KI72" s="16">
        <v>37255445</v>
      </c>
      <c r="KJ72" s="16">
        <v>0</v>
      </c>
      <c r="KK72" s="16">
        <v>0</v>
      </c>
      <c r="KL72" s="16">
        <v>0</v>
      </c>
      <c r="KM72" s="16">
        <v>0</v>
      </c>
      <c r="KN72" s="16">
        <v>436950</v>
      </c>
      <c r="KO72" s="16">
        <v>425808</v>
      </c>
      <c r="KP72" s="16">
        <v>11142</v>
      </c>
      <c r="KQ72" s="16">
        <v>6817320</v>
      </c>
      <c r="KR72" s="16">
        <v>11142</v>
      </c>
      <c r="KS72" s="16">
        <v>6806178</v>
      </c>
      <c r="KT72" s="16">
        <v>21011</v>
      </c>
      <c r="KU72" s="16">
        <v>11142</v>
      </c>
      <c r="KV72" s="16">
        <v>32153</v>
      </c>
      <c r="KW72" s="16">
        <v>12956383</v>
      </c>
      <c r="KX72" s="16">
        <v>6806178</v>
      </c>
      <c r="KY72" s="18">
        <v>19762561</v>
      </c>
      <c r="KZ72" s="16">
        <v>3053152</v>
      </c>
      <c r="LA72" s="16">
        <v>0</v>
      </c>
      <c r="LB72" s="16">
        <v>0</v>
      </c>
      <c r="LC72" s="16">
        <v>0</v>
      </c>
      <c r="LD72" s="16">
        <v>22815713</v>
      </c>
      <c r="LE72" s="16">
        <v>778611</v>
      </c>
      <c r="LF72" s="16">
        <v>0</v>
      </c>
      <c r="LG72" s="16">
        <v>0</v>
      </c>
      <c r="LH72" s="16">
        <v>23594324</v>
      </c>
      <c r="LI72" s="16">
        <v>3053152</v>
      </c>
      <c r="LJ72" s="16">
        <v>20541172</v>
      </c>
      <c r="LK72" s="16">
        <v>2399330098</v>
      </c>
      <c r="LL72" s="16">
        <v>8.5612100000000009</v>
      </c>
      <c r="LM72" s="16">
        <v>3053152</v>
      </c>
      <c r="LN72" s="16">
        <v>2607171552</v>
      </c>
      <c r="LO72" s="16">
        <v>1.17106</v>
      </c>
      <c r="LP72" s="16">
        <v>8.5612100000000009</v>
      </c>
      <c r="LQ72" s="16">
        <v>9.7322699999999998</v>
      </c>
      <c r="LR72" s="16">
        <v>1925900</v>
      </c>
      <c r="LS72" s="16">
        <v>0</v>
      </c>
      <c r="LT72" s="16">
        <v>328080</v>
      </c>
      <c r="LU72" s="16">
        <v>360646</v>
      </c>
      <c r="LV72" s="16">
        <v>2228</v>
      </c>
      <c r="LW72" s="16">
        <v>182306</v>
      </c>
      <c r="LX72" s="16">
        <v>21227</v>
      </c>
      <c r="LY72" s="16">
        <v>187174</v>
      </c>
      <c r="LZ72" s="16">
        <v>2633213</v>
      </c>
      <c r="MA72" s="16">
        <v>36194028</v>
      </c>
      <c r="MB72" s="18">
        <v>2633213</v>
      </c>
      <c r="MC72" s="16">
        <v>33560815</v>
      </c>
      <c r="MD72" s="16">
        <v>55266142</v>
      </c>
      <c r="ME72" s="18">
        <v>0</v>
      </c>
      <c r="MF72" s="18">
        <v>0</v>
      </c>
      <c r="MG72" s="18">
        <v>3053152</v>
      </c>
      <c r="MH72" s="16">
        <v>0</v>
      </c>
      <c r="MI72" s="16">
        <v>931692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22815713</v>
      </c>
      <c r="MP72" s="16">
        <v>931692</v>
      </c>
      <c r="MQ72" s="16">
        <v>0</v>
      </c>
      <c r="MR72" s="16">
        <v>0</v>
      </c>
      <c r="MS72" s="16">
        <v>0</v>
      </c>
      <c r="MT72" s="16">
        <v>209092</v>
      </c>
      <c r="MU72" s="16">
        <v>32153</v>
      </c>
      <c r="MV72" s="16">
        <v>0</v>
      </c>
      <c r="MW72" s="16">
        <v>23988650</v>
      </c>
      <c r="MX72" s="16">
        <v>2607171552</v>
      </c>
      <c r="MY72" s="16">
        <v>0.67</v>
      </c>
      <c r="MZ72" s="16">
        <v>1746805</v>
      </c>
      <c r="NA72" s="16">
        <v>0</v>
      </c>
      <c r="NB72" s="16">
        <v>37255445</v>
      </c>
      <c r="NC72" s="16">
        <v>0</v>
      </c>
      <c r="ND72" s="16">
        <v>1746805</v>
      </c>
      <c r="NE72" s="16">
        <v>0</v>
      </c>
      <c r="NF72" s="16">
        <v>1746805</v>
      </c>
      <c r="NG72" s="17">
        <v>0</v>
      </c>
      <c r="NH72" s="17">
        <v>0</v>
      </c>
      <c r="NI72" s="17">
        <v>0</v>
      </c>
      <c r="NJ72" s="17">
        <v>0</v>
      </c>
      <c r="NK72" s="17">
        <v>0</v>
      </c>
      <c r="NL72" s="17">
        <v>0</v>
      </c>
      <c r="NM72" s="16">
        <v>0</v>
      </c>
      <c r="NN72" s="16">
        <v>0</v>
      </c>
      <c r="NO72" s="18">
        <v>0</v>
      </c>
      <c r="NP72" s="16">
        <v>0</v>
      </c>
      <c r="NQ72" s="17">
        <v>0</v>
      </c>
      <c r="NR72" s="16">
        <v>4390000</v>
      </c>
      <c r="NS72" s="16">
        <v>0</v>
      </c>
      <c r="NT72" s="16">
        <v>860367</v>
      </c>
      <c r="NU72" s="16">
        <v>0</v>
      </c>
      <c r="NV72" s="16">
        <v>0</v>
      </c>
      <c r="NW72" s="17">
        <v>0</v>
      </c>
      <c r="NX72" s="17">
        <v>10554463</v>
      </c>
    </row>
    <row r="73" spans="1:388" x14ac:dyDescent="0.55000000000000004">
      <c r="A73" s="13" t="s">
        <v>1181</v>
      </c>
      <c r="B73" s="13" t="s">
        <v>1197</v>
      </c>
      <c r="C73" s="13" t="s">
        <v>137</v>
      </c>
      <c r="D73" s="13" t="s">
        <v>138</v>
      </c>
      <c r="E73" s="14">
        <v>463.9</v>
      </c>
      <c r="F73" s="15">
        <v>-2.12</v>
      </c>
      <c r="G73" s="16">
        <v>7413</v>
      </c>
      <c r="H73" s="16">
        <v>-15716</v>
      </c>
      <c r="I73" s="16">
        <v>6553</v>
      </c>
      <c r="J73" s="15">
        <v>-2.12</v>
      </c>
      <c r="K73" s="16">
        <v>-13893</v>
      </c>
      <c r="L73" s="16">
        <v>7413</v>
      </c>
      <c r="M73" s="16">
        <v>222</v>
      </c>
      <c r="N73" s="16">
        <v>7635</v>
      </c>
      <c r="O73" s="17">
        <v>654.30999999999995</v>
      </c>
      <c r="P73" s="17">
        <v>19.07</v>
      </c>
      <c r="Q73" s="17">
        <v>673.38</v>
      </c>
      <c r="R73" s="17">
        <v>67.45</v>
      </c>
      <c r="S73" s="17">
        <v>2.16</v>
      </c>
      <c r="T73" s="17">
        <v>69.61</v>
      </c>
      <c r="U73" s="17">
        <v>73.66</v>
      </c>
      <c r="V73" s="17">
        <v>2.35</v>
      </c>
      <c r="W73" s="17">
        <v>76.010000000000005</v>
      </c>
      <c r="X73" s="17">
        <v>357.8</v>
      </c>
      <c r="Y73" s="17">
        <v>10.73</v>
      </c>
      <c r="Z73" s="17">
        <v>368.53</v>
      </c>
      <c r="AA73" s="17">
        <v>33.119999999999997</v>
      </c>
      <c r="AB73" s="17">
        <v>13.92</v>
      </c>
      <c r="AC73" s="17">
        <v>16.440000000000001</v>
      </c>
      <c r="AD73" s="17">
        <v>63.48</v>
      </c>
      <c r="AE73" s="14">
        <v>463.9</v>
      </c>
      <c r="AF73" s="17">
        <v>527.38</v>
      </c>
      <c r="AG73" s="17">
        <v>0</v>
      </c>
      <c r="AH73" s="17">
        <v>527.38</v>
      </c>
      <c r="AI73" s="15">
        <v>16.350000000000001</v>
      </c>
      <c r="AJ73" s="15">
        <v>2.2610000000000001</v>
      </c>
      <c r="AK73" s="17">
        <v>0.42</v>
      </c>
      <c r="AL73" s="17">
        <f>ROUND(Data_AidAndLevy[[#This Row],[L311]]*Data_AidAndLevy[[#This Row],[L201]],0)</f>
        <v>3113</v>
      </c>
      <c r="AM73" s="15">
        <v>0</v>
      </c>
      <c r="AN73" s="15">
        <v>19.030999999999999</v>
      </c>
      <c r="AO73" s="17">
        <v>527.38</v>
      </c>
      <c r="AP73" s="15">
        <v>546.41099999999994</v>
      </c>
      <c r="AQ73" s="17">
        <v>63.48</v>
      </c>
      <c r="AR73" s="15">
        <v>482.93099999999998</v>
      </c>
      <c r="AS73" s="16">
        <v>7635</v>
      </c>
      <c r="AT73" s="14">
        <v>463.9</v>
      </c>
      <c r="AU73" s="16">
        <v>3541877</v>
      </c>
      <c r="AV73" s="16">
        <v>3454458</v>
      </c>
      <c r="AW73" s="17">
        <v>1.01</v>
      </c>
      <c r="AX73" s="16">
        <v>3489003</v>
      </c>
      <c r="AY73" s="16">
        <v>3541877</v>
      </c>
      <c r="AZ73" s="16">
        <v>0</v>
      </c>
      <c r="BA73" s="16">
        <v>7635</v>
      </c>
      <c r="BB73" s="15">
        <v>19.030999999999999</v>
      </c>
      <c r="BC73" s="16">
        <v>145302</v>
      </c>
      <c r="BD73" s="16">
        <v>7635</v>
      </c>
      <c r="BE73" s="17">
        <v>63.48</v>
      </c>
      <c r="BF73" s="16">
        <v>484670</v>
      </c>
      <c r="BG73" s="17">
        <v>673.38</v>
      </c>
      <c r="BH73" s="14">
        <v>463.9</v>
      </c>
      <c r="BI73" s="16">
        <v>312381</v>
      </c>
      <c r="BJ73" s="16">
        <v>304908</v>
      </c>
      <c r="BK73" s="16">
        <v>312381</v>
      </c>
      <c r="BL73" s="16">
        <v>0</v>
      </c>
      <c r="BM73" s="16">
        <v>312381</v>
      </c>
      <c r="BN73" s="16">
        <v>312381</v>
      </c>
      <c r="BO73" s="17">
        <v>69.61</v>
      </c>
      <c r="BP73" s="14">
        <v>463.9</v>
      </c>
      <c r="BQ73" s="16">
        <v>32292</v>
      </c>
      <c r="BR73" s="16">
        <v>31432</v>
      </c>
      <c r="BS73" s="16">
        <v>32292</v>
      </c>
      <c r="BT73" s="16">
        <v>0</v>
      </c>
      <c r="BU73" s="16">
        <v>32292</v>
      </c>
      <c r="BV73" s="16">
        <v>32292</v>
      </c>
      <c r="BW73" s="17">
        <v>76.010000000000005</v>
      </c>
      <c r="BX73" s="14">
        <v>463.9</v>
      </c>
      <c r="BY73" s="16">
        <v>35261</v>
      </c>
      <c r="BZ73" s="16">
        <v>34326</v>
      </c>
      <c r="CA73" s="16">
        <v>35261</v>
      </c>
      <c r="CB73" s="16">
        <v>0</v>
      </c>
      <c r="CC73" s="16">
        <v>35261</v>
      </c>
      <c r="CD73" s="16">
        <v>35261</v>
      </c>
      <c r="CE73" s="17">
        <v>368.53</v>
      </c>
      <c r="CF73" s="14">
        <v>463.9</v>
      </c>
      <c r="CG73" s="16">
        <v>170961</v>
      </c>
      <c r="CH73" s="16">
        <v>166735</v>
      </c>
      <c r="CI73" s="16">
        <v>170961</v>
      </c>
      <c r="CJ73" s="16">
        <v>0</v>
      </c>
      <c r="CK73" s="16">
        <v>170961</v>
      </c>
      <c r="CL73" s="16">
        <v>170961</v>
      </c>
      <c r="CM73" s="17">
        <v>325.88</v>
      </c>
      <c r="CN73" s="17">
        <v>527.38</v>
      </c>
      <c r="CO73" s="16">
        <v>171863</v>
      </c>
      <c r="CP73" s="16">
        <v>168159</v>
      </c>
      <c r="CQ73" s="16">
        <v>0</v>
      </c>
      <c r="CR73" s="16">
        <v>168159</v>
      </c>
      <c r="CS73" s="16">
        <v>171863</v>
      </c>
      <c r="CT73" s="16">
        <v>0</v>
      </c>
      <c r="CU73" s="14">
        <v>463.9</v>
      </c>
      <c r="CV73" s="16">
        <v>5</v>
      </c>
      <c r="CW73" s="14">
        <v>0</v>
      </c>
      <c r="CX73" s="16">
        <v>469</v>
      </c>
      <c r="CY73" s="17">
        <v>62.04</v>
      </c>
      <c r="CZ73" s="16">
        <v>29097</v>
      </c>
      <c r="DA73" s="16">
        <v>469</v>
      </c>
      <c r="DB73" s="17">
        <v>68.150000000000006</v>
      </c>
      <c r="DC73" s="16">
        <v>31962</v>
      </c>
      <c r="DD73" s="17">
        <v>0</v>
      </c>
      <c r="DE73" s="17">
        <v>325.88</v>
      </c>
      <c r="DF73" s="16">
        <v>0</v>
      </c>
      <c r="DG73" s="17">
        <v>27.75</v>
      </c>
      <c r="DH73" s="17">
        <v>527.38</v>
      </c>
      <c r="DI73" s="16">
        <v>14635</v>
      </c>
      <c r="DJ73" s="16">
        <v>14228</v>
      </c>
      <c r="DK73" s="16">
        <v>14635</v>
      </c>
      <c r="DL73" s="16">
        <v>0</v>
      </c>
      <c r="DM73" s="16">
        <v>14635</v>
      </c>
      <c r="DN73" s="16">
        <v>14635</v>
      </c>
      <c r="DO73" s="17">
        <v>3.48</v>
      </c>
      <c r="DP73" s="17">
        <v>527.38</v>
      </c>
      <c r="DQ73" s="16">
        <v>1835</v>
      </c>
      <c r="DR73" s="16">
        <v>1787</v>
      </c>
      <c r="DS73" s="16">
        <v>1835</v>
      </c>
      <c r="DT73" s="16">
        <v>0</v>
      </c>
      <c r="DU73" s="16">
        <v>1835</v>
      </c>
      <c r="DV73" s="16">
        <v>1835</v>
      </c>
      <c r="DW73" s="16">
        <v>3541877</v>
      </c>
      <c r="DX73" s="16">
        <v>0</v>
      </c>
      <c r="DY73" s="16">
        <v>145302</v>
      </c>
      <c r="DZ73" s="16">
        <v>484670</v>
      </c>
      <c r="EA73" s="16">
        <v>312381</v>
      </c>
      <c r="EB73" s="16">
        <v>32292</v>
      </c>
      <c r="EC73" s="16">
        <v>35261</v>
      </c>
      <c r="ED73" s="16">
        <v>170961</v>
      </c>
      <c r="EE73" s="16">
        <v>171863</v>
      </c>
      <c r="EF73" s="16">
        <v>0</v>
      </c>
      <c r="EG73" s="16">
        <v>29097</v>
      </c>
      <c r="EH73" s="16">
        <v>31962</v>
      </c>
      <c r="EI73" s="16">
        <v>0</v>
      </c>
      <c r="EJ73" s="16">
        <v>14635</v>
      </c>
      <c r="EK73" s="16">
        <v>1835</v>
      </c>
      <c r="EL73" s="16">
        <v>31489</v>
      </c>
      <c r="EM73" s="16">
        <v>123800</v>
      </c>
      <c r="EN73" s="16">
        <v>-15716</v>
      </c>
      <c r="EO73" s="16">
        <v>5048731</v>
      </c>
      <c r="EP73" s="16">
        <v>208598611</v>
      </c>
      <c r="EQ73" s="18">
        <v>5.4</v>
      </c>
      <c r="ER73" s="16">
        <v>1126432</v>
      </c>
      <c r="ES73" s="16">
        <v>17277</v>
      </c>
      <c r="ET73" s="16">
        <v>17207</v>
      </c>
      <c r="EU73" s="16">
        <v>70</v>
      </c>
      <c r="EV73" s="16">
        <v>1126432</v>
      </c>
      <c r="EW73" s="16">
        <v>1126502</v>
      </c>
      <c r="EX73" s="16">
        <v>12981267</v>
      </c>
      <c r="EY73" s="16">
        <v>11461021</v>
      </c>
      <c r="EZ73" s="16">
        <v>1520246</v>
      </c>
      <c r="FA73" s="18">
        <v>5.4</v>
      </c>
      <c r="FB73" s="16">
        <v>8209</v>
      </c>
      <c r="FC73" s="16">
        <v>0</v>
      </c>
      <c r="FD73" s="16">
        <v>0</v>
      </c>
      <c r="FE73" s="16">
        <v>0</v>
      </c>
      <c r="FF73" s="16">
        <v>8209</v>
      </c>
      <c r="FG73" s="16">
        <v>8209</v>
      </c>
      <c r="FH73" s="16">
        <v>1126502</v>
      </c>
      <c r="FI73" s="16">
        <v>1134711</v>
      </c>
      <c r="FJ73" s="16">
        <v>6749</v>
      </c>
      <c r="FK73" s="15">
        <v>482.93099999999998</v>
      </c>
      <c r="FL73" s="16">
        <v>3259301</v>
      </c>
      <c r="FM73" s="16">
        <v>6749</v>
      </c>
      <c r="FN73" s="17">
        <v>63.48</v>
      </c>
      <c r="FO73" s="16">
        <v>428427</v>
      </c>
      <c r="FP73" s="16">
        <v>264</v>
      </c>
      <c r="FQ73" s="17">
        <v>527.38</v>
      </c>
      <c r="FR73" s="16">
        <v>139228</v>
      </c>
      <c r="FS73" s="16">
        <v>14635</v>
      </c>
      <c r="FT73" s="16">
        <v>1835</v>
      </c>
      <c r="FU73" s="16">
        <v>155698</v>
      </c>
      <c r="FV73" s="16">
        <v>3259301</v>
      </c>
      <c r="FW73" s="16">
        <v>428427</v>
      </c>
      <c r="FX73" s="16">
        <v>-13893</v>
      </c>
      <c r="FY73" s="16">
        <v>312381</v>
      </c>
      <c r="FZ73" s="16">
        <v>32292</v>
      </c>
      <c r="GA73" s="16">
        <v>35261</v>
      </c>
      <c r="GB73" s="16">
        <v>170961</v>
      </c>
      <c r="GC73" s="16">
        <v>4380428</v>
      </c>
      <c r="GD73" s="16">
        <v>1134711</v>
      </c>
      <c r="GE73" s="16">
        <v>3245717</v>
      </c>
      <c r="GF73" s="15">
        <v>546.41099999999994</v>
      </c>
      <c r="GG73" s="16">
        <v>300</v>
      </c>
      <c r="GH73" s="16">
        <v>163923</v>
      </c>
      <c r="GI73" s="16">
        <v>3245717</v>
      </c>
      <c r="GJ73" s="16">
        <v>0</v>
      </c>
      <c r="GK73" s="14">
        <v>7.5</v>
      </c>
      <c r="GL73" s="16">
        <v>7635</v>
      </c>
      <c r="GM73" s="16">
        <v>57263</v>
      </c>
      <c r="GN73" s="14">
        <v>0</v>
      </c>
      <c r="GO73" s="16">
        <v>7413</v>
      </c>
      <c r="GP73" s="16">
        <v>0</v>
      </c>
      <c r="GQ73" s="16">
        <v>57263</v>
      </c>
      <c r="GR73" s="16">
        <v>57263</v>
      </c>
      <c r="GS73" s="16">
        <v>5048731</v>
      </c>
      <c r="GT73" s="16">
        <v>4380428</v>
      </c>
      <c r="GU73" s="16">
        <v>0</v>
      </c>
      <c r="GV73" s="16">
        <v>668303</v>
      </c>
      <c r="GW73" s="16">
        <v>208598611</v>
      </c>
      <c r="GX73" s="16">
        <v>204004551</v>
      </c>
      <c r="GY73" s="16">
        <v>4594060</v>
      </c>
      <c r="GZ73" s="16">
        <v>204004551</v>
      </c>
      <c r="HA73" s="18">
        <v>2.2499999999999999E-2</v>
      </c>
      <c r="HB73" s="16">
        <v>2511</v>
      </c>
      <c r="HC73" s="16">
        <v>56</v>
      </c>
      <c r="HD73" s="16">
        <v>2511</v>
      </c>
      <c r="HE73" s="16">
        <v>56</v>
      </c>
      <c r="HF73" s="16">
        <v>2455</v>
      </c>
      <c r="HG73" s="16">
        <v>886</v>
      </c>
      <c r="HH73" s="16">
        <v>685</v>
      </c>
      <c r="HI73" s="16">
        <v>201</v>
      </c>
      <c r="HJ73" s="15">
        <v>546.41099999999994</v>
      </c>
      <c r="HK73" s="16">
        <v>109829</v>
      </c>
      <c r="HL73" s="15">
        <v>546.41099999999994</v>
      </c>
      <c r="HM73" s="16">
        <v>10</v>
      </c>
      <c r="HN73" s="16">
        <v>5464</v>
      </c>
      <c r="HO73" s="15">
        <v>546.41099999999994</v>
      </c>
      <c r="HP73" s="16">
        <v>7635</v>
      </c>
      <c r="HQ73" s="15">
        <v>0.11600000000000001</v>
      </c>
      <c r="HR73" s="16">
        <v>484120</v>
      </c>
      <c r="HS73" s="16">
        <v>109829</v>
      </c>
      <c r="HT73" s="16">
        <v>5464</v>
      </c>
      <c r="HU73" s="16">
        <v>368827</v>
      </c>
      <c r="HV73" s="16">
        <v>208598611</v>
      </c>
      <c r="HW73" s="18">
        <v>1.7681199999999999</v>
      </c>
      <c r="HX73" s="18">
        <v>1.9617800000000001</v>
      </c>
      <c r="HY73" s="18">
        <v>0</v>
      </c>
      <c r="HZ73" s="16">
        <v>208598611</v>
      </c>
      <c r="IA73" s="16">
        <v>0</v>
      </c>
      <c r="IB73" s="16">
        <v>7635</v>
      </c>
      <c r="IC73" s="17">
        <v>0</v>
      </c>
      <c r="ID73" s="16">
        <v>0</v>
      </c>
      <c r="IE73" s="15">
        <v>546.41099999999994</v>
      </c>
      <c r="IF73" s="16">
        <v>0</v>
      </c>
      <c r="IG73" s="16">
        <v>668303</v>
      </c>
      <c r="IH73" s="16">
        <v>2455</v>
      </c>
      <c r="II73" s="16">
        <v>0</v>
      </c>
      <c r="IJ73" s="16">
        <v>0</v>
      </c>
      <c r="IK73" s="16">
        <v>31489</v>
      </c>
      <c r="IL73" s="16">
        <v>109829</v>
      </c>
      <c r="IM73" s="16">
        <v>5464</v>
      </c>
      <c r="IN73" s="16">
        <v>0</v>
      </c>
      <c r="IO73" s="16">
        <v>0</v>
      </c>
      <c r="IP73" s="16">
        <v>582044</v>
      </c>
      <c r="IQ73" s="16">
        <v>3245717</v>
      </c>
      <c r="IR73" s="16">
        <v>0</v>
      </c>
      <c r="IS73" s="16">
        <v>2455</v>
      </c>
      <c r="IT73" s="16">
        <v>0</v>
      </c>
      <c r="IU73" s="16">
        <v>0</v>
      </c>
      <c r="IV73" s="16">
        <v>31489</v>
      </c>
      <c r="IW73" s="16">
        <v>109829</v>
      </c>
      <c r="IX73" s="16">
        <v>5464</v>
      </c>
      <c r="IY73" s="16">
        <v>0</v>
      </c>
      <c r="IZ73" s="16">
        <v>0</v>
      </c>
      <c r="JA73" s="16">
        <v>0</v>
      </c>
      <c r="JB73" s="16">
        <v>57263</v>
      </c>
      <c r="JC73" s="16">
        <v>3389239</v>
      </c>
      <c r="JD73" s="16">
        <v>3541877</v>
      </c>
      <c r="JE73" s="16">
        <v>0</v>
      </c>
      <c r="JF73" s="16">
        <v>3541877</v>
      </c>
      <c r="JG73" s="19">
        <v>0.1</v>
      </c>
      <c r="JH73" s="16">
        <v>354188</v>
      </c>
      <c r="JI73" s="16">
        <v>208598611</v>
      </c>
      <c r="JJ73" s="14">
        <v>463.9</v>
      </c>
      <c r="JK73" s="16">
        <v>449663</v>
      </c>
      <c r="JL73" s="16">
        <v>416026</v>
      </c>
      <c r="JM73" s="16">
        <v>449663</v>
      </c>
      <c r="JN73" s="17">
        <v>0.25</v>
      </c>
      <c r="JO73" s="19">
        <v>0.23130000000000001</v>
      </c>
      <c r="JP73" s="16">
        <v>354188</v>
      </c>
      <c r="JQ73" s="16">
        <v>81924</v>
      </c>
      <c r="JR73" s="17">
        <v>0.04</v>
      </c>
      <c r="JS73" s="16">
        <v>3432157</v>
      </c>
      <c r="JT73" s="16">
        <v>137286</v>
      </c>
      <c r="JU73" s="16">
        <v>354188</v>
      </c>
      <c r="JV73" s="16">
        <v>81924</v>
      </c>
      <c r="JW73" s="16">
        <v>137286</v>
      </c>
      <c r="JX73" s="16">
        <v>134978</v>
      </c>
      <c r="JY73" s="16">
        <v>81924</v>
      </c>
      <c r="JZ73" s="18">
        <v>0</v>
      </c>
      <c r="KA73" s="16">
        <v>0</v>
      </c>
      <c r="KB73" s="16">
        <v>137286</v>
      </c>
      <c r="KC73" s="16">
        <v>134978</v>
      </c>
      <c r="KD73" s="16">
        <v>272264</v>
      </c>
      <c r="KE73" s="16">
        <v>3541877</v>
      </c>
      <c r="KF73" s="19">
        <v>0</v>
      </c>
      <c r="KG73" s="16">
        <v>0</v>
      </c>
      <c r="KH73" s="17">
        <v>0</v>
      </c>
      <c r="KI73" s="16">
        <v>3432157</v>
      </c>
      <c r="KJ73" s="16">
        <v>0</v>
      </c>
      <c r="KK73" s="16">
        <v>0</v>
      </c>
      <c r="KL73" s="16">
        <v>0</v>
      </c>
      <c r="KM73" s="16">
        <v>0</v>
      </c>
      <c r="KN73" s="16">
        <v>9244</v>
      </c>
      <c r="KO73" s="16">
        <v>9206</v>
      </c>
      <c r="KP73" s="16">
        <v>38</v>
      </c>
      <c r="KQ73" s="16">
        <v>582044</v>
      </c>
      <c r="KR73" s="16">
        <v>38</v>
      </c>
      <c r="KS73" s="16">
        <v>582006</v>
      </c>
      <c r="KT73" s="16">
        <v>70</v>
      </c>
      <c r="KU73" s="16">
        <v>38</v>
      </c>
      <c r="KV73" s="16">
        <v>108</v>
      </c>
      <c r="KW73" s="16">
        <v>1126432</v>
      </c>
      <c r="KX73" s="16">
        <v>582006</v>
      </c>
      <c r="KY73" s="18">
        <v>1708438</v>
      </c>
      <c r="KZ73" s="16">
        <v>134978</v>
      </c>
      <c r="LA73" s="16">
        <v>0</v>
      </c>
      <c r="LB73" s="16">
        <v>0</v>
      </c>
      <c r="LC73" s="16">
        <v>0</v>
      </c>
      <c r="LD73" s="16">
        <v>1843416</v>
      </c>
      <c r="LE73" s="16">
        <v>0</v>
      </c>
      <c r="LF73" s="16">
        <v>0</v>
      </c>
      <c r="LG73" s="16">
        <v>0</v>
      </c>
      <c r="LH73" s="16">
        <v>1843416</v>
      </c>
      <c r="LI73" s="16">
        <v>134978</v>
      </c>
      <c r="LJ73" s="16">
        <v>1708438</v>
      </c>
      <c r="LK73" s="16">
        <v>208598611</v>
      </c>
      <c r="LL73" s="16">
        <v>8.1900700000000004</v>
      </c>
      <c r="LM73" s="16">
        <v>134978</v>
      </c>
      <c r="LN73" s="16">
        <v>216191896</v>
      </c>
      <c r="LO73" s="16">
        <v>0.62434000000000001</v>
      </c>
      <c r="LP73" s="16">
        <v>8.1900700000000004</v>
      </c>
      <c r="LQ73" s="16">
        <v>8.8144100000000005</v>
      </c>
      <c r="LR73" s="16">
        <v>171863</v>
      </c>
      <c r="LS73" s="16">
        <v>0</v>
      </c>
      <c r="LT73" s="16">
        <v>29097</v>
      </c>
      <c r="LU73" s="16">
        <v>31962</v>
      </c>
      <c r="LV73" s="16">
        <v>0</v>
      </c>
      <c r="LW73" s="16">
        <v>14635</v>
      </c>
      <c r="LX73" s="16">
        <v>1835</v>
      </c>
      <c r="LY73" s="16">
        <v>31489</v>
      </c>
      <c r="LZ73" s="16">
        <v>217903</v>
      </c>
      <c r="MA73" s="16">
        <v>3389239</v>
      </c>
      <c r="MB73" s="18">
        <v>217903</v>
      </c>
      <c r="MC73" s="16">
        <v>3171336</v>
      </c>
      <c r="MD73" s="16">
        <v>5048731</v>
      </c>
      <c r="ME73" s="18">
        <v>0</v>
      </c>
      <c r="MF73" s="18">
        <v>0</v>
      </c>
      <c r="MG73" s="18">
        <v>272264</v>
      </c>
      <c r="MH73" s="16">
        <v>0</v>
      </c>
      <c r="MI73" s="16">
        <v>57263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1843416</v>
      </c>
      <c r="MP73" s="16">
        <v>57263</v>
      </c>
      <c r="MQ73" s="16">
        <v>0</v>
      </c>
      <c r="MR73" s="16">
        <v>137286</v>
      </c>
      <c r="MS73" s="16">
        <v>0</v>
      </c>
      <c r="MT73" s="16">
        <v>8209</v>
      </c>
      <c r="MU73" s="16">
        <v>108</v>
      </c>
      <c r="MV73" s="16">
        <v>0</v>
      </c>
      <c r="MW73" s="16">
        <v>2046282</v>
      </c>
      <c r="MX73" s="16">
        <v>216191896</v>
      </c>
      <c r="MY73" s="16">
        <v>1.34</v>
      </c>
      <c r="MZ73" s="16">
        <v>289697</v>
      </c>
      <c r="NA73" s="16">
        <v>0</v>
      </c>
      <c r="NB73" s="16">
        <v>3432157</v>
      </c>
      <c r="NC73" s="16">
        <v>0</v>
      </c>
      <c r="ND73" s="16">
        <v>289697</v>
      </c>
      <c r="NE73" s="16">
        <v>0</v>
      </c>
      <c r="NF73" s="16">
        <v>289697</v>
      </c>
      <c r="NG73" s="17">
        <v>0.04</v>
      </c>
      <c r="NH73" s="17">
        <v>0</v>
      </c>
      <c r="NI73" s="17">
        <v>0</v>
      </c>
      <c r="NJ73" s="17">
        <v>0</v>
      </c>
      <c r="NK73" s="17">
        <v>0</v>
      </c>
      <c r="NL73" s="17">
        <v>0.04</v>
      </c>
      <c r="NM73" s="16">
        <v>137286</v>
      </c>
      <c r="NN73" s="16">
        <v>0</v>
      </c>
      <c r="NO73" s="18">
        <v>0</v>
      </c>
      <c r="NP73" s="16">
        <v>0</v>
      </c>
      <c r="NQ73" s="17">
        <v>137286</v>
      </c>
      <c r="NR73" s="16">
        <v>425000</v>
      </c>
      <c r="NS73" s="16">
        <v>0</v>
      </c>
      <c r="NT73" s="16">
        <v>71343</v>
      </c>
      <c r="NU73" s="16">
        <v>0</v>
      </c>
      <c r="NV73" s="16">
        <v>0</v>
      </c>
      <c r="NW73" s="17">
        <v>0</v>
      </c>
      <c r="NX73" s="17">
        <v>875577</v>
      </c>
    </row>
    <row r="74" spans="1:388" x14ac:dyDescent="0.55000000000000004">
      <c r="A74" s="13" t="s">
        <v>1181</v>
      </c>
      <c r="B74" s="13" t="s">
        <v>1197</v>
      </c>
      <c r="C74" s="13" t="s">
        <v>139</v>
      </c>
      <c r="D74" s="13" t="s">
        <v>1237</v>
      </c>
      <c r="E74" s="14">
        <v>452.9</v>
      </c>
      <c r="F74" s="15">
        <v>-1.038</v>
      </c>
      <c r="G74" s="16">
        <v>7413</v>
      </c>
      <c r="H74" s="16">
        <v>-7695</v>
      </c>
      <c r="I74" s="16">
        <v>6553</v>
      </c>
      <c r="J74" s="15">
        <v>-1.038</v>
      </c>
      <c r="K74" s="16">
        <v>-6802</v>
      </c>
      <c r="L74" s="16">
        <v>7413</v>
      </c>
      <c r="M74" s="16">
        <v>222</v>
      </c>
      <c r="N74" s="16">
        <v>7635</v>
      </c>
      <c r="O74" s="17">
        <v>684.7</v>
      </c>
      <c r="P74" s="17">
        <v>19.07</v>
      </c>
      <c r="Q74" s="17">
        <v>703.77</v>
      </c>
      <c r="R74" s="17">
        <v>69.209999999999994</v>
      </c>
      <c r="S74" s="17">
        <v>2.16</v>
      </c>
      <c r="T74" s="17">
        <v>71.37</v>
      </c>
      <c r="U74" s="17">
        <v>73.62</v>
      </c>
      <c r="V74" s="17">
        <v>2.35</v>
      </c>
      <c r="W74" s="17">
        <v>75.97</v>
      </c>
      <c r="X74" s="17">
        <v>357.8</v>
      </c>
      <c r="Y74" s="17">
        <v>10.73</v>
      </c>
      <c r="Z74" s="17">
        <v>368.53</v>
      </c>
      <c r="AA74" s="17">
        <v>30.24</v>
      </c>
      <c r="AB74" s="17">
        <v>9.08</v>
      </c>
      <c r="AC74" s="17">
        <v>16.440000000000001</v>
      </c>
      <c r="AD74" s="17">
        <v>55.76</v>
      </c>
      <c r="AE74" s="14">
        <v>452.9</v>
      </c>
      <c r="AF74" s="17">
        <v>508.66</v>
      </c>
      <c r="AG74" s="17">
        <v>0</v>
      </c>
      <c r="AH74" s="17">
        <v>508.66</v>
      </c>
      <c r="AI74" s="15">
        <v>20.010000000000002</v>
      </c>
      <c r="AJ74" s="15">
        <v>2.2160000000000002</v>
      </c>
      <c r="AK74" s="17">
        <v>0.21</v>
      </c>
      <c r="AL74" s="17">
        <f>ROUND(Data_AidAndLevy[[#This Row],[L311]]*Data_AidAndLevy[[#This Row],[L201]],0)</f>
        <v>1557</v>
      </c>
      <c r="AM74" s="15">
        <v>0</v>
      </c>
      <c r="AN74" s="15">
        <v>22.436</v>
      </c>
      <c r="AO74" s="17">
        <v>508.66</v>
      </c>
      <c r="AP74" s="15">
        <v>531.096</v>
      </c>
      <c r="AQ74" s="17">
        <v>55.76</v>
      </c>
      <c r="AR74" s="15">
        <v>475.33600000000001</v>
      </c>
      <c r="AS74" s="16">
        <v>7635</v>
      </c>
      <c r="AT74" s="14">
        <v>452.9</v>
      </c>
      <c r="AU74" s="16">
        <v>3457892</v>
      </c>
      <c r="AV74" s="16">
        <v>3573066</v>
      </c>
      <c r="AW74" s="17">
        <v>1.01</v>
      </c>
      <c r="AX74" s="16">
        <v>3608797</v>
      </c>
      <c r="AY74" s="16">
        <v>3457892</v>
      </c>
      <c r="AZ74" s="16">
        <v>150905</v>
      </c>
      <c r="BA74" s="16">
        <v>7635</v>
      </c>
      <c r="BB74" s="15">
        <v>22.436</v>
      </c>
      <c r="BC74" s="16">
        <v>171299</v>
      </c>
      <c r="BD74" s="16">
        <v>7635</v>
      </c>
      <c r="BE74" s="17">
        <v>55.76</v>
      </c>
      <c r="BF74" s="16">
        <v>425728</v>
      </c>
      <c r="BG74" s="17">
        <v>703.77</v>
      </c>
      <c r="BH74" s="14">
        <v>452.9</v>
      </c>
      <c r="BI74" s="16">
        <v>318737</v>
      </c>
      <c r="BJ74" s="16">
        <v>330025</v>
      </c>
      <c r="BK74" s="16">
        <v>318737</v>
      </c>
      <c r="BL74" s="16">
        <v>11288</v>
      </c>
      <c r="BM74" s="16">
        <v>318737</v>
      </c>
      <c r="BN74" s="16">
        <v>330025</v>
      </c>
      <c r="BO74" s="17">
        <v>71.37</v>
      </c>
      <c r="BP74" s="14">
        <v>452.9</v>
      </c>
      <c r="BQ74" s="16">
        <v>32323</v>
      </c>
      <c r="BR74" s="16">
        <v>33359</v>
      </c>
      <c r="BS74" s="16">
        <v>32323</v>
      </c>
      <c r="BT74" s="16">
        <v>1036</v>
      </c>
      <c r="BU74" s="16">
        <v>32323</v>
      </c>
      <c r="BV74" s="16">
        <v>33359</v>
      </c>
      <c r="BW74" s="17">
        <v>75.97</v>
      </c>
      <c r="BX74" s="14">
        <v>452.9</v>
      </c>
      <c r="BY74" s="16">
        <v>34407</v>
      </c>
      <c r="BZ74" s="16">
        <v>35485</v>
      </c>
      <c r="CA74" s="16">
        <v>34407</v>
      </c>
      <c r="CB74" s="16">
        <v>1078</v>
      </c>
      <c r="CC74" s="16">
        <v>34407</v>
      </c>
      <c r="CD74" s="16">
        <v>35485</v>
      </c>
      <c r="CE74" s="17">
        <v>368.53</v>
      </c>
      <c r="CF74" s="14">
        <v>452.9</v>
      </c>
      <c r="CG74" s="16">
        <v>166907</v>
      </c>
      <c r="CH74" s="16">
        <v>172460</v>
      </c>
      <c r="CI74" s="16">
        <v>166907</v>
      </c>
      <c r="CJ74" s="16">
        <v>5553</v>
      </c>
      <c r="CK74" s="16">
        <v>166907</v>
      </c>
      <c r="CL74" s="16">
        <v>172460</v>
      </c>
      <c r="CM74" s="17">
        <v>325.88</v>
      </c>
      <c r="CN74" s="17">
        <v>508.66</v>
      </c>
      <c r="CO74" s="16">
        <v>165762</v>
      </c>
      <c r="CP74" s="16">
        <v>165579</v>
      </c>
      <c r="CQ74" s="16">
        <v>1146</v>
      </c>
      <c r="CR74" s="16">
        <v>166725</v>
      </c>
      <c r="CS74" s="16">
        <v>165762</v>
      </c>
      <c r="CT74" s="16">
        <v>963</v>
      </c>
      <c r="CU74" s="14">
        <v>452.9</v>
      </c>
      <c r="CV74" s="16">
        <v>0</v>
      </c>
      <c r="CW74" s="14">
        <v>0</v>
      </c>
      <c r="CX74" s="16">
        <v>453</v>
      </c>
      <c r="CY74" s="17">
        <v>62.04</v>
      </c>
      <c r="CZ74" s="16">
        <v>28104</v>
      </c>
      <c r="DA74" s="16">
        <v>453</v>
      </c>
      <c r="DB74" s="17">
        <v>68.150000000000006</v>
      </c>
      <c r="DC74" s="16">
        <v>30872</v>
      </c>
      <c r="DD74" s="17">
        <v>0</v>
      </c>
      <c r="DE74" s="17">
        <v>325.88</v>
      </c>
      <c r="DF74" s="16">
        <v>0</v>
      </c>
      <c r="DG74" s="17">
        <v>27.75</v>
      </c>
      <c r="DH74" s="17">
        <v>508.66</v>
      </c>
      <c r="DI74" s="16">
        <v>14115</v>
      </c>
      <c r="DJ74" s="16">
        <v>14010</v>
      </c>
      <c r="DK74" s="16">
        <v>14115</v>
      </c>
      <c r="DL74" s="16">
        <v>0</v>
      </c>
      <c r="DM74" s="16">
        <v>14115</v>
      </c>
      <c r="DN74" s="16">
        <v>14115</v>
      </c>
      <c r="DO74" s="17">
        <v>3.48</v>
      </c>
      <c r="DP74" s="17">
        <v>508.66</v>
      </c>
      <c r="DQ74" s="16">
        <v>1770</v>
      </c>
      <c r="DR74" s="16">
        <v>1760</v>
      </c>
      <c r="DS74" s="16">
        <v>1770</v>
      </c>
      <c r="DT74" s="16">
        <v>0</v>
      </c>
      <c r="DU74" s="16">
        <v>1770</v>
      </c>
      <c r="DV74" s="16">
        <v>1770</v>
      </c>
      <c r="DW74" s="16">
        <v>3457892</v>
      </c>
      <c r="DX74" s="16">
        <v>150905</v>
      </c>
      <c r="DY74" s="16">
        <v>171299</v>
      </c>
      <c r="DZ74" s="16">
        <v>425728</v>
      </c>
      <c r="EA74" s="16">
        <v>330025</v>
      </c>
      <c r="EB74" s="16">
        <v>33359</v>
      </c>
      <c r="EC74" s="16">
        <v>35485</v>
      </c>
      <c r="ED74" s="16">
        <v>172460</v>
      </c>
      <c r="EE74" s="16">
        <v>165762</v>
      </c>
      <c r="EF74" s="16">
        <v>963</v>
      </c>
      <c r="EG74" s="16">
        <v>28104</v>
      </c>
      <c r="EH74" s="16">
        <v>30872</v>
      </c>
      <c r="EI74" s="16">
        <v>0</v>
      </c>
      <c r="EJ74" s="16">
        <v>14115</v>
      </c>
      <c r="EK74" s="16">
        <v>1770</v>
      </c>
      <c r="EL74" s="16">
        <v>34999</v>
      </c>
      <c r="EM74" s="16">
        <v>83934</v>
      </c>
      <c r="EN74" s="16">
        <v>-7695</v>
      </c>
      <c r="EO74" s="16">
        <v>5059979</v>
      </c>
      <c r="EP74" s="16">
        <v>329969642</v>
      </c>
      <c r="EQ74" s="18">
        <v>5.4</v>
      </c>
      <c r="ER74" s="16">
        <v>1781836</v>
      </c>
      <c r="ES74" s="16">
        <v>24945</v>
      </c>
      <c r="ET74" s="16">
        <v>24588</v>
      </c>
      <c r="EU74" s="16">
        <v>357</v>
      </c>
      <c r="EV74" s="16">
        <v>1781836</v>
      </c>
      <c r="EW74" s="16">
        <v>1782193</v>
      </c>
      <c r="EX74" s="16">
        <v>122885823</v>
      </c>
      <c r="EY74" s="16">
        <v>118769776</v>
      </c>
      <c r="EZ74" s="16">
        <v>4116047</v>
      </c>
      <c r="FA74" s="18">
        <v>5.4</v>
      </c>
      <c r="FB74" s="16">
        <v>22227</v>
      </c>
      <c r="FC74" s="16">
        <v>0</v>
      </c>
      <c r="FD74" s="16">
        <v>0</v>
      </c>
      <c r="FE74" s="16">
        <v>0</v>
      </c>
      <c r="FF74" s="16">
        <v>22227</v>
      </c>
      <c r="FG74" s="16">
        <v>22227</v>
      </c>
      <c r="FH74" s="16">
        <v>1782193</v>
      </c>
      <c r="FI74" s="16">
        <v>1804420</v>
      </c>
      <c r="FJ74" s="16">
        <v>6749</v>
      </c>
      <c r="FK74" s="15">
        <v>475.33600000000001</v>
      </c>
      <c r="FL74" s="16">
        <v>3208043</v>
      </c>
      <c r="FM74" s="16">
        <v>6749</v>
      </c>
      <c r="FN74" s="17">
        <v>55.76</v>
      </c>
      <c r="FO74" s="16">
        <v>376324</v>
      </c>
      <c r="FP74" s="16">
        <v>264</v>
      </c>
      <c r="FQ74" s="17">
        <v>508.66</v>
      </c>
      <c r="FR74" s="16">
        <v>134286</v>
      </c>
      <c r="FS74" s="16">
        <v>14115</v>
      </c>
      <c r="FT74" s="16">
        <v>1770</v>
      </c>
      <c r="FU74" s="16">
        <v>150171</v>
      </c>
      <c r="FV74" s="16">
        <v>3208043</v>
      </c>
      <c r="FW74" s="16">
        <v>376324</v>
      </c>
      <c r="FX74" s="16">
        <v>-6802</v>
      </c>
      <c r="FY74" s="16">
        <v>330025</v>
      </c>
      <c r="FZ74" s="16">
        <v>33359</v>
      </c>
      <c r="GA74" s="16">
        <v>35485</v>
      </c>
      <c r="GB74" s="16">
        <v>172460</v>
      </c>
      <c r="GC74" s="16">
        <v>4299065</v>
      </c>
      <c r="GD74" s="16">
        <v>1804420</v>
      </c>
      <c r="GE74" s="16">
        <v>2494645</v>
      </c>
      <c r="GF74" s="15">
        <v>531.096</v>
      </c>
      <c r="GG74" s="16">
        <v>300</v>
      </c>
      <c r="GH74" s="16">
        <v>159329</v>
      </c>
      <c r="GI74" s="16">
        <v>2494645</v>
      </c>
      <c r="GJ74" s="16">
        <v>0</v>
      </c>
      <c r="GK74" s="14">
        <v>10</v>
      </c>
      <c r="GL74" s="16">
        <v>7635</v>
      </c>
      <c r="GM74" s="16">
        <v>76350</v>
      </c>
      <c r="GN74" s="14">
        <v>0</v>
      </c>
      <c r="GO74" s="16">
        <v>7413</v>
      </c>
      <c r="GP74" s="16">
        <v>0</v>
      </c>
      <c r="GQ74" s="16">
        <v>76350</v>
      </c>
      <c r="GR74" s="16">
        <v>76350</v>
      </c>
      <c r="GS74" s="16">
        <v>5059979</v>
      </c>
      <c r="GT74" s="16">
        <v>4299065</v>
      </c>
      <c r="GU74" s="16">
        <v>0</v>
      </c>
      <c r="GV74" s="16">
        <v>760914</v>
      </c>
      <c r="GW74" s="16">
        <v>329969642</v>
      </c>
      <c r="GX74" s="16">
        <v>321578849</v>
      </c>
      <c r="GY74" s="16">
        <v>8390793</v>
      </c>
      <c r="GZ74" s="16">
        <v>321578849</v>
      </c>
      <c r="HA74" s="18">
        <v>2.6100000000000002E-2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886</v>
      </c>
      <c r="HH74" s="16">
        <v>685</v>
      </c>
      <c r="HI74" s="16">
        <v>201</v>
      </c>
      <c r="HJ74" s="15">
        <v>531.096</v>
      </c>
      <c r="HK74" s="16">
        <v>106750</v>
      </c>
      <c r="HL74" s="15">
        <v>531.096</v>
      </c>
      <c r="HM74" s="16">
        <v>10</v>
      </c>
      <c r="HN74" s="16">
        <v>5311</v>
      </c>
      <c r="HO74" s="15">
        <v>531.096</v>
      </c>
      <c r="HP74" s="16">
        <v>7635</v>
      </c>
      <c r="HQ74" s="15">
        <v>0.11600000000000001</v>
      </c>
      <c r="HR74" s="16">
        <v>470551</v>
      </c>
      <c r="HS74" s="16">
        <v>106750</v>
      </c>
      <c r="HT74" s="16">
        <v>5311</v>
      </c>
      <c r="HU74" s="16">
        <v>358490</v>
      </c>
      <c r="HV74" s="16">
        <v>329969642</v>
      </c>
      <c r="HW74" s="18">
        <v>1.08643</v>
      </c>
      <c r="HX74" s="18">
        <v>1.9617800000000001</v>
      </c>
      <c r="HY74" s="18">
        <v>0</v>
      </c>
      <c r="HZ74" s="16">
        <v>329969642</v>
      </c>
      <c r="IA74" s="16">
        <v>0</v>
      </c>
      <c r="IB74" s="16">
        <v>7635</v>
      </c>
      <c r="IC74" s="17">
        <v>0</v>
      </c>
      <c r="ID74" s="16">
        <v>0</v>
      </c>
      <c r="IE74" s="15">
        <v>531.096</v>
      </c>
      <c r="IF74" s="16">
        <v>0</v>
      </c>
      <c r="IG74" s="16">
        <v>760914</v>
      </c>
      <c r="IH74" s="16">
        <v>0</v>
      </c>
      <c r="II74" s="16">
        <v>0</v>
      </c>
      <c r="IJ74" s="16">
        <v>0</v>
      </c>
      <c r="IK74" s="16">
        <v>34999</v>
      </c>
      <c r="IL74" s="16">
        <v>106750</v>
      </c>
      <c r="IM74" s="16">
        <v>5311</v>
      </c>
      <c r="IN74" s="16">
        <v>0</v>
      </c>
      <c r="IO74" s="16">
        <v>0</v>
      </c>
      <c r="IP74" s="16">
        <v>683852</v>
      </c>
      <c r="IQ74" s="16">
        <v>2494645</v>
      </c>
      <c r="IR74" s="16">
        <v>0</v>
      </c>
      <c r="IS74" s="16">
        <v>0</v>
      </c>
      <c r="IT74" s="16">
        <v>0</v>
      </c>
      <c r="IU74" s="16">
        <v>0</v>
      </c>
      <c r="IV74" s="16">
        <v>34999</v>
      </c>
      <c r="IW74" s="16">
        <v>106750</v>
      </c>
      <c r="IX74" s="16">
        <v>5311</v>
      </c>
      <c r="IY74" s="16">
        <v>0</v>
      </c>
      <c r="IZ74" s="16">
        <v>0</v>
      </c>
      <c r="JA74" s="16">
        <v>0</v>
      </c>
      <c r="JB74" s="16">
        <v>76350</v>
      </c>
      <c r="JC74" s="16">
        <v>2648057</v>
      </c>
      <c r="JD74" s="16">
        <v>3457892</v>
      </c>
      <c r="JE74" s="16">
        <v>150905</v>
      </c>
      <c r="JF74" s="16">
        <v>3608797</v>
      </c>
      <c r="JG74" s="19">
        <v>0.1</v>
      </c>
      <c r="JH74" s="16">
        <v>360880</v>
      </c>
      <c r="JI74" s="16">
        <v>329969642</v>
      </c>
      <c r="JJ74" s="14">
        <v>452.9</v>
      </c>
      <c r="JK74" s="16">
        <v>728571</v>
      </c>
      <c r="JL74" s="16">
        <v>416026</v>
      </c>
      <c r="JM74" s="16">
        <v>728571</v>
      </c>
      <c r="JN74" s="17">
        <v>0.25</v>
      </c>
      <c r="JO74" s="19">
        <v>0.14280000000000001</v>
      </c>
      <c r="JP74" s="16">
        <v>360880</v>
      </c>
      <c r="JQ74" s="16">
        <v>51534</v>
      </c>
      <c r="JR74" s="17">
        <v>0.05</v>
      </c>
      <c r="JS74" s="16">
        <v>3403375</v>
      </c>
      <c r="JT74" s="16">
        <v>170169</v>
      </c>
      <c r="JU74" s="16">
        <v>360880</v>
      </c>
      <c r="JV74" s="16">
        <v>51534</v>
      </c>
      <c r="JW74" s="16">
        <v>170169</v>
      </c>
      <c r="JX74" s="16">
        <v>139177</v>
      </c>
      <c r="JY74" s="16">
        <v>51534</v>
      </c>
      <c r="JZ74" s="18">
        <v>0</v>
      </c>
      <c r="KA74" s="16">
        <v>0</v>
      </c>
      <c r="KB74" s="16">
        <v>170169</v>
      </c>
      <c r="KC74" s="16">
        <v>139177</v>
      </c>
      <c r="KD74" s="16">
        <v>309346</v>
      </c>
      <c r="KE74" s="16">
        <v>3608797</v>
      </c>
      <c r="KF74" s="19">
        <v>0</v>
      </c>
      <c r="KG74" s="16">
        <v>0</v>
      </c>
      <c r="KH74" s="17">
        <v>0</v>
      </c>
      <c r="KI74" s="16">
        <v>3403375</v>
      </c>
      <c r="KJ74" s="16">
        <v>0</v>
      </c>
      <c r="KK74" s="16">
        <v>0</v>
      </c>
      <c r="KL74" s="16">
        <v>0</v>
      </c>
      <c r="KM74" s="16">
        <v>0</v>
      </c>
      <c r="KN74" s="16">
        <v>7636</v>
      </c>
      <c r="KO74" s="16">
        <v>7527</v>
      </c>
      <c r="KP74" s="16">
        <v>109</v>
      </c>
      <c r="KQ74" s="16">
        <v>683852</v>
      </c>
      <c r="KR74" s="16">
        <v>109</v>
      </c>
      <c r="KS74" s="16">
        <v>683743</v>
      </c>
      <c r="KT74" s="16">
        <v>357</v>
      </c>
      <c r="KU74" s="16">
        <v>109</v>
      </c>
      <c r="KV74" s="16">
        <v>466</v>
      </c>
      <c r="KW74" s="16">
        <v>1781836</v>
      </c>
      <c r="KX74" s="16">
        <v>683743</v>
      </c>
      <c r="KY74" s="18">
        <v>2465579</v>
      </c>
      <c r="KZ74" s="16">
        <v>139177</v>
      </c>
      <c r="LA74" s="16">
        <v>0</v>
      </c>
      <c r="LB74" s="16">
        <v>0</v>
      </c>
      <c r="LC74" s="16">
        <v>0</v>
      </c>
      <c r="LD74" s="16">
        <v>2604756</v>
      </c>
      <c r="LE74" s="16">
        <v>210000</v>
      </c>
      <c r="LF74" s="16">
        <v>250000</v>
      </c>
      <c r="LG74" s="16">
        <v>0</v>
      </c>
      <c r="LH74" s="16">
        <v>3064756</v>
      </c>
      <c r="LI74" s="16">
        <v>139177</v>
      </c>
      <c r="LJ74" s="16">
        <v>2925579</v>
      </c>
      <c r="LK74" s="16">
        <v>329969642</v>
      </c>
      <c r="LL74" s="16">
        <v>8.8662100000000006</v>
      </c>
      <c r="LM74" s="16">
        <v>139177</v>
      </c>
      <c r="LN74" s="16">
        <v>375982815</v>
      </c>
      <c r="LO74" s="16">
        <v>0.37017</v>
      </c>
      <c r="LP74" s="16">
        <v>8.8662100000000006</v>
      </c>
      <c r="LQ74" s="16">
        <v>9.2363800000000005</v>
      </c>
      <c r="LR74" s="16">
        <v>165762</v>
      </c>
      <c r="LS74" s="16">
        <v>963</v>
      </c>
      <c r="LT74" s="16">
        <v>28104</v>
      </c>
      <c r="LU74" s="16">
        <v>30872</v>
      </c>
      <c r="LV74" s="16">
        <v>0</v>
      </c>
      <c r="LW74" s="16">
        <v>14115</v>
      </c>
      <c r="LX74" s="16">
        <v>1770</v>
      </c>
      <c r="LY74" s="16">
        <v>34999</v>
      </c>
      <c r="LZ74" s="16">
        <v>206587</v>
      </c>
      <c r="MA74" s="16">
        <v>2648057</v>
      </c>
      <c r="MB74" s="18">
        <v>206587</v>
      </c>
      <c r="MC74" s="16">
        <v>2441470</v>
      </c>
      <c r="MD74" s="16">
        <v>5059979</v>
      </c>
      <c r="ME74" s="18">
        <v>0</v>
      </c>
      <c r="MF74" s="18">
        <v>0</v>
      </c>
      <c r="MG74" s="18">
        <v>309346</v>
      </c>
      <c r="MH74" s="16">
        <v>0</v>
      </c>
      <c r="MI74" s="16">
        <v>76350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2604756</v>
      </c>
      <c r="MP74" s="16">
        <v>76350</v>
      </c>
      <c r="MQ74" s="16">
        <v>0</v>
      </c>
      <c r="MR74" s="16">
        <v>170169</v>
      </c>
      <c r="MS74" s="16">
        <v>0</v>
      </c>
      <c r="MT74" s="16">
        <v>22227</v>
      </c>
      <c r="MU74" s="16">
        <v>466</v>
      </c>
      <c r="MV74" s="16">
        <v>0</v>
      </c>
      <c r="MW74" s="16">
        <v>2873968</v>
      </c>
      <c r="MX74" s="16">
        <v>375982815</v>
      </c>
      <c r="MY74" s="16">
        <v>1.34</v>
      </c>
      <c r="MZ74" s="16">
        <v>503817</v>
      </c>
      <c r="NA74" s="16">
        <v>0</v>
      </c>
      <c r="NB74" s="16">
        <v>3403375</v>
      </c>
      <c r="NC74" s="16">
        <v>0</v>
      </c>
      <c r="ND74" s="16">
        <v>503817</v>
      </c>
      <c r="NE74" s="16">
        <v>0</v>
      </c>
      <c r="NF74" s="16">
        <v>503817</v>
      </c>
      <c r="NG74" s="17">
        <v>0.05</v>
      </c>
      <c r="NH74" s="17">
        <v>0</v>
      </c>
      <c r="NI74" s="17">
        <v>0</v>
      </c>
      <c r="NJ74" s="17">
        <v>0</v>
      </c>
      <c r="NK74" s="17">
        <v>0</v>
      </c>
      <c r="NL74" s="17">
        <v>0.05</v>
      </c>
      <c r="NM74" s="16">
        <v>170169</v>
      </c>
      <c r="NN74" s="16">
        <v>0</v>
      </c>
      <c r="NO74" s="18">
        <v>0</v>
      </c>
      <c r="NP74" s="16">
        <v>0</v>
      </c>
      <c r="NQ74" s="17">
        <v>170169</v>
      </c>
      <c r="NR74" s="16">
        <v>250000</v>
      </c>
      <c r="NS74" s="16">
        <v>0</v>
      </c>
      <c r="NT74" s="16">
        <v>124074</v>
      </c>
      <c r="NU74" s="16">
        <v>0</v>
      </c>
      <c r="NV74" s="16">
        <v>0</v>
      </c>
      <c r="NW74" s="17">
        <v>0</v>
      </c>
      <c r="NX74" s="17">
        <v>858406</v>
      </c>
    </row>
    <row r="75" spans="1:388" x14ac:dyDescent="0.55000000000000004">
      <c r="A75" s="13" t="s">
        <v>1199</v>
      </c>
      <c r="B75" s="13" t="s">
        <v>1238</v>
      </c>
      <c r="C75" s="13" t="s">
        <v>140</v>
      </c>
      <c r="D75" s="13" t="s">
        <v>141</v>
      </c>
      <c r="E75" s="14">
        <v>741.9</v>
      </c>
      <c r="F75" s="15">
        <v>0</v>
      </c>
      <c r="G75" s="16">
        <v>7413</v>
      </c>
      <c r="H75" s="16">
        <v>0</v>
      </c>
      <c r="I75" s="16">
        <v>6553</v>
      </c>
      <c r="J75" s="15">
        <v>0</v>
      </c>
      <c r="K75" s="16">
        <v>0</v>
      </c>
      <c r="L75" s="16">
        <v>7413</v>
      </c>
      <c r="M75" s="16">
        <v>222</v>
      </c>
      <c r="N75" s="16">
        <v>7635</v>
      </c>
      <c r="O75" s="17">
        <v>670.77</v>
      </c>
      <c r="P75" s="17">
        <v>19.07</v>
      </c>
      <c r="Q75" s="17">
        <v>689.84</v>
      </c>
      <c r="R75" s="17">
        <v>79.55</v>
      </c>
      <c r="S75" s="17">
        <v>2.16</v>
      </c>
      <c r="T75" s="17">
        <v>81.709999999999994</v>
      </c>
      <c r="U75" s="17">
        <v>82.81</v>
      </c>
      <c r="V75" s="17">
        <v>2.35</v>
      </c>
      <c r="W75" s="17">
        <v>85.16</v>
      </c>
      <c r="X75" s="17">
        <v>357.8</v>
      </c>
      <c r="Y75" s="17">
        <v>10.73</v>
      </c>
      <c r="Z75" s="17">
        <v>368.53</v>
      </c>
      <c r="AA75" s="17">
        <v>41.76</v>
      </c>
      <c r="AB75" s="17">
        <v>27.83</v>
      </c>
      <c r="AC75" s="17">
        <v>35.619999999999997</v>
      </c>
      <c r="AD75" s="17">
        <v>105.21</v>
      </c>
      <c r="AE75" s="14">
        <v>741.9</v>
      </c>
      <c r="AF75" s="17">
        <v>847.11</v>
      </c>
      <c r="AG75" s="17">
        <v>0</v>
      </c>
      <c r="AH75" s="17">
        <v>847.11</v>
      </c>
      <c r="AI75" s="15">
        <v>23.56</v>
      </c>
      <c r="AJ75" s="15">
        <v>4.7</v>
      </c>
      <c r="AK75" s="17">
        <v>21.95</v>
      </c>
      <c r="AL75" s="17">
        <f>ROUND(Data_AidAndLevy[[#This Row],[L311]]*Data_AidAndLevy[[#This Row],[L201]],0)</f>
        <v>162715</v>
      </c>
      <c r="AM75" s="15">
        <v>0</v>
      </c>
      <c r="AN75" s="15">
        <v>50.21</v>
      </c>
      <c r="AO75" s="17">
        <v>847.11</v>
      </c>
      <c r="AP75" s="15">
        <v>897.32</v>
      </c>
      <c r="AQ75" s="17">
        <v>105.21</v>
      </c>
      <c r="AR75" s="15">
        <v>792.11</v>
      </c>
      <c r="AS75" s="16">
        <v>7635</v>
      </c>
      <c r="AT75" s="14">
        <v>741.9</v>
      </c>
      <c r="AU75" s="16">
        <v>5664407</v>
      </c>
      <c r="AV75" s="16">
        <v>5610158</v>
      </c>
      <c r="AW75" s="17">
        <v>1.01</v>
      </c>
      <c r="AX75" s="16">
        <v>5666260</v>
      </c>
      <c r="AY75" s="16">
        <v>5664407</v>
      </c>
      <c r="AZ75" s="16">
        <v>1853</v>
      </c>
      <c r="BA75" s="16">
        <v>7635</v>
      </c>
      <c r="BB75" s="15">
        <v>50.21</v>
      </c>
      <c r="BC75" s="16">
        <v>383353</v>
      </c>
      <c r="BD75" s="16">
        <v>7635</v>
      </c>
      <c r="BE75" s="17">
        <v>105.21</v>
      </c>
      <c r="BF75" s="16">
        <v>803278</v>
      </c>
      <c r="BG75" s="17">
        <v>689.84</v>
      </c>
      <c r="BH75" s="14">
        <v>741.9</v>
      </c>
      <c r="BI75" s="16">
        <v>511792</v>
      </c>
      <c r="BJ75" s="16">
        <v>507639</v>
      </c>
      <c r="BK75" s="16">
        <v>511792</v>
      </c>
      <c r="BL75" s="16">
        <v>0</v>
      </c>
      <c r="BM75" s="16">
        <v>511792</v>
      </c>
      <c r="BN75" s="16">
        <v>511792</v>
      </c>
      <c r="BO75" s="17">
        <v>81.709999999999994</v>
      </c>
      <c r="BP75" s="14">
        <v>741.9</v>
      </c>
      <c r="BQ75" s="16">
        <v>60621</v>
      </c>
      <c r="BR75" s="16">
        <v>60203</v>
      </c>
      <c r="BS75" s="16">
        <v>60621</v>
      </c>
      <c r="BT75" s="16">
        <v>0</v>
      </c>
      <c r="BU75" s="16">
        <v>60621</v>
      </c>
      <c r="BV75" s="16">
        <v>60621</v>
      </c>
      <c r="BW75" s="17">
        <v>85.16</v>
      </c>
      <c r="BX75" s="14">
        <v>741.9</v>
      </c>
      <c r="BY75" s="16">
        <v>63180</v>
      </c>
      <c r="BZ75" s="16">
        <v>62671</v>
      </c>
      <c r="CA75" s="16">
        <v>63180</v>
      </c>
      <c r="CB75" s="16">
        <v>0</v>
      </c>
      <c r="CC75" s="16">
        <v>63180</v>
      </c>
      <c r="CD75" s="16">
        <v>63180</v>
      </c>
      <c r="CE75" s="17">
        <v>368.53</v>
      </c>
      <c r="CF75" s="14">
        <v>741.9</v>
      </c>
      <c r="CG75" s="16">
        <v>273412</v>
      </c>
      <c r="CH75" s="16">
        <v>270783</v>
      </c>
      <c r="CI75" s="16">
        <v>273412</v>
      </c>
      <c r="CJ75" s="16">
        <v>0</v>
      </c>
      <c r="CK75" s="16">
        <v>273412</v>
      </c>
      <c r="CL75" s="16">
        <v>273412</v>
      </c>
      <c r="CM75" s="17">
        <v>334.9</v>
      </c>
      <c r="CN75" s="17">
        <v>847.11</v>
      </c>
      <c r="CO75" s="16">
        <v>283697</v>
      </c>
      <c r="CP75" s="16">
        <v>284815</v>
      </c>
      <c r="CQ75" s="16">
        <v>14258</v>
      </c>
      <c r="CR75" s="16">
        <v>299073</v>
      </c>
      <c r="CS75" s="16">
        <v>283697</v>
      </c>
      <c r="CT75" s="16">
        <v>15376</v>
      </c>
      <c r="CU75" s="14">
        <v>741.9</v>
      </c>
      <c r="CV75" s="16">
        <v>0</v>
      </c>
      <c r="CW75" s="14">
        <v>0</v>
      </c>
      <c r="CX75" s="16">
        <v>742</v>
      </c>
      <c r="CY75" s="17">
        <v>61.98</v>
      </c>
      <c r="CZ75" s="16">
        <v>45989</v>
      </c>
      <c r="DA75" s="16">
        <v>742</v>
      </c>
      <c r="DB75" s="17">
        <v>67.73</v>
      </c>
      <c r="DC75" s="16">
        <v>50256</v>
      </c>
      <c r="DD75" s="17">
        <v>0</v>
      </c>
      <c r="DE75" s="17">
        <v>334.9</v>
      </c>
      <c r="DF75" s="16">
        <v>0</v>
      </c>
      <c r="DG75" s="17">
        <v>30.77</v>
      </c>
      <c r="DH75" s="17">
        <v>847.11</v>
      </c>
      <c r="DI75" s="16">
        <v>26066</v>
      </c>
      <c r="DJ75" s="16">
        <v>26075</v>
      </c>
      <c r="DK75" s="16">
        <v>26066</v>
      </c>
      <c r="DL75" s="16">
        <v>9</v>
      </c>
      <c r="DM75" s="16">
        <v>26066</v>
      </c>
      <c r="DN75" s="16">
        <v>26075</v>
      </c>
      <c r="DO75" s="17">
        <v>3.61</v>
      </c>
      <c r="DP75" s="17">
        <v>847.11</v>
      </c>
      <c r="DQ75" s="16">
        <v>3058</v>
      </c>
      <c r="DR75" s="16">
        <v>3057</v>
      </c>
      <c r="DS75" s="16">
        <v>3058</v>
      </c>
      <c r="DT75" s="16">
        <v>0</v>
      </c>
      <c r="DU75" s="16">
        <v>3058</v>
      </c>
      <c r="DV75" s="16">
        <v>3058</v>
      </c>
      <c r="DW75" s="16">
        <v>5664407</v>
      </c>
      <c r="DX75" s="16">
        <v>1853</v>
      </c>
      <c r="DY75" s="16">
        <v>383353</v>
      </c>
      <c r="DZ75" s="16">
        <v>803278</v>
      </c>
      <c r="EA75" s="16">
        <v>511792</v>
      </c>
      <c r="EB75" s="16">
        <v>60621</v>
      </c>
      <c r="EC75" s="16">
        <v>63180</v>
      </c>
      <c r="ED75" s="16">
        <v>273412</v>
      </c>
      <c r="EE75" s="16">
        <v>283697</v>
      </c>
      <c r="EF75" s="16">
        <v>15376</v>
      </c>
      <c r="EG75" s="16">
        <v>45989</v>
      </c>
      <c r="EH75" s="16">
        <v>50256</v>
      </c>
      <c r="EI75" s="16">
        <v>0</v>
      </c>
      <c r="EJ75" s="16">
        <v>26075</v>
      </c>
      <c r="EK75" s="16">
        <v>3058</v>
      </c>
      <c r="EL75" s="16">
        <v>63439</v>
      </c>
      <c r="EM75" s="16">
        <v>187764</v>
      </c>
      <c r="EN75" s="16">
        <v>0</v>
      </c>
      <c r="EO75" s="16">
        <v>8310672</v>
      </c>
      <c r="EP75" s="16">
        <v>281224681</v>
      </c>
      <c r="EQ75" s="18">
        <v>5.4</v>
      </c>
      <c r="ER75" s="16">
        <v>1518613</v>
      </c>
      <c r="ES75" s="16">
        <v>30540</v>
      </c>
      <c r="ET75" s="16">
        <v>29637</v>
      </c>
      <c r="EU75" s="16">
        <v>903</v>
      </c>
      <c r="EV75" s="16">
        <v>1518613</v>
      </c>
      <c r="EW75" s="16">
        <v>1519516</v>
      </c>
      <c r="EX75" s="16">
        <v>22200053</v>
      </c>
      <c r="EY75" s="16">
        <v>18561869</v>
      </c>
      <c r="EZ75" s="16">
        <v>3638184</v>
      </c>
      <c r="FA75" s="18">
        <v>5.4</v>
      </c>
      <c r="FB75" s="16">
        <v>19646</v>
      </c>
      <c r="FC75" s="16">
        <v>0</v>
      </c>
      <c r="FD75" s="16">
        <v>0</v>
      </c>
      <c r="FE75" s="16">
        <v>0</v>
      </c>
      <c r="FF75" s="16">
        <v>19646</v>
      </c>
      <c r="FG75" s="16">
        <v>19646</v>
      </c>
      <c r="FH75" s="16">
        <v>1519516</v>
      </c>
      <c r="FI75" s="16">
        <v>1539162</v>
      </c>
      <c r="FJ75" s="16">
        <v>6749</v>
      </c>
      <c r="FK75" s="15">
        <v>792.11</v>
      </c>
      <c r="FL75" s="16">
        <v>5345950</v>
      </c>
      <c r="FM75" s="16">
        <v>6749</v>
      </c>
      <c r="FN75" s="17">
        <v>105.21</v>
      </c>
      <c r="FO75" s="16">
        <v>710062</v>
      </c>
      <c r="FP75" s="16">
        <v>264</v>
      </c>
      <c r="FQ75" s="17">
        <v>847.11</v>
      </c>
      <c r="FR75" s="16">
        <v>223637</v>
      </c>
      <c r="FS75" s="16">
        <v>26075</v>
      </c>
      <c r="FT75" s="16">
        <v>3058</v>
      </c>
      <c r="FU75" s="16">
        <v>252770</v>
      </c>
      <c r="FV75" s="16">
        <v>5345950</v>
      </c>
      <c r="FW75" s="16">
        <v>710062</v>
      </c>
      <c r="FX75" s="16">
        <v>0</v>
      </c>
      <c r="FY75" s="16">
        <v>511792</v>
      </c>
      <c r="FZ75" s="16">
        <v>60621</v>
      </c>
      <c r="GA75" s="16">
        <v>63180</v>
      </c>
      <c r="GB75" s="16">
        <v>273412</v>
      </c>
      <c r="GC75" s="16">
        <v>7217787</v>
      </c>
      <c r="GD75" s="16">
        <v>1539162</v>
      </c>
      <c r="GE75" s="16">
        <v>5678625</v>
      </c>
      <c r="GF75" s="15">
        <v>897.32</v>
      </c>
      <c r="GG75" s="16">
        <v>300</v>
      </c>
      <c r="GH75" s="16">
        <v>269196</v>
      </c>
      <c r="GI75" s="16">
        <v>5678625</v>
      </c>
      <c r="GJ75" s="16">
        <v>0</v>
      </c>
      <c r="GK75" s="14">
        <v>17.5</v>
      </c>
      <c r="GL75" s="16">
        <v>7635</v>
      </c>
      <c r="GM75" s="16">
        <v>133613</v>
      </c>
      <c r="GN75" s="14">
        <v>0</v>
      </c>
      <c r="GO75" s="16">
        <v>7413</v>
      </c>
      <c r="GP75" s="16">
        <v>0</v>
      </c>
      <c r="GQ75" s="16">
        <v>133613</v>
      </c>
      <c r="GR75" s="16">
        <v>133613</v>
      </c>
      <c r="GS75" s="16">
        <v>8310672</v>
      </c>
      <c r="GT75" s="16">
        <v>7217787</v>
      </c>
      <c r="GU75" s="16">
        <v>0</v>
      </c>
      <c r="GV75" s="16">
        <v>1092885</v>
      </c>
      <c r="GW75" s="16">
        <v>281224681</v>
      </c>
      <c r="GX75" s="16">
        <v>277776910</v>
      </c>
      <c r="GY75" s="16">
        <v>3447771</v>
      </c>
      <c r="GZ75" s="16">
        <v>277776910</v>
      </c>
      <c r="HA75" s="18">
        <v>1.24E-2</v>
      </c>
      <c r="HB75" s="16">
        <v>10259</v>
      </c>
      <c r="HC75" s="16">
        <v>127</v>
      </c>
      <c r="HD75" s="16">
        <v>10259</v>
      </c>
      <c r="HE75" s="16">
        <v>127</v>
      </c>
      <c r="HF75" s="16">
        <v>10132</v>
      </c>
      <c r="HG75" s="16">
        <v>886</v>
      </c>
      <c r="HH75" s="16">
        <v>685</v>
      </c>
      <c r="HI75" s="16">
        <v>201</v>
      </c>
      <c r="HJ75" s="15">
        <v>897.32</v>
      </c>
      <c r="HK75" s="16">
        <v>180361</v>
      </c>
      <c r="HL75" s="15">
        <v>897.32</v>
      </c>
      <c r="HM75" s="16">
        <v>10</v>
      </c>
      <c r="HN75" s="16">
        <v>8973</v>
      </c>
      <c r="HO75" s="15">
        <v>897.32</v>
      </c>
      <c r="HP75" s="16">
        <v>7635</v>
      </c>
      <c r="HQ75" s="15">
        <v>0.11600000000000001</v>
      </c>
      <c r="HR75" s="16">
        <v>795026</v>
      </c>
      <c r="HS75" s="16">
        <v>180361</v>
      </c>
      <c r="HT75" s="16">
        <v>8973</v>
      </c>
      <c r="HU75" s="16">
        <v>605692</v>
      </c>
      <c r="HV75" s="16">
        <v>281224681</v>
      </c>
      <c r="HW75" s="18">
        <v>2.1537700000000002</v>
      </c>
      <c r="HX75" s="18">
        <v>1.9617800000000001</v>
      </c>
      <c r="HY75" s="18">
        <v>0.19198999999999999</v>
      </c>
      <c r="HZ75" s="16">
        <v>281224681</v>
      </c>
      <c r="IA75" s="16">
        <v>53992</v>
      </c>
      <c r="IB75" s="16">
        <v>7635</v>
      </c>
      <c r="IC75" s="17">
        <v>0</v>
      </c>
      <c r="ID75" s="16">
        <v>0</v>
      </c>
      <c r="IE75" s="15">
        <v>897.32</v>
      </c>
      <c r="IF75" s="16">
        <v>0</v>
      </c>
      <c r="IG75" s="16">
        <v>1092885</v>
      </c>
      <c r="IH75" s="16">
        <v>10132</v>
      </c>
      <c r="II75" s="16">
        <v>0</v>
      </c>
      <c r="IJ75" s="16">
        <v>0</v>
      </c>
      <c r="IK75" s="16">
        <v>63439</v>
      </c>
      <c r="IL75" s="16">
        <v>180361</v>
      </c>
      <c r="IM75" s="16">
        <v>8973</v>
      </c>
      <c r="IN75" s="16">
        <v>53992</v>
      </c>
      <c r="IO75" s="16">
        <v>0</v>
      </c>
      <c r="IP75" s="16">
        <v>902866</v>
      </c>
      <c r="IQ75" s="16">
        <v>5678625</v>
      </c>
      <c r="IR75" s="16">
        <v>0</v>
      </c>
      <c r="IS75" s="16">
        <v>10132</v>
      </c>
      <c r="IT75" s="16">
        <v>0</v>
      </c>
      <c r="IU75" s="16">
        <v>0</v>
      </c>
      <c r="IV75" s="16">
        <v>63439</v>
      </c>
      <c r="IW75" s="16">
        <v>180361</v>
      </c>
      <c r="IX75" s="16">
        <v>8973</v>
      </c>
      <c r="IY75" s="16">
        <v>53992</v>
      </c>
      <c r="IZ75" s="16">
        <v>0</v>
      </c>
      <c r="JA75" s="16">
        <v>0</v>
      </c>
      <c r="JB75" s="16">
        <v>133613</v>
      </c>
      <c r="JC75" s="16">
        <v>6002257</v>
      </c>
      <c r="JD75" s="16">
        <v>5664407</v>
      </c>
      <c r="JE75" s="16">
        <v>1853</v>
      </c>
      <c r="JF75" s="16">
        <v>5666260</v>
      </c>
      <c r="JG75" s="19">
        <v>0.1</v>
      </c>
      <c r="JH75" s="16">
        <v>566626</v>
      </c>
      <c r="JI75" s="16">
        <v>281224681</v>
      </c>
      <c r="JJ75" s="14">
        <v>741.9</v>
      </c>
      <c r="JK75" s="16">
        <v>379060</v>
      </c>
      <c r="JL75" s="16">
        <v>416026</v>
      </c>
      <c r="JM75" s="16">
        <v>379060</v>
      </c>
      <c r="JN75" s="17">
        <v>0.25</v>
      </c>
      <c r="JO75" s="19">
        <v>0.27439999999999998</v>
      </c>
      <c r="JP75" s="16">
        <v>566626</v>
      </c>
      <c r="JQ75" s="16">
        <v>155482</v>
      </c>
      <c r="JR75" s="17">
        <v>0.1</v>
      </c>
      <c r="JS75" s="16">
        <v>3847097</v>
      </c>
      <c r="JT75" s="16">
        <v>384710</v>
      </c>
      <c r="JU75" s="16">
        <v>566626</v>
      </c>
      <c r="JV75" s="16">
        <v>155482</v>
      </c>
      <c r="JW75" s="16">
        <v>384710</v>
      </c>
      <c r="JX75" s="16">
        <v>26434</v>
      </c>
      <c r="JY75" s="16">
        <v>155482</v>
      </c>
      <c r="JZ75" s="18">
        <v>0</v>
      </c>
      <c r="KA75" s="16">
        <v>0</v>
      </c>
      <c r="KB75" s="16">
        <v>384710</v>
      </c>
      <c r="KC75" s="16">
        <v>26434</v>
      </c>
      <c r="KD75" s="16">
        <v>411144</v>
      </c>
      <c r="KE75" s="16">
        <v>5666260</v>
      </c>
      <c r="KF75" s="19">
        <v>0</v>
      </c>
      <c r="KG75" s="16">
        <v>0</v>
      </c>
      <c r="KH75" s="17">
        <v>0</v>
      </c>
      <c r="KI75" s="16">
        <v>3847097</v>
      </c>
      <c r="KJ75" s="16">
        <v>0</v>
      </c>
      <c r="KK75" s="16">
        <v>0</v>
      </c>
      <c r="KL75" s="16">
        <v>0</v>
      </c>
      <c r="KM75" s="16">
        <v>0</v>
      </c>
      <c r="KN75" s="16">
        <v>14942</v>
      </c>
      <c r="KO75" s="16">
        <v>14500</v>
      </c>
      <c r="KP75" s="16">
        <v>442</v>
      </c>
      <c r="KQ75" s="16">
        <v>902866</v>
      </c>
      <c r="KR75" s="16">
        <v>442</v>
      </c>
      <c r="KS75" s="16">
        <v>902424</v>
      </c>
      <c r="KT75" s="16">
        <v>903</v>
      </c>
      <c r="KU75" s="16">
        <v>442</v>
      </c>
      <c r="KV75" s="16">
        <v>1345</v>
      </c>
      <c r="KW75" s="16">
        <v>1518613</v>
      </c>
      <c r="KX75" s="16">
        <v>902424</v>
      </c>
      <c r="KY75" s="18">
        <v>2421037</v>
      </c>
      <c r="KZ75" s="16">
        <v>26434</v>
      </c>
      <c r="LA75" s="16">
        <v>0</v>
      </c>
      <c r="LB75" s="16">
        <v>0</v>
      </c>
      <c r="LC75" s="16">
        <v>0</v>
      </c>
      <c r="LD75" s="16">
        <v>2447471</v>
      </c>
      <c r="LE75" s="16">
        <v>0</v>
      </c>
      <c r="LF75" s="16">
        <v>0</v>
      </c>
      <c r="LG75" s="16">
        <v>0</v>
      </c>
      <c r="LH75" s="16">
        <v>2447471</v>
      </c>
      <c r="LI75" s="16">
        <v>26434</v>
      </c>
      <c r="LJ75" s="16">
        <v>2421037</v>
      </c>
      <c r="LK75" s="16">
        <v>281224681</v>
      </c>
      <c r="LL75" s="16">
        <v>8.6089099999999998</v>
      </c>
      <c r="LM75" s="16">
        <v>26434</v>
      </c>
      <c r="LN75" s="16">
        <v>282369655</v>
      </c>
      <c r="LO75" s="16">
        <v>9.3609999999999999E-2</v>
      </c>
      <c r="LP75" s="16">
        <v>8.6089099999999998</v>
      </c>
      <c r="LQ75" s="16">
        <v>8.7025199999999998</v>
      </c>
      <c r="LR75" s="16">
        <v>283697</v>
      </c>
      <c r="LS75" s="16">
        <v>15376</v>
      </c>
      <c r="LT75" s="16">
        <v>45989</v>
      </c>
      <c r="LU75" s="16">
        <v>50256</v>
      </c>
      <c r="LV75" s="16">
        <v>0</v>
      </c>
      <c r="LW75" s="16">
        <v>26075</v>
      </c>
      <c r="LX75" s="16">
        <v>3058</v>
      </c>
      <c r="LY75" s="16">
        <v>63439</v>
      </c>
      <c r="LZ75" s="16">
        <v>361012</v>
      </c>
      <c r="MA75" s="16">
        <v>6002257</v>
      </c>
      <c r="MB75" s="18">
        <v>361012</v>
      </c>
      <c r="MC75" s="16">
        <v>5641245</v>
      </c>
      <c r="MD75" s="16">
        <v>8310672</v>
      </c>
      <c r="ME75" s="18">
        <v>0</v>
      </c>
      <c r="MF75" s="18">
        <v>0</v>
      </c>
      <c r="MG75" s="18">
        <v>411144</v>
      </c>
      <c r="MH75" s="16">
        <v>0</v>
      </c>
      <c r="MI75" s="16">
        <v>133613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2447471</v>
      </c>
      <c r="MP75" s="16">
        <v>133613</v>
      </c>
      <c r="MQ75" s="16">
        <v>0</v>
      </c>
      <c r="MR75" s="16">
        <v>384710</v>
      </c>
      <c r="MS75" s="16">
        <v>0</v>
      </c>
      <c r="MT75" s="16">
        <v>19646</v>
      </c>
      <c r="MU75" s="16">
        <v>1345</v>
      </c>
      <c r="MV75" s="16">
        <v>0</v>
      </c>
      <c r="MW75" s="16">
        <v>2986785</v>
      </c>
      <c r="MX75" s="16">
        <v>282369655</v>
      </c>
      <c r="MY75" s="16">
        <v>0.67</v>
      </c>
      <c r="MZ75" s="16">
        <v>189188</v>
      </c>
      <c r="NA75" s="16">
        <v>0</v>
      </c>
      <c r="NB75" s="16">
        <v>3847097</v>
      </c>
      <c r="NC75" s="16">
        <v>0</v>
      </c>
      <c r="ND75" s="16">
        <v>189188</v>
      </c>
      <c r="NE75" s="16">
        <v>0</v>
      </c>
      <c r="NF75" s="16">
        <v>189188</v>
      </c>
      <c r="NG75" s="17">
        <v>0.1</v>
      </c>
      <c r="NH75" s="17">
        <v>0</v>
      </c>
      <c r="NI75" s="17">
        <v>0</v>
      </c>
      <c r="NJ75" s="17">
        <v>0</v>
      </c>
      <c r="NK75" s="17">
        <v>0</v>
      </c>
      <c r="NL75" s="17">
        <v>0.1</v>
      </c>
      <c r="NM75" s="16">
        <v>384710</v>
      </c>
      <c r="NN75" s="16">
        <v>0</v>
      </c>
      <c r="NO75" s="18">
        <v>0</v>
      </c>
      <c r="NP75" s="16">
        <v>0</v>
      </c>
      <c r="NQ75" s="17">
        <v>384710</v>
      </c>
      <c r="NR75" s="16">
        <v>225000</v>
      </c>
      <c r="NS75" s="16">
        <v>0</v>
      </c>
      <c r="NT75" s="16">
        <v>93182</v>
      </c>
      <c r="NU75" s="16">
        <v>0</v>
      </c>
      <c r="NV75" s="16">
        <v>0</v>
      </c>
      <c r="NW75" s="17">
        <v>37965</v>
      </c>
      <c r="NX75" s="17">
        <v>0</v>
      </c>
    </row>
    <row r="76" spans="1:388" x14ac:dyDescent="0.55000000000000004">
      <c r="A76" s="13" t="s">
        <v>1181</v>
      </c>
      <c r="B76" s="13" t="s">
        <v>1218</v>
      </c>
      <c r="C76" s="13" t="s">
        <v>142</v>
      </c>
      <c r="D76" s="13" t="s">
        <v>143</v>
      </c>
      <c r="E76" s="14">
        <v>425</v>
      </c>
      <c r="F76" s="15">
        <v>0</v>
      </c>
      <c r="G76" s="16">
        <v>7525</v>
      </c>
      <c r="H76" s="16">
        <v>0</v>
      </c>
      <c r="I76" s="16">
        <v>6553</v>
      </c>
      <c r="J76" s="15">
        <v>0</v>
      </c>
      <c r="K76" s="16">
        <v>0</v>
      </c>
      <c r="L76" s="16">
        <v>7525</v>
      </c>
      <c r="M76" s="16">
        <v>222</v>
      </c>
      <c r="N76" s="16">
        <v>7747</v>
      </c>
      <c r="O76" s="17">
        <v>712.23</v>
      </c>
      <c r="P76" s="17">
        <v>19.07</v>
      </c>
      <c r="Q76" s="17">
        <v>731.3</v>
      </c>
      <c r="R76" s="17">
        <v>76.510000000000005</v>
      </c>
      <c r="S76" s="17">
        <v>2.16</v>
      </c>
      <c r="T76" s="17">
        <v>78.67</v>
      </c>
      <c r="U76" s="17">
        <v>82.24</v>
      </c>
      <c r="V76" s="17">
        <v>2.35</v>
      </c>
      <c r="W76" s="17">
        <v>84.59</v>
      </c>
      <c r="X76" s="17">
        <v>357.8</v>
      </c>
      <c r="Y76" s="17">
        <v>10.73</v>
      </c>
      <c r="Z76" s="17">
        <v>368.53</v>
      </c>
      <c r="AA76" s="17">
        <v>35.28</v>
      </c>
      <c r="AB76" s="17">
        <v>28.45</v>
      </c>
      <c r="AC76" s="17">
        <v>10.96</v>
      </c>
      <c r="AD76" s="17">
        <v>74.69</v>
      </c>
      <c r="AE76" s="14">
        <v>425</v>
      </c>
      <c r="AF76" s="17">
        <v>499.69</v>
      </c>
      <c r="AG76" s="17">
        <v>0</v>
      </c>
      <c r="AH76" s="17">
        <v>499.69</v>
      </c>
      <c r="AI76" s="15">
        <v>23.71</v>
      </c>
      <c r="AJ76" s="15">
        <v>2.181</v>
      </c>
      <c r="AK76" s="17">
        <v>1.31</v>
      </c>
      <c r="AL76" s="17">
        <f>ROUND(Data_AidAndLevy[[#This Row],[L311]]*Data_AidAndLevy[[#This Row],[L201]],0)</f>
        <v>9858</v>
      </c>
      <c r="AM76" s="15">
        <v>0</v>
      </c>
      <c r="AN76" s="15">
        <v>27.201000000000001</v>
      </c>
      <c r="AO76" s="17">
        <v>499.69</v>
      </c>
      <c r="AP76" s="15">
        <v>526.89099999999996</v>
      </c>
      <c r="AQ76" s="17">
        <v>74.69</v>
      </c>
      <c r="AR76" s="15">
        <v>452.20100000000002</v>
      </c>
      <c r="AS76" s="16">
        <v>7747</v>
      </c>
      <c r="AT76" s="14">
        <v>425</v>
      </c>
      <c r="AU76" s="16">
        <v>3292475</v>
      </c>
      <c r="AV76" s="16">
        <v>3213175</v>
      </c>
      <c r="AW76" s="17">
        <v>1.01</v>
      </c>
      <c r="AX76" s="16">
        <v>3245307</v>
      </c>
      <c r="AY76" s="16">
        <v>3292475</v>
      </c>
      <c r="AZ76" s="16">
        <v>0</v>
      </c>
      <c r="BA76" s="16">
        <v>7747</v>
      </c>
      <c r="BB76" s="15">
        <v>27.201000000000001</v>
      </c>
      <c r="BC76" s="16">
        <v>210726</v>
      </c>
      <c r="BD76" s="16">
        <v>7747</v>
      </c>
      <c r="BE76" s="17">
        <v>74.69</v>
      </c>
      <c r="BF76" s="16">
        <v>578623</v>
      </c>
      <c r="BG76" s="17">
        <v>731.3</v>
      </c>
      <c r="BH76" s="14">
        <v>425</v>
      </c>
      <c r="BI76" s="16">
        <v>310803</v>
      </c>
      <c r="BJ76" s="16">
        <v>304122</v>
      </c>
      <c r="BK76" s="16">
        <v>310803</v>
      </c>
      <c r="BL76" s="16">
        <v>0</v>
      </c>
      <c r="BM76" s="16">
        <v>310803</v>
      </c>
      <c r="BN76" s="16">
        <v>310803</v>
      </c>
      <c r="BO76" s="17">
        <v>78.67</v>
      </c>
      <c r="BP76" s="14">
        <v>425</v>
      </c>
      <c r="BQ76" s="16">
        <v>33435</v>
      </c>
      <c r="BR76" s="16">
        <v>32670</v>
      </c>
      <c r="BS76" s="16">
        <v>33435</v>
      </c>
      <c r="BT76" s="16">
        <v>0</v>
      </c>
      <c r="BU76" s="16">
        <v>33435</v>
      </c>
      <c r="BV76" s="16">
        <v>33435</v>
      </c>
      <c r="BW76" s="17">
        <v>84.59</v>
      </c>
      <c r="BX76" s="14">
        <v>425</v>
      </c>
      <c r="BY76" s="16">
        <v>35951</v>
      </c>
      <c r="BZ76" s="16">
        <v>35116</v>
      </c>
      <c r="CA76" s="16">
        <v>35951</v>
      </c>
      <c r="CB76" s="16">
        <v>0</v>
      </c>
      <c r="CC76" s="16">
        <v>35951</v>
      </c>
      <c r="CD76" s="16">
        <v>35951</v>
      </c>
      <c r="CE76" s="17">
        <v>368.53</v>
      </c>
      <c r="CF76" s="14">
        <v>425</v>
      </c>
      <c r="CG76" s="16">
        <v>156625</v>
      </c>
      <c r="CH76" s="16">
        <v>152781</v>
      </c>
      <c r="CI76" s="16">
        <v>156625</v>
      </c>
      <c r="CJ76" s="16">
        <v>0</v>
      </c>
      <c r="CK76" s="16">
        <v>156625</v>
      </c>
      <c r="CL76" s="16">
        <v>156625</v>
      </c>
      <c r="CM76" s="17">
        <v>325.88</v>
      </c>
      <c r="CN76" s="17">
        <v>499.69</v>
      </c>
      <c r="CO76" s="16">
        <v>162839</v>
      </c>
      <c r="CP76" s="16">
        <v>156768</v>
      </c>
      <c r="CQ76" s="16">
        <v>0</v>
      </c>
      <c r="CR76" s="16">
        <v>156768</v>
      </c>
      <c r="CS76" s="16">
        <v>162839</v>
      </c>
      <c r="CT76" s="16">
        <v>0</v>
      </c>
      <c r="CU76" s="14">
        <v>425</v>
      </c>
      <c r="CV76" s="16">
        <v>1</v>
      </c>
      <c r="CW76" s="14">
        <v>0</v>
      </c>
      <c r="CX76" s="16">
        <v>426</v>
      </c>
      <c r="CY76" s="17">
        <v>62.04</v>
      </c>
      <c r="CZ76" s="16">
        <v>26429</v>
      </c>
      <c r="DA76" s="16">
        <v>426</v>
      </c>
      <c r="DB76" s="17">
        <v>68.150000000000006</v>
      </c>
      <c r="DC76" s="16">
        <v>29032</v>
      </c>
      <c r="DD76" s="17">
        <v>0</v>
      </c>
      <c r="DE76" s="17">
        <v>325.88</v>
      </c>
      <c r="DF76" s="16">
        <v>0</v>
      </c>
      <c r="DG76" s="17">
        <v>27.75</v>
      </c>
      <c r="DH76" s="17">
        <v>499.69</v>
      </c>
      <c r="DI76" s="16">
        <v>13866</v>
      </c>
      <c r="DJ76" s="16">
        <v>13264</v>
      </c>
      <c r="DK76" s="16">
        <v>13866</v>
      </c>
      <c r="DL76" s="16">
        <v>0</v>
      </c>
      <c r="DM76" s="16">
        <v>13866</v>
      </c>
      <c r="DN76" s="16">
        <v>13866</v>
      </c>
      <c r="DO76" s="17">
        <v>3.48</v>
      </c>
      <c r="DP76" s="17">
        <v>499.69</v>
      </c>
      <c r="DQ76" s="16">
        <v>1739</v>
      </c>
      <c r="DR76" s="16">
        <v>1666</v>
      </c>
      <c r="DS76" s="16">
        <v>1739</v>
      </c>
      <c r="DT76" s="16">
        <v>0</v>
      </c>
      <c r="DU76" s="16">
        <v>1739</v>
      </c>
      <c r="DV76" s="16">
        <v>1739</v>
      </c>
      <c r="DW76" s="16">
        <v>3292475</v>
      </c>
      <c r="DX76" s="16">
        <v>0</v>
      </c>
      <c r="DY76" s="16">
        <v>210726</v>
      </c>
      <c r="DZ76" s="16">
        <v>578623</v>
      </c>
      <c r="EA76" s="16">
        <v>310803</v>
      </c>
      <c r="EB76" s="16">
        <v>33435</v>
      </c>
      <c r="EC76" s="16">
        <v>35951</v>
      </c>
      <c r="ED76" s="16">
        <v>156625</v>
      </c>
      <c r="EE76" s="16">
        <v>162839</v>
      </c>
      <c r="EF76" s="16">
        <v>0</v>
      </c>
      <c r="EG76" s="16">
        <v>26429</v>
      </c>
      <c r="EH76" s="16">
        <v>29032</v>
      </c>
      <c r="EI76" s="16">
        <v>0</v>
      </c>
      <c r="EJ76" s="16">
        <v>13866</v>
      </c>
      <c r="EK76" s="16">
        <v>1739</v>
      </c>
      <c r="EL76" s="16">
        <v>31819</v>
      </c>
      <c r="EM76" s="16">
        <v>118331</v>
      </c>
      <c r="EN76" s="16">
        <v>0</v>
      </c>
      <c r="EO76" s="16">
        <v>4939055</v>
      </c>
      <c r="EP76" s="16">
        <v>238027164</v>
      </c>
      <c r="EQ76" s="18">
        <v>5.4</v>
      </c>
      <c r="ER76" s="16">
        <v>1285347</v>
      </c>
      <c r="ES76" s="16">
        <v>16929</v>
      </c>
      <c r="ET76" s="16">
        <v>16497</v>
      </c>
      <c r="EU76" s="16">
        <v>432</v>
      </c>
      <c r="EV76" s="16">
        <v>1285347</v>
      </c>
      <c r="EW76" s="16">
        <v>1285779</v>
      </c>
      <c r="EX76" s="16">
        <v>50282871</v>
      </c>
      <c r="EY76" s="16">
        <v>46271444</v>
      </c>
      <c r="EZ76" s="16">
        <v>4011427</v>
      </c>
      <c r="FA76" s="18">
        <v>5.4</v>
      </c>
      <c r="FB76" s="16">
        <v>21662</v>
      </c>
      <c r="FC76" s="16">
        <v>0</v>
      </c>
      <c r="FD76" s="16">
        <v>0</v>
      </c>
      <c r="FE76" s="16">
        <v>0</v>
      </c>
      <c r="FF76" s="16">
        <v>21662</v>
      </c>
      <c r="FG76" s="16">
        <v>21662</v>
      </c>
      <c r="FH76" s="16">
        <v>1285779</v>
      </c>
      <c r="FI76" s="16">
        <v>1307441</v>
      </c>
      <c r="FJ76" s="16">
        <v>6749</v>
      </c>
      <c r="FK76" s="15">
        <v>452.20100000000002</v>
      </c>
      <c r="FL76" s="16">
        <v>3051905</v>
      </c>
      <c r="FM76" s="16">
        <v>6749</v>
      </c>
      <c r="FN76" s="17">
        <v>74.69</v>
      </c>
      <c r="FO76" s="16">
        <v>504083</v>
      </c>
      <c r="FP76" s="16">
        <v>264</v>
      </c>
      <c r="FQ76" s="17">
        <v>499.69</v>
      </c>
      <c r="FR76" s="16">
        <v>131918</v>
      </c>
      <c r="FS76" s="16">
        <v>13866</v>
      </c>
      <c r="FT76" s="16">
        <v>1739</v>
      </c>
      <c r="FU76" s="16">
        <v>147523</v>
      </c>
      <c r="FV76" s="16">
        <v>3051905</v>
      </c>
      <c r="FW76" s="16">
        <v>504083</v>
      </c>
      <c r="FX76" s="16">
        <v>0</v>
      </c>
      <c r="FY76" s="16">
        <v>310803</v>
      </c>
      <c r="FZ76" s="16">
        <v>33435</v>
      </c>
      <c r="GA76" s="16">
        <v>35951</v>
      </c>
      <c r="GB76" s="16">
        <v>156625</v>
      </c>
      <c r="GC76" s="16">
        <v>4240325</v>
      </c>
      <c r="GD76" s="16">
        <v>1307441</v>
      </c>
      <c r="GE76" s="16">
        <v>2932884</v>
      </c>
      <c r="GF76" s="15">
        <v>526.89099999999996</v>
      </c>
      <c r="GG76" s="16">
        <v>300</v>
      </c>
      <c r="GH76" s="16">
        <v>158067</v>
      </c>
      <c r="GI76" s="16">
        <v>2932884</v>
      </c>
      <c r="GJ76" s="16">
        <v>0</v>
      </c>
      <c r="GK76" s="14">
        <v>12</v>
      </c>
      <c r="GL76" s="16">
        <v>7635</v>
      </c>
      <c r="GM76" s="16">
        <v>91620</v>
      </c>
      <c r="GN76" s="14">
        <v>0</v>
      </c>
      <c r="GO76" s="16">
        <v>7413</v>
      </c>
      <c r="GP76" s="16">
        <v>0</v>
      </c>
      <c r="GQ76" s="16">
        <v>91620</v>
      </c>
      <c r="GR76" s="16">
        <v>91620</v>
      </c>
      <c r="GS76" s="16">
        <v>4939055</v>
      </c>
      <c r="GT76" s="16">
        <v>4240325</v>
      </c>
      <c r="GU76" s="16">
        <v>0</v>
      </c>
      <c r="GV76" s="16">
        <v>698730</v>
      </c>
      <c r="GW76" s="16">
        <v>238027164</v>
      </c>
      <c r="GX76" s="16">
        <v>236198292</v>
      </c>
      <c r="GY76" s="16">
        <v>1828872</v>
      </c>
      <c r="GZ76" s="16">
        <v>236198292</v>
      </c>
      <c r="HA76" s="18">
        <v>7.7000000000000002E-3</v>
      </c>
      <c r="HB76" s="16">
        <v>22426</v>
      </c>
      <c r="HC76" s="16">
        <v>173</v>
      </c>
      <c r="HD76" s="16">
        <v>22426</v>
      </c>
      <c r="HE76" s="16">
        <v>173</v>
      </c>
      <c r="HF76" s="16">
        <v>22253</v>
      </c>
      <c r="HG76" s="16">
        <v>886</v>
      </c>
      <c r="HH76" s="16">
        <v>685</v>
      </c>
      <c r="HI76" s="16">
        <v>201</v>
      </c>
      <c r="HJ76" s="15">
        <v>526.89099999999996</v>
      </c>
      <c r="HK76" s="16">
        <v>105905</v>
      </c>
      <c r="HL76" s="15">
        <v>526.89099999999996</v>
      </c>
      <c r="HM76" s="16">
        <v>10</v>
      </c>
      <c r="HN76" s="16">
        <v>5269</v>
      </c>
      <c r="HO76" s="15">
        <v>526.89099999999996</v>
      </c>
      <c r="HP76" s="16">
        <v>7635</v>
      </c>
      <c r="HQ76" s="15">
        <v>0.11600000000000001</v>
      </c>
      <c r="HR76" s="16">
        <v>466825</v>
      </c>
      <c r="HS76" s="16">
        <v>105905</v>
      </c>
      <c r="HT76" s="16">
        <v>5269</v>
      </c>
      <c r="HU76" s="16">
        <v>355651</v>
      </c>
      <c r="HV76" s="16">
        <v>238027164</v>
      </c>
      <c r="HW76" s="18">
        <v>1.4941599999999999</v>
      </c>
      <c r="HX76" s="18">
        <v>1.9617800000000001</v>
      </c>
      <c r="HY76" s="18">
        <v>0</v>
      </c>
      <c r="HZ76" s="16">
        <v>238027164</v>
      </c>
      <c r="IA76" s="16">
        <v>0</v>
      </c>
      <c r="IB76" s="16">
        <v>7635</v>
      </c>
      <c r="IC76" s="17">
        <v>0</v>
      </c>
      <c r="ID76" s="16">
        <v>0</v>
      </c>
      <c r="IE76" s="15">
        <v>526.89099999999996</v>
      </c>
      <c r="IF76" s="16">
        <v>0</v>
      </c>
      <c r="IG76" s="16">
        <v>698730</v>
      </c>
      <c r="IH76" s="16">
        <v>22253</v>
      </c>
      <c r="II76" s="16">
        <v>0</v>
      </c>
      <c r="IJ76" s="16">
        <v>0</v>
      </c>
      <c r="IK76" s="16">
        <v>31819</v>
      </c>
      <c r="IL76" s="16">
        <v>105905</v>
      </c>
      <c r="IM76" s="16">
        <v>5269</v>
      </c>
      <c r="IN76" s="16">
        <v>0</v>
      </c>
      <c r="IO76" s="16">
        <v>0</v>
      </c>
      <c r="IP76" s="16">
        <v>597122</v>
      </c>
      <c r="IQ76" s="16">
        <v>2932884</v>
      </c>
      <c r="IR76" s="16">
        <v>0</v>
      </c>
      <c r="IS76" s="16">
        <v>22253</v>
      </c>
      <c r="IT76" s="16">
        <v>0</v>
      </c>
      <c r="IU76" s="16">
        <v>0</v>
      </c>
      <c r="IV76" s="16">
        <v>31819</v>
      </c>
      <c r="IW76" s="16">
        <v>105905</v>
      </c>
      <c r="IX76" s="16">
        <v>5269</v>
      </c>
      <c r="IY76" s="16">
        <v>0</v>
      </c>
      <c r="IZ76" s="16">
        <v>0</v>
      </c>
      <c r="JA76" s="16">
        <v>0</v>
      </c>
      <c r="JB76" s="16">
        <v>91620</v>
      </c>
      <c r="JC76" s="16">
        <v>3126112</v>
      </c>
      <c r="JD76" s="16">
        <v>3292475</v>
      </c>
      <c r="JE76" s="16">
        <v>0</v>
      </c>
      <c r="JF76" s="16">
        <v>3292475</v>
      </c>
      <c r="JG76" s="19">
        <v>0.1</v>
      </c>
      <c r="JH76" s="16">
        <v>329248</v>
      </c>
      <c r="JI76" s="16">
        <v>238027164</v>
      </c>
      <c r="JJ76" s="14">
        <v>425</v>
      </c>
      <c r="JK76" s="16">
        <v>560064</v>
      </c>
      <c r="JL76" s="16">
        <v>416026</v>
      </c>
      <c r="JM76" s="16">
        <v>560064</v>
      </c>
      <c r="JN76" s="17">
        <v>0.25</v>
      </c>
      <c r="JO76" s="19">
        <v>0.1857</v>
      </c>
      <c r="JP76" s="16">
        <v>329248</v>
      </c>
      <c r="JQ76" s="16">
        <v>61141</v>
      </c>
      <c r="JR76" s="17">
        <v>7.0000000000000007E-2</v>
      </c>
      <c r="JS76" s="16">
        <v>2266500</v>
      </c>
      <c r="JT76" s="16">
        <v>158655</v>
      </c>
      <c r="JU76" s="16">
        <v>329248</v>
      </c>
      <c r="JV76" s="16">
        <v>61141</v>
      </c>
      <c r="JW76" s="16">
        <v>158655</v>
      </c>
      <c r="JX76" s="16">
        <v>109452</v>
      </c>
      <c r="JY76" s="16">
        <v>61141</v>
      </c>
      <c r="JZ76" s="18">
        <v>0</v>
      </c>
      <c r="KA76" s="16">
        <v>0</v>
      </c>
      <c r="KB76" s="16">
        <v>158655</v>
      </c>
      <c r="KC76" s="16">
        <v>109452</v>
      </c>
      <c r="KD76" s="16">
        <v>268107</v>
      </c>
      <c r="KE76" s="16">
        <v>3292475</v>
      </c>
      <c r="KF76" s="19">
        <v>0</v>
      </c>
      <c r="KG76" s="16">
        <v>0</v>
      </c>
      <c r="KH76" s="17">
        <v>0</v>
      </c>
      <c r="KI76" s="16">
        <v>2266500</v>
      </c>
      <c r="KJ76" s="16">
        <v>0</v>
      </c>
      <c r="KK76" s="16">
        <v>0</v>
      </c>
      <c r="KL76" s="16">
        <v>0</v>
      </c>
      <c r="KM76" s="16">
        <v>0</v>
      </c>
      <c r="KN76" s="16">
        <v>7862</v>
      </c>
      <c r="KO76" s="16">
        <v>7661</v>
      </c>
      <c r="KP76" s="16">
        <v>201</v>
      </c>
      <c r="KQ76" s="16">
        <v>597122</v>
      </c>
      <c r="KR76" s="16">
        <v>201</v>
      </c>
      <c r="KS76" s="16">
        <v>596921</v>
      </c>
      <c r="KT76" s="16">
        <v>432</v>
      </c>
      <c r="KU76" s="16">
        <v>201</v>
      </c>
      <c r="KV76" s="16">
        <v>633</v>
      </c>
      <c r="KW76" s="16">
        <v>1285347</v>
      </c>
      <c r="KX76" s="16">
        <v>596921</v>
      </c>
      <c r="KY76" s="18">
        <v>1882268</v>
      </c>
      <c r="KZ76" s="16">
        <v>109452</v>
      </c>
      <c r="LA76" s="16">
        <v>0</v>
      </c>
      <c r="LB76" s="16">
        <v>0</v>
      </c>
      <c r="LC76" s="16">
        <v>0</v>
      </c>
      <c r="LD76" s="16">
        <v>1991720</v>
      </c>
      <c r="LE76" s="16">
        <v>0</v>
      </c>
      <c r="LF76" s="16">
        <v>0</v>
      </c>
      <c r="LG76" s="16">
        <v>0</v>
      </c>
      <c r="LH76" s="16">
        <v>1991720</v>
      </c>
      <c r="LI76" s="16">
        <v>109452</v>
      </c>
      <c r="LJ76" s="16">
        <v>1882268</v>
      </c>
      <c r="LK76" s="16">
        <v>238027164</v>
      </c>
      <c r="LL76" s="16">
        <v>7.9077900000000003</v>
      </c>
      <c r="LM76" s="16">
        <v>109452</v>
      </c>
      <c r="LN76" s="16">
        <v>243726389</v>
      </c>
      <c r="LO76" s="16">
        <v>0.44907999999999998</v>
      </c>
      <c r="LP76" s="16">
        <v>7.9077900000000003</v>
      </c>
      <c r="LQ76" s="16">
        <v>8.3568700000000007</v>
      </c>
      <c r="LR76" s="16">
        <v>162839</v>
      </c>
      <c r="LS76" s="16">
        <v>0</v>
      </c>
      <c r="LT76" s="16">
        <v>26429</v>
      </c>
      <c r="LU76" s="16">
        <v>29032</v>
      </c>
      <c r="LV76" s="16">
        <v>0</v>
      </c>
      <c r="LW76" s="16">
        <v>13866</v>
      </c>
      <c r="LX76" s="16">
        <v>1739</v>
      </c>
      <c r="LY76" s="16">
        <v>31819</v>
      </c>
      <c r="LZ76" s="16">
        <v>202086</v>
      </c>
      <c r="MA76" s="16">
        <v>3126112</v>
      </c>
      <c r="MB76" s="18">
        <v>202086</v>
      </c>
      <c r="MC76" s="16">
        <v>2924026</v>
      </c>
      <c r="MD76" s="16">
        <v>4939055</v>
      </c>
      <c r="ME76" s="18">
        <v>0</v>
      </c>
      <c r="MF76" s="18">
        <v>0</v>
      </c>
      <c r="MG76" s="18">
        <v>268107</v>
      </c>
      <c r="MH76" s="16">
        <v>0</v>
      </c>
      <c r="MI76" s="16">
        <v>91620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1991720</v>
      </c>
      <c r="MP76" s="16">
        <v>91620</v>
      </c>
      <c r="MQ76" s="16">
        <v>0</v>
      </c>
      <c r="MR76" s="16">
        <v>158655</v>
      </c>
      <c r="MS76" s="16">
        <v>0</v>
      </c>
      <c r="MT76" s="16">
        <v>21662</v>
      </c>
      <c r="MU76" s="16">
        <v>633</v>
      </c>
      <c r="MV76" s="16">
        <v>0</v>
      </c>
      <c r="MW76" s="16">
        <v>2264290</v>
      </c>
      <c r="MX76" s="16">
        <v>243726389</v>
      </c>
      <c r="MY76" s="16">
        <v>1.34</v>
      </c>
      <c r="MZ76" s="16">
        <v>326593</v>
      </c>
      <c r="NA76" s="16">
        <v>0</v>
      </c>
      <c r="NB76" s="16">
        <v>2266500</v>
      </c>
      <c r="NC76" s="16">
        <v>0</v>
      </c>
      <c r="ND76" s="16">
        <v>326593</v>
      </c>
      <c r="NE76" s="16">
        <v>0</v>
      </c>
      <c r="NF76" s="16">
        <v>326593</v>
      </c>
      <c r="NG76" s="17">
        <v>7.0000000000000007E-2</v>
      </c>
      <c r="NH76" s="17">
        <v>0</v>
      </c>
      <c r="NI76" s="17">
        <v>0</v>
      </c>
      <c r="NJ76" s="17">
        <v>0</v>
      </c>
      <c r="NK76" s="17">
        <v>0</v>
      </c>
      <c r="NL76" s="17">
        <v>7.0000000000000007E-2</v>
      </c>
      <c r="NM76" s="16">
        <v>158655</v>
      </c>
      <c r="NN76" s="16">
        <v>0</v>
      </c>
      <c r="NO76" s="18">
        <v>0</v>
      </c>
      <c r="NP76" s="16">
        <v>0</v>
      </c>
      <c r="NQ76" s="17">
        <v>158655</v>
      </c>
      <c r="NR76" s="16">
        <v>225000</v>
      </c>
      <c r="NS76" s="16">
        <v>0</v>
      </c>
      <c r="NT76" s="16">
        <v>80430</v>
      </c>
      <c r="NU76" s="16">
        <v>0</v>
      </c>
      <c r="NV76" s="16">
        <v>0</v>
      </c>
      <c r="NW76" s="17">
        <v>0</v>
      </c>
      <c r="NX76" s="17">
        <v>0</v>
      </c>
    </row>
    <row r="77" spans="1:388" x14ac:dyDescent="0.55000000000000004">
      <c r="A77" s="13" t="s">
        <v>1179</v>
      </c>
      <c r="B77" s="13" t="s">
        <v>1239</v>
      </c>
      <c r="C77" s="13" t="s">
        <v>144</v>
      </c>
      <c r="D77" s="13" t="s">
        <v>145</v>
      </c>
      <c r="E77" s="14">
        <v>382.1</v>
      </c>
      <c r="F77" s="15">
        <v>-3</v>
      </c>
      <c r="G77" s="16">
        <v>7425</v>
      </c>
      <c r="H77" s="16">
        <v>-22275</v>
      </c>
      <c r="I77" s="16">
        <v>6553</v>
      </c>
      <c r="J77" s="15">
        <v>-3</v>
      </c>
      <c r="K77" s="16">
        <v>-19659</v>
      </c>
      <c r="L77" s="16">
        <v>7425</v>
      </c>
      <c r="M77" s="16">
        <v>222</v>
      </c>
      <c r="N77" s="16">
        <v>7647</v>
      </c>
      <c r="O77" s="17">
        <v>718.62</v>
      </c>
      <c r="P77" s="17">
        <v>19.07</v>
      </c>
      <c r="Q77" s="17">
        <v>737.69</v>
      </c>
      <c r="R77" s="17">
        <v>73.209999999999994</v>
      </c>
      <c r="S77" s="17">
        <v>2.16</v>
      </c>
      <c r="T77" s="17">
        <v>75.37</v>
      </c>
      <c r="U77" s="17">
        <v>86.03</v>
      </c>
      <c r="V77" s="17">
        <v>2.35</v>
      </c>
      <c r="W77" s="17">
        <v>88.38</v>
      </c>
      <c r="X77" s="17">
        <v>357.8</v>
      </c>
      <c r="Y77" s="17">
        <v>10.73</v>
      </c>
      <c r="Z77" s="17">
        <v>368.53</v>
      </c>
      <c r="AA77" s="17">
        <v>27.36</v>
      </c>
      <c r="AB77" s="17">
        <v>6.05</v>
      </c>
      <c r="AC77" s="17">
        <v>13.7</v>
      </c>
      <c r="AD77" s="17">
        <v>47.11</v>
      </c>
      <c r="AE77" s="14">
        <v>382.1</v>
      </c>
      <c r="AF77" s="17">
        <v>429.21</v>
      </c>
      <c r="AG77" s="17">
        <v>0.9</v>
      </c>
      <c r="AH77" s="17">
        <v>430.11</v>
      </c>
      <c r="AI77" s="15">
        <v>23.22</v>
      </c>
      <c r="AJ77" s="15">
        <v>1.825</v>
      </c>
      <c r="AK77" s="17">
        <v>0</v>
      </c>
      <c r="AL77" s="17">
        <f>ROUND(Data_AidAndLevy[[#This Row],[L311]]*Data_AidAndLevy[[#This Row],[L201]],0)</f>
        <v>0</v>
      </c>
      <c r="AM77" s="15">
        <v>0</v>
      </c>
      <c r="AN77" s="15">
        <v>25.045000000000002</v>
      </c>
      <c r="AO77" s="17">
        <v>429.21</v>
      </c>
      <c r="AP77" s="15">
        <v>454.255</v>
      </c>
      <c r="AQ77" s="17">
        <v>47.11</v>
      </c>
      <c r="AR77" s="15">
        <v>407.14499999999998</v>
      </c>
      <c r="AS77" s="16">
        <v>7647</v>
      </c>
      <c r="AT77" s="14">
        <v>382.1</v>
      </c>
      <c r="AU77" s="16">
        <v>2921919</v>
      </c>
      <c r="AV77" s="16">
        <v>3062070</v>
      </c>
      <c r="AW77" s="17">
        <v>1.01</v>
      </c>
      <c r="AX77" s="16">
        <v>3092691</v>
      </c>
      <c r="AY77" s="16">
        <v>2921919</v>
      </c>
      <c r="AZ77" s="16">
        <v>170772</v>
      </c>
      <c r="BA77" s="16">
        <v>7647</v>
      </c>
      <c r="BB77" s="15">
        <v>25.045000000000002</v>
      </c>
      <c r="BC77" s="16">
        <v>191519</v>
      </c>
      <c r="BD77" s="16">
        <v>7647</v>
      </c>
      <c r="BE77" s="17">
        <v>47.11</v>
      </c>
      <c r="BF77" s="16">
        <v>360250</v>
      </c>
      <c r="BG77" s="17">
        <v>737.69</v>
      </c>
      <c r="BH77" s="14">
        <v>382.1</v>
      </c>
      <c r="BI77" s="16">
        <v>281871</v>
      </c>
      <c r="BJ77" s="16">
        <v>296359</v>
      </c>
      <c r="BK77" s="16">
        <v>281871</v>
      </c>
      <c r="BL77" s="16">
        <v>14488</v>
      </c>
      <c r="BM77" s="16">
        <v>281871</v>
      </c>
      <c r="BN77" s="16">
        <v>296359</v>
      </c>
      <c r="BO77" s="17">
        <v>75.37</v>
      </c>
      <c r="BP77" s="14">
        <v>382.1</v>
      </c>
      <c r="BQ77" s="16">
        <v>28799</v>
      </c>
      <c r="BR77" s="16">
        <v>30192</v>
      </c>
      <c r="BS77" s="16">
        <v>28799</v>
      </c>
      <c r="BT77" s="16">
        <v>1393</v>
      </c>
      <c r="BU77" s="16">
        <v>28799</v>
      </c>
      <c r="BV77" s="16">
        <v>30192</v>
      </c>
      <c r="BW77" s="17">
        <v>88.38</v>
      </c>
      <c r="BX77" s="14">
        <v>382.1</v>
      </c>
      <c r="BY77" s="16">
        <v>33770</v>
      </c>
      <c r="BZ77" s="16">
        <v>35479</v>
      </c>
      <c r="CA77" s="16">
        <v>33770</v>
      </c>
      <c r="CB77" s="16">
        <v>1709</v>
      </c>
      <c r="CC77" s="16">
        <v>33770</v>
      </c>
      <c r="CD77" s="16">
        <v>35479</v>
      </c>
      <c r="CE77" s="17">
        <v>368.53</v>
      </c>
      <c r="CF77" s="14">
        <v>382.1</v>
      </c>
      <c r="CG77" s="16">
        <v>140815</v>
      </c>
      <c r="CH77" s="16">
        <v>147557</v>
      </c>
      <c r="CI77" s="16">
        <v>140815</v>
      </c>
      <c r="CJ77" s="16">
        <v>6742</v>
      </c>
      <c r="CK77" s="16">
        <v>140815</v>
      </c>
      <c r="CL77" s="16">
        <v>147557</v>
      </c>
      <c r="CM77" s="17">
        <v>333.94</v>
      </c>
      <c r="CN77" s="17">
        <v>429.21</v>
      </c>
      <c r="CO77" s="16">
        <v>143330</v>
      </c>
      <c r="CP77" s="16">
        <v>149543</v>
      </c>
      <c r="CQ77" s="16">
        <v>2007</v>
      </c>
      <c r="CR77" s="16">
        <v>151550</v>
      </c>
      <c r="CS77" s="16">
        <v>143330</v>
      </c>
      <c r="CT77" s="16">
        <v>8220</v>
      </c>
      <c r="CU77" s="14">
        <v>382.1</v>
      </c>
      <c r="CV77" s="16">
        <v>2</v>
      </c>
      <c r="CW77" s="14">
        <v>0</v>
      </c>
      <c r="CX77" s="16">
        <v>384</v>
      </c>
      <c r="CY77" s="17">
        <v>62.17</v>
      </c>
      <c r="CZ77" s="16">
        <v>23873</v>
      </c>
      <c r="DA77" s="16">
        <v>384</v>
      </c>
      <c r="DB77" s="17">
        <v>68.73</v>
      </c>
      <c r="DC77" s="16">
        <v>26392</v>
      </c>
      <c r="DD77" s="17">
        <v>0.9</v>
      </c>
      <c r="DE77" s="17">
        <v>333.94</v>
      </c>
      <c r="DF77" s="16">
        <v>301</v>
      </c>
      <c r="DG77" s="17">
        <v>34.29</v>
      </c>
      <c r="DH77" s="17">
        <v>429.21</v>
      </c>
      <c r="DI77" s="16">
        <v>14718</v>
      </c>
      <c r="DJ77" s="16">
        <v>15355</v>
      </c>
      <c r="DK77" s="16">
        <v>14718</v>
      </c>
      <c r="DL77" s="16">
        <v>637</v>
      </c>
      <c r="DM77" s="16">
        <v>14718</v>
      </c>
      <c r="DN77" s="16">
        <v>15355</v>
      </c>
      <c r="DO77" s="17">
        <v>3.7</v>
      </c>
      <c r="DP77" s="17">
        <v>429.21</v>
      </c>
      <c r="DQ77" s="16">
        <v>1588</v>
      </c>
      <c r="DR77" s="16">
        <v>1651</v>
      </c>
      <c r="DS77" s="16">
        <v>1588</v>
      </c>
      <c r="DT77" s="16">
        <v>63</v>
      </c>
      <c r="DU77" s="16">
        <v>1588</v>
      </c>
      <c r="DV77" s="16">
        <v>1651</v>
      </c>
      <c r="DW77" s="16">
        <v>2921919</v>
      </c>
      <c r="DX77" s="16">
        <v>170772</v>
      </c>
      <c r="DY77" s="16">
        <v>191519</v>
      </c>
      <c r="DZ77" s="16">
        <v>360250</v>
      </c>
      <c r="EA77" s="16">
        <v>296359</v>
      </c>
      <c r="EB77" s="16">
        <v>30192</v>
      </c>
      <c r="EC77" s="16">
        <v>35479</v>
      </c>
      <c r="ED77" s="16">
        <v>147557</v>
      </c>
      <c r="EE77" s="16">
        <v>143330</v>
      </c>
      <c r="EF77" s="16">
        <v>8220</v>
      </c>
      <c r="EG77" s="16">
        <v>23873</v>
      </c>
      <c r="EH77" s="16">
        <v>26392</v>
      </c>
      <c r="EI77" s="16">
        <v>301</v>
      </c>
      <c r="EJ77" s="16">
        <v>15355</v>
      </c>
      <c r="EK77" s="16">
        <v>1651</v>
      </c>
      <c r="EL77" s="16">
        <v>38021</v>
      </c>
      <c r="EM77" s="16">
        <v>127660</v>
      </c>
      <c r="EN77" s="16">
        <v>-22275</v>
      </c>
      <c r="EO77" s="16">
        <v>4440533</v>
      </c>
      <c r="EP77" s="16">
        <v>336062340</v>
      </c>
      <c r="EQ77" s="18">
        <v>5.4</v>
      </c>
      <c r="ER77" s="16">
        <v>1814737</v>
      </c>
      <c r="ES77" s="16">
        <v>55988</v>
      </c>
      <c r="ET77" s="16">
        <v>56935</v>
      </c>
      <c r="EU77" s="16">
        <v>-947</v>
      </c>
      <c r="EV77" s="16">
        <v>1814737</v>
      </c>
      <c r="EW77" s="16">
        <v>1813790</v>
      </c>
      <c r="EX77" s="16">
        <v>114248317</v>
      </c>
      <c r="EY77" s="16">
        <v>108559873</v>
      </c>
      <c r="EZ77" s="16">
        <v>5688444</v>
      </c>
      <c r="FA77" s="18">
        <v>5.4</v>
      </c>
      <c r="FB77" s="16">
        <v>30718</v>
      </c>
      <c r="FC77" s="16">
        <v>0</v>
      </c>
      <c r="FD77" s="16">
        <v>0</v>
      </c>
      <c r="FE77" s="16">
        <v>0</v>
      </c>
      <c r="FF77" s="16">
        <v>30718</v>
      </c>
      <c r="FG77" s="16">
        <v>30718</v>
      </c>
      <c r="FH77" s="16">
        <v>1813790</v>
      </c>
      <c r="FI77" s="16">
        <v>1844508</v>
      </c>
      <c r="FJ77" s="16">
        <v>6749</v>
      </c>
      <c r="FK77" s="15">
        <v>407.14499999999998</v>
      </c>
      <c r="FL77" s="16">
        <v>2747822</v>
      </c>
      <c r="FM77" s="16">
        <v>6749</v>
      </c>
      <c r="FN77" s="17">
        <v>47.11</v>
      </c>
      <c r="FO77" s="16">
        <v>317945</v>
      </c>
      <c r="FP77" s="16">
        <v>264</v>
      </c>
      <c r="FQ77" s="17">
        <v>430.11</v>
      </c>
      <c r="FR77" s="16">
        <v>113549</v>
      </c>
      <c r="FS77" s="16">
        <v>15355</v>
      </c>
      <c r="FT77" s="16">
        <v>1651</v>
      </c>
      <c r="FU77" s="16">
        <v>130555</v>
      </c>
      <c r="FV77" s="16">
        <v>2747822</v>
      </c>
      <c r="FW77" s="16">
        <v>317945</v>
      </c>
      <c r="FX77" s="16">
        <v>-19659</v>
      </c>
      <c r="FY77" s="16">
        <v>296359</v>
      </c>
      <c r="FZ77" s="16">
        <v>30192</v>
      </c>
      <c r="GA77" s="16">
        <v>35479</v>
      </c>
      <c r="GB77" s="16">
        <v>147557</v>
      </c>
      <c r="GC77" s="16">
        <v>3686250</v>
      </c>
      <c r="GD77" s="16">
        <v>1844508</v>
      </c>
      <c r="GE77" s="16">
        <v>1841742</v>
      </c>
      <c r="GF77" s="15">
        <v>454.255</v>
      </c>
      <c r="GG77" s="16">
        <v>300</v>
      </c>
      <c r="GH77" s="16">
        <v>136277</v>
      </c>
      <c r="GI77" s="16">
        <v>1841742</v>
      </c>
      <c r="GJ77" s="16">
        <v>0</v>
      </c>
      <c r="GK77" s="14">
        <v>10.5</v>
      </c>
      <c r="GL77" s="16">
        <v>7635</v>
      </c>
      <c r="GM77" s="16">
        <v>80168</v>
      </c>
      <c r="GN77" s="14">
        <v>0</v>
      </c>
      <c r="GO77" s="16">
        <v>7413</v>
      </c>
      <c r="GP77" s="16">
        <v>0</v>
      </c>
      <c r="GQ77" s="16">
        <v>80168</v>
      </c>
      <c r="GR77" s="16">
        <v>80168</v>
      </c>
      <c r="GS77" s="16">
        <v>4440533</v>
      </c>
      <c r="GT77" s="16">
        <v>3686250</v>
      </c>
      <c r="GU77" s="16">
        <v>0</v>
      </c>
      <c r="GV77" s="16">
        <v>754283</v>
      </c>
      <c r="GW77" s="16">
        <v>336062340</v>
      </c>
      <c r="GX77" s="16">
        <v>308766196</v>
      </c>
      <c r="GY77" s="16">
        <v>27296144</v>
      </c>
      <c r="GZ77" s="16">
        <v>308766196</v>
      </c>
      <c r="HA77" s="18">
        <v>8.8400000000000006E-2</v>
      </c>
      <c r="HB77" s="16">
        <v>13232</v>
      </c>
      <c r="HC77" s="16">
        <v>1170</v>
      </c>
      <c r="HD77" s="16">
        <v>13232</v>
      </c>
      <c r="HE77" s="16">
        <v>1170</v>
      </c>
      <c r="HF77" s="16">
        <v>12062</v>
      </c>
      <c r="HG77" s="16">
        <v>886</v>
      </c>
      <c r="HH77" s="16">
        <v>685</v>
      </c>
      <c r="HI77" s="16">
        <v>201</v>
      </c>
      <c r="HJ77" s="15">
        <v>454.255</v>
      </c>
      <c r="HK77" s="16">
        <v>91305</v>
      </c>
      <c r="HL77" s="15">
        <v>454.255</v>
      </c>
      <c r="HM77" s="16">
        <v>10</v>
      </c>
      <c r="HN77" s="16">
        <v>4543</v>
      </c>
      <c r="HO77" s="15">
        <v>454.255</v>
      </c>
      <c r="HP77" s="16">
        <v>7635</v>
      </c>
      <c r="HQ77" s="15">
        <v>0.11600000000000001</v>
      </c>
      <c r="HR77" s="16">
        <v>402470</v>
      </c>
      <c r="HS77" s="16">
        <v>91305</v>
      </c>
      <c r="HT77" s="16">
        <v>4543</v>
      </c>
      <c r="HU77" s="16">
        <v>306622</v>
      </c>
      <c r="HV77" s="16">
        <v>336062340</v>
      </c>
      <c r="HW77" s="18">
        <v>0.91239999999999999</v>
      </c>
      <c r="HX77" s="18">
        <v>1.9617800000000001</v>
      </c>
      <c r="HY77" s="18">
        <v>0</v>
      </c>
      <c r="HZ77" s="16">
        <v>336062340</v>
      </c>
      <c r="IA77" s="16">
        <v>0</v>
      </c>
      <c r="IB77" s="16">
        <v>7635</v>
      </c>
      <c r="IC77" s="17">
        <v>0</v>
      </c>
      <c r="ID77" s="16">
        <v>0</v>
      </c>
      <c r="IE77" s="15">
        <v>454.255</v>
      </c>
      <c r="IF77" s="16">
        <v>0</v>
      </c>
      <c r="IG77" s="16">
        <v>754283</v>
      </c>
      <c r="IH77" s="16">
        <v>12062</v>
      </c>
      <c r="II77" s="16">
        <v>0</v>
      </c>
      <c r="IJ77" s="16">
        <v>0</v>
      </c>
      <c r="IK77" s="16">
        <v>38021</v>
      </c>
      <c r="IL77" s="16">
        <v>91305</v>
      </c>
      <c r="IM77" s="16">
        <v>4543</v>
      </c>
      <c r="IN77" s="16">
        <v>0</v>
      </c>
      <c r="IO77" s="16">
        <v>0</v>
      </c>
      <c r="IP77" s="16">
        <v>684394</v>
      </c>
      <c r="IQ77" s="16">
        <v>1841742</v>
      </c>
      <c r="IR77" s="16">
        <v>0</v>
      </c>
      <c r="IS77" s="16">
        <v>12062</v>
      </c>
      <c r="IT77" s="16">
        <v>0</v>
      </c>
      <c r="IU77" s="16">
        <v>0</v>
      </c>
      <c r="IV77" s="16">
        <v>38021</v>
      </c>
      <c r="IW77" s="16">
        <v>91305</v>
      </c>
      <c r="IX77" s="16">
        <v>4543</v>
      </c>
      <c r="IY77" s="16">
        <v>0</v>
      </c>
      <c r="IZ77" s="16">
        <v>0</v>
      </c>
      <c r="JA77" s="16">
        <v>0</v>
      </c>
      <c r="JB77" s="16">
        <v>80168</v>
      </c>
      <c r="JC77" s="16">
        <v>1991799</v>
      </c>
      <c r="JD77" s="16">
        <v>2921919</v>
      </c>
      <c r="JE77" s="16">
        <v>170772</v>
      </c>
      <c r="JF77" s="16">
        <v>3092691</v>
      </c>
      <c r="JG77" s="19">
        <v>0.1</v>
      </c>
      <c r="JH77" s="16">
        <v>309269</v>
      </c>
      <c r="JI77" s="16">
        <v>336062340</v>
      </c>
      <c r="JJ77" s="14">
        <v>382.1</v>
      </c>
      <c r="JK77" s="16">
        <v>879514</v>
      </c>
      <c r="JL77" s="16">
        <v>416026</v>
      </c>
      <c r="JM77" s="16">
        <v>879514</v>
      </c>
      <c r="JN77" s="17">
        <v>0.25</v>
      </c>
      <c r="JO77" s="19">
        <v>0.1183</v>
      </c>
      <c r="JP77" s="16">
        <v>309269</v>
      </c>
      <c r="JQ77" s="16">
        <v>36587</v>
      </c>
      <c r="JR77" s="17">
        <v>7.0000000000000007E-2</v>
      </c>
      <c r="JS77" s="16">
        <v>2994624</v>
      </c>
      <c r="JT77" s="16">
        <v>209624</v>
      </c>
      <c r="JU77" s="16">
        <v>309269</v>
      </c>
      <c r="JV77" s="16">
        <v>36587</v>
      </c>
      <c r="JW77" s="16">
        <v>209624</v>
      </c>
      <c r="JX77" s="16">
        <v>63058</v>
      </c>
      <c r="JY77" s="16">
        <v>36587</v>
      </c>
      <c r="JZ77" s="18">
        <v>0</v>
      </c>
      <c r="KA77" s="16">
        <v>0</v>
      </c>
      <c r="KB77" s="16">
        <v>209624</v>
      </c>
      <c r="KC77" s="16">
        <v>63058</v>
      </c>
      <c r="KD77" s="16">
        <v>272682</v>
      </c>
      <c r="KE77" s="16">
        <v>3092691</v>
      </c>
      <c r="KF77" s="19">
        <v>0</v>
      </c>
      <c r="KG77" s="16">
        <v>0</v>
      </c>
      <c r="KH77" s="17">
        <v>0</v>
      </c>
      <c r="KI77" s="16">
        <v>2994624</v>
      </c>
      <c r="KJ77" s="16">
        <v>0</v>
      </c>
      <c r="KK77" s="16">
        <v>0</v>
      </c>
      <c r="KL77" s="16">
        <v>0</v>
      </c>
      <c r="KM77" s="16">
        <v>0</v>
      </c>
      <c r="KN77" s="16">
        <v>18377</v>
      </c>
      <c r="KO77" s="16">
        <v>18688</v>
      </c>
      <c r="KP77" s="16">
        <v>-311</v>
      </c>
      <c r="KQ77" s="16">
        <v>684394</v>
      </c>
      <c r="KR77" s="16">
        <v>-311</v>
      </c>
      <c r="KS77" s="16">
        <v>684705</v>
      </c>
      <c r="KT77" s="16">
        <v>-947</v>
      </c>
      <c r="KU77" s="16">
        <v>-311</v>
      </c>
      <c r="KV77" s="16">
        <v>-1258</v>
      </c>
      <c r="KW77" s="16">
        <v>1814737</v>
      </c>
      <c r="KX77" s="16">
        <v>684705</v>
      </c>
      <c r="KY77" s="18">
        <v>2499442</v>
      </c>
      <c r="KZ77" s="16">
        <v>63058</v>
      </c>
      <c r="LA77" s="16">
        <v>0</v>
      </c>
      <c r="LB77" s="16">
        <v>0</v>
      </c>
      <c r="LC77" s="16">
        <v>0</v>
      </c>
      <c r="LD77" s="16">
        <v>2562500</v>
      </c>
      <c r="LE77" s="16">
        <v>0</v>
      </c>
      <c r="LF77" s="16">
        <v>0</v>
      </c>
      <c r="LG77" s="16">
        <v>0</v>
      </c>
      <c r="LH77" s="16">
        <v>2562500</v>
      </c>
      <c r="LI77" s="16">
        <v>63058</v>
      </c>
      <c r="LJ77" s="16">
        <v>2499442</v>
      </c>
      <c r="LK77" s="16">
        <v>336062340</v>
      </c>
      <c r="LL77" s="16">
        <v>7.4374399999999996</v>
      </c>
      <c r="LM77" s="16">
        <v>63058</v>
      </c>
      <c r="LN77" s="16">
        <v>337654875</v>
      </c>
      <c r="LO77" s="16">
        <v>0.18675</v>
      </c>
      <c r="LP77" s="16">
        <v>7.4374399999999996</v>
      </c>
      <c r="LQ77" s="16">
        <v>7.6241899999999996</v>
      </c>
      <c r="LR77" s="16">
        <v>143330</v>
      </c>
      <c r="LS77" s="16">
        <v>8220</v>
      </c>
      <c r="LT77" s="16">
        <v>23873</v>
      </c>
      <c r="LU77" s="16">
        <v>26392</v>
      </c>
      <c r="LV77" s="16">
        <v>301</v>
      </c>
      <c r="LW77" s="16">
        <v>15355</v>
      </c>
      <c r="LX77" s="16">
        <v>1651</v>
      </c>
      <c r="LY77" s="16">
        <v>38021</v>
      </c>
      <c r="LZ77" s="16">
        <v>181101</v>
      </c>
      <c r="MA77" s="16">
        <v>1991799</v>
      </c>
      <c r="MB77" s="18">
        <v>181101</v>
      </c>
      <c r="MC77" s="16">
        <v>1810698</v>
      </c>
      <c r="MD77" s="16">
        <v>4440533</v>
      </c>
      <c r="ME77" s="18">
        <v>0</v>
      </c>
      <c r="MF77" s="18">
        <v>0</v>
      </c>
      <c r="MG77" s="18">
        <v>272682</v>
      </c>
      <c r="MH77" s="16">
        <v>0</v>
      </c>
      <c r="MI77" s="16">
        <v>80168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2562500</v>
      </c>
      <c r="MP77" s="16">
        <v>80168</v>
      </c>
      <c r="MQ77" s="16">
        <v>0</v>
      </c>
      <c r="MR77" s="16">
        <v>209624</v>
      </c>
      <c r="MS77" s="16">
        <v>0</v>
      </c>
      <c r="MT77" s="16">
        <v>30718</v>
      </c>
      <c r="MU77" s="16">
        <v>-1258</v>
      </c>
      <c r="MV77" s="16">
        <v>0</v>
      </c>
      <c r="MW77" s="16">
        <v>2881752</v>
      </c>
      <c r="MX77" s="16">
        <v>337654875</v>
      </c>
      <c r="MY77" s="16">
        <v>0.67</v>
      </c>
      <c r="MZ77" s="16">
        <v>226229</v>
      </c>
      <c r="NA77" s="16">
        <v>0</v>
      </c>
      <c r="NB77" s="16">
        <v>2994624</v>
      </c>
      <c r="NC77" s="16">
        <v>0</v>
      </c>
      <c r="ND77" s="16">
        <v>226229</v>
      </c>
      <c r="NE77" s="16">
        <v>0</v>
      </c>
      <c r="NF77" s="16">
        <v>226229</v>
      </c>
      <c r="NG77" s="17">
        <v>7.0000000000000007E-2</v>
      </c>
      <c r="NH77" s="17">
        <v>0</v>
      </c>
      <c r="NI77" s="17">
        <v>0</v>
      </c>
      <c r="NJ77" s="17">
        <v>0</v>
      </c>
      <c r="NK77" s="17">
        <v>0</v>
      </c>
      <c r="NL77" s="17">
        <v>7.0000000000000007E-2</v>
      </c>
      <c r="NM77" s="16">
        <v>209624</v>
      </c>
      <c r="NN77" s="16">
        <v>0</v>
      </c>
      <c r="NO77" s="18">
        <v>0</v>
      </c>
      <c r="NP77" s="16">
        <v>0</v>
      </c>
      <c r="NQ77" s="17">
        <v>209624</v>
      </c>
      <c r="NR77" s="16">
        <v>140000</v>
      </c>
      <c r="NS77" s="16">
        <v>0</v>
      </c>
      <c r="NT77" s="16">
        <v>111426</v>
      </c>
      <c r="NU77" s="16">
        <v>0</v>
      </c>
      <c r="NV77" s="16">
        <v>0</v>
      </c>
      <c r="NW77" s="17">
        <v>0</v>
      </c>
      <c r="NX77" s="17">
        <v>1367502</v>
      </c>
    </row>
    <row r="78" spans="1:388" x14ac:dyDescent="0.55000000000000004">
      <c r="A78" s="13" t="s">
        <v>1179</v>
      </c>
      <c r="B78" s="13" t="s">
        <v>1180</v>
      </c>
      <c r="C78" s="13" t="s">
        <v>146</v>
      </c>
      <c r="D78" s="13" t="s">
        <v>147</v>
      </c>
      <c r="E78" s="14">
        <v>8707.7000000000007</v>
      </c>
      <c r="F78" s="15">
        <v>0</v>
      </c>
      <c r="G78" s="16">
        <v>7447</v>
      </c>
      <c r="H78" s="16">
        <v>0</v>
      </c>
      <c r="I78" s="16">
        <v>6553</v>
      </c>
      <c r="J78" s="15">
        <v>0</v>
      </c>
      <c r="K78" s="16">
        <v>0</v>
      </c>
      <c r="L78" s="16">
        <v>7447</v>
      </c>
      <c r="M78" s="16">
        <v>222</v>
      </c>
      <c r="N78" s="16">
        <v>7669</v>
      </c>
      <c r="O78" s="17">
        <v>612.79</v>
      </c>
      <c r="P78" s="17">
        <v>19.07</v>
      </c>
      <c r="Q78" s="17">
        <v>631.86</v>
      </c>
      <c r="R78" s="17">
        <v>70.98</v>
      </c>
      <c r="S78" s="17">
        <v>2.16</v>
      </c>
      <c r="T78" s="17">
        <v>73.14</v>
      </c>
      <c r="U78" s="17">
        <v>89.63</v>
      </c>
      <c r="V78" s="17">
        <v>2.35</v>
      </c>
      <c r="W78" s="17">
        <v>91.98</v>
      </c>
      <c r="X78" s="17">
        <v>357.8</v>
      </c>
      <c r="Y78" s="17">
        <v>10.73</v>
      </c>
      <c r="Z78" s="17">
        <v>368.53</v>
      </c>
      <c r="AA78" s="17">
        <v>545.76</v>
      </c>
      <c r="AB78" s="17">
        <v>431.37</v>
      </c>
      <c r="AC78" s="17">
        <v>1252.18</v>
      </c>
      <c r="AD78" s="17">
        <v>2229.31</v>
      </c>
      <c r="AE78" s="14">
        <v>8707.7000000000007</v>
      </c>
      <c r="AF78" s="17">
        <v>10937.01</v>
      </c>
      <c r="AG78" s="17">
        <v>22.93</v>
      </c>
      <c r="AH78" s="17">
        <v>10959.94</v>
      </c>
      <c r="AI78" s="15">
        <v>80.55</v>
      </c>
      <c r="AJ78" s="15">
        <v>54.063000000000002</v>
      </c>
      <c r="AK78" s="17">
        <v>80.47</v>
      </c>
      <c r="AL78" s="17">
        <f>ROUND(Data_AidAndLevy[[#This Row],[L311]]*Data_AidAndLevy[[#This Row],[L201]],0)</f>
        <v>599260</v>
      </c>
      <c r="AM78" s="15">
        <v>0</v>
      </c>
      <c r="AN78" s="15">
        <v>215.083</v>
      </c>
      <c r="AO78" s="17">
        <v>10937.01</v>
      </c>
      <c r="AP78" s="15">
        <v>11152.093000000001</v>
      </c>
      <c r="AQ78" s="17">
        <v>2229.31</v>
      </c>
      <c r="AR78" s="15">
        <v>8922.7829999999994</v>
      </c>
      <c r="AS78" s="16">
        <v>7669</v>
      </c>
      <c r="AT78" s="14">
        <v>8707.7000000000007</v>
      </c>
      <c r="AU78" s="16">
        <v>66779351</v>
      </c>
      <c r="AV78" s="16">
        <v>64700281</v>
      </c>
      <c r="AW78" s="17">
        <v>1.01</v>
      </c>
      <c r="AX78" s="16">
        <v>65347284</v>
      </c>
      <c r="AY78" s="16">
        <v>66779351</v>
      </c>
      <c r="AZ78" s="16">
        <v>0</v>
      </c>
      <c r="BA78" s="16">
        <v>7669</v>
      </c>
      <c r="BB78" s="15">
        <v>215.083</v>
      </c>
      <c r="BC78" s="16">
        <v>1649472</v>
      </c>
      <c r="BD78" s="16">
        <v>7669</v>
      </c>
      <c r="BE78" s="17">
        <v>2229.31</v>
      </c>
      <c r="BF78" s="16">
        <v>17096578</v>
      </c>
      <c r="BG78" s="17">
        <v>631.86</v>
      </c>
      <c r="BH78" s="14">
        <v>8707.7000000000007</v>
      </c>
      <c r="BI78" s="16">
        <v>5502047</v>
      </c>
      <c r="BJ78" s="16">
        <v>5323981</v>
      </c>
      <c r="BK78" s="16">
        <v>5502047</v>
      </c>
      <c r="BL78" s="16">
        <v>0</v>
      </c>
      <c r="BM78" s="16">
        <v>5502047</v>
      </c>
      <c r="BN78" s="16">
        <v>5502047</v>
      </c>
      <c r="BO78" s="17">
        <v>73.14</v>
      </c>
      <c r="BP78" s="14">
        <v>8707.7000000000007</v>
      </c>
      <c r="BQ78" s="16">
        <v>636881</v>
      </c>
      <c r="BR78" s="16">
        <v>616681</v>
      </c>
      <c r="BS78" s="16">
        <v>636881</v>
      </c>
      <c r="BT78" s="16">
        <v>0</v>
      </c>
      <c r="BU78" s="16">
        <v>636881</v>
      </c>
      <c r="BV78" s="16">
        <v>636881</v>
      </c>
      <c r="BW78" s="17">
        <v>91.98</v>
      </c>
      <c r="BX78" s="14">
        <v>8707.7000000000007</v>
      </c>
      <c r="BY78" s="16">
        <v>800934</v>
      </c>
      <c r="BZ78" s="16">
        <v>778714</v>
      </c>
      <c r="CA78" s="16">
        <v>800934</v>
      </c>
      <c r="CB78" s="16">
        <v>0</v>
      </c>
      <c r="CC78" s="16">
        <v>800934</v>
      </c>
      <c r="CD78" s="16">
        <v>800934</v>
      </c>
      <c r="CE78" s="17">
        <v>368.53</v>
      </c>
      <c r="CF78" s="14">
        <v>8707.7000000000007</v>
      </c>
      <c r="CG78" s="16">
        <v>3209049</v>
      </c>
      <c r="CH78" s="16">
        <v>3108602</v>
      </c>
      <c r="CI78" s="16">
        <v>3209049</v>
      </c>
      <c r="CJ78" s="16">
        <v>0</v>
      </c>
      <c r="CK78" s="16">
        <v>3209049</v>
      </c>
      <c r="CL78" s="16">
        <v>3209049</v>
      </c>
      <c r="CM78" s="17">
        <v>333.94</v>
      </c>
      <c r="CN78" s="17">
        <v>10937.01</v>
      </c>
      <c r="CO78" s="16">
        <v>3652305</v>
      </c>
      <c r="CP78" s="16">
        <v>3496398</v>
      </c>
      <c r="CQ78" s="16">
        <v>0</v>
      </c>
      <c r="CR78" s="16">
        <v>3496398</v>
      </c>
      <c r="CS78" s="16">
        <v>3652305</v>
      </c>
      <c r="CT78" s="16">
        <v>0</v>
      </c>
      <c r="CU78" s="14">
        <v>8707.7000000000007</v>
      </c>
      <c r="CV78" s="16">
        <v>436</v>
      </c>
      <c r="CW78" s="14">
        <v>2.2000000000000002</v>
      </c>
      <c r="CX78" s="16">
        <v>9142</v>
      </c>
      <c r="CY78" s="17">
        <v>62.17</v>
      </c>
      <c r="CZ78" s="16">
        <v>568358</v>
      </c>
      <c r="DA78" s="16">
        <v>9142</v>
      </c>
      <c r="DB78" s="17">
        <v>68.73</v>
      </c>
      <c r="DC78" s="16">
        <v>628330</v>
      </c>
      <c r="DD78" s="17">
        <v>22.93</v>
      </c>
      <c r="DE78" s="17">
        <v>333.94</v>
      </c>
      <c r="DF78" s="16">
        <v>7657</v>
      </c>
      <c r="DG78" s="17">
        <v>34.29</v>
      </c>
      <c r="DH78" s="17">
        <v>10937.01</v>
      </c>
      <c r="DI78" s="16">
        <v>375030</v>
      </c>
      <c r="DJ78" s="16">
        <v>359000</v>
      </c>
      <c r="DK78" s="16">
        <v>375030</v>
      </c>
      <c r="DL78" s="16">
        <v>0</v>
      </c>
      <c r="DM78" s="16">
        <v>375030</v>
      </c>
      <c r="DN78" s="16">
        <v>375030</v>
      </c>
      <c r="DO78" s="17">
        <v>3.7</v>
      </c>
      <c r="DP78" s="17">
        <v>10937.01</v>
      </c>
      <c r="DQ78" s="16">
        <v>40467</v>
      </c>
      <c r="DR78" s="16">
        <v>38607</v>
      </c>
      <c r="DS78" s="16">
        <v>40467</v>
      </c>
      <c r="DT78" s="16">
        <v>0</v>
      </c>
      <c r="DU78" s="16">
        <v>40467</v>
      </c>
      <c r="DV78" s="16">
        <v>40467</v>
      </c>
      <c r="DW78" s="16">
        <v>66779351</v>
      </c>
      <c r="DX78" s="16">
        <v>0</v>
      </c>
      <c r="DY78" s="16">
        <v>1649472</v>
      </c>
      <c r="DZ78" s="16">
        <v>17096578</v>
      </c>
      <c r="EA78" s="16">
        <v>5502047</v>
      </c>
      <c r="EB78" s="16">
        <v>636881</v>
      </c>
      <c r="EC78" s="16">
        <v>800934</v>
      </c>
      <c r="ED78" s="16">
        <v>3209049</v>
      </c>
      <c r="EE78" s="16">
        <v>3652305</v>
      </c>
      <c r="EF78" s="16">
        <v>0</v>
      </c>
      <c r="EG78" s="16">
        <v>568358</v>
      </c>
      <c r="EH78" s="16">
        <v>628330</v>
      </c>
      <c r="EI78" s="16">
        <v>7657</v>
      </c>
      <c r="EJ78" s="16">
        <v>375030</v>
      </c>
      <c r="EK78" s="16">
        <v>40467</v>
      </c>
      <c r="EL78" s="16">
        <v>592105</v>
      </c>
      <c r="EM78" s="16">
        <v>3034513</v>
      </c>
      <c r="EN78" s="16">
        <v>0</v>
      </c>
      <c r="EO78" s="16">
        <v>103388867</v>
      </c>
      <c r="EP78" s="16">
        <v>2509239344</v>
      </c>
      <c r="EQ78" s="18">
        <v>5.4</v>
      </c>
      <c r="ER78" s="16">
        <v>13549892</v>
      </c>
      <c r="ES78" s="16">
        <v>370135</v>
      </c>
      <c r="ET78" s="16">
        <v>370660</v>
      </c>
      <c r="EU78" s="16">
        <v>-525</v>
      </c>
      <c r="EV78" s="16">
        <v>13549892</v>
      </c>
      <c r="EW78" s="16">
        <v>13549367</v>
      </c>
      <c r="EX78" s="16">
        <v>909417892</v>
      </c>
      <c r="EY78" s="16">
        <v>859694620</v>
      </c>
      <c r="EZ78" s="16">
        <v>49723272</v>
      </c>
      <c r="FA78" s="18">
        <v>5.4</v>
      </c>
      <c r="FB78" s="16">
        <v>268506</v>
      </c>
      <c r="FC78" s="16">
        <v>0</v>
      </c>
      <c r="FD78" s="16">
        <v>0</v>
      </c>
      <c r="FE78" s="16">
        <v>0</v>
      </c>
      <c r="FF78" s="16">
        <v>268506</v>
      </c>
      <c r="FG78" s="16">
        <v>268506</v>
      </c>
      <c r="FH78" s="16">
        <v>13549367</v>
      </c>
      <c r="FI78" s="16">
        <v>13817873</v>
      </c>
      <c r="FJ78" s="16">
        <v>6749</v>
      </c>
      <c r="FK78" s="15">
        <v>8922.7829999999994</v>
      </c>
      <c r="FL78" s="16">
        <v>60219862</v>
      </c>
      <c r="FM78" s="16">
        <v>6749</v>
      </c>
      <c r="FN78" s="17">
        <v>2229.31</v>
      </c>
      <c r="FO78" s="16">
        <v>15045613</v>
      </c>
      <c r="FP78" s="16">
        <v>264</v>
      </c>
      <c r="FQ78" s="17">
        <v>10959.94</v>
      </c>
      <c r="FR78" s="16">
        <v>2893424</v>
      </c>
      <c r="FS78" s="16">
        <v>375030</v>
      </c>
      <c r="FT78" s="16">
        <v>40467</v>
      </c>
      <c r="FU78" s="16">
        <v>3308921</v>
      </c>
      <c r="FV78" s="16">
        <v>60219862</v>
      </c>
      <c r="FW78" s="16">
        <v>15045613</v>
      </c>
      <c r="FX78" s="16">
        <v>0</v>
      </c>
      <c r="FY78" s="16">
        <v>5502047</v>
      </c>
      <c r="FZ78" s="16">
        <v>636881</v>
      </c>
      <c r="GA78" s="16">
        <v>800934</v>
      </c>
      <c r="GB78" s="16">
        <v>3209049</v>
      </c>
      <c r="GC78" s="16">
        <v>88723307</v>
      </c>
      <c r="GD78" s="16">
        <v>13817873</v>
      </c>
      <c r="GE78" s="16">
        <v>74905434</v>
      </c>
      <c r="GF78" s="15">
        <v>11152.093000000001</v>
      </c>
      <c r="GG78" s="16">
        <v>300</v>
      </c>
      <c r="GH78" s="16">
        <v>3345628</v>
      </c>
      <c r="GI78" s="16">
        <v>74905434</v>
      </c>
      <c r="GJ78" s="16">
        <v>0</v>
      </c>
      <c r="GK78" s="14">
        <v>205.5</v>
      </c>
      <c r="GL78" s="16">
        <v>7635</v>
      </c>
      <c r="GM78" s="16">
        <v>1568993</v>
      </c>
      <c r="GN78" s="14">
        <v>0</v>
      </c>
      <c r="GO78" s="16">
        <v>7413</v>
      </c>
      <c r="GP78" s="16">
        <v>0</v>
      </c>
      <c r="GQ78" s="16">
        <v>1568993</v>
      </c>
      <c r="GR78" s="16">
        <v>1568993</v>
      </c>
      <c r="GS78" s="16">
        <v>103388867</v>
      </c>
      <c r="GT78" s="16">
        <v>88723307</v>
      </c>
      <c r="GU78" s="16">
        <v>0</v>
      </c>
      <c r="GV78" s="16">
        <v>14665560</v>
      </c>
      <c r="GW78" s="16">
        <v>2509239344</v>
      </c>
      <c r="GX78" s="16">
        <v>2538885154</v>
      </c>
      <c r="GY78" s="16">
        <v>0</v>
      </c>
      <c r="GZ78" s="16">
        <v>2538885154</v>
      </c>
      <c r="HA78" s="18">
        <v>0</v>
      </c>
      <c r="HB78" s="16">
        <v>175707</v>
      </c>
      <c r="HC78" s="16">
        <v>0</v>
      </c>
      <c r="HD78" s="16">
        <v>175707</v>
      </c>
      <c r="HE78" s="16">
        <v>0</v>
      </c>
      <c r="HF78" s="16">
        <v>175707</v>
      </c>
      <c r="HG78" s="16">
        <v>886</v>
      </c>
      <c r="HH78" s="16">
        <v>685</v>
      </c>
      <c r="HI78" s="16">
        <v>201</v>
      </c>
      <c r="HJ78" s="15">
        <v>11152.093000000001</v>
      </c>
      <c r="HK78" s="16">
        <v>2241571</v>
      </c>
      <c r="HL78" s="15">
        <v>11152.093000000001</v>
      </c>
      <c r="HM78" s="16">
        <v>10</v>
      </c>
      <c r="HN78" s="16">
        <v>111521</v>
      </c>
      <c r="HO78" s="15">
        <v>11152.093000000001</v>
      </c>
      <c r="HP78" s="16">
        <v>7635</v>
      </c>
      <c r="HQ78" s="15">
        <v>0.11600000000000001</v>
      </c>
      <c r="HR78" s="16">
        <v>9880754</v>
      </c>
      <c r="HS78" s="16">
        <v>2241571</v>
      </c>
      <c r="HT78" s="16">
        <v>111521</v>
      </c>
      <c r="HU78" s="16">
        <v>7527662</v>
      </c>
      <c r="HV78" s="16">
        <v>2509239344</v>
      </c>
      <c r="HW78" s="18">
        <v>2.9999799999999999</v>
      </c>
      <c r="HX78" s="18">
        <v>1.9617800000000001</v>
      </c>
      <c r="HY78" s="18">
        <v>1.0382</v>
      </c>
      <c r="HZ78" s="16">
        <v>2509239344</v>
      </c>
      <c r="IA78" s="16">
        <v>2605092</v>
      </c>
      <c r="IB78" s="16">
        <v>7635</v>
      </c>
      <c r="IC78" s="17">
        <v>0</v>
      </c>
      <c r="ID78" s="16">
        <v>0</v>
      </c>
      <c r="IE78" s="15">
        <v>11152.093000000001</v>
      </c>
      <c r="IF78" s="16">
        <v>0</v>
      </c>
      <c r="IG78" s="16">
        <v>14665560</v>
      </c>
      <c r="IH78" s="16">
        <v>175707</v>
      </c>
      <c r="II78" s="16">
        <v>0</v>
      </c>
      <c r="IJ78" s="16">
        <v>0</v>
      </c>
      <c r="IK78" s="16">
        <v>592105</v>
      </c>
      <c r="IL78" s="16">
        <v>2241571</v>
      </c>
      <c r="IM78" s="16">
        <v>111521</v>
      </c>
      <c r="IN78" s="16">
        <v>2605092</v>
      </c>
      <c r="IO78" s="16">
        <v>0</v>
      </c>
      <c r="IP78" s="16">
        <v>10123774</v>
      </c>
      <c r="IQ78" s="16">
        <v>74905434</v>
      </c>
      <c r="IR78" s="16">
        <v>0</v>
      </c>
      <c r="IS78" s="16">
        <v>175707</v>
      </c>
      <c r="IT78" s="16">
        <v>0</v>
      </c>
      <c r="IU78" s="16">
        <v>0</v>
      </c>
      <c r="IV78" s="16">
        <v>592105</v>
      </c>
      <c r="IW78" s="16">
        <v>2241571</v>
      </c>
      <c r="IX78" s="16">
        <v>111521</v>
      </c>
      <c r="IY78" s="16">
        <v>2605092</v>
      </c>
      <c r="IZ78" s="16">
        <v>0</v>
      </c>
      <c r="JA78" s="16">
        <v>0</v>
      </c>
      <c r="JB78" s="16">
        <v>1568993</v>
      </c>
      <c r="JC78" s="16">
        <v>81016213</v>
      </c>
      <c r="JD78" s="16">
        <v>66779351</v>
      </c>
      <c r="JE78" s="16">
        <v>0</v>
      </c>
      <c r="JF78" s="16">
        <v>66779351</v>
      </c>
      <c r="JG78" s="19">
        <v>0.1</v>
      </c>
      <c r="JH78" s="16">
        <v>6677935</v>
      </c>
      <c r="JI78" s="16">
        <v>2509239344</v>
      </c>
      <c r="JJ78" s="14">
        <v>8707.7000000000007</v>
      </c>
      <c r="JK78" s="16">
        <v>288163</v>
      </c>
      <c r="JL78" s="16">
        <v>416026</v>
      </c>
      <c r="JM78" s="16">
        <v>288163</v>
      </c>
      <c r="JN78" s="17">
        <v>0.25</v>
      </c>
      <c r="JO78" s="19">
        <v>0.3609</v>
      </c>
      <c r="JP78" s="16">
        <v>6677935</v>
      </c>
      <c r="JQ78" s="16">
        <v>2410067</v>
      </c>
      <c r="JR78" s="17">
        <v>0</v>
      </c>
      <c r="JS78" s="16">
        <v>35510126</v>
      </c>
      <c r="JT78" s="16">
        <v>0</v>
      </c>
      <c r="JU78" s="16">
        <v>6677935</v>
      </c>
      <c r="JV78" s="16">
        <v>2410067</v>
      </c>
      <c r="JW78" s="16">
        <v>0</v>
      </c>
      <c r="JX78" s="16">
        <v>4267868</v>
      </c>
      <c r="JY78" s="16">
        <v>2410067</v>
      </c>
      <c r="JZ78" s="18">
        <v>0</v>
      </c>
      <c r="KA78" s="16">
        <v>0</v>
      </c>
      <c r="KB78" s="16">
        <v>0</v>
      </c>
      <c r="KC78" s="16">
        <v>4267868</v>
      </c>
      <c r="KD78" s="16">
        <v>4267868</v>
      </c>
      <c r="KE78" s="16">
        <v>66779351</v>
      </c>
      <c r="KF78" s="19">
        <v>0</v>
      </c>
      <c r="KG78" s="16">
        <v>0</v>
      </c>
      <c r="KH78" s="17">
        <v>0</v>
      </c>
      <c r="KI78" s="16">
        <v>35510126</v>
      </c>
      <c r="KJ78" s="16">
        <v>0</v>
      </c>
      <c r="KK78" s="16">
        <v>0</v>
      </c>
      <c r="KL78" s="16">
        <v>0</v>
      </c>
      <c r="KM78" s="16">
        <v>0</v>
      </c>
      <c r="KN78" s="16">
        <v>299566</v>
      </c>
      <c r="KO78" s="16">
        <v>299991</v>
      </c>
      <c r="KP78" s="16">
        <v>-425</v>
      </c>
      <c r="KQ78" s="16">
        <v>10123774</v>
      </c>
      <c r="KR78" s="16">
        <v>-425</v>
      </c>
      <c r="KS78" s="16">
        <v>10124199</v>
      </c>
      <c r="KT78" s="16">
        <v>-525</v>
      </c>
      <c r="KU78" s="16">
        <v>-425</v>
      </c>
      <c r="KV78" s="16">
        <v>-950</v>
      </c>
      <c r="KW78" s="16">
        <v>13549892</v>
      </c>
      <c r="KX78" s="16">
        <v>10124199</v>
      </c>
      <c r="KY78" s="18">
        <v>23674091</v>
      </c>
      <c r="KZ78" s="16">
        <v>4267868</v>
      </c>
      <c r="LA78" s="16">
        <v>0</v>
      </c>
      <c r="LB78" s="16">
        <v>0</v>
      </c>
      <c r="LC78" s="16">
        <v>0</v>
      </c>
      <c r="LD78" s="16">
        <v>27941959</v>
      </c>
      <c r="LE78" s="16">
        <v>5299348</v>
      </c>
      <c r="LF78" s="16">
        <v>0</v>
      </c>
      <c r="LG78" s="16">
        <v>0</v>
      </c>
      <c r="LH78" s="16">
        <v>33241307</v>
      </c>
      <c r="LI78" s="16">
        <v>4267868</v>
      </c>
      <c r="LJ78" s="16">
        <v>28973439</v>
      </c>
      <c r="LK78" s="16">
        <v>2509239344</v>
      </c>
      <c r="LL78" s="16">
        <v>11.5467</v>
      </c>
      <c r="LM78" s="16">
        <v>4267868</v>
      </c>
      <c r="LN78" s="16">
        <v>2580199338</v>
      </c>
      <c r="LO78" s="16">
        <v>1.65408</v>
      </c>
      <c r="LP78" s="16">
        <v>11.5467</v>
      </c>
      <c r="LQ78" s="16">
        <v>13.20078</v>
      </c>
      <c r="LR78" s="16">
        <v>3652305</v>
      </c>
      <c r="LS78" s="16">
        <v>0</v>
      </c>
      <c r="LT78" s="16">
        <v>568358</v>
      </c>
      <c r="LU78" s="16">
        <v>628330</v>
      </c>
      <c r="LV78" s="16">
        <v>7657</v>
      </c>
      <c r="LW78" s="16">
        <v>375030</v>
      </c>
      <c r="LX78" s="16">
        <v>40467</v>
      </c>
      <c r="LY78" s="16">
        <v>592105</v>
      </c>
      <c r="LZ78" s="16">
        <v>4680042</v>
      </c>
      <c r="MA78" s="16">
        <v>81016213</v>
      </c>
      <c r="MB78" s="18">
        <v>4680042</v>
      </c>
      <c r="MC78" s="16">
        <v>76336171</v>
      </c>
      <c r="MD78" s="16">
        <v>103388867</v>
      </c>
      <c r="ME78" s="18">
        <v>0</v>
      </c>
      <c r="MF78" s="18">
        <v>0</v>
      </c>
      <c r="MG78" s="18">
        <v>4267868</v>
      </c>
      <c r="MH78" s="16">
        <v>0</v>
      </c>
      <c r="MI78" s="16">
        <v>1568993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27941959</v>
      </c>
      <c r="MP78" s="16">
        <v>1568993</v>
      </c>
      <c r="MQ78" s="16">
        <v>0</v>
      </c>
      <c r="MR78" s="16">
        <v>0</v>
      </c>
      <c r="MS78" s="16">
        <v>0</v>
      </c>
      <c r="MT78" s="16">
        <v>268506</v>
      </c>
      <c r="MU78" s="16">
        <v>-950</v>
      </c>
      <c r="MV78" s="16">
        <v>0</v>
      </c>
      <c r="MW78" s="16">
        <v>29778508</v>
      </c>
      <c r="MX78" s="16">
        <v>2580199338</v>
      </c>
      <c r="MY78" s="16">
        <v>1.34</v>
      </c>
      <c r="MZ78" s="16">
        <v>3457467</v>
      </c>
      <c r="NA78" s="16">
        <v>0</v>
      </c>
      <c r="NB78" s="16">
        <v>35510126</v>
      </c>
      <c r="NC78" s="16">
        <v>0</v>
      </c>
      <c r="ND78" s="16">
        <v>3457467</v>
      </c>
      <c r="NE78" s="16">
        <v>0</v>
      </c>
      <c r="NF78" s="16">
        <v>3457467</v>
      </c>
      <c r="NG78" s="17">
        <v>0</v>
      </c>
      <c r="NH78" s="17">
        <v>0</v>
      </c>
      <c r="NI78" s="17">
        <v>0</v>
      </c>
      <c r="NJ78" s="17">
        <v>0</v>
      </c>
      <c r="NK78" s="17">
        <v>0</v>
      </c>
      <c r="NL78" s="17">
        <v>0</v>
      </c>
      <c r="NM78" s="16">
        <v>0</v>
      </c>
      <c r="NN78" s="16">
        <v>0</v>
      </c>
      <c r="NO78" s="18">
        <v>0</v>
      </c>
      <c r="NP78" s="16">
        <v>0</v>
      </c>
      <c r="NQ78" s="17">
        <v>0</v>
      </c>
      <c r="NR78" s="16">
        <v>2000000</v>
      </c>
      <c r="NS78" s="16">
        <v>0</v>
      </c>
      <c r="NT78" s="16">
        <v>851466</v>
      </c>
      <c r="NU78" s="16">
        <v>0</v>
      </c>
      <c r="NV78" s="16">
        <v>0</v>
      </c>
      <c r="NW78" s="17">
        <v>0</v>
      </c>
      <c r="NX78" s="17">
        <v>1264950</v>
      </c>
    </row>
    <row r="79" spans="1:388" x14ac:dyDescent="0.55000000000000004">
      <c r="A79" s="13" t="s">
        <v>1179</v>
      </c>
      <c r="B79" s="13" t="s">
        <v>1240</v>
      </c>
      <c r="C79" s="13" t="s">
        <v>148</v>
      </c>
      <c r="D79" s="13" t="s">
        <v>149</v>
      </c>
      <c r="E79" s="14">
        <v>1397</v>
      </c>
      <c r="F79" s="15">
        <v>0.89600000000000002</v>
      </c>
      <c r="G79" s="16">
        <v>7413</v>
      </c>
      <c r="H79" s="16">
        <v>-8184</v>
      </c>
      <c r="I79" s="16">
        <v>6553</v>
      </c>
      <c r="J79" s="15">
        <v>0.89600000000000002</v>
      </c>
      <c r="K79" s="16">
        <v>5871</v>
      </c>
      <c r="L79" s="16">
        <v>7413</v>
      </c>
      <c r="M79" s="16">
        <v>222</v>
      </c>
      <c r="N79" s="16">
        <v>7635</v>
      </c>
      <c r="O79" s="17">
        <v>649.02</v>
      </c>
      <c r="P79" s="17">
        <v>19.07</v>
      </c>
      <c r="Q79" s="17">
        <v>668.09</v>
      </c>
      <c r="R79" s="17">
        <v>71.19</v>
      </c>
      <c r="S79" s="17">
        <v>2.16</v>
      </c>
      <c r="T79" s="17">
        <v>73.349999999999994</v>
      </c>
      <c r="U79" s="17">
        <v>81.099999999999994</v>
      </c>
      <c r="V79" s="17">
        <v>2.35</v>
      </c>
      <c r="W79" s="17">
        <v>83.45</v>
      </c>
      <c r="X79" s="17">
        <v>357.8</v>
      </c>
      <c r="Y79" s="17">
        <v>10.73</v>
      </c>
      <c r="Z79" s="17">
        <v>368.53</v>
      </c>
      <c r="AA79" s="17">
        <v>84.96</v>
      </c>
      <c r="AB79" s="17">
        <v>59.34</v>
      </c>
      <c r="AC79" s="17">
        <v>46.58</v>
      </c>
      <c r="AD79" s="17">
        <v>190.88</v>
      </c>
      <c r="AE79" s="14">
        <v>1397</v>
      </c>
      <c r="AF79" s="17">
        <v>1587.88</v>
      </c>
      <c r="AG79" s="17">
        <v>3.33</v>
      </c>
      <c r="AH79" s="17">
        <v>1591.21</v>
      </c>
      <c r="AI79" s="15">
        <v>24.03</v>
      </c>
      <c r="AJ79" s="15">
        <v>7.9240000000000004</v>
      </c>
      <c r="AK79" s="17">
        <v>2.62</v>
      </c>
      <c r="AL79" s="17">
        <f>ROUND(Data_AidAndLevy[[#This Row],[L311]]*Data_AidAndLevy[[#This Row],[L201]],0)</f>
        <v>19422</v>
      </c>
      <c r="AM79" s="15">
        <v>0</v>
      </c>
      <c r="AN79" s="15">
        <v>34.573999999999998</v>
      </c>
      <c r="AO79" s="17">
        <v>1587.88</v>
      </c>
      <c r="AP79" s="15">
        <v>1622.454</v>
      </c>
      <c r="AQ79" s="17">
        <v>190.88</v>
      </c>
      <c r="AR79" s="15">
        <v>1431.5740000000001</v>
      </c>
      <c r="AS79" s="16">
        <v>7635</v>
      </c>
      <c r="AT79" s="14">
        <v>1397</v>
      </c>
      <c r="AU79" s="16">
        <v>10666095</v>
      </c>
      <c r="AV79" s="16">
        <v>10393026</v>
      </c>
      <c r="AW79" s="17">
        <v>1.01</v>
      </c>
      <c r="AX79" s="16">
        <v>10496956</v>
      </c>
      <c r="AY79" s="16">
        <v>10666095</v>
      </c>
      <c r="AZ79" s="16">
        <v>0</v>
      </c>
      <c r="BA79" s="16">
        <v>7635</v>
      </c>
      <c r="BB79" s="15">
        <v>34.573999999999998</v>
      </c>
      <c r="BC79" s="16">
        <v>263972</v>
      </c>
      <c r="BD79" s="16">
        <v>7635</v>
      </c>
      <c r="BE79" s="17">
        <v>190.88</v>
      </c>
      <c r="BF79" s="16">
        <v>1457369</v>
      </c>
      <c r="BG79" s="17">
        <v>668.09</v>
      </c>
      <c r="BH79" s="14">
        <v>1397</v>
      </c>
      <c r="BI79" s="16">
        <v>933322</v>
      </c>
      <c r="BJ79" s="16">
        <v>909926</v>
      </c>
      <c r="BK79" s="16">
        <v>933322</v>
      </c>
      <c r="BL79" s="16">
        <v>0</v>
      </c>
      <c r="BM79" s="16">
        <v>933322</v>
      </c>
      <c r="BN79" s="16">
        <v>933322</v>
      </c>
      <c r="BO79" s="17">
        <v>73.349999999999994</v>
      </c>
      <c r="BP79" s="14">
        <v>1397</v>
      </c>
      <c r="BQ79" s="16">
        <v>102470</v>
      </c>
      <c r="BR79" s="16">
        <v>99808</v>
      </c>
      <c r="BS79" s="16">
        <v>102470</v>
      </c>
      <c r="BT79" s="16">
        <v>0</v>
      </c>
      <c r="BU79" s="16">
        <v>102470</v>
      </c>
      <c r="BV79" s="16">
        <v>102470</v>
      </c>
      <c r="BW79" s="17">
        <v>83.45</v>
      </c>
      <c r="BX79" s="14">
        <v>1397</v>
      </c>
      <c r="BY79" s="16">
        <v>116580</v>
      </c>
      <c r="BZ79" s="16">
        <v>113702</v>
      </c>
      <c r="CA79" s="16">
        <v>116580</v>
      </c>
      <c r="CB79" s="16">
        <v>0</v>
      </c>
      <c r="CC79" s="16">
        <v>116580</v>
      </c>
      <c r="CD79" s="16">
        <v>116580</v>
      </c>
      <c r="CE79" s="17">
        <v>368.53</v>
      </c>
      <c r="CF79" s="14">
        <v>1397</v>
      </c>
      <c r="CG79" s="16">
        <v>514836</v>
      </c>
      <c r="CH79" s="16">
        <v>501636</v>
      </c>
      <c r="CI79" s="16">
        <v>514836</v>
      </c>
      <c r="CJ79" s="16">
        <v>0</v>
      </c>
      <c r="CK79" s="16">
        <v>514836</v>
      </c>
      <c r="CL79" s="16">
        <v>514836</v>
      </c>
      <c r="CM79" s="17">
        <v>333.94</v>
      </c>
      <c r="CN79" s="17">
        <v>1587.88</v>
      </c>
      <c r="CO79" s="16">
        <v>530257</v>
      </c>
      <c r="CP79" s="16">
        <v>516087</v>
      </c>
      <c r="CQ79" s="16">
        <v>9526</v>
      </c>
      <c r="CR79" s="16">
        <v>525613</v>
      </c>
      <c r="CS79" s="16">
        <v>530257</v>
      </c>
      <c r="CT79" s="16">
        <v>0</v>
      </c>
      <c r="CU79" s="14">
        <v>1397</v>
      </c>
      <c r="CV79" s="16">
        <v>107</v>
      </c>
      <c r="CW79" s="14">
        <v>0.1</v>
      </c>
      <c r="CX79" s="16">
        <v>1504</v>
      </c>
      <c r="CY79" s="17">
        <v>62.17</v>
      </c>
      <c r="CZ79" s="16">
        <v>93504</v>
      </c>
      <c r="DA79" s="16">
        <v>1504</v>
      </c>
      <c r="DB79" s="17">
        <v>68.73</v>
      </c>
      <c r="DC79" s="16">
        <v>103370</v>
      </c>
      <c r="DD79" s="17">
        <v>3.33</v>
      </c>
      <c r="DE79" s="17">
        <v>333.94</v>
      </c>
      <c r="DF79" s="16">
        <v>1112</v>
      </c>
      <c r="DG79" s="17">
        <v>34.29</v>
      </c>
      <c r="DH79" s="17">
        <v>1587.88</v>
      </c>
      <c r="DI79" s="16">
        <v>54448</v>
      </c>
      <c r="DJ79" s="16">
        <v>52990</v>
      </c>
      <c r="DK79" s="16">
        <v>54448</v>
      </c>
      <c r="DL79" s="16">
        <v>0</v>
      </c>
      <c r="DM79" s="16">
        <v>54448</v>
      </c>
      <c r="DN79" s="16">
        <v>54448</v>
      </c>
      <c r="DO79" s="17">
        <v>3.7</v>
      </c>
      <c r="DP79" s="17">
        <v>1587.88</v>
      </c>
      <c r="DQ79" s="16">
        <v>5875</v>
      </c>
      <c r="DR79" s="16">
        <v>5699</v>
      </c>
      <c r="DS79" s="16">
        <v>5875</v>
      </c>
      <c r="DT79" s="16">
        <v>0</v>
      </c>
      <c r="DU79" s="16">
        <v>5875</v>
      </c>
      <c r="DV79" s="16">
        <v>5875</v>
      </c>
      <c r="DW79" s="16">
        <v>10666095</v>
      </c>
      <c r="DX79" s="16">
        <v>0</v>
      </c>
      <c r="DY79" s="16">
        <v>263972</v>
      </c>
      <c r="DZ79" s="16">
        <v>1457369</v>
      </c>
      <c r="EA79" s="16">
        <v>933322</v>
      </c>
      <c r="EB79" s="16">
        <v>102470</v>
      </c>
      <c r="EC79" s="16">
        <v>116580</v>
      </c>
      <c r="ED79" s="16">
        <v>514836</v>
      </c>
      <c r="EE79" s="16">
        <v>530257</v>
      </c>
      <c r="EF79" s="16">
        <v>0</v>
      </c>
      <c r="EG79" s="16">
        <v>93504</v>
      </c>
      <c r="EH79" s="16">
        <v>103370</v>
      </c>
      <c r="EI79" s="16">
        <v>1112</v>
      </c>
      <c r="EJ79" s="16">
        <v>54448</v>
      </c>
      <c r="EK79" s="16">
        <v>5875</v>
      </c>
      <c r="EL79" s="16">
        <v>96962</v>
      </c>
      <c r="EM79" s="16">
        <v>517798</v>
      </c>
      <c r="EN79" s="16">
        <v>-8184</v>
      </c>
      <c r="EO79" s="16">
        <v>15255862</v>
      </c>
      <c r="EP79" s="16">
        <v>505065376</v>
      </c>
      <c r="EQ79" s="18">
        <v>5.4</v>
      </c>
      <c r="ER79" s="16">
        <v>2727353</v>
      </c>
      <c r="ES79" s="16">
        <v>136015</v>
      </c>
      <c r="ET79" s="16">
        <v>133236</v>
      </c>
      <c r="EU79" s="16">
        <v>2779</v>
      </c>
      <c r="EV79" s="16">
        <v>2727353</v>
      </c>
      <c r="EW79" s="16">
        <v>2730132</v>
      </c>
      <c r="EX79" s="16">
        <v>123055214</v>
      </c>
      <c r="EY79" s="16">
        <v>109561648</v>
      </c>
      <c r="EZ79" s="16">
        <v>13493566</v>
      </c>
      <c r="FA79" s="18">
        <v>5.4</v>
      </c>
      <c r="FB79" s="16">
        <v>72865</v>
      </c>
      <c r="FC79" s="16">
        <v>0</v>
      </c>
      <c r="FD79" s="16">
        <v>0</v>
      </c>
      <c r="FE79" s="16">
        <v>0</v>
      </c>
      <c r="FF79" s="16">
        <v>72865</v>
      </c>
      <c r="FG79" s="16">
        <v>72865</v>
      </c>
      <c r="FH79" s="16">
        <v>2730132</v>
      </c>
      <c r="FI79" s="16">
        <v>2802997</v>
      </c>
      <c r="FJ79" s="16">
        <v>6749</v>
      </c>
      <c r="FK79" s="15">
        <v>1431.5740000000001</v>
      </c>
      <c r="FL79" s="16">
        <v>9661693</v>
      </c>
      <c r="FM79" s="16">
        <v>6749</v>
      </c>
      <c r="FN79" s="17">
        <v>190.88</v>
      </c>
      <c r="FO79" s="16">
        <v>1288249</v>
      </c>
      <c r="FP79" s="16">
        <v>264</v>
      </c>
      <c r="FQ79" s="17">
        <v>1591.21</v>
      </c>
      <c r="FR79" s="16">
        <v>420079</v>
      </c>
      <c r="FS79" s="16">
        <v>54448</v>
      </c>
      <c r="FT79" s="16">
        <v>5875</v>
      </c>
      <c r="FU79" s="16">
        <v>480402</v>
      </c>
      <c r="FV79" s="16">
        <v>9661693</v>
      </c>
      <c r="FW79" s="16">
        <v>1288249</v>
      </c>
      <c r="FX79" s="16">
        <v>5871</v>
      </c>
      <c r="FY79" s="16">
        <v>933322</v>
      </c>
      <c r="FZ79" s="16">
        <v>102470</v>
      </c>
      <c r="GA79" s="16">
        <v>116580</v>
      </c>
      <c r="GB79" s="16">
        <v>514836</v>
      </c>
      <c r="GC79" s="16">
        <v>13103423</v>
      </c>
      <c r="GD79" s="16">
        <v>2802997</v>
      </c>
      <c r="GE79" s="16">
        <v>10300426</v>
      </c>
      <c r="GF79" s="15">
        <v>1622.454</v>
      </c>
      <c r="GG79" s="16">
        <v>300</v>
      </c>
      <c r="GH79" s="16">
        <v>486736</v>
      </c>
      <c r="GI79" s="16">
        <v>10300426</v>
      </c>
      <c r="GJ79" s="16">
        <v>0</v>
      </c>
      <c r="GK79" s="14">
        <v>43</v>
      </c>
      <c r="GL79" s="16">
        <v>7635</v>
      </c>
      <c r="GM79" s="16">
        <v>328305</v>
      </c>
      <c r="GN79" s="14">
        <v>0</v>
      </c>
      <c r="GO79" s="16">
        <v>7413</v>
      </c>
      <c r="GP79" s="16">
        <v>0</v>
      </c>
      <c r="GQ79" s="16">
        <v>328305</v>
      </c>
      <c r="GR79" s="16">
        <v>328305</v>
      </c>
      <c r="GS79" s="16">
        <v>15255862</v>
      </c>
      <c r="GT79" s="16">
        <v>13103423</v>
      </c>
      <c r="GU79" s="16">
        <v>0</v>
      </c>
      <c r="GV79" s="16">
        <v>2152439</v>
      </c>
      <c r="GW79" s="16">
        <v>505065376</v>
      </c>
      <c r="GX79" s="16">
        <v>494778580</v>
      </c>
      <c r="GY79" s="16">
        <v>10286796</v>
      </c>
      <c r="GZ79" s="16">
        <v>494778580</v>
      </c>
      <c r="HA79" s="18">
        <v>2.0799999999999999E-2</v>
      </c>
      <c r="HB79" s="16">
        <v>30991</v>
      </c>
      <c r="HC79" s="16">
        <v>645</v>
      </c>
      <c r="HD79" s="16">
        <v>30991</v>
      </c>
      <c r="HE79" s="16">
        <v>645</v>
      </c>
      <c r="HF79" s="16">
        <v>30346</v>
      </c>
      <c r="HG79" s="16">
        <v>886</v>
      </c>
      <c r="HH79" s="16">
        <v>685</v>
      </c>
      <c r="HI79" s="16">
        <v>201</v>
      </c>
      <c r="HJ79" s="15">
        <v>1622.454</v>
      </c>
      <c r="HK79" s="16">
        <v>326113</v>
      </c>
      <c r="HL79" s="15">
        <v>1622.454</v>
      </c>
      <c r="HM79" s="16">
        <v>10</v>
      </c>
      <c r="HN79" s="16">
        <v>16225</v>
      </c>
      <c r="HO79" s="15">
        <v>1622.454</v>
      </c>
      <c r="HP79" s="16">
        <v>7635</v>
      </c>
      <c r="HQ79" s="15">
        <v>0.11600000000000001</v>
      </c>
      <c r="HR79" s="16">
        <v>1437494</v>
      </c>
      <c r="HS79" s="16">
        <v>326113</v>
      </c>
      <c r="HT79" s="16">
        <v>16225</v>
      </c>
      <c r="HU79" s="16">
        <v>1095156</v>
      </c>
      <c r="HV79" s="16">
        <v>505065376</v>
      </c>
      <c r="HW79" s="18">
        <v>2.1683500000000002</v>
      </c>
      <c r="HX79" s="18">
        <v>1.9617800000000001</v>
      </c>
      <c r="HY79" s="18">
        <v>0.20657</v>
      </c>
      <c r="HZ79" s="16">
        <v>505065376</v>
      </c>
      <c r="IA79" s="16">
        <v>104331</v>
      </c>
      <c r="IB79" s="16">
        <v>7635</v>
      </c>
      <c r="IC79" s="17">
        <v>0</v>
      </c>
      <c r="ID79" s="16">
        <v>0</v>
      </c>
      <c r="IE79" s="15">
        <v>1622.454</v>
      </c>
      <c r="IF79" s="16">
        <v>0</v>
      </c>
      <c r="IG79" s="16">
        <v>2152439</v>
      </c>
      <c r="IH79" s="16">
        <v>30346</v>
      </c>
      <c r="II79" s="16">
        <v>0</v>
      </c>
      <c r="IJ79" s="16">
        <v>0</v>
      </c>
      <c r="IK79" s="16">
        <v>96962</v>
      </c>
      <c r="IL79" s="16">
        <v>326113</v>
      </c>
      <c r="IM79" s="16">
        <v>16225</v>
      </c>
      <c r="IN79" s="16">
        <v>104331</v>
      </c>
      <c r="IO79" s="16">
        <v>0</v>
      </c>
      <c r="IP79" s="16">
        <v>1772386</v>
      </c>
      <c r="IQ79" s="16">
        <v>10300426</v>
      </c>
      <c r="IR79" s="16">
        <v>0</v>
      </c>
      <c r="IS79" s="16">
        <v>30346</v>
      </c>
      <c r="IT79" s="16">
        <v>0</v>
      </c>
      <c r="IU79" s="16">
        <v>0</v>
      </c>
      <c r="IV79" s="16">
        <v>96962</v>
      </c>
      <c r="IW79" s="16">
        <v>326113</v>
      </c>
      <c r="IX79" s="16">
        <v>16225</v>
      </c>
      <c r="IY79" s="16">
        <v>104331</v>
      </c>
      <c r="IZ79" s="16">
        <v>0</v>
      </c>
      <c r="JA79" s="16">
        <v>0</v>
      </c>
      <c r="JB79" s="16">
        <v>328305</v>
      </c>
      <c r="JC79" s="16">
        <v>11008784</v>
      </c>
      <c r="JD79" s="16">
        <v>10666095</v>
      </c>
      <c r="JE79" s="16">
        <v>0</v>
      </c>
      <c r="JF79" s="16">
        <v>10666095</v>
      </c>
      <c r="JG79" s="19">
        <v>0.1</v>
      </c>
      <c r="JH79" s="16">
        <v>1066610</v>
      </c>
      <c r="JI79" s="16">
        <v>505065376</v>
      </c>
      <c r="JJ79" s="14">
        <v>1397</v>
      </c>
      <c r="JK79" s="16">
        <v>361536</v>
      </c>
      <c r="JL79" s="16">
        <v>416026</v>
      </c>
      <c r="JM79" s="16">
        <v>361536</v>
      </c>
      <c r="JN79" s="17">
        <v>0.25</v>
      </c>
      <c r="JO79" s="19">
        <v>0.28770000000000001</v>
      </c>
      <c r="JP79" s="16">
        <v>1066610</v>
      </c>
      <c r="JQ79" s="16">
        <v>306864</v>
      </c>
      <c r="JR79" s="17">
        <v>0.06</v>
      </c>
      <c r="JS79" s="16">
        <v>8547574</v>
      </c>
      <c r="JT79" s="16">
        <v>512854</v>
      </c>
      <c r="JU79" s="16">
        <v>1066610</v>
      </c>
      <c r="JV79" s="16">
        <v>306864</v>
      </c>
      <c r="JW79" s="16">
        <v>512854</v>
      </c>
      <c r="JX79" s="16">
        <v>246892</v>
      </c>
      <c r="JY79" s="16">
        <v>306864</v>
      </c>
      <c r="JZ79" s="18">
        <v>0</v>
      </c>
      <c r="KA79" s="16">
        <v>0</v>
      </c>
      <c r="KB79" s="16">
        <v>512854</v>
      </c>
      <c r="KC79" s="16">
        <v>246892</v>
      </c>
      <c r="KD79" s="16">
        <v>759746</v>
      </c>
      <c r="KE79" s="16">
        <v>10666095</v>
      </c>
      <c r="KF79" s="19">
        <v>0</v>
      </c>
      <c r="KG79" s="16">
        <v>0</v>
      </c>
      <c r="KH79" s="17">
        <v>0</v>
      </c>
      <c r="KI79" s="16">
        <v>8547574</v>
      </c>
      <c r="KJ79" s="16">
        <v>0</v>
      </c>
      <c r="KK79" s="16">
        <v>0</v>
      </c>
      <c r="KL79" s="16">
        <v>0</v>
      </c>
      <c r="KM79" s="16">
        <v>0</v>
      </c>
      <c r="KN79" s="16">
        <v>106558</v>
      </c>
      <c r="KO79" s="16">
        <v>104381</v>
      </c>
      <c r="KP79" s="16">
        <v>2177</v>
      </c>
      <c r="KQ79" s="16">
        <v>1772386</v>
      </c>
      <c r="KR79" s="16">
        <v>2177</v>
      </c>
      <c r="KS79" s="16">
        <v>1770209</v>
      </c>
      <c r="KT79" s="16">
        <v>2779</v>
      </c>
      <c r="KU79" s="16">
        <v>2177</v>
      </c>
      <c r="KV79" s="16">
        <v>4956</v>
      </c>
      <c r="KW79" s="16">
        <v>2727353</v>
      </c>
      <c r="KX79" s="16">
        <v>1770209</v>
      </c>
      <c r="KY79" s="18">
        <v>4497562</v>
      </c>
      <c r="KZ79" s="16">
        <v>246892</v>
      </c>
      <c r="LA79" s="16">
        <v>0</v>
      </c>
      <c r="LB79" s="16">
        <v>0</v>
      </c>
      <c r="LC79" s="16">
        <v>0</v>
      </c>
      <c r="LD79" s="16">
        <v>4744454</v>
      </c>
      <c r="LE79" s="16">
        <v>160375</v>
      </c>
      <c r="LF79" s="16">
        <v>0</v>
      </c>
      <c r="LG79" s="16">
        <v>0</v>
      </c>
      <c r="LH79" s="16">
        <v>4904829</v>
      </c>
      <c r="LI79" s="16">
        <v>246892</v>
      </c>
      <c r="LJ79" s="16">
        <v>4657937</v>
      </c>
      <c r="LK79" s="16">
        <v>505065376</v>
      </c>
      <c r="LL79" s="16">
        <v>9.2224400000000006</v>
      </c>
      <c r="LM79" s="16">
        <v>246892</v>
      </c>
      <c r="LN79" s="16">
        <v>512938228</v>
      </c>
      <c r="LO79" s="16">
        <v>0.48132999999999998</v>
      </c>
      <c r="LP79" s="16">
        <v>9.2224400000000006</v>
      </c>
      <c r="LQ79" s="16">
        <v>9.7037700000000005</v>
      </c>
      <c r="LR79" s="16">
        <v>530257</v>
      </c>
      <c r="LS79" s="16">
        <v>0</v>
      </c>
      <c r="LT79" s="16">
        <v>93504</v>
      </c>
      <c r="LU79" s="16">
        <v>103370</v>
      </c>
      <c r="LV79" s="16">
        <v>1112</v>
      </c>
      <c r="LW79" s="16">
        <v>54448</v>
      </c>
      <c r="LX79" s="16">
        <v>5875</v>
      </c>
      <c r="LY79" s="16">
        <v>96962</v>
      </c>
      <c r="LZ79" s="16">
        <v>691604</v>
      </c>
      <c r="MA79" s="16">
        <v>11008784</v>
      </c>
      <c r="MB79" s="18">
        <v>691604</v>
      </c>
      <c r="MC79" s="16">
        <v>10317180</v>
      </c>
      <c r="MD79" s="16">
        <v>15255862</v>
      </c>
      <c r="ME79" s="18">
        <v>0</v>
      </c>
      <c r="MF79" s="18">
        <v>0</v>
      </c>
      <c r="MG79" s="18">
        <v>759746</v>
      </c>
      <c r="MH79" s="16">
        <v>0</v>
      </c>
      <c r="MI79" s="16">
        <v>328305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4744454</v>
      </c>
      <c r="MP79" s="16">
        <v>328305</v>
      </c>
      <c r="MQ79" s="16">
        <v>0</v>
      </c>
      <c r="MR79" s="16">
        <v>512854</v>
      </c>
      <c r="MS79" s="16">
        <v>0</v>
      </c>
      <c r="MT79" s="16">
        <v>72865</v>
      </c>
      <c r="MU79" s="16">
        <v>4956</v>
      </c>
      <c r="MV79" s="16">
        <v>0</v>
      </c>
      <c r="MW79" s="16">
        <v>5663434</v>
      </c>
      <c r="MX79" s="16">
        <v>512938228</v>
      </c>
      <c r="MY79" s="16">
        <v>0.67</v>
      </c>
      <c r="MZ79" s="16">
        <v>343669</v>
      </c>
      <c r="NA79" s="16">
        <v>0.02</v>
      </c>
      <c r="NB79" s="16">
        <v>8547574</v>
      </c>
      <c r="NC79" s="16">
        <v>170951</v>
      </c>
      <c r="ND79" s="16">
        <v>343669</v>
      </c>
      <c r="NE79" s="16">
        <v>170951</v>
      </c>
      <c r="NF79" s="16">
        <v>172718</v>
      </c>
      <c r="NG79" s="17">
        <v>0.06</v>
      </c>
      <c r="NH79" s="17">
        <v>0</v>
      </c>
      <c r="NI79" s="17">
        <v>0</v>
      </c>
      <c r="NJ79" s="17">
        <v>0</v>
      </c>
      <c r="NK79" s="17">
        <v>0.02</v>
      </c>
      <c r="NL79" s="17">
        <v>0.08</v>
      </c>
      <c r="NM79" s="16">
        <v>512854</v>
      </c>
      <c r="NN79" s="16">
        <v>0</v>
      </c>
      <c r="NO79" s="18">
        <v>0</v>
      </c>
      <c r="NP79" s="16">
        <v>0</v>
      </c>
      <c r="NQ79" s="17">
        <v>512854</v>
      </c>
      <c r="NR79" s="16">
        <v>3147400</v>
      </c>
      <c r="NS79" s="16">
        <v>0</v>
      </c>
      <c r="NT79" s="16">
        <v>169270</v>
      </c>
      <c r="NU79" s="16">
        <v>0</v>
      </c>
      <c r="NV79" s="16">
        <v>0</v>
      </c>
      <c r="NW79" s="17">
        <v>0</v>
      </c>
      <c r="NX79" s="17">
        <v>0</v>
      </c>
    </row>
    <row r="80" spans="1:388" x14ac:dyDescent="0.55000000000000004">
      <c r="A80" s="13" t="s">
        <v>1181</v>
      </c>
      <c r="B80" s="13" t="s">
        <v>1183</v>
      </c>
      <c r="C80" s="13" t="s">
        <v>150</v>
      </c>
      <c r="D80" s="13" t="s">
        <v>151</v>
      </c>
      <c r="E80" s="14">
        <v>3478</v>
      </c>
      <c r="F80" s="15">
        <v>-6.2990000000000004</v>
      </c>
      <c r="G80" s="16">
        <v>7413</v>
      </c>
      <c r="H80" s="16">
        <v>-46694</v>
      </c>
      <c r="I80" s="16">
        <v>6553</v>
      </c>
      <c r="J80" s="15">
        <v>-6.2990000000000004</v>
      </c>
      <c r="K80" s="16">
        <v>-41277</v>
      </c>
      <c r="L80" s="16">
        <v>7413</v>
      </c>
      <c r="M80" s="16">
        <v>222</v>
      </c>
      <c r="N80" s="16">
        <v>7635</v>
      </c>
      <c r="O80" s="17">
        <v>609.34</v>
      </c>
      <c r="P80" s="17">
        <v>19.07</v>
      </c>
      <c r="Q80" s="17">
        <v>628.41</v>
      </c>
      <c r="R80" s="17">
        <v>64.680000000000007</v>
      </c>
      <c r="S80" s="17">
        <v>2.16</v>
      </c>
      <c r="T80" s="17">
        <v>66.84</v>
      </c>
      <c r="U80" s="17">
        <v>72.569999999999993</v>
      </c>
      <c r="V80" s="17">
        <v>2.35</v>
      </c>
      <c r="W80" s="17">
        <v>74.92</v>
      </c>
      <c r="X80" s="17">
        <v>357.8</v>
      </c>
      <c r="Y80" s="17">
        <v>10.73</v>
      </c>
      <c r="Z80" s="17">
        <v>368.53</v>
      </c>
      <c r="AA80" s="17">
        <v>121.68</v>
      </c>
      <c r="AB80" s="17">
        <v>147.69999999999999</v>
      </c>
      <c r="AC80" s="17">
        <v>113.71</v>
      </c>
      <c r="AD80" s="17">
        <v>383.09</v>
      </c>
      <c r="AE80" s="14">
        <v>3478</v>
      </c>
      <c r="AF80" s="17">
        <v>3861.09</v>
      </c>
      <c r="AG80" s="17">
        <v>0</v>
      </c>
      <c r="AH80" s="17">
        <v>3861.09</v>
      </c>
      <c r="AI80" s="15">
        <v>22.78</v>
      </c>
      <c r="AJ80" s="15">
        <v>11.029</v>
      </c>
      <c r="AK80" s="17">
        <v>13.4</v>
      </c>
      <c r="AL80" s="17">
        <f>ROUND(Data_AidAndLevy[[#This Row],[L311]]*Data_AidAndLevy[[#This Row],[L201]],0)</f>
        <v>99334</v>
      </c>
      <c r="AM80" s="15">
        <v>0</v>
      </c>
      <c r="AN80" s="15">
        <v>47.209000000000003</v>
      </c>
      <c r="AO80" s="17">
        <v>3861.09</v>
      </c>
      <c r="AP80" s="15">
        <v>3908.299</v>
      </c>
      <c r="AQ80" s="17">
        <v>383.09</v>
      </c>
      <c r="AR80" s="15">
        <v>3525.2089999999998</v>
      </c>
      <c r="AS80" s="16">
        <v>7635</v>
      </c>
      <c r="AT80" s="14">
        <v>3478</v>
      </c>
      <c r="AU80" s="16">
        <v>26554530</v>
      </c>
      <c r="AV80" s="16">
        <v>25160463</v>
      </c>
      <c r="AW80" s="17">
        <v>1.01</v>
      </c>
      <c r="AX80" s="16">
        <v>25412068</v>
      </c>
      <c r="AY80" s="16">
        <v>26554530</v>
      </c>
      <c r="AZ80" s="16">
        <v>0</v>
      </c>
      <c r="BA80" s="16">
        <v>7635</v>
      </c>
      <c r="BB80" s="15">
        <v>47.209000000000003</v>
      </c>
      <c r="BC80" s="16">
        <v>360441</v>
      </c>
      <c r="BD80" s="16">
        <v>7635</v>
      </c>
      <c r="BE80" s="17">
        <v>383.09</v>
      </c>
      <c r="BF80" s="16">
        <v>2924892</v>
      </c>
      <c r="BG80" s="17">
        <v>628.41</v>
      </c>
      <c r="BH80" s="14">
        <v>3478</v>
      </c>
      <c r="BI80" s="16">
        <v>2185610</v>
      </c>
      <c r="BJ80" s="16">
        <v>2068161</v>
      </c>
      <c r="BK80" s="16">
        <v>2185610</v>
      </c>
      <c r="BL80" s="16">
        <v>0</v>
      </c>
      <c r="BM80" s="16">
        <v>2185610</v>
      </c>
      <c r="BN80" s="16">
        <v>2185610</v>
      </c>
      <c r="BO80" s="17">
        <v>66.84</v>
      </c>
      <c r="BP80" s="14">
        <v>3478</v>
      </c>
      <c r="BQ80" s="16">
        <v>232470</v>
      </c>
      <c r="BR80" s="16">
        <v>219530</v>
      </c>
      <c r="BS80" s="16">
        <v>232470</v>
      </c>
      <c r="BT80" s="16">
        <v>0</v>
      </c>
      <c r="BU80" s="16">
        <v>232470</v>
      </c>
      <c r="BV80" s="16">
        <v>232470</v>
      </c>
      <c r="BW80" s="17">
        <v>74.92</v>
      </c>
      <c r="BX80" s="14">
        <v>3478</v>
      </c>
      <c r="BY80" s="16">
        <v>260572</v>
      </c>
      <c r="BZ80" s="16">
        <v>246310</v>
      </c>
      <c r="CA80" s="16">
        <v>260572</v>
      </c>
      <c r="CB80" s="16">
        <v>0</v>
      </c>
      <c r="CC80" s="16">
        <v>260572</v>
      </c>
      <c r="CD80" s="16">
        <v>260572</v>
      </c>
      <c r="CE80" s="17">
        <v>368.53</v>
      </c>
      <c r="CF80" s="14">
        <v>3478</v>
      </c>
      <c r="CG80" s="16">
        <v>1281747</v>
      </c>
      <c r="CH80" s="16">
        <v>1214409</v>
      </c>
      <c r="CI80" s="16">
        <v>1281747</v>
      </c>
      <c r="CJ80" s="16">
        <v>0</v>
      </c>
      <c r="CK80" s="16">
        <v>1281747</v>
      </c>
      <c r="CL80" s="16">
        <v>1281747</v>
      </c>
      <c r="CM80" s="17">
        <v>325.88</v>
      </c>
      <c r="CN80" s="17">
        <v>3861.09</v>
      </c>
      <c r="CO80" s="16">
        <v>1258252</v>
      </c>
      <c r="CP80" s="16">
        <v>1184572</v>
      </c>
      <c r="CQ80" s="16">
        <v>0</v>
      </c>
      <c r="CR80" s="16">
        <v>1184572</v>
      </c>
      <c r="CS80" s="16">
        <v>1258252</v>
      </c>
      <c r="CT80" s="16">
        <v>0</v>
      </c>
      <c r="CU80" s="14">
        <v>3478</v>
      </c>
      <c r="CV80" s="16">
        <v>82</v>
      </c>
      <c r="CW80" s="14">
        <v>0</v>
      </c>
      <c r="CX80" s="16">
        <v>3560</v>
      </c>
      <c r="CY80" s="17">
        <v>62.04</v>
      </c>
      <c r="CZ80" s="16">
        <v>220862</v>
      </c>
      <c r="DA80" s="16">
        <v>3560</v>
      </c>
      <c r="DB80" s="17">
        <v>68.150000000000006</v>
      </c>
      <c r="DC80" s="16">
        <v>242614</v>
      </c>
      <c r="DD80" s="17">
        <v>0</v>
      </c>
      <c r="DE80" s="17">
        <v>325.88</v>
      </c>
      <c r="DF80" s="16">
        <v>0</v>
      </c>
      <c r="DG80" s="17">
        <v>27.75</v>
      </c>
      <c r="DH80" s="17">
        <v>3861.09</v>
      </c>
      <c r="DI80" s="16">
        <v>107145</v>
      </c>
      <c r="DJ80" s="16">
        <v>100226</v>
      </c>
      <c r="DK80" s="16">
        <v>107145</v>
      </c>
      <c r="DL80" s="16">
        <v>0</v>
      </c>
      <c r="DM80" s="16">
        <v>107145</v>
      </c>
      <c r="DN80" s="16">
        <v>107145</v>
      </c>
      <c r="DO80" s="17">
        <v>3.48</v>
      </c>
      <c r="DP80" s="17">
        <v>3861.09</v>
      </c>
      <c r="DQ80" s="16">
        <v>13437</v>
      </c>
      <c r="DR80" s="16">
        <v>12589</v>
      </c>
      <c r="DS80" s="16">
        <v>13437</v>
      </c>
      <c r="DT80" s="16">
        <v>0</v>
      </c>
      <c r="DU80" s="16">
        <v>13437</v>
      </c>
      <c r="DV80" s="16">
        <v>13437</v>
      </c>
      <c r="DW80" s="16">
        <v>26554530</v>
      </c>
      <c r="DX80" s="16">
        <v>0</v>
      </c>
      <c r="DY80" s="16">
        <v>360441</v>
      </c>
      <c r="DZ80" s="16">
        <v>2924892</v>
      </c>
      <c r="EA80" s="16">
        <v>2185610</v>
      </c>
      <c r="EB80" s="16">
        <v>232470</v>
      </c>
      <c r="EC80" s="16">
        <v>260572</v>
      </c>
      <c r="ED80" s="16">
        <v>1281747</v>
      </c>
      <c r="EE80" s="16">
        <v>1258252</v>
      </c>
      <c r="EF80" s="16">
        <v>0</v>
      </c>
      <c r="EG80" s="16">
        <v>220862</v>
      </c>
      <c r="EH80" s="16">
        <v>242614</v>
      </c>
      <c r="EI80" s="16">
        <v>0</v>
      </c>
      <c r="EJ80" s="16">
        <v>107145</v>
      </c>
      <c r="EK80" s="16">
        <v>13437</v>
      </c>
      <c r="EL80" s="16">
        <v>84902</v>
      </c>
      <c r="EM80" s="16">
        <v>1289121</v>
      </c>
      <c r="EN80" s="16">
        <v>-46694</v>
      </c>
      <c r="EO80" s="16">
        <v>36800097</v>
      </c>
      <c r="EP80" s="16">
        <v>1348297539</v>
      </c>
      <c r="EQ80" s="18">
        <v>5.4</v>
      </c>
      <c r="ER80" s="16">
        <v>7280807</v>
      </c>
      <c r="ES80" s="16">
        <v>120990</v>
      </c>
      <c r="ET80" s="16">
        <v>122714</v>
      </c>
      <c r="EU80" s="16">
        <v>-1724</v>
      </c>
      <c r="EV80" s="16">
        <v>7280807</v>
      </c>
      <c r="EW80" s="16">
        <v>7279083</v>
      </c>
      <c r="EX80" s="16">
        <v>674873968</v>
      </c>
      <c r="EY80" s="16">
        <v>660988364</v>
      </c>
      <c r="EZ80" s="16">
        <v>13885604</v>
      </c>
      <c r="FA80" s="18">
        <v>5.4</v>
      </c>
      <c r="FB80" s="16">
        <v>74982</v>
      </c>
      <c r="FC80" s="16">
        <v>0</v>
      </c>
      <c r="FD80" s="16">
        <v>0</v>
      </c>
      <c r="FE80" s="16">
        <v>0</v>
      </c>
      <c r="FF80" s="16">
        <v>74982</v>
      </c>
      <c r="FG80" s="16">
        <v>74982</v>
      </c>
      <c r="FH80" s="16">
        <v>7279083</v>
      </c>
      <c r="FI80" s="16">
        <v>7354065</v>
      </c>
      <c r="FJ80" s="16">
        <v>6749</v>
      </c>
      <c r="FK80" s="15">
        <v>3525.2089999999998</v>
      </c>
      <c r="FL80" s="16">
        <v>23791636</v>
      </c>
      <c r="FM80" s="16">
        <v>6749</v>
      </c>
      <c r="FN80" s="17">
        <v>383.09</v>
      </c>
      <c r="FO80" s="16">
        <v>2585474</v>
      </c>
      <c r="FP80" s="16">
        <v>264</v>
      </c>
      <c r="FQ80" s="17">
        <v>3861.09</v>
      </c>
      <c r="FR80" s="16">
        <v>1019328</v>
      </c>
      <c r="FS80" s="16">
        <v>107145</v>
      </c>
      <c r="FT80" s="16">
        <v>13437</v>
      </c>
      <c r="FU80" s="16">
        <v>1139910</v>
      </c>
      <c r="FV80" s="16">
        <v>23791636</v>
      </c>
      <c r="FW80" s="16">
        <v>2585474</v>
      </c>
      <c r="FX80" s="16">
        <v>-41277</v>
      </c>
      <c r="FY80" s="16">
        <v>2185610</v>
      </c>
      <c r="FZ80" s="16">
        <v>232470</v>
      </c>
      <c r="GA80" s="16">
        <v>260572</v>
      </c>
      <c r="GB80" s="16">
        <v>1281747</v>
      </c>
      <c r="GC80" s="16">
        <v>31436142</v>
      </c>
      <c r="GD80" s="16">
        <v>7354065</v>
      </c>
      <c r="GE80" s="16">
        <v>24082077</v>
      </c>
      <c r="GF80" s="15">
        <v>3908.299</v>
      </c>
      <c r="GG80" s="16">
        <v>300</v>
      </c>
      <c r="GH80" s="16">
        <v>1172490</v>
      </c>
      <c r="GI80" s="16">
        <v>24082077</v>
      </c>
      <c r="GJ80" s="16">
        <v>0</v>
      </c>
      <c r="GK80" s="14">
        <v>88</v>
      </c>
      <c r="GL80" s="16">
        <v>7635</v>
      </c>
      <c r="GM80" s="16">
        <v>671880</v>
      </c>
      <c r="GN80" s="14">
        <v>0</v>
      </c>
      <c r="GO80" s="16">
        <v>7413</v>
      </c>
      <c r="GP80" s="16">
        <v>0</v>
      </c>
      <c r="GQ80" s="16">
        <v>671880</v>
      </c>
      <c r="GR80" s="16">
        <v>671880</v>
      </c>
      <c r="GS80" s="16">
        <v>36800097</v>
      </c>
      <c r="GT80" s="16">
        <v>31436142</v>
      </c>
      <c r="GU80" s="16">
        <v>0</v>
      </c>
      <c r="GV80" s="16">
        <v>5363955</v>
      </c>
      <c r="GW80" s="16">
        <v>1348297539</v>
      </c>
      <c r="GX80" s="16">
        <v>1234260846</v>
      </c>
      <c r="GY80" s="16">
        <v>114036693</v>
      </c>
      <c r="GZ80" s="16">
        <v>1234260846</v>
      </c>
      <c r="HA80" s="18">
        <v>9.2399999999999996E-2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886</v>
      </c>
      <c r="HH80" s="16">
        <v>685</v>
      </c>
      <c r="HI80" s="16">
        <v>201</v>
      </c>
      <c r="HJ80" s="15">
        <v>3908.299</v>
      </c>
      <c r="HK80" s="16">
        <v>785568</v>
      </c>
      <c r="HL80" s="15">
        <v>3908.299</v>
      </c>
      <c r="HM80" s="16">
        <v>10</v>
      </c>
      <c r="HN80" s="16">
        <v>39083</v>
      </c>
      <c r="HO80" s="15">
        <v>3908.299</v>
      </c>
      <c r="HP80" s="16">
        <v>7635</v>
      </c>
      <c r="HQ80" s="15">
        <v>0.11600000000000001</v>
      </c>
      <c r="HR80" s="16">
        <v>3462753</v>
      </c>
      <c r="HS80" s="16">
        <v>785568</v>
      </c>
      <c r="HT80" s="16">
        <v>39083</v>
      </c>
      <c r="HU80" s="16">
        <v>2638102</v>
      </c>
      <c r="HV80" s="16">
        <v>1348297539</v>
      </c>
      <c r="HW80" s="18">
        <v>1.95662</v>
      </c>
      <c r="HX80" s="18">
        <v>1.9617800000000001</v>
      </c>
      <c r="HY80" s="18">
        <v>0</v>
      </c>
      <c r="HZ80" s="16">
        <v>1348297539</v>
      </c>
      <c r="IA80" s="16">
        <v>0</v>
      </c>
      <c r="IB80" s="16">
        <v>7635</v>
      </c>
      <c r="IC80" s="17">
        <v>0</v>
      </c>
      <c r="ID80" s="16">
        <v>0</v>
      </c>
      <c r="IE80" s="15">
        <v>3908.299</v>
      </c>
      <c r="IF80" s="16">
        <v>0</v>
      </c>
      <c r="IG80" s="16">
        <v>5363955</v>
      </c>
      <c r="IH80" s="16">
        <v>0</v>
      </c>
      <c r="II80" s="16">
        <v>0</v>
      </c>
      <c r="IJ80" s="16">
        <v>0</v>
      </c>
      <c r="IK80" s="16">
        <v>84902</v>
      </c>
      <c r="IL80" s="16">
        <v>785568</v>
      </c>
      <c r="IM80" s="16">
        <v>39083</v>
      </c>
      <c r="IN80" s="16">
        <v>0</v>
      </c>
      <c r="IO80" s="16">
        <v>0</v>
      </c>
      <c r="IP80" s="16">
        <v>4624206</v>
      </c>
      <c r="IQ80" s="16">
        <v>24082077</v>
      </c>
      <c r="IR80" s="16">
        <v>0</v>
      </c>
      <c r="IS80" s="16">
        <v>0</v>
      </c>
      <c r="IT80" s="16">
        <v>0</v>
      </c>
      <c r="IU80" s="16">
        <v>0</v>
      </c>
      <c r="IV80" s="16">
        <v>84902</v>
      </c>
      <c r="IW80" s="16">
        <v>785568</v>
      </c>
      <c r="IX80" s="16">
        <v>39083</v>
      </c>
      <c r="IY80" s="16">
        <v>0</v>
      </c>
      <c r="IZ80" s="16">
        <v>0</v>
      </c>
      <c r="JA80" s="16">
        <v>3226</v>
      </c>
      <c r="JB80" s="16">
        <v>671880</v>
      </c>
      <c r="JC80" s="16">
        <v>25496932</v>
      </c>
      <c r="JD80" s="16">
        <v>26554530</v>
      </c>
      <c r="JE80" s="16">
        <v>0</v>
      </c>
      <c r="JF80" s="16">
        <v>26554530</v>
      </c>
      <c r="JG80" s="19">
        <v>0.1</v>
      </c>
      <c r="JH80" s="16">
        <v>2655453</v>
      </c>
      <c r="JI80" s="16">
        <v>1348297539</v>
      </c>
      <c r="JJ80" s="14">
        <v>3478</v>
      </c>
      <c r="JK80" s="16">
        <v>387665</v>
      </c>
      <c r="JL80" s="16">
        <v>416026</v>
      </c>
      <c r="JM80" s="16">
        <v>387665</v>
      </c>
      <c r="JN80" s="17">
        <v>0.25</v>
      </c>
      <c r="JO80" s="19">
        <v>0.26829999999999998</v>
      </c>
      <c r="JP80" s="16">
        <v>2655453</v>
      </c>
      <c r="JQ80" s="16">
        <v>712458</v>
      </c>
      <c r="JR80" s="17">
        <v>0</v>
      </c>
      <c r="JS80" s="16">
        <v>33270665</v>
      </c>
      <c r="JT80" s="16">
        <v>0</v>
      </c>
      <c r="JU80" s="16">
        <v>2655453</v>
      </c>
      <c r="JV80" s="16">
        <v>712458</v>
      </c>
      <c r="JW80" s="16">
        <v>0</v>
      </c>
      <c r="JX80" s="16">
        <v>1942995</v>
      </c>
      <c r="JY80" s="16">
        <v>712458</v>
      </c>
      <c r="JZ80" s="18">
        <v>0</v>
      </c>
      <c r="KA80" s="16">
        <v>0</v>
      </c>
      <c r="KB80" s="16">
        <v>0</v>
      </c>
      <c r="KC80" s="16">
        <v>1942995</v>
      </c>
      <c r="KD80" s="16">
        <v>1942995</v>
      </c>
      <c r="KE80" s="16">
        <v>26554530</v>
      </c>
      <c r="KF80" s="19">
        <v>0</v>
      </c>
      <c r="KG80" s="16">
        <v>0</v>
      </c>
      <c r="KH80" s="17">
        <v>0</v>
      </c>
      <c r="KI80" s="16">
        <v>33270665</v>
      </c>
      <c r="KJ80" s="16">
        <v>0</v>
      </c>
      <c r="KK80" s="16">
        <v>0</v>
      </c>
      <c r="KL80" s="16">
        <v>0</v>
      </c>
      <c r="KM80" s="16">
        <v>0</v>
      </c>
      <c r="KN80" s="16">
        <v>81432</v>
      </c>
      <c r="KO80" s="16">
        <v>82593</v>
      </c>
      <c r="KP80" s="16">
        <v>-1161</v>
      </c>
      <c r="KQ80" s="16">
        <v>4624206</v>
      </c>
      <c r="KR80" s="16">
        <v>-1161</v>
      </c>
      <c r="KS80" s="16">
        <v>4625367</v>
      </c>
      <c r="KT80" s="16">
        <v>-1724</v>
      </c>
      <c r="KU80" s="16">
        <v>-1161</v>
      </c>
      <c r="KV80" s="16">
        <v>-2885</v>
      </c>
      <c r="KW80" s="16">
        <v>7280807</v>
      </c>
      <c r="KX80" s="16">
        <v>4625367</v>
      </c>
      <c r="KY80" s="18">
        <v>11906174</v>
      </c>
      <c r="KZ80" s="16">
        <v>1942995</v>
      </c>
      <c r="LA80" s="16">
        <v>0</v>
      </c>
      <c r="LB80" s="16">
        <v>0</v>
      </c>
      <c r="LC80" s="16">
        <v>0</v>
      </c>
      <c r="LD80" s="16">
        <v>13849169</v>
      </c>
      <c r="LE80" s="16">
        <v>2519311</v>
      </c>
      <c r="LF80" s="16">
        <v>0</v>
      </c>
      <c r="LG80" s="16">
        <v>0</v>
      </c>
      <c r="LH80" s="16">
        <v>16368480</v>
      </c>
      <c r="LI80" s="16">
        <v>1942995</v>
      </c>
      <c r="LJ80" s="16">
        <v>14425485</v>
      </c>
      <c r="LK80" s="16">
        <v>1348297539</v>
      </c>
      <c r="LL80" s="16">
        <v>10.69904</v>
      </c>
      <c r="LM80" s="16">
        <v>1942995</v>
      </c>
      <c r="LN80" s="16">
        <v>1596459860</v>
      </c>
      <c r="LO80" s="16">
        <v>1.21706</v>
      </c>
      <c r="LP80" s="16">
        <v>10.69904</v>
      </c>
      <c r="LQ80" s="16">
        <v>11.9161</v>
      </c>
      <c r="LR80" s="16">
        <v>1258252</v>
      </c>
      <c r="LS80" s="16">
        <v>0</v>
      </c>
      <c r="LT80" s="16">
        <v>220862</v>
      </c>
      <c r="LU80" s="16">
        <v>242614</v>
      </c>
      <c r="LV80" s="16">
        <v>0</v>
      </c>
      <c r="LW80" s="16">
        <v>107145</v>
      </c>
      <c r="LX80" s="16">
        <v>13437</v>
      </c>
      <c r="LY80" s="16">
        <v>84902</v>
      </c>
      <c r="LZ80" s="16">
        <v>1757408</v>
      </c>
      <c r="MA80" s="16">
        <v>25496932</v>
      </c>
      <c r="MB80" s="18">
        <v>1757408</v>
      </c>
      <c r="MC80" s="16">
        <v>23739524</v>
      </c>
      <c r="MD80" s="16">
        <v>36800097</v>
      </c>
      <c r="ME80" s="18">
        <v>0</v>
      </c>
      <c r="MF80" s="18">
        <v>0</v>
      </c>
      <c r="MG80" s="18">
        <v>1942995</v>
      </c>
      <c r="MH80" s="16">
        <v>0</v>
      </c>
      <c r="MI80" s="16">
        <v>671880</v>
      </c>
      <c r="MJ80" s="16">
        <v>0</v>
      </c>
      <c r="MK80" s="16">
        <v>0</v>
      </c>
      <c r="ML80" s="16">
        <v>0</v>
      </c>
      <c r="MM80" s="16">
        <v>0</v>
      </c>
      <c r="MN80" s="16">
        <v>0</v>
      </c>
      <c r="MO80" s="16">
        <v>13849169</v>
      </c>
      <c r="MP80" s="16">
        <v>671880</v>
      </c>
      <c r="MQ80" s="16">
        <v>0</v>
      </c>
      <c r="MR80" s="16">
        <v>0</v>
      </c>
      <c r="MS80" s="16">
        <v>0</v>
      </c>
      <c r="MT80" s="16">
        <v>74982</v>
      </c>
      <c r="MU80" s="16">
        <v>-2885</v>
      </c>
      <c r="MV80" s="16">
        <v>0</v>
      </c>
      <c r="MW80" s="16">
        <v>14593146</v>
      </c>
      <c r="MX80" s="16">
        <v>1596459860</v>
      </c>
      <c r="MY80" s="16">
        <v>1.34</v>
      </c>
      <c r="MZ80" s="16">
        <v>2139256</v>
      </c>
      <c r="NA80" s="16">
        <v>0</v>
      </c>
      <c r="NB80" s="16">
        <v>33270665</v>
      </c>
      <c r="NC80" s="16">
        <v>0</v>
      </c>
      <c r="ND80" s="16">
        <v>2139256</v>
      </c>
      <c r="NE80" s="16">
        <v>0</v>
      </c>
      <c r="NF80" s="16">
        <v>2139256</v>
      </c>
      <c r="NG80" s="17">
        <v>0</v>
      </c>
      <c r="NH80" s="17">
        <v>0</v>
      </c>
      <c r="NI80" s="17">
        <v>0</v>
      </c>
      <c r="NJ80" s="17">
        <v>0</v>
      </c>
      <c r="NK80" s="17">
        <v>0</v>
      </c>
      <c r="NL80" s="17">
        <v>0</v>
      </c>
      <c r="NM80" s="16">
        <v>0</v>
      </c>
      <c r="NN80" s="16">
        <v>0</v>
      </c>
      <c r="NO80" s="18">
        <v>0</v>
      </c>
      <c r="NP80" s="16">
        <v>0</v>
      </c>
      <c r="NQ80" s="17">
        <v>0</v>
      </c>
      <c r="NR80" s="16">
        <v>664000</v>
      </c>
      <c r="NS80" s="16">
        <v>0</v>
      </c>
      <c r="NT80" s="16">
        <v>526832</v>
      </c>
      <c r="NU80" s="16">
        <v>0</v>
      </c>
      <c r="NV80" s="16">
        <v>0</v>
      </c>
      <c r="NW80" s="17">
        <v>0</v>
      </c>
      <c r="NX80" s="17">
        <v>6465659</v>
      </c>
    </row>
    <row r="81" spans="1:388" x14ac:dyDescent="0.55000000000000004">
      <c r="A81" s="13" t="s">
        <v>1189</v>
      </c>
      <c r="B81" s="13" t="s">
        <v>1213</v>
      </c>
      <c r="C81" s="13" t="s">
        <v>152</v>
      </c>
      <c r="D81" s="13" t="s">
        <v>153</v>
      </c>
      <c r="E81" s="14">
        <v>432.4</v>
      </c>
      <c r="F81" s="15">
        <v>-4.1000000000000002E-2</v>
      </c>
      <c r="G81" s="16">
        <v>7413</v>
      </c>
      <c r="H81" s="16">
        <v>-304</v>
      </c>
      <c r="I81" s="16">
        <v>6553</v>
      </c>
      <c r="J81" s="15">
        <v>-4.1000000000000002E-2</v>
      </c>
      <c r="K81" s="16">
        <v>-269</v>
      </c>
      <c r="L81" s="16">
        <v>7413</v>
      </c>
      <c r="M81" s="16">
        <v>222</v>
      </c>
      <c r="N81" s="16">
        <v>7635</v>
      </c>
      <c r="O81" s="17">
        <v>650.55999999999995</v>
      </c>
      <c r="P81" s="17">
        <v>19.07</v>
      </c>
      <c r="Q81" s="17">
        <v>669.63</v>
      </c>
      <c r="R81" s="17">
        <v>70.88</v>
      </c>
      <c r="S81" s="17">
        <v>2.16</v>
      </c>
      <c r="T81" s="17">
        <v>73.040000000000006</v>
      </c>
      <c r="U81" s="17">
        <v>78.849999999999994</v>
      </c>
      <c r="V81" s="17">
        <v>2.35</v>
      </c>
      <c r="W81" s="17">
        <v>81.2</v>
      </c>
      <c r="X81" s="17">
        <v>357.8</v>
      </c>
      <c r="Y81" s="17">
        <v>10.73</v>
      </c>
      <c r="Z81" s="17">
        <v>368.53</v>
      </c>
      <c r="AA81" s="17">
        <v>18</v>
      </c>
      <c r="AB81" s="17">
        <v>15.73</v>
      </c>
      <c r="AC81" s="17">
        <v>10.96</v>
      </c>
      <c r="AD81" s="17">
        <v>44.69</v>
      </c>
      <c r="AE81" s="14">
        <v>432.4</v>
      </c>
      <c r="AF81" s="17">
        <v>477.09</v>
      </c>
      <c r="AG81" s="17">
        <v>1.1200000000000001</v>
      </c>
      <c r="AH81" s="17">
        <v>478.21</v>
      </c>
      <c r="AI81" s="15">
        <v>7.09</v>
      </c>
      <c r="AJ81" s="15">
        <v>1.954</v>
      </c>
      <c r="AK81" s="17">
        <v>0</v>
      </c>
      <c r="AL81" s="17">
        <f>ROUND(Data_AidAndLevy[[#This Row],[L311]]*Data_AidAndLevy[[#This Row],[L201]],0)</f>
        <v>0</v>
      </c>
      <c r="AM81" s="15">
        <v>0</v>
      </c>
      <c r="AN81" s="15">
        <v>9.0440000000000005</v>
      </c>
      <c r="AO81" s="17">
        <v>477.09</v>
      </c>
      <c r="AP81" s="15">
        <v>486.13400000000001</v>
      </c>
      <c r="AQ81" s="17">
        <v>44.69</v>
      </c>
      <c r="AR81" s="15">
        <v>441.44400000000002</v>
      </c>
      <c r="AS81" s="16">
        <v>7635</v>
      </c>
      <c r="AT81" s="14">
        <v>432.4</v>
      </c>
      <c r="AU81" s="16">
        <v>3301374</v>
      </c>
      <c r="AV81" s="16">
        <v>3475956</v>
      </c>
      <c r="AW81" s="17">
        <v>1.01</v>
      </c>
      <c r="AX81" s="16">
        <v>3510716</v>
      </c>
      <c r="AY81" s="16">
        <v>3301374</v>
      </c>
      <c r="AZ81" s="16">
        <v>209342</v>
      </c>
      <c r="BA81" s="16">
        <v>7635</v>
      </c>
      <c r="BB81" s="15">
        <v>9.0440000000000005</v>
      </c>
      <c r="BC81" s="16">
        <v>69051</v>
      </c>
      <c r="BD81" s="16">
        <v>7635</v>
      </c>
      <c r="BE81" s="17">
        <v>44.69</v>
      </c>
      <c r="BF81" s="16">
        <v>341208</v>
      </c>
      <c r="BG81" s="17">
        <v>669.63</v>
      </c>
      <c r="BH81" s="14">
        <v>432.4</v>
      </c>
      <c r="BI81" s="16">
        <v>289548</v>
      </c>
      <c r="BJ81" s="16">
        <v>305048</v>
      </c>
      <c r="BK81" s="16">
        <v>289548</v>
      </c>
      <c r="BL81" s="16">
        <v>15500</v>
      </c>
      <c r="BM81" s="16">
        <v>289548</v>
      </c>
      <c r="BN81" s="16">
        <v>305048</v>
      </c>
      <c r="BO81" s="17">
        <v>73.040000000000006</v>
      </c>
      <c r="BP81" s="14">
        <v>432.4</v>
      </c>
      <c r="BQ81" s="16">
        <v>31582</v>
      </c>
      <c r="BR81" s="16">
        <v>33236</v>
      </c>
      <c r="BS81" s="16">
        <v>31582</v>
      </c>
      <c r="BT81" s="16">
        <v>1654</v>
      </c>
      <c r="BU81" s="16">
        <v>31582</v>
      </c>
      <c r="BV81" s="16">
        <v>33236</v>
      </c>
      <c r="BW81" s="17">
        <v>81.2</v>
      </c>
      <c r="BX81" s="14">
        <v>432.4</v>
      </c>
      <c r="BY81" s="16">
        <v>35111</v>
      </c>
      <c r="BZ81" s="16">
        <v>36973</v>
      </c>
      <c r="CA81" s="16">
        <v>35111</v>
      </c>
      <c r="CB81" s="16">
        <v>1862</v>
      </c>
      <c r="CC81" s="16">
        <v>35111</v>
      </c>
      <c r="CD81" s="16">
        <v>36973</v>
      </c>
      <c r="CE81" s="17">
        <v>368.53</v>
      </c>
      <c r="CF81" s="14">
        <v>432.4</v>
      </c>
      <c r="CG81" s="16">
        <v>159352</v>
      </c>
      <c r="CH81" s="16">
        <v>167772</v>
      </c>
      <c r="CI81" s="16">
        <v>159352</v>
      </c>
      <c r="CJ81" s="16">
        <v>8420</v>
      </c>
      <c r="CK81" s="16">
        <v>159352</v>
      </c>
      <c r="CL81" s="16">
        <v>167772</v>
      </c>
      <c r="CM81" s="17">
        <v>331.3</v>
      </c>
      <c r="CN81" s="17">
        <v>477.09</v>
      </c>
      <c r="CO81" s="16">
        <v>158060</v>
      </c>
      <c r="CP81" s="16">
        <v>166514</v>
      </c>
      <c r="CQ81" s="16">
        <v>6596</v>
      </c>
      <c r="CR81" s="16">
        <v>173110</v>
      </c>
      <c r="CS81" s="16">
        <v>158060</v>
      </c>
      <c r="CT81" s="16">
        <v>15050</v>
      </c>
      <c r="CU81" s="14">
        <v>432.4</v>
      </c>
      <c r="CV81" s="16">
        <v>9</v>
      </c>
      <c r="CW81" s="14">
        <v>0</v>
      </c>
      <c r="CX81" s="16">
        <v>441</v>
      </c>
      <c r="CY81" s="17">
        <v>62.14</v>
      </c>
      <c r="CZ81" s="16">
        <v>27404</v>
      </c>
      <c r="DA81" s="16">
        <v>441</v>
      </c>
      <c r="DB81" s="17">
        <v>68.3</v>
      </c>
      <c r="DC81" s="16">
        <v>30120</v>
      </c>
      <c r="DD81" s="17">
        <v>1.1200000000000001</v>
      </c>
      <c r="DE81" s="17">
        <v>331.3</v>
      </c>
      <c r="DF81" s="16">
        <v>371</v>
      </c>
      <c r="DG81" s="17">
        <v>33.299999999999997</v>
      </c>
      <c r="DH81" s="17">
        <v>477.09</v>
      </c>
      <c r="DI81" s="16">
        <v>15887</v>
      </c>
      <c r="DJ81" s="16">
        <v>16725</v>
      </c>
      <c r="DK81" s="16">
        <v>15887</v>
      </c>
      <c r="DL81" s="16">
        <v>838</v>
      </c>
      <c r="DM81" s="16">
        <v>15887</v>
      </c>
      <c r="DN81" s="16">
        <v>16725</v>
      </c>
      <c r="DO81" s="17">
        <v>3.65</v>
      </c>
      <c r="DP81" s="17">
        <v>477.09</v>
      </c>
      <c r="DQ81" s="16">
        <v>1741</v>
      </c>
      <c r="DR81" s="16">
        <v>1828</v>
      </c>
      <c r="DS81" s="16">
        <v>1741</v>
      </c>
      <c r="DT81" s="16">
        <v>87</v>
      </c>
      <c r="DU81" s="16">
        <v>1741</v>
      </c>
      <c r="DV81" s="16">
        <v>1828</v>
      </c>
      <c r="DW81" s="16">
        <v>3301374</v>
      </c>
      <c r="DX81" s="16">
        <v>209342</v>
      </c>
      <c r="DY81" s="16">
        <v>69051</v>
      </c>
      <c r="DZ81" s="16">
        <v>341208</v>
      </c>
      <c r="EA81" s="16">
        <v>305048</v>
      </c>
      <c r="EB81" s="16">
        <v>33236</v>
      </c>
      <c r="EC81" s="16">
        <v>36973</v>
      </c>
      <c r="ED81" s="16">
        <v>167772</v>
      </c>
      <c r="EE81" s="16">
        <v>158060</v>
      </c>
      <c r="EF81" s="16">
        <v>15050</v>
      </c>
      <c r="EG81" s="16">
        <v>27404</v>
      </c>
      <c r="EH81" s="16">
        <v>30120</v>
      </c>
      <c r="EI81" s="16">
        <v>371</v>
      </c>
      <c r="EJ81" s="16">
        <v>16725</v>
      </c>
      <c r="EK81" s="16">
        <v>1828</v>
      </c>
      <c r="EL81" s="16">
        <v>27274</v>
      </c>
      <c r="EM81" s="16">
        <v>81586</v>
      </c>
      <c r="EN81" s="16">
        <v>-304</v>
      </c>
      <c r="EO81" s="16">
        <v>4767570</v>
      </c>
      <c r="EP81" s="16">
        <v>167563803</v>
      </c>
      <c r="EQ81" s="18">
        <v>5.4</v>
      </c>
      <c r="ER81" s="16">
        <v>904845</v>
      </c>
      <c r="ES81" s="16">
        <v>7722</v>
      </c>
      <c r="ET81" s="16">
        <v>7651</v>
      </c>
      <c r="EU81" s="16">
        <v>71</v>
      </c>
      <c r="EV81" s="16">
        <v>904845</v>
      </c>
      <c r="EW81" s="16">
        <v>904916</v>
      </c>
      <c r="EX81" s="16">
        <v>19776823</v>
      </c>
      <c r="EY81" s="16">
        <v>17926336</v>
      </c>
      <c r="EZ81" s="16">
        <v>1850487</v>
      </c>
      <c r="FA81" s="18">
        <v>5.4</v>
      </c>
      <c r="FB81" s="16">
        <v>9993</v>
      </c>
      <c r="FC81" s="16">
        <v>0</v>
      </c>
      <c r="FD81" s="16">
        <v>0</v>
      </c>
      <c r="FE81" s="16">
        <v>0</v>
      </c>
      <c r="FF81" s="16">
        <v>9993</v>
      </c>
      <c r="FG81" s="16">
        <v>9993</v>
      </c>
      <c r="FH81" s="16">
        <v>904916</v>
      </c>
      <c r="FI81" s="16">
        <v>914909</v>
      </c>
      <c r="FJ81" s="16">
        <v>6749</v>
      </c>
      <c r="FK81" s="15">
        <v>441.44400000000002</v>
      </c>
      <c r="FL81" s="16">
        <v>2979306</v>
      </c>
      <c r="FM81" s="16">
        <v>6749</v>
      </c>
      <c r="FN81" s="17">
        <v>44.69</v>
      </c>
      <c r="FO81" s="16">
        <v>301613</v>
      </c>
      <c r="FP81" s="16">
        <v>264</v>
      </c>
      <c r="FQ81" s="17">
        <v>478.21</v>
      </c>
      <c r="FR81" s="16">
        <v>126247</v>
      </c>
      <c r="FS81" s="16">
        <v>16725</v>
      </c>
      <c r="FT81" s="16">
        <v>1828</v>
      </c>
      <c r="FU81" s="16">
        <v>144800</v>
      </c>
      <c r="FV81" s="16">
        <v>2979306</v>
      </c>
      <c r="FW81" s="16">
        <v>301613</v>
      </c>
      <c r="FX81" s="16">
        <v>-269</v>
      </c>
      <c r="FY81" s="16">
        <v>305048</v>
      </c>
      <c r="FZ81" s="16">
        <v>33236</v>
      </c>
      <c r="GA81" s="16">
        <v>36973</v>
      </c>
      <c r="GB81" s="16">
        <v>167772</v>
      </c>
      <c r="GC81" s="16">
        <v>3968479</v>
      </c>
      <c r="GD81" s="16">
        <v>914909</v>
      </c>
      <c r="GE81" s="16">
        <v>3053570</v>
      </c>
      <c r="GF81" s="15">
        <v>486.13400000000001</v>
      </c>
      <c r="GG81" s="16">
        <v>300</v>
      </c>
      <c r="GH81" s="16">
        <v>145840</v>
      </c>
      <c r="GI81" s="16">
        <v>3053570</v>
      </c>
      <c r="GJ81" s="16">
        <v>0</v>
      </c>
      <c r="GK81" s="14">
        <v>18</v>
      </c>
      <c r="GL81" s="16">
        <v>7635</v>
      </c>
      <c r="GM81" s="16">
        <v>137430</v>
      </c>
      <c r="GN81" s="14">
        <v>0</v>
      </c>
      <c r="GO81" s="16">
        <v>7413</v>
      </c>
      <c r="GP81" s="16">
        <v>0</v>
      </c>
      <c r="GQ81" s="16">
        <v>137430</v>
      </c>
      <c r="GR81" s="16">
        <v>137430</v>
      </c>
      <c r="GS81" s="16">
        <v>4767570</v>
      </c>
      <c r="GT81" s="16">
        <v>3968479</v>
      </c>
      <c r="GU81" s="16">
        <v>0</v>
      </c>
      <c r="GV81" s="16">
        <v>799091</v>
      </c>
      <c r="GW81" s="16">
        <v>167563803</v>
      </c>
      <c r="GX81" s="16">
        <v>164485381</v>
      </c>
      <c r="GY81" s="16">
        <v>3078422</v>
      </c>
      <c r="GZ81" s="16">
        <v>164485381</v>
      </c>
      <c r="HA81" s="18">
        <v>1.8700000000000001E-2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886</v>
      </c>
      <c r="HH81" s="16">
        <v>685</v>
      </c>
      <c r="HI81" s="16">
        <v>201</v>
      </c>
      <c r="HJ81" s="15">
        <v>486.13400000000001</v>
      </c>
      <c r="HK81" s="16">
        <v>97713</v>
      </c>
      <c r="HL81" s="15">
        <v>486.13400000000001</v>
      </c>
      <c r="HM81" s="16">
        <v>10</v>
      </c>
      <c r="HN81" s="16">
        <v>4861</v>
      </c>
      <c r="HO81" s="15">
        <v>486.13400000000001</v>
      </c>
      <c r="HP81" s="16">
        <v>7635</v>
      </c>
      <c r="HQ81" s="15">
        <v>0.11600000000000001</v>
      </c>
      <c r="HR81" s="16">
        <v>430715</v>
      </c>
      <c r="HS81" s="16">
        <v>97713</v>
      </c>
      <c r="HT81" s="16">
        <v>4861</v>
      </c>
      <c r="HU81" s="16">
        <v>328141</v>
      </c>
      <c r="HV81" s="16">
        <v>167563803</v>
      </c>
      <c r="HW81" s="18">
        <v>1.9582999999999999</v>
      </c>
      <c r="HX81" s="18">
        <v>1.9617800000000001</v>
      </c>
      <c r="HY81" s="18">
        <v>0</v>
      </c>
      <c r="HZ81" s="16">
        <v>167563803</v>
      </c>
      <c r="IA81" s="16">
        <v>0</v>
      </c>
      <c r="IB81" s="16">
        <v>7635</v>
      </c>
      <c r="IC81" s="17">
        <v>0</v>
      </c>
      <c r="ID81" s="16">
        <v>0</v>
      </c>
      <c r="IE81" s="15">
        <v>486.13400000000001</v>
      </c>
      <c r="IF81" s="16">
        <v>0</v>
      </c>
      <c r="IG81" s="16">
        <v>799091</v>
      </c>
      <c r="IH81" s="16">
        <v>0</v>
      </c>
      <c r="II81" s="16">
        <v>0</v>
      </c>
      <c r="IJ81" s="16">
        <v>0</v>
      </c>
      <c r="IK81" s="16">
        <v>27274</v>
      </c>
      <c r="IL81" s="16">
        <v>97713</v>
      </c>
      <c r="IM81" s="16">
        <v>4861</v>
      </c>
      <c r="IN81" s="16">
        <v>0</v>
      </c>
      <c r="IO81" s="16">
        <v>0</v>
      </c>
      <c r="IP81" s="16">
        <v>723791</v>
      </c>
      <c r="IQ81" s="16">
        <v>3053570</v>
      </c>
      <c r="IR81" s="16">
        <v>0</v>
      </c>
      <c r="IS81" s="16">
        <v>0</v>
      </c>
      <c r="IT81" s="16">
        <v>0</v>
      </c>
      <c r="IU81" s="16">
        <v>0</v>
      </c>
      <c r="IV81" s="16">
        <v>27274</v>
      </c>
      <c r="IW81" s="16">
        <v>97713</v>
      </c>
      <c r="IX81" s="16">
        <v>4861</v>
      </c>
      <c r="IY81" s="16">
        <v>0</v>
      </c>
      <c r="IZ81" s="16">
        <v>0</v>
      </c>
      <c r="JA81" s="16">
        <v>0</v>
      </c>
      <c r="JB81" s="16">
        <v>137430</v>
      </c>
      <c r="JC81" s="16">
        <v>3266300</v>
      </c>
      <c r="JD81" s="16">
        <v>3301374</v>
      </c>
      <c r="JE81" s="16">
        <v>209342</v>
      </c>
      <c r="JF81" s="16">
        <v>3510716</v>
      </c>
      <c r="JG81" s="19">
        <v>0.1</v>
      </c>
      <c r="JH81" s="16">
        <v>351072</v>
      </c>
      <c r="JI81" s="16">
        <v>167563803</v>
      </c>
      <c r="JJ81" s="14">
        <v>432.4</v>
      </c>
      <c r="JK81" s="16">
        <v>387520</v>
      </c>
      <c r="JL81" s="16">
        <v>416026</v>
      </c>
      <c r="JM81" s="16">
        <v>387520</v>
      </c>
      <c r="JN81" s="17">
        <v>0.25</v>
      </c>
      <c r="JO81" s="19">
        <v>0.26840000000000003</v>
      </c>
      <c r="JP81" s="16">
        <v>351072</v>
      </c>
      <c r="JQ81" s="16">
        <v>94228</v>
      </c>
      <c r="JR81" s="17">
        <v>7.0000000000000007E-2</v>
      </c>
      <c r="JS81" s="16">
        <v>3333507</v>
      </c>
      <c r="JT81" s="16">
        <v>233345</v>
      </c>
      <c r="JU81" s="16">
        <v>351072</v>
      </c>
      <c r="JV81" s="16">
        <v>94228</v>
      </c>
      <c r="JW81" s="16">
        <v>233345</v>
      </c>
      <c r="JX81" s="16">
        <v>23499</v>
      </c>
      <c r="JY81" s="16">
        <v>94228</v>
      </c>
      <c r="JZ81" s="18">
        <v>0</v>
      </c>
      <c r="KA81" s="16">
        <v>0</v>
      </c>
      <c r="KB81" s="16">
        <v>233345</v>
      </c>
      <c r="KC81" s="16">
        <v>23499</v>
      </c>
      <c r="KD81" s="16">
        <v>256844</v>
      </c>
      <c r="KE81" s="16">
        <v>3510716</v>
      </c>
      <c r="KF81" s="19">
        <v>0</v>
      </c>
      <c r="KG81" s="16">
        <v>0</v>
      </c>
      <c r="KH81" s="17">
        <v>0</v>
      </c>
      <c r="KI81" s="16">
        <v>3333507</v>
      </c>
      <c r="KJ81" s="16">
        <v>0</v>
      </c>
      <c r="KK81" s="16">
        <v>0</v>
      </c>
      <c r="KL81" s="16">
        <v>0</v>
      </c>
      <c r="KM81" s="16">
        <v>0</v>
      </c>
      <c r="KN81" s="16">
        <v>5125</v>
      </c>
      <c r="KO81" s="16">
        <v>5078</v>
      </c>
      <c r="KP81" s="16">
        <v>47</v>
      </c>
      <c r="KQ81" s="16">
        <v>723791</v>
      </c>
      <c r="KR81" s="16">
        <v>47</v>
      </c>
      <c r="KS81" s="16">
        <v>723744</v>
      </c>
      <c r="KT81" s="16">
        <v>71</v>
      </c>
      <c r="KU81" s="16">
        <v>47</v>
      </c>
      <c r="KV81" s="16">
        <v>118</v>
      </c>
      <c r="KW81" s="16">
        <v>904845</v>
      </c>
      <c r="KX81" s="16">
        <v>723744</v>
      </c>
      <c r="KY81" s="18">
        <v>1628589</v>
      </c>
      <c r="KZ81" s="16">
        <v>23499</v>
      </c>
      <c r="LA81" s="16">
        <v>0</v>
      </c>
      <c r="LB81" s="16">
        <v>0</v>
      </c>
      <c r="LC81" s="16">
        <v>0</v>
      </c>
      <c r="LD81" s="16">
        <v>1652088</v>
      </c>
      <c r="LE81" s="16">
        <v>0</v>
      </c>
      <c r="LF81" s="16">
        <v>0</v>
      </c>
      <c r="LG81" s="16">
        <v>0</v>
      </c>
      <c r="LH81" s="16">
        <v>1652088</v>
      </c>
      <c r="LI81" s="16">
        <v>23499</v>
      </c>
      <c r="LJ81" s="16">
        <v>1628589</v>
      </c>
      <c r="LK81" s="16">
        <v>167563803</v>
      </c>
      <c r="LL81" s="16">
        <v>9.71922</v>
      </c>
      <c r="LM81" s="16">
        <v>23499</v>
      </c>
      <c r="LN81" s="16">
        <v>167563803</v>
      </c>
      <c r="LO81" s="16">
        <v>0.14024</v>
      </c>
      <c r="LP81" s="16">
        <v>9.71922</v>
      </c>
      <c r="LQ81" s="16">
        <v>9.8594600000000003</v>
      </c>
      <c r="LR81" s="16">
        <v>158060</v>
      </c>
      <c r="LS81" s="16">
        <v>15050</v>
      </c>
      <c r="LT81" s="16">
        <v>27404</v>
      </c>
      <c r="LU81" s="16">
        <v>30120</v>
      </c>
      <c r="LV81" s="16">
        <v>371</v>
      </c>
      <c r="LW81" s="16">
        <v>16725</v>
      </c>
      <c r="LX81" s="16">
        <v>1828</v>
      </c>
      <c r="LY81" s="16">
        <v>27274</v>
      </c>
      <c r="LZ81" s="16">
        <v>222284</v>
      </c>
      <c r="MA81" s="16">
        <v>3266300</v>
      </c>
      <c r="MB81" s="18">
        <v>222284</v>
      </c>
      <c r="MC81" s="16">
        <v>3044016</v>
      </c>
      <c r="MD81" s="16">
        <v>4767570</v>
      </c>
      <c r="ME81" s="18">
        <v>0</v>
      </c>
      <c r="MF81" s="18">
        <v>0</v>
      </c>
      <c r="MG81" s="18">
        <v>256844</v>
      </c>
      <c r="MH81" s="16">
        <v>0</v>
      </c>
      <c r="MI81" s="16">
        <v>137430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1652088</v>
      </c>
      <c r="MP81" s="16">
        <v>137430</v>
      </c>
      <c r="MQ81" s="16">
        <v>0</v>
      </c>
      <c r="MR81" s="16">
        <v>233345</v>
      </c>
      <c r="MS81" s="16">
        <v>0</v>
      </c>
      <c r="MT81" s="16">
        <v>9993</v>
      </c>
      <c r="MU81" s="16">
        <v>118</v>
      </c>
      <c r="MV81" s="16">
        <v>0</v>
      </c>
      <c r="MW81" s="16">
        <v>2032974</v>
      </c>
      <c r="MX81" s="16">
        <v>167563803</v>
      </c>
      <c r="MY81" s="16">
        <v>0</v>
      </c>
      <c r="MZ81" s="16">
        <v>0</v>
      </c>
      <c r="NA81" s="16">
        <v>0</v>
      </c>
      <c r="NB81" s="16">
        <v>3333507</v>
      </c>
      <c r="NC81" s="16">
        <v>0</v>
      </c>
      <c r="ND81" s="16">
        <v>0</v>
      </c>
      <c r="NE81" s="16">
        <v>0</v>
      </c>
      <c r="NF81" s="16">
        <v>0</v>
      </c>
      <c r="NG81" s="17">
        <v>7.0000000000000007E-2</v>
      </c>
      <c r="NH81" s="17">
        <v>0</v>
      </c>
      <c r="NI81" s="17">
        <v>0</v>
      </c>
      <c r="NJ81" s="17">
        <v>0</v>
      </c>
      <c r="NK81" s="17">
        <v>0</v>
      </c>
      <c r="NL81" s="17">
        <v>7.0000000000000007E-2</v>
      </c>
      <c r="NM81" s="16">
        <v>233345</v>
      </c>
      <c r="NN81" s="16">
        <v>0</v>
      </c>
      <c r="NO81" s="18">
        <v>0</v>
      </c>
      <c r="NP81" s="16">
        <v>0</v>
      </c>
      <c r="NQ81" s="17">
        <v>233345</v>
      </c>
      <c r="NR81" s="16">
        <v>363721</v>
      </c>
      <c r="NS81" s="16">
        <v>0</v>
      </c>
      <c r="NT81" s="16">
        <v>55296</v>
      </c>
      <c r="NU81" s="16">
        <v>0</v>
      </c>
      <c r="NV81" s="16">
        <v>0</v>
      </c>
      <c r="NW81" s="17">
        <v>0</v>
      </c>
      <c r="NX81" s="17">
        <v>588575</v>
      </c>
    </row>
    <row r="82" spans="1:388" x14ac:dyDescent="0.55000000000000004">
      <c r="A82" s="13" t="s">
        <v>1199</v>
      </c>
      <c r="B82" s="13" t="s">
        <v>1208</v>
      </c>
      <c r="C82" s="13" t="s">
        <v>154</v>
      </c>
      <c r="D82" s="13" t="s">
        <v>155</v>
      </c>
      <c r="E82" s="14">
        <v>14164.5</v>
      </c>
      <c r="F82" s="15">
        <v>10.26</v>
      </c>
      <c r="G82" s="16">
        <v>7413</v>
      </c>
      <c r="H82" s="16">
        <v>120535</v>
      </c>
      <c r="I82" s="16">
        <v>6553</v>
      </c>
      <c r="J82" s="15">
        <v>10.26</v>
      </c>
      <c r="K82" s="16">
        <v>68608</v>
      </c>
      <c r="L82" s="16">
        <v>7413</v>
      </c>
      <c r="M82" s="16">
        <v>222</v>
      </c>
      <c r="N82" s="16">
        <v>7635</v>
      </c>
      <c r="O82" s="17">
        <v>623.17999999999995</v>
      </c>
      <c r="P82" s="17">
        <v>19.07</v>
      </c>
      <c r="Q82" s="17">
        <v>642.25</v>
      </c>
      <c r="R82" s="17">
        <v>76.25</v>
      </c>
      <c r="S82" s="17">
        <v>2.16</v>
      </c>
      <c r="T82" s="17">
        <v>78.41</v>
      </c>
      <c r="U82" s="17">
        <v>89.24</v>
      </c>
      <c r="V82" s="17">
        <v>2.35</v>
      </c>
      <c r="W82" s="17">
        <v>91.59</v>
      </c>
      <c r="X82" s="17">
        <v>357.8</v>
      </c>
      <c r="Y82" s="17">
        <v>10.73</v>
      </c>
      <c r="Z82" s="17">
        <v>368.53</v>
      </c>
      <c r="AA82" s="17">
        <v>860.4</v>
      </c>
      <c r="AB82" s="17">
        <v>662.7</v>
      </c>
      <c r="AC82" s="17">
        <v>887.76</v>
      </c>
      <c r="AD82" s="17">
        <v>2410.86</v>
      </c>
      <c r="AE82" s="14">
        <v>14164.5</v>
      </c>
      <c r="AF82" s="17">
        <v>16575.36</v>
      </c>
      <c r="AG82" s="17">
        <v>0</v>
      </c>
      <c r="AH82" s="17">
        <v>16575.36</v>
      </c>
      <c r="AI82" s="15">
        <v>93.94</v>
      </c>
      <c r="AJ82" s="15">
        <v>81.367000000000004</v>
      </c>
      <c r="AK82" s="17">
        <v>63.57</v>
      </c>
      <c r="AL82" s="17">
        <f>ROUND(Data_AidAndLevy[[#This Row],[L311]]*Data_AidAndLevy[[#This Row],[L201]],0)</f>
        <v>471244</v>
      </c>
      <c r="AM82" s="15">
        <v>0</v>
      </c>
      <c r="AN82" s="15">
        <v>238.87700000000001</v>
      </c>
      <c r="AO82" s="17">
        <v>16575.36</v>
      </c>
      <c r="AP82" s="15">
        <v>16814.237000000001</v>
      </c>
      <c r="AQ82" s="17">
        <v>2410.86</v>
      </c>
      <c r="AR82" s="15">
        <v>14403.377</v>
      </c>
      <c r="AS82" s="16">
        <v>7635</v>
      </c>
      <c r="AT82" s="14">
        <v>14164.5</v>
      </c>
      <c r="AU82" s="16">
        <v>108145958</v>
      </c>
      <c r="AV82" s="16">
        <v>106840604</v>
      </c>
      <c r="AW82" s="17">
        <v>1.01</v>
      </c>
      <c r="AX82" s="16">
        <v>107909010</v>
      </c>
      <c r="AY82" s="16">
        <v>108145958</v>
      </c>
      <c r="AZ82" s="16">
        <v>0</v>
      </c>
      <c r="BA82" s="16">
        <v>7635</v>
      </c>
      <c r="BB82" s="15">
        <v>238.87700000000001</v>
      </c>
      <c r="BC82" s="16">
        <v>1823826</v>
      </c>
      <c r="BD82" s="16">
        <v>7635</v>
      </c>
      <c r="BE82" s="17">
        <v>2410.86</v>
      </c>
      <c r="BF82" s="16">
        <v>18406916</v>
      </c>
      <c r="BG82" s="17">
        <v>642.25</v>
      </c>
      <c r="BH82" s="14">
        <v>14164.5</v>
      </c>
      <c r="BI82" s="16">
        <v>9097150</v>
      </c>
      <c r="BJ82" s="16">
        <v>8981644</v>
      </c>
      <c r="BK82" s="16">
        <v>9097150</v>
      </c>
      <c r="BL82" s="16">
        <v>0</v>
      </c>
      <c r="BM82" s="16">
        <v>9097150</v>
      </c>
      <c r="BN82" s="16">
        <v>9097150</v>
      </c>
      <c r="BO82" s="17">
        <v>78.41</v>
      </c>
      <c r="BP82" s="14">
        <v>14164.5</v>
      </c>
      <c r="BQ82" s="16">
        <v>1110638</v>
      </c>
      <c r="BR82" s="16">
        <v>1098961</v>
      </c>
      <c r="BS82" s="16">
        <v>1110638</v>
      </c>
      <c r="BT82" s="16">
        <v>0</v>
      </c>
      <c r="BU82" s="16">
        <v>1110638</v>
      </c>
      <c r="BV82" s="16">
        <v>1110638</v>
      </c>
      <c r="BW82" s="17">
        <v>91.59</v>
      </c>
      <c r="BX82" s="14">
        <v>14164.5</v>
      </c>
      <c r="BY82" s="16">
        <v>1297327</v>
      </c>
      <c r="BZ82" s="16">
        <v>1286180</v>
      </c>
      <c r="CA82" s="16">
        <v>1297327</v>
      </c>
      <c r="CB82" s="16">
        <v>0</v>
      </c>
      <c r="CC82" s="16">
        <v>1297327</v>
      </c>
      <c r="CD82" s="16">
        <v>1297327</v>
      </c>
      <c r="CE82" s="17">
        <v>368.53</v>
      </c>
      <c r="CF82" s="14">
        <v>14164.5</v>
      </c>
      <c r="CG82" s="16">
        <v>5220043</v>
      </c>
      <c r="CH82" s="16">
        <v>5156828</v>
      </c>
      <c r="CI82" s="16">
        <v>5220043</v>
      </c>
      <c r="CJ82" s="16">
        <v>0</v>
      </c>
      <c r="CK82" s="16">
        <v>5220043</v>
      </c>
      <c r="CL82" s="16">
        <v>5220043</v>
      </c>
      <c r="CM82" s="17">
        <v>334.9</v>
      </c>
      <c r="CN82" s="17">
        <v>16575.36</v>
      </c>
      <c r="CO82" s="16">
        <v>5551088</v>
      </c>
      <c r="CP82" s="16">
        <v>5500729</v>
      </c>
      <c r="CQ82" s="16">
        <v>102279</v>
      </c>
      <c r="CR82" s="16">
        <v>5603008</v>
      </c>
      <c r="CS82" s="16">
        <v>5551088</v>
      </c>
      <c r="CT82" s="16">
        <v>51920</v>
      </c>
      <c r="CU82" s="14">
        <v>14164.5</v>
      </c>
      <c r="CV82" s="16">
        <v>1650</v>
      </c>
      <c r="CW82" s="14">
        <v>2.2000000000000002</v>
      </c>
      <c r="CX82" s="16">
        <v>15812</v>
      </c>
      <c r="CY82" s="17">
        <v>61.98</v>
      </c>
      <c r="CZ82" s="16">
        <v>980028</v>
      </c>
      <c r="DA82" s="16">
        <v>15812</v>
      </c>
      <c r="DB82" s="17">
        <v>67.73</v>
      </c>
      <c r="DC82" s="16">
        <v>1070947</v>
      </c>
      <c r="DD82" s="17">
        <v>0</v>
      </c>
      <c r="DE82" s="17">
        <v>334.9</v>
      </c>
      <c r="DF82" s="16">
        <v>0</v>
      </c>
      <c r="DG82" s="17">
        <v>30.77</v>
      </c>
      <c r="DH82" s="17">
        <v>16575.36</v>
      </c>
      <c r="DI82" s="16">
        <v>510024</v>
      </c>
      <c r="DJ82" s="16">
        <v>503588</v>
      </c>
      <c r="DK82" s="16">
        <v>510024</v>
      </c>
      <c r="DL82" s="16">
        <v>0</v>
      </c>
      <c r="DM82" s="16">
        <v>510024</v>
      </c>
      <c r="DN82" s="16">
        <v>510024</v>
      </c>
      <c r="DO82" s="17">
        <v>3.61</v>
      </c>
      <c r="DP82" s="17">
        <v>16575.36</v>
      </c>
      <c r="DQ82" s="16">
        <v>59837</v>
      </c>
      <c r="DR82" s="16">
        <v>59037</v>
      </c>
      <c r="DS82" s="16">
        <v>59837</v>
      </c>
      <c r="DT82" s="16">
        <v>0</v>
      </c>
      <c r="DU82" s="16">
        <v>59837</v>
      </c>
      <c r="DV82" s="16">
        <v>59837</v>
      </c>
      <c r="DW82" s="16">
        <v>108145958</v>
      </c>
      <c r="DX82" s="16">
        <v>0</v>
      </c>
      <c r="DY82" s="16">
        <v>1823826</v>
      </c>
      <c r="DZ82" s="16">
        <v>18406916</v>
      </c>
      <c r="EA82" s="16">
        <v>9097150</v>
      </c>
      <c r="EB82" s="16">
        <v>1110638</v>
      </c>
      <c r="EC82" s="16">
        <v>1297327</v>
      </c>
      <c r="ED82" s="16">
        <v>5220043</v>
      </c>
      <c r="EE82" s="16">
        <v>5551088</v>
      </c>
      <c r="EF82" s="16">
        <v>51920</v>
      </c>
      <c r="EG82" s="16">
        <v>980028</v>
      </c>
      <c r="EH82" s="16">
        <v>1070947</v>
      </c>
      <c r="EI82" s="16">
        <v>0</v>
      </c>
      <c r="EJ82" s="16">
        <v>510024</v>
      </c>
      <c r="EK82" s="16">
        <v>59837</v>
      </c>
      <c r="EL82" s="16">
        <v>1050693</v>
      </c>
      <c r="EM82" s="16">
        <v>5250072</v>
      </c>
      <c r="EN82" s="16">
        <v>120535</v>
      </c>
      <c r="EO82" s="16">
        <v>157645616</v>
      </c>
      <c r="EP82" s="16">
        <v>4974182930</v>
      </c>
      <c r="EQ82" s="18">
        <v>5.4</v>
      </c>
      <c r="ER82" s="16">
        <v>26860588</v>
      </c>
      <c r="ES82" s="16">
        <v>992084</v>
      </c>
      <c r="ET82" s="16">
        <v>991970</v>
      </c>
      <c r="EU82" s="16">
        <v>114</v>
      </c>
      <c r="EV82" s="16">
        <v>26860588</v>
      </c>
      <c r="EW82" s="16">
        <v>26860702</v>
      </c>
      <c r="EX82" s="16">
        <v>1698678841</v>
      </c>
      <c r="EY82" s="16">
        <v>1602437538</v>
      </c>
      <c r="EZ82" s="16">
        <v>96241303</v>
      </c>
      <c r="FA82" s="18">
        <v>5.4</v>
      </c>
      <c r="FB82" s="16">
        <v>519703</v>
      </c>
      <c r="FC82" s="16">
        <v>0</v>
      </c>
      <c r="FD82" s="16">
        <v>0</v>
      </c>
      <c r="FE82" s="16">
        <v>0</v>
      </c>
      <c r="FF82" s="16">
        <v>519703</v>
      </c>
      <c r="FG82" s="16">
        <v>519703</v>
      </c>
      <c r="FH82" s="16">
        <v>26860702</v>
      </c>
      <c r="FI82" s="16">
        <v>27380405</v>
      </c>
      <c r="FJ82" s="16">
        <v>6749</v>
      </c>
      <c r="FK82" s="15">
        <v>14403.377</v>
      </c>
      <c r="FL82" s="16">
        <v>97208391</v>
      </c>
      <c r="FM82" s="16">
        <v>6749</v>
      </c>
      <c r="FN82" s="17">
        <v>2410.86</v>
      </c>
      <c r="FO82" s="16">
        <v>16270894</v>
      </c>
      <c r="FP82" s="16">
        <v>264</v>
      </c>
      <c r="FQ82" s="17">
        <v>16575.36</v>
      </c>
      <c r="FR82" s="16">
        <v>4375895</v>
      </c>
      <c r="FS82" s="16">
        <v>510024</v>
      </c>
      <c r="FT82" s="16">
        <v>59837</v>
      </c>
      <c r="FU82" s="16">
        <v>4945756</v>
      </c>
      <c r="FV82" s="16">
        <v>97208391</v>
      </c>
      <c r="FW82" s="16">
        <v>16270894</v>
      </c>
      <c r="FX82" s="16">
        <v>68608</v>
      </c>
      <c r="FY82" s="16">
        <v>9097150</v>
      </c>
      <c r="FZ82" s="16">
        <v>1110638</v>
      </c>
      <c r="GA82" s="16">
        <v>1297327</v>
      </c>
      <c r="GB82" s="16">
        <v>5220043</v>
      </c>
      <c r="GC82" s="16">
        <v>135218807</v>
      </c>
      <c r="GD82" s="16">
        <v>27380405</v>
      </c>
      <c r="GE82" s="16">
        <v>107838402</v>
      </c>
      <c r="GF82" s="15">
        <v>16814.237000000001</v>
      </c>
      <c r="GG82" s="16">
        <v>300</v>
      </c>
      <c r="GH82" s="16">
        <v>5044271</v>
      </c>
      <c r="GI82" s="16">
        <v>107838402</v>
      </c>
      <c r="GJ82" s="16">
        <v>0</v>
      </c>
      <c r="GK82" s="14">
        <v>337</v>
      </c>
      <c r="GL82" s="16">
        <v>7635</v>
      </c>
      <c r="GM82" s="16">
        <v>2572995</v>
      </c>
      <c r="GN82" s="14">
        <v>1.5</v>
      </c>
      <c r="GO82" s="16">
        <v>7413</v>
      </c>
      <c r="GP82" s="16">
        <v>11120</v>
      </c>
      <c r="GQ82" s="16">
        <v>2572995</v>
      </c>
      <c r="GR82" s="16">
        <v>2584115</v>
      </c>
      <c r="GS82" s="16">
        <v>157645616</v>
      </c>
      <c r="GT82" s="16">
        <v>135218807</v>
      </c>
      <c r="GU82" s="16">
        <v>0</v>
      </c>
      <c r="GV82" s="16">
        <v>22426809</v>
      </c>
      <c r="GW82" s="16">
        <v>4974182930</v>
      </c>
      <c r="GX82" s="16">
        <v>5002375891</v>
      </c>
      <c r="GY82" s="16">
        <v>0</v>
      </c>
      <c r="GZ82" s="16">
        <v>5002375891</v>
      </c>
      <c r="HA82" s="18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886</v>
      </c>
      <c r="HH82" s="16">
        <v>685</v>
      </c>
      <c r="HI82" s="16">
        <v>201</v>
      </c>
      <c r="HJ82" s="15">
        <v>16814.237000000001</v>
      </c>
      <c r="HK82" s="16">
        <v>3379662</v>
      </c>
      <c r="HL82" s="15">
        <v>16814.237000000001</v>
      </c>
      <c r="HM82" s="16">
        <v>10</v>
      </c>
      <c r="HN82" s="16">
        <v>168142</v>
      </c>
      <c r="HO82" s="15">
        <v>16814.237000000001</v>
      </c>
      <c r="HP82" s="16">
        <v>7635</v>
      </c>
      <c r="HQ82" s="15">
        <v>0.11600000000000001</v>
      </c>
      <c r="HR82" s="16">
        <v>14897414</v>
      </c>
      <c r="HS82" s="16">
        <v>3379662</v>
      </c>
      <c r="HT82" s="16">
        <v>168142</v>
      </c>
      <c r="HU82" s="16">
        <v>11349610</v>
      </c>
      <c r="HV82" s="16">
        <v>4974182930</v>
      </c>
      <c r="HW82" s="18">
        <v>2.2816999999999998</v>
      </c>
      <c r="HX82" s="18">
        <v>1.9617800000000001</v>
      </c>
      <c r="HY82" s="18">
        <v>0.31991999999999998</v>
      </c>
      <c r="HZ82" s="16">
        <v>4974182930</v>
      </c>
      <c r="IA82" s="16">
        <v>1591341</v>
      </c>
      <c r="IB82" s="16">
        <v>7635</v>
      </c>
      <c r="IC82" s="17">
        <v>0</v>
      </c>
      <c r="ID82" s="16">
        <v>0</v>
      </c>
      <c r="IE82" s="15">
        <v>16814.237000000001</v>
      </c>
      <c r="IF82" s="16">
        <v>0</v>
      </c>
      <c r="IG82" s="16">
        <v>22426809</v>
      </c>
      <c r="IH82" s="16">
        <v>0</v>
      </c>
      <c r="II82" s="16">
        <v>0</v>
      </c>
      <c r="IJ82" s="16">
        <v>0</v>
      </c>
      <c r="IK82" s="16">
        <v>1050693</v>
      </c>
      <c r="IL82" s="16">
        <v>3379662</v>
      </c>
      <c r="IM82" s="16">
        <v>168142</v>
      </c>
      <c r="IN82" s="16">
        <v>1591341</v>
      </c>
      <c r="IO82" s="16">
        <v>0</v>
      </c>
      <c r="IP82" s="16">
        <v>18338357</v>
      </c>
      <c r="IQ82" s="16">
        <v>107838402</v>
      </c>
      <c r="IR82" s="16">
        <v>0</v>
      </c>
      <c r="IS82" s="16">
        <v>0</v>
      </c>
      <c r="IT82" s="16">
        <v>0</v>
      </c>
      <c r="IU82" s="16">
        <v>0</v>
      </c>
      <c r="IV82" s="16">
        <v>1050693</v>
      </c>
      <c r="IW82" s="16">
        <v>3379662</v>
      </c>
      <c r="IX82" s="16">
        <v>168142</v>
      </c>
      <c r="IY82" s="16">
        <v>1591341</v>
      </c>
      <c r="IZ82" s="16">
        <v>0</v>
      </c>
      <c r="JA82" s="16">
        <v>0</v>
      </c>
      <c r="JB82" s="16">
        <v>2584115</v>
      </c>
      <c r="JC82" s="16">
        <v>114510969</v>
      </c>
      <c r="JD82" s="16">
        <v>108145958</v>
      </c>
      <c r="JE82" s="16">
        <v>0</v>
      </c>
      <c r="JF82" s="16">
        <v>108145958</v>
      </c>
      <c r="JG82" s="19">
        <v>0.1</v>
      </c>
      <c r="JH82" s="16">
        <v>10814596</v>
      </c>
      <c r="JI82" s="16">
        <v>4974182930</v>
      </c>
      <c r="JJ82" s="14">
        <v>14164.5</v>
      </c>
      <c r="JK82" s="16">
        <v>351173</v>
      </c>
      <c r="JL82" s="16">
        <v>416026</v>
      </c>
      <c r="JM82" s="16">
        <v>351173</v>
      </c>
      <c r="JN82" s="17">
        <v>0.25</v>
      </c>
      <c r="JO82" s="19">
        <v>0.29620000000000002</v>
      </c>
      <c r="JP82" s="16">
        <v>10814596</v>
      </c>
      <c r="JQ82" s="16">
        <v>3203283</v>
      </c>
      <c r="JR82" s="17">
        <v>0</v>
      </c>
      <c r="JS82" s="16">
        <v>111559289</v>
      </c>
      <c r="JT82" s="16">
        <v>0</v>
      </c>
      <c r="JU82" s="16">
        <v>10814596</v>
      </c>
      <c r="JV82" s="16">
        <v>3203283</v>
      </c>
      <c r="JW82" s="16">
        <v>0</v>
      </c>
      <c r="JX82" s="16">
        <v>7611313</v>
      </c>
      <c r="JY82" s="16">
        <v>3203283</v>
      </c>
      <c r="JZ82" s="18">
        <v>0</v>
      </c>
      <c r="KA82" s="16">
        <v>0</v>
      </c>
      <c r="KB82" s="16">
        <v>0</v>
      </c>
      <c r="KC82" s="16">
        <v>7611313</v>
      </c>
      <c r="KD82" s="16">
        <v>7611313</v>
      </c>
      <c r="KE82" s="16">
        <v>108145958</v>
      </c>
      <c r="KF82" s="19">
        <v>0</v>
      </c>
      <c r="KG82" s="16">
        <v>0</v>
      </c>
      <c r="KH82" s="17">
        <v>0</v>
      </c>
      <c r="KI82" s="16">
        <v>111559289</v>
      </c>
      <c r="KJ82" s="16">
        <v>0</v>
      </c>
      <c r="KK82" s="16">
        <v>0</v>
      </c>
      <c r="KL82" s="16">
        <v>0</v>
      </c>
      <c r="KM82" s="16">
        <v>0</v>
      </c>
      <c r="KN82" s="16">
        <v>710627</v>
      </c>
      <c r="KO82" s="16">
        <v>710546</v>
      </c>
      <c r="KP82" s="16">
        <v>81</v>
      </c>
      <c r="KQ82" s="16">
        <v>18338357</v>
      </c>
      <c r="KR82" s="16">
        <v>81</v>
      </c>
      <c r="KS82" s="16">
        <v>18338276</v>
      </c>
      <c r="KT82" s="16">
        <v>114</v>
      </c>
      <c r="KU82" s="16">
        <v>81</v>
      </c>
      <c r="KV82" s="16">
        <v>195</v>
      </c>
      <c r="KW82" s="16">
        <v>26860588</v>
      </c>
      <c r="KX82" s="16">
        <v>18338276</v>
      </c>
      <c r="KY82" s="18">
        <v>45198864</v>
      </c>
      <c r="KZ82" s="16">
        <v>7611313</v>
      </c>
      <c r="LA82" s="16">
        <v>0</v>
      </c>
      <c r="LB82" s="16">
        <v>0</v>
      </c>
      <c r="LC82" s="16">
        <v>0</v>
      </c>
      <c r="LD82" s="16">
        <v>52810177</v>
      </c>
      <c r="LE82" s="16">
        <v>0</v>
      </c>
      <c r="LF82" s="16">
        <v>6775876</v>
      </c>
      <c r="LG82" s="16">
        <v>0</v>
      </c>
      <c r="LH82" s="16">
        <v>59586053</v>
      </c>
      <c r="LI82" s="16">
        <v>7611313</v>
      </c>
      <c r="LJ82" s="16">
        <v>51974740</v>
      </c>
      <c r="LK82" s="16">
        <v>4974182930</v>
      </c>
      <c r="LL82" s="16">
        <v>10.4489</v>
      </c>
      <c r="LM82" s="16">
        <v>7611313</v>
      </c>
      <c r="LN82" s="16">
        <v>5129623432</v>
      </c>
      <c r="LO82" s="16">
        <v>1.4838</v>
      </c>
      <c r="LP82" s="16">
        <v>10.4489</v>
      </c>
      <c r="LQ82" s="16">
        <v>11.932700000000001</v>
      </c>
      <c r="LR82" s="16">
        <v>5551088</v>
      </c>
      <c r="LS82" s="16">
        <v>51920</v>
      </c>
      <c r="LT82" s="16">
        <v>980028</v>
      </c>
      <c r="LU82" s="16">
        <v>1070947</v>
      </c>
      <c r="LV82" s="16">
        <v>0</v>
      </c>
      <c r="LW82" s="16">
        <v>510024</v>
      </c>
      <c r="LX82" s="16">
        <v>59837</v>
      </c>
      <c r="LY82" s="16">
        <v>1050693</v>
      </c>
      <c r="LZ82" s="16">
        <v>7173151</v>
      </c>
      <c r="MA82" s="16">
        <v>114510969</v>
      </c>
      <c r="MB82" s="18">
        <v>7173151</v>
      </c>
      <c r="MC82" s="16">
        <v>107337818</v>
      </c>
      <c r="MD82" s="16">
        <v>157645616</v>
      </c>
      <c r="ME82" s="18">
        <v>0</v>
      </c>
      <c r="MF82" s="18">
        <v>0</v>
      </c>
      <c r="MG82" s="18">
        <v>7611313</v>
      </c>
      <c r="MH82" s="16">
        <v>0</v>
      </c>
      <c r="MI82" s="16">
        <v>2584115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52810177</v>
      </c>
      <c r="MP82" s="16">
        <v>2584115</v>
      </c>
      <c r="MQ82" s="16">
        <v>0</v>
      </c>
      <c r="MR82" s="16">
        <v>0</v>
      </c>
      <c r="MS82" s="16">
        <v>0</v>
      </c>
      <c r="MT82" s="16">
        <v>519703</v>
      </c>
      <c r="MU82" s="16">
        <v>195</v>
      </c>
      <c r="MV82" s="16">
        <v>0</v>
      </c>
      <c r="MW82" s="16">
        <v>55914190</v>
      </c>
      <c r="MX82" s="16">
        <v>5129623432</v>
      </c>
      <c r="MY82" s="16">
        <v>1.34</v>
      </c>
      <c r="MZ82" s="16">
        <v>6873695</v>
      </c>
      <c r="NA82" s="16">
        <v>0</v>
      </c>
      <c r="NB82" s="16">
        <v>111559289</v>
      </c>
      <c r="NC82" s="16">
        <v>0</v>
      </c>
      <c r="ND82" s="16">
        <v>6873695</v>
      </c>
      <c r="NE82" s="16">
        <v>0</v>
      </c>
      <c r="NF82" s="16">
        <v>6873695</v>
      </c>
      <c r="NG82" s="17">
        <v>0</v>
      </c>
      <c r="NH82" s="17">
        <v>0</v>
      </c>
      <c r="NI82" s="17">
        <v>0</v>
      </c>
      <c r="NJ82" s="17">
        <v>0</v>
      </c>
      <c r="NK82" s="17">
        <v>0</v>
      </c>
      <c r="NL82" s="17">
        <v>0</v>
      </c>
      <c r="NM82" s="16">
        <v>0</v>
      </c>
      <c r="NN82" s="16">
        <v>0</v>
      </c>
      <c r="NO82" s="18">
        <v>0</v>
      </c>
      <c r="NP82" s="16">
        <v>0</v>
      </c>
      <c r="NQ82" s="17">
        <v>0</v>
      </c>
      <c r="NR82" s="16">
        <v>6949565</v>
      </c>
      <c r="NS82" s="16">
        <v>0</v>
      </c>
      <c r="NT82" s="16">
        <v>1692776</v>
      </c>
      <c r="NU82" s="16">
        <v>0</v>
      </c>
      <c r="NV82" s="16">
        <v>0</v>
      </c>
      <c r="NW82" s="17">
        <v>0</v>
      </c>
      <c r="NX82" s="17">
        <v>0</v>
      </c>
    </row>
    <row r="83" spans="1:388" x14ac:dyDescent="0.55000000000000004">
      <c r="A83" s="13" t="s">
        <v>1189</v>
      </c>
      <c r="B83" s="13" t="s">
        <v>1241</v>
      </c>
      <c r="C83" s="13" t="s">
        <v>156</v>
      </c>
      <c r="D83" s="13" t="s">
        <v>157</v>
      </c>
      <c r="E83" s="14">
        <v>1148.7</v>
      </c>
      <c r="F83" s="15">
        <v>5.04</v>
      </c>
      <c r="G83" s="16">
        <v>7413</v>
      </c>
      <c r="H83" s="16">
        <v>37362</v>
      </c>
      <c r="I83" s="16">
        <v>6553</v>
      </c>
      <c r="J83" s="15">
        <v>5.04</v>
      </c>
      <c r="K83" s="16">
        <v>33027</v>
      </c>
      <c r="L83" s="16">
        <v>7413</v>
      </c>
      <c r="M83" s="16">
        <v>222</v>
      </c>
      <c r="N83" s="16">
        <v>7635</v>
      </c>
      <c r="O83" s="17">
        <v>639.80999999999995</v>
      </c>
      <c r="P83" s="17">
        <v>19.07</v>
      </c>
      <c r="Q83" s="17">
        <v>658.88</v>
      </c>
      <c r="R83" s="17">
        <v>70.650000000000006</v>
      </c>
      <c r="S83" s="17">
        <v>2.16</v>
      </c>
      <c r="T83" s="17">
        <v>72.81</v>
      </c>
      <c r="U83" s="17">
        <v>71.8</v>
      </c>
      <c r="V83" s="17">
        <v>2.35</v>
      </c>
      <c r="W83" s="17">
        <v>74.150000000000006</v>
      </c>
      <c r="X83" s="17">
        <v>357.8</v>
      </c>
      <c r="Y83" s="17">
        <v>10.73</v>
      </c>
      <c r="Z83" s="17">
        <v>368.53</v>
      </c>
      <c r="AA83" s="17">
        <v>57.6</v>
      </c>
      <c r="AB83" s="17">
        <v>33.28</v>
      </c>
      <c r="AC83" s="17">
        <v>34.25</v>
      </c>
      <c r="AD83" s="17">
        <v>125.13</v>
      </c>
      <c r="AE83" s="14">
        <v>1148.7</v>
      </c>
      <c r="AF83" s="17">
        <v>1273.83</v>
      </c>
      <c r="AG83" s="17">
        <v>2.99</v>
      </c>
      <c r="AH83" s="17">
        <v>1276.82</v>
      </c>
      <c r="AI83" s="15">
        <v>41.43</v>
      </c>
      <c r="AJ83" s="15">
        <v>5.83</v>
      </c>
      <c r="AK83" s="17">
        <v>1.2</v>
      </c>
      <c r="AL83" s="17">
        <f>ROUND(Data_AidAndLevy[[#This Row],[L311]]*Data_AidAndLevy[[#This Row],[L201]],0)</f>
        <v>8896</v>
      </c>
      <c r="AM83" s="15">
        <v>0</v>
      </c>
      <c r="AN83" s="15">
        <v>48.46</v>
      </c>
      <c r="AO83" s="17">
        <v>1273.83</v>
      </c>
      <c r="AP83" s="15">
        <v>1322.29</v>
      </c>
      <c r="AQ83" s="17">
        <v>125.13</v>
      </c>
      <c r="AR83" s="15">
        <v>1197.1600000000001</v>
      </c>
      <c r="AS83" s="16">
        <v>7635</v>
      </c>
      <c r="AT83" s="14">
        <v>1148.7</v>
      </c>
      <c r="AU83" s="16">
        <v>8770325</v>
      </c>
      <c r="AV83" s="16">
        <v>8765873</v>
      </c>
      <c r="AW83" s="17">
        <v>1.01</v>
      </c>
      <c r="AX83" s="16">
        <v>8853532</v>
      </c>
      <c r="AY83" s="16">
        <v>8770325</v>
      </c>
      <c r="AZ83" s="16">
        <v>83207</v>
      </c>
      <c r="BA83" s="16">
        <v>7635</v>
      </c>
      <c r="BB83" s="15">
        <v>48.46</v>
      </c>
      <c r="BC83" s="16">
        <v>369992</v>
      </c>
      <c r="BD83" s="16">
        <v>7635</v>
      </c>
      <c r="BE83" s="17">
        <v>125.13</v>
      </c>
      <c r="BF83" s="16">
        <v>955368</v>
      </c>
      <c r="BG83" s="17">
        <v>658.88</v>
      </c>
      <c r="BH83" s="14">
        <v>1148.7</v>
      </c>
      <c r="BI83" s="16">
        <v>756855</v>
      </c>
      <c r="BJ83" s="16">
        <v>756575</v>
      </c>
      <c r="BK83" s="16">
        <v>756855</v>
      </c>
      <c r="BL83" s="16">
        <v>0</v>
      </c>
      <c r="BM83" s="16">
        <v>756855</v>
      </c>
      <c r="BN83" s="16">
        <v>756855</v>
      </c>
      <c r="BO83" s="17">
        <v>72.81</v>
      </c>
      <c r="BP83" s="14">
        <v>1148.7</v>
      </c>
      <c r="BQ83" s="16">
        <v>83637</v>
      </c>
      <c r="BR83" s="16">
        <v>83544</v>
      </c>
      <c r="BS83" s="16">
        <v>83637</v>
      </c>
      <c r="BT83" s="16">
        <v>0</v>
      </c>
      <c r="BU83" s="16">
        <v>83637</v>
      </c>
      <c r="BV83" s="16">
        <v>83637</v>
      </c>
      <c r="BW83" s="17">
        <v>74.150000000000006</v>
      </c>
      <c r="BX83" s="14">
        <v>1148.7</v>
      </c>
      <c r="BY83" s="16">
        <v>85176</v>
      </c>
      <c r="BZ83" s="16">
        <v>84904</v>
      </c>
      <c r="CA83" s="16">
        <v>85176</v>
      </c>
      <c r="CB83" s="16">
        <v>0</v>
      </c>
      <c r="CC83" s="16">
        <v>85176</v>
      </c>
      <c r="CD83" s="16">
        <v>85176</v>
      </c>
      <c r="CE83" s="17">
        <v>368.53</v>
      </c>
      <c r="CF83" s="14">
        <v>1148.7</v>
      </c>
      <c r="CG83" s="16">
        <v>423330</v>
      </c>
      <c r="CH83" s="16">
        <v>423099</v>
      </c>
      <c r="CI83" s="16">
        <v>423330</v>
      </c>
      <c r="CJ83" s="16">
        <v>0</v>
      </c>
      <c r="CK83" s="16">
        <v>423330</v>
      </c>
      <c r="CL83" s="16">
        <v>423330</v>
      </c>
      <c r="CM83" s="17">
        <v>331.3</v>
      </c>
      <c r="CN83" s="17">
        <v>1273.83</v>
      </c>
      <c r="CO83" s="16">
        <v>422020</v>
      </c>
      <c r="CP83" s="16">
        <v>413668</v>
      </c>
      <c r="CQ83" s="16">
        <v>0</v>
      </c>
      <c r="CR83" s="16">
        <v>413668</v>
      </c>
      <c r="CS83" s="16">
        <v>422020</v>
      </c>
      <c r="CT83" s="16">
        <v>0</v>
      </c>
      <c r="CU83" s="14">
        <v>1148.7</v>
      </c>
      <c r="CV83" s="16">
        <v>4</v>
      </c>
      <c r="CW83" s="14">
        <v>0</v>
      </c>
      <c r="CX83" s="16">
        <v>1153</v>
      </c>
      <c r="CY83" s="17">
        <v>62.14</v>
      </c>
      <c r="CZ83" s="16">
        <v>71647</v>
      </c>
      <c r="DA83" s="16">
        <v>1153</v>
      </c>
      <c r="DB83" s="17">
        <v>68.3</v>
      </c>
      <c r="DC83" s="16">
        <v>78750</v>
      </c>
      <c r="DD83" s="17">
        <v>2.99</v>
      </c>
      <c r="DE83" s="17">
        <v>331.3</v>
      </c>
      <c r="DF83" s="16">
        <v>991</v>
      </c>
      <c r="DG83" s="17">
        <v>33.299999999999997</v>
      </c>
      <c r="DH83" s="17">
        <v>1273.83</v>
      </c>
      <c r="DI83" s="16">
        <v>42419</v>
      </c>
      <c r="DJ83" s="16">
        <v>41549</v>
      </c>
      <c r="DK83" s="16">
        <v>42419</v>
      </c>
      <c r="DL83" s="16">
        <v>0</v>
      </c>
      <c r="DM83" s="16">
        <v>42419</v>
      </c>
      <c r="DN83" s="16">
        <v>42419</v>
      </c>
      <c r="DO83" s="17">
        <v>3.65</v>
      </c>
      <c r="DP83" s="17">
        <v>1273.83</v>
      </c>
      <c r="DQ83" s="16">
        <v>4649</v>
      </c>
      <c r="DR83" s="16">
        <v>4541</v>
      </c>
      <c r="DS83" s="16">
        <v>4649</v>
      </c>
      <c r="DT83" s="16">
        <v>0</v>
      </c>
      <c r="DU83" s="16">
        <v>4649</v>
      </c>
      <c r="DV83" s="16">
        <v>4649</v>
      </c>
      <c r="DW83" s="16">
        <v>8770325</v>
      </c>
      <c r="DX83" s="16">
        <v>83207</v>
      </c>
      <c r="DY83" s="16">
        <v>369992</v>
      </c>
      <c r="DZ83" s="16">
        <v>955368</v>
      </c>
      <c r="EA83" s="16">
        <v>756855</v>
      </c>
      <c r="EB83" s="16">
        <v>83637</v>
      </c>
      <c r="EC83" s="16">
        <v>85176</v>
      </c>
      <c r="ED83" s="16">
        <v>423330</v>
      </c>
      <c r="EE83" s="16">
        <v>422020</v>
      </c>
      <c r="EF83" s="16">
        <v>0</v>
      </c>
      <c r="EG83" s="16">
        <v>71647</v>
      </c>
      <c r="EH83" s="16">
        <v>78750</v>
      </c>
      <c r="EI83" s="16">
        <v>991</v>
      </c>
      <c r="EJ83" s="16">
        <v>42419</v>
      </c>
      <c r="EK83" s="16">
        <v>4649</v>
      </c>
      <c r="EL83" s="16">
        <v>74041</v>
      </c>
      <c r="EM83" s="16">
        <v>64146</v>
      </c>
      <c r="EN83" s="16">
        <v>37362</v>
      </c>
      <c r="EO83" s="16">
        <v>12175833</v>
      </c>
      <c r="EP83" s="16">
        <v>453294114</v>
      </c>
      <c r="EQ83" s="18">
        <v>5.4</v>
      </c>
      <c r="ER83" s="16">
        <v>2447788</v>
      </c>
      <c r="ES83" s="16">
        <v>100005</v>
      </c>
      <c r="ET83" s="16">
        <v>102200</v>
      </c>
      <c r="EU83" s="16">
        <v>-2195</v>
      </c>
      <c r="EV83" s="16">
        <v>2447788</v>
      </c>
      <c r="EW83" s="16">
        <v>2445593</v>
      </c>
      <c r="EX83" s="16">
        <v>44724245</v>
      </c>
      <c r="EY83" s="16">
        <v>35361285</v>
      </c>
      <c r="EZ83" s="16">
        <v>9362960</v>
      </c>
      <c r="FA83" s="18">
        <v>5.4</v>
      </c>
      <c r="FB83" s="16">
        <v>50560</v>
      </c>
      <c r="FC83" s="16">
        <v>0</v>
      </c>
      <c r="FD83" s="16">
        <v>0</v>
      </c>
      <c r="FE83" s="16">
        <v>0</v>
      </c>
      <c r="FF83" s="16">
        <v>50560</v>
      </c>
      <c r="FG83" s="16">
        <v>50560</v>
      </c>
      <c r="FH83" s="16">
        <v>2445593</v>
      </c>
      <c r="FI83" s="16">
        <v>2496153</v>
      </c>
      <c r="FJ83" s="16">
        <v>6749</v>
      </c>
      <c r="FK83" s="15">
        <v>1197.1600000000001</v>
      </c>
      <c r="FL83" s="16">
        <v>8079633</v>
      </c>
      <c r="FM83" s="16">
        <v>6749</v>
      </c>
      <c r="FN83" s="17">
        <v>125.13</v>
      </c>
      <c r="FO83" s="16">
        <v>844502</v>
      </c>
      <c r="FP83" s="16">
        <v>264</v>
      </c>
      <c r="FQ83" s="17">
        <v>1276.82</v>
      </c>
      <c r="FR83" s="16">
        <v>337080</v>
      </c>
      <c r="FS83" s="16">
        <v>42419</v>
      </c>
      <c r="FT83" s="16">
        <v>4649</v>
      </c>
      <c r="FU83" s="16">
        <v>384148</v>
      </c>
      <c r="FV83" s="16">
        <v>8079633</v>
      </c>
      <c r="FW83" s="16">
        <v>844502</v>
      </c>
      <c r="FX83" s="16">
        <v>33027</v>
      </c>
      <c r="FY83" s="16">
        <v>756855</v>
      </c>
      <c r="FZ83" s="16">
        <v>83637</v>
      </c>
      <c r="GA83" s="16">
        <v>85176</v>
      </c>
      <c r="GB83" s="16">
        <v>423330</v>
      </c>
      <c r="GC83" s="16">
        <v>10690308</v>
      </c>
      <c r="GD83" s="16">
        <v>2496153</v>
      </c>
      <c r="GE83" s="16">
        <v>8194155</v>
      </c>
      <c r="GF83" s="15">
        <v>1322.29</v>
      </c>
      <c r="GG83" s="16">
        <v>300</v>
      </c>
      <c r="GH83" s="16">
        <v>396687</v>
      </c>
      <c r="GI83" s="16">
        <v>8194155</v>
      </c>
      <c r="GJ83" s="16">
        <v>0</v>
      </c>
      <c r="GK83" s="14">
        <v>24.5</v>
      </c>
      <c r="GL83" s="16">
        <v>7635</v>
      </c>
      <c r="GM83" s="16">
        <v>187058</v>
      </c>
      <c r="GN83" s="14">
        <v>0</v>
      </c>
      <c r="GO83" s="16">
        <v>7413</v>
      </c>
      <c r="GP83" s="16">
        <v>0</v>
      </c>
      <c r="GQ83" s="16">
        <v>187058</v>
      </c>
      <c r="GR83" s="16">
        <v>187058</v>
      </c>
      <c r="GS83" s="16">
        <v>12175833</v>
      </c>
      <c r="GT83" s="16">
        <v>10690308</v>
      </c>
      <c r="GU83" s="16">
        <v>0</v>
      </c>
      <c r="GV83" s="16">
        <v>1485525</v>
      </c>
      <c r="GW83" s="16">
        <v>453294114</v>
      </c>
      <c r="GX83" s="16">
        <v>433477115</v>
      </c>
      <c r="GY83" s="16">
        <v>19816999</v>
      </c>
      <c r="GZ83" s="16">
        <v>433477115</v>
      </c>
      <c r="HA83" s="18">
        <v>4.5699999999999998E-2</v>
      </c>
      <c r="HB83" s="16">
        <v>9422</v>
      </c>
      <c r="HC83" s="16">
        <v>431</v>
      </c>
      <c r="HD83" s="16">
        <v>9422</v>
      </c>
      <c r="HE83" s="16">
        <v>431</v>
      </c>
      <c r="HF83" s="16">
        <v>8991</v>
      </c>
      <c r="HG83" s="16">
        <v>886</v>
      </c>
      <c r="HH83" s="16">
        <v>685</v>
      </c>
      <c r="HI83" s="16">
        <v>201</v>
      </c>
      <c r="HJ83" s="15">
        <v>1322.29</v>
      </c>
      <c r="HK83" s="16">
        <v>265780</v>
      </c>
      <c r="HL83" s="15">
        <v>1322.29</v>
      </c>
      <c r="HM83" s="16">
        <v>10</v>
      </c>
      <c r="HN83" s="16">
        <v>13223</v>
      </c>
      <c r="HO83" s="15">
        <v>1322.29</v>
      </c>
      <c r="HP83" s="16">
        <v>7635</v>
      </c>
      <c r="HQ83" s="15">
        <v>0.11600000000000001</v>
      </c>
      <c r="HR83" s="16">
        <v>1171549</v>
      </c>
      <c r="HS83" s="16">
        <v>265780</v>
      </c>
      <c r="HT83" s="16">
        <v>13223</v>
      </c>
      <c r="HU83" s="16">
        <v>892546</v>
      </c>
      <c r="HV83" s="16">
        <v>453294114</v>
      </c>
      <c r="HW83" s="18">
        <v>1.96902</v>
      </c>
      <c r="HX83" s="18">
        <v>1.9617800000000001</v>
      </c>
      <c r="HY83" s="18">
        <v>7.2399999999999999E-3</v>
      </c>
      <c r="HZ83" s="16">
        <v>453294114</v>
      </c>
      <c r="IA83" s="16">
        <v>3282</v>
      </c>
      <c r="IB83" s="16">
        <v>7635</v>
      </c>
      <c r="IC83" s="17">
        <v>0</v>
      </c>
      <c r="ID83" s="16">
        <v>0</v>
      </c>
      <c r="IE83" s="15">
        <v>1322.29</v>
      </c>
      <c r="IF83" s="16">
        <v>0</v>
      </c>
      <c r="IG83" s="16">
        <v>1485525</v>
      </c>
      <c r="IH83" s="16">
        <v>8991</v>
      </c>
      <c r="II83" s="16">
        <v>0</v>
      </c>
      <c r="IJ83" s="16">
        <v>0</v>
      </c>
      <c r="IK83" s="16">
        <v>74041</v>
      </c>
      <c r="IL83" s="16">
        <v>265780</v>
      </c>
      <c r="IM83" s="16">
        <v>13223</v>
      </c>
      <c r="IN83" s="16">
        <v>3282</v>
      </c>
      <c r="IO83" s="16">
        <v>0</v>
      </c>
      <c r="IP83" s="16">
        <v>1268290</v>
      </c>
      <c r="IQ83" s="16">
        <v>8194155</v>
      </c>
      <c r="IR83" s="16">
        <v>0</v>
      </c>
      <c r="IS83" s="16">
        <v>8991</v>
      </c>
      <c r="IT83" s="16">
        <v>0</v>
      </c>
      <c r="IU83" s="16">
        <v>0</v>
      </c>
      <c r="IV83" s="16">
        <v>74041</v>
      </c>
      <c r="IW83" s="16">
        <v>265780</v>
      </c>
      <c r="IX83" s="16">
        <v>13223</v>
      </c>
      <c r="IY83" s="16">
        <v>3282</v>
      </c>
      <c r="IZ83" s="16">
        <v>0</v>
      </c>
      <c r="JA83" s="16">
        <v>0</v>
      </c>
      <c r="JB83" s="16">
        <v>187058</v>
      </c>
      <c r="JC83" s="16">
        <v>8598448</v>
      </c>
      <c r="JD83" s="16">
        <v>8770325</v>
      </c>
      <c r="JE83" s="16">
        <v>83207</v>
      </c>
      <c r="JF83" s="16">
        <v>8853532</v>
      </c>
      <c r="JG83" s="19">
        <v>0.1</v>
      </c>
      <c r="JH83" s="16">
        <v>885353</v>
      </c>
      <c r="JI83" s="16">
        <v>453294114</v>
      </c>
      <c r="JJ83" s="14">
        <v>1148.7</v>
      </c>
      <c r="JK83" s="16">
        <v>394615</v>
      </c>
      <c r="JL83" s="16">
        <v>416026</v>
      </c>
      <c r="JM83" s="16">
        <v>394615</v>
      </c>
      <c r="JN83" s="17">
        <v>0.25</v>
      </c>
      <c r="JO83" s="19">
        <v>0.2636</v>
      </c>
      <c r="JP83" s="16">
        <v>885353</v>
      </c>
      <c r="JQ83" s="16">
        <v>233379</v>
      </c>
      <c r="JR83" s="17">
        <v>0.01</v>
      </c>
      <c r="JS83" s="16">
        <v>8161832</v>
      </c>
      <c r="JT83" s="16">
        <v>81618</v>
      </c>
      <c r="JU83" s="16">
        <v>885353</v>
      </c>
      <c r="JV83" s="16">
        <v>233379</v>
      </c>
      <c r="JW83" s="16">
        <v>81618</v>
      </c>
      <c r="JX83" s="16">
        <v>570356</v>
      </c>
      <c r="JY83" s="16">
        <v>233379</v>
      </c>
      <c r="JZ83" s="18">
        <v>0</v>
      </c>
      <c r="KA83" s="16">
        <v>0</v>
      </c>
      <c r="KB83" s="16">
        <v>81618</v>
      </c>
      <c r="KC83" s="16">
        <v>570356</v>
      </c>
      <c r="KD83" s="16">
        <v>651974</v>
      </c>
      <c r="KE83" s="16">
        <v>8853532</v>
      </c>
      <c r="KF83" s="19">
        <v>0</v>
      </c>
      <c r="KG83" s="16">
        <v>0</v>
      </c>
      <c r="KH83" s="17">
        <v>0</v>
      </c>
      <c r="KI83" s="16">
        <v>8161832</v>
      </c>
      <c r="KJ83" s="16">
        <v>0</v>
      </c>
      <c r="KK83" s="16">
        <v>0</v>
      </c>
      <c r="KL83" s="16">
        <v>0</v>
      </c>
      <c r="KM83" s="16">
        <v>0</v>
      </c>
      <c r="KN83" s="16">
        <v>61547</v>
      </c>
      <c r="KO83" s="16">
        <v>62898</v>
      </c>
      <c r="KP83" s="16">
        <v>-1351</v>
      </c>
      <c r="KQ83" s="16">
        <v>1268290</v>
      </c>
      <c r="KR83" s="16">
        <v>-1351</v>
      </c>
      <c r="KS83" s="16">
        <v>1269641</v>
      </c>
      <c r="KT83" s="16">
        <v>-2195</v>
      </c>
      <c r="KU83" s="16">
        <v>-1351</v>
      </c>
      <c r="KV83" s="16">
        <v>-3546</v>
      </c>
      <c r="KW83" s="16">
        <v>2447788</v>
      </c>
      <c r="KX83" s="16">
        <v>1269641</v>
      </c>
      <c r="KY83" s="18">
        <v>3717429</v>
      </c>
      <c r="KZ83" s="16">
        <v>570356</v>
      </c>
      <c r="LA83" s="16">
        <v>0</v>
      </c>
      <c r="LB83" s="16">
        <v>0</v>
      </c>
      <c r="LC83" s="16">
        <v>0</v>
      </c>
      <c r="LD83" s="16">
        <v>4287785</v>
      </c>
      <c r="LE83" s="16">
        <v>0</v>
      </c>
      <c r="LF83" s="16">
        <v>0</v>
      </c>
      <c r="LG83" s="16">
        <v>0</v>
      </c>
      <c r="LH83" s="16">
        <v>4287785</v>
      </c>
      <c r="LI83" s="16">
        <v>570356</v>
      </c>
      <c r="LJ83" s="16">
        <v>3717429</v>
      </c>
      <c r="LK83" s="16">
        <v>453294114</v>
      </c>
      <c r="LL83" s="16">
        <v>8.20092</v>
      </c>
      <c r="LM83" s="16">
        <v>570356</v>
      </c>
      <c r="LN83" s="16">
        <v>476920166</v>
      </c>
      <c r="LO83" s="16">
        <v>1.1959200000000001</v>
      </c>
      <c r="LP83" s="16">
        <v>8.20092</v>
      </c>
      <c r="LQ83" s="16">
        <v>9.3968399999999992</v>
      </c>
      <c r="LR83" s="16">
        <v>422020</v>
      </c>
      <c r="LS83" s="16">
        <v>0</v>
      </c>
      <c r="LT83" s="16">
        <v>71647</v>
      </c>
      <c r="LU83" s="16">
        <v>78750</v>
      </c>
      <c r="LV83" s="16">
        <v>991</v>
      </c>
      <c r="LW83" s="16">
        <v>42419</v>
      </c>
      <c r="LX83" s="16">
        <v>4649</v>
      </c>
      <c r="LY83" s="16">
        <v>74041</v>
      </c>
      <c r="LZ83" s="16">
        <v>546435</v>
      </c>
      <c r="MA83" s="16">
        <v>8598448</v>
      </c>
      <c r="MB83" s="18">
        <v>546435</v>
      </c>
      <c r="MC83" s="16">
        <v>8052013</v>
      </c>
      <c r="MD83" s="16">
        <v>12175833</v>
      </c>
      <c r="ME83" s="18">
        <v>0</v>
      </c>
      <c r="MF83" s="18">
        <v>0</v>
      </c>
      <c r="MG83" s="18">
        <v>651974</v>
      </c>
      <c r="MH83" s="16">
        <v>0</v>
      </c>
      <c r="MI83" s="16">
        <v>187058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4287785</v>
      </c>
      <c r="MP83" s="16">
        <v>187058</v>
      </c>
      <c r="MQ83" s="16">
        <v>0</v>
      </c>
      <c r="MR83" s="16">
        <v>81618</v>
      </c>
      <c r="MS83" s="16">
        <v>0</v>
      </c>
      <c r="MT83" s="16">
        <v>50560</v>
      </c>
      <c r="MU83" s="16">
        <v>-3546</v>
      </c>
      <c r="MV83" s="16">
        <v>0</v>
      </c>
      <c r="MW83" s="16">
        <v>4603475</v>
      </c>
      <c r="MX83" s="16">
        <v>476920166</v>
      </c>
      <c r="MY83" s="16">
        <v>0</v>
      </c>
      <c r="MZ83" s="16">
        <v>0</v>
      </c>
      <c r="NA83" s="16">
        <v>0</v>
      </c>
      <c r="NB83" s="16">
        <v>8161832</v>
      </c>
      <c r="NC83" s="16">
        <v>0</v>
      </c>
      <c r="ND83" s="16">
        <v>0</v>
      </c>
      <c r="NE83" s="16">
        <v>0</v>
      </c>
      <c r="NF83" s="16">
        <v>0</v>
      </c>
      <c r="NG83" s="17">
        <v>0.01</v>
      </c>
      <c r="NH83" s="17">
        <v>0</v>
      </c>
      <c r="NI83" s="17">
        <v>0</v>
      </c>
      <c r="NJ83" s="17">
        <v>0</v>
      </c>
      <c r="NK83" s="17">
        <v>0</v>
      </c>
      <c r="NL83" s="17">
        <v>0.01</v>
      </c>
      <c r="NM83" s="16">
        <v>81618</v>
      </c>
      <c r="NN83" s="16">
        <v>0</v>
      </c>
      <c r="NO83" s="18">
        <v>0</v>
      </c>
      <c r="NP83" s="16">
        <v>0</v>
      </c>
      <c r="NQ83" s="17">
        <v>81618</v>
      </c>
      <c r="NR83" s="16">
        <v>575000</v>
      </c>
      <c r="NS83" s="16">
        <v>0</v>
      </c>
      <c r="NT83" s="16">
        <v>157384</v>
      </c>
      <c r="NU83" s="16">
        <v>0</v>
      </c>
      <c r="NV83" s="16">
        <v>0</v>
      </c>
      <c r="NW83" s="17">
        <v>0</v>
      </c>
      <c r="NX83" s="17">
        <v>1287238</v>
      </c>
    </row>
    <row r="84" spans="1:388" x14ac:dyDescent="0.55000000000000004">
      <c r="A84" s="13" t="s">
        <v>1195</v>
      </c>
      <c r="B84" s="13" t="s">
        <v>1242</v>
      </c>
      <c r="C84" s="13" t="s">
        <v>158</v>
      </c>
      <c r="D84" s="13" t="s">
        <v>1243</v>
      </c>
      <c r="E84" s="14">
        <v>1522.6</v>
      </c>
      <c r="F84" s="15">
        <v>0.04</v>
      </c>
      <c r="G84" s="16">
        <v>7413</v>
      </c>
      <c r="H84" s="16">
        <v>297</v>
      </c>
      <c r="I84" s="16">
        <v>6553</v>
      </c>
      <c r="J84" s="15">
        <v>0.04</v>
      </c>
      <c r="K84" s="16">
        <v>262</v>
      </c>
      <c r="L84" s="16">
        <v>7413</v>
      </c>
      <c r="M84" s="16">
        <v>222</v>
      </c>
      <c r="N84" s="16">
        <v>7635</v>
      </c>
      <c r="O84" s="17">
        <v>636.09</v>
      </c>
      <c r="P84" s="17">
        <v>19.07</v>
      </c>
      <c r="Q84" s="17">
        <v>655.16</v>
      </c>
      <c r="R84" s="17">
        <v>74.11</v>
      </c>
      <c r="S84" s="17">
        <v>2.16</v>
      </c>
      <c r="T84" s="17">
        <v>76.27</v>
      </c>
      <c r="U84" s="17">
        <v>72.400000000000006</v>
      </c>
      <c r="V84" s="17">
        <v>2.35</v>
      </c>
      <c r="W84" s="17">
        <v>74.75</v>
      </c>
      <c r="X84" s="17">
        <v>357.8</v>
      </c>
      <c r="Y84" s="17">
        <v>10.73</v>
      </c>
      <c r="Z84" s="17">
        <v>368.53</v>
      </c>
      <c r="AA84" s="17">
        <v>82.8</v>
      </c>
      <c r="AB84" s="17">
        <v>41.15</v>
      </c>
      <c r="AC84" s="17">
        <v>52.06</v>
      </c>
      <c r="AD84" s="17">
        <v>176.01</v>
      </c>
      <c r="AE84" s="14">
        <v>1522.6</v>
      </c>
      <c r="AF84" s="17">
        <v>1698.61</v>
      </c>
      <c r="AG84" s="17">
        <v>4.54</v>
      </c>
      <c r="AH84" s="17">
        <v>1703.15</v>
      </c>
      <c r="AI84" s="15">
        <v>17.55</v>
      </c>
      <c r="AJ84" s="15">
        <v>5.9279999999999999</v>
      </c>
      <c r="AK84" s="17">
        <v>3.77</v>
      </c>
      <c r="AL84" s="17">
        <f>ROUND(Data_AidAndLevy[[#This Row],[L311]]*Data_AidAndLevy[[#This Row],[L201]],0)</f>
        <v>27947</v>
      </c>
      <c r="AM84" s="15">
        <v>0</v>
      </c>
      <c r="AN84" s="15">
        <v>27.248000000000001</v>
      </c>
      <c r="AO84" s="17">
        <v>1698.61</v>
      </c>
      <c r="AP84" s="15">
        <v>1725.8579999999999</v>
      </c>
      <c r="AQ84" s="17">
        <v>176.01</v>
      </c>
      <c r="AR84" s="15">
        <v>1549.848</v>
      </c>
      <c r="AS84" s="16">
        <v>7635</v>
      </c>
      <c r="AT84" s="14">
        <v>1522.6</v>
      </c>
      <c r="AU84" s="16">
        <v>11625051</v>
      </c>
      <c r="AV84" s="16">
        <v>11345597</v>
      </c>
      <c r="AW84" s="17">
        <v>1.01</v>
      </c>
      <c r="AX84" s="16">
        <v>11459053</v>
      </c>
      <c r="AY84" s="16">
        <v>11625051</v>
      </c>
      <c r="AZ84" s="16">
        <v>0</v>
      </c>
      <c r="BA84" s="16">
        <v>7635</v>
      </c>
      <c r="BB84" s="15">
        <v>27.248000000000001</v>
      </c>
      <c r="BC84" s="16">
        <v>208038</v>
      </c>
      <c r="BD84" s="16">
        <v>7635</v>
      </c>
      <c r="BE84" s="17">
        <v>176.01</v>
      </c>
      <c r="BF84" s="16">
        <v>1343836</v>
      </c>
      <c r="BG84" s="17">
        <v>655.16</v>
      </c>
      <c r="BH84" s="14">
        <v>1522.6</v>
      </c>
      <c r="BI84" s="16">
        <v>997547</v>
      </c>
      <c r="BJ84" s="16">
        <v>973536</v>
      </c>
      <c r="BK84" s="16">
        <v>997547</v>
      </c>
      <c r="BL84" s="16">
        <v>0</v>
      </c>
      <c r="BM84" s="16">
        <v>997547</v>
      </c>
      <c r="BN84" s="16">
        <v>997547</v>
      </c>
      <c r="BO84" s="17">
        <v>76.27</v>
      </c>
      <c r="BP84" s="14">
        <v>1522.6</v>
      </c>
      <c r="BQ84" s="16">
        <v>116129</v>
      </c>
      <c r="BR84" s="16">
        <v>113425</v>
      </c>
      <c r="BS84" s="16">
        <v>116129</v>
      </c>
      <c r="BT84" s="16">
        <v>0</v>
      </c>
      <c r="BU84" s="16">
        <v>116129</v>
      </c>
      <c r="BV84" s="16">
        <v>116129</v>
      </c>
      <c r="BW84" s="17">
        <v>74.75</v>
      </c>
      <c r="BX84" s="14">
        <v>1522.6</v>
      </c>
      <c r="BY84" s="16">
        <v>113814</v>
      </c>
      <c r="BZ84" s="16">
        <v>110808</v>
      </c>
      <c r="CA84" s="16">
        <v>113814</v>
      </c>
      <c r="CB84" s="16">
        <v>0</v>
      </c>
      <c r="CC84" s="16">
        <v>113814</v>
      </c>
      <c r="CD84" s="16">
        <v>113814</v>
      </c>
      <c r="CE84" s="17">
        <v>368.53</v>
      </c>
      <c r="CF84" s="14">
        <v>1522.6</v>
      </c>
      <c r="CG84" s="16">
        <v>561124</v>
      </c>
      <c r="CH84" s="16">
        <v>547613</v>
      </c>
      <c r="CI84" s="16">
        <v>561124</v>
      </c>
      <c r="CJ84" s="16">
        <v>0</v>
      </c>
      <c r="CK84" s="16">
        <v>561124</v>
      </c>
      <c r="CL84" s="16">
        <v>561124</v>
      </c>
      <c r="CM84" s="17">
        <v>348.14</v>
      </c>
      <c r="CN84" s="17">
        <v>1698.61</v>
      </c>
      <c r="CO84" s="16">
        <v>591354</v>
      </c>
      <c r="CP84" s="16">
        <v>581839</v>
      </c>
      <c r="CQ84" s="16">
        <v>0</v>
      </c>
      <c r="CR84" s="16">
        <v>581839</v>
      </c>
      <c r="CS84" s="16">
        <v>591354</v>
      </c>
      <c r="CT84" s="16">
        <v>0</v>
      </c>
      <c r="CU84" s="14">
        <v>1522.6</v>
      </c>
      <c r="CV84" s="16">
        <v>132</v>
      </c>
      <c r="CW84" s="14">
        <v>0.2</v>
      </c>
      <c r="CX84" s="16">
        <v>1654</v>
      </c>
      <c r="CY84" s="17">
        <v>62.44</v>
      </c>
      <c r="CZ84" s="16">
        <v>103276</v>
      </c>
      <c r="DA84" s="16">
        <v>1654</v>
      </c>
      <c r="DB84" s="17">
        <v>69.56</v>
      </c>
      <c r="DC84" s="16">
        <v>115052</v>
      </c>
      <c r="DD84" s="17">
        <v>4.54</v>
      </c>
      <c r="DE84" s="17">
        <v>348.14</v>
      </c>
      <c r="DF84" s="16">
        <v>1581</v>
      </c>
      <c r="DG84" s="17">
        <v>34.47</v>
      </c>
      <c r="DH84" s="17">
        <v>1698.61</v>
      </c>
      <c r="DI84" s="16">
        <v>58551</v>
      </c>
      <c r="DJ84" s="16">
        <v>57544</v>
      </c>
      <c r="DK84" s="16">
        <v>58551</v>
      </c>
      <c r="DL84" s="16">
        <v>0</v>
      </c>
      <c r="DM84" s="16">
        <v>58551</v>
      </c>
      <c r="DN84" s="16">
        <v>58551</v>
      </c>
      <c r="DO84" s="17">
        <v>3.74</v>
      </c>
      <c r="DP84" s="17">
        <v>1698.61</v>
      </c>
      <c r="DQ84" s="16">
        <v>6353</v>
      </c>
      <c r="DR84" s="16">
        <v>6224</v>
      </c>
      <c r="DS84" s="16">
        <v>6353</v>
      </c>
      <c r="DT84" s="16">
        <v>0</v>
      </c>
      <c r="DU84" s="16">
        <v>6353</v>
      </c>
      <c r="DV84" s="16">
        <v>6353</v>
      </c>
      <c r="DW84" s="16">
        <v>11625051</v>
      </c>
      <c r="DX84" s="16">
        <v>0</v>
      </c>
      <c r="DY84" s="16">
        <v>208038</v>
      </c>
      <c r="DZ84" s="16">
        <v>1343836</v>
      </c>
      <c r="EA84" s="16">
        <v>997547</v>
      </c>
      <c r="EB84" s="16">
        <v>116129</v>
      </c>
      <c r="EC84" s="16">
        <v>113814</v>
      </c>
      <c r="ED84" s="16">
        <v>561124</v>
      </c>
      <c r="EE84" s="16">
        <v>591354</v>
      </c>
      <c r="EF84" s="16">
        <v>0</v>
      </c>
      <c r="EG84" s="16">
        <v>103276</v>
      </c>
      <c r="EH84" s="16">
        <v>115052</v>
      </c>
      <c r="EI84" s="16">
        <v>1581</v>
      </c>
      <c r="EJ84" s="16">
        <v>58551</v>
      </c>
      <c r="EK84" s="16">
        <v>6353</v>
      </c>
      <c r="EL84" s="16">
        <v>121901</v>
      </c>
      <c r="EM84" s="16">
        <v>564352</v>
      </c>
      <c r="EN84" s="16">
        <v>297</v>
      </c>
      <c r="EO84" s="16">
        <v>16284454</v>
      </c>
      <c r="EP84" s="16">
        <v>870822115</v>
      </c>
      <c r="EQ84" s="18">
        <v>5.4</v>
      </c>
      <c r="ER84" s="16">
        <v>4702439</v>
      </c>
      <c r="ES84" s="16">
        <v>45206</v>
      </c>
      <c r="ET84" s="16">
        <v>44735</v>
      </c>
      <c r="EU84" s="16">
        <v>471</v>
      </c>
      <c r="EV84" s="16">
        <v>4702439</v>
      </c>
      <c r="EW84" s="16">
        <v>4702910</v>
      </c>
      <c r="EX84" s="16">
        <v>161126052</v>
      </c>
      <c r="EY84" s="16">
        <v>143434603</v>
      </c>
      <c r="EZ84" s="16">
        <v>17691449</v>
      </c>
      <c r="FA84" s="18">
        <v>5.4</v>
      </c>
      <c r="FB84" s="16">
        <v>95534</v>
      </c>
      <c r="FC84" s="16">
        <v>0</v>
      </c>
      <c r="FD84" s="16">
        <v>0</v>
      </c>
      <c r="FE84" s="16">
        <v>0</v>
      </c>
      <c r="FF84" s="16">
        <v>95534</v>
      </c>
      <c r="FG84" s="16">
        <v>95534</v>
      </c>
      <c r="FH84" s="16">
        <v>4702910</v>
      </c>
      <c r="FI84" s="16">
        <v>4798444</v>
      </c>
      <c r="FJ84" s="16">
        <v>6749</v>
      </c>
      <c r="FK84" s="15">
        <v>1549.848</v>
      </c>
      <c r="FL84" s="16">
        <v>10459924</v>
      </c>
      <c r="FM84" s="16">
        <v>6749</v>
      </c>
      <c r="FN84" s="17">
        <v>176.01</v>
      </c>
      <c r="FO84" s="16">
        <v>1187891</v>
      </c>
      <c r="FP84" s="16">
        <v>264</v>
      </c>
      <c r="FQ84" s="17">
        <v>1703.15</v>
      </c>
      <c r="FR84" s="16">
        <v>449632</v>
      </c>
      <c r="FS84" s="16">
        <v>58551</v>
      </c>
      <c r="FT84" s="16">
        <v>6353</v>
      </c>
      <c r="FU84" s="16">
        <v>514536</v>
      </c>
      <c r="FV84" s="16">
        <v>10459924</v>
      </c>
      <c r="FW84" s="16">
        <v>1187891</v>
      </c>
      <c r="FX84" s="16">
        <v>262</v>
      </c>
      <c r="FY84" s="16">
        <v>997547</v>
      </c>
      <c r="FZ84" s="16">
        <v>116129</v>
      </c>
      <c r="GA84" s="16">
        <v>113814</v>
      </c>
      <c r="GB84" s="16">
        <v>561124</v>
      </c>
      <c r="GC84" s="16">
        <v>13951227</v>
      </c>
      <c r="GD84" s="16">
        <v>4798444</v>
      </c>
      <c r="GE84" s="16">
        <v>9152783</v>
      </c>
      <c r="GF84" s="15">
        <v>1725.8579999999999</v>
      </c>
      <c r="GG84" s="16">
        <v>300</v>
      </c>
      <c r="GH84" s="16">
        <v>517757</v>
      </c>
      <c r="GI84" s="16">
        <v>9152783</v>
      </c>
      <c r="GJ84" s="16">
        <v>0</v>
      </c>
      <c r="GK84" s="14">
        <v>48.5</v>
      </c>
      <c r="GL84" s="16">
        <v>7635</v>
      </c>
      <c r="GM84" s="16">
        <v>370298</v>
      </c>
      <c r="GN84" s="14">
        <v>0</v>
      </c>
      <c r="GO84" s="16">
        <v>7413</v>
      </c>
      <c r="GP84" s="16">
        <v>0</v>
      </c>
      <c r="GQ84" s="16">
        <v>370298</v>
      </c>
      <c r="GR84" s="16">
        <v>370298</v>
      </c>
      <c r="GS84" s="16">
        <v>16284454</v>
      </c>
      <c r="GT84" s="16">
        <v>13951227</v>
      </c>
      <c r="GU84" s="16">
        <v>0</v>
      </c>
      <c r="GV84" s="16">
        <v>2333227</v>
      </c>
      <c r="GW84" s="16">
        <v>870822115</v>
      </c>
      <c r="GX84" s="16">
        <v>845427402</v>
      </c>
      <c r="GY84" s="16">
        <v>25394713</v>
      </c>
      <c r="GZ84" s="16">
        <v>845427402</v>
      </c>
      <c r="HA84" s="18">
        <v>0.03</v>
      </c>
      <c r="HB84" s="16">
        <v>46535</v>
      </c>
      <c r="HC84" s="16">
        <v>1396</v>
      </c>
      <c r="HD84" s="16">
        <v>46535</v>
      </c>
      <c r="HE84" s="16">
        <v>1396</v>
      </c>
      <c r="HF84" s="16">
        <v>45139</v>
      </c>
      <c r="HG84" s="16">
        <v>886</v>
      </c>
      <c r="HH84" s="16">
        <v>685</v>
      </c>
      <c r="HI84" s="16">
        <v>201</v>
      </c>
      <c r="HJ84" s="15">
        <v>1725.8579999999999</v>
      </c>
      <c r="HK84" s="16">
        <v>346897</v>
      </c>
      <c r="HL84" s="15">
        <v>1725.8579999999999</v>
      </c>
      <c r="HM84" s="16">
        <v>10</v>
      </c>
      <c r="HN84" s="16">
        <v>17259</v>
      </c>
      <c r="HO84" s="15">
        <v>1725.8579999999999</v>
      </c>
      <c r="HP84" s="16">
        <v>7635</v>
      </c>
      <c r="HQ84" s="15">
        <v>0.11600000000000001</v>
      </c>
      <c r="HR84" s="16">
        <v>1529110</v>
      </c>
      <c r="HS84" s="16">
        <v>346897</v>
      </c>
      <c r="HT84" s="16">
        <v>17259</v>
      </c>
      <c r="HU84" s="16">
        <v>1164954</v>
      </c>
      <c r="HV84" s="16">
        <v>870822115</v>
      </c>
      <c r="HW84" s="18">
        <v>1.3377600000000001</v>
      </c>
      <c r="HX84" s="18">
        <v>1.9617800000000001</v>
      </c>
      <c r="HY84" s="18">
        <v>0</v>
      </c>
      <c r="HZ84" s="16">
        <v>870822115</v>
      </c>
      <c r="IA84" s="16">
        <v>0</v>
      </c>
      <c r="IB84" s="16">
        <v>7635</v>
      </c>
      <c r="IC84" s="17">
        <v>0</v>
      </c>
      <c r="ID84" s="16">
        <v>0</v>
      </c>
      <c r="IE84" s="15">
        <v>1725.8579999999999</v>
      </c>
      <c r="IF84" s="16">
        <v>0</v>
      </c>
      <c r="IG84" s="16">
        <v>2333227</v>
      </c>
      <c r="IH84" s="16">
        <v>45139</v>
      </c>
      <c r="II84" s="16">
        <v>0</v>
      </c>
      <c r="IJ84" s="16">
        <v>0</v>
      </c>
      <c r="IK84" s="16">
        <v>121901</v>
      </c>
      <c r="IL84" s="16">
        <v>346897</v>
      </c>
      <c r="IM84" s="16">
        <v>17259</v>
      </c>
      <c r="IN84" s="16">
        <v>0</v>
      </c>
      <c r="IO84" s="16">
        <v>0</v>
      </c>
      <c r="IP84" s="16">
        <v>2045833</v>
      </c>
      <c r="IQ84" s="16">
        <v>9152783</v>
      </c>
      <c r="IR84" s="16">
        <v>0</v>
      </c>
      <c r="IS84" s="16">
        <v>45139</v>
      </c>
      <c r="IT84" s="16">
        <v>0</v>
      </c>
      <c r="IU84" s="16">
        <v>0</v>
      </c>
      <c r="IV84" s="16">
        <v>121901</v>
      </c>
      <c r="IW84" s="16">
        <v>346897</v>
      </c>
      <c r="IX84" s="16">
        <v>17259</v>
      </c>
      <c r="IY84" s="16">
        <v>0</v>
      </c>
      <c r="IZ84" s="16">
        <v>0</v>
      </c>
      <c r="JA84" s="16">
        <v>0</v>
      </c>
      <c r="JB84" s="16">
        <v>370298</v>
      </c>
      <c r="JC84" s="16">
        <v>9810475</v>
      </c>
      <c r="JD84" s="16">
        <v>11625051</v>
      </c>
      <c r="JE84" s="16">
        <v>0</v>
      </c>
      <c r="JF84" s="16">
        <v>11625051</v>
      </c>
      <c r="JG84" s="19">
        <v>0.1</v>
      </c>
      <c r="JH84" s="16">
        <v>1162505</v>
      </c>
      <c r="JI84" s="16">
        <v>870822115</v>
      </c>
      <c r="JJ84" s="14">
        <v>1522.6</v>
      </c>
      <c r="JK84" s="16">
        <v>571931</v>
      </c>
      <c r="JL84" s="16">
        <v>416026</v>
      </c>
      <c r="JM84" s="16">
        <v>571931</v>
      </c>
      <c r="JN84" s="17">
        <v>0.25</v>
      </c>
      <c r="JO84" s="19">
        <v>0.18190000000000001</v>
      </c>
      <c r="JP84" s="16">
        <v>1162505</v>
      </c>
      <c r="JQ84" s="16">
        <v>211460</v>
      </c>
      <c r="JR84" s="17">
        <v>0.06</v>
      </c>
      <c r="JS84" s="16">
        <v>15397209</v>
      </c>
      <c r="JT84" s="16">
        <v>923833</v>
      </c>
      <c r="JU84" s="16">
        <v>1162505</v>
      </c>
      <c r="JV84" s="16">
        <v>211460</v>
      </c>
      <c r="JW84" s="16">
        <v>923833</v>
      </c>
      <c r="JX84" s="16">
        <v>27212</v>
      </c>
      <c r="JY84" s="16">
        <v>211460</v>
      </c>
      <c r="JZ84" s="18">
        <v>0</v>
      </c>
      <c r="KA84" s="16">
        <v>0</v>
      </c>
      <c r="KB84" s="16">
        <v>923833</v>
      </c>
      <c r="KC84" s="16">
        <v>27212</v>
      </c>
      <c r="KD84" s="16">
        <v>951045</v>
      </c>
      <c r="KE84" s="16">
        <v>11625051</v>
      </c>
      <c r="KF84" s="19">
        <v>0</v>
      </c>
      <c r="KG84" s="16">
        <v>0</v>
      </c>
      <c r="KH84" s="17">
        <v>0</v>
      </c>
      <c r="KI84" s="16">
        <v>15397209</v>
      </c>
      <c r="KJ84" s="16">
        <v>0</v>
      </c>
      <c r="KK84" s="16">
        <v>0</v>
      </c>
      <c r="KL84" s="16">
        <v>0</v>
      </c>
      <c r="KM84" s="16">
        <v>0</v>
      </c>
      <c r="KN84" s="16">
        <v>20319</v>
      </c>
      <c r="KO84" s="16">
        <v>20107</v>
      </c>
      <c r="KP84" s="16">
        <v>212</v>
      </c>
      <c r="KQ84" s="16">
        <v>2045833</v>
      </c>
      <c r="KR84" s="16">
        <v>212</v>
      </c>
      <c r="KS84" s="16">
        <v>2045621</v>
      </c>
      <c r="KT84" s="16">
        <v>471</v>
      </c>
      <c r="KU84" s="16">
        <v>212</v>
      </c>
      <c r="KV84" s="16">
        <v>683</v>
      </c>
      <c r="KW84" s="16">
        <v>4702439</v>
      </c>
      <c r="KX84" s="16">
        <v>2045621</v>
      </c>
      <c r="KY84" s="18">
        <v>6748060</v>
      </c>
      <c r="KZ84" s="16">
        <v>27212</v>
      </c>
      <c r="LA84" s="16">
        <v>0</v>
      </c>
      <c r="LB84" s="16">
        <v>0</v>
      </c>
      <c r="LC84" s="16">
        <v>0</v>
      </c>
      <c r="LD84" s="16">
        <v>6775272</v>
      </c>
      <c r="LE84" s="16">
        <v>324110</v>
      </c>
      <c r="LF84" s="16">
        <v>415056</v>
      </c>
      <c r="LG84" s="16">
        <v>0</v>
      </c>
      <c r="LH84" s="16">
        <v>7514438</v>
      </c>
      <c r="LI84" s="16">
        <v>27212</v>
      </c>
      <c r="LJ84" s="16">
        <v>7487226</v>
      </c>
      <c r="LK84" s="16">
        <v>870822115</v>
      </c>
      <c r="LL84" s="16">
        <v>8.59788</v>
      </c>
      <c r="LM84" s="16">
        <v>27212</v>
      </c>
      <c r="LN84" s="16">
        <v>875749077</v>
      </c>
      <c r="LO84" s="16">
        <v>3.107E-2</v>
      </c>
      <c r="LP84" s="16">
        <v>8.59788</v>
      </c>
      <c r="LQ84" s="16">
        <v>8.6289499999999997</v>
      </c>
      <c r="LR84" s="16">
        <v>591354</v>
      </c>
      <c r="LS84" s="16">
        <v>0</v>
      </c>
      <c r="LT84" s="16">
        <v>103276</v>
      </c>
      <c r="LU84" s="16">
        <v>115052</v>
      </c>
      <c r="LV84" s="16">
        <v>1581</v>
      </c>
      <c r="LW84" s="16">
        <v>58551</v>
      </c>
      <c r="LX84" s="16">
        <v>6353</v>
      </c>
      <c r="LY84" s="16">
        <v>121901</v>
      </c>
      <c r="LZ84" s="16">
        <v>754266</v>
      </c>
      <c r="MA84" s="16">
        <v>9810475</v>
      </c>
      <c r="MB84" s="18">
        <v>754266</v>
      </c>
      <c r="MC84" s="16">
        <v>9056209</v>
      </c>
      <c r="MD84" s="16">
        <v>16284454</v>
      </c>
      <c r="ME84" s="18">
        <v>0</v>
      </c>
      <c r="MF84" s="18">
        <v>0</v>
      </c>
      <c r="MG84" s="18">
        <v>951045</v>
      </c>
      <c r="MH84" s="16">
        <v>0</v>
      </c>
      <c r="MI84" s="16">
        <v>370298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6775272</v>
      </c>
      <c r="MP84" s="16">
        <v>370298</v>
      </c>
      <c r="MQ84" s="16">
        <v>0</v>
      </c>
      <c r="MR84" s="16">
        <v>923833</v>
      </c>
      <c r="MS84" s="16">
        <v>0</v>
      </c>
      <c r="MT84" s="16">
        <v>95534</v>
      </c>
      <c r="MU84" s="16">
        <v>683</v>
      </c>
      <c r="MV84" s="16">
        <v>0</v>
      </c>
      <c r="MW84" s="16">
        <v>8165620</v>
      </c>
      <c r="MX84" s="16">
        <v>875749077</v>
      </c>
      <c r="MY84" s="16">
        <v>1.34</v>
      </c>
      <c r="MZ84" s="16">
        <v>1173504</v>
      </c>
      <c r="NA84" s="16">
        <v>0</v>
      </c>
      <c r="NB84" s="16">
        <v>15397209</v>
      </c>
      <c r="NC84" s="16">
        <v>0</v>
      </c>
      <c r="ND84" s="16">
        <v>1173504</v>
      </c>
      <c r="NE84" s="16">
        <v>0</v>
      </c>
      <c r="NF84" s="16">
        <v>1173504</v>
      </c>
      <c r="NG84" s="17">
        <v>0.06</v>
      </c>
      <c r="NH84" s="17">
        <v>0</v>
      </c>
      <c r="NI84" s="17">
        <v>0</v>
      </c>
      <c r="NJ84" s="17">
        <v>0</v>
      </c>
      <c r="NK84" s="17">
        <v>0</v>
      </c>
      <c r="NL84" s="17">
        <v>0.06</v>
      </c>
      <c r="NM84" s="16">
        <v>923833</v>
      </c>
      <c r="NN84" s="16">
        <v>0</v>
      </c>
      <c r="NO84" s="18">
        <v>0</v>
      </c>
      <c r="NP84" s="16">
        <v>0</v>
      </c>
      <c r="NQ84" s="17">
        <v>923833</v>
      </c>
      <c r="NR84" s="16">
        <v>1235000</v>
      </c>
      <c r="NS84" s="16">
        <v>0</v>
      </c>
      <c r="NT84" s="16">
        <v>288997</v>
      </c>
      <c r="NU84" s="16">
        <v>0</v>
      </c>
      <c r="NV84" s="16">
        <v>0</v>
      </c>
      <c r="NW84" s="17">
        <v>0</v>
      </c>
      <c r="NX84" s="17">
        <v>560000</v>
      </c>
    </row>
    <row r="85" spans="1:388" x14ac:dyDescent="0.55000000000000004">
      <c r="A85" s="13" t="s">
        <v>1199</v>
      </c>
      <c r="B85" s="13" t="s">
        <v>1215</v>
      </c>
      <c r="C85" s="13" t="s">
        <v>159</v>
      </c>
      <c r="D85" s="13" t="s">
        <v>160</v>
      </c>
      <c r="E85" s="14">
        <v>200</v>
      </c>
      <c r="F85" s="15">
        <v>0</v>
      </c>
      <c r="G85" s="16">
        <v>7553</v>
      </c>
      <c r="H85" s="16">
        <v>0</v>
      </c>
      <c r="I85" s="16">
        <v>6553</v>
      </c>
      <c r="J85" s="15">
        <v>0</v>
      </c>
      <c r="K85" s="16">
        <v>0</v>
      </c>
      <c r="L85" s="16">
        <v>7553</v>
      </c>
      <c r="M85" s="16">
        <v>222</v>
      </c>
      <c r="N85" s="16">
        <v>7775</v>
      </c>
      <c r="O85" s="17">
        <v>570.19000000000005</v>
      </c>
      <c r="P85" s="17">
        <v>19.07</v>
      </c>
      <c r="Q85" s="17">
        <v>589.26</v>
      </c>
      <c r="R85" s="17">
        <v>48.45</v>
      </c>
      <c r="S85" s="17">
        <v>2.16</v>
      </c>
      <c r="T85" s="17">
        <v>50.61</v>
      </c>
      <c r="U85" s="17">
        <v>74.87</v>
      </c>
      <c r="V85" s="17">
        <v>2.35</v>
      </c>
      <c r="W85" s="17">
        <v>77.22</v>
      </c>
      <c r="X85" s="17">
        <v>357.8</v>
      </c>
      <c r="Y85" s="17">
        <v>10.73</v>
      </c>
      <c r="Z85" s="17">
        <v>368.53</v>
      </c>
      <c r="AA85" s="17">
        <v>12.24</v>
      </c>
      <c r="AB85" s="17">
        <v>6.05</v>
      </c>
      <c r="AC85" s="17">
        <v>8.2200000000000006</v>
      </c>
      <c r="AD85" s="17">
        <v>26.51</v>
      </c>
      <c r="AE85" s="14">
        <v>200</v>
      </c>
      <c r="AF85" s="17">
        <v>226.51</v>
      </c>
      <c r="AG85" s="17">
        <v>0</v>
      </c>
      <c r="AH85" s="17">
        <v>226.51</v>
      </c>
      <c r="AI85" s="15">
        <v>20.55</v>
      </c>
      <c r="AJ85" s="15">
        <v>0.91</v>
      </c>
      <c r="AK85" s="17">
        <v>0</v>
      </c>
      <c r="AL85" s="17">
        <f>ROUND(Data_AidAndLevy[[#This Row],[L311]]*Data_AidAndLevy[[#This Row],[L201]],0)</f>
        <v>0</v>
      </c>
      <c r="AM85" s="15">
        <v>0</v>
      </c>
      <c r="AN85" s="15">
        <v>21.46</v>
      </c>
      <c r="AO85" s="17">
        <v>226.51</v>
      </c>
      <c r="AP85" s="15">
        <v>247.97</v>
      </c>
      <c r="AQ85" s="17">
        <v>26.51</v>
      </c>
      <c r="AR85" s="15">
        <v>221.46</v>
      </c>
      <c r="AS85" s="16">
        <v>7775</v>
      </c>
      <c r="AT85" s="14">
        <v>200</v>
      </c>
      <c r="AU85" s="16">
        <v>1555000</v>
      </c>
      <c r="AV85" s="16">
        <v>1435070</v>
      </c>
      <c r="AW85" s="17">
        <v>1.01</v>
      </c>
      <c r="AX85" s="16">
        <v>1449421</v>
      </c>
      <c r="AY85" s="16">
        <v>1555000</v>
      </c>
      <c r="AZ85" s="16">
        <v>0</v>
      </c>
      <c r="BA85" s="16">
        <v>7775</v>
      </c>
      <c r="BB85" s="15">
        <v>21.46</v>
      </c>
      <c r="BC85" s="16">
        <v>166852</v>
      </c>
      <c r="BD85" s="16">
        <v>7775</v>
      </c>
      <c r="BE85" s="17">
        <v>26.51</v>
      </c>
      <c r="BF85" s="16">
        <v>206115</v>
      </c>
      <c r="BG85" s="17">
        <v>589.26</v>
      </c>
      <c r="BH85" s="14">
        <v>200</v>
      </c>
      <c r="BI85" s="16">
        <v>117852</v>
      </c>
      <c r="BJ85" s="16">
        <v>108336</v>
      </c>
      <c r="BK85" s="16">
        <v>117852</v>
      </c>
      <c r="BL85" s="16">
        <v>0</v>
      </c>
      <c r="BM85" s="16">
        <v>117852</v>
      </c>
      <c r="BN85" s="16">
        <v>117852</v>
      </c>
      <c r="BO85" s="17">
        <v>50.61</v>
      </c>
      <c r="BP85" s="14">
        <v>200</v>
      </c>
      <c r="BQ85" s="16">
        <v>10122</v>
      </c>
      <c r="BR85" s="16">
        <v>9206</v>
      </c>
      <c r="BS85" s="16">
        <v>10122</v>
      </c>
      <c r="BT85" s="16">
        <v>0</v>
      </c>
      <c r="BU85" s="16">
        <v>10122</v>
      </c>
      <c r="BV85" s="16">
        <v>10122</v>
      </c>
      <c r="BW85" s="17">
        <v>77.22</v>
      </c>
      <c r="BX85" s="14">
        <v>200</v>
      </c>
      <c r="BY85" s="16">
        <v>15444</v>
      </c>
      <c r="BZ85" s="16">
        <v>14225</v>
      </c>
      <c r="CA85" s="16">
        <v>15444</v>
      </c>
      <c r="CB85" s="16">
        <v>0</v>
      </c>
      <c r="CC85" s="16">
        <v>15444</v>
      </c>
      <c r="CD85" s="16">
        <v>15444</v>
      </c>
      <c r="CE85" s="17">
        <v>368.53</v>
      </c>
      <c r="CF85" s="14">
        <v>200</v>
      </c>
      <c r="CG85" s="16">
        <v>73706</v>
      </c>
      <c r="CH85" s="16">
        <v>67982</v>
      </c>
      <c r="CI85" s="16">
        <v>73706</v>
      </c>
      <c r="CJ85" s="16">
        <v>0</v>
      </c>
      <c r="CK85" s="16">
        <v>73706</v>
      </c>
      <c r="CL85" s="16">
        <v>73706</v>
      </c>
      <c r="CM85" s="17">
        <v>334.9</v>
      </c>
      <c r="CN85" s="17">
        <v>226.51</v>
      </c>
      <c r="CO85" s="16">
        <v>75858</v>
      </c>
      <c r="CP85" s="16">
        <v>68896</v>
      </c>
      <c r="CQ85" s="16">
        <v>6893</v>
      </c>
      <c r="CR85" s="16">
        <v>75789</v>
      </c>
      <c r="CS85" s="16">
        <v>75858</v>
      </c>
      <c r="CT85" s="16">
        <v>0</v>
      </c>
      <c r="CU85" s="14">
        <v>200</v>
      </c>
      <c r="CV85" s="16">
        <v>0</v>
      </c>
      <c r="CW85" s="14">
        <v>0</v>
      </c>
      <c r="CX85" s="16">
        <v>200</v>
      </c>
      <c r="CY85" s="17">
        <v>61.98</v>
      </c>
      <c r="CZ85" s="16">
        <v>12396</v>
      </c>
      <c r="DA85" s="16">
        <v>200</v>
      </c>
      <c r="DB85" s="17">
        <v>67.73</v>
      </c>
      <c r="DC85" s="16">
        <v>13546</v>
      </c>
      <c r="DD85" s="17">
        <v>0</v>
      </c>
      <c r="DE85" s="17">
        <v>334.9</v>
      </c>
      <c r="DF85" s="16">
        <v>0</v>
      </c>
      <c r="DG85" s="17">
        <v>30.77</v>
      </c>
      <c r="DH85" s="17">
        <v>226.51</v>
      </c>
      <c r="DI85" s="16">
        <v>6970</v>
      </c>
      <c r="DJ85" s="16">
        <v>6307</v>
      </c>
      <c r="DK85" s="16">
        <v>6970</v>
      </c>
      <c r="DL85" s="16">
        <v>0</v>
      </c>
      <c r="DM85" s="16">
        <v>6970</v>
      </c>
      <c r="DN85" s="16">
        <v>6970</v>
      </c>
      <c r="DO85" s="17">
        <v>3.61</v>
      </c>
      <c r="DP85" s="17">
        <v>226.51</v>
      </c>
      <c r="DQ85" s="16">
        <v>818</v>
      </c>
      <c r="DR85" s="16">
        <v>739</v>
      </c>
      <c r="DS85" s="16">
        <v>818</v>
      </c>
      <c r="DT85" s="16">
        <v>0</v>
      </c>
      <c r="DU85" s="16">
        <v>818</v>
      </c>
      <c r="DV85" s="16">
        <v>818</v>
      </c>
      <c r="DW85" s="16">
        <v>1555000</v>
      </c>
      <c r="DX85" s="16">
        <v>0</v>
      </c>
      <c r="DY85" s="16">
        <v>166852</v>
      </c>
      <c r="DZ85" s="16">
        <v>206115</v>
      </c>
      <c r="EA85" s="16">
        <v>117852</v>
      </c>
      <c r="EB85" s="16">
        <v>10122</v>
      </c>
      <c r="EC85" s="16">
        <v>15444</v>
      </c>
      <c r="ED85" s="16">
        <v>73706</v>
      </c>
      <c r="EE85" s="16">
        <v>75858</v>
      </c>
      <c r="EF85" s="16">
        <v>0</v>
      </c>
      <c r="EG85" s="16">
        <v>12396</v>
      </c>
      <c r="EH85" s="16">
        <v>13546</v>
      </c>
      <c r="EI85" s="16">
        <v>0</v>
      </c>
      <c r="EJ85" s="16">
        <v>6970</v>
      </c>
      <c r="EK85" s="16">
        <v>818</v>
      </c>
      <c r="EL85" s="16">
        <v>17235</v>
      </c>
      <c r="EM85" s="16">
        <v>0</v>
      </c>
      <c r="EN85" s="16">
        <v>0</v>
      </c>
      <c r="EO85" s="16">
        <v>2237444</v>
      </c>
      <c r="EP85" s="16">
        <v>113172982</v>
      </c>
      <c r="EQ85" s="18">
        <v>5.4</v>
      </c>
      <c r="ER85" s="16">
        <v>611134</v>
      </c>
      <c r="ES85" s="16">
        <v>9977</v>
      </c>
      <c r="ET85" s="16">
        <v>9710</v>
      </c>
      <c r="EU85" s="16">
        <v>267</v>
      </c>
      <c r="EV85" s="16">
        <v>611134</v>
      </c>
      <c r="EW85" s="16">
        <v>611401</v>
      </c>
      <c r="EX85" s="16">
        <v>3062048</v>
      </c>
      <c r="EY85" s="16">
        <v>2259875</v>
      </c>
      <c r="EZ85" s="16">
        <v>802173</v>
      </c>
      <c r="FA85" s="18">
        <v>5.4</v>
      </c>
      <c r="FB85" s="16">
        <v>4332</v>
      </c>
      <c r="FC85" s="16">
        <v>0</v>
      </c>
      <c r="FD85" s="16">
        <v>0</v>
      </c>
      <c r="FE85" s="16">
        <v>0</v>
      </c>
      <c r="FF85" s="16">
        <v>4332</v>
      </c>
      <c r="FG85" s="16">
        <v>4332</v>
      </c>
      <c r="FH85" s="16">
        <v>611401</v>
      </c>
      <c r="FI85" s="16">
        <v>615733</v>
      </c>
      <c r="FJ85" s="16">
        <v>6749</v>
      </c>
      <c r="FK85" s="15">
        <v>221.46</v>
      </c>
      <c r="FL85" s="16">
        <v>1494634</v>
      </c>
      <c r="FM85" s="16">
        <v>6749</v>
      </c>
      <c r="FN85" s="17">
        <v>26.51</v>
      </c>
      <c r="FO85" s="16">
        <v>178916</v>
      </c>
      <c r="FP85" s="16">
        <v>264</v>
      </c>
      <c r="FQ85" s="17">
        <v>226.51</v>
      </c>
      <c r="FR85" s="16">
        <v>59799</v>
      </c>
      <c r="FS85" s="16">
        <v>6970</v>
      </c>
      <c r="FT85" s="16">
        <v>818</v>
      </c>
      <c r="FU85" s="16">
        <v>67587</v>
      </c>
      <c r="FV85" s="16">
        <v>1494634</v>
      </c>
      <c r="FW85" s="16">
        <v>178916</v>
      </c>
      <c r="FX85" s="16">
        <v>0</v>
      </c>
      <c r="FY85" s="16">
        <v>117852</v>
      </c>
      <c r="FZ85" s="16">
        <v>10122</v>
      </c>
      <c r="GA85" s="16">
        <v>15444</v>
      </c>
      <c r="GB85" s="16">
        <v>73706</v>
      </c>
      <c r="GC85" s="16">
        <v>1958261</v>
      </c>
      <c r="GD85" s="16">
        <v>615733</v>
      </c>
      <c r="GE85" s="16">
        <v>1342528</v>
      </c>
      <c r="GF85" s="15">
        <v>247.97</v>
      </c>
      <c r="GG85" s="16">
        <v>300</v>
      </c>
      <c r="GH85" s="16">
        <v>74391</v>
      </c>
      <c r="GI85" s="16">
        <v>1342528</v>
      </c>
      <c r="GJ85" s="16">
        <v>0</v>
      </c>
      <c r="GK85" s="14">
        <v>6.5</v>
      </c>
      <c r="GL85" s="16">
        <v>7635</v>
      </c>
      <c r="GM85" s="16">
        <v>49628</v>
      </c>
      <c r="GN85" s="14">
        <v>0</v>
      </c>
      <c r="GO85" s="16">
        <v>7413</v>
      </c>
      <c r="GP85" s="16">
        <v>0</v>
      </c>
      <c r="GQ85" s="16">
        <v>49628</v>
      </c>
      <c r="GR85" s="16">
        <v>49628</v>
      </c>
      <c r="GS85" s="16">
        <v>2237444</v>
      </c>
      <c r="GT85" s="16">
        <v>1958261</v>
      </c>
      <c r="GU85" s="16">
        <v>0</v>
      </c>
      <c r="GV85" s="16">
        <v>279183</v>
      </c>
      <c r="GW85" s="16">
        <v>113172982</v>
      </c>
      <c r="GX85" s="16">
        <v>100858388</v>
      </c>
      <c r="GY85" s="16">
        <v>12314594</v>
      </c>
      <c r="GZ85" s="16">
        <v>100858388</v>
      </c>
      <c r="HA85" s="18">
        <v>0.1221</v>
      </c>
      <c r="HB85" s="16">
        <v>53594</v>
      </c>
      <c r="HC85" s="16">
        <v>6544</v>
      </c>
      <c r="HD85" s="16">
        <v>53594</v>
      </c>
      <c r="HE85" s="16">
        <v>6544</v>
      </c>
      <c r="HF85" s="16">
        <v>47050</v>
      </c>
      <c r="HG85" s="16">
        <v>886</v>
      </c>
      <c r="HH85" s="16">
        <v>685</v>
      </c>
      <c r="HI85" s="16">
        <v>201</v>
      </c>
      <c r="HJ85" s="15">
        <v>247.97</v>
      </c>
      <c r="HK85" s="16">
        <v>49842</v>
      </c>
      <c r="HL85" s="15">
        <v>247.97</v>
      </c>
      <c r="HM85" s="16">
        <v>10</v>
      </c>
      <c r="HN85" s="16">
        <v>2480</v>
      </c>
      <c r="HO85" s="15">
        <v>247.97</v>
      </c>
      <c r="HP85" s="16">
        <v>7635</v>
      </c>
      <c r="HQ85" s="15">
        <v>0.11600000000000001</v>
      </c>
      <c r="HR85" s="16">
        <v>219701</v>
      </c>
      <c r="HS85" s="16">
        <v>49842</v>
      </c>
      <c r="HT85" s="16">
        <v>2480</v>
      </c>
      <c r="HU85" s="16">
        <v>167379</v>
      </c>
      <c r="HV85" s="16">
        <v>113172982</v>
      </c>
      <c r="HW85" s="18">
        <v>1.4789699999999999</v>
      </c>
      <c r="HX85" s="18">
        <v>1.9617800000000001</v>
      </c>
      <c r="HY85" s="18">
        <v>0</v>
      </c>
      <c r="HZ85" s="16">
        <v>113172982</v>
      </c>
      <c r="IA85" s="16">
        <v>0</v>
      </c>
      <c r="IB85" s="16">
        <v>7635</v>
      </c>
      <c r="IC85" s="17">
        <v>0</v>
      </c>
      <c r="ID85" s="16">
        <v>0</v>
      </c>
      <c r="IE85" s="15">
        <v>247.97</v>
      </c>
      <c r="IF85" s="16">
        <v>0</v>
      </c>
      <c r="IG85" s="16">
        <v>279183</v>
      </c>
      <c r="IH85" s="16">
        <v>47050</v>
      </c>
      <c r="II85" s="16">
        <v>0</v>
      </c>
      <c r="IJ85" s="16">
        <v>0</v>
      </c>
      <c r="IK85" s="16">
        <v>17235</v>
      </c>
      <c r="IL85" s="16">
        <v>49842</v>
      </c>
      <c r="IM85" s="16">
        <v>2480</v>
      </c>
      <c r="IN85" s="16">
        <v>0</v>
      </c>
      <c r="IO85" s="16">
        <v>0</v>
      </c>
      <c r="IP85" s="16">
        <v>197046</v>
      </c>
      <c r="IQ85" s="16">
        <v>1342528</v>
      </c>
      <c r="IR85" s="16">
        <v>0</v>
      </c>
      <c r="IS85" s="16">
        <v>47050</v>
      </c>
      <c r="IT85" s="16">
        <v>0</v>
      </c>
      <c r="IU85" s="16">
        <v>0</v>
      </c>
      <c r="IV85" s="16">
        <v>17235</v>
      </c>
      <c r="IW85" s="16">
        <v>49842</v>
      </c>
      <c r="IX85" s="16">
        <v>2480</v>
      </c>
      <c r="IY85" s="16">
        <v>0</v>
      </c>
      <c r="IZ85" s="16">
        <v>0</v>
      </c>
      <c r="JA85" s="16">
        <v>0</v>
      </c>
      <c r="JB85" s="16">
        <v>49628</v>
      </c>
      <c r="JC85" s="16">
        <v>1474293</v>
      </c>
      <c r="JD85" s="16">
        <v>1555000</v>
      </c>
      <c r="JE85" s="16">
        <v>0</v>
      </c>
      <c r="JF85" s="16">
        <v>1555000</v>
      </c>
      <c r="JG85" s="19">
        <v>0.1</v>
      </c>
      <c r="JH85" s="16">
        <v>155500</v>
      </c>
      <c r="JI85" s="16">
        <v>113172982</v>
      </c>
      <c r="JJ85" s="14">
        <v>200</v>
      </c>
      <c r="JK85" s="16">
        <v>565865</v>
      </c>
      <c r="JL85" s="16">
        <v>416026</v>
      </c>
      <c r="JM85" s="16">
        <v>565865</v>
      </c>
      <c r="JN85" s="17">
        <v>0.25</v>
      </c>
      <c r="JO85" s="19">
        <v>0.18379999999999999</v>
      </c>
      <c r="JP85" s="16">
        <v>155500</v>
      </c>
      <c r="JQ85" s="16">
        <v>28581</v>
      </c>
      <c r="JR85" s="17">
        <v>7.0000000000000007E-2</v>
      </c>
      <c r="JS85" s="16">
        <v>1028734</v>
      </c>
      <c r="JT85" s="16">
        <v>72011</v>
      </c>
      <c r="JU85" s="16">
        <v>155500</v>
      </c>
      <c r="JV85" s="16">
        <v>28581</v>
      </c>
      <c r="JW85" s="16">
        <v>72011</v>
      </c>
      <c r="JX85" s="16">
        <v>54908</v>
      </c>
      <c r="JY85" s="16">
        <v>28581</v>
      </c>
      <c r="JZ85" s="18">
        <v>0</v>
      </c>
      <c r="KA85" s="16">
        <v>0</v>
      </c>
      <c r="KB85" s="16">
        <v>72011</v>
      </c>
      <c r="KC85" s="16">
        <v>54908</v>
      </c>
      <c r="KD85" s="16">
        <v>126919</v>
      </c>
      <c r="KE85" s="16">
        <v>1555000</v>
      </c>
      <c r="KF85" s="19">
        <v>0.25</v>
      </c>
      <c r="KG85" s="16">
        <v>388750</v>
      </c>
      <c r="KH85" s="17">
        <v>0.02</v>
      </c>
      <c r="KI85" s="16">
        <v>1028734</v>
      </c>
      <c r="KJ85" s="16">
        <v>20575</v>
      </c>
      <c r="KK85" s="16">
        <v>388750</v>
      </c>
      <c r="KL85" s="16">
        <v>20575</v>
      </c>
      <c r="KM85" s="16">
        <v>368175</v>
      </c>
      <c r="KN85" s="16">
        <v>5878</v>
      </c>
      <c r="KO85" s="16">
        <v>5721</v>
      </c>
      <c r="KP85" s="16">
        <v>157</v>
      </c>
      <c r="KQ85" s="16">
        <v>197046</v>
      </c>
      <c r="KR85" s="16">
        <v>157</v>
      </c>
      <c r="KS85" s="16">
        <v>196889</v>
      </c>
      <c r="KT85" s="16">
        <v>267</v>
      </c>
      <c r="KU85" s="16">
        <v>157</v>
      </c>
      <c r="KV85" s="16">
        <v>424</v>
      </c>
      <c r="KW85" s="16">
        <v>611134</v>
      </c>
      <c r="KX85" s="16">
        <v>196889</v>
      </c>
      <c r="KY85" s="18">
        <v>808023</v>
      </c>
      <c r="KZ85" s="16">
        <v>54908</v>
      </c>
      <c r="LA85" s="16">
        <v>368175</v>
      </c>
      <c r="LB85" s="16">
        <v>0</v>
      </c>
      <c r="LC85" s="16">
        <v>0</v>
      </c>
      <c r="LD85" s="16">
        <v>1231106</v>
      </c>
      <c r="LE85" s="16">
        <v>0</v>
      </c>
      <c r="LF85" s="16">
        <v>39393</v>
      </c>
      <c r="LG85" s="16">
        <v>0</v>
      </c>
      <c r="LH85" s="16">
        <v>1270499</v>
      </c>
      <c r="LI85" s="16">
        <v>54908</v>
      </c>
      <c r="LJ85" s="16">
        <v>1215591</v>
      </c>
      <c r="LK85" s="16">
        <v>113172982</v>
      </c>
      <c r="LL85" s="16">
        <v>10.741</v>
      </c>
      <c r="LM85" s="16">
        <v>54908</v>
      </c>
      <c r="LN85" s="16">
        <v>113172982</v>
      </c>
      <c r="LO85" s="16">
        <v>0.48516999999999999</v>
      </c>
      <c r="LP85" s="16">
        <v>10.741</v>
      </c>
      <c r="LQ85" s="16">
        <v>11.22617</v>
      </c>
      <c r="LR85" s="16">
        <v>75858</v>
      </c>
      <c r="LS85" s="16">
        <v>0</v>
      </c>
      <c r="LT85" s="16">
        <v>12396</v>
      </c>
      <c r="LU85" s="16">
        <v>13546</v>
      </c>
      <c r="LV85" s="16">
        <v>0</v>
      </c>
      <c r="LW85" s="16">
        <v>6970</v>
      </c>
      <c r="LX85" s="16">
        <v>818</v>
      </c>
      <c r="LY85" s="16">
        <v>17235</v>
      </c>
      <c r="LZ85" s="16">
        <v>92353</v>
      </c>
      <c r="MA85" s="16">
        <v>1474293</v>
      </c>
      <c r="MB85" s="18">
        <v>92353</v>
      </c>
      <c r="MC85" s="16">
        <v>1381940</v>
      </c>
      <c r="MD85" s="16">
        <v>2237444</v>
      </c>
      <c r="ME85" s="18">
        <v>0</v>
      </c>
      <c r="MF85" s="18">
        <v>0</v>
      </c>
      <c r="MG85" s="18">
        <v>126919</v>
      </c>
      <c r="MH85" s="16">
        <v>388750</v>
      </c>
      <c r="MI85" s="16">
        <v>49628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1231106</v>
      </c>
      <c r="MP85" s="16">
        <v>49628</v>
      </c>
      <c r="MQ85" s="16">
        <v>0</v>
      </c>
      <c r="MR85" s="16">
        <v>72011</v>
      </c>
      <c r="MS85" s="16">
        <v>20575</v>
      </c>
      <c r="MT85" s="16">
        <v>4332</v>
      </c>
      <c r="MU85" s="16">
        <v>424</v>
      </c>
      <c r="MV85" s="16">
        <v>0</v>
      </c>
      <c r="MW85" s="16">
        <v>1378076</v>
      </c>
      <c r="MX85" s="16">
        <v>113172982</v>
      </c>
      <c r="MY85" s="16">
        <v>0.67</v>
      </c>
      <c r="MZ85" s="16">
        <v>75826</v>
      </c>
      <c r="NA85" s="16">
        <v>0</v>
      </c>
      <c r="NB85" s="16">
        <v>1028734</v>
      </c>
      <c r="NC85" s="16">
        <v>0</v>
      </c>
      <c r="ND85" s="16">
        <v>75826</v>
      </c>
      <c r="NE85" s="16">
        <v>0</v>
      </c>
      <c r="NF85" s="16">
        <v>75826</v>
      </c>
      <c r="NG85" s="17">
        <v>7.0000000000000007E-2</v>
      </c>
      <c r="NH85" s="17">
        <v>0.02</v>
      </c>
      <c r="NI85" s="17">
        <v>0</v>
      </c>
      <c r="NJ85" s="17">
        <v>0</v>
      </c>
      <c r="NK85" s="17">
        <v>0</v>
      </c>
      <c r="NL85" s="17">
        <v>0.09</v>
      </c>
      <c r="NM85" s="16">
        <v>72011</v>
      </c>
      <c r="NN85" s="16">
        <v>20575</v>
      </c>
      <c r="NO85" s="18">
        <v>0</v>
      </c>
      <c r="NP85" s="16">
        <v>0</v>
      </c>
      <c r="NQ85" s="17">
        <v>92586</v>
      </c>
      <c r="NR85" s="16">
        <v>139000</v>
      </c>
      <c r="NS85" s="16">
        <v>0</v>
      </c>
      <c r="NT85" s="16">
        <v>37347</v>
      </c>
      <c r="NU85" s="16">
        <v>0</v>
      </c>
      <c r="NV85" s="16">
        <v>0</v>
      </c>
      <c r="NW85" s="17">
        <v>0</v>
      </c>
      <c r="NX85" s="17">
        <v>0</v>
      </c>
    </row>
    <row r="86" spans="1:388" x14ac:dyDescent="0.55000000000000004">
      <c r="A86" s="13" t="s">
        <v>1185</v>
      </c>
      <c r="B86" s="13" t="s">
        <v>1202</v>
      </c>
      <c r="C86" s="13" t="s">
        <v>161</v>
      </c>
      <c r="D86" s="13" t="s">
        <v>162</v>
      </c>
      <c r="E86" s="14">
        <v>2026.3</v>
      </c>
      <c r="F86" s="15">
        <v>-0.98</v>
      </c>
      <c r="G86" s="16">
        <v>7413</v>
      </c>
      <c r="H86" s="16">
        <v>-7265</v>
      </c>
      <c r="I86" s="16">
        <v>6553</v>
      </c>
      <c r="J86" s="15">
        <v>-0.98</v>
      </c>
      <c r="K86" s="16">
        <v>-6422</v>
      </c>
      <c r="L86" s="16">
        <v>7413</v>
      </c>
      <c r="M86" s="16">
        <v>222</v>
      </c>
      <c r="N86" s="16">
        <v>7635</v>
      </c>
      <c r="O86" s="17">
        <v>600.04999999999995</v>
      </c>
      <c r="P86" s="17">
        <v>19.07</v>
      </c>
      <c r="Q86" s="17">
        <v>619.12</v>
      </c>
      <c r="R86" s="17">
        <v>72.849999999999994</v>
      </c>
      <c r="S86" s="17">
        <v>2.16</v>
      </c>
      <c r="T86" s="17">
        <v>75.010000000000005</v>
      </c>
      <c r="U86" s="17">
        <v>88.17</v>
      </c>
      <c r="V86" s="17">
        <v>2.35</v>
      </c>
      <c r="W86" s="17">
        <v>90.52</v>
      </c>
      <c r="X86" s="17">
        <v>357.8</v>
      </c>
      <c r="Y86" s="17">
        <v>10.73</v>
      </c>
      <c r="Z86" s="17">
        <v>368.53</v>
      </c>
      <c r="AA86" s="17">
        <v>66.959999999999994</v>
      </c>
      <c r="AB86" s="17">
        <v>84.12</v>
      </c>
      <c r="AC86" s="17">
        <v>135.63</v>
      </c>
      <c r="AD86" s="17">
        <v>286.70999999999998</v>
      </c>
      <c r="AE86" s="14">
        <v>2026.3</v>
      </c>
      <c r="AF86" s="17">
        <v>2313.0100000000002</v>
      </c>
      <c r="AG86" s="17">
        <v>4.45</v>
      </c>
      <c r="AH86" s="17">
        <v>2317.46</v>
      </c>
      <c r="AI86" s="15">
        <v>38.770000000000003</v>
      </c>
      <c r="AJ86" s="15">
        <v>13.016</v>
      </c>
      <c r="AK86" s="17">
        <v>108.96</v>
      </c>
      <c r="AL86" s="17">
        <f>ROUND(Data_AidAndLevy[[#This Row],[L311]]*Data_AidAndLevy[[#This Row],[L201]],0)</f>
        <v>807720</v>
      </c>
      <c r="AM86" s="15">
        <v>0</v>
      </c>
      <c r="AN86" s="15">
        <v>160.74600000000001</v>
      </c>
      <c r="AO86" s="17">
        <v>2313.0100000000002</v>
      </c>
      <c r="AP86" s="15">
        <v>2473.7559999999999</v>
      </c>
      <c r="AQ86" s="17">
        <v>286.70999999999998</v>
      </c>
      <c r="AR86" s="15">
        <v>2187.0459999999998</v>
      </c>
      <c r="AS86" s="16">
        <v>7635</v>
      </c>
      <c r="AT86" s="14">
        <v>2026.3</v>
      </c>
      <c r="AU86" s="16">
        <v>15470801</v>
      </c>
      <c r="AV86" s="16">
        <v>15158102</v>
      </c>
      <c r="AW86" s="17">
        <v>1.01</v>
      </c>
      <c r="AX86" s="16">
        <v>15309683</v>
      </c>
      <c r="AY86" s="16">
        <v>15470801</v>
      </c>
      <c r="AZ86" s="16">
        <v>0</v>
      </c>
      <c r="BA86" s="16">
        <v>7635</v>
      </c>
      <c r="BB86" s="15">
        <v>160.74600000000001</v>
      </c>
      <c r="BC86" s="16">
        <v>1227296</v>
      </c>
      <c r="BD86" s="16">
        <v>7635</v>
      </c>
      <c r="BE86" s="17">
        <v>286.70999999999998</v>
      </c>
      <c r="BF86" s="16">
        <v>2189031</v>
      </c>
      <c r="BG86" s="17">
        <v>619.12</v>
      </c>
      <c r="BH86" s="14">
        <v>2026.3</v>
      </c>
      <c r="BI86" s="16">
        <v>1254523</v>
      </c>
      <c r="BJ86" s="16">
        <v>1226982</v>
      </c>
      <c r="BK86" s="16">
        <v>1254523</v>
      </c>
      <c r="BL86" s="16">
        <v>0</v>
      </c>
      <c r="BM86" s="16">
        <v>1254523</v>
      </c>
      <c r="BN86" s="16">
        <v>1254523</v>
      </c>
      <c r="BO86" s="17">
        <v>75.010000000000005</v>
      </c>
      <c r="BP86" s="14">
        <v>2026.3</v>
      </c>
      <c r="BQ86" s="16">
        <v>151993</v>
      </c>
      <c r="BR86" s="16">
        <v>148964</v>
      </c>
      <c r="BS86" s="16">
        <v>151993</v>
      </c>
      <c r="BT86" s="16">
        <v>0</v>
      </c>
      <c r="BU86" s="16">
        <v>151993</v>
      </c>
      <c r="BV86" s="16">
        <v>151993</v>
      </c>
      <c r="BW86" s="17">
        <v>90.52</v>
      </c>
      <c r="BX86" s="14">
        <v>2026.3</v>
      </c>
      <c r="BY86" s="16">
        <v>183421</v>
      </c>
      <c r="BZ86" s="16">
        <v>180290</v>
      </c>
      <c r="CA86" s="16">
        <v>183421</v>
      </c>
      <c r="CB86" s="16">
        <v>0</v>
      </c>
      <c r="CC86" s="16">
        <v>183421</v>
      </c>
      <c r="CD86" s="16">
        <v>183421</v>
      </c>
      <c r="CE86" s="17">
        <v>368.53</v>
      </c>
      <c r="CF86" s="14">
        <v>2026.3</v>
      </c>
      <c r="CG86" s="16">
        <v>746752</v>
      </c>
      <c r="CH86" s="16">
        <v>731629</v>
      </c>
      <c r="CI86" s="16">
        <v>746752</v>
      </c>
      <c r="CJ86" s="16">
        <v>0</v>
      </c>
      <c r="CK86" s="16">
        <v>746752</v>
      </c>
      <c r="CL86" s="16">
        <v>746752</v>
      </c>
      <c r="CM86" s="17">
        <v>340.52</v>
      </c>
      <c r="CN86" s="17">
        <v>2313.0100000000002</v>
      </c>
      <c r="CO86" s="16">
        <v>787626</v>
      </c>
      <c r="CP86" s="16">
        <v>773371</v>
      </c>
      <c r="CQ86" s="16">
        <v>0</v>
      </c>
      <c r="CR86" s="16">
        <v>773371</v>
      </c>
      <c r="CS86" s="16">
        <v>787626</v>
      </c>
      <c r="CT86" s="16">
        <v>0</v>
      </c>
      <c r="CU86" s="14">
        <v>2026.3</v>
      </c>
      <c r="CV86" s="16">
        <v>135</v>
      </c>
      <c r="CW86" s="14">
        <v>0</v>
      </c>
      <c r="CX86" s="16">
        <v>2161</v>
      </c>
      <c r="CY86" s="17">
        <v>62.45</v>
      </c>
      <c r="CZ86" s="16">
        <v>134954</v>
      </c>
      <c r="DA86" s="16">
        <v>2161</v>
      </c>
      <c r="DB86" s="17">
        <v>69.930000000000007</v>
      </c>
      <c r="DC86" s="16">
        <v>151119</v>
      </c>
      <c r="DD86" s="17">
        <v>4.45</v>
      </c>
      <c r="DE86" s="17">
        <v>340.52</v>
      </c>
      <c r="DF86" s="16">
        <v>1515</v>
      </c>
      <c r="DG86" s="17">
        <v>34.31</v>
      </c>
      <c r="DH86" s="17">
        <v>2313.0100000000002</v>
      </c>
      <c r="DI86" s="16">
        <v>79359</v>
      </c>
      <c r="DJ86" s="16">
        <v>77875</v>
      </c>
      <c r="DK86" s="16">
        <v>79359</v>
      </c>
      <c r="DL86" s="16">
        <v>0</v>
      </c>
      <c r="DM86" s="16">
        <v>79359</v>
      </c>
      <c r="DN86" s="16">
        <v>79359</v>
      </c>
      <c r="DO86" s="17">
        <v>4.09</v>
      </c>
      <c r="DP86" s="17">
        <v>2313.0100000000002</v>
      </c>
      <c r="DQ86" s="16">
        <v>9460</v>
      </c>
      <c r="DR86" s="16">
        <v>9281</v>
      </c>
      <c r="DS86" s="16">
        <v>9460</v>
      </c>
      <c r="DT86" s="16">
        <v>0</v>
      </c>
      <c r="DU86" s="16">
        <v>9460</v>
      </c>
      <c r="DV86" s="16">
        <v>9460</v>
      </c>
      <c r="DW86" s="16">
        <v>15470801</v>
      </c>
      <c r="DX86" s="16">
        <v>0</v>
      </c>
      <c r="DY86" s="16">
        <v>1227296</v>
      </c>
      <c r="DZ86" s="16">
        <v>2189031</v>
      </c>
      <c r="EA86" s="16">
        <v>1254523</v>
      </c>
      <c r="EB86" s="16">
        <v>151993</v>
      </c>
      <c r="EC86" s="16">
        <v>183421</v>
      </c>
      <c r="ED86" s="16">
        <v>746752</v>
      </c>
      <c r="EE86" s="16">
        <v>787626</v>
      </c>
      <c r="EF86" s="16">
        <v>0</v>
      </c>
      <c r="EG86" s="16">
        <v>134954</v>
      </c>
      <c r="EH86" s="16">
        <v>151119</v>
      </c>
      <c r="EI86" s="16">
        <v>1515</v>
      </c>
      <c r="EJ86" s="16">
        <v>79359</v>
      </c>
      <c r="EK86" s="16">
        <v>9460</v>
      </c>
      <c r="EL86" s="16">
        <v>102409</v>
      </c>
      <c r="EM86" s="16">
        <v>375524</v>
      </c>
      <c r="EN86" s="16">
        <v>-7265</v>
      </c>
      <c r="EO86" s="16">
        <v>22653700</v>
      </c>
      <c r="EP86" s="16">
        <v>485900648</v>
      </c>
      <c r="EQ86" s="18">
        <v>5.4</v>
      </c>
      <c r="ER86" s="16">
        <v>2623863</v>
      </c>
      <c r="ES86" s="16">
        <v>24515</v>
      </c>
      <c r="ET86" s="16">
        <v>24394</v>
      </c>
      <c r="EU86" s="16">
        <v>121</v>
      </c>
      <c r="EV86" s="16">
        <v>2623863</v>
      </c>
      <c r="EW86" s="16">
        <v>2623984</v>
      </c>
      <c r="EX86" s="16">
        <v>143248450</v>
      </c>
      <c r="EY86" s="16">
        <v>129365198</v>
      </c>
      <c r="EZ86" s="16">
        <v>13883252</v>
      </c>
      <c r="FA86" s="18">
        <v>5.4</v>
      </c>
      <c r="FB86" s="16">
        <v>74970</v>
      </c>
      <c r="FC86" s="16">
        <v>0</v>
      </c>
      <c r="FD86" s="16">
        <v>0</v>
      </c>
      <c r="FE86" s="16">
        <v>0</v>
      </c>
      <c r="FF86" s="16">
        <v>74970</v>
      </c>
      <c r="FG86" s="16">
        <v>74970</v>
      </c>
      <c r="FH86" s="16">
        <v>2623984</v>
      </c>
      <c r="FI86" s="16">
        <v>2698954</v>
      </c>
      <c r="FJ86" s="16">
        <v>6749</v>
      </c>
      <c r="FK86" s="15">
        <v>2187.0459999999998</v>
      </c>
      <c r="FL86" s="16">
        <v>14760373</v>
      </c>
      <c r="FM86" s="16">
        <v>6749</v>
      </c>
      <c r="FN86" s="17">
        <v>286.70999999999998</v>
      </c>
      <c r="FO86" s="16">
        <v>1935006</v>
      </c>
      <c r="FP86" s="16">
        <v>264</v>
      </c>
      <c r="FQ86" s="17">
        <v>2317.46</v>
      </c>
      <c r="FR86" s="16">
        <v>611809</v>
      </c>
      <c r="FS86" s="16">
        <v>79359</v>
      </c>
      <c r="FT86" s="16">
        <v>9460</v>
      </c>
      <c r="FU86" s="16">
        <v>700628</v>
      </c>
      <c r="FV86" s="16">
        <v>14760373</v>
      </c>
      <c r="FW86" s="16">
        <v>1935006</v>
      </c>
      <c r="FX86" s="16">
        <v>-6422</v>
      </c>
      <c r="FY86" s="16">
        <v>1254523</v>
      </c>
      <c r="FZ86" s="16">
        <v>151993</v>
      </c>
      <c r="GA86" s="16">
        <v>183421</v>
      </c>
      <c r="GB86" s="16">
        <v>746752</v>
      </c>
      <c r="GC86" s="16">
        <v>19726274</v>
      </c>
      <c r="GD86" s="16">
        <v>2698954</v>
      </c>
      <c r="GE86" s="16">
        <v>17027320</v>
      </c>
      <c r="GF86" s="15">
        <v>2473.7559999999999</v>
      </c>
      <c r="GG86" s="16">
        <v>300</v>
      </c>
      <c r="GH86" s="16">
        <v>742127</v>
      </c>
      <c r="GI86" s="16">
        <v>17027320</v>
      </c>
      <c r="GJ86" s="16">
        <v>0</v>
      </c>
      <c r="GK86" s="14">
        <v>47.5</v>
      </c>
      <c r="GL86" s="16">
        <v>7635</v>
      </c>
      <c r="GM86" s="16">
        <v>362663</v>
      </c>
      <c r="GN86" s="14">
        <v>0.5</v>
      </c>
      <c r="GO86" s="16">
        <v>7413</v>
      </c>
      <c r="GP86" s="16">
        <v>3707</v>
      </c>
      <c r="GQ86" s="16">
        <v>362663</v>
      </c>
      <c r="GR86" s="16">
        <v>366370</v>
      </c>
      <c r="GS86" s="16">
        <v>22653700</v>
      </c>
      <c r="GT86" s="16">
        <v>19726274</v>
      </c>
      <c r="GU86" s="16">
        <v>0</v>
      </c>
      <c r="GV86" s="16">
        <v>2927426</v>
      </c>
      <c r="GW86" s="16">
        <v>485900648</v>
      </c>
      <c r="GX86" s="16">
        <v>485236419</v>
      </c>
      <c r="GY86" s="16">
        <v>664229</v>
      </c>
      <c r="GZ86" s="16">
        <v>485236419</v>
      </c>
      <c r="HA86" s="18">
        <v>1.4E-3</v>
      </c>
      <c r="HB86" s="16">
        <v>16514</v>
      </c>
      <c r="HC86" s="16">
        <v>23</v>
      </c>
      <c r="HD86" s="16">
        <v>16514</v>
      </c>
      <c r="HE86" s="16">
        <v>23</v>
      </c>
      <c r="HF86" s="16">
        <v>16491</v>
      </c>
      <c r="HG86" s="16">
        <v>886</v>
      </c>
      <c r="HH86" s="16">
        <v>685</v>
      </c>
      <c r="HI86" s="16">
        <v>201</v>
      </c>
      <c r="HJ86" s="15">
        <v>2473.7559999999999</v>
      </c>
      <c r="HK86" s="16">
        <v>497225</v>
      </c>
      <c r="HL86" s="15">
        <v>2473.7559999999999</v>
      </c>
      <c r="HM86" s="16">
        <v>10</v>
      </c>
      <c r="HN86" s="16">
        <v>24738</v>
      </c>
      <c r="HO86" s="15">
        <v>2473.7559999999999</v>
      </c>
      <c r="HP86" s="16">
        <v>7635</v>
      </c>
      <c r="HQ86" s="15">
        <v>0.11600000000000001</v>
      </c>
      <c r="HR86" s="16">
        <v>2191748</v>
      </c>
      <c r="HS86" s="16">
        <v>497225</v>
      </c>
      <c r="HT86" s="16">
        <v>24738</v>
      </c>
      <c r="HU86" s="16">
        <v>1669785</v>
      </c>
      <c r="HV86" s="16">
        <v>485900648</v>
      </c>
      <c r="HW86" s="18">
        <v>3.4364699999999999</v>
      </c>
      <c r="HX86" s="18">
        <v>1.9617800000000001</v>
      </c>
      <c r="HY86" s="18">
        <v>1.4746900000000001</v>
      </c>
      <c r="HZ86" s="16">
        <v>485900648</v>
      </c>
      <c r="IA86" s="16">
        <v>716553</v>
      </c>
      <c r="IB86" s="16">
        <v>7635</v>
      </c>
      <c r="IC86" s="17">
        <v>0</v>
      </c>
      <c r="ID86" s="16">
        <v>0</v>
      </c>
      <c r="IE86" s="15">
        <v>2473.7559999999999</v>
      </c>
      <c r="IF86" s="16">
        <v>0</v>
      </c>
      <c r="IG86" s="16">
        <v>2927426</v>
      </c>
      <c r="IH86" s="16">
        <v>16491</v>
      </c>
      <c r="II86" s="16">
        <v>0</v>
      </c>
      <c r="IJ86" s="16">
        <v>0</v>
      </c>
      <c r="IK86" s="16">
        <v>102409</v>
      </c>
      <c r="IL86" s="16">
        <v>497225</v>
      </c>
      <c r="IM86" s="16">
        <v>24738</v>
      </c>
      <c r="IN86" s="16">
        <v>716553</v>
      </c>
      <c r="IO86" s="16">
        <v>0</v>
      </c>
      <c r="IP86" s="16">
        <v>1774828</v>
      </c>
      <c r="IQ86" s="16">
        <v>17027320</v>
      </c>
      <c r="IR86" s="16">
        <v>0</v>
      </c>
      <c r="IS86" s="16">
        <v>16491</v>
      </c>
      <c r="IT86" s="16">
        <v>0</v>
      </c>
      <c r="IU86" s="16">
        <v>0</v>
      </c>
      <c r="IV86" s="16">
        <v>102409</v>
      </c>
      <c r="IW86" s="16">
        <v>497225</v>
      </c>
      <c r="IX86" s="16">
        <v>24738</v>
      </c>
      <c r="IY86" s="16">
        <v>716553</v>
      </c>
      <c r="IZ86" s="16">
        <v>0</v>
      </c>
      <c r="JA86" s="16">
        <v>0</v>
      </c>
      <c r="JB86" s="16">
        <v>366370</v>
      </c>
      <c r="JC86" s="16">
        <v>18546288</v>
      </c>
      <c r="JD86" s="16">
        <v>15470801</v>
      </c>
      <c r="JE86" s="16">
        <v>0</v>
      </c>
      <c r="JF86" s="16">
        <v>15470801</v>
      </c>
      <c r="JG86" s="19">
        <v>0.1</v>
      </c>
      <c r="JH86" s="16">
        <v>1547080</v>
      </c>
      <c r="JI86" s="16">
        <v>485900648</v>
      </c>
      <c r="JJ86" s="14">
        <v>2026.3</v>
      </c>
      <c r="JK86" s="16">
        <v>239797</v>
      </c>
      <c r="JL86" s="16">
        <v>416026</v>
      </c>
      <c r="JM86" s="16">
        <v>239797</v>
      </c>
      <c r="JN86" s="17">
        <v>0.25</v>
      </c>
      <c r="JO86" s="19">
        <v>0.43369999999999997</v>
      </c>
      <c r="JP86" s="16">
        <v>1547080</v>
      </c>
      <c r="JQ86" s="16">
        <v>670969</v>
      </c>
      <c r="JR86" s="17">
        <v>0.03</v>
      </c>
      <c r="JS86" s="16">
        <v>10305359</v>
      </c>
      <c r="JT86" s="16">
        <v>309161</v>
      </c>
      <c r="JU86" s="16">
        <v>1547080</v>
      </c>
      <c r="JV86" s="16">
        <v>670969</v>
      </c>
      <c r="JW86" s="16">
        <v>309161</v>
      </c>
      <c r="JX86" s="16">
        <v>566950</v>
      </c>
      <c r="JY86" s="16">
        <v>670969</v>
      </c>
      <c r="JZ86" s="18">
        <v>0</v>
      </c>
      <c r="KA86" s="16">
        <v>0</v>
      </c>
      <c r="KB86" s="16">
        <v>309161</v>
      </c>
      <c r="KC86" s="16">
        <v>566950</v>
      </c>
      <c r="KD86" s="16">
        <v>876111</v>
      </c>
      <c r="KE86" s="16">
        <v>15470801</v>
      </c>
      <c r="KF86" s="19">
        <v>0</v>
      </c>
      <c r="KG86" s="16">
        <v>0</v>
      </c>
      <c r="KH86" s="17">
        <v>0</v>
      </c>
      <c r="KI86" s="16">
        <v>10305359</v>
      </c>
      <c r="KJ86" s="16">
        <v>0</v>
      </c>
      <c r="KK86" s="16">
        <v>0</v>
      </c>
      <c r="KL86" s="16">
        <v>0</v>
      </c>
      <c r="KM86" s="16">
        <v>0</v>
      </c>
      <c r="KN86" s="16">
        <v>16855</v>
      </c>
      <c r="KO86" s="16">
        <v>16772</v>
      </c>
      <c r="KP86" s="16">
        <v>83</v>
      </c>
      <c r="KQ86" s="16">
        <v>1774828</v>
      </c>
      <c r="KR86" s="16">
        <v>83</v>
      </c>
      <c r="KS86" s="16">
        <v>1774745</v>
      </c>
      <c r="KT86" s="16">
        <v>121</v>
      </c>
      <c r="KU86" s="16">
        <v>83</v>
      </c>
      <c r="KV86" s="16">
        <v>204</v>
      </c>
      <c r="KW86" s="16">
        <v>2623863</v>
      </c>
      <c r="KX86" s="16">
        <v>1774745</v>
      </c>
      <c r="KY86" s="18">
        <v>4398608</v>
      </c>
      <c r="KZ86" s="16">
        <v>566950</v>
      </c>
      <c r="LA86" s="16">
        <v>0</v>
      </c>
      <c r="LB86" s="16">
        <v>0</v>
      </c>
      <c r="LC86" s="16">
        <v>0</v>
      </c>
      <c r="LD86" s="16">
        <v>4965558</v>
      </c>
      <c r="LE86" s="16">
        <v>0</v>
      </c>
      <c r="LF86" s="16">
        <v>0</v>
      </c>
      <c r="LG86" s="16">
        <v>0</v>
      </c>
      <c r="LH86" s="16">
        <v>4965558</v>
      </c>
      <c r="LI86" s="16">
        <v>566950</v>
      </c>
      <c r="LJ86" s="16">
        <v>4398608</v>
      </c>
      <c r="LK86" s="16">
        <v>485900648</v>
      </c>
      <c r="LL86" s="16">
        <v>9.0524799999999992</v>
      </c>
      <c r="LM86" s="16">
        <v>566950</v>
      </c>
      <c r="LN86" s="16">
        <v>494425778</v>
      </c>
      <c r="LO86" s="16">
        <v>1.1466799999999999</v>
      </c>
      <c r="LP86" s="16">
        <v>9.0524799999999992</v>
      </c>
      <c r="LQ86" s="16">
        <v>10.199159999999999</v>
      </c>
      <c r="LR86" s="16">
        <v>787626</v>
      </c>
      <c r="LS86" s="16">
        <v>0</v>
      </c>
      <c r="LT86" s="16">
        <v>134954</v>
      </c>
      <c r="LU86" s="16">
        <v>151119</v>
      </c>
      <c r="LV86" s="16">
        <v>1515</v>
      </c>
      <c r="LW86" s="16">
        <v>79359</v>
      </c>
      <c r="LX86" s="16">
        <v>9460</v>
      </c>
      <c r="LY86" s="16">
        <v>102409</v>
      </c>
      <c r="LZ86" s="16">
        <v>1061624</v>
      </c>
      <c r="MA86" s="16">
        <v>18546288</v>
      </c>
      <c r="MB86" s="18">
        <v>1061624</v>
      </c>
      <c r="MC86" s="16">
        <v>17484664</v>
      </c>
      <c r="MD86" s="16">
        <v>22653700</v>
      </c>
      <c r="ME86" s="18">
        <v>0</v>
      </c>
      <c r="MF86" s="18">
        <v>0</v>
      </c>
      <c r="MG86" s="18">
        <v>876111</v>
      </c>
      <c r="MH86" s="16">
        <v>0</v>
      </c>
      <c r="MI86" s="16">
        <v>366370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4965558</v>
      </c>
      <c r="MP86" s="16">
        <v>366370</v>
      </c>
      <c r="MQ86" s="16">
        <v>0</v>
      </c>
      <c r="MR86" s="16">
        <v>309161</v>
      </c>
      <c r="MS86" s="16">
        <v>0</v>
      </c>
      <c r="MT86" s="16">
        <v>74970</v>
      </c>
      <c r="MU86" s="16">
        <v>204</v>
      </c>
      <c r="MV86" s="16">
        <v>0</v>
      </c>
      <c r="MW86" s="16">
        <v>5716263</v>
      </c>
      <c r="MX86" s="16">
        <v>494425778</v>
      </c>
      <c r="MY86" s="16">
        <v>0</v>
      </c>
      <c r="MZ86" s="16">
        <v>0</v>
      </c>
      <c r="NA86" s="16">
        <v>0</v>
      </c>
      <c r="NB86" s="16">
        <v>10305359</v>
      </c>
      <c r="NC86" s="16">
        <v>0</v>
      </c>
      <c r="ND86" s="16">
        <v>0</v>
      </c>
      <c r="NE86" s="16">
        <v>0</v>
      </c>
      <c r="NF86" s="16">
        <v>0</v>
      </c>
      <c r="NG86" s="17">
        <v>0.03</v>
      </c>
      <c r="NH86" s="17">
        <v>0</v>
      </c>
      <c r="NI86" s="17">
        <v>0</v>
      </c>
      <c r="NJ86" s="17">
        <v>0</v>
      </c>
      <c r="NK86" s="17">
        <v>0</v>
      </c>
      <c r="NL86" s="17">
        <v>0.03</v>
      </c>
      <c r="NM86" s="16">
        <v>309161</v>
      </c>
      <c r="NN86" s="16">
        <v>0</v>
      </c>
      <c r="NO86" s="18">
        <v>0</v>
      </c>
      <c r="NP86" s="16">
        <v>0</v>
      </c>
      <c r="NQ86" s="17">
        <v>309161</v>
      </c>
      <c r="NR86" s="16">
        <v>500000</v>
      </c>
      <c r="NS86" s="16">
        <v>0</v>
      </c>
      <c r="NT86" s="16">
        <v>163161</v>
      </c>
      <c r="NU86" s="16">
        <v>0</v>
      </c>
      <c r="NV86" s="16">
        <v>0</v>
      </c>
      <c r="NW86" s="17">
        <v>0</v>
      </c>
      <c r="NX86" s="17">
        <v>348857</v>
      </c>
    </row>
    <row r="87" spans="1:388" x14ac:dyDescent="0.55000000000000004">
      <c r="A87" s="13" t="s">
        <v>1177</v>
      </c>
      <c r="B87" s="13" t="s">
        <v>1199</v>
      </c>
      <c r="C87" s="13" t="s">
        <v>163</v>
      </c>
      <c r="D87" s="13" t="s">
        <v>164</v>
      </c>
      <c r="E87" s="14">
        <v>862.9</v>
      </c>
      <c r="F87" s="15">
        <v>0</v>
      </c>
      <c r="G87" s="16">
        <v>7413</v>
      </c>
      <c r="H87" s="16">
        <v>0</v>
      </c>
      <c r="I87" s="16">
        <v>6553</v>
      </c>
      <c r="J87" s="15">
        <v>0</v>
      </c>
      <c r="K87" s="16">
        <v>0</v>
      </c>
      <c r="L87" s="16">
        <v>7413</v>
      </c>
      <c r="M87" s="16">
        <v>222</v>
      </c>
      <c r="N87" s="16">
        <v>7635</v>
      </c>
      <c r="O87" s="17">
        <v>639.55999999999995</v>
      </c>
      <c r="P87" s="17">
        <v>19.07</v>
      </c>
      <c r="Q87" s="17">
        <v>658.63</v>
      </c>
      <c r="R87" s="17">
        <v>61.78</v>
      </c>
      <c r="S87" s="17">
        <v>2.16</v>
      </c>
      <c r="T87" s="17">
        <v>63.94</v>
      </c>
      <c r="U87" s="17">
        <v>61.59</v>
      </c>
      <c r="V87" s="17">
        <v>2.35</v>
      </c>
      <c r="W87" s="17">
        <v>63.94</v>
      </c>
      <c r="X87" s="17">
        <v>357.8</v>
      </c>
      <c r="Y87" s="17">
        <v>10.73</v>
      </c>
      <c r="Z87" s="17">
        <v>368.53</v>
      </c>
      <c r="AA87" s="17">
        <v>30.96</v>
      </c>
      <c r="AB87" s="17">
        <v>26.62</v>
      </c>
      <c r="AC87" s="17">
        <v>24.66</v>
      </c>
      <c r="AD87" s="17">
        <v>82.24</v>
      </c>
      <c r="AE87" s="14">
        <v>862.9</v>
      </c>
      <c r="AF87" s="17">
        <v>945.14</v>
      </c>
      <c r="AG87" s="17">
        <v>1.19</v>
      </c>
      <c r="AH87" s="17">
        <v>946.33</v>
      </c>
      <c r="AI87" s="15">
        <v>9.34</v>
      </c>
      <c r="AJ87" s="15">
        <v>2.5259999999999998</v>
      </c>
      <c r="AK87" s="17">
        <v>0.42</v>
      </c>
      <c r="AL87" s="17">
        <f>ROUND(Data_AidAndLevy[[#This Row],[L311]]*Data_AidAndLevy[[#This Row],[L201]],0)</f>
        <v>3113</v>
      </c>
      <c r="AM87" s="15">
        <v>0</v>
      </c>
      <c r="AN87" s="15">
        <v>12.286</v>
      </c>
      <c r="AO87" s="17">
        <v>945.14</v>
      </c>
      <c r="AP87" s="15">
        <v>957.42600000000004</v>
      </c>
      <c r="AQ87" s="17">
        <v>82.24</v>
      </c>
      <c r="AR87" s="15">
        <v>875.18600000000004</v>
      </c>
      <c r="AS87" s="16">
        <v>7635</v>
      </c>
      <c r="AT87" s="14">
        <v>862.9</v>
      </c>
      <c r="AU87" s="16">
        <v>6588242</v>
      </c>
      <c r="AV87" s="16">
        <v>6401867</v>
      </c>
      <c r="AW87" s="17">
        <v>1.01</v>
      </c>
      <c r="AX87" s="16">
        <v>6465886</v>
      </c>
      <c r="AY87" s="16">
        <v>6588242</v>
      </c>
      <c r="AZ87" s="16">
        <v>0</v>
      </c>
      <c r="BA87" s="16">
        <v>7635</v>
      </c>
      <c r="BB87" s="15">
        <v>12.286</v>
      </c>
      <c r="BC87" s="16">
        <v>93804</v>
      </c>
      <c r="BD87" s="16">
        <v>7635</v>
      </c>
      <c r="BE87" s="17">
        <v>82.24</v>
      </c>
      <c r="BF87" s="16">
        <v>627902</v>
      </c>
      <c r="BG87" s="17">
        <v>658.63</v>
      </c>
      <c r="BH87" s="14">
        <v>862.9</v>
      </c>
      <c r="BI87" s="16">
        <v>568332</v>
      </c>
      <c r="BJ87" s="16">
        <v>552324</v>
      </c>
      <c r="BK87" s="16">
        <v>568332</v>
      </c>
      <c r="BL87" s="16">
        <v>0</v>
      </c>
      <c r="BM87" s="16">
        <v>568332</v>
      </c>
      <c r="BN87" s="16">
        <v>568332</v>
      </c>
      <c r="BO87" s="17">
        <v>63.94</v>
      </c>
      <c r="BP87" s="14">
        <v>862.9</v>
      </c>
      <c r="BQ87" s="16">
        <v>55174</v>
      </c>
      <c r="BR87" s="16">
        <v>53353</v>
      </c>
      <c r="BS87" s="16">
        <v>55174</v>
      </c>
      <c r="BT87" s="16">
        <v>0</v>
      </c>
      <c r="BU87" s="16">
        <v>55174</v>
      </c>
      <c r="BV87" s="16">
        <v>55174</v>
      </c>
      <c r="BW87" s="17">
        <v>63.94</v>
      </c>
      <c r="BX87" s="14">
        <v>862.9</v>
      </c>
      <c r="BY87" s="16">
        <v>55174</v>
      </c>
      <c r="BZ87" s="16">
        <v>53189</v>
      </c>
      <c r="CA87" s="16">
        <v>55174</v>
      </c>
      <c r="CB87" s="16">
        <v>0</v>
      </c>
      <c r="CC87" s="16">
        <v>55174</v>
      </c>
      <c r="CD87" s="16">
        <v>55174</v>
      </c>
      <c r="CE87" s="17">
        <v>368.53</v>
      </c>
      <c r="CF87" s="14">
        <v>862.9</v>
      </c>
      <c r="CG87" s="16">
        <v>318005</v>
      </c>
      <c r="CH87" s="16">
        <v>308996</v>
      </c>
      <c r="CI87" s="16">
        <v>318005</v>
      </c>
      <c r="CJ87" s="16">
        <v>0</v>
      </c>
      <c r="CK87" s="16">
        <v>318005</v>
      </c>
      <c r="CL87" s="16">
        <v>318005</v>
      </c>
      <c r="CM87" s="17">
        <v>337.26</v>
      </c>
      <c r="CN87" s="17">
        <v>945.14</v>
      </c>
      <c r="CO87" s="16">
        <v>318758</v>
      </c>
      <c r="CP87" s="16">
        <v>311278</v>
      </c>
      <c r="CQ87" s="16">
        <v>0</v>
      </c>
      <c r="CR87" s="16">
        <v>311278</v>
      </c>
      <c r="CS87" s="16">
        <v>318758</v>
      </c>
      <c r="CT87" s="16">
        <v>0</v>
      </c>
      <c r="CU87" s="14">
        <v>862.9</v>
      </c>
      <c r="CV87" s="16">
        <v>9</v>
      </c>
      <c r="CW87" s="14">
        <v>0</v>
      </c>
      <c r="CX87" s="16">
        <v>872</v>
      </c>
      <c r="CY87" s="17">
        <v>62.47</v>
      </c>
      <c r="CZ87" s="16">
        <v>54474</v>
      </c>
      <c r="DA87" s="16">
        <v>872</v>
      </c>
      <c r="DB87" s="17">
        <v>69.650000000000006</v>
      </c>
      <c r="DC87" s="16">
        <v>60735</v>
      </c>
      <c r="DD87" s="17">
        <v>1.19</v>
      </c>
      <c r="DE87" s="17">
        <v>337.26</v>
      </c>
      <c r="DF87" s="16">
        <v>401</v>
      </c>
      <c r="DG87" s="17">
        <v>41.7</v>
      </c>
      <c r="DH87" s="17">
        <v>945.14</v>
      </c>
      <c r="DI87" s="16">
        <v>39412</v>
      </c>
      <c r="DJ87" s="16">
        <v>38679</v>
      </c>
      <c r="DK87" s="16">
        <v>39412</v>
      </c>
      <c r="DL87" s="16">
        <v>0</v>
      </c>
      <c r="DM87" s="16">
        <v>39412</v>
      </c>
      <c r="DN87" s="16">
        <v>39412</v>
      </c>
      <c r="DO87" s="17">
        <v>4.8</v>
      </c>
      <c r="DP87" s="17">
        <v>945.14</v>
      </c>
      <c r="DQ87" s="16">
        <v>4537</v>
      </c>
      <c r="DR87" s="16">
        <v>4448</v>
      </c>
      <c r="DS87" s="16">
        <v>4537</v>
      </c>
      <c r="DT87" s="16">
        <v>0</v>
      </c>
      <c r="DU87" s="16">
        <v>4537</v>
      </c>
      <c r="DV87" s="16">
        <v>4537</v>
      </c>
      <c r="DW87" s="16">
        <v>6588242</v>
      </c>
      <c r="DX87" s="16">
        <v>0</v>
      </c>
      <c r="DY87" s="16">
        <v>93804</v>
      </c>
      <c r="DZ87" s="16">
        <v>627902</v>
      </c>
      <c r="EA87" s="16">
        <v>568332</v>
      </c>
      <c r="EB87" s="16">
        <v>55174</v>
      </c>
      <c r="EC87" s="16">
        <v>55174</v>
      </c>
      <c r="ED87" s="16">
        <v>318005</v>
      </c>
      <c r="EE87" s="16">
        <v>318758</v>
      </c>
      <c r="EF87" s="16">
        <v>0</v>
      </c>
      <c r="EG87" s="16">
        <v>54474</v>
      </c>
      <c r="EH87" s="16">
        <v>60735</v>
      </c>
      <c r="EI87" s="16">
        <v>401</v>
      </c>
      <c r="EJ87" s="16">
        <v>39412</v>
      </c>
      <c r="EK87" s="16">
        <v>4537</v>
      </c>
      <c r="EL87" s="16">
        <v>43052</v>
      </c>
      <c r="EM87" s="16">
        <v>106991</v>
      </c>
      <c r="EN87" s="16">
        <v>0</v>
      </c>
      <c r="EO87" s="16">
        <v>8848889</v>
      </c>
      <c r="EP87" s="16">
        <v>254868514</v>
      </c>
      <c r="EQ87" s="18">
        <v>5.4</v>
      </c>
      <c r="ER87" s="16">
        <v>1376290</v>
      </c>
      <c r="ES87" s="16">
        <v>108805</v>
      </c>
      <c r="ET87" s="16">
        <v>111496</v>
      </c>
      <c r="EU87" s="16">
        <v>-2691</v>
      </c>
      <c r="EV87" s="16">
        <v>1376290</v>
      </c>
      <c r="EW87" s="16">
        <v>1373599</v>
      </c>
      <c r="EX87" s="16">
        <v>18513021</v>
      </c>
      <c r="EY87" s="16">
        <v>15186104</v>
      </c>
      <c r="EZ87" s="16">
        <v>3326917</v>
      </c>
      <c r="FA87" s="18">
        <v>5.4</v>
      </c>
      <c r="FB87" s="16">
        <v>17965</v>
      </c>
      <c r="FC87" s="16">
        <v>0</v>
      </c>
      <c r="FD87" s="16">
        <v>0</v>
      </c>
      <c r="FE87" s="16">
        <v>0</v>
      </c>
      <c r="FF87" s="16">
        <v>17965</v>
      </c>
      <c r="FG87" s="16">
        <v>17965</v>
      </c>
      <c r="FH87" s="16">
        <v>1373599</v>
      </c>
      <c r="FI87" s="16">
        <v>1391564</v>
      </c>
      <c r="FJ87" s="16">
        <v>6749</v>
      </c>
      <c r="FK87" s="15">
        <v>875.18600000000004</v>
      </c>
      <c r="FL87" s="16">
        <v>5906630</v>
      </c>
      <c r="FM87" s="16">
        <v>6749</v>
      </c>
      <c r="FN87" s="17">
        <v>82.24</v>
      </c>
      <c r="FO87" s="16">
        <v>555038</v>
      </c>
      <c r="FP87" s="16">
        <v>264</v>
      </c>
      <c r="FQ87" s="17">
        <v>946.33</v>
      </c>
      <c r="FR87" s="16">
        <v>249831</v>
      </c>
      <c r="FS87" s="16">
        <v>39412</v>
      </c>
      <c r="FT87" s="16">
        <v>4537</v>
      </c>
      <c r="FU87" s="16">
        <v>293780</v>
      </c>
      <c r="FV87" s="16">
        <v>5906630</v>
      </c>
      <c r="FW87" s="16">
        <v>555038</v>
      </c>
      <c r="FX87" s="16">
        <v>0</v>
      </c>
      <c r="FY87" s="16">
        <v>568332</v>
      </c>
      <c r="FZ87" s="16">
        <v>55174</v>
      </c>
      <c r="GA87" s="16">
        <v>55174</v>
      </c>
      <c r="GB87" s="16">
        <v>318005</v>
      </c>
      <c r="GC87" s="16">
        <v>7752133</v>
      </c>
      <c r="GD87" s="16">
        <v>1391564</v>
      </c>
      <c r="GE87" s="16">
        <v>6360569</v>
      </c>
      <c r="GF87" s="15">
        <v>957.42600000000004</v>
      </c>
      <c r="GG87" s="16">
        <v>300</v>
      </c>
      <c r="GH87" s="16">
        <v>287228</v>
      </c>
      <c r="GI87" s="16">
        <v>6360569</v>
      </c>
      <c r="GJ87" s="16">
        <v>0</v>
      </c>
      <c r="GK87" s="14">
        <v>28</v>
      </c>
      <c r="GL87" s="16">
        <v>7635</v>
      </c>
      <c r="GM87" s="16">
        <v>213780</v>
      </c>
      <c r="GN87" s="14">
        <v>0</v>
      </c>
      <c r="GO87" s="16">
        <v>7413</v>
      </c>
      <c r="GP87" s="16">
        <v>0</v>
      </c>
      <c r="GQ87" s="16">
        <v>213780</v>
      </c>
      <c r="GR87" s="16">
        <v>213780</v>
      </c>
      <c r="GS87" s="16">
        <v>8848889</v>
      </c>
      <c r="GT87" s="16">
        <v>7752133</v>
      </c>
      <c r="GU87" s="16">
        <v>0</v>
      </c>
      <c r="GV87" s="16">
        <v>1096756</v>
      </c>
      <c r="GW87" s="16">
        <v>254868514</v>
      </c>
      <c r="GX87" s="16">
        <v>252251461</v>
      </c>
      <c r="GY87" s="16">
        <v>2617053</v>
      </c>
      <c r="GZ87" s="16">
        <v>252251461</v>
      </c>
      <c r="HA87" s="18">
        <v>1.04E-2</v>
      </c>
      <c r="HB87" s="16">
        <v>3352</v>
      </c>
      <c r="HC87" s="16">
        <v>35</v>
      </c>
      <c r="HD87" s="16">
        <v>3352</v>
      </c>
      <c r="HE87" s="16">
        <v>35</v>
      </c>
      <c r="HF87" s="16">
        <v>3317</v>
      </c>
      <c r="HG87" s="16">
        <v>886</v>
      </c>
      <c r="HH87" s="16">
        <v>685</v>
      </c>
      <c r="HI87" s="16">
        <v>201</v>
      </c>
      <c r="HJ87" s="15">
        <v>957.42600000000004</v>
      </c>
      <c r="HK87" s="16">
        <v>192443</v>
      </c>
      <c r="HL87" s="15">
        <v>957.42600000000004</v>
      </c>
      <c r="HM87" s="16">
        <v>10</v>
      </c>
      <c r="HN87" s="16">
        <v>9574</v>
      </c>
      <c r="HO87" s="15">
        <v>957.42600000000004</v>
      </c>
      <c r="HP87" s="16">
        <v>7635</v>
      </c>
      <c r="HQ87" s="15">
        <v>0.11600000000000001</v>
      </c>
      <c r="HR87" s="16">
        <v>848279</v>
      </c>
      <c r="HS87" s="16">
        <v>192443</v>
      </c>
      <c r="HT87" s="16">
        <v>9574</v>
      </c>
      <c r="HU87" s="16">
        <v>646262</v>
      </c>
      <c r="HV87" s="16">
        <v>254868514</v>
      </c>
      <c r="HW87" s="18">
        <v>2.5356700000000001</v>
      </c>
      <c r="HX87" s="18">
        <v>1.9617800000000001</v>
      </c>
      <c r="HY87" s="18">
        <v>0.57389000000000001</v>
      </c>
      <c r="HZ87" s="16">
        <v>254868514</v>
      </c>
      <c r="IA87" s="16">
        <v>146266</v>
      </c>
      <c r="IB87" s="16">
        <v>7635</v>
      </c>
      <c r="IC87" s="17">
        <v>0</v>
      </c>
      <c r="ID87" s="16">
        <v>0</v>
      </c>
      <c r="IE87" s="15">
        <v>957.42600000000004</v>
      </c>
      <c r="IF87" s="16">
        <v>0</v>
      </c>
      <c r="IG87" s="16">
        <v>1096756</v>
      </c>
      <c r="IH87" s="16">
        <v>3317</v>
      </c>
      <c r="II87" s="16">
        <v>0</v>
      </c>
      <c r="IJ87" s="16">
        <v>0</v>
      </c>
      <c r="IK87" s="16">
        <v>43052</v>
      </c>
      <c r="IL87" s="16">
        <v>192443</v>
      </c>
      <c r="IM87" s="16">
        <v>9574</v>
      </c>
      <c r="IN87" s="16">
        <v>146266</v>
      </c>
      <c r="IO87" s="16">
        <v>0</v>
      </c>
      <c r="IP87" s="16">
        <v>788208</v>
      </c>
      <c r="IQ87" s="16">
        <v>6360569</v>
      </c>
      <c r="IR87" s="16">
        <v>0</v>
      </c>
      <c r="IS87" s="16">
        <v>3317</v>
      </c>
      <c r="IT87" s="16">
        <v>0</v>
      </c>
      <c r="IU87" s="16">
        <v>0</v>
      </c>
      <c r="IV87" s="16">
        <v>43052</v>
      </c>
      <c r="IW87" s="16">
        <v>192443</v>
      </c>
      <c r="IX87" s="16">
        <v>9574</v>
      </c>
      <c r="IY87" s="16">
        <v>146266</v>
      </c>
      <c r="IZ87" s="16">
        <v>0</v>
      </c>
      <c r="JA87" s="16">
        <v>0</v>
      </c>
      <c r="JB87" s="16">
        <v>213780</v>
      </c>
      <c r="JC87" s="16">
        <v>6882897</v>
      </c>
      <c r="JD87" s="16">
        <v>6588242</v>
      </c>
      <c r="JE87" s="16">
        <v>0</v>
      </c>
      <c r="JF87" s="16">
        <v>6588242</v>
      </c>
      <c r="JG87" s="19">
        <v>0.1</v>
      </c>
      <c r="JH87" s="16">
        <v>658824</v>
      </c>
      <c r="JI87" s="16">
        <v>254868514</v>
      </c>
      <c r="JJ87" s="14">
        <v>862.9</v>
      </c>
      <c r="JK87" s="16">
        <v>295363</v>
      </c>
      <c r="JL87" s="16">
        <v>416026</v>
      </c>
      <c r="JM87" s="16">
        <v>295363</v>
      </c>
      <c r="JN87" s="17">
        <v>0.25</v>
      </c>
      <c r="JO87" s="19">
        <v>0.35210000000000002</v>
      </c>
      <c r="JP87" s="16">
        <v>658824</v>
      </c>
      <c r="JQ87" s="16">
        <v>231972</v>
      </c>
      <c r="JR87" s="17">
        <v>0.04</v>
      </c>
      <c r="JS87" s="16">
        <v>6707682</v>
      </c>
      <c r="JT87" s="16">
        <v>268307</v>
      </c>
      <c r="JU87" s="16">
        <v>658824</v>
      </c>
      <c r="JV87" s="16">
        <v>231972</v>
      </c>
      <c r="JW87" s="16">
        <v>268307</v>
      </c>
      <c r="JX87" s="16">
        <v>158545</v>
      </c>
      <c r="JY87" s="16">
        <v>231972</v>
      </c>
      <c r="JZ87" s="18">
        <v>0</v>
      </c>
      <c r="KA87" s="16">
        <v>0</v>
      </c>
      <c r="KB87" s="16">
        <v>268307</v>
      </c>
      <c r="KC87" s="16">
        <v>158545</v>
      </c>
      <c r="KD87" s="16">
        <v>426852</v>
      </c>
      <c r="KE87" s="16">
        <v>6588242</v>
      </c>
      <c r="KF87" s="19">
        <v>0</v>
      </c>
      <c r="KG87" s="16">
        <v>0</v>
      </c>
      <c r="KH87" s="17">
        <v>0</v>
      </c>
      <c r="KI87" s="16">
        <v>6707682</v>
      </c>
      <c r="KJ87" s="16">
        <v>0</v>
      </c>
      <c r="KK87" s="16">
        <v>0</v>
      </c>
      <c r="KL87" s="16">
        <v>0</v>
      </c>
      <c r="KM87" s="16">
        <v>0</v>
      </c>
      <c r="KN87" s="16">
        <v>63901</v>
      </c>
      <c r="KO87" s="16">
        <v>65482</v>
      </c>
      <c r="KP87" s="16">
        <v>-1581</v>
      </c>
      <c r="KQ87" s="16">
        <v>788208</v>
      </c>
      <c r="KR87" s="16">
        <v>-1581</v>
      </c>
      <c r="KS87" s="16">
        <v>789789</v>
      </c>
      <c r="KT87" s="16">
        <v>-2691</v>
      </c>
      <c r="KU87" s="16">
        <v>-1581</v>
      </c>
      <c r="KV87" s="16">
        <v>-4272</v>
      </c>
      <c r="KW87" s="16">
        <v>1376290</v>
      </c>
      <c r="KX87" s="16">
        <v>789789</v>
      </c>
      <c r="KY87" s="18">
        <v>2166079</v>
      </c>
      <c r="KZ87" s="16">
        <v>158545</v>
      </c>
      <c r="LA87" s="16">
        <v>0</v>
      </c>
      <c r="LB87" s="16">
        <v>0</v>
      </c>
      <c r="LC87" s="16">
        <v>0</v>
      </c>
      <c r="LD87" s="16">
        <v>2324624</v>
      </c>
      <c r="LE87" s="16">
        <v>645000</v>
      </c>
      <c r="LF87" s="16">
        <v>0</v>
      </c>
      <c r="LG87" s="16">
        <v>0</v>
      </c>
      <c r="LH87" s="16">
        <v>2969624</v>
      </c>
      <c r="LI87" s="16">
        <v>158545</v>
      </c>
      <c r="LJ87" s="16">
        <v>2811079</v>
      </c>
      <c r="LK87" s="16">
        <v>254868514</v>
      </c>
      <c r="LL87" s="16">
        <v>11.029529999999999</v>
      </c>
      <c r="LM87" s="16">
        <v>158545</v>
      </c>
      <c r="LN87" s="16">
        <v>264758605</v>
      </c>
      <c r="LO87" s="16">
        <v>0.59882999999999997</v>
      </c>
      <c r="LP87" s="16">
        <v>11.029529999999999</v>
      </c>
      <c r="LQ87" s="16">
        <v>11.628360000000001</v>
      </c>
      <c r="LR87" s="16">
        <v>318758</v>
      </c>
      <c r="LS87" s="16">
        <v>0</v>
      </c>
      <c r="LT87" s="16">
        <v>54474</v>
      </c>
      <c r="LU87" s="16">
        <v>60735</v>
      </c>
      <c r="LV87" s="16">
        <v>401</v>
      </c>
      <c r="LW87" s="16">
        <v>39412</v>
      </c>
      <c r="LX87" s="16">
        <v>4537</v>
      </c>
      <c r="LY87" s="16">
        <v>43052</v>
      </c>
      <c r="LZ87" s="16">
        <v>435265</v>
      </c>
      <c r="MA87" s="16">
        <v>6882897</v>
      </c>
      <c r="MB87" s="18">
        <v>435265</v>
      </c>
      <c r="MC87" s="16">
        <v>6447632</v>
      </c>
      <c r="MD87" s="16">
        <v>8848889</v>
      </c>
      <c r="ME87" s="18">
        <v>0</v>
      </c>
      <c r="MF87" s="18">
        <v>0</v>
      </c>
      <c r="MG87" s="18">
        <v>426852</v>
      </c>
      <c r="MH87" s="16">
        <v>0</v>
      </c>
      <c r="MI87" s="16">
        <v>213780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2324624</v>
      </c>
      <c r="MP87" s="16">
        <v>213780</v>
      </c>
      <c r="MQ87" s="16">
        <v>0</v>
      </c>
      <c r="MR87" s="16">
        <v>268307</v>
      </c>
      <c r="MS87" s="16">
        <v>0</v>
      </c>
      <c r="MT87" s="16">
        <v>17965</v>
      </c>
      <c r="MU87" s="16">
        <v>-4272</v>
      </c>
      <c r="MV87" s="16">
        <v>0</v>
      </c>
      <c r="MW87" s="16">
        <v>2820404</v>
      </c>
      <c r="MX87" s="16">
        <v>264758605</v>
      </c>
      <c r="MY87" s="16">
        <v>1.34</v>
      </c>
      <c r="MZ87" s="16">
        <v>354777</v>
      </c>
      <c r="NA87" s="16">
        <v>0</v>
      </c>
      <c r="NB87" s="16">
        <v>6707682</v>
      </c>
      <c r="NC87" s="16">
        <v>0</v>
      </c>
      <c r="ND87" s="16">
        <v>354777</v>
      </c>
      <c r="NE87" s="16">
        <v>0</v>
      </c>
      <c r="NF87" s="16">
        <v>354777</v>
      </c>
      <c r="NG87" s="17">
        <v>0.04</v>
      </c>
      <c r="NH87" s="17">
        <v>0</v>
      </c>
      <c r="NI87" s="17">
        <v>0</v>
      </c>
      <c r="NJ87" s="17">
        <v>0</v>
      </c>
      <c r="NK87" s="17">
        <v>0</v>
      </c>
      <c r="NL87" s="17">
        <v>0.04</v>
      </c>
      <c r="NM87" s="16">
        <v>268307</v>
      </c>
      <c r="NN87" s="16">
        <v>0</v>
      </c>
      <c r="NO87" s="18">
        <v>0</v>
      </c>
      <c r="NP87" s="16">
        <v>0</v>
      </c>
      <c r="NQ87" s="17">
        <v>268307</v>
      </c>
      <c r="NR87" s="16">
        <v>195000</v>
      </c>
      <c r="NS87" s="16">
        <v>0</v>
      </c>
      <c r="NT87" s="16">
        <v>87370</v>
      </c>
      <c r="NU87" s="16">
        <v>0</v>
      </c>
      <c r="NV87" s="16">
        <v>0</v>
      </c>
      <c r="NW87" s="17">
        <v>0</v>
      </c>
      <c r="NX87" s="17">
        <v>679917</v>
      </c>
    </row>
    <row r="88" spans="1:388" x14ac:dyDescent="0.55000000000000004">
      <c r="A88" s="13" t="s">
        <v>1181</v>
      </c>
      <c r="B88" s="13" t="s">
        <v>1201</v>
      </c>
      <c r="C88" s="13" t="s">
        <v>165</v>
      </c>
      <c r="D88" s="13" t="s">
        <v>1244</v>
      </c>
      <c r="E88" s="14">
        <v>30773.9</v>
      </c>
      <c r="F88" s="15">
        <v>-4.2279999999999998</v>
      </c>
      <c r="G88" s="16">
        <v>7446</v>
      </c>
      <c r="H88" s="16">
        <v>1451</v>
      </c>
      <c r="I88" s="16">
        <v>6553</v>
      </c>
      <c r="J88" s="15">
        <v>-4.2279999999999998</v>
      </c>
      <c r="K88" s="16">
        <v>-27303</v>
      </c>
      <c r="L88" s="16">
        <v>7446</v>
      </c>
      <c r="M88" s="16">
        <v>222</v>
      </c>
      <c r="N88" s="16">
        <v>7668</v>
      </c>
      <c r="O88" s="17">
        <v>663.75</v>
      </c>
      <c r="P88" s="17">
        <v>19.07</v>
      </c>
      <c r="Q88" s="17">
        <v>682.82</v>
      </c>
      <c r="R88" s="17">
        <v>82.04</v>
      </c>
      <c r="S88" s="17">
        <v>2.16</v>
      </c>
      <c r="T88" s="17">
        <v>84.2</v>
      </c>
      <c r="U88" s="17">
        <v>98.14</v>
      </c>
      <c r="V88" s="17">
        <v>2.35</v>
      </c>
      <c r="W88" s="17">
        <v>100.49</v>
      </c>
      <c r="X88" s="17">
        <v>357.8</v>
      </c>
      <c r="Y88" s="17">
        <v>10.73</v>
      </c>
      <c r="Z88" s="17">
        <v>368.53</v>
      </c>
      <c r="AA88" s="17">
        <v>2269.44</v>
      </c>
      <c r="AB88" s="17">
        <v>1264.19</v>
      </c>
      <c r="AC88" s="17">
        <v>2087.88</v>
      </c>
      <c r="AD88" s="17">
        <v>5621.51</v>
      </c>
      <c r="AE88" s="14">
        <v>30773.9</v>
      </c>
      <c r="AF88" s="17">
        <v>36395.410000000003</v>
      </c>
      <c r="AG88" s="17">
        <v>0</v>
      </c>
      <c r="AH88" s="17">
        <v>36395.410000000003</v>
      </c>
      <c r="AI88" s="15">
        <v>197.13</v>
      </c>
      <c r="AJ88" s="15">
        <v>219.45699999999999</v>
      </c>
      <c r="AK88" s="17">
        <v>1164.3900000000001</v>
      </c>
      <c r="AL88" s="17">
        <f>ROUND(Data_AidAndLevy[[#This Row],[L311]]*Data_AidAndLevy[[#This Row],[L201]],0)</f>
        <v>8670048</v>
      </c>
      <c r="AM88" s="15">
        <v>0</v>
      </c>
      <c r="AN88" s="15">
        <v>1580.9770000000001</v>
      </c>
      <c r="AO88" s="17">
        <v>36395.410000000003</v>
      </c>
      <c r="AP88" s="15">
        <v>37976.387000000002</v>
      </c>
      <c r="AQ88" s="17">
        <v>5621.51</v>
      </c>
      <c r="AR88" s="15">
        <v>32354.877</v>
      </c>
      <c r="AS88" s="16">
        <v>7668</v>
      </c>
      <c r="AT88" s="14">
        <v>30773.9</v>
      </c>
      <c r="AU88" s="16">
        <v>235974265</v>
      </c>
      <c r="AV88" s="16">
        <v>231003215</v>
      </c>
      <c r="AW88" s="17">
        <v>1.01</v>
      </c>
      <c r="AX88" s="16">
        <v>233313247</v>
      </c>
      <c r="AY88" s="16">
        <v>235974265</v>
      </c>
      <c r="AZ88" s="16">
        <v>0</v>
      </c>
      <c r="BA88" s="16">
        <v>7668</v>
      </c>
      <c r="BB88" s="15">
        <v>1580.9770000000001</v>
      </c>
      <c r="BC88" s="16">
        <v>12122932</v>
      </c>
      <c r="BD88" s="16">
        <v>7668</v>
      </c>
      <c r="BE88" s="17">
        <v>5621.51</v>
      </c>
      <c r="BF88" s="16">
        <v>43105739</v>
      </c>
      <c r="BG88" s="17">
        <v>682.82</v>
      </c>
      <c r="BH88" s="14">
        <v>30773.9</v>
      </c>
      <c r="BI88" s="16">
        <v>21013034</v>
      </c>
      <c r="BJ88" s="16">
        <v>20592047</v>
      </c>
      <c r="BK88" s="16">
        <v>21013034</v>
      </c>
      <c r="BL88" s="16">
        <v>0</v>
      </c>
      <c r="BM88" s="16">
        <v>21013034</v>
      </c>
      <c r="BN88" s="16">
        <v>21013034</v>
      </c>
      <c r="BO88" s="17">
        <v>84.2</v>
      </c>
      <c r="BP88" s="14">
        <v>30773.9</v>
      </c>
      <c r="BQ88" s="16">
        <v>2591162</v>
      </c>
      <c r="BR88" s="16">
        <v>2545193</v>
      </c>
      <c r="BS88" s="16">
        <v>2591162</v>
      </c>
      <c r="BT88" s="16">
        <v>0</v>
      </c>
      <c r="BU88" s="16">
        <v>2591162</v>
      </c>
      <c r="BV88" s="16">
        <v>2591162</v>
      </c>
      <c r="BW88" s="17">
        <v>100.49</v>
      </c>
      <c r="BX88" s="14">
        <v>30773.9</v>
      </c>
      <c r="BY88" s="16">
        <v>3092469</v>
      </c>
      <c r="BZ88" s="16">
        <v>3044676</v>
      </c>
      <c r="CA88" s="16">
        <v>3092469</v>
      </c>
      <c r="CB88" s="16">
        <v>0</v>
      </c>
      <c r="CC88" s="16">
        <v>3092469</v>
      </c>
      <c r="CD88" s="16">
        <v>3092469</v>
      </c>
      <c r="CE88" s="17">
        <v>368.53</v>
      </c>
      <c r="CF88" s="14">
        <v>30773.9</v>
      </c>
      <c r="CG88" s="16">
        <v>11341105</v>
      </c>
      <c r="CH88" s="16">
        <v>11100316</v>
      </c>
      <c r="CI88" s="16">
        <v>11341105</v>
      </c>
      <c r="CJ88" s="16">
        <v>0</v>
      </c>
      <c r="CK88" s="16">
        <v>11341105</v>
      </c>
      <c r="CL88" s="16">
        <v>11341105</v>
      </c>
      <c r="CM88" s="17">
        <v>325.88</v>
      </c>
      <c r="CN88" s="17">
        <v>36395.410000000003</v>
      </c>
      <c r="CO88" s="16">
        <v>11860536</v>
      </c>
      <c r="CP88" s="16">
        <v>11606240</v>
      </c>
      <c r="CQ88" s="16">
        <v>15650</v>
      </c>
      <c r="CR88" s="16">
        <v>11621890</v>
      </c>
      <c r="CS88" s="16">
        <v>11860536</v>
      </c>
      <c r="CT88" s="16">
        <v>0</v>
      </c>
      <c r="CU88" s="14">
        <v>30773.9</v>
      </c>
      <c r="CV88" s="16">
        <v>2593</v>
      </c>
      <c r="CW88" s="14">
        <v>46</v>
      </c>
      <c r="CX88" s="16">
        <v>33321</v>
      </c>
      <c r="CY88" s="17">
        <v>62.04</v>
      </c>
      <c r="CZ88" s="16">
        <v>2067235</v>
      </c>
      <c r="DA88" s="16">
        <v>33321</v>
      </c>
      <c r="DB88" s="17">
        <v>68.150000000000006</v>
      </c>
      <c r="DC88" s="16">
        <v>2270826</v>
      </c>
      <c r="DD88" s="17">
        <v>0</v>
      </c>
      <c r="DE88" s="17">
        <v>325.88</v>
      </c>
      <c r="DF88" s="16">
        <v>0</v>
      </c>
      <c r="DG88" s="17">
        <v>27.75</v>
      </c>
      <c r="DH88" s="17">
        <v>36395.410000000003</v>
      </c>
      <c r="DI88" s="16">
        <v>1009973</v>
      </c>
      <c r="DJ88" s="16">
        <v>981993</v>
      </c>
      <c r="DK88" s="16">
        <v>1009973</v>
      </c>
      <c r="DL88" s="16">
        <v>0</v>
      </c>
      <c r="DM88" s="16">
        <v>1009973</v>
      </c>
      <c r="DN88" s="16">
        <v>1009973</v>
      </c>
      <c r="DO88" s="17">
        <v>3.48</v>
      </c>
      <c r="DP88" s="17">
        <v>36395.410000000003</v>
      </c>
      <c r="DQ88" s="16">
        <v>126656</v>
      </c>
      <c r="DR88" s="16">
        <v>123346</v>
      </c>
      <c r="DS88" s="16">
        <v>126656</v>
      </c>
      <c r="DT88" s="16">
        <v>0</v>
      </c>
      <c r="DU88" s="16">
        <v>126656</v>
      </c>
      <c r="DV88" s="16">
        <v>126656</v>
      </c>
      <c r="DW88" s="16">
        <v>235974265</v>
      </c>
      <c r="DX88" s="16">
        <v>0</v>
      </c>
      <c r="DY88" s="16">
        <v>12122932</v>
      </c>
      <c r="DZ88" s="16">
        <v>43105739</v>
      </c>
      <c r="EA88" s="16">
        <v>21013034</v>
      </c>
      <c r="EB88" s="16">
        <v>2591162</v>
      </c>
      <c r="EC88" s="16">
        <v>3092469</v>
      </c>
      <c r="ED88" s="16">
        <v>11341105</v>
      </c>
      <c r="EE88" s="16">
        <v>11860536</v>
      </c>
      <c r="EF88" s="16">
        <v>0</v>
      </c>
      <c r="EG88" s="16">
        <v>2067235</v>
      </c>
      <c r="EH88" s="16">
        <v>2270826</v>
      </c>
      <c r="EI88" s="16">
        <v>0</v>
      </c>
      <c r="EJ88" s="16">
        <v>1009973</v>
      </c>
      <c r="EK88" s="16">
        <v>126656</v>
      </c>
      <c r="EL88" s="16">
        <v>1977056</v>
      </c>
      <c r="EM88" s="16">
        <v>11457123</v>
      </c>
      <c r="EN88" s="16">
        <v>1451</v>
      </c>
      <c r="EO88" s="16">
        <v>356057450</v>
      </c>
      <c r="EP88" s="16">
        <v>8717952536</v>
      </c>
      <c r="EQ88" s="18">
        <v>5.4</v>
      </c>
      <c r="ER88" s="16">
        <v>47076944</v>
      </c>
      <c r="ES88" s="16">
        <v>1036709</v>
      </c>
      <c r="ET88" s="16">
        <v>1051991</v>
      </c>
      <c r="EU88" s="16">
        <v>-15282</v>
      </c>
      <c r="EV88" s="16">
        <v>47076944</v>
      </c>
      <c r="EW88" s="16">
        <v>47061662</v>
      </c>
      <c r="EX88" s="16">
        <v>3738468078</v>
      </c>
      <c r="EY88" s="16">
        <v>3591664311</v>
      </c>
      <c r="EZ88" s="16">
        <v>146803767</v>
      </c>
      <c r="FA88" s="18">
        <v>5.4</v>
      </c>
      <c r="FB88" s="16">
        <v>792740</v>
      </c>
      <c r="FC88" s="16">
        <v>0</v>
      </c>
      <c r="FD88" s="16">
        <v>0</v>
      </c>
      <c r="FE88" s="16">
        <v>0</v>
      </c>
      <c r="FF88" s="16">
        <v>792740</v>
      </c>
      <c r="FG88" s="16">
        <v>792740</v>
      </c>
      <c r="FH88" s="16">
        <v>47061662</v>
      </c>
      <c r="FI88" s="16">
        <v>47854402</v>
      </c>
      <c r="FJ88" s="16">
        <v>6749</v>
      </c>
      <c r="FK88" s="15">
        <v>32354.877</v>
      </c>
      <c r="FL88" s="16">
        <v>218363065</v>
      </c>
      <c r="FM88" s="16">
        <v>6749</v>
      </c>
      <c r="FN88" s="17">
        <v>5621.51</v>
      </c>
      <c r="FO88" s="16">
        <v>37939571</v>
      </c>
      <c r="FP88" s="16">
        <v>264</v>
      </c>
      <c r="FQ88" s="17">
        <v>36395.410000000003</v>
      </c>
      <c r="FR88" s="16">
        <v>9608388</v>
      </c>
      <c r="FS88" s="16">
        <v>1009973</v>
      </c>
      <c r="FT88" s="16">
        <v>126656</v>
      </c>
      <c r="FU88" s="16">
        <v>10745017</v>
      </c>
      <c r="FV88" s="16">
        <v>218363065</v>
      </c>
      <c r="FW88" s="16">
        <v>37939571</v>
      </c>
      <c r="FX88" s="16">
        <v>-27303</v>
      </c>
      <c r="FY88" s="16">
        <v>21013034</v>
      </c>
      <c r="FZ88" s="16">
        <v>2591162</v>
      </c>
      <c r="GA88" s="16">
        <v>3092469</v>
      </c>
      <c r="GB88" s="16">
        <v>11341105</v>
      </c>
      <c r="GC88" s="16">
        <v>305058120</v>
      </c>
      <c r="GD88" s="16">
        <v>47854402</v>
      </c>
      <c r="GE88" s="16">
        <v>257203718</v>
      </c>
      <c r="GF88" s="15">
        <v>37976.387000000002</v>
      </c>
      <c r="GG88" s="16">
        <v>300</v>
      </c>
      <c r="GH88" s="16">
        <v>11392916</v>
      </c>
      <c r="GI88" s="16">
        <v>257203718</v>
      </c>
      <c r="GJ88" s="16">
        <v>0</v>
      </c>
      <c r="GK88" s="14">
        <v>707</v>
      </c>
      <c r="GL88" s="16">
        <v>7635</v>
      </c>
      <c r="GM88" s="16">
        <v>5397945</v>
      </c>
      <c r="GN88" s="14">
        <v>0</v>
      </c>
      <c r="GO88" s="16">
        <v>7413</v>
      </c>
      <c r="GP88" s="16">
        <v>0</v>
      </c>
      <c r="GQ88" s="16">
        <v>5397945</v>
      </c>
      <c r="GR88" s="16">
        <v>5397945</v>
      </c>
      <c r="GS88" s="16">
        <v>356057450</v>
      </c>
      <c r="GT88" s="16">
        <v>305058120</v>
      </c>
      <c r="GU88" s="16">
        <v>0</v>
      </c>
      <c r="GV88" s="16">
        <v>50999330</v>
      </c>
      <c r="GW88" s="16">
        <v>8717952536</v>
      </c>
      <c r="GX88" s="16">
        <v>8815644809</v>
      </c>
      <c r="GY88" s="16">
        <v>0</v>
      </c>
      <c r="GZ88" s="16">
        <v>8815644809</v>
      </c>
      <c r="HA88" s="18">
        <v>0</v>
      </c>
      <c r="HB88" s="16">
        <v>844399</v>
      </c>
      <c r="HC88" s="16">
        <v>0</v>
      </c>
      <c r="HD88" s="16">
        <v>844399</v>
      </c>
      <c r="HE88" s="16">
        <v>0</v>
      </c>
      <c r="HF88" s="16">
        <v>844399</v>
      </c>
      <c r="HG88" s="16">
        <v>886</v>
      </c>
      <c r="HH88" s="16">
        <v>685</v>
      </c>
      <c r="HI88" s="16">
        <v>201</v>
      </c>
      <c r="HJ88" s="15">
        <v>37976.387000000002</v>
      </c>
      <c r="HK88" s="16">
        <v>7633254</v>
      </c>
      <c r="HL88" s="15">
        <v>37976.387000000002</v>
      </c>
      <c r="HM88" s="16">
        <v>10</v>
      </c>
      <c r="HN88" s="16">
        <v>379764</v>
      </c>
      <c r="HO88" s="15">
        <v>37976.387000000002</v>
      </c>
      <c r="HP88" s="16">
        <v>7635</v>
      </c>
      <c r="HQ88" s="15">
        <v>0.11600000000000001</v>
      </c>
      <c r="HR88" s="16">
        <v>33647079</v>
      </c>
      <c r="HS88" s="16">
        <v>7633254</v>
      </c>
      <c r="HT88" s="16">
        <v>379764</v>
      </c>
      <c r="HU88" s="16">
        <v>25634061</v>
      </c>
      <c r="HV88" s="16">
        <v>8717952536</v>
      </c>
      <c r="HW88" s="18">
        <v>2.9403800000000002</v>
      </c>
      <c r="HX88" s="18">
        <v>1.9617800000000001</v>
      </c>
      <c r="HY88" s="18">
        <v>0.97860000000000003</v>
      </c>
      <c r="HZ88" s="16">
        <v>8717952536</v>
      </c>
      <c r="IA88" s="16">
        <v>8531388</v>
      </c>
      <c r="IB88" s="16">
        <v>7635</v>
      </c>
      <c r="IC88" s="17">
        <v>0</v>
      </c>
      <c r="ID88" s="16">
        <v>0</v>
      </c>
      <c r="IE88" s="15">
        <v>37976.387000000002</v>
      </c>
      <c r="IF88" s="16">
        <v>0</v>
      </c>
      <c r="IG88" s="16">
        <v>50999330</v>
      </c>
      <c r="IH88" s="16">
        <v>844399</v>
      </c>
      <c r="II88" s="16">
        <v>0</v>
      </c>
      <c r="IJ88" s="16">
        <v>0</v>
      </c>
      <c r="IK88" s="16">
        <v>1977056</v>
      </c>
      <c r="IL88" s="16">
        <v>7633254</v>
      </c>
      <c r="IM88" s="16">
        <v>379764</v>
      </c>
      <c r="IN88" s="16">
        <v>8531388</v>
      </c>
      <c r="IO88" s="16">
        <v>0</v>
      </c>
      <c r="IP88" s="16">
        <v>35587581</v>
      </c>
      <c r="IQ88" s="16">
        <v>257203718</v>
      </c>
      <c r="IR88" s="16">
        <v>0</v>
      </c>
      <c r="IS88" s="16">
        <v>844399</v>
      </c>
      <c r="IT88" s="16">
        <v>0</v>
      </c>
      <c r="IU88" s="16">
        <v>0</v>
      </c>
      <c r="IV88" s="16">
        <v>1977056</v>
      </c>
      <c r="IW88" s="16">
        <v>7633254</v>
      </c>
      <c r="IX88" s="16">
        <v>379764</v>
      </c>
      <c r="IY88" s="16">
        <v>8531388</v>
      </c>
      <c r="IZ88" s="16">
        <v>0</v>
      </c>
      <c r="JA88" s="16">
        <v>118628</v>
      </c>
      <c r="JB88" s="16">
        <v>5397945</v>
      </c>
      <c r="JC88" s="16">
        <v>278132040</v>
      </c>
      <c r="JD88" s="16">
        <v>235974265</v>
      </c>
      <c r="JE88" s="16">
        <v>0</v>
      </c>
      <c r="JF88" s="16">
        <v>235974265</v>
      </c>
      <c r="JG88" s="19">
        <v>0.1</v>
      </c>
      <c r="JH88" s="16">
        <v>23597427</v>
      </c>
      <c r="JI88" s="16">
        <v>8717952536</v>
      </c>
      <c r="JJ88" s="14">
        <v>30773.9</v>
      </c>
      <c r="JK88" s="16">
        <v>283290</v>
      </c>
      <c r="JL88" s="16">
        <v>416026</v>
      </c>
      <c r="JM88" s="16">
        <v>283290</v>
      </c>
      <c r="JN88" s="17">
        <v>0.25</v>
      </c>
      <c r="JO88" s="19">
        <v>0.36709999999999998</v>
      </c>
      <c r="JP88" s="16">
        <v>23597427</v>
      </c>
      <c r="JQ88" s="16">
        <v>8662615</v>
      </c>
      <c r="JR88" s="17">
        <v>0</v>
      </c>
      <c r="JS88" s="16">
        <v>231382276</v>
      </c>
      <c r="JT88" s="16">
        <v>0</v>
      </c>
      <c r="JU88" s="16">
        <v>23597427</v>
      </c>
      <c r="JV88" s="16">
        <v>8662615</v>
      </c>
      <c r="JW88" s="16">
        <v>0</v>
      </c>
      <c r="JX88" s="16">
        <v>14934812</v>
      </c>
      <c r="JY88" s="16">
        <v>8662615</v>
      </c>
      <c r="JZ88" s="18">
        <v>0</v>
      </c>
      <c r="KA88" s="16">
        <v>0</v>
      </c>
      <c r="KB88" s="16">
        <v>0</v>
      </c>
      <c r="KC88" s="16">
        <v>14934812</v>
      </c>
      <c r="KD88" s="16">
        <v>14934812</v>
      </c>
      <c r="KE88" s="16">
        <v>235974265</v>
      </c>
      <c r="KF88" s="19">
        <v>0</v>
      </c>
      <c r="KG88" s="16">
        <v>0</v>
      </c>
      <c r="KH88" s="17">
        <v>0</v>
      </c>
      <c r="KI88" s="16">
        <v>231382276</v>
      </c>
      <c r="KJ88" s="16">
        <v>0</v>
      </c>
      <c r="KK88" s="16">
        <v>0</v>
      </c>
      <c r="KL88" s="16">
        <v>0</v>
      </c>
      <c r="KM88" s="16">
        <v>0</v>
      </c>
      <c r="KN88" s="16">
        <v>825067</v>
      </c>
      <c r="KO88" s="16">
        <v>837229</v>
      </c>
      <c r="KP88" s="16">
        <v>-12162</v>
      </c>
      <c r="KQ88" s="16">
        <v>35587581</v>
      </c>
      <c r="KR88" s="16">
        <v>-12162</v>
      </c>
      <c r="KS88" s="16">
        <v>35599743</v>
      </c>
      <c r="KT88" s="16">
        <v>-15282</v>
      </c>
      <c r="KU88" s="16">
        <v>-12162</v>
      </c>
      <c r="KV88" s="16">
        <v>-27444</v>
      </c>
      <c r="KW88" s="16">
        <v>47076944</v>
      </c>
      <c r="KX88" s="16">
        <v>35599743</v>
      </c>
      <c r="KY88" s="18">
        <v>82676687</v>
      </c>
      <c r="KZ88" s="16">
        <v>14934812</v>
      </c>
      <c r="LA88" s="16">
        <v>0</v>
      </c>
      <c r="LB88" s="16">
        <v>0</v>
      </c>
      <c r="LC88" s="16">
        <v>0</v>
      </c>
      <c r="LD88" s="16">
        <v>97611499</v>
      </c>
      <c r="LE88" s="16">
        <v>0</v>
      </c>
      <c r="LF88" s="16">
        <v>0</v>
      </c>
      <c r="LG88" s="16">
        <v>0</v>
      </c>
      <c r="LH88" s="16">
        <v>97611499</v>
      </c>
      <c r="LI88" s="16">
        <v>14934812</v>
      </c>
      <c r="LJ88" s="16">
        <v>82676687</v>
      </c>
      <c r="LK88" s="16">
        <v>8717952536</v>
      </c>
      <c r="LL88" s="16">
        <v>9.4834999999999994</v>
      </c>
      <c r="LM88" s="16">
        <v>14934812</v>
      </c>
      <c r="LN88" s="16">
        <v>9913434069</v>
      </c>
      <c r="LO88" s="16">
        <v>1.5065200000000001</v>
      </c>
      <c r="LP88" s="16">
        <v>9.4834999999999994</v>
      </c>
      <c r="LQ88" s="16">
        <v>10.990019999999999</v>
      </c>
      <c r="LR88" s="16">
        <v>11860536</v>
      </c>
      <c r="LS88" s="16">
        <v>0</v>
      </c>
      <c r="LT88" s="16">
        <v>2067235</v>
      </c>
      <c r="LU88" s="16">
        <v>2270826</v>
      </c>
      <c r="LV88" s="16">
        <v>0</v>
      </c>
      <c r="LW88" s="16">
        <v>1009973</v>
      </c>
      <c r="LX88" s="16">
        <v>126656</v>
      </c>
      <c r="LY88" s="16">
        <v>1977056</v>
      </c>
      <c r="LZ88" s="16">
        <v>15358170</v>
      </c>
      <c r="MA88" s="16">
        <v>278132040</v>
      </c>
      <c r="MB88" s="18">
        <v>15358170</v>
      </c>
      <c r="MC88" s="16">
        <v>262773870</v>
      </c>
      <c r="MD88" s="16">
        <v>356057450</v>
      </c>
      <c r="ME88" s="18">
        <v>0</v>
      </c>
      <c r="MF88" s="18">
        <v>0</v>
      </c>
      <c r="MG88" s="18">
        <v>14934812</v>
      </c>
      <c r="MH88" s="16">
        <v>0</v>
      </c>
      <c r="MI88" s="16">
        <v>5397945</v>
      </c>
      <c r="MJ88" s="16">
        <v>0</v>
      </c>
      <c r="MK88" s="16">
        <v>0</v>
      </c>
      <c r="ML88" s="16">
        <v>0</v>
      </c>
      <c r="MM88" s="16">
        <v>0</v>
      </c>
      <c r="MN88" s="16">
        <v>0</v>
      </c>
      <c r="MO88" s="16">
        <v>97611499</v>
      </c>
      <c r="MP88" s="16">
        <v>5397945</v>
      </c>
      <c r="MQ88" s="16">
        <v>0</v>
      </c>
      <c r="MR88" s="16">
        <v>0</v>
      </c>
      <c r="MS88" s="16">
        <v>0</v>
      </c>
      <c r="MT88" s="16">
        <v>792740</v>
      </c>
      <c r="MU88" s="16">
        <v>-27444</v>
      </c>
      <c r="MV88" s="16">
        <v>0</v>
      </c>
      <c r="MW88" s="16">
        <v>103774740</v>
      </c>
      <c r="MX88" s="16">
        <v>9913434069</v>
      </c>
      <c r="MY88" s="16">
        <v>1.34</v>
      </c>
      <c r="MZ88" s="16">
        <v>13284002</v>
      </c>
      <c r="NA88" s="16">
        <v>0</v>
      </c>
      <c r="NB88" s="16">
        <v>231382276</v>
      </c>
      <c r="NC88" s="16">
        <v>0</v>
      </c>
      <c r="ND88" s="16">
        <v>13284002</v>
      </c>
      <c r="NE88" s="16">
        <v>0</v>
      </c>
      <c r="NF88" s="16">
        <v>13284002</v>
      </c>
      <c r="NG88" s="17">
        <v>0</v>
      </c>
      <c r="NH88" s="17">
        <v>0</v>
      </c>
      <c r="NI88" s="17">
        <v>0</v>
      </c>
      <c r="NJ88" s="17">
        <v>0</v>
      </c>
      <c r="NK88" s="17">
        <v>0</v>
      </c>
      <c r="NL88" s="17">
        <v>0</v>
      </c>
      <c r="NM88" s="16">
        <v>0</v>
      </c>
      <c r="NN88" s="16">
        <v>0</v>
      </c>
      <c r="NO88" s="18">
        <v>0</v>
      </c>
      <c r="NP88" s="16">
        <v>0</v>
      </c>
      <c r="NQ88" s="17">
        <v>0</v>
      </c>
      <c r="NR88" s="16">
        <v>20569450</v>
      </c>
      <c r="NS88" s="16">
        <v>0</v>
      </c>
      <c r="NT88" s="16">
        <v>3271433</v>
      </c>
      <c r="NU88" s="16">
        <v>0</v>
      </c>
      <c r="NV88" s="16">
        <v>0</v>
      </c>
      <c r="NW88" s="17">
        <v>1176924</v>
      </c>
      <c r="NX88" s="17">
        <v>0</v>
      </c>
    </row>
    <row r="89" spans="1:388" x14ac:dyDescent="0.55000000000000004">
      <c r="A89" s="13" t="s">
        <v>1179</v>
      </c>
      <c r="B89" s="13" t="s">
        <v>1245</v>
      </c>
      <c r="C89" s="13" t="s">
        <v>166</v>
      </c>
      <c r="D89" s="13" t="s">
        <v>167</v>
      </c>
      <c r="E89" s="14">
        <v>112</v>
      </c>
      <c r="F89" s="15">
        <v>-2.8000000000000001E-2</v>
      </c>
      <c r="G89" s="16">
        <v>7413</v>
      </c>
      <c r="H89" s="16">
        <v>-208</v>
      </c>
      <c r="I89" s="16">
        <v>6553</v>
      </c>
      <c r="J89" s="15">
        <v>-2.8000000000000001E-2</v>
      </c>
      <c r="K89" s="16">
        <v>-183</v>
      </c>
      <c r="L89" s="16">
        <v>7413</v>
      </c>
      <c r="M89" s="16">
        <v>222</v>
      </c>
      <c r="N89" s="16">
        <v>7635</v>
      </c>
      <c r="O89" s="17">
        <v>898.74</v>
      </c>
      <c r="P89" s="17">
        <v>19.07</v>
      </c>
      <c r="Q89" s="17">
        <v>917.81</v>
      </c>
      <c r="R89" s="17">
        <v>100.69</v>
      </c>
      <c r="S89" s="17">
        <v>2.16</v>
      </c>
      <c r="T89" s="17">
        <v>102.85</v>
      </c>
      <c r="U89" s="17">
        <v>110.85</v>
      </c>
      <c r="V89" s="17">
        <v>2.35</v>
      </c>
      <c r="W89" s="17">
        <v>113.2</v>
      </c>
      <c r="X89" s="17">
        <v>357.8</v>
      </c>
      <c r="Y89" s="17">
        <v>10.73</v>
      </c>
      <c r="Z89" s="17">
        <v>368.53</v>
      </c>
      <c r="AA89" s="17">
        <v>5.04</v>
      </c>
      <c r="AB89" s="17">
        <v>6.05</v>
      </c>
      <c r="AC89" s="17">
        <v>2.74</v>
      </c>
      <c r="AD89" s="17">
        <v>13.83</v>
      </c>
      <c r="AE89" s="14">
        <v>112</v>
      </c>
      <c r="AF89" s="17">
        <v>125.83</v>
      </c>
      <c r="AG89" s="17">
        <v>0.26</v>
      </c>
      <c r="AH89" s="17">
        <v>126.09</v>
      </c>
      <c r="AI89" s="15">
        <v>16.38</v>
      </c>
      <c r="AJ89" s="15">
        <v>0.56399999999999995</v>
      </c>
      <c r="AK89" s="17">
        <v>0</v>
      </c>
      <c r="AL89" s="17">
        <f>ROUND(Data_AidAndLevy[[#This Row],[L311]]*Data_AidAndLevy[[#This Row],[L201]],0)</f>
        <v>0</v>
      </c>
      <c r="AM89" s="15">
        <v>0</v>
      </c>
      <c r="AN89" s="15">
        <v>16.943999999999999</v>
      </c>
      <c r="AO89" s="17">
        <v>125.83</v>
      </c>
      <c r="AP89" s="15">
        <v>142.774</v>
      </c>
      <c r="AQ89" s="17">
        <v>13.83</v>
      </c>
      <c r="AR89" s="15">
        <v>128.94399999999999</v>
      </c>
      <c r="AS89" s="16">
        <v>7635</v>
      </c>
      <c r="AT89" s="14">
        <v>112</v>
      </c>
      <c r="AU89" s="16">
        <v>855120</v>
      </c>
      <c r="AV89" s="16">
        <v>808017</v>
      </c>
      <c r="AW89" s="17">
        <v>1.01</v>
      </c>
      <c r="AX89" s="16">
        <v>816097</v>
      </c>
      <c r="AY89" s="16">
        <v>855120</v>
      </c>
      <c r="AZ89" s="16">
        <v>0</v>
      </c>
      <c r="BA89" s="16">
        <v>7635</v>
      </c>
      <c r="BB89" s="15">
        <v>16.943999999999999</v>
      </c>
      <c r="BC89" s="16">
        <v>129367</v>
      </c>
      <c r="BD89" s="16">
        <v>7635</v>
      </c>
      <c r="BE89" s="17">
        <v>13.83</v>
      </c>
      <c r="BF89" s="16">
        <v>105592</v>
      </c>
      <c r="BG89" s="17">
        <v>917.81</v>
      </c>
      <c r="BH89" s="14">
        <v>112</v>
      </c>
      <c r="BI89" s="16">
        <v>102795</v>
      </c>
      <c r="BJ89" s="16">
        <v>97963</v>
      </c>
      <c r="BK89" s="16">
        <v>102795</v>
      </c>
      <c r="BL89" s="16">
        <v>0</v>
      </c>
      <c r="BM89" s="16">
        <v>102795</v>
      </c>
      <c r="BN89" s="16">
        <v>102795</v>
      </c>
      <c r="BO89" s="17">
        <v>102.85</v>
      </c>
      <c r="BP89" s="14">
        <v>112</v>
      </c>
      <c r="BQ89" s="16">
        <v>11519</v>
      </c>
      <c r="BR89" s="16">
        <v>10975</v>
      </c>
      <c r="BS89" s="16">
        <v>11519</v>
      </c>
      <c r="BT89" s="16">
        <v>0</v>
      </c>
      <c r="BU89" s="16">
        <v>11519</v>
      </c>
      <c r="BV89" s="16">
        <v>11519</v>
      </c>
      <c r="BW89" s="17">
        <v>113.2</v>
      </c>
      <c r="BX89" s="14">
        <v>112</v>
      </c>
      <c r="BY89" s="16">
        <v>12678</v>
      </c>
      <c r="BZ89" s="16">
        <v>12083</v>
      </c>
      <c r="CA89" s="16">
        <v>12678</v>
      </c>
      <c r="CB89" s="16">
        <v>0</v>
      </c>
      <c r="CC89" s="16">
        <v>12678</v>
      </c>
      <c r="CD89" s="16">
        <v>12678</v>
      </c>
      <c r="CE89" s="17">
        <v>368.53</v>
      </c>
      <c r="CF89" s="14">
        <v>112</v>
      </c>
      <c r="CG89" s="16">
        <v>41275</v>
      </c>
      <c r="CH89" s="16">
        <v>39000</v>
      </c>
      <c r="CI89" s="16">
        <v>41275</v>
      </c>
      <c r="CJ89" s="16">
        <v>0</v>
      </c>
      <c r="CK89" s="16">
        <v>41275</v>
      </c>
      <c r="CL89" s="16">
        <v>41275</v>
      </c>
      <c r="CM89" s="17">
        <v>333.94</v>
      </c>
      <c r="CN89" s="17">
        <v>125.83</v>
      </c>
      <c r="CO89" s="16">
        <v>42020</v>
      </c>
      <c r="CP89" s="16">
        <v>39899</v>
      </c>
      <c r="CQ89" s="16">
        <v>0</v>
      </c>
      <c r="CR89" s="16">
        <v>39899</v>
      </c>
      <c r="CS89" s="16">
        <v>42020</v>
      </c>
      <c r="CT89" s="16">
        <v>0</v>
      </c>
      <c r="CU89" s="14">
        <v>112</v>
      </c>
      <c r="CV89" s="16">
        <v>0</v>
      </c>
      <c r="CW89" s="14">
        <v>0</v>
      </c>
      <c r="CX89" s="16">
        <v>112</v>
      </c>
      <c r="CY89" s="17">
        <v>62.17</v>
      </c>
      <c r="CZ89" s="16">
        <v>6963</v>
      </c>
      <c r="DA89" s="16">
        <v>112</v>
      </c>
      <c r="DB89" s="17">
        <v>68.73</v>
      </c>
      <c r="DC89" s="16">
        <v>7698</v>
      </c>
      <c r="DD89" s="17">
        <v>0.26</v>
      </c>
      <c r="DE89" s="17">
        <v>333.94</v>
      </c>
      <c r="DF89" s="16">
        <v>87</v>
      </c>
      <c r="DG89" s="17">
        <v>34.29</v>
      </c>
      <c r="DH89" s="17">
        <v>125.83</v>
      </c>
      <c r="DI89" s="16">
        <v>4315</v>
      </c>
      <c r="DJ89" s="16">
        <v>4097</v>
      </c>
      <c r="DK89" s="16">
        <v>4315</v>
      </c>
      <c r="DL89" s="16">
        <v>0</v>
      </c>
      <c r="DM89" s="16">
        <v>4315</v>
      </c>
      <c r="DN89" s="16">
        <v>4315</v>
      </c>
      <c r="DO89" s="17">
        <v>3.7</v>
      </c>
      <c r="DP89" s="17">
        <v>125.83</v>
      </c>
      <c r="DQ89" s="16">
        <v>466</v>
      </c>
      <c r="DR89" s="16">
        <v>441</v>
      </c>
      <c r="DS89" s="16">
        <v>466</v>
      </c>
      <c r="DT89" s="16">
        <v>0</v>
      </c>
      <c r="DU89" s="16">
        <v>466</v>
      </c>
      <c r="DV89" s="16">
        <v>466</v>
      </c>
      <c r="DW89" s="16">
        <v>855120</v>
      </c>
      <c r="DX89" s="16">
        <v>0</v>
      </c>
      <c r="DY89" s="16">
        <v>129367</v>
      </c>
      <c r="DZ89" s="16">
        <v>105592</v>
      </c>
      <c r="EA89" s="16">
        <v>102795</v>
      </c>
      <c r="EB89" s="16">
        <v>11519</v>
      </c>
      <c r="EC89" s="16">
        <v>12678</v>
      </c>
      <c r="ED89" s="16">
        <v>41275</v>
      </c>
      <c r="EE89" s="16">
        <v>42020</v>
      </c>
      <c r="EF89" s="16">
        <v>0</v>
      </c>
      <c r="EG89" s="16">
        <v>6963</v>
      </c>
      <c r="EH89" s="16">
        <v>7698</v>
      </c>
      <c r="EI89" s="16">
        <v>87</v>
      </c>
      <c r="EJ89" s="16">
        <v>4315</v>
      </c>
      <c r="EK89" s="16">
        <v>466</v>
      </c>
      <c r="EL89" s="16">
        <v>8451</v>
      </c>
      <c r="EM89" s="16">
        <v>41513</v>
      </c>
      <c r="EN89" s="16">
        <v>-208</v>
      </c>
      <c r="EO89" s="16">
        <v>1352749</v>
      </c>
      <c r="EP89" s="16">
        <v>49615797</v>
      </c>
      <c r="EQ89" s="18">
        <v>5.4</v>
      </c>
      <c r="ER89" s="16">
        <v>267925</v>
      </c>
      <c r="ES89" s="16">
        <v>6027</v>
      </c>
      <c r="ET89" s="16">
        <v>5981</v>
      </c>
      <c r="EU89" s="16">
        <v>46</v>
      </c>
      <c r="EV89" s="16">
        <v>267925</v>
      </c>
      <c r="EW89" s="16">
        <v>267971</v>
      </c>
      <c r="EX89" s="16">
        <v>3378607</v>
      </c>
      <c r="EY89" s="16">
        <v>2571783</v>
      </c>
      <c r="EZ89" s="16">
        <v>806824</v>
      </c>
      <c r="FA89" s="18">
        <v>5.4</v>
      </c>
      <c r="FB89" s="16">
        <v>4357</v>
      </c>
      <c r="FC89" s="16">
        <v>0</v>
      </c>
      <c r="FD89" s="16">
        <v>0</v>
      </c>
      <c r="FE89" s="16">
        <v>0</v>
      </c>
      <c r="FF89" s="16">
        <v>4357</v>
      </c>
      <c r="FG89" s="16">
        <v>4357</v>
      </c>
      <c r="FH89" s="16">
        <v>267971</v>
      </c>
      <c r="FI89" s="16">
        <v>272328</v>
      </c>
      <c r="FJ89" s="16">
        <v>6749</v>
      </c>
      <c r="FK89" s="15">
        <v>128.94399999999999</v>
      </c>
      <c r="FL89" s="16">
        <v>870243</v>
      </c>
      <c r="FM89" s="16">
        <v>6749</v>
      </c>
      <c r="FN89" s="17">
        <v>13.83</v>
      </c>
      <c r="FO89" s="16">
        <v>93339</v>
      </c>
      <c r="FP89" s="16">
        <v>264</v>
      </c>
      <c r="FQ89" s="17">
        <v>126.09</v>
      </c>
      <c r="FR89" s="16">
        <v>33288</v>
      </c>
      <c r="FS89" s="16">
        <v>4315</v>
      </c>
      <c r="FT89" s="16">
        <v>466</v>
      </c>
      <c r="FU89" s="16">
        <v>38069</v>
      </c>
      <c r="FV89" s="16">
        <v>870243</v>
      </c>
      <c r="FW89" s="16">
        <v>93339</v>
      </c>
      <c r="FX89" s="16">
        <v>-183</v>
      </c>
      <c r="FY89" s="16">
        <v>102795</v>
      </c>
      <c r="FZ89" s="16">
        <v>11519</v>
      </c>
      <c r="GA89" s="16">
        <v>12678</v>
      </c>
      <c r="GB89" s="16">
        <v>41275</v>
      </c>
      <c r="GC89" s="16">
        <v>1169735</v>
      </c>
      <c r="GD89" s="16">
        <v>272328</v>
      </c>
      <c r="GE89" s="16">
        <v>897407</v>
      </c>
      <c r="GF89" s="15">
        <v>142.774</v>
      </c>
      <c r="GG89" s="16">
        <v>300</v>
      </c>
      <c r="GH89" s="16">
        <v>42832</v>
      </c>
      <c r="GI89" s="16">
        <v>897407</v>
      </c>
      <c r="GJ89" s="16">
        <v>0</v>
      </c>
      <c r="GK89" s="14">
        <v>3.5</v>
      </c>
      <c r="GL89" s="16">
        <v>7635</v>
      </c>
      <c r="GM89" s="16">
        <v>26723</v>
      </c>
      <c r="GN89" s="14">
        <v>0</v>
      </c>
      <c r="GO89" s="16">
        <v>7413</v>
      </c>
      <c r="GP89" s="16">
        <v>0</v>
      </c>
      <c r="GQ89" s="16">
        <v>26723</v>
      </c>
      <c r="GR89" s="16">
        <v>26723</v>
      </c>
      <c r="GS89" s="16">
        <v>1352749</v>
      </c>
      <c r="GT89" s="16">
        <v>1169735</v>
      </c>
      <c r="GU89" s="16">
        <v>0</v>
      </c>
      <c r="GV89" s="16">
        <v>183014</v>
      </c>
      <c r="GW89" s="16">
        <v>49615797</v>
      </c>
      <c r="GX89" s="16">
        <v>48998010</v>
      </c>
      <c r="GY89" s="16">
        <v>617787</v>
      </c>
      <c r="GZ89" s="16">
        <v>48998010</v>
      </c>
      <c r="HA89" s="18">
        <v>1.26E-2</v>
      </c>
      <c r="HB89" s="16">
        <v>1755</v>
      </c>
      <c r="HC89" s="16">
        <v>22</v>
      </c>
      <c r="HD89" s="16">
        <v>1755</v>
      </c>
      <c r="HE89" s="16">
        <v>22</v>
      </c>
      <c r="HF89" s="16">
        <v>1733</v>
      </c>
      <c r="HG89" s="16">
        <v>886</v>
      </c>
      <c r="HH89" s="16">
        <v>685</v>
      </c>
      <c r="HI89" s="16">
        <v>201</v>
      </c>
      <c r="HJ89" s="15">
        <v>142.774</v>
      </c>
      <c r="HK89" s="16">
        <v>28698</v>
      </c>
      <c r="HL89" s="15">
        <v>142.774</v>
      </c>
      <c r="HM89" s="16">
        <v>10</v>
      </c>
      <c r="HN89" s="16">
        <v>1428</v>
      </c>
      <c r="HO89" s="15">
        <v>142.774</v>
      </c>
      <c r="HP89" s="16">
        <v>7635</v>
      </c>
      <c r="HQ89" s="15">
        <v>0.11600000000000001</v>
      </c>
      <c r="HR89" s="16">
        <v>126498</v>
      </c>
      <c r="HS89" s="16">
        <v>28698</v>
      </c>
      <c r="HT89" s="16">
        <v>1428</v>
      </c>
      <c r="HU89" s="16">
        <v>96372</v>
      </c>
      <c r="HV89" s="16">
        <v>49615797</v>
      </c>
      <c r="HW89" s="18">
        <v>1.9423699999999999</v>
      </c>
      <c r="HX89" s="18">
        <v>1.9617800000000001</v>
      </c>
      <c r="HY89" s="18">
        <v>0</v>
      </c>
      <c r="HZ89" s="16">
        <v>49615797</v>
      </c>
      <c r="IA89" s="16">
        <v>0</v>
      </c>
      <c r="IB89" s="16">
        <v>7635</v>
      </c>
      <c r="IC89" s="17">
        <v>0</v>
      </c>
      <c r="ID89" s="16">
        <v>0</v>
      </c>
      <c r="IE89" s="15">
        <v>142.774</v>
      </c>
      <c r="IF89" s="16">
        <v>0</v>
      </c>
      <c r="IG89" s="16">
        <v>183014</v>
      </c>
      <c r="IH89" s="16">
        <v>1733</v>
      </c>
      <c r="II89" s="16">
        <v>0</v>
      </c>
      <c r="IJ89" s="16">
        <v>0</v>
      </c>
      <c r="IK89" s="16">
        <v>8451</v>
      </c>
      <c r="IL89" s="16">
        <v>28698</v>
      </c>
      <c r="IM89" s="16">
        <v>1428</v>
      </c>
      <c r="IN89" s="16">
        <v>0</v>
      </c>
      <c r="IO89" s="16">
        <v>0</v>
      </c>
      <c r="IP89" s="16">
        <v>159606</v>
      </c>
      <c r="IQ89" s="16">
        <v>897407</v>
      </c>
      <c r="IR89" s="16">
        <v>0</v>
      </c>
      <c r="IS89" s="16">
        <v>1733</v>
      </c>
      <c r="IT89" s="16">
        <v>0</v>
      </c>
      <c r="IU89" s="16">
        <v>0</v>
      </c>
      <c r="IV89" s="16">
        <v>8451</v>
      </c>
      <c r="IW89" s="16">
        <v>28698</v>
      </c>
      <c r="IX89" s="16">
        <v>1428</v>
      </c>
      <c r="IY89" s="16">
        <v>0</v>
      </c>
      <c r="IZ89" s="16">
        <v>0</v>
      </c>
      <c r="JA89" s="16">
        <v>0</v>
      </c>
      <c r="JB89" s="16">
        <v>26723</v>
      </c>
      <c r="JC89" s="16">
        <v>947538</v>
      </c>
      <c r="JD89" s="16">
        <v>855120</v>
      </c>
      <c r="JE89" s="16">
        <v>0</v>
      </c>
      <c r="JF89" s="16">
        <v>855120</v>
      </c>
      <c r="JG89" s="19">
        <v>0.1</v>
      </c>
      <c r="JH89" s="16">
        <v>85512</v>
      </c>
      <c r="JI89" s="16">
        <v>49615797</v>
      </c>
      <c r="JJ89" s="14">
        <v>112</v>
      </c>
      <c r="JK89" s="16">
        <v>442998</v>
      </c>
      <c r="JL89" s="16">
        <v>416026</v>
      </c>
      <c r="JM89" s="16">
        <v>442998</v>
      </c>
      <c r="JN89" s="17">
        <v>0.25</v>
      </c>
      <c r="JO89" s="19">
        <v>0.23480000000000001</v>
      </c>
      <c r="JP89" s="16">
        <v>85512</v>
      </c>
      <c r="JQ89" s="16">
        <v>20078</v>
      </c>
      <c r="JR89" s="17">
        <v>0.08</v>
      </c>
      <c r="JS89" s="16">
        <v>449873</v>
      </c>
      <c r="JT89" s="16">
        <v>35990</v>
      </c>
      <c r="JU89" s="16">
        <v>85512</v>
      </c>
      <c r="JV89" s="16">
        <v>20078</v>
      </c>
      <c r="JW89" s="16">
        <v>35990</v>
      </c>
      <c r="JX89" s="16">
        <v>29444</v>
      </c>
      <c r="JY89" s="16">
        <v>20078</v>
      </c>
      <c r="JZ89" s="18">
        <v>0</v>
      </c>
      <c r="KA89" s="16">
        <v>0</v>
      </c>
      <c r="KB89" s="16">
        <v>35990</v>
      </c>
      <c r="KC89" s="16">
        <v>29444</v>
      </c>
      <c r="KD89" s="16">
        <v>65434</v>
      </c>
      <c r="KE89" s="16">
        <v>855120</v>
      </c>
      <c r="KF89" s="19">
        <v>0</v>
      </c>
      <c r="KG89" s="16">
        <v>0</v>
      </c>
      <c r="KH89" s="17">
        <v>0</v>
      </c>
      <c r="KI89" s="16">
        <v>449873</v>
      </c>
      <c r="KJ89" s="16">
        <v>0</v>
      </c>
      <c r="KK89" s="16">
        <v>0</v>
      </c>
      <c r="KL89" s="16">
        <v>0</v>
      </c>
      <c r="KM89" s="16">
        <v>0</v>
      </c>
      <c r="KN89" s="16">
        <v>3594</v>
      </c>
      <c r="KO89" s="16">
        <v>3566</v>
      </c>
      <c r="KP89" s="16">
        <v>28</v>
      </c>
      <c r="KQ89" s="16">
        <v>159606</v>
      </c>
      <c r="KR89" s="16">
        <v>28</v>
      </c>
      <c r="KS89" s="16">
        <v>159578</v>
      </c>
      <c r="KT89" s="16">
        <v>46</v>
      </c>
      <c r="KU89" s="16">
        <v>28</v>
      </c>
      <c r="KV89" s="16">
        <v>74</v>
      </c>
      <c r="KW89" s="16">
        <v>267925</v>
      </c>
      <c r="KX89" s="16">
        <v>159578</v>
      </c>
      <c r="KY89" s="18">
        <v>427503</v>
      </c>
      <c r="KZ89" s="16">
        <v>29444</v>
      </c>
      <c r="LA89" s="16">
        <v>0</v>
      </c>
      <c r="LB89" s="16">
        <v>0</v>
      </c>
      <c r="LC89" s="16">
        <v>0</v>
      </c>
      <c r="LD89" s="16">
        <v>456947</v>
      </c>
      <c r="LE89" s="16">
        <v>170000</v>
      </c>
      <c r="LF89" s="16">
        <v>0</v>
      </c>
      <c r="LG89" s="16">
        <v>0</v>
      </c>
      <c r="LH89" s="16">
        <v>626947</v>
      </c>
      <c r="LI89" s="16">
        <v>29444</v>
      </c>
      <c r="LJ89" s="16">
        <v>597503</v>
      </c>
      <c r="LK89" s="16">
        <v>49615797</v>
      </c>
      <c r="LL89" s="16">
        <v>12.0426</v>
      </c>
      <c r="LM89" s="16">
        <v>29444</v>
      </c>
      <c r="LN89" s="16">
        <v>49615797</v>
      </c>
      <c r="LO89" s="16">
        <v>0.59343999999999997</v>
      </c>
      <c r="LP89" s="16">
        <v>12.0426</v>
      </c>
      <c r="LQ89" s="16">
        <v>12.636039999999999</v>
      </c>
      <c r="LR89" s="16">
        <v>42020</v>
      </c>
      <c r="LS89" s="16">
        <v>0</v>
      </c>
      <c r="LT89" s="16">
        <v>6963</v>
      </c>
      <c r="LU89" s="16">
        <v>7698</v>
      </c>
      <c r="LV89" s="16">
        <v>87</v>
      </c>
      <c r="LW89" s="16">
        <v>4315</v>
      </c>
      <c r="LX89" s="16">
        <v>466</v>
      </c>
      <c r="LY89" s="16">
        <v>8451</v>
      </c>
      <c r="LZ89" s="16">
        <v>53098</v>
      </c>
      <c r="MA89" s="16">
        <v>947538</v>
      </c>
      <c r="MB89" s="18">
        <v>53098</v>
      </c>
      <c r="MC89" s="16">
        <v>894440</v>
      </c>
      <c r="MD89" s="16">
        <v>1352749</v>
      </c>
      <c r="ME89" s="18">
        <v>0</v>
      </c>
      <c r="MF89" s="18">
        <v>0</v>
      </c>
      <c r="MG89" s="18">
        <v>65434</v>
      </c>
      <c r="MH89" s="16">
        <v>0</v>
      </c>
      <c r="MI89" s="16">
        <v>26723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456947</v>
      </c>
      <c r="MP89" s="16">
        <v>26723</v>
      </c>
      <c r="MQ89" s="16">
        <v>0</v>
      </c>
      <c r="MR89" s="16">
        <v>35990</v>
      </c>
      <c r="MS89" s="16">
        <v>0</v>
      </c>
      <c r="MT89" s="16">
        <v>4357</v>
      </c>
      <c r="MU89" s="16">
        <v>74</v>
      </c>
      <c r="MV89" s="16">
        <v>0</v>
      </c>
      <c r="MW89" s="16">
        <v>524091</v>
      </c>
      <c r="MX89" s="16">
        <v>49615797</v>
      </c>
      <c r="MY89" s="16">
        <v>1.34</v>
      </c>
      <c r="MZ89" s="16">
        <v>66485</v>
      </c>
      <c r="NA89" s="16">
        <v>0</v>
      </c>
      <c r="NB89" s="16">
        <v>449873</v>
      </c>
      <c r="NC89" s="16">
        <v>0</v>
      </c>
      <c r="ND89" s="16">
        <v>66485</v>
      </c>
      <c r="NE89" s="16">
        <v>0</v>
      </c>
      <c r="NF89" s="16">
        <v>66485</v>
      </c>
      <c r="NG89" s="17">
        <v>0.08</v>
      </c>
      <c r="NH89" s="17">
        <v>0</v>
      </c>
      <c r="NI89" s="17">
        <v>0</v>
      </c>
      <c r="NJ89" s="17">
        <v>0</v>
      </c>
      <c r="NK89" s="17">
        <v>0</v>
      </c>
      <c r="NL89" s="17">
        <v>0.08</v>
      </c>
      <c r="NM89" s="16">
        <v>35990</v>
      </c>
      <c r="NN89" s="16">
        <v>0</v>
      </c>
      <c r="NO89" s="18">
        <v>0</v>
      </c>
      <c r="NP89" s="16">
        <v>0</v>
      </c>
      <c r="NQ89" s="17">
        <v>35990</v>
      </c>
      <c r="NR89" s="16">
        <v>0</v>
      </c>
      <c r="NS89" s="16">
        <v>0</v>
      </c>
      <c r="NT89" s="16">
        <v>16373</v>
      </c>
      <c r="NU89" s="16">
        <v>0</v>
      </c>
      <c r="NV89" s="16">
        <v>0</v>
      </c>
      <c r="NW89" s="17">
        <v>0</v>
      </c>
      <c r="NX89" s="17">
        <v>0</v>
      </c>
    </row>
    <row r="90" spans="1:388" x14ac:dyDescent="0.55000000000000004">
      <c r="A90" s="13" t="s">
        <v>1177</v>
      </c>
      <c r="B90" s="13" t="s">
        <v>1178</v>
      </c>
      <c r="C90" s="13" t="s">
        <v>168</v>
      </c>
      <c r="D90" s="13" t="s">
        <v>169</v>
      </c>
      <c r="E90" s="14">
        <v>876.2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658.07</v>
      </c>
      <c r="P90" s="17">
        <v>19.07</v>
      </c>
      <c r="Q90" s="17">
        <v>677.14</v>
      </c>
      <c r="R90" s="17">
        <v>69.87</v>
      </c>
      <c r="S90" s="17">
        <v>2.16</v>
      </c>
      <c r="T90" s="17">
        <v>72.03</v>
      </c>
      <c r="U90" s="17">
        <v>67.12</v>
      </c>
      <c r="V90" s="17">
        <v>2.35</v>
      </c>
      <c r="W90" s="17">
        <v>69.47</v>
      </c>
      <c r="X90" s="17">
        <v>357.8</v>
      </c>
      <c r="Y90" s="17">
        <v>10.73</v>
      </c>
      <c r="Z90" s="17">
        <v>368.53</v>
      </c>
      <c r="AA90" s="17">
        <v>34.56</v>
      </c>
      <c r="AB90" s="17">
        <v>41.77</v>
      </c>
      <c r="AC90" s="17">
        <v>34.25</v>
      </c>
      <c r="AD90" s="17">
        <v>110.58</v>
      </c>
      <c r="AE90" s="14">
        <v>876.2</v>
      </c>
      <c r="AF90" s="17">
        <v>986.78</v>
      </c>
      <c r="AG90" s="17">
        <v>1.24</v>
      </c>
      <c r="AH90" s="17">
        <v>988.02</v>
      </c>
      <c r="AI90" s="15">
        <v>29.19</v>
      </c>
      <c r="AJ90" s="15">
        <v>2.7890000000000001</v>
      </c>
      <c r="AK90" s="17">
        <v>0.21</v>
      </c>
      <c r="AL90" s="17">
        <f>ROUND(Data_AidAndLevy[[#This Row],[L311]]*Data_AidAndLevy[[#This Row],[L201]],0)</f>
        <v>1557</v>
      </c>
      <c r="AM90" s="15">
        <v>0</v>
      </c>
      <c r="AN90" s="15">
        <v>32.189</v>
      </c>
      <c r="AO90" s="17">
        <v>986.78</v>
      </c>
      <c r="AP90" s="15">
        <v>1018.9690000000001</v>
      </c>
      <c r="AQ90" s="17">
        <v>110.58</v>
      </c>
      <c r="AR90" s="15">
        <v>908.38900000000001</v>
      </c>
      <c r="AS90" s="16">
        <v>7635</v>
      </c>
      <c r="AT90" s="14">
        <v>876.2</v>
      </c>
      <c r="AU90" s="16">
        <v>6689787</v>
      </c>
      <c r="AV90" s="16">
        <v>6491564</v>
      </c>
      <c r="AW90" s="17">
        <v>1.01</v>
      </c>
      <c r="AX90" s="16">
        <v>6556480</v>
      </c>
      <c r="AY90" s="16">
        <v>6689787</v>
      </c>
      <c r="AZ90" s="16">
        <v>0</v>
      </c>
      <c r="BA90" s="16">
        <v>7635</v>
      </c>
      <c r="BB90" s="15">
        <v>32.189</v>
      </c>
      <c r="BC90" s="16">
        <v>245763</v>
      </c>
      <c r="BD90" s="16">
        <v>7635</v>
      </c>
      <c r="BE90" s="17">
        <v>110.58</v>
      </c>
      <c r="BF90" s="16">
        <v>844278</v>
      </c>
      <c r="BG90" s="17">
        <v>677.14</v>
      </c>
      <c r="BH90" s="14">
        <v>876.2</v>
      </c>
      <c r="BI90" s="16">
        <v>593310</v>
      </c>
      <c r="BJ90" s="16">
        <v>576272</v>
      </c>
      <c r="BK90" s="16">
        <v>593310</v>
      </c>
      <c r="BL90" s="16">
        <v>0</v>
      </c>
      <c r="BM90" s="16">
        <v>593310</v>
      </c>
      <c r="BN90" s="16">
        <v>593310</v>
      </c>
      <c r="BO90" s="17">
        <v>72.03</v>
      </c>
      <c r="BP90" s="14">
        <v>876.2</v>
      </c>
      <c r="BQ90" s="16">
        <v>63113</v>
      </c>
      <c r="BR90" s="16">
        <v>61185</v>
      </c>
      <c r="BS90" s="16">
        <v>63113</v>
      </c>
      <c r="BT90" s="16">
        <v>0</v>
      </c>
      <c r="BU90" s="16">
        <v>63113</v>
      </c>
      <c r="BV90" s="16">
        <v>63113</v>
      </c>
      <c r="BW90" s="17">
        <v>69.47</v>
      </c>
      <c r="BX90" s="14">
        <v>876.2</v>
      </c>
      <c r="BY90" s="16">
        <v>60870</v>
      </c>
      <c r="BZ90" s="16">
        <v>58777</v>
      </c>
      <c r="CA90" s="16">
        <v>60870</v>
      </c>
      <c r="CB90" s="16">
        <v>0</v>
      </c>
      <c r="CC90" s="16">
        <v>60870</v>
      </c>
      <c r="CD90" s="16">
        <v>60870</v>
      </c>
      <c r="CE90" s="17">
        <v>368.53</v>
      </c>
      <c r="CF90" s="14">
        <v>876.2</v>
      </c>
      <c r="CG90" s="16">
        <v>322906</v>
      </c>
      <c r="CH90" s="16">
        <v>313325</v>
      </c>
      <c r="CI90" s="16">
        <v>322906</v>
      </c>
      <c r="CJ90" s="16">
        <v>0</v>
      </c>
      <c r="CK90" s="16">
        <v>322906</v>
      </c>
      <c r="CL90" s="16">
        <v>322906</v>
      </c>
      <c r="CM90" s="17">
        <v>337.26</v>
      </c>
      <c r="CN90" s="17">
        <v>986.78</v>
      </c>
      <c r="CO90" s="16">
        <v>332801</v>
      </c>
      <c r="CP90" s="16">
        <v>323528</v>
      </c>
      <c r="CQ90" s="16">
        <v>0</v>
      </c>
      <c r="CR90" s="16">
        <v>323528</v>
      </c>
      <c r="CS90" s="16">
        <v>332801</v>
      </c>
      <c r="CT90" s="16">
        <v>0</v>
      </c>
      <c r="CU90" s="14">
        <v>876.2</v>
      </c>
      <c r="CV90" s="16">
        <v>13</v>
      </c>
      <c r="CW90" s="14">
        <v>0</v>
      </c>
      <c r="CX90" s="16">
        <v>889</v>
      </c>
      <c r="CY90" s="17">
        <v>62.47</v>
      </c>
      <c r="CZ90" s="16">
        <v>55536</v>
      </c>
      <c r="DA90" s="16">
        <v>889</v>
      </c>
      <c r="DB90" s="17">
        <v>69.650000000000006</v>
      </c>
      <c r="DC90" s="16">
        <v>61919</v>
      </c>
      <c r="DD90" s="17">
        <v>1.24</v>
      </c>
      <c r="DE90" s="17">
        <v>337.26</v>
      </c>
      <c r="DF90" s="16">
        <v>418</v>
      </c>
      <c r="DG90" s="17">
        <v>41.7</v>
      </c>
      <c r="DH90" s="17">
        <v>986.78</v>
      </c>
      <c r="DI90" s="16">
        <v>41149</v>
      </c>
      <c r="DJ90" s="16">
        <v>40201</v>
      </c>
      <c r="DK90" s="16">
        <v>41149</v>
      </c>
      <c r="DL90" s="16">
        <v>0</v>
      </c>
      <c r="DM90" s="16">
        <v>41149</v>
      </c>
      <c r="DN90" s="16">
        <v>41149</v>
      </c>
      <c r="DO90" s="17">
        <v>4.8</v>
      </c>
      <c r="DP90" s="17">
        <v>986.78</v>
      </c>
      <c r="DQ90" s="16">
        <v>4737</v>
      </c>
      <c r="DR90" s="16">
        <v>4623</v>
      </c>
      <c r="DS90" s="16">
        <v>4737</v>
      </c>
      <c r="DT90" s="16">
        <v>0</v>
      </c>
      <c r="DU90" s="16">
        <v>4737</v>
      </c>
      <c r="DV90" s="16">
        <v>4737</v>
      </c>
      <c r="DW90" s="16">
        <v>6689787</v>
      </c>
      <c r="DX90" s="16">
        <v>0</v>
      </c>
      <c r="DY90" s="16">
        <v>245763</v>
      </c>
      <c r="DZ90" s="16">
        <v>844278</v>
      </c>
      <c r="EA90" s="16">
        <v>593310</v>
      </c>
      <c r="EB90" s="16">
        <v>63113</v>
      </c>
      <c r="EC90" s="16">
        <v>60870</v>
      </c>
      <c r="ED90" s="16">
        <v>322906</v>
      </c>
      <c r="EE90" s="16">
        <v>332801</v>
      </c>
      <c r="EF90" s="16">
        <v>0</v>
      </c>
      <c r="EG90" s="16">
        <v>55536</v>
      </c>
      <c r="EH90" s="16">
        <v>61919</v>
      </c>
      <c r="EI90" s="16">
        <v>418</v>
      </c>
      <c r="EJ90" s="16">
        <v>41149</v>
      </c>
      <c r="EK90" s="16">
        <v>4737</v>
      </c>
      <c r="EL90" s="16">
        <v>47622</v>
      </c>
      <c r="EM90" s="16">
        <v>162382</v>
      </c>
      <c r="EN90" s="16">
        <v>0</v>
      </c>
      <c r="EO90" s="16">
        <v>9431347</v>
      </c>
      <c r="EP90" s="16">
        <v>339134032</v>
      </c>
      <c r="EQ90" s="18">
        <v>5.4</v>
      </c>
      <c r="ER90" s="16">
        <v>1831324</v>
      </c>
      <c r="ES90" s="16">
        <v>59407</v>
      </c>
      <c r="ET90" s="16">
        <v>60761</v>
      </c>
      <c r="EU90" s="16">
        <v>-1354</v>
      </c>
      <c r="EV90" s="16">
        <v>1831324</v>
      </c>
      <c r="EW90" s="16">
        <v>1829970</v>
      </c>
      <c r="EX90" s="16">
        <v>30253275</v>
      </c>
      <c r="EY90" s="16">
        <v>27309661</v>
      </c>
      <c r="EZ90" s="16">
        <v>2943614</v>
      </c>
      <c r="FA90" s="18">
        <v>5.4</v>
      </c>
      <c r="FB90" s="16">
        <v>15896</v>
      </c>
      <c r="FC90" s="16">
        <v>0</v>
      </c>
      <c r="FD90" s="16">
        <v>0</v>
      </c>
      <c r="FE90" s="16">
        <v>0</v>
      </c>
      <c r="FF90" s="16">
        <v>15896</v>
      </c>
      <c r="FG90" s="16">
        <v>15896</v>
      </c>
      <c r="FH90" s="16">
        <v>1829970</v>
      </c>
      <c r="FI90" s="16">
        <v>1845866</v>
      </c>
      <c r="FJ90" s="16">
        <v>6749</v>
      </c>
      <c r="FK90" s="15">
        <v>908.38900000000001</v>
      </c>
      <c r="FL90" s="16">
        <v>6130717</v>
      </c>
      <c r="FM90" s="16">
        <v>6749</v>
      </c>
      <c r="FN90" s="17">
        <v>110.58</v>
      </c>
      <c r="FO90" s="16">
        <v>746304</v>
      </c>
      <c r="FP90" s="16">
        <v>264</v>
      </c>
      <c r="FQ90" s="17">
        <v>988.02</v>
      </c>
      <c r="FR90" s="16">
        <v>260837</v>
      </c>
      <c r="FS90" s="16">
        <v>41149</v>
      </c>
      <c r="FT90" s="16">
        <v>4737</v>
      </c>
      <c r="FU90" s="16">
        <v>306723</v>
      </c>
      <c r="FV90" s="16">
        <v>6130717</v>
      </c>
      <c r="FW90" s="16">
        <v>746304</v>
      </c>
      <c r="FX90" s="16">
        <v>0</v>
      </c>
      <c r="FY90" s="16">
        <v>593310</v>
      </c>
      <c r="FZ90" s="16">
        <v>63113</v>
      </c>
      <c r="GA90" s="16">
        <v>60870</v>
      </c>
      <c r="GB90" s="16">
        <v>322906</v>
      </c>
      <c r="GC90" s="16">
        <v>8223943</v>
      </c>
      <c r="GD90" s="16">
        <v>1845866</v>
      </c>
      <c r="GE90" s="16">
        <v>6378077</v>
      </c>
      <c r="GF90" s="15">
        <v>1018.9690000000001</v>
      </c>
      <c r="GG90" s="16">
        <v>300</v>
      </c>
      <c r="GH90" s="16">
        <v>305691</v>
      </c>
      <c r="GI90" s="16">
        <v>6378077</v>
      </c>
      <c r="GJ90" s="16">
        <v>0</v>
      </c>
      <c r="GK90" s="14">
        <v>17.5</v>
      </c>
      <c r="GL90" s="16">
        <v>7635</v>
      </c>
      <c r="GM90" s="16">
        <v>133613</v>
      </c>
      <c r="GN90" s="14">
        <v>0</v>
      </c>
      <c r="GO90" s="16">
        <v>7413</v>
      </c>
      <c r="GP90" s="16">
        <v>0</v>
      </c>
      <c r="GQ90" s="16">
        <v>133613</v>
      </c>
      <c r="GR90" s="16">
        <v>133613</v>
      </c>
      <c r="GS90" s="16">
        <v>9431347</v>
      </c>
      <c r="GT90" s="16">
        <v>8223943</v>
      </c>
      <c r="GU90" s="16">
        <v>0</v>
      </c>
      <c r="GV90" s="16">
        <v>1207404</v>
      </c>
      <c r="GW90" s="16">
        <v>339134032</v>
      </c>
      <c r="GX90" s="16">
        <v>333982813</v>
      </c>
      <c r="GY90" s="16">
        <v>5151219</v>
      </c>
      <c r="GZ90" s="16">
        <v>333982813</v>
      </c>
      <c r="HA90" s="18">
        <v>1.54E-2</v>
      </c>
      <c r="HB90" s="16">
        <v>10641</v>
      </c>
      <c r="HC90" s="16">
        <v>164</v>
      </c>
      <c r="HD90" s="16">
        <v>10641</v>
      </c>
      <c r="HE90" s="16">
        <v>164</v>
      </c>
      <c r="HF90" s="16">
        <v>10477</v>
      </c>
      <c r="HG90" s="16">
        <v>886</v>
      </c>
      <c r="HH90" s="16">
        <v>685</v>
      </c>
      <c r="HI90" s="16">
        <v>201</v>
      </c>
      <c r="HJ90" s="15">
        <v>1018.9690000000001</v>
      </c>
      <c r="HK90" s="16">
        <v>204813</v>
      </c>
      <c r="HL90" s="15">
        <v>1018.9690000000001</v>
      </c>
      <c r="HM90" s="16">
        <v>10</v>
      </c>
      <c r="HN90" s="16">
        <v>10190</v>
      </c>
      <c r="HO90" s="15">
        <v>1018.9690000000001</v>
      </c>
      <c r="HP90" s="16">
        <v>7635</v>
      </c>
      <c r="HQ90" s="15">
        <v>0.11600000000000001</v>
      </c>
      <c r="HR90" s="16">
        <v>902807</v>
      </c>
      <c r="HS90" s="16">
        <v>204813</v>
      </c>
      <c r="HT90" s="16">
        <v>10190</v>
      </c>
      <c r="HU90" s="16">
        <v>687804</v>
      </c>
      <c r="HV90" s="16">
        <v>339134032</v>
      </c>
      <c r="HW90" s="18">
        <v>2.0281199999999999</v>
      </c>
      <c r="HX90" s="18">
        <v>1.9617800000000001</v>
      </c>
      <c r="HY90" s="18">
        <v>6.6339999999999996E-2</v>
      </c>
      <c r="HZ90" s="16">
        <v>339134032</v>
      </c>
      <c r="IA90" s="16">
        <v>22498</v>
      </c>
      <c r="IB90" s="16">
        <v>7635</v>
      </c>
      <c r="IC90" s="17">
        <v>0</v>
      </c>
      <c r="ID90" s="16">
        <v>0</v>
      </c>
      <c r="IE90" s="15">
        <v>1018.9690000000001</v>
      </c>
      <c r="IF90" s="16">
        <v>0</v>
      </c>
      <c r="IG90" s="16">
        <v>1207404</v>
      </c>
      <c r="IH90" s="16">
        <v>10477</v>
      </c>
      <c r="II90" s="16">
        <v>0</v>
      </c>
      <c r="IJ90" s="16">
        <v>0</v>
      </c>
      <c r="IK90" s="16">
        <v>47622</v>
      </c>
      <c r="IL90" s="16">
        <v>204813</v>
      </c>
      <c r="IM90" s="16">
        <v>10190</v>
      </c>
      <c r="IN90" s="16">
        <v>22498</v>
      </c>
      <c r="IO90" s="16">
        <v>0</v>
      </c>
      <c r="IP90" s="16">
        <v>1007048</v>
      </c>
      <c r="IQ90" s="16">
        <v>6378077</v>
      </c>
      <c r="IR90" s="16">
        <v>0</v>
      </c>
      <c r="IS90" s="16">
        <v>10477</v>
      </c>
      <c r="IT90" s="16">
        <v>0</v>
      </c>
      <c r="IU90" s="16">
        <v>0</v>
      </c>
      <c r="IV90" s="16">
        <v>47622</v>
      </c>
      <c r="IW90" s="16">
        <v>204813</v>
      </c>
      <c r="IX90" s="16">
        <v>10190</v>
      </c>
      <c r="IY90" s="16">
        <v>22498</v>
      </c>
      <c r="IZ90" s="16">
        <v>0</v>
      </c>
      <c r="JA90" s="16">
        <v>0</v>
      </c>
      <c r="JB90" s="16">
        <v>133613</v>
      </c>
      <c r="JC90" s="16">
        <v>6712046</v>
      </c>
      <c r="JD90" s="16">
        <v>6689787</v>
      </c>
      <c r="JE90" s="16">
        <v>0</v>
      </c>
      <c r="JF90" s="16">
        <v>6689787</v>
      </c>
      <c r="JG90" s="19">
        <v>0.1</v>
      </c>
      <c r="JH90" s="16">
        <v>668979</v>
      </c>
      <c r="JI90" s="16">
        <v>339134032</v>
      </c>
      <c r="JJ90" s="14">
        <v>876.2</v>
      </c>
      <c r="JK90" s="16">
        <v>387051</v>
      </c>
      <c r="JL90" s="16">
        <v>416026</v>
      </c>
      <c r="JM90" s="16">
        <v>387051</v>
      </c>
      <c r="JN90" s="17">
        <v>0.25</v>
      </c>
      <c r="JO90" s="19">
        <v>0.26869999999999999</v>
      </c>
      <c r="JP90" s="16">
        <v>668979</v>
      </c>
      <c r="JQ90" s="16">
        <v>179755</v>
      </c>
      <c r="JR90" s="17">
        <v>7.0000000000000007E-2</v>
      </c>
      <c r="JS90" s="16">
        <v>6453246</v>
      </c>
      <c r="JT90" s="16">
        <v>451727</v>
      </c>
      <c r="JU90" s="16">
        <v>668979</v>
      </c>
      <c r="JV90" s="16">
        <v>179755</v>
      </c>
      <c r="JW90" s="16">
        <v>451727</v>
      </c>
      <c r="JX90" s="16">
        <v>37497</v>
      </c>
      <c r="JY90" s="16">
        <v>179755</v>
      </c>
      <c r="JZ90" s="18">
        <v>0</v>
      </c>
      <c r="KA90" s="16">
        <v>0</v>
      </c>
      <c r="KB90" s="16">
        <v>451727</v>
      </c>
      <c r="KC90" s="16">
        <v>37497</v>
      </c>
      <c r="KD90" s="16">
        <v>489224</v>
      </c>
      <c r="KE90" s="16">
        <v>6689787</v>
      </c>
      <c r="KF90" s="19">
        <v>0</v>
      </c>
      <c r="KG90" s="16">
        <v>0</v>
      </c>
      <c r="KH90" s="17">
        <v>0</v>
      </c>
      <c r="KI90" s="16">
        <v>6453246</v>
      </c>
      <c r="KJ90" s="16">
        <v>0</v>
      </c>
      <c r="KK90" s="16">
        <v>0</v>
      </c>
      <c r="KL90" s="16">
        <v>0</v>
      </c>
      <c r="KM90" s="16">
        <v>0</v>
      </c>
      <c r="KN90" s="16">
        <v>33658</v>
      </c>
      <c r="KO90" s="16">
        <v>34425</v>
      </c>
      <c r="KP90" s="16">
        <v>-767</v>
      </c>
      <c r="KQ90" s="16">
        <v>1007048</v>
      </c>
      <c r="KR90" s="16">
        <v>-767</v>
      </c>
      <c r="KS90" s="16">
        <v>1007815</v>
      </c>
      <c r="KT90" s="16">
        <v>-1354</v>
      </c>
      <c r="KU90" s="16">
        <v>-767</v>
      </c>
      <c r="KV90" s="16">
        <v>-2121</v>
      </c>
      <c r="KW90" s="16">
        <v>1831324</v>
      </c>
      <c r="KX90" s="16">
        <v>1007815</v>
      </c>
      <c r="KY90" s="18">
        <v>2839139</v>
      </c>
      <c r="KZ90" s="16">
        <v>37497</v>
      </c>
      <c r="LA90" s="16">
        <v>0</v>
      </c>
      <c r="LB90" s="16">
        <v>0</v>
      </c>
      <c r="LC90" s="16">
        <v>0</v>
      </c>
      <c r="LD90" s="16">
        <v>2876636</v>
      </c>
      <c r="LE90" s="16">
        <v>893842</v>
      </c>
      <c r="LF90" s="16">
        <v>0</v>
      </c>
      <c r="LG90" s="16">
        <v>0</v>
      </c>
      <c r="LH90" s="16">
        <v>3770478</v>
      </c>
      <c r="LI90" s="16">
        <v>37497</v>
      </c>
      <c r="LJ90" s="16">
        <v>3732981</v>
      </c>
      <c r="LK90" s="16">
        <v>339134032</v>
      </c>
      <c r="LL90" s="16">
        <v>11.007389999999999</v>
      </c>
      <c r="LM90" s="16">
        <v>37497</v>
      </c>
      <c r="LN90" s="16">
        <v>342452981</v>
      </c>
      <c r="LO90" s="16">
        <v>0.1095</v>
      </c>
      <c r="LP90" s="16">
        <v>11.007389999999999</v>
      </c>
      <c r="LQ90" s="16">
        <v>11.11689</v>
      </c>
      <c r="LR90" s="16">
        <v>332801</v>
      </c>
      <c r="LS90" s="16">
        <v>0</v>
      </c>
      <c r="LT90" s="16">
        <v>55536</v>
      </c>
      <c r="LU90" s="16">
        <v>61919</v>
      </c>
      <c r="LV90" s="16">
        <v>418</v>
      </c>
      <c r="LW90" s="16">
        <v>41149</v>
      </c>
      <c r="LX90" s="16">
        <v>4737</v>
      </c>
      <c r="LY90" s="16">
        <v>47622</v>
      </c>
      <c r="LZ90" s="16">
        <v>448938</v>
      </c>
      <c r="MA90" s="16">
        <v>6712046</v>
      </c>
      <c r="MB90" s="18">
        <v>448938</v>
      </c>
      <c r="MC90" s="16">
        <v>6263108</v>
      </c>
      <c r="MD90" s="16">
        <v>9431347</v>
      </c>
      <c r="ME90" s="18">
        <v>0</v>
      </c>
      <c r="MF90" s="18">
        <v>0</v>
      </c>
      <c r="MG90" s="18">
        <v>489224</v>
      </c>
      <c r="MH90" s="16">
        <v>0</v>
      </c>
      <c r="MI90" s="16">
        <v>133613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2876636</v>
      </c>
      <c r="MP90" s="16">
        <v>133613</v>
      </c>
      <c r="MQ90" s="16">
        <v>0</v>
      </c>
      <c r="MR90" s="16">
        <v>451727</v>
      </c>
      <c r="MS90" s="16">
        <v>0</v>
      </c>
      <c r="MT90" s="16">
        <v>15896</v>
      </c>
      <c r="MU90" s="16">
        <v>-2121</v>
      </c>
      <c r="MV90" s="16">
        <v>0</v>
      </c>
      <c r="MW90" s="16">
        <v>3475751</v>
      </c>
      <c r="MX90" s="16">
        <v>342452981</v>
      </c>
      <c r="MY90" s="16">
        <v>0.5</v>
      </c>
      <c r="MZ90" s="16">
        <v>171226</v>
      </c>
      <c r="NA90" s="16">
        <v>0</v>
      </c>
      <c r="NB90" s="16">
        <v>6453246</v>
      </c>
      <c r="NC90" s="16">
        <v>0</v>
      </c>
      <c r="ND90" s="16">
        <v>171226</v>
      </c>
      <c r="NE90" s="16">
        <v>0</v>
      </c>
      <c r="NF90" s="16">
        <v>171226</v>
      </c>
      <c r="NG90" s="17">
        <v>7.0000000000000007E-2</v>
      </c>
      <c r="NH90" s="17">
        <v>0</v>
      </c>
      <c r="NI90" s="17">
        <v>0</v>
      </c>
      <c r="NJ90" s="17">
        <v>0</v>
      </c>
      <c r="NK90" s="17">
        <v>0</v>
      </c>
      <c r="NL90" s="17">
        <v>7.0000000000000007E-2</v>
      </c>
      <c r="NM90" s="16">
        <v>451727</v>
      </c>
      <c r="NN90" s="16">
        <v>0</v>
      </c>
      <c r="NO90" s="18">
        <v>0</v>
      </c>
      <c r="NP90" s="16">
        <v>0</v>
      </c>
      <c r="NQ90" s="17">
        <v>451727</v>
      </c>
      <c r="NR90" s="16">
        <v>500000</v>
      </c>
      <c r="NS90" s="16">
        <v>0</v>
      </c>
      <c r="NT90" s="16">
        <v>113009</v>
      </c>
      <c r="NU90" s="16">
        <v>0</v>
      </c>
      <c r="NV90" s="16">
        <v>0</v>
      </c>
      <c r="NW90" s="17">
        <v>0</v>
      </c>
      <c r="NX90" s="17">
        <v>234400</v>
      </c>
    </row>
    <row r="91" spans="1:388" x14ac:dyDescent="0.55000000000000004">
      <c r="A91" s="13" t="s">
        <v>1195</v>
      </c>
      <c r="B91" s="13" t="s">
        <v>1246</v>
      </c>
      <c r="C91" s="13" t="s">
        <v>170</v>
      </c>
      <c r="D91" s="13" t="s">
        <v>171</v>
      </c>
      <c r="E91" s="14">
        <v>10064.1</v>
      </c>
      <c r="F91" s="15">
        <v>0.97599999999999998</v>
      </c>
      <c r="G91" s="16">
        <v>7413</v>
      </c>
      <c r="H91" s="16">
        <v>-178</v>
      </c>
      <c r="I91" s="16">
        <v>6553</v>
      </c>
      <c r="J91" s="15">
        <v>0.97599999999999998</v>
      </c>
      <c r="K91" s="16">
        <v>6396</v>
      </c>
      <c r="L91" s="16">
        <v>7413</v>
      </c>
      <c r="M91" s="16">
        <v>222</v>
      </c>
      <c r="N91" s="16">
        <v>7635</v>
      </c>
      <c r="O91" s="17">
        <v>655.53</v>
      </c>
      <c r="P91" s="17">
        <v>19.07</v>
      </c>
      <c r="Q91" s="17">
        <v>674.6</v>
      </c>
      <c r="R91" s="17">
        <v>77.47</v>
      </c>
      <c r="S91" s="17">
        <v>2.16</v>
      </c>
      <c r="T91" s="17">
        <v>79.63</v>
      </c>
      <c r="U91" s="17">
        <v>78.69</v>
      </c>
      <c r="V91" s="17">
        <v>2.35</v>
      </c>
      <c r="W91" s="17">
        <v>81.040000000000006</v>
      </c>
      <c r="X91" s="17">
        <v>357.8</v>
      </c>
      <c r="Y91" s="17">
        <v>10.73</v>
      </c>
      <c r="Z91" s="17">
        <v>368.53</v>
      </c>
      <c r="AA91" s="17">
        <v>635.76</v>
      </c>
      <c r="AB91" s="17">
        <v>584.52</v>
      </c>
      <c r="AC91" s="17">
        <v>724.73</v>
      </c>
      <c r="AD91" s="17">
        <v>1945.01</v>
      </c>
      <c r="AE91" s="14">
        <v>10064.1</v>
      </c>
      <c r="AF91" s="17">
        <v>12009.11</v>
      </c>
      <c r="AG91" s="17">
        <v>32.119999999999997</v>
      </c>
      <c r="AH91" s="17">
        <v>12041.23</v>
      </c>
      <c r="AI91" s="15">
        <v>36.5</v>
      </c>
      <c r="AJ91" s="15">
        <v>49.094999999999999</v>
      </c>
      <c r="AK91" s="17">
        <v>61.16</v>
      </c>
      <c r="AL91" s="17">
        <f>ROUND(Data_AidAndLevy[[#This Row],[L311]]*Data_AidAndLevy[[#This Row],[L201]],0)</f>
        <v>453379</v>
      </c>
      <c r="AM91" s="15">
        <v>0</v>
      </c>
      <c r="AN91" s="15">
        <v>146.755</v>
      </c>
      <c r="AO91" s="17">
        <v>12009.11</v>
      </c>
      <c r="AP91" s="15">
        <v>12155.865</v>
      </c>
      <c r="AQ91" s="17">
        <v>1945.01</v>
      </c>
      <c r="AR91" s="15">
        <v>10210.855</v>
      </c>
      <c r="AS91" s="16">
        <v>7635</v>
      </c>
      <c r="AT91" s="14">
        <v>10064.1</v>
      </c>
      <c r="AU91" s="16">
        <v>76839404</v>
      </c>
      <c r="AV91" s="16">
        <v>75021784</v>
      </c>
      <c r="AW91" s="17">
        <v>1.01</v>
      </c>
      <c r="AX91" s="16">
        <v>75772002</v>
      </c>
      <c r="AY91" s="16">
        <v>76839404</v>
      </c>
      <c r="AZ91" s="16">
        <v>0</v>
      </c>
      <c r="BA91" s="16">
        <v>7635</v>
      </c>
      <c r="BB91" s="15">
        <v>146.755</v>
      </c>
      <c r="BC91" s="16">
        <v>1120474</v>
      </c>
      <c r="BD91" s="16">
        <v>7635</v>
      </c>
      <c r="BE91" s="17">
        <v>1945.01</v>
      </c>
      <c r="BF91" s="16">
        <v>14850151</v>
      </c>
      <c r="BG91" s="17">
        <v>674.6</v>
      </c>
      <c r="BH91" s="14">
        <v>10064.1</v>
      </c>
      <c r="BI91" s="16">
        <v>6789242</v>
      </c>
      <c r="BJ91" s="16">
        <v>6634160</v>
      </c>
      <c r="BK91" s="16">
        <v>6789242</v>
      </c>
      <c r="BL91" s="16">
        <v>0</v>
      </c>
      <c r="BM91" s="16">
        <v>6789242</v>
      </c>
      <c r="BN91" s="16">
        <v>6789242</v>
      </c>
      <c r="BO91" s="17">
        <v>79.63</v>
      </c>
      <c r="BP91" s="14">
        <v>10064.1</v>
      </c>
      <c r="BQ91" s="16">
        <v>801404</v>
      </c>
      <c r="BR91" s="16">
        <v>784020</v>
      </c>
      <c r="BS91" s="16">
        <v>801404</v>
      </c>
      <c r="BT91" s="16">
        <v>0</v>
      </c>
      <c r="BU91" s="16">
        <v>801404</v>
      </c>
      <c r="BV91" s="16">
        <v>801404</v>
      </c>
      <c r="BW91" s="17">
        <v>81.040000000000006</v>
      </c>
      <c r="BX91" s="14">
        <v>10064.1</v>
      </c>
      <c r="BY91" s="16">
        <v>815595</v>
      </c>
      <c r="BZ91" s="16">
        <v>796366</v>
      </c>
      <c r="CA91" s="16">
        <v>815595</v>
      </c>
      <c r="CB91" s="16">
        <v>0</v>
      </c>
      <c r="CC91" s="16">
        <v>815595</v>
      </c>
      <c r="CD91" s="16">
        <v>815595</v>
      </c>
      <c r="CE91" s="17">
        <v>368.53</v>
      </c>
      <c r="CF91" s="14">
        <v>10064.1</v>
      </c>
      <c r="CG91" s="16">
        <v>3708923</v>
      </c>
      <c r="CH91" s="16">
        <v>3621043</v>
      </c>
      <c r="CI91" s="16">
        <v>3708923</v>
      </c>
      <c r="CJ91" s="16">
        <v>0</v>
      </c>
      <c r="CK91" s="16">
        <v>3708923</v>
      </c>
      <c r="CL91" s="16">
        <v>3708923</v>
      </c>
      <c r="CM91" s="17">
        <v>348.14</v>
      </c>
      <c r="CN91" s="17">
        <v>12009.11</v>
      </c>
      <c r="CO91" s="16">
        <v>4180852</v>
      </c>
      <c r="CP91" s="16">
        <v>4088438</v>
      </c>
      <c r="CQ91" s="16">
        <v>0</v>
      </c>
      <c r="CR91" s="16">
        <v>4088438</v>
      </c>
      <c r="CS91" s="16">
        <v>4180852</v>
      </c>
      <c r="CT91" s="16">
        <v>0</v>
      </c>
      <c r="CU91" s="14">
        <v>10064.1</v>
      </c>
      <c r="CV91" s="16">
        <v>1680</v>
      </c>
      <c r="CW91" s="14">
        <v>4.2</v>
      </c>
      <c r="CX91" s="16">
        <v>11740</v>
      </c>
      <c r="CY91" s="17">
        <v>62.44</v>
      </c>
      <c r="CZ91" s="16">
        <v>733046</v>
      </c>
      <c r="DA91" s="16">
        <v>11740</v>
      </c>
      <c r="DB91" s="17">
        <v>69.56</v>
      </c>
      <c r="DC91" s="16">
        <v>816634</v>
      </c>
      <c r="DD91" s="17">
        <v>32.119999999999997</v>
      </c>
      <c r="DE91" s="17">
        <v>348.14</v>
      </c>
      <c r="DF91" s="16">
        <v>11182</v>
      </c>
      <c r="DG91" s="17">
        <v>34.47</v>
      </c>
      <c r="DH91" s="17">
        <v>12009.11</v>
      </c>
      <c r="DI91" s="16">
        <v>413954</v>
      </c>
      <c r="DJ91" s="16">
        <v>404350</v>
      </c>
      <c r="DK91" s="16">
        <v>413954</v>
      </c>
      <c r="DL91" s="16">
        <v>0</v>
      </c>
      <c r="DM91" s="16">
        <v>413954</v>
      </c>
      <c r="DN91" s="16">
        <v>413954</v>
      </c>
      <c r="DO91" s="17">
        <v>3.74</v>
      </c>
      <c r="DP91" s="17">
        <v>12009.11</v>
      </c>
      <c r="DQ91" s="16">
        <v>44914</v>
      </c>
      <c r="DR91" s="16">
        <v>43733</v>
      </c>
      <c r="DS91" s="16">
        <v>44914</v>
      </c>
      <c r="DT91" s="16">
        <v>0</v>
      </c>
      <c r="DU91" s="16">
        <v>44914</v>
      </c>
      <c r="DV91" s="16">
        <v>44914</v>
      </c>
      <c r="DW91" s="16">
        <v>76839404</v>
      </c>
      <c r="DX91" s="16">
        <v>0</v>
      </c>
      <c r="DY91" s="16">
        <v>1120474</v>
      </c>
      <c r="DZ91" s="16">
        <v>14850151</v>
      </c>
      <c r="EA91" s="16">
        <v>6789242</v>
      </c>
      <c r="EB91" s="16">
        <v>801404</v>
      </c>
      <c r="EC91" s="16">
        <v>815595</v>
      </c>
      <c r="ED91" s="16">
        <v>3708923</v>
      </c>
      <c r="EE91" s="16">
        <v>4180852</v>
      </c>
      <c r="EF91" s="16">
        <v>0</v>
      </c>
      <c r="EG91" s="16">
        <v>733046</v>
      </c>
      <c r="EH91" s="16">
        <v>816634</v>
      </c>
      <c r="EI91" s="16">
        <v>11182</v>
      </c>
      <c r="EJ91" s="16">
        <v>413954</v>
      </c>
      <c r="EK91" s="16">
        <v>44914</v>
      </c>
      <c r="EL91" s="16">
        <v>675758</v>
      </c>
      <c r="EM91" s="16">
        <v>3730259</v>
      </c>
      <c r="EN91" s="16">
        <v>-178</v>
      </c>
      <c r="EO91" s="16">
        <v>114180098</v>
      </c>
      <c r="EP91" s="16">
        <v>3979675395</v>
      </c>
      <c r="EQ91" s="18">
        <v>5.4</v>
      </c>
      <c r="ER91" s="16">
        <v>21490247</v>
      </c>
      <c r="ES91" s="16">
        <v>449553</v>
      </c>
      <c r="ET91" s="16">
        <v>445079</v>
      </c>
      <c r="EU91" s="16">
        <v>4474</v>
      </c>
      <c r="EV91" s="16">
        <v>21490247</v>
      </c>
      <c r="EW91" s="16">
        <v>21494721</v>
      </c>
      <c r="EX91" s="16">
        <v>1349469748</v>
      </c>
      <c r="EY91" s="16">
        <v>1274472619</v>
      </c>
      <c r="EZ91" s="16">
        <v>74997129</v>
      </c>
      <c r="FA91" s="18">
        <v>5.4</v>
      </c>
      <c r="FB91" s="16">
        <v>404984</v>
      </c>
      <c r="FC91" s="16">
        <v>0</v>
      </c>
      <c r="FD91" s="16">
        <v>0</v>
      </c>
      <c r="FE91" s="16">
        <v>0</v>
      </c>
      <c r="FF91" s="16">
        <v>404984</v>
      </c>
      <c r="FG91" s="16">
        <v>404984</v>
      </c>
      <c r="FH91" s="16">
        <v>21494721</v>
      </c>
      <c r="FI91" s="16">
        <v>21899705</v>
      </c>
      <c r="FJ91" s="16">
        <v>6749</v>
      </c>
      <c r="FK91" s="15">
        <v>10210.855</v>
      </c>
      <c r="FL91" s="16">
        <v>68913060</v>
      </c>
      <c r="FM91" s="16">
        <v>6749</v>
      </c>
      <c r="FN91" s="17">
        <v>1945.01</v>
      </c>
      <c r="FO91" s="16">
        <v>13126872</v>
      </c>
      <c r="FP91" s="16">
        <v>264</v>
      </c>
      <c r="FQ91" s="17">
        <v>12041.23</v>
      </c>
      <c r="FR91" s="16">
        <v>3178885</v>
      </c>
      <c r="FS91" s="16">
        <v>413954</v>
      </c>
      <c r="FT91" s="16">
        <v>44914</v>
      </c>
      <c r="FU91" s="16">
        <v>3637753</v>
      </c>
      <c r="FV91" s="16">
        <v>68913060</v>
      </c>
      <c r="FW91" s="16">
        <v>13126872</v>
      </c>
      <c r="FX91" s="16">
        <v>6396</v>
      </c>
      <c r="FY91" s="16">
        <v>6789242</v>
      </c>
      <c r="FZ91" s="16">
        <v>801404</v>
      </c>
      <c r="GA91" s="16">
        <v>815595</v>
      </c>
      <c r="GB91" s="16">
        <v>3708923</v>
      </c>
      <c r="GC91" s="16">
        <v>97799245</v>
      </c>
      <c r="GD91" s="16">
        <v>21899705</v>
      </c>
      <c r="GE91" s="16">
        <v>75899540</v>
      </c>
      <c r="GF91" s="15">
        <v>12155.865</v>
      </c>
      <c r="GG91" s="16">
        <v>300</v>
      </c>
      <c r="GH91" s="16">
        <v>3646760</v>
      </c>
      <c r="GI91" s="16">
        <v>75899540</v>
      </c>
      <c r="GJ91" s="16">
        <v>0</v>
      </c>
      <c r="GK91" s="14">
        <v>333</v>
      </c>
      <c r="GL91" s="16">
        <v>7635</v>
      </c>
      <c r="GM91" s="16">
        <v>2542455</v>
      </c>
      <c r="GN91" s="14">
        <v>-0.5</v>
      </c>
      <c r="GO91" s="16">
        <v>7413</v>
      </c>
      <c r="GP91" s="16">
        <v>-3707</v>
      </c>
      <c r="GQ91" s="16">
        <v>2542455</v>
      </c>
      <c r="GR91" s="16">
        <v>2538748</v>
      </c>
      <c r="GS91" s="16">
        <v>114180098</v>
      </c>
      <c r="GT91" s="16">
        <v>97799245</v>
      </c>
      <c r="GU91" s="16">
        <v>0</v>
      </c>
      <c r="GV91" s="16">
        <v>16380853</v>
      </c>
      <c r="GW91" s="16">
        <v>3979675395</v>
      </c>
      <c r="GX91" s="16">
        <v>4031415093</v>
      </c>
      <c r="GY91" s="16">
        <v>0</v>
      </c>
      <c r="GZ91" s="16">
        <v>4031415093</v>
      </c>
      <c r="HA91" s="18">
        <v>0</v>
      </c>
      <c r="HB91" s="16">
        <v>188544</v>
      </c>
      <c r="HC91" s="16">
        <v>0</v>
      </c>
      <c r="HD91" s="16">
        <v>188544</v>
      </c>
      <c r="HE91" s="16">
        <v>0</v>
      </c>
      <c r="HF91" s="16">
        <v>188544</v>
      </c>
      <c r="HG91" s="16">
        <v>886</v>
      </c>
      <c r="HH91" s="16">
        <v>685</v>
      </c>
      <c r="HI91" s="16">
        <v>201</v>
      </c>
      <c r="HJ91" s="15">
        <v>12155.865</v>
      </c>
      <c r="HK91" s="16">
        <v>2443329</v>
      </c>
      <c r="HL91" s="15">
        <v>12155.865</v>
      </c>
      <c r="HM91" s="16">
        <v>10</v>
      </c>
      <c r="HN91" s="16">
        <v>121559</v>
      </c>
      <c r="HO91" s="15">
        <v>12155.865</v>
      </c>
      <c r="HP91" s="16">
        <v>7635</v>
      </c>
      <c r="HQ91" s="15">
        <v>0.11600000000000001</v>
      </c>
      <c r="HR91" s="16">
        <v>10770096</v>
      </c>
      <c r="HS91" s="16">
        <v>2443329</v>
      </c>
      <c r="HT91" s="16">
        <v>121559</v>
      </c>
      <c r="HU91" s="16">
        <v>8205208</v>
      </c>
      <c r="HV91" s="16">
        <v>3979675395</v>
      </c>
      <c r="HW91" s="18">
        <v>2.0617800000000002</v>
      </c>
      <c r="HX91" s="18">
        <v>1.9617800000000001</v>
      </c>
      <c r="HY91" s="18">
        <v>0.1</v>
      </c>
      <c r="HZ91" s="16">
        <v>3979675395</v>
      </c>
      <c r="IA91" s="16">
        <v>397968</v>
      </c>
      <c r="IB91" s="16">
        <v>7635</v>
      </c>
      <c r="IC91" s="17">
        <v>0</v>
      </c>
      <c r="ID91" s="16">
        <v>0</v>
      </c>
      <c r="IE91" s="15">
        <v>12155.865</v>
      </c>
      <c r="IF91" s="16">
        <v>0</v>
      </c>
      <c r="IG91" s="16">
        <v>16380853</v>
      </c>
      <c r="IH91" s="16">
        <v>188544</v>
      </c>
      <c r="II91" s="16">
        <v>0</v>
      </c>
      <c r="IJ91" s="16">
        <v>0</v>
      </c>
      <c r="IK91" s="16">
        <v>675758</v>
      </c>
      <c r="IL91" s="16">
        <v>2443329</v>
      </c>
      <c r="IM91" s="16">
        <v>121559</v>
      </c>
      <c r="IN91" s="16">
        <v>397968</v>
      </c>
      <c r="IO91" s="16">
        <v>0</v>
      </c>
      <c r="IP91" s="16">
        <v>13905211</v>
      </c>
      <c r="IQ91" s="16">
        <v>75899540</v>
      </c>
      <c r="IR91" s="16">
        <v>0</v>
      </c>
      <c r="IS91" s="16">
        <v>188544</v>
      </c>
      <c r="IT91" s="16">
        <v>0</v>
      </c>
      <c r="IU91" s="16">
        <v>0</v>
      </c>
      <c r="IV91" s="16">
        <v>675758</v>
      </c>
      <c r="IW91" s="16">
        <v>2443329</v>
      </c>
      <c r="IX91" s="16">
        <v>121559</v>
      </c>
      <c r="IY91" s="16">
        <v>397968</v>
      </c>
      <c r="IZ91" s="16">
        <v>0</v>
      </c>
      <c r="JA91" s="16">
        <v>3952</v>
      </c>
      <c r="JB91" s="16">
        <v>2538748</v>
      </c>
      <c r="JC91" s="16">
        <v>80917882</v>
      </c>
      <c r="JD91" s="16">
        <v>76839404</v>
      </c>
      <c r="JE91" s="16">
        <v>0</v>
      </c>
      <c r="JF91" s="16">
        <v>76839404</v>
      </c>
      <c r="JG91" s="19">
        <v>0.1</v>
      </c>
      <c r="JH91" s="16">
        <v>7683940</v>
      </c>
      <c r="JI91" s="16">
        <v>3979675395</v>
      </c>
      <c r="JJ91" s="14">
        <v>10064.1</v>
      </c>
      <c r="JK91" s="16">
        <v>395433</v>
      </c>
      <c r="JL91" s="16">
        <v>416026</v>
      </c>
      <c r="JM91" s="16">
        <v>395433</v>
      </c>
      <c r="JN91" s="17">
        <v>0.25</v>
      </c>
      <c r="JO91" s="19">
        <v>0.26300000000000001</v>
      </c>
      <c r="JP91" s="16">
        <v>7683940</v>
      </c>
      <c r="JQ91" s="16">
        <v>2020876</v>
      </c>
      <c r="JR91" s="17">
        <v>0</v>
      </c>
      <c r="JS91" s="16">
        <v>100800063</v>
      </c>
      <c r="JT91" s="16">
        <v>0</v>
      </c>
      <c r="JU91" s="16">
        <v>7683940</v>
      </c>
      <c r="JV91" s="16">
        <v>2020876</v>
      </c>
      <c r="JW91" s="16">
        <v>0</v>
      </c>
      <c r="JX91" s="16">
        <v>5663064</v>
      </c>
      <c r="JY91" s="16">
        <v>2020876</v>
      </c>
      <c r="JZ91" s="18">
        <v>0</v>
      </c>
      <c r="KA91" s="16">
        <v>0</v>
      </c>
      <c r="KB91" s="16">
        <v>0</v>
      </c>
      <c r="KC91" s="16">
        <v>5663064</v>
      </c>
      <c r="KD91" s="16">
        <v>5663064</v>
      </c>
      <c r="KE91" s="16">
        <v>76839404</v>
      </c>
      <c r="KF91" s="19">
        <v>0</v>
      </c>
      <c r="KG91" s="16">
        <v>0</v>
      </c>
      <c r="KH91" s="17">
        <v>0</v>
      </c>
      <c r="KI91" s="16">
        <v>100800063</v>
      </c>
      <c r="KJ91" s="16">
        <v>0</v>
      </c>
      <c r="KK91" s="16">
        <v>0</v>
      </c>
      <c r="KL91" s="16">
        <v>0</v>
      </c>
      <c r="KM91" s="16">
        <v>0</v>
      </c>
      <c r="KN91" s="16">
        <v>303291</v>
      </c>
      <c r="KO91" s="16">
        <v>300273</v>
      </c>
      <c r="KP91" s="16">
        <v>3018</v>
      </c>
      <c r="KQ91" s="16">
        <v>13905211</v>
      </c>
      <c r="KR91" s="16">
        <v>3018</v>
      </c>
      <c r="KS91" s="16">
        <v>13902193</v>
      </c>
      <c r="KT91" s="16">
        <v>4474</v>
      </c>
      <c r="KU91" s="16">
        <v>3018</v>
      </c>
      <c r="KV91" s="16">
        <v>7492</v>
      </c>
      <c r="KW91" s="16">
        <v>21490247</v>
      </c>
      <c r="KX91" s="16">
        <v>13902193</v>
      </c>
      <c r="KY91" s="18">
        <v>35392440</v>
      </c>
      <c r="KZ91" s="16">
        <v>5663064</v>
      </c>
      <c r="LA91" s="16">
        <v>0</v>
      </c>
      <c r="LB91" s="16">
        <v>0</v>
      </c>
      <c r="LC91" s="16">
        <v>0</v>
      </c>
      <c r="LD91" s="16">
        <v>41055504</v>
      </c>
      <c r="LE91" s="16">
        <v>878172</v>
      </c>
      <c r="LF91" s="16">
        <v>0</v>
      </c>
      <c r="LG91" s="16">
        <v>0</v>
      </c>
      <c r="LH91" s="16">
        <v>41933676</v>
      </c>
      <c r="LI91" s="16">
        <v>5663064</v>
      </c>
      <c r="LJ91" s="16">
        <v>36270612</v>
      </c>
      <c r="LK91" s="16">
        <v>3979675395</v>
      </c>
      <c r="LL91" s="16">
        <v>9.1139600000000005</v>
      </c>
      <c r="LM91" s="16">
        <v>5663064</v>
      </c>
      <c r="LN91" s="16">
        <v>4507740909</v>
      </c>
      <c r="LO91" s="16">
        <v>1.2563</v>
      </c>
      <c r="LP91" s="16">
        <v>9.1139600000000005</v>
      </c>
      <c r="LQ91" s="16">
        <v>10.37026</v>
      </c>
      <c r="LR91" s="16">
        <v>4180852</v>
      </c>
      <c r="LS91" s="16">
        <v>0</v>
      </c>
      <c r="LT91" s="16">
        <v>733046</v>
      </c>
      <c r="LU91" s="16">
        <v>816634</v>
      </c>
      <c r="LV91" s="16">
        <v>11182</v>
      </c>
      <c r="LW91" s="16">
        <v>413954</v>
      </c>
      <c r="LX91" s="16">
        <v>44914</v>
      </c>
      <c r="LY91" s="16">
        <v>675758</v>
      </c>
      <c r="LZ91" s="16">
        <v>5524824</v>
      </c>
      <c r="MA91" s="16">
        <v>80917882</v>
      </c>
      <c r="MB91" s="18">
        <v>5524824</v>
      </c>
      <c r="MC91" s="16">
        <v>75393058</v>
      </c>
      <c r="MD91" s="16">
        <v>114180098</v>
      </c>
      <c r="ME91" s="18">
        <v>0</v>
      </c>
      <c r="MF91" s="18">
        <v>0</v>
      </c>
      <c r="MG91" s="18">
        <v>5663064</v>
      </c>
      <c r="MH91" s="16">
        <v>0</v>
      </c>
      <c r="MI91" s="16">
        <v>2538748</v>
      </c>
      <c r="MJ91" s="16">
        <v>0</v>
      </c>
      <c r="MK91" s="16">
        <v>0</v>
      </c>
      <c r="ML91" s="16">
        <v>0</v>
      </c>
      <c r="MM91" s="16">
        <v>0</v>
      </c>
      <c r="MN91" s="16">
        <v>0</v>
      </c>
      <c r="MO91" s="16">
        <v>41055504</v>
      </c>
      <c r="MP91" s="16">
        <v>2538748</v>
      </c>
      <c r="MQ91" s="16">
        <v>0</v>
      </c>
      <c r="MR91" s="16">
        <v>0</v>
      </c>
      <c r="MS91" s="16">
        <v>0</v>
      </c>
      <c r="MT91" s="16">
        <v>404984</v>
      </c>
      <c r="MU91" s="16">
        <v>7492</v>
      </c>
      <c r="MV91" s="16">
        <v>0</v>
      </c>
      <c r="MW91" s="16">
        <v>44006728</v>
      </c>
      <c r="MX91" s="16">
        <v>4507740909</v>
      </c>
      <c r="MY91" s="16">
        <v>0.67</v>
      </c>
      <c r="MZ91" s="16">
        <v>3020186</v>
      </c>
      <c r="NA91" s="16">
        <v>0</v>
      </c>
      <c r="NB91" s="16">
        <v>100800063</v>
      </c>
      <c r="NC91" s="16">
        <v>0</v>
      </c>
      <c r="ND91" s="16">
        <v>3020186</v>
      </c>
      <c r="NE91" s="16">
        <v>0</v>
      </c>
      <c r="NF91" s="16">
        <v>3020186</v>
      </c>
      <c r="NG91" s="17">
        <v>0</v>
      </c>
      <c r="NH91" s="17">
        <v>0</v>
      </c>
      <c r="NI91" s="17">
        <v>0</v>
      </c>
      <c r="NJ91" s="17">
        <v>0</v>
      </c>
      <c r="NK91" s="17">
        <v>0</v>
      </c>
      <c r="NL91" s="17">
        <v>0</v>
      </c>
      <c r="NM91" s="16">
        <v>0</v>
      </c>
      <c r="NN91" s="16">
        <v>0</v>
      </c>
      <c r="NO91" s="18">
        <v>0</v>
      </c>
      <c r="NP91" s="16">
        <v>0</v>
      </c>
      <c r="NQ91" s="17">
        <v>0</v>
      </c>
      <c r="NR91" s="16">
        <v>12500000</v>
      </c>
      <c r="NS91" s="16">
        <v>0</v>
      </c>
      <c r="NT91" s="16">
        <v>1487554</v>
      </c>
      <c r="NU91" s="16">
        <v>0</v>
      </c>
      <c r="NV91" s="16">
        <v>0</v>
      </c>
      <c r="NW91" s="17">
        <v>0</v>
      </c>
      <c r="NX91" s="17">
        <v>0</v>
      </c>
    </row>
    <row r="92" spans="1:388" x14ac:dyDescent="0.55000000000000004">
      <c r="A92" s="13" t="s">
        <v>1177</v>
      </c>
      <c r="B92" s="13" t="s">
        <v>1177</v>
      </c>
      <c r="C92" s="13" t="s">
        <v>172</v>
      </c>
      <c r="D92" s="13" t="s">
        <v>173</v>
      </c>
      <c r="E92" s="14">
        <v>366.1</v>
      </c>
      <c r="F92" s="15">
        <v>0</v>
      </c>
      <c r="G92" s="16">
        <v>7413</v>
      </c>
      <c r="H92" s="16">
        <v>0</v>
      </c>
      <c r="I92" s="16">
        <v>6553</v>
      </c>
      <c r="J92" s="15">
        <v>0</v>
      </c>
      <c r="K92" s="16">
        <v>0</v>
      </c>
      <c r="L92" s="16">
        <v>7413</v>
      </c>
      <c r="M92" s="16">
        <v>222</v>
      </c>
      <c r="N92" s="16">
        <v>7635</v>
      </c>
      <c r="O92" s="17">
        <v>665.08</v>
      </c>
      <c r="P92" s="17">
        <v>19.07</v>
      </c>
      <c r="Q92" s="17">
        <v>684.15</v>
      </c>
      <c r="R92" s="17">
        <v>69.86</v>
      </c>
      <c r="S92" s="17">
        <v>2.16</v>
      </c>
      <c r="T92" s="17">
        <v>72.02</v>
      </c>
      <c r="U92" s="17">
        <v>75.2</v>
      </c>
      <c r="V92" s="17">
        <v>2.35</v>
      </c>
      <c r="W92" s="17">
        <v>77.55</v>
      </c>
      <c r="X92" s="17">
        <v>357.8</v>
      </c>
      <c r="Y92" s="17">
        <v>10.73</v>
      </c>
      <c r="Z92" s="17">
        <v>368.53</v>
      </c>
      <c r="AA92" s="17">
        <v>24.48</v>
      </c>
      <c r="AB92" s="17">
        <v>14.52</v>
      </c>
      <c r="AC92" s="17">
        <v>15.07</v>
      </c>
      <c r="AD92" s="17">
        <v>54.07</v>
      </c>
      <c r="AE92" s="14">
        <v>366.1</v>
      </c>
      <c r="AF92" s="17">
        <v>420.17</v>
      </c>
      <c r="AG92" s="17">
        <v>0.53</v>
      </c>
      <c r="AH92" s="17">
        <v>420.7</v>
      </c>
      <c r="AI92" s="15">
        <v>22.35</v>
      </c>
      <c r="AJ92" s="15">
        <v>1.8620000000000001</v>
      </c>
      <c r="AK92" s="17">
        <v>0</v>
      </c>
      <c r="AL92" s="17">
        <f>ROUND(Data_AidAndLevy[[#This Row],[L311]]*Data_AidAndLevy[[#This Row],[L201]],0)</f>
        <v>0</v>
      </c>
      <c r="AM92" s="15">
        <v>0</v>
      </c>
      <c r="AN92" s="15">
        <v>24.212</v>
      </c>
      <c r="AO92" s="17">
        <v>420.17</v>
      </c>
      <c r="AP92" s="15">
        <v>444.38200000000001</v>
      </c>
      <c r="AQ92" s="17">
        <v>54.07</v>
      </c>
      <c r="AR92" s="15">
        <v>390.31200000000001</v>
      </c>
      <c r="AS92" s="16">
        <v>7635</v>
      </c>
      <c r="AT92" s="14">
        <v>366.1</v>
      </c>
      <c r="AU92" s="16">
        <v>2795174</v>
      </c>
      <c r="AV92" s="16">
        <v>2825094</v>
      </c>
      <c r="AW92" s="17">
        <v>1.01</v>
      </c>
      <c r="AX92" s="16">
        <v>2853345</v>
      </c>
      <c r="AY92" s="16">
        <v>2795174</v>
      </c>
      <c r="AZ92" s="16">
        <v>58171</v>
      </c>
      <c r="BA92" s="16">
        <v>7635</v>
      </c>
      <c r="BB92" s="15">
        <v>24.212</v>
      </c>
      <c r="BC92" s="16">
        <v>184859</v>
      </c>
      <c r="BD92" s="16">
        <v>7635</v>
      </c>
      <c r="BE92" s="17">
        <v>54.07</v>
      </c>
      <c r="BF92" s="16">
        <v>412824</v>
      </c>
      <c r="BG92" s="17">
        <v>684.15</v>
      </c>
      <c r="BH92" s="14">
        <v>366.1</v>
      </c>
      <c r="BI92" s="16">
        <v>250467</v>
      </c>
      <c r="BJ92" s="16">
        <v>253462</v>
      </c>
      <c r="BK92" s="16">
        <v>250467</v>
      </c>
      <c r="BL92" s="16">
        <v>2995</v>
      </c>
      <c r="BM92" s="16">
        <v>250467</v>
      </c>
      <c r="BN92" s="16">
        <v>253462</v>
      </c>
      <c r="BO92" s="17">
        <v>72.02</v>
      </c>
      <c r="BP92" s="14">
        <v>366.1</v>
      </c>
      <c r="BQ92" s="16">
        <v>26367</v>
      </c>
      <c r="BR92" s="16">
        <v>26624</v>
      </c>
      <c r="BS92" s="16">
        <v>26367</v>
      </c>
      <c r="BT92" s="16">
        <v>257</v>
      </c>
      <c r="BU92" s="16">
        <v>26367</v>
      </c>
      <c r="BV92" s="16">
        <v>26624</v>
      </c>
      <c r="BW92" s="17">
        <v>77.55</v>
      </c>
      <c r="BX92" s="14">
        <v>366.1</v>
      </c>
      <c r="BY92" s="16">
        <v>28391</v>
      </c>
      <c r="BZ92" s="16">
        <v>28659</v>
      </c>
      <c r="CA92" s="16">
        <v>28391</v>
      </c>
      <c r="CB92" s="16">
        <v>268</v>
      </c>
      <c r="CC92" s="16">
        <v>28391</v>
      </c>
      <c r="CD92" s="16">
        <v>28659</v>
      </c>
      <c r="CE92" s="17">
        <v>368.53</v>
      </c>
      <c r="CF92" s="14">
        <v>366.1</v>
      </c>
      <c r="CG92" s="16">
        <v>134919</v>
      </c>
      <c r="CH92" s="16">
        <v>136358</v>
      </c>
      <c r="CI92" s="16">
        <v>134919</v>
      </c>
      <c r="CJ92" s="16">
        <v>1439</v>
      </c>
      <c r="CK92" s="16">
        <v>134919</v>
      </c>
      <c r="CL92" s="16">
        <v>136358</v>
      </c>
      <c r="CM92" s="17">
        <v>337.26</v>
      </c>
      <c r="CN92" s="17">
        <v>420.17</v>
      </c>
      <c r="CO92" s="16">
        <v>141707</v>
      </c>
      <c r="CP92" s="16">
        <v>139178</v>
      </c>
      <c r="CQ92" s="16">
        <v>14504</v>
      </c>
      <c r="CR92" s="16">
        <v>153682</v>
      </c>
      <c r="CS92" s="16">
        <v>141707</v>
      </c>
      <c r="CT92" s="16">
        <v>11975</v>
      </c>
      <c r="CU92" s="14">
        <v>366.1</v>
      </c>
      <c r="CV92" s="16">
        <v>16</v>
      </c>
      <c r="CW92" s="14">
        <v>0</v>
      </c>
      <c r="CX92" s="16">
        <v>382</v>
      </c>
      <c r="CY92" s="17">
        <v>62.47</v>
      </c>
      <c r="CZ92" s="16">
        <v>23864</v>
      </c>
      <c r="DA92" s="16">
        <v>382</v>
      </c>
      <c r="DB92" s="17">
        <v>69.650000000000006</v>
      </c>
      <c r="DC92" s="16">
        <v>26606</v>
      </c>
      <c r="DD92" s="17">
        <v>0.53</v>
      </c>
      <c r="DE92" s="17">
        <v>337.26</v>
      </c>
      <c r="DF92" s="16">
        <v>179</v>
      </c>
      <c r="DG92" s="17">
        <v>41.7</v>
      </c>
      <c r="DH92" s="17">
        <v>420.17</v>
      </c>
      <c r="DI92" s="16">
        <v>17521</v>
      </c>
      <c r="DJ92" s="16">
        <v>17294</v>
      </c>
      <c r="DK92" s="16">
        <v>17521</v>
      </c>
      <c r="DL92" s="16">
        <v>0</v>
      </c>
      <c r="DM92" s="16">
        <v>17521</v>
      </c>
      <c r="DN92" s="16">
        <v>17521</v>
      </c>
      <c r="DO92" s="17">
        <v>4.8</v>
      </c>
      <c r="DP92" s="17">
        <v>420.17</v>
      </c>
      <c r="DQ92" s="16">
        <v>2017</v>
      </c>
      <c r="DR92" s="16">
        <v>1989</v>
      </c>
      <c r="DS92" s="16">
        <v>2017</v>
      </c>
      <c r="DT92" s="16">
        <v>0</v>
      </c>
      <c r="DU92" s="16">
        <v>2017</v>
      </c>
      <c r="DV92" s="16">
        <v>2017</v>
      </c>
      <c r="DW92" s="16">
        <v>2795174</v>
      </c>
      <c r="DX92" s="16">
        <v>58171</v>
      </c>
      <c r="DY92" s="16">
        <v>184859</v>
      </c>
      <c r="DZ92" s="16">
        <v>412824</v>
      </c>
      <c r="EA92" s="16">
        <v>253462</v>
      </c>
      <c r="EB92" s="16">
        <v>26624</v>
      </c>
      <c r="EC92" s="16">
        <v>28659</v>
      </c>
      <c r="ED92" s="16">
        <v>136358</v>
      </c>
      <c r="EE92" s="16">
        <v>141707</v>
      </c>
      <c r="EF92" s="16">
        <v>11975</v>
      </c>
      <c r="EG92" s="16">
        <v>23864</v>
      </c>
      <c r="EH92" s="16">
        <v>26606</v>
      </c>
      <c r="EI92" s="16">
        <v>179</v>
      </c>
      <c r="EJ92" s="16">
        <v>17521</v>
      </c>
      <c r="EK92" s="16">
        <v>2017</v>
      </c>
      <c r="EL92" s="16">
        <v>30148</v>
      </c>
      <c r="EM92" s="16">
        <v>67847</v>
      </c>
      <c r="EN92" s="16">
        <v>0</v>
      </c>
      <c r="EO92" s="16">
        <v>4157699</v>
      </c>
      <c r="EP92" s="16">
        <v>180035709</v>
      </c>
      <c r="EQ92" s="18">
        <v>5.4</v>
      </c>
      <c r="ER92" s="16">
        <v>972193</v>
      </c>
      <c r="ES92" s="16">
        <v>96111</v>
      </c>
      <c r="ET92" s="16">
        <v>98618</v>
      </c>
      <c r="EU92" s="16">
        <v>-2507</v>
      </c>
      <c r="EV92" s="16">
        <v>972193</v>
      </c>
      <c r="EW92" s="16">
        <v>969686</v>
      </c>
      <c r="EX92" s="16">
        <v>15980576</v>
      </c>
      <c r="EY92" s="16">
        <v>14865894</v>
      </c>
      <c r="EZ92" s="16">
        <v>1114682</v>
      </c>
      <c r="FA92" s="18">
        <v>5.4</v>
      </c>
      <c r="FB92" s="16">
        <v>6019</v>
      </c>
      <c r="FC92" s="16">
        <v>0</v>
      </c>
      <c r="FD92" s="16">
        <v>0</v>
      </c>
      <c r="FE92" s="16">
        <v>0</v>
      </c>
      <c r="FF92" s="16">
        <v>6019</v>
      </c>
      <c r="FG92" s="16">
        <v>6019</v>
      </c>
      <c r="FH92" s="16">
        <v>969686</v>
      </c>
      <c r="FI92" s="16">
        <v>975705</v>
      </c>
      <c r="FJ92" s="16">
        <v>6749</v>
      </c>
      <c r="FK92" s="15">
        <v>390.31200000000001</v>
      </c>
      <c r="FL92" s="16">
        <v>2634216</v>
      </c>
      <c r="FM92" s="16">
        <v>6749</v>
      </c>
      <c r="FN92" s="17">
        <v>54.07</v>
      </c>
      <c r="FO92" s="16">
        <v>364918</v>
      </c>
      <c r="FP92" s="16">
        <v>264</v>
      </c>
      <c r="FQ92" s="17">
        <v>420.7</v>
      </c>
      <c r="FR92" s="16">
        <v>111065</v>
      </c>
      <c r="FS92" s="16">
        <v>17521</v>
      </c>
      <c r="FT92" s="16">
        <v>2017</v>
      </c>
      <c r="FU92" s="16">
        <v>130603</v>
      </c>
      <c r="FV92" s="16">
        <v>2634216</v>
      </c>
      <c r="FW92" s="16">
        <v>364918</v>
      </c>
      <c r="FX92" s="16">
        <v>0</v>
      </c>
      <c r="FY92" s="16">
        <v>253462</v>
      </c>
      <c r="FZ92" s="16">
        <v>26624</v>
      </c>
      <c r="GA92" s="16">
        <v>28659</v>
      </c>
      <c r="GB92" s="16">
        <v>136358</v>
      </c>
      <c r="GC92" s="16">
        <v>3574840</v>
      </c>
      <c r="GD92" s="16">
        <v>975705</v>
      </c>
      <c r="GE92" s="16">
        <v>2599135</v>
      </c>
      <c r="GF92" s="15">
        <v>444.38200000000001</v>
      </c>
      <c r="GG92" s="16">
        <v>300</v>
      </c>
      <c r="GH92" s="16">
        <v>133315</v>
      </c>
      <c r="GI92" s="16">
        <v>2599135</v>
      </c>
      <c r="GJ92" s="16">
        <v>0</v>
      </c>
      <c r="GK92" s="14">
        <v>9</v>
      </c>
      <c r="GL92" s="16">
        <v>7635</v>
      </c>
      <c r="GM92" s="16">
        <v>68715</v>
      </c>
      <c r="GN92" s="14">
        <v>0</v>
      </c>
      <c r="GO92" s="16">
        <v>7413</v>
      </c>
      <c r="GP92" s="16">
        <v>0</v>
      </c>
      <c r="GQ92" s="16">
        <v>68715</v>
      </c>
      <c r="GR92" s="16">
        <v>68715</v>
      </c>
      <c r="GS92" s="16">
        <v>4157699</v>
      </c>
      <c r="GT92" s="16">
        <v>3574840</v>
      </c>
      <c r="GU92" s="16">
        <v>0</v>
      </c>
      <c r="GV92" s="16">
        <v>582859</v>
      </c>
      <c r="GW92" s="16">
        <v>180035709</v>
      </c>
      <c r="GX92" s="16">
        <v>175424098</v>
      </c>
      <c r="GY92" s="16">
        <v>4611611</v>
      </c>
      <c r="GZ92" s="16">
        <v>175424098</v>
      </c>
      <c r="HA92" s="18">
        <v>2.63E-2</v>
      </c>
      <c r="HB92" s="16">
        <v>9467</v>
      </c>
      <c r="HC92" s="16">
        <v>249</v>
      </c>
      <c r="HD92" s="16">
        <v>9467</v>
      </c>
      <c r="HE92" s="16">
        <v>249</v>
      </c>
      <c r="HF92" s="16">
        <v>9218</v>
      </c>
      <c r="HG92" s="16">
        <v>886</v>
      </c>
      <c r="HH92" s="16">
        <v>685</v>
      </c>
      <c r="HI92" s="16">
        <v>201</v>
      </c>
      <c r="HJ92" s="15">
        <v>444.38200000000001</v>
      </c>
      <c r="HK92" s="16">
        <v>89321</v>
      </c>
      <c r="HL92" s="15">
        <v>444.38200000000001</v>
      </c>
      <c r="HM92" s="16">
        <v>10</v>
      </c>
      <c r="HN92" s="16">
        <v>4444</v>
      </c>
      <c r="HO92" s="15">
        <v>444.38200000000001</v>
      </c>
      <c r="HP92" s="16">
        <v>7635</v>
      </c>
      <c r="HQ92" s="15">
        <v>0.11600000000000001</v>
      </c>
      <c r="HR92" s="16">
        <v>393722</v>
      </c>
      <c r="HS92" s="16">
        <v>89321</v>
      </c>
      <c r="HT92" s="16">
        <v>4444</v>
      </c>
      <c r="HU92" s="16">
        <v>299957</v>
      </c>
      <c r="HV92" s="16">
        <v>180035709</v>
      </c>
      <c r="HW92" s="18">
        <v>1.6660999999999999</v>
      </c>
      <c r="HX92" s="18">
        <v>1.9617800000000001</v>
      </c>
      <c r="HY92" s="18">
        <v>0</v>
      </c>
      <c r="HZ92" s="16">
        <v>180035709</v>
      </c>
      <c r="IA92" s="16">
        <v>0</v>
      </c>
      <c r="IB92" s="16">
        <v>7635</v>
      </c>
      <c r="IC92" s="17">
        <v>0</v>
      </c>
      <c r="ID92" s="16">
        <v>0</v>
      </c>
      <c r="IE92" s="15">
        <v>444.38200000000001</v>
      </c>
      <c r="IF92" s="16">
        <v>0</v>
      </c>
      <c r="IG92" s="16">
        <v>582859</v>
      </c>
      <c r="IH92" s="16">
        <v>9218</v>
      </c>
      <c r="II92" s="16">
        <v>0</v>
      </c>
      <c r="IJ92" s="16">
        <v>0</v>
      </c>
      <c r="IK92" s="16">
        <v>30148</v>
      </c>
      <c r="IL92" s="16">
        <v>89321</v>
      </c>
      <c r="IM92" s="16">
        <v>4444</v>
      </c>
      <c r="IN92" s="16">
        <v>0</v>
      </c>
      <c r="IO92" s="16">
        <v>0</v>
      </c>
      <c r="IP92" s="16">
        <v>510024</v>
      </c>
      <c r="IQ92" s="16">
        <v>2599135</v>
      </c>
      <c r="IR92" s="16">
        <v>0</v>
      </c>
      <c r="IS92" s="16">
        <v>9218</v>
      </c>
      <c r="IT92" s="16">
        <v>0</v>
      </c>
      <c r="IU92" s="16">
        <v>0</v>
      </c>
      <c r="IV92" s="16">
        <v>30148</v>
      </c>
      <c r="IW92" s="16">
        <v>89321</v>
      </c>
      <c r="IX92" s="16">
        <v>4444</v>
      </c>
      <c r="IY92" s="16">
        <v>0</v>
      </c>
      <c r="IZ92" s="16">
        <v>0</v>
      </c>
      <c r="JA92" s="16">
        <v>0</v>
      </c>
      <c r="JB92" s="16">
        <v>68715</v>
      </c>
      <c r="JC92" s="16">
        <v>2740685</v>
      </c>
      <c r="JD92" s="16">
        <v>2795174</v>
      </c>
      <c r="JE92" s="16">
        <v>58171</v>
      </c>
      <c r="JF92" s="16">
        <v>2853345</v>
      </c>
      <c r="JG92" s="19">
        <v>0.1</v>
      </c>
      <c r="JH92" s="16">
        <v>285335</v>
      </c>
      <c r="JI92" s="16">
        <v>180035709</v>
      </c>
      <c r="JJ92" s="14">
        <v>366.1</v>
      </c>
      <c r="JK92" s="16">
        <v>491766</v>
      </c>
      <c r="JL92" s="16">
        <v>416026</v>
      </c>
      <c r="JM92" s="16">
        <v>491766</v>
      </c>
      <c r="JN92" s="17">
        <v>0.25</v>
      </c>
      <c r="JO92" s="19">
        <v>0.21149999999999999</v>
      </c>
      <c r="JP92" s="16">
        <v>285335</v>
      </c>
      <c r="JQ92" s="16">
        <v>60348</v>
      </c>
      <c r="JR92" s="17">
        <v>0.05</v>
      </c>
      <c r="JS92" s="16">
        <v>2599298</v>
      </c>
      <c r="JT92" s="16">
        <v>129965</v>
      </c>
      <c r="JU92" s="16">
        <v>285335</v>
      </c>
      <c r="JV92" s="16">
        <v>60348</v>
      </c>
      <c r="JW92" s="16">
        <v>129965</v>
      </c>
      <c r="JX92" s="16">
        <v>95022</v>
      </c>
      <c r="JY92" s="16">
        <v>60348</v>
      </c>
      <c r="JZ92" s="18">
        <v>0</v>
      </c>
      <c r="KA92" s="16">
        <v>0</v>
      </c>
      <c r="KB92" s="16">
        <v>129965</v>
      </c>
      <c r="KC92" s="16">
        <v>95022</v>
      </c>
      <c r="KD92" s="16">
        <v>224987</v>
      </c>
      <c r="KE92" s="16">
        <v>2853345</v>
      </c>
      <c r="KF92" s="19">
        <v>0</v>
      </c>
      <c r="KG92" s="16">
        <v>0</v>
      </c>
      <c r="KH92" s="17">
        <v>0</v>
      </c>
      <c r="KI92" s="16">
        <v>2599298</v>
      </c>
      <c r="KJ92" s="16">
        <v>0</v>
      </c>
      <c r="KK92" s="16">
        <v>0</v>
      </c>
      <c r="KL92" s="16">
        <v>0</v>
      </c>
      <c r="KM92" s="16">
        <v>0</v>
      </c>
      <c r="KN92" s="16">
        <v>46687</v>
      </c>
      <c r="KO92" s="16">
        <v>47905</v>
      </c>
      <c r="KP92" s="16">
        <v>-1218</v>
      </c>
      <c r="KQ92" s="16">
        <v>510024</v>
      </c>
      <c r="KR92" s="16">
        <v>-1218</v>
      </c>
      <c r="KS92" s="16">
        <v>511242</v>
      </c>
      <c r="KT92" s="16">
        <v>-2507</v>
      </c>
      <c r="KU92" s="16">
        <v>-1218</v>
      </c>
      <c r="KV92" s="16">
        <v>-3725</v>
      </c>
      <c r="KW92" s="16">
        <v>972193</v>
      </c>
      <c r="KX92" s="16">
        <v>511242</v>
      </c>
      <c r="KY92" s="18">
        <v>1483435</v>
      </c>
      <c r="KZ92" s="16">
        <v>95022</v>
      </c>
      <c r="LA92" s="16">
        <v>0</v>
      </c>
      <c r="LB92" s="16">
        <v>0</v>
      </c>
      <c r="LC92" s="16">
        <v>0</v>
      </c>
      <c r="LD92" s="16">
        <v>1578457</v>
      </c>
      <c r="LE92" s="16">
        <v>0</v>
      </c>
      <c r="LF92" s="16">
        <v>0</v>
      </c>
      <c r="LG92" s="16">
        <v>0</v>
      </c>
      <c r="LH92" s="16">
        <v>1578457</v>
      </c>
      <c r="LI92" s="16">
        <v>95022</v>
      </c>
      <c r="LJ92" s="16">
        <v>1483435</v>
      </c>
      <c r="LK92" s="16">
        <v>180035709</v>
      </c>
      <c r="LL92" s="16">
        <v>8.2396700000000003</v>
      </c>
      <c r="LM92" s="16">
        <v>95022</v>
      </c>
      <c r="LN92" s="16">
        <v>180194888</v>
      </c>
      <c r="LO92" s="16">
        <v>0.52732999999999997</v>
      </c>
      <c r="LP92" s="16">
        <v>8.2396700000000003</v>
      </c>
      <c r="LQ92" s="16">
        <v>8.7669999999999995</v>
      </c>
      <c r="LR92" s="16">
        <v>141707</v>
      </c>
      <c r="LS92" s="16">
        <v>11975</v>
      </c>
      <c r="LT92" s="16">
        <v>23864</v>
      </c>
      <c r="LU92" s="16">
        <v>26606</v>
      </c>
      <c r="LV92" s="16">
        <v>179</v>
      </c>
      <c r="LW92" s="16">
        <v>17521</v>
      </c>
      <c r="LX92" s="16">
        <v>2017</v>
      </c>
      <c r="LY92" s="16">
        <v>30148</v>
      </c>
      <c r="LZ92" s="16">
        <v>193721</v>
      </c>
      <c r="MA92" s="16">
        <v>2740685</v>
      </c>
      <c r="MB92" s="18">
        <v>193721</v>
      </c>
      <c r="MC92" s="16">
        <v>2546964</v>
      </c>
      <c r="MD92" s="16">
        <v>4157699</v>
      </c>
      <c r="ME92" s="18">
        <v>0</v>
      </c>
      <c r="MF92" s="18">
        <v>0</v>
      </c>
      <c r="MG92" s="18">
        <v>224987</v>
      </c>
      <c r="MH92" s="16">
        <v>0</v>
      </c>
      <c r="MI92" s="16">
        <v>68715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1578457</v>
      </c>
      <c r="MP92" s="16">
        <v>68715</v>
      </c>
      <c r="MQ92" s="16">
        <v>0</v>
      </c>
      <c r="MR92" s="16">
        <v>129965</v>
      </c>
      <c r="MS92" s="16">
        <v>0</v>
      </c>
      <c r="MT92" s="16">
        <v>6019</v>
      </c>
      <c r="MU92" s="16">
        <v>-3725</v>
      </c>
      <c r="MV92" s="16">
        <v>0</v>
      </c>
      <c r="MW92" s="16">
        <v>1779431</v>
      </c>
      <c r="MX92" s="16">
        <v>180194888</v>
      </c>
      <c r="MY92" s="16">
        <v>1.34</v>
      </c>
      <c r="MZ92" s="16">
        <v>241461</v>
      </c>
      <c r="NA92" s="16">
        <v>0</v>
      </c>
      <c r="NB92" s="16">
        <v>2599298</v>
      </c>
      <c r="NC92" s="16">
        <v>0</v>
      </c>
      <c r="ND92" s="16">
        <v>241461</v>
      </c>
      <c r="NE92" s="16">
        <v>0</v>
      </c>
      <c r="NF92" s="16">
        <v>241461</v>
      </c>
      <c r="NG92" s="17">
        <v>0.05</v>
      </c>
      <c r="NH92" s="17">
        <v>0</v>
      </c>
      <c r="NI92" s="17">
        <v>0</v>
      </c>
      <c r="NJ92" s="17">
        <v>0</v>
      </c>
      <c r="NK92" s="17">
        <v>0</v>
      </c>
      <c r="NL92" s="17">
        <v>0.05</v>
      </c>
      <c r="NM92" s="16">
        <v>129965</v>
      </c>
      <c r="NN92" s="16">
        <v>0</v>
      </c>
      <c r="NO92" s="18">
        <v>0</v>
      </c>
      <c r="NP92" s="16">
        <v>0</v>
      </c>
      <c r="NQ92" s="17">
        <v>129965</v>
      </c>
      <c r="NR92" s="16">
        <v>400000</v>
      </c>
      <c r="NS92" s="16">
        <v>0</v>
      </c>
      <c r="NT92" s="16">
        <v>59464</v>
      </c>
      <c r="NU92" s="16">
        <v>0</v>
      </c>
      <c r="NV92" s="16">
        <v>0</v>
      </c>
      <c r="NW92" s="17">
        <v>0</v>
      </c>
      <c r="NX92" s="17">
        <v>486190</v>
      </c>
    </row>
    <row r="93" spans="1:388" x14ac:dyDescent="0.55000000000000004">
      <c r="A93" s="13" t="s">
        <v>1179</v>
      </c>
      <c r="B93" s="13" t="s">
        <v>1211</v>
      </c>
      <c r="C93" s="13" t="s">
        <v>174</v>
      </c>
      <c r="D93" s="13" t="s">
        <v>175</v>
      </c>
      <c r="E93" s="14">
        <v>379.2</v>
      </c>
      <c r="F93" s="15">
        <v>-1.018</v>
      </c>
      <c r="G93" s="16">
        <v>7413</v>
      </c>
      <c r="H93" s="16">
        <v>-7546</v>
      </c>
      <c r="I93" s="16">
        <v>6553</v>
      </c>
      <c r="J93" s="15">
        <v>-1.018</v>
      </c>
      <c r="K93" s="16">
        <v>-6671</v>
      </c>
      <c r="L93" s="16">
        <v>7413</v>
      </c>
      <c r="M93" s="16">
        <v>222</v>
      </c>
      <c r="N93" s="16">
        <v>7635</v>
      </c>
      <c r="O93" s="17">
        <v>708.29</v>
      </c>
      <c r="P93" s="17">
        <v>19.07</v>
      </c>
      <c r="Q93" s="17">
        <v>727.36</v>
      </c>
      <c r="R93" s="17">
        <v>84.45</v>
      </c>
      <c r="S93" s="17">
        <v>2.16</v>
      </c>
      <c r="T93" s="17">
        <v>86.61</v>
      </c>
      <c r="U93" s="17">
        <v>80.98</v>
      </c>
      <c r="V93" s="17">
        <v>2.35</v>
      </c>
      <c r="W93" s="17">
        <v>83.33</v>
      </c>
      <c r="X93" s="17">
        <v>357.8</v>
      </c>
      <c r="Y93" s="17">
        <v>10.73</v>
      </c>
      <c r="Z93" s="17">
        <v>368.53</v>
      </c>
      <c r="AA93" s="17">
        <v>18</v>
      </c>
      <c r="AB93" s="17">
        <v>4.24</v>
      </c>
      <c r="AC93" s="17">
        <v>16.440000000000001</v>
      </c>
      <c r="AD93" s="17">
        <v>38.68</v>
      </c>
      <c r="AE93" s="14">
        <v>379.2</v>
      </c>
      <c r="AF93" s="17">
        <v>417.88</v>
      </c>
      <c r="AG93" s="17">
        <v>0.88</v>
      </c>
      <c r="AH93" s="17">
        <v>418.76</v>
      </c>
      <c r="AI93" s="15">
        <v>14.09</v>
      </c>
      <c r="AJ93" s="15">
        <v>1.738</v>
      </c>
      <c r="AK93" s="17">
        <v>0.94</v>
      </c>
      <c r="AL93" s="17">
        <f>ROUND(Data_AidAndLevy[[#This Row],[L311]]*Data_AidAndLevy[[#This Row],[L201]],0)</f>
        <v>6968</v>
      </c>
      <c r="AM93" s="15">
        <v>0</v>
      </c>
      <c r="AN93" s="15">
        <v>16.768000000000001</v>
      </c>
      <c r="AO93" s="17">
        <v>417.88</v>
      </c>
      <c r="AP93" s="15">
        <v>434.64800000000002</v>
      </c>
      <c r="AQ93" s="17">
        <v>38.68</v>
      </c>
      <c r="AR93" s="15">
        <v>395.96800000000002</v>
      </c>
      <c r="AS93" s="16">
        <v>7635</v>
      </c>
      <c r="AT93" s="14">
        <v>379.2</v>
      </c>
      <c r="AU93" s="16">
        <v>2895192</v>
      </c>
      <c r="AV93" s="16">
        <v>2940737</v>
      </c>
      <c r="AW93" s="17">
        <v>1.01</v>
      </c>
      <c r="AX93" s="16">
        <v>2970144</v>
      </c>
      <c r="AY93" s="16">
        <v>2895192</v>
      </c>
      <c r="AZ93" s="16">
        <v>74952</v>
      </c>
      <c r="BA93" s="16">
        <v>7635</v>
      </c>
      <c r="BB93" s="15">
        <v>16.768000000000001</v>
      </c>
      <c r="BC93" s="16">
        <v>128024</v>
      </c>
      <c r="BD93" s="16">
        <v>7635</v>
      </c>
      <c r="BE93" s="17">
        <v>38.68</v>
      </c>
      <c r="BF93" s="16">
        <v>295322</v>
      </c>
      <c r="BG93" s="17">
        <v>727.36</v>
      </c>
      <c r="BH93" s="14">
        <v>379.2</v>
      </c>
      <c r="BI93" s="16">
        <v>275815</v>
      </c>
      <c r="BJ93" s="16">
        <v>280979</v>
      </c>
      <c r="BK93" s="16">
        <v>275815</v>
      </c>
      <c r="BL93" s="16">
        <v>5164</v>
      </c>
      <c r="BM93" s="16">
        <v>275815</v>
      </c>
      <c r="BN93" s="16">
        <v>280979</v>
      </c>
      <c r="BO93" s="17">
        <v>86.61</v>
      </c>
      <c r="BP93" s="14">
        <v>379.2</v>
      </c>
      <c r="BQ93" s="16">
        <v>32843</v>
      </c>
      <c r="BR93" s="16">
        <v>33501</v>
      </c>
      <c r="BS93" s="16">
        <v>32843</v>
      </c>
      <c r="BT93" s="16">
        <v>658</v>
      </c>
      <c r="BU93" s="16">
        <v>32843</v>
      </c>
      <c r="BV93" s="16">
        <v>33501</v>
      </c>
      <c r="BW93" s="17">
        <v>83.33</v>
      </c>
      <c r="BX93" s="14">
        <v>379.2</v>
      </c>
      <c r="BY93" s="16">
        <v>31599</v>
      </c>
      <c r="BZ93" s="16">
        <v>32125</v>
      </c>
      <c r="CA93" s="16">
        <v>31599</v>
      </c>
      <c r="CB93" s="16">
        <v>526</v>
      </c>
      <c r="CC93" s="16">
        <v>31599</v>
      </c>
      <c r="CD93" s="16">
        <v>32125</v>
      </c>
      <c r="CE93" s="17">
        <v>368.53</v>
      </c>
      <c r="CF93" s="14">
        <v>379.2</v>
      </c>
      <c r="CG93" s="16">
        <v>139747</v>
      </c>
      <c r="CH93" s="16">
        <v>141939</v>
      </c>
      <c r="CI93" s="16">
        <v>139747</v>
      </c>
      <c r="CJ93" s="16">
        <v>2192</v>
      </c>
      <c r="CK93" s="16">
        <v>139747</v>
      </c>
      <c r="CL93" s="16">
        <v>141939</v>
      </c>
      <c r="CM93" s="17">
        <v>333.94</v>
      </c>
      <c r="CN93" s="17">
        <v>417.88</v>
      </c>
      <c r="CO93" s="16">
        <v>139547</v>
      </c>
      <c r="CP93" s="16">
        <v>143117</v>
      </c>
      <c r="CQ93" s="16">
        <v>214</v>
      </c>
      <c r="CR93" s="16">
        <v>143331</v>
      </c>
      <c r="CS93" s="16">
        <v>139547</v>
      </c>
      <c r="CT93" s="16">
        <v>3784</v>
      </c>
      <c r="CU93" s="14">
        <v>379.2</v>
      </c>
      <c r="CV93" s="16">
        <v>3</v>
      </c>
      <c r="CW93" s="14">
        <v>0</v>
      </c>
      <c r="CX93" s="16">
        <v>382</v>
      </c>
      <c r="CY93" s="17">
        <v>62.17</v>
      </c>
      <c r="CZ93" s="16">
        <v>23749</v>
      </c>
      <c r="DA93" s="16">
        <v>382</v>
      </c>
      <c r="DB93" s="17">
        <v>68.73</v>
      </c>
      <c r="DC93" s="16">
        <v>26255</v>
      </c>
      <c r="DD93" s="17">
        <v>0.88</v>
      </c>
      <c r="DE93" s="17">
        <v>333.94</v>
      </c>
      <c r="DF93" s="16">
        <v>294</v>
      </c>
      <c r="DG93" s="17">
        <v>34.29</v>
      </c>
      <c r="DH93" s="17">
        <v>417.88</v>
      </c>
      <c r="DI93" s="16">
        <v>14329</v>
      </c>
      <c r="DJ93" s="16">
        <v>14695</v>
      </c>
      <c r="DK93" s="16">
        <v>14329</v>
      </c>
      <c r="DL93" s="16">
        <v>366</v>
      </c>
      <c r="DM93" s="16">
        <v>14329</v>
      </c>
      <c r="DN93" s="16">
        <v>14695</v>
      </c>
      <c r="DO93" s="17">
        <v>3.7</v>
      </c>
      <c r="DP93" s="17">
        <v>417.88</v>
      </c>
      <c r="DQ93" s="16">
        <v>1546</v>
      </c>
      <c r="DR93" s="16">
        <v>1580</v>
      </c>
      <c r="DS93" s="16">
        <v>1546</v>
      </c>
      <c r="DT93" s="16">
        <v>34</v>
      </c>
      <c r="DU93" s="16">
        <v>1546</v>
      </c>
      <c r="DV93" s="16">
        <v>1580</v>
      </c>
      <c r="DW93" s="16">
        <v>2895192</v>
      </c>
      <c r="DX93" s="16">
        <v>74952</v>
      </c>
      <c r="DY93" s="16">
        <v>128024</v>
      </c>
      <c r="DZ93" s="16">
        <v>295322</v>
      </c>
      <c r="EA93" s="16">
        <v>280979</v>
      </c>
      <c r="EB93" s="16">
        <v>33501</v>
      </c>
      <c r="EC93" s="16">
        <v>32125</v>
      </c>
      <c r="ED93" s="16">
        <v>141939</v>
      </c>
      <c r="EE93" s="16">
        <v>139547</v>
      </c>
      <c r="EF93" s="16">
        <v>3784</v>
      </c>
      <c r="EG93" s="16">
        <v>23749</v>
      </c>
      <c r="EH93" s="16">
        <v>26255</v>
      </c>
      <c r="EI93" s="16">
        <v>294</v>
      </c>
      <c r="EJ93" s="16">
        <v>14695</v>
      </c>
      <c r="EK93" s="16">
        <v>1580</v>
      </c>
      <c r="EL93" s="16">
        <v>33687</v>
      </c>
      <c r="EM93" s="16">
        <v>70275</v>
      </c>
      <c r="EN93" s="16">
        <v>-7546</v>
      </c>
      <c r="EO93" s="16">
        <v>4120980</v>
      </c>
      <c r="EP93" s="16">
        <v>261851355</v>
      </c>
      <c r="EQ93" s="18">
        <v>5.4</v>
      </c>
      <c r="ER93" s="16">
        <v>1413997</v>
      </c>
      <c r="ES93" s="16">
        <v>14424</v>
      </c>
      <c r="ET93" s="16">
        <v>14732</v>
      </c>
      <c r="EU93" s="16">
        <v>-308</v>
      </c>
      <c r="EV93" s="16">
        <v>1413997</v>
      </c>
      <c r="EW93" s="16">
        <v>1413689</v>
      </c>
      <c r="EX93" s="16">
        <v>45096838</v>
      </c>
      <c r="EY93" s="16">
        <v>41447289</v>
      </c>
      <c r="EZ93" s="16">
        <v>3649549</v>
      </c>
      <c r="FA93" s="18">
        <v>5.4</v>
      </c>
      <c r="FB93" s="16">
        <v>19708</v>
      </c>
      <c r="FC93" s="16">
        <v>0</v>
      </c>
      <c r="FD93" s="16">
        <v>0</v>
      </c>
      <c r="FE93" s="16">
        <v>0</v>
      </c>
      <c r="FF93" s="16">
        <v>19708</v>
      </c>
      <c r="FG93" s="16">
        <v>19708</v>
      </c>
      <c r="FH93" s="16">
        <v>1413689</v>
      </c>
      <c r="FI93" s="16">
        <v>1433397</v>
      </c>
      <c r="FJ93" s="16">
        <v>6749</v>
      </c>
      <c r="FK93" s="15">
        <v>395.96800000000002</v>
      </c>
      <c r="FL93" s="16">
        <v>2672388</v>
      </c>
      <c r="FM93" s="16">
        <v>6749</v>
      </c>
      <c r="FN93" s="17">
        <v>38.68</v>
      </c>
      <c r="FO93" s="16">
        <v>261051</v>
      </c>
      <c r="FP93" s="16">
        <v>264</v>
      </c>
      <c r="FQ93" s="17">
        <v>418.76</v>
      </c>
      <c r="FR93" s="16">
        <v>110553</v>
      </c>
      <c r="FS93" s="16">
        <v>14695</v>
      </c>
      <c r="FT93" s="16">
        <v>1580</v>
      </c>
      <c r="FU93" s="16">
        <v>126828</v>
      </c>
      <c r="FV93" s="16">
        <v>2672388</v>
      </c>
      <c r="FW93" s="16">
        <v>261051</v>
      </c>
      <c r="FX93" s="16">
        <v>-6671</v>
      </c>
      <c r="FY93" s="16">
        <v>280979</v>
      </c>
      <c r="FZ93" s="16">
        <v>33501</v>
      </c>
      <c r="GA93" s="16">
        <v>32125</v>
      </c>
      <c r="GB93" s="16">
        <v>141939</v>
      </c>
      <c r="GC93" s="16">
        <v>3542140</v>
      </c>
      <c r="GD93" s="16">
        <v>1433397</v>
      </c>
      <c r="GE93" s="16">
        <v>2108743</v>
      </c>
      <c r="GF93" s="15">
        <v>434.64800000000002</v>
      </c>
      <c r="GG93" s="16">
        <v>300</v>
      </c>
      <c r="GH93" s="16">
        <v>130394</v>
      </c>
      <c r="GI93" s="16">
        <v>2108743</v>
      </c>
      <c r="GJ93" s="16">
        <v>0</v>
      </c>
      <c r="GK93" s="14">
        <v>14.5</v>
      </c>
      <c r="GL93" s="16">
        <v>7635</v>
      </c>
      <c r="GM93" s="16">
        <v>110708</v>
      </c>
      <c r="GN93" s="14">
        <v>0</v>
      </c>
      <c r="GO93" s="16">
        <v>7413</v>
      </c>
      <c r="GP93" s="16">
        <v>0</v>
      </c>
      <c r="GQ93" s="16">
        <v>110708</v>
      </c>
      <c r="GR93" s="16">
        <v>110708</v>
      </c>
      <c r="GS93" s="16">
        <v>4120980</v>
      </c>
      <c r="GT93" s="16">
        <v>3542140</v>
      </c>
      <c r="GU93" s="16">
        <v>0</v>
      </c>
      <c r="GV93" s="16">
        <v>578840</v>
      </c>
      <c r="GW93" s="16">
        <v>261851355</v>
      </c>
      <c r="GX93" s="16">
        <v>257029968</v>
      </c>
      <c r="GY93" s="16">
        <v>4821387</v>
      </c>
      <c r="GZ93" s="16">
        <v>257029968</v>
      </c>
      <c r="HA93" s="18">
        <v>1.8800000000000001E-2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886</v>
      </c>
      <c r="HH93" s="16">
        <v>685</v>
      </c>
      <c r="HI93" s="16">
        <v>201</v>
      </c>
      <c r="HJ93" s="15">
        <v>434.64800000000002</v>
      </c>
      <c r="HK93" s="16">
        <v>87364</v>
      </c>
      <c r="HL93" s="15">
        <v>434.64800000000002</v>
      </c>
      <c r="HM93" s="16">
        <v>10</v>
      </c>
      <c r="HN93" s="16">
        <v>4346</v>
      </c>
      <c r="HO93" s="15">
        <v>434.64800000000002</v>
      </c>
      <c r="HP93" s="16">
        <v>7635</v>
      </c>
      <c r="HQ93" s="15">
        <v>0.11600000000000001</v>
      </c>
      <c r="HR93" s="16">
        <v>385098</v>
      </c>
      <c r="HS93" s="16">
        <v>87364</v>
      </c>
      <c r="HT93" s="16">
        <v>4346</v>
      </c>
      <c r="HU93" s="16">
        <v>293388</v>
      </c>
      <c r="HV93" s="16">
        <v>261851355</v>
      </c>
      <c r="HW93" s="18">
        <v>1.1204400000000001</v>
      </c>
      <c r="HX93" s="18">
        <v>1.9617800000000001</v>
      </c>
      <c r="HY93" s="18">
        <v>0</v>
      </c>
      <c r="HZ93" s="16">
        <v>261851355</v>
      </c>
      <c r="IA93" s="16">
        <v>0</v>
      </c>
      <c r="IB93" s="16">
        <v>7635</v>
      </c>
      <c r="IC93" s="17">
        <v>0</v>
      </c>
      <c r="ID93" s="16">
        <v>0</v>
      </c>
      <c r="IE93" s="15">
        <v>434.64800000000002</v>
      </c>
      <c r="IF93" s="16">
        <v>0</v>
      </c>
      <c r="IG93" s="16">
        <v>578840</v>
      </c>
      <c r="IH93" s="16">
        <v>0</v>
      </c>
      <c r="II93" s="16">
        <v>1144</v>
      </c>
      <c r="IJ93" s="16">
        <v>0</v>
      </c>
      <c r="IK93" s="16">
        <v>33687</v>
      </c>
      <c r="IL93" s="16">
        <v>87364</v>
      </c>
      <c r="IM93" s="16">
        <v>4346</v>
      </c>
      <c r="IN93" s="16">
        <v>0</v>
      </c>
      <c r="IO93" s="16">
        <v>0</v>
      </c>
      <c r="IP93" s="16">
        <v>519673</v>
      </c>
      <c r="IQ93" s="16">
        <v>2108743</v>
      </c>
      <c r="IR93" s="16">
        <v>0</v>
      </c>
      <c r="IS93" s="16">
        <v>0</v>
      </c>
      <c r="IT93" s="16">
        <v>1144</v>
      </c>
      <c r="IU93" s="16">
        <v>0</v>
      </c>
      <c r="IV93" s="16">
        <v>33687</v>
      </c>
      <c r="IW93" s="16">
        <v>87364</v>
      </c>
      <c r="IX93" s="16">
        <v>4346</v>
      </c>
      <c r="IY93" s="16">
        <v>0</v>
      </c>
      <c r="IZ93" s="16">
        <v>0</v>
      </c>
      <c r="JA93" s="16">
        <v>0</v>
      </c>
      <c r="JB93" s="16">
        <v>110708</v>
      </c>
      <c r="JC93" s="16">
        <v>2278618</v>
      </c>
      <c r="JD93" s="16">
        <v>2895192</v>
      </c>
      <c r="JE93" s="16">
        <v>74952</v>
      </c>
      <c r="JF93" s="16">
        <v>2970144</v>
      </c>
      <c r="JG93" s="19">
        <v>0.1</v>
      </c>
      <c r="JH93" s="16">
        <v>297014</v>
      </c>
      <c r="JI93" s="16">
        <v>261851355</v>
      </c>
      <c r="JJ93" s="14">
        <v>379.2</v>
      </c>
      <c r="JK93" s="16">
        <v>690536</v>
      </c>
      <c r="JL93" s="16">
        <v>416026</v>
      </c>
      <c r="JM93" s="16">
        <v>690536</v>
      </c>
      <c r="JN93" s="17">
        <v>0.25</v>
      </c>
      <c r="JO93" s="19">
        <v>0.15060000000000001</v>
      </c>
      <c r="JP93" s="16">
        <v>297014</v>
      </c>
      <c r="JQ93" s="16">
        <v>44730</v>
      </c>
      <c r="JR93" s="17">
        <v>0.05</v>
      </c>
      <c r="JS93" s="16">
        <v>2644477</v>
      </c>
      <c r="JT93" s="16">
        <v>132224</v>
      </c>
      <c r="JU93" s="16">
        <v>297014</v>
      </c>
      <c r="JV93" s="16">
        <v>44730</v>
      </c>
      <c r="JW93" s="16">
        <v>132224</v>
      </c>
      <c r="JX93" s="16">
        <v>120060</v>
      </c>
      <c r="JY93" s="16">
        <v>44730</v>
      </c>
      <c r="JZ93" s="18">
        <v>0</v>
      </c>
      <c r="KA93" s="16">
        <v>0</v>
      </c>
      <c r="KB93" s="16">
        <v>132224</v>
      </c>
      <c r="KC93" s="16">
        <v>120060</v>
      </c>
      <c r="KD93" s="16">
        <v>252284</v>
      </c>
      <c r="KE93" s="16">
        <v>2970144</v>
      </c>
      <c r="KF93" s="19">
        <v>0</v>
      </c>
      <c r="KG93" s="16">
        <v>0</v>
      </c>
      <c r="KH93" s="17">
        <v>0</v>
      </c>
      <c r="KI93" s="16">
        <v>2644477</v>
      </c>
      <c r="KJ93" s="16">
        <v>0</v>
      </c>
      <c r="KK93" s="16">
        <v>0</v>
      </c>
      <c r="KL93" s="16">
        <v>0</v>
      </c>
      <c r="KM93" s="16">
        <v>0</v>
      </c>
      <c r="KN93" s="16">
        <v>4899</v>
      </c>
      <c r="KO93" s="16">
        <v>5004</v>
      </c>
      <c r="KP93" s="16">
        <v>-105</v>
      </c>
      <c r="KQ93" s="16">
        <v>519673</v>
      </c>
      <c r="KR93" s="16">
        <v>-105</v>
      </c>
      <c r="KS93" s="16">
        <v>519778</v>
      </c>
      <c r="KT93" s="16">
        <v>-308</v>
      </c>
      <c r="KU93" s="16">
        <v>-105</v>
      </c>
      <c r="KV93" s="16">
        <v>-413</v>
      </c>
      <c r="KW93" s="16">
        <v>1413997</v>
      </c>
      <c r="KX93" s="16">
        <v>519778</v>
      </c>
      <c r="KY93" s="18">
        <v>1933775</v>
      </c>
      <c r="KZ93" s="16">
        <v>120060</v>
      </c>
      <c r="LA93" s="16">
        <v>0</v>
      </c>
      <c r="LB93" s="16">
        <v>0</v>
      </c>
      <c r="LC93" s="16">
        <v>0</v>
      </c>
      <c r="LD93" s="16">
        <v>2053835</v>
      </c>
      <c r="LE93" s="16">
        <v>0</v>
      </c>
      <c r="LF93" s="16">
        <v>0</v>
      </c>
      <c r="LG93" s="16">
        <v>0</v>
      </c>
      <c r="LH93" s="16">
        <v>2053835</v>
      </c>
      <c r="LI93" s="16">
        <v>120060</v>
      </c>
      <c r="LJ93" s="16">
        <v>1933775</v>
      </c>
      <c r="LK93" s="16">
        <v>261851355</v>
      </c>
      <c r="LL93" s="16">
        <v>7.3850100000000003</v>
      </c>
      <c r="LM93" s="16">
        <v>120060</v>
      </c>
      <c r="LN93" s="16">
        <v>268214874</v>
      </c>
      <c r="LO93" s="16">
        <v>0.44762999999999997</v>
      </c>
      <c r="LP93" s="16">
        <v>7.3850100000000003</v>
      </c>
      <c r="LQ93" s="16">
        <v>7.8326399999999996</v>
      </c>
      <c r="LR93" s="16">
        <v>139547</v>
      </c>
      <c r="LS93" s="16">
        <v>3784</v>
      </c>
      <c r="LT93" s="16">
        <v>23749</v>
      </c>
      <c r="LU93" s="16">
        <v>26255</v>
      </c>
      <c r="LV93" s="16">
        <v>294</v>
      </c>
      <c r="LW93" s="16">
        <v>14695</v>
      </c>
      <c r="LX93" s="16">
        <v>1580</v>
      </c>
      <c r="LY93" s="16">
        <v>33687</v>
      </c>
      <c r="LZ93" s="16">
        <v>176217</v>
      </c>
      <c r="MA93" s="16">
        <v>2278618</v>
      </c>
      <c r="MB93" s="18">
        <v>176217</v>
      </c>
      <c r="MC93" s="16">
        <v>2102401</v>
      </c>
      <c r="MD93" s="16">
        <v>4120980</v>
      </c>
      <c r="ME93" s="18">
        <v>0</v>
      </c>
      <c r="MF93" s="18">
        <v>0</v>
      </c>
      <c r="MG93" s="18">
        <v>252284</v>
      </c>
      <c r="MH93" s="16">
        <v>0</v>
      </c>
      <c r="MI93" s="16">
        <v>110708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2053835</v>
      </c>
      <c r="MP93" s="16">
        <v>110708</v>
      </c>
      <c r="MQ93" s="16">
        <v>0</v>
      </c>
      <c r="MR93" s="16">
        <v>132224</v>
      </c>
      <c r="MS93" s="16">
        <v>0</v>
      </c>
      <c r="MT93" s="16">
        <v>19708</v>
      </c>
      <c r="MU93" s="16">
        <v>-413</v>
      </c>
      <c r="MV93" s="16">
        <v>0</v>
      </c>
      <c r="MW93" s="16">
        <v>2316062</v>
      </c>
      <c r="MX93" s="16">
        <v>268214874</v>
      </c>
      <c r="MY93" s="16">
        <v>1.34</v>
      </c>
      <c r="MZ93" s="16">
        <v>201161</v>
      </c>
      <c r="NA93" s="16">
        <v>0.01</v>
      </c>
      <c r="NB93" s="16">
        <v>2644477</v>
      </c>
      <c r="NC93" s="16">
        <v>26445</v>
      </c>
      <c r="ND93" s="16">
        <v>201161</v>
      </c>
      <c r="NE93" s="16">
        <v>26445</v>
      </c>
      <c r="NF93" s="16">
        <v>174716</v>
      </c>
      <c r="NG93" s="17">
        <v>0.05</v>
      </c>
      <c r="NH93" s="17">
        <v>0</v>
      </c>
      <c r="NI93" s="17">
        <v>0</v>
      </c>
      <c r="NJ93" s="17">
        <v>0</v>
      </c>
      <c r="NK93" s="17">
        <v>0.01</v>
      </c>
      <c r="NL93" s="17">
        <v>0.06</v>
      </c>
      <c r="NM93" s="16">
        <v>132224</v>
      </c>
      <c r="NN93" s="16">
        <v>0</v>
      </c>
      <c r="NO93" s="18">
        <v>0</v>
      </c>
      <c r="NP93" s="16">
        <v>0</v>
      </c>
      <c r="NQ93" s="17">
        <v>132224</v>
      </c>
      <c r="NR93" s="16">
        <v>286000</v>
      </c>
      <c r="NS93" s="16">
        <v>0</v>
      </c>
      <c r="NT93" s="16">
        <v>88511</v>
      </c>
      <c r="NU93" s="16">
        <v>0</v>
      </c>
      <c r="NV93" s="16">
        <v>0</v>
      </c>
      <c r="NW93" s="17">
        <v>0</v>
      </c>
      <c r="NX93" s="17">
        <v>603238</v>
      </c>
    </row>
    <row r="94" spans="1:388" x14ac:dyDescent="0.55000000000000004">
      <c r="A94" s="13" t="s">
        <v>1199</v>
      </c>
      <c r="B94" s="13" t="s">
        <v>1207</v>
      </c>
      <c r="C94" s="13" t="s">
        <v>176</v>
      </c>
      <c r="D94" s="13" t="s">
        <v>177</v>
      </c>
      <c r="E94" s="14">
        <v>503.5</v>
      </c>
      <c r="F94" s="15">
        <v>0</v>
      </c>
      <c r="G94" s="16">
        <v>7424</v>
      </c>
      <c r="H94" s="16">
        <v>0</v>
      </c>
      <c r="I94" s="16">
        <v>6553</v>
      </c>
      <c r="J94" s="15">
        <v>0</v>
      </c>
      <c r="K94" s="16">
        <v>0</v>
      </c>
      <c r="L94" s="16">
        <v>7424</v>
      </c>
      <c r="M94" s="16">
        <v>222</v>
      </c>
      <c r="N94" s="16">
        <v>7646</v>
      </c>
      <c r="O94" s="17">
        <v>738.6</v>
      </c>
      <c r="P94" s="17">
        <v>19.07</v>
      </c>
      <c r="Q94" s="17">
        <v>757.67</v>
      </c>
      <c r="R94" s="17">
        <v>83.58</v>
      </c>
      <c r="S94" s="17">
        <v>2.16</v>
      </c>
      <c r="T94" s="17">
        <v>85.74</v>
      </c>
      <c r="U94" s="17">
        <v>69.12</v>
      </c>
      <c r="V94" s="17">
        <v>2.35</v>
      </c>
      <c r="W94" s="17">
        <v>71.47</v>
      </c>
      <c r="X94" s="17">
        <v>357.8</v>
      </c>
      <c r="Y94" s="17">
        <v>10.73</v>
      </c>
      <c r="Z94" s="17">
        <v>368.53</v>
      </c>
      <c r="AA94" s="17">
        <v>28.8</v>
      </c>
      <c r="AB94" s="17">
        <v>12.1</v>
      </c>
      <c r="AC94" s="17">
        <v>13.7</v>
      </c>
      <c r="AD94" s="17">
        <v>54.6</v>
      </c>
      <c r="AE94" s="14">
        <v>503.5</v>
      </c>
      <c r="AF94" s="17">
        <v>558.1</v>
      </c>
      <c r="AG94" s="17">
        <v>0</v>
      </c>
      <c r="AH94" s="17">
        <v>558.1</v>
      </c>
      <c r="AI94" s="15">
        <v>25.18</v>
      </c>
      <c r="AJ94" s="15">
        <v>2.0259999999999998</v>
      </c>
      <c r="AK94" s="17">
        <v>0</v>
      </c>
      <c r="AL94" s="17">
        <f>ROUND(Data_AidAndLevy[[#This Row],[L311]]*Data_AidAndLevy[[#This Row],[L201]],0)</f>
        <v>0</v>
      </c>
      <c r="AM94" s="15">
        <v>0</v>
      </c>
      <c r="AN94" s="15">
        <v>27.206</v>
      </c>
      <c r="AO94" s="17">
        <v>558.1</v>
      </c>
      <c r="AP94" s="15">
        <v>585.30600000000004</v>
      </c>
      <c r="AQ94" s="17">
        <v>54.6</v>
      </c>
      <c r="AR94" s="15">
        <v>530.70600000000002</v>
      </c>
      <c r="AS94" s="16">
        <v>7646</v>
      </c>
      <c r="AT94" s="14">
        <v>503.5</v>
      </c>
      <c r="AU94" s="16">
        <v>3849761</v>
      </c>
      <c r="AV94" s="16">
        <v>3942144</v>
      </c>
      <c r="AW94" s="17">
        <v>1.01</v>
      </c>
      <c r="AX94" s="16">
        <v>3981565</v>
      </c>
      <c r="AY94" s="16">
        <v>3849761</v>
      </c>
      <c r="AZ94" s="16">
        <v>131804</v>
      </c>
      <c r="BA94" s="16">
        <v>7646</v>
      </c>
      <c r="BB94" s="15">
        <v>27.206</v>
      </c>
      <c r="BC94" s="16">
        <v>208017</v>
      </c>
      <c r="BD94" s="16">
        <v>7646</v>
      </c>
      <c r="BE94" s="17">
        <v>54.6</v>
      </c>
      <c r="BF94" s="16">
        <v>417472</v>
      </c>
      <c r="BG94" s="17">
        <v>757.67</v>
      </c>
      <c r="BH94" s="14">
        <v>503.5</v>
      </c>
      <c r="BI94" s="16">
        <v>381487</v>
      </c>
      <c r="BJ94" s="16">
        <v>392197</v>
      </c>
      <c r="BK94" s="16">
        <v>381487</v>
      </c>
      <c r="BL94" s="16">
        <v>10710</v>
      </c>
      <c r="BM94" s="16">
        <v>381487</v>
      </c>
      <c r="BN94" s="16">
        <v>392197</v>
      </c>
      <c r="BO94" s="17">
        <v>85.74</v>
      </c>
      <c r="BP94" s="14">
        <v>503.5</v>
      </c>
      <c r="BQ94" s="16">
        <v>43170</v>
      </c>
      <c r="BR94" s="16">
        <v>44381</v>
      </c>
      <c r="BS94" s="16">
        <v>43170</v>
      </c>
      <c r="BT94" s="16">
        <v>1211</v>
      </c>
      <c r="BU94" s="16">
        <v>43170</v>
      </c>
      <c r="BV94" s="16">
        <v>44381</v>
      </c>
      <c r="BW94" s="17">
        <v>71.47</v>
      </c>
      <c r="BX94" s="14">
        <v>503.5</v>
      </c>
      <c r="BY94" s="16">
        <v>35985</v>
      </c>
      <c r="BZ94" s="16">
        <v>36703</v>
      </c>
      <c r="CA94" s="16">
        <v>35985</v>
      </c>
      <c r="CB94" s="16">
        <v>718</v>
      </c>
      <c r="CC94" s="16">
        <v>35985</v>
      </c>
      <c r="CD94" s="16">
        <v>36703</v>
      </c>
      <c r="CE94" s="17">
        <v>368.53</v>
      </c>
      <c r="CF94" s="14">
        <v>503.5</v>
      </c>
      <c r="CG94" s="16">
        <v>185555</v>
      </c>
      <c r="CH94" s="16">
        <v>189992</v>
      </c>
      <c r="CI94" s="16">
        <v>185555</v>
      </c>
      <c r="CJ94" s="16">
        <v>4437</v>
      </c>
      <c r="CK94" s="16">
        <v>185555</v>
      </c>
      <c r="CL94" s="16">
        <v>189992</v>
      </c>
      <c r="CM94" s="17">
        <v>334.9</v>
      </c>
      <c r="CN94" s="17">
        <v>558.1</v>
      </c>
      <c r="CO94" s="16">
        <v>186908</v>
      </c>
      <c r="CP94" s="16">
        <v>191655</v>
      </c>
      <c r="CQ94" s="16">
        <v>1385</v>
      </c>
      <c r="CR94" s="16">
        <v>193040</v>
      </c>
      <c r="CS94" s="16">
        <v>186908</v>
      </c>
      <c r="CT94" s="16">
        <v>6132</v>
      </c>
      <c r="CU94" s="14">
        <v>503.5</v>
      </c>
      <c r="CV94" s="16">
        <v>9</v>
      </c>
      <c r="CW94" s="14">
        <v>0</v>
      </c>
      <c r="CX94" s="16">
        <v>513</v>
      </c>
      <c r="CY94" s="17">
        <v>61.98</v>
      </c>
      <c r="CZ94" s="16">
        <v>31796</v>
      </c>
      <c r="DA94" s="16">
        <v>513</v>
      </c>
      <c r="DB94" s="17">
        <v>67.73</v>
      </c>
      <c r="DC94" s="16">
        <v>34745</v>
      </c>
      <c r="DD94" s="17">
        <v>0</v>
      </c>
      <c r="DE94" s="17">
        <v>334.9</v>
      </c>
      <c r="DF94" s="16">
        <v>0</v>
      </c>
      <c r="DG94" s="17">
        <v>30.77</v>
      </c>
      <c r="DH94" s="17">
        <v>558.1</v>
      </c>
      <c r="DI94" s="16">
        <v>17173</v>
      </c>
      <c r="DJ94" s="16">
        <v>17546</v>
      </c>
      <c r="DK94" s="16">
        <v>17173</v>
      </c>
      <c r="DL94" s="16">
        <v>373</v>
      </c>
      <c r="DM94" s="16">
        <v>17173</v>
      </c>
      <c r="DN94" s="16">
        <v>17546</v>
      </c>
      <c r="DO94" s="17">
        <v>3.61</v>
      </c>
      <c r="DP94" s="17">
        <v>558.1</v>
      </c>
      <c r="DQ94" s="16">
        <v>2015</v>
      </c>
      <c r="DR94" s="16">
        <v>2057</v>
      </c>
      <c r="DS94" s="16">
        <v>2015</v>
      </c>
      <c r="DT94" s="16">
        <v>42</v>
      </c>
      <c r="DU94" s="16">
        <v>2015</v>
      </c>
      <c r="DV94" s="16">
        <v>2057</v>
      </c>
      <c r="DW94" s="16">
        <v>3849761</v>
      </c>
      <c r="DX94" s="16">
        <v>131804</v>
      </c>
      <c r="DY94" s="16">
        <v>208017</v>
      </c>
      <c r="DZ94" s="16">
        <v>417472</v>
      </c>
      <c r="EA94" s="16">
        <v>392197</v>
      </c>
      <c r="EB94" s="16">
        <v>44381</v>
      </c>
      <c r="EC94" s="16">
        <v>36703</v>
      </c>
      <c r="ED94" s="16">
        <v>189992</v>
      </c>
      <c r="EE94" s="16">
        <v>186908</v>
      </c>
      <c r="EF94" s="16">
        <v>6132</v>
      </c>
      <c r="EG94" s="16">
        <v>31796</v>
      </c>
      <c r="EH94" s="16">
        <v>34745</v>
      </c>
      <c r="EI94" s="16">
        <v>0</v>
      </c>
      <c r="EJ94" s="16">
        <v>17546</v>
      </c>
      <c r="EK94" s="16">
        <v>2057</v>
      </c>
      <c r="EL94" s="16">
        <v>36288</v>
      </c>
      <c r="EM94" s="16">
        <v>134567</v>
      </c>
      <c r="EN94" s="16">
        <v>0</v>
      </c>
      <c r="EO94" s="16">
        <v>5647790</v>
      </c>
      <c r="EP94" s="16">
        <v>271977726</v>
      </c>
      <c r="EQ94" s="18">
        <v>5.4</v>
      </c>
      <c r="ER94" s="16">
        <v>1468680</v>
      </c>
      <c r="ES94" s="16">
        <v>31948</v>
      </c>
      <c r="ET94" s="16">
        <v>32403</v>
      </c>
      <c r="EU94" s="16">
        <v>-455</v>
      </c>
      <c r="EV94" s="16">
        <v>1468680</v>
      </c>
      <c r="EW94" s="16">
        <v>1468225</v>
      </c>
      <c r="EX94" s="16">
        <v>62404468</v>
      </c>
      <c r="EY94" s="16">
        <v>57534545</v>
      </c>
      <c r="EZ94" s="16">
        <v>4869923</v>
      </c>
      <c r="FA94" s="18">
        <v>5.4</v>
      </c>
      <c r="FB94" s="16">
        <v>26298</v>
      </c>
      <c r="FC94" s="16">
        <v>0</v>
      </c>
      <c r="FD94" s="16">
        <v>0</v>
      </c>
      <c r="FE94" s="16">
        <v>0</v>
      </c>
      <c r="FF94" s="16">
        <v>26298</v>
      </c>
      <c r="FG94" s="16">
        <v>26298</v>
      </c>
      <c r="FH94" s="16">
        <v>1468225</v>
      </c>
      <c r="FI94" s="16">
        <v>1494523</v>
      </c>
      <c r="FJ94" s="16">
        <v>6749</v>
      </c>
      <c r="FK94" s="15">
        <v>530.70600000000002</v>
      </c>
      <c r="FL94" s="16">
        <v>3581735</v>
      </c>
      <c r="FM94" s="16">
        <v>6749</v>
      </c>
      <c r="FN94" s="17">
        <v>54.6</v>
      </c>
      <c r="FO94" s="16">
        <v>368495</v>
      </c>
      <c r="FP94" s="16">
        <v>264</v>
      </c>
      <c r="FQ94" s="17">
        <v>558.1</v>
      </c>
      <c r="FR94" s="16">
        <v>147338</v>
      </c>
      <c r="FS94" s="16">
        <v>17546</v>
      </c>
      <c r="FT94" s="16">
        <v>2057</v>
      </c>
      <c r="FU94" s="16">
        <v>166941</v>
      </c>
      <c r="FV94" s="16">
        <v>3581735</v>
      </c>
      <c r="FW94" s="16">
        <v>368495</v>
      </c>
      <c r="FX94" s="16">
        <v>0</v>
      </c>
      <c r="FY94" s="16">
        <v>392197</v>
      </c>
      <c r="FZ94" s="16">
        <v>44381</v>
      </c>
      <c r="GA94" s="16">
        <v>36703</v>
      </c>
      <c r="GB94" s="16">
        <v>189992</v>
      </c>
      <c r="GC94" s="16">
        <v>4780444</v>
      </c>
      <c r="GD94" s="16">
        <v>1494523</v>
      </c>
      <c r="GE94" s="16">
        <v>3285921</v>
      </c>
      <c r="GF94" s="15">
        <v>585.30600000000004</v>
      </c>
      <c r="GG94" s="16">
        <v>300</v>
      </c>
      <c r="GH94" s="16">
        <v>175592</v>
      </c>
      <c r="GI94" s="16">
        <v>3285921</v>
      </c>
      <c r="GJ94" s="16">
        <v>0</v>
      </c>
      <c r="GK94" s="14">
        <v>18</v>
      </c>
      <c r="GL94" s="16">
        <v>7635</v>
      </c>
      <c r="GM94" s="16">
        <v>137430</v>
      </c>
      <c r="GN94" s="14">
        <v>0</v>
      </c>
      <c r="GO94" s="16">
        <v>7413</v>
      </c>
      <c r="GP94" s="16">
        <v>0</v>
      </c>
      <c r="GQ94" s="16">
        <v>137430</v>
      </c>
      <c r="GR94" s="16">
        <v>137430</v>
      </c>
      <c r="GS94" s="16">
        <v>5647790</v>
      </c>
      <c r="GT94" s="16">
        <v>4780444</v>
      </c>
      <c r="GU94" s="16">
        <v>0</v>
      </c>
      <c r="GV94" s="16">
        <v>867346</v>
      </c>
      <c r="GW94" s="16">
        <v>271977726</v>
      </c>
      <c r="GX94" s="16">
        <v>270965241</v>
      </c>
      <c r="GY94" s="16">
        <v>1012485</v>
      </c>
      <c r="GZ94" s="16">
        <v>270965241</v>
      </c>
      <c r="HA94" s="18">
        <v>3.7000000000000002E-3</v>
      </c>
      <c r="HB94" s="16">
        <v>7676</v>
      </c>
      <c r="HC94" s="16">
        <v>28</v>
      </c>
      <c r="HD94" s="16">
        <v>7676</v>
      </c>
      <c r="HE94" s="16">
        <v>28</v>
      </c>
      <c r="HF94" s="16">
        <v>7648</v>
      </c>
      <c r="HG94" s="16">
        <v>886</v>
      </c>
      <c r="HH94" s="16">
        <v>685</v>
      </c>
      <c r="HI94" s="16">
        <v>201</v>
      </c>
      <c r="HJ94" s="15">
        <v>585.30600000000004</v>
      </c>
      <c r="HK94" s="16">
        <v>117647</v>
      </c>
      <c r="HL94" s="15">
        <v>585.30600000000004</v>
      </c>
      <c r="HM94" s="16">
        <v>10</v>
      </c>
      <c r="HN94" s="16">
        <v>5853</v>
      </c>
      <c r="HO94" s="15">
        <v>585.30600000000004</v>
      </c>
      <c r="HP94" s="16">
        <v>7635</v>
      </c>
      <c r="HQ94" s="15">
        <v>0.11600000000000001</v>
      </c>
      <c r="HR94" s="16">
        <v>518581</v>
      </c>
      <c r="HS94" s="16">
        <v>117647</v>
      </c>
      <c r="HT94" s="16">
        <v>5853</v>
      </c>
      <c r="HU94" s="16">
        <v>395081</v>
      </c>
      <c r="HV94" s="16">
        <v>271977726</v>
      </c>
      <c r="HW94" s="18">
        <v>1.45262</v>
      </c>
      <c r="HX94" s="18">
        <v>1.9617800000000001</v>
      </c>
      <c r="HY94" s="18">
        <v>0</v>
      </c>
      <c r="HZ94" s="16">
        <v>271977726</v>
      </c>
      <c r="IA94" s="16">
        <v>0</v>
      </c>
      <c r="IB94" s="16">
        <v>7635</v>
      </c>
      <c r="IC94" s="17">
        <v>0</v>
      </c>
      <c r="ID94" s="16">
        <v>0</v>
      </c>
      <c r="IE94" s="15">
        <v>585.30600000000004</v>
      </c>
      <c r="IF94" s="16">
        <v>0</v>
      </c>
      <c r="IG94" s="16">
        <v>867346</v>
      </c>
      <c r="IH94" s="16">
        <v>7648</v>
      </c>
      <c r="II94" s="16">
        <v>0</v>
      </c>
      <c r="IJ94" s="16">
        <v>0</v>
      </c>
      <c r="IK94" s="16">
        <v>36288</v>
      </c>
      <c r="IL94" s="16">
        <v>117647</v>
      </c>
      <c r="IM94" s="16">
        <v>5853</v>
      </c>
      <c r="IN94" s="16">
        <v>0</v>
      </c>
      <c r="IO94" s="16">
        <v>0</v>
      </c>
      <c r="IP94" s="16">
        <v>772486</v>
      </c>
      <c r="IQ94" s="16">
        <v>3285921</v>
      </c>
      <c r="IR94" s="16">
        <v>0</v>
      </c>
      <c r="IS94" s="16">
        <v>7648</v>
      </c>
      <c r="IT94" s="16">
        <v>0</v>
      </c>
      <c r="IU94" s="16">
        <v>0</v>
      </c>
      <c r="IV94" s="16">
        <v>36288</v>
      </c>
      <c r="IW94" s="16">
        <v>117647</v>
      </c>
      <c r="IX94" s="16">
        <v>5853</v>
      </c>
      <c r="IY94" s="16">
        <v>0</v>
      </c>
      <c r="IZ94" s="16">
        <v>0</v>
      </c>
      <c r="JA94" s="16">
        <v>0</v>
      </c>
      <c r="JB94" s="16">
        <v>137430</v>
      </c>
      <c r="JC94" s="16">
        <v>3518211</v>
      </c>
      <c r="JD94" s="16">
        <v>3849761</v>
      </c>
      <c r="JE94" s="16">
        <v>131804</v>
      </c>
      <c r="JF94" s="16">
        <v>3981565</v>
      </c>
      <c r="JG94" s="19">
        <v>0.1</v>
      </c>
      <c r="JH94" s="16">
        <v>398157</v>
      </c>
      <c r="JI94" s="16">
        <v>271977726</v>
      </c>
      <c r="JJ94" s="14">
        <v>503.5</v>
      </c>
      <c r="JK94" s="16">
        <v>540174</v>
      </c>
      <c r="JL94" s="16">
        <v>416026</v>
      </c>
      <c r="JM94" s="16">
        <v>540174</v>
      </c>
      <c r="JN94" s="17">
        <v>0.25</v>
      </c>
      <c r="JO94" s="19">
        <v>0.1925</v>
      </c>
      <c r="JP94" s="16">
        <v>398157</v>
      </c>
      <c r="JQ94" s="16">
        <v>76645</v>
      </c>
      <c r="JR94" s="17">
        <v>7.0000000000000007E-2</v>
      </c>
      <c r="JS94" s="16">
        <v>4200429</v>
      </c>
      <c r="JT94" s="16">
        <v>294030</v>
      </c>
      <c r="JU94" s="16">
        <v>398157</v>
      </c>
      <c r="JV94" s="16">
        <v>76645</v>
      </c>
      <c r="JW94" s="16">
        <v>294030</v>
      </c>
      <c r="JX94" s="16">
        <v>27482</v>
      </c>
      <c r="JY94" s="16">
        <v>76645</v>
      </c>
      <c r="JZ94" s="18">
        <v>0</v>
      </c>
      <c r="KA94" s="16">
        <v>0</v>
      </c>
      <c r="KB94" s="16">
        <v>294030</v>
      </c>
      <c r="KC94" s="16">
        <v>27482</v>
      </c>
      <c r="KD94" s="16">
        <v>321512</v>
      </c>
      <c r="KE94" s="16">
        <v>3981565</v>
      </c>
      <c r="KF94" s="19">
        <v>0</v>
      </c>
      <c r="KG94" s="16">
        <v>0</v>
      </c>
      <c r="KH94" s="17">
        <v>0</v>
      </c>
      <c r="KI94" s="16">
        <v>4200429</v>
      </c>
      <c r="KJ94" s="16">
        <v>0</v>
      </c>
      <c r="KK94" s="16">
        <v>0</v>
      </c>
      <c r="KL94" s="16">
        <v>0</v>
      </c>
      <c r="KM94" s="16">
        <v>0</v>
      </c>
      <c r="KN94" s="16">
        <v>14564</v>
      </c>
      <c r="KO94" s="16">
        <v>14771</v>
      </c>
      <c r="KP94" s="16">
        <v>-207</v>
      </c>
      <c r="KQ94" s="16">
        <v>772486</v>
      </c>
      <c r="KR94" s="16">
        <v>-207</v>
      </c>
      <c r="KS94" s="16">
        <v>772693</v>
      </c>
      <c r="KT94" s="16">
        <v>-455</v>
      </c>
      <c r="KU94" s="16">
        <v>-207</v>
      </c>
      <c r="KV94" s="16">
        <v>-662</v>
      </c>
      <c r="KW94" s="16">
        <v>1468680</v>
      </c>
      <c r="KX94" s="16">
        <v>772693</v>
      </c>
      <c r="KY94" s="18">
        <v>2241373</v>
      </c>
      <c r="KZ94" s="16">
        <v>27482</v>
      </c>
      <c r="LA94" s="16">
        <v>0</v>
      </c>
      <c r="LB94" s="16">
        <v>0</v>
      </c>
      <c r="LC94" s="16">
        <v>0</v>
      </c>
      <c r="LD94" s="16">
        <v>2268855</v>
      </c>
      <c r="LE94" s="16">
        <v>0</v>
      </c>
      <c r="LF94" s="16">
        <v>0</v>
      </c>
      <c r="LG94" s="16">
        <v>0</v>
      </c>
      <c r="LH94" s="16">
        <v>2268855</v>
      </c>
      <c r="LI94" s="16">
        <v>27482</v>
      </c>
      <c r="LJ94" s="16">
        <v>2241373</v>
      </c>
      <c r="LK94" s="16">
        <v>271977726</v>
      </c>
      <c r="LL94" s="16">
        <v>8.2410200000000007</v>
      </c>
      <c r="LM94" s="16">
        <v>27482</v>
      </c>
      <c r="LN94" s="16">
        <v>273007327</v>
      </c>
      <c r="LO94" s="16">
        <v>0.10066</v>
      </c>
      <c r="LP94" s="16">
        <v>8.2410200000000007</v>
      </c>
      <c r="LQ94" s="16">
        <v>8.3416800000000002</v>
      </c>
      <c r="LR94" s="16">
        <v>186908</v>
      </c>
      <c r="LS94" s="16">
        <v>6132</v>
      </c>
      <c r="LT94" s="16">
        <v>31796</v>
      </c>
      <c r="LU94" s="16">
        <v>34745</v>
      </c>
      <c r="LV94" s="16">
        <v>0</v>
      </c>
      <c r="LW94" s="16">
        <v>17546</v>
      </c>
      <c r="LX94" s="16">
        <v>2057</v>
      </c>
      <c r="LY94" s="16">
        <v>36288</v>
      </c>
      <c r="LZ94" s="16">
        <v>242896</v>
      </c>
      <c r="MA94" s="16">
        <v>3518211</v>
      </c>
      <c r="MB94" s="18">
        <v>242896</v>
      </c>
      <c r="MC94" s="16">
        <v>3275315</v>
      </c>
      <c r="MD94" s="16">
        <v>5647790</v>
      </c>
      <c r="ME94" s="18">
        <v>0</v>
      </c>
      <c r="MF94" s="18">
        <v>0</v>
      </c>
      <c r="MG94" s="18">
        <v>321512</v>
      </c>
      <c r="MH94" s="16">
        <v>0</v>
      </c>
      <c r="MI94" s="16">
        <v>137430</v>
      </c>
      <c r="MJ94" s="16">
        <v>0</v>
      </c>
      <c r="MK94" s="16">
        <v>0</v>
      </c>
      <c r="ML94" s="16">
        <v>0</v>
      </c>
      <c r="MM94" s="16">
        <v>0</v>
      </c>
      <c r="MN94" s="16">
        <v>0</v>
      </c>
      <c r="MO94" s="16">
        <v>2268855</v>
      </c>
      <c r="MP94" s="16">
        <v>137430</v>
      </c>
      <c r="MQ94" s="16">
        <v>0</v>
      </c>
      <c r="MR94" s="16">
        <v>294030</v>
      </c>
      <c r="MS94" s="16">
        <v>0</v>
      </c>
      <c r="MT94" s="16">
        <v>26298</v>
      </c>
      <c r="MU94" s="16">
        <v>-662</v>
      </c>
      <c r="MV94" s="16">
        <v>0</v>
      </c>
      <c r="MW94" s="16">
        <v>2725951</v>
      </c>
      <c r="MX94" s="16">
        <v>273007327</v>
      </c>
      <c r="MY94" s="16">
        <v>0</v>
      </c>
      <c r="MZ94" s="16">
        <v>0</v>
      </c>
      <c r="NA94" s="16">
        <v>0</v>
      </c>
      <c r="NB94" s="16">
        <v>4200429</v>
      </c>
      <c r="NC94" s="16">
        <v>0</v>
      </c>
      <c r="ND94" s="16">
        <v>0</v>
      </c>
      <c r="NE94" s="16">
        <v>0</v>
      </c>
      <c r="NF94" s="16">
        <v>0</v>
      </c>
      <c r="NG94" s="17">
        <v>7.0000000000000007E-2</v>
      </c>
      <c r="NH94" s="17">
        <v>0</v>
      </c>
      <c r="NI94" s="17">
        <v>0</v>
      </c>
      <c r="NJ94" s="17">
        <v>0</v>
      </c>
      <c r="NK94" s="17">
        <v>0</v>
      </c>
      <c r="NL94" s="17">
        <v>7.0000000000000007E-2</v>
      </c>
      <c r="NM94" s="16">
        <v>294030</v>
      </c>
      <c r="NN94" s="16">
        <v>0</v>
      </c>
      <c r="NO94" s="18">
        <v>0</v>
      </c>
      <c r="NP94" s="16">
        <v>0</v>
      </c>
      <c r="NQ94" s="17">
        <v>294030</v>
      </c>
      <c r="NR94" s="16">
        <v>300000</v>
      </c>
      <c r="NS94" s="16">
        <v>0</v>
      </c>
      <c r="NT94" s="16">
        <v>90092</v>
      </c>
      <c r="NU94" s="16">
        <v>0</v>
      </c>
      <c r="NV94" s="16">
        <v>0</v>
      </c>
      <c r="NW94" s="17">
        <v>0</v>
      </c>
      <c r="NX94" s="17">
        <v>0</v>
      </c>
    </row>
    <row r="95" spans="1:388" x14ac:dyDescent="0.55000000000000004">
      <c r="A95" s="13" t="s">
        <v>1177</v>
      </c>
      <c r="B95" s="13" t="s">
        <v>1266</v>
      </c>
      <c r="C95" s="13" t="s">
        <v>1303</v>
      </c>
      <c r="D95" s="13" t="s">
        <v>545</v>
      </c>
      <c r="E95" s="14">
        <v>965.5</v>
      </c>
      <c r="F95" s="15">
        <v>4</v>
      </c>
      <c r="G95" s="16">
        <v>7460</v>
      </c>
      <c r="H95" s="16">
        <v>29840</v>
      </c>
      <c r="I95" s="16">
        <v>6553</v>
      </c>
      <c r="J95" s="15">
        <v>4</v>
      </c>
      <c r="K95" s="16">
        <v>26212</v>
      </c>
      <c r="L95" s="16">
        <v>7460</v>
      </c>
      <c r="M95" s="16">
        <v>222</v>
      </c>
      <c r="N95" s="16">
        <v>7682</v>
      </c>
      <c r="O95" s="17">
        <v>654.20000000000005</v>
      </c>
      <c r="P95" s="17">
        <v>19.07</v>
      </c>
      <c r="Q95" s="17">
        <v>673.27</v>
      </c>
      <c r="R95" s="17">
        <v>58.61</v>
      </c>
      <c r="S95" s="17">
        <v>2.16</v>
      </c>
      <c r="T95" s="17">
        <v>60.77</v>
      </c>
      <c r="U95" s="17">
        <v>70.16</v>
      </c>
      <c r="V95" s="17">
        <v>2.35</v>
      </c>
      <c r="W95" s="17">
        <v>72.510000000000005</v>
      </c>
      <c r="X95" s="17">
        <v>357.8</v>
      </c>
      <c r="Y95" s="17">
        <v>10.73</v>
      </c>
      <c r="Z95" s="17">
        <v>368.53</v>
      </c>
      <c r="AA95" s="17">
        <v>66.239999999999995</v>
      </c>
      <c r="AB95" s="17">
        <v>52.66</v>
      </c>
      <c r="AC95" s="17">
        <v>42.47</v>
      </c>
      <c r="AD95" s="17">
        <v>161.37</v>
      </c>
      <c r="AE95" s="14">
        <v>965.5</v>
      </c>
      <c r="AF95" s="17">
        <v>1126.8699999999999</v>
      </c>
      <c r="AG95" s="17">
        <v>1.42</v>
      </c>
      <c r="AH95" s="17">
        <v>1128.29</v>
      </c>
      <c r="AI95" s="15">
        <v>9.91</v>
      </c>
      <c r="AJ95" s="15">
        <v>3.7269999999999999</v>
      </c>
      <c r="AK95" s="17">
        <v>0</v>
      </c>
      <c r="AL95" s="17">
        <f>ROUND(Data_AidAndLevy[[#This Row],[L311]]*Data_AidAndLevy[[#This Row],[L201]],0)</f>
        <v>0</v>
      </c>
      <c r="AM95" s="15">
        <v>0</v>
      </c>
      <c r="AN95" s="15">
        <v>13.637</v>
      </c>
      <c r="AO95" s="17">
        <v>1126.8699999999999</v>
      </c>
      <c r="AP95" s="15">
        <v>1140.5070000000001</v>
      </c>
      <c r="AQ95" s="17">
        <v>161.37</v>
      </c>
      <c r="AR95" s="15">
        <v>979.13699999999994</v>
      </c>
      <c r="AS95" s="16">
        <v>7682</v>
      </c>
      <c r="AT95" s="14">
        <v>965.5</v>
      </c>
      <c r="AU95" s="16">
        <v>7416971</v>
      </c>
      <c r="AV95" s="16">
        <v>7410764</v>
      </c>
      <c r="AW95" s="17">
        <v>1.01</v>
      </c>
      <c r="AX95" s="16">
        <v>7484872</v>
      </c>
      <c r="AY95" s="16">
        <v>7416971</v>
      </c>
      <c r="AZ95" s="16">
        <v>67901</v>
      </c>
      <c r="BA95" s="16">
        <v>7682</v>
      </c>
      <c r="BB95" s="15">
        <v>13.637</v>
      </c>
      <c r="BC95" s="16">
        <v>104759</v>
      </c>
      <c r="BD95" s="16">
        <v>7682</v>
      </c>
      <c r="BE95" s="17">
        <v>161.37</v>
      </c>
      <c r="BF95" s="16">
        <v>1239644</v>
      </c>
      <c r="BG95" s="17">
        <v>673.27</v>
      </c>
      <c r="BH95" s="14">
        <v>965.5</v>
      </c>
      <c r="BI95" s="16">
        <v>650042</v>
      </c>
      <c r="BJ95" s="16">
        <v>649882</v>
      </c>
      <c r="BK95" s="16">
        <v>650042</v>
      </c>
      <c r="BL95" s="16">
        <v>0</v>
      </c>
      <c r="BM95" s="16">
        <v>650042</v>
      </c>
      <c r="BN95" s="16">
        <v>650042</v>
      </c>
      <c r="BO95" s="17">
        <v>60.77</v>
      </c>
      <c r="BP95" s="14">
        <v>965.5</v>
      </c>
      <c r="BQ95" s="16">
        <v>58673</v>
      </c>
      <c r="BR95" s="16">
        <v>58223</v>
      </c>
      <c r="BS95" s="16">
        <v>58673</v>
      </c>
      <c r="BT95" s="16">
        <v>0</v>
      </c>
      <c r="BU95" s="16">
        <v>58673</v>
      </c>
      <c r="BV95" s="16">
        <v>58673</v>
      </c>
      <c r="BW95" s="17">
        <v>72.510000000000005</v>
      </c>
      <c r="BX95" s="14">
        <v>965.5</v>
      </c>
      <c r="BY95" s="16">
        <v>70008</v>
      </c>
      <c r="BZ95" s="16">
        <v>69697</v>
      </c>
      <c r="CA95" s="16">
        <v>70008</v>
      </c>
      <c r="CB95" s="16">
        <v>0</v>
      </c>
      <c r="CC95" s="16">
        <v>70008</v>
      </c>
      <c r="CD95" s="16">
        <v>70008</v>
      </c>
      <c r="CE95" s="17">
        <v>368.53</v>
      </c>
      <c r="CF95" s="14">
        <v>965.5</v>
      </c>
      <c r="CG95" s="16">
        <v>355816</v>
      </c>
      <c r="CH95" s="16">
        <v>355439</v>
      </c>
      <c r="CI95" s="16">
        <v>355816</v>
      </c>
      <c r="CJ95" s="16">
        <v>0</v>
      </c>
      <c r="CK95" s="16">
        <v>355816</v>
      </c>
      <c r="CL95" s="16">
        <v>355816</v>
      </c>
      <c r="CM95" s="17">
        <v>337.26</v>
      </c>
      <c r="CN95" s="17">
        <v>1126.8699999999999</v>
      </c>
      <c r="CO95" s="16">
        <v>380048</v>
      </c>
      <c r="CP95" s="16">
        <v>374401</v>
      </c>
      <c r="CQ95" s="16">
        <v>15469</v>
      </c>
      <c r="CR95" s="16">
        <v>389870</v>
      </c>
      <c r="CS95" s="16">
        <v>380048</v>
      </c>
      <c r="CT95" s="16">
        <v>9822</v>
      </c>
      <c r="CU95" s="14">
        <v>965.5</v>
      </c>
      <c r="CV95" s="16">
        <v>29</v>
      </c>
      <c r="CW95" s="14">
        <v>0</v>
      </c>
      <c r="CX95" s="16">
        <v>995</v>
      </c>
      <c r="CY95" s="17">
        <v>62.47</v>
      </c>
      <c r="CZ95" s="16">
        <v>62158</v>
      </c>
      <c r="DA95" s="16">
        <v>995</v>
      </c>
      <c r="DB95" s="17">
        <v>69.650000000000006</v>
      </c>
      <c r="DC95" s="16">
        <v>69302</v>
      </c>
      <c r="DD95" s="17">
        <v>1.42</v>
      </c>
      <c r="DE95" s="17">
        <v>337.26</v>
      </c>
      <c r="DF95" s="16">
        <v>479</v>
      </c>
      <c r="DG95" s="17">
        <v>41.7</v>
      </c>
      <c r="DH95" s="17">
        <v>1126.8699999999999</v>
      </c>
      <c r="DI95" s="16">
        <v>46990</v>
      </c>
      <c r="DJ95" s="16">
        <v>46523</v>
      </c>
      <c r="DK95" s="16">
        <v>46990</v>
      </c>
      <c r="DL95" s="16">
        <v>0</v>
      </c>
      <c r="DM95" s="16">
        <v>46990</v>
      </c>
      <c r="DN95" s="16">
        <v>46990</v>
      </c>
      <c r="DO95" s="17">
        <v>4.8</v>
      </c>
      <c r="DP95" s="17">
        <v>1126.8699999999999</v>
      </c>
      <c r="DQ95" s="16">
        <v>5409</v>
      </c>
      <c r="DR95" s="16">
        <v>5350</v>
      </c>
      <c r="DS95" s="16">
        <v>5409</v>
      </c>
      <c r="DT95" s="16">
        <v>0</v>
      </c>
      <c r="DU95" s="16">
        <v>5409</v>
      </c>
      <c r="DV95" s="16">
        <v>5409</v>
      </c>
      <c r="DW95" s="16">
        <v>7416971</v>
      </c>
      <c r="DX95" s="16">
        <v>67901</v>
      </c>
      <c r="DY95" s="16">
        <v>104759</v>
      </c>
      <c r="DZ95" s="16">
        <v>1239644</v>
      </c>
      <c r="EA95" s="16">
        <v>650042</v>
      </c>
      <c r="EB95" s="16">
        <v>58673</v>
      </c>
      <c r="EC95" s="16">
        <v>70008</v>
      </c>
      <c r="ED95" s="16">
        <v>355816</v>
      </c>
      <c r="EE95" s="16">
        <v>380048</v>
      </c>
      <c r="EF95" s="16">
        <v>9822</v>
      </c>
      <c r="EG95" s="16">
        <v>62158</v>
      </c>
      <c r="EH95" s="16">
        <v>69302</v>
      </c>
      <c r="EI95" s="16">
        <v>479</v>
      </c>
      <c r="EJ95" s="16">
        <v>46990</v>
      </c>
      <c r="EK95" s="16">
        <v>5409</v>
      </c>
      <c r="EL95" s="16">
        <v>71518</v>
      </c>
      <c r="EM95" s="16">
        <v>251476</v>
      </c>
      <c r="EN95" s="16">
        <v>29840</v>
      </c>
      <c r="EO95" s="16">
        <v>10747820</v>
      </c>
      <c r="EP95" s="16">
        <v>482543224</v>
      </c>
      <c r="EQ95" s="18">
        <v>5.4</v>
      </c>
      <c r="ER95" s="16">
        <v>2605733</v>
      </c>
      <c r="ES95" s="16">
        <v>44554</v>
      </c>
      <c r="ET95" s="16">
        <v>44316</v>
      </c>
      <c r="EU95" s="16">
        <v>238</v>
      </c>
      <c r="EV95" s="16">
        <v>2605733</v>
      </c>
      <c r="EW95" s="16">
        <v>2605971</v>
      </c>
      <c r="EX95" s="16">
        <v>31800754</v>
      </c>
      <c r="EY95" s="16">
        <v>26204564</v>
      </c>
      <c r="EZ95" s="16">
        <v>5596190</v>
      </c>
      <c r="FA95" s="18">
        <v>5.4</v>
      </c>
      <c r="FB95" s="16">
        <v>30219</v>
      </c>
      <c r="FC95" s="16">
        <v>0</v>
      </c>
      <c r="FD95" s="16">
        <v>0</v>
      </c>
      <c r="FE95" s="16">
        <v>0</v>
      </c>
      <c r="FF95" s="16">
        <v>30219</v>
      </c>
      <c r="FG95" s="16">
        <v>30219</v>
      </c>
      <c r="FH95" s="16">
        <v>2605971</v>
      </c>
      <c r="FI95" s="16">
        <v>2636190</v>
      </c>
      <c r="FJ95" s="16">
        <v>6749</v>
      </c>
      <c r="FK95" s="15">
        <v>979.13699999999994</v>
      </c>
      <c r="FL95" s="16">
        <v>6608196</v>
      </c>
      <c r="FM95" s="16">
        <v>6749</v>
      </c>
      <c r="FN95" s="17">
        <v>161.37</v>
      </c>
      <c r="FO95" s="16">
        <v>1089086</v>
      </c>
      <c r="FP95" s="16">
        <v>264</v>
      </c>
      <c r="FQ95" s="17">
        <v>1128.29</v>
      </c>
      <c r="FR95" s="16">
        <v>297869</v>
      </c>
      <c r="FS95" s="16">
        <v>46990</v>
      </c>
      <c r="FT95" s="16">
        <v>5409</v>
      </c>
      <c r="FU95" s="16">
        <v>350268</v>
      </c>
      <c r="FV95" s="16">
        <v>6608196</v>
      </c>
      <c r="FW95" s="16">
        <v>1089086</v>
      </c>
      <c r="FX95" s="16">
        <v>26212</v>
      </c>
      <c r="FY95" s="16">
        <v>650042</v>
      </c>
      <c r="FZ95" s="16">
        <v>58673</v>
      </c>
      <c r="GA95" s="16">
        <v>70008</v>
      </c>
      <c r="GB95" s="16">
        <v>355816</v>
      </c>
      <c r="GC95" s="16">
        <v>9208301</v>
      </c>
      <c r="GD95" s="16">
        <v>2636190</v>
      </c>
      <c r="GE95" s="16">
        <v>6572111</v>
      </c>
      <c r="GF95" s="15">
        <v>1140.5070000000001</v>
      </c>
      <c r="GG95" s="16">
        <v>300</v>
      </c>
      <c r="GH95" s="16">
        <v>342152</v>
      </c>
      <c r="GI95" s="16">
        <v>6572111</v>
      </c>
      <c r="GJ95" s="16">
        <v>0</v>
      </c>
      <c r="GK95" s="14">
        <v>22.5</v>
      </c>
      <c r="GL95" s="16">
        <v>7635</v>
      </c>
      <c r="GM95" s="16">
        <v>171788</v>
      </c>
      <c r="GN95" s="14">
        <v>0</v>
      </c>
      <c r="GO95" s="16">
        <v>7413</v>
      </c>
      <c r="GP95" s="16">
        <v>0</v>
      </c>
      <c r="GQ95" s="16">
        <v>171788</v>
      </c>
      <c r="GR95" s="16">
        <v>171788</v>
      </c>
      <c r="GS95" s="16">
        <v>10747820</v>
      </c>
      <c r="GT95" s="16">
        <v>9208301</v>
      </c>
      <c r="GU95" s="16">
        <v>0</v>
      </c>
      <c r="GV95" s="16">
        <v>1539519</v>
      </c>
      <c r="GW95" s="16">
        <v>482543224</v>
      </c>
      <c r="GX95" s="16">
        <v>472410346</v>
      </c>
      <c r="GY95" s="16">
        <v>10132878</v>
      </c>
      <c r="GZ95" s="16">
        <v>472410346</v>
      </c>
      <c r="HA95" s="18">
        <v>2.1399999999999999E-2</v>
      </c>
      <c r="HB95" s="16">
        <v>62128</v>
      </c>
      <c r="HC95" s="16">
        <v>1330</v>
      </c>
      <c r="HD95" s="16">
        <v>62128</v>
      </c>
      <c r="HE95" s="16">
        <v>1330</v>
      </c>
      <c r="HF95" s="16">
        <v>60798</v>
      </c>
      <c r="HG95" s="16">
        <v>886</v>
      </c>
      <c r="HH95" s="16">
        <v>685</v>
      </c>
      <c r="HI95" s="16">
        <v>201</v>
      </c>
      <c r="HJ95" s="15">
        <v>1140.5070000000001</v>
      </c>
      <c r="HK95" s="16">
        <v>229242</v>
      </c>
      <c r="HL95" s="15">
        <v>1140.5070000000001</v>
      </c>
      <c r="HM95" s="16">
        <v>10</v>
      </c>
      <c r="HN95" s="16">
        <v>11405</v>
      </c>
      <c r="HO95" s="15">
        <v>1140.5070000000001</v>
      </c>
      <c r="HP95" s="16">
        <v>7635</v>
      </c>
      <c r="HQ95" s="15">
        <v>0.11600000000000001</v>
      </c>
      <c r="HR95" s="16">
        <v>1010489</v>
      </c>
      <c r="HS95" s="16">
        <v>229242</v>
      </c>
      <c r="HT95" s="16">
        <v>11405</v>
      </c>
      <c r="HU95" s="16">
        <v>769842</v>
      </c>
      <c r="HV95" s="16">
        <v>482543224</v>
      </c>
      <c r="HW95" s="18">
        <v>1.59538</v>
      </c>
      <c r="HX95" s="18">
        <v>1.9617800000000001</v>
      </c>
      <c r="HY95" s="18">
        <v>0</v>
      </c>
      <c r="HZ95" s="16">
        <v>482543224</v>
      </c>
      <c r="IA95" s="16">
        <v>0</v>
      </c>
      <c r="IB95" s="16">
        <v>7635</v>
      </c>
      <c r="IC95" s="17">
        <v>0</v>
      </c>
      <c r="ID95" s="16">
        <v>0</v>
      </c>
      <c r="IE95" s="15">
        <v>1140.5070000000001</v>
      </c>
      <c r="IF95" s="16">
        <v>0</v>
      </c>
      <c r="IG95" s="16">
        <v>1539519</v>
      </c>
      <c r="IH95" s="16">
        <v>60798</v>
      </c>
      <c r="II95" s="16">
        <v>0</v>
      </c>
      <c r="IJ95" s="16">
        <v>0</v>
      </c>
      <c r="IK95" s="16">
        <v>71518</v>
      </c>
      <c r="IL95" s="16">
        <v>229242</v>
      </c>
      <c r="IM95" s="16">
        <v>11405</v>
      </c>
      <c r="IN95" s="16">
        <v>0</v>
      </c>
      <c r="IO95" s="16">
        <v>0</v>
      </c>
      <c r="IP95" s="16">
        <v>1309592</v>
      </c>
      <c r="IQ95" s="16">
        <v>6572111</v>
      </c>
      <c r="IR95" s="16">
        <v>0</v>
      </c>
      <c r="IS95" s="16">
        <v>60798</v>
      </c>
      <c r="IT95" s="16">
        <v>0</v>
      </c>
      <c r="IU95" s="16">
        <v>0</v>
      </c>
      <c r="IV95" s="16">
        <v>71518</v>
      </c>
      <c r="IW95" s="16">
        <v>229242</v>
      </c>
      <c r="IX95" s="16">
        <v>11405</v>
      </c>
      <c r="IY95" s="16">
        <v>0</v>
      </c>
      <c r="IZ95" s="16">
        <v>0</v>
      </c>
      <c r="JA95" s="16">
        <v>0</v>
      </c>
      <c r="JB95" s="16">
        <v>171788</v>
      </c>
      <c r="JC95" s="16">
        <v>6973826</v>
      </c>
      <c r="JD95" s="16">
        <v>7416971</v>
      </c>
      <c r="JE95" s="16">
        <v>67901</v>
      </c>
      <c r="JF95" s="16">
        <v>7484872</v>
      </c>
      <c r="JG95" s="19">
        <v>0.1</v>
      </c>
      <c r="JH95" s="16">
        <v>748487</v>
      </c>
      <c r="JI95" s="16">
        <v>482543224</v>
      </c>
      <c r="JJ95" s="14">
        <v>965.5</v>
      </c>
      <c r="JK95" s="16">
        <v>499786</v>
      </c>
      <c r="JL95" s="16">
        <v>416026</v>
      </c>
      <c r="JM95" s="16">
        <v>499786</v>
      </c>
      <c r="JN95" s="17">
        <v>0.25</v>
      </c>
      <c r="JO95" s="19">
        <v>0.20810000000000001</v>
      </c>
      <c r="JP95" s="16">
        <v>748487</v>
      </c>
      <c r="JQ95" s="16">
        <v>155760</v>
      </c>
      <c r="JR95" s="17">
        <v>0.06</v>
      </c>
      <c r="JS95" s="16">
        <v>7906925</v>
      </c>
      <c r="JT95" s="16">
        <v>474416</v>
      </c>
      <c r="JU95" s="16">
        <v>748487</v>
      </c>
      <c r="JV95" s="16">
        <v>155760</v>
      </c>
      <c r="JW95" s="16">
        <v>474416</v>
      </c>
      <c r="JX95" s="16">
        <v>118311</v>
      </c>
      <c r="JY95" s="16">
        <v>155760</v>
      </c>
      <c r="JZ95" s="18">
        <v>0</v>
      </c>
      <c r="KA95" s="16">
        <v>0</v>
      </c>
      <c r="KB95" s="16">
        <v>474416</v>
      </c>
      <c r="KC95" s="16">
        <v>118311</v>
      </c>
      <c r="KD95" s="16">
        <v>592727</v>
      </c>
      <c r="KE95" s="16">
        <v>7484872</v>
      </c>
      <c r="KF95" s="19">
        <v>0</v>
      </c>
      <c r="KG95" s="16">
        <v>0</v>
      </c>
      <c r="KH95" s="17">
        <v>0</v>
      </c>
      <c r="KI95" s="16">
        <v>7906925</v>
      </c>
      <c r="KJ95" s="16">
        <v>0</v>
      </c>
      <c r="KK95" s="16">
        <v>0</v>
      </c>
      <c r="KL95" s="16">
        <v>0</v>
      </c>
      <c r="KM95" s="16">
        <v>0</v>
      </c>
      <c r="KN95" s="16">
        <v>19576</v>
      </c>
      <c r="KO95" s="16">
        <v>19472</v>
      </c>
      <c r="KP95" s="16">
        <v>104</v>
      </c>
      <c r="KQ95" s="16">
        <v>1309592</v>
      </c>
      <c r="KR95" s="16">
        <v>104</v>
      </c>
      <c r="KS95" s="16">
        <v>1309488</v>
      </c>
      <c r="KT95" s="16">
        <v>238</v>
      </c>
      <c r="KU95" s="16">
        <v>104</v>
      </c>
      <c r="KV95" s="16">
        <v>342</v>
      </c>
      <c r="KW95" s="16">
        <v>2605733</v>
      </c>
      <c r="KX95" s="16">
        <v>1309488</v>
      </c>
      <c r="KY95" s="18">
        <v>3915221</v>
      </c>
      <c r="KZ95" s="16">
        <v>118311</v>
      </c>
      <c r="LA95" s="16">
        <v>0</v>
      </c>
      <c r="LB95" s="16">
        <v>0</v>
      </c>
      <c r="LC95" s="16">
        <v>0</v>
      </c>
      <c r="LD95" s="16">
        <v>4033532</v>
      </c>
      <c r="LE95" s="16">
        <v>300000</v>
      </c>
      <c r="LF95" s="16">
        <v>190000</v>
      </c>
      <c r="LG95" s="16">
        <v>0</v>
      </c>
      <c r="LH95" s="16">
        <v>4523532</v>
      </c>
      <c r="LI95" s="16">
        <v>118311</v>
      </c>
      <c r="LJ95" s="16">
        <v>4405221</v>
      </c>
      <c r="LK95" s="16">
        <v>482543224</v>
      </c>
      <c r="LL95" s="16">
        <v>9.1291700000000002</v>
      </c>
      <c r="LM95" s="16">
        <v>118311</v>
      </c>
      <c r="LN95" s="16">
        <v>491565401</v>
      </c>
      <c r="LO95" s="16">
        <v>0.24068000000000001</v>
      </c>
      <c r="LP95" s="16">
        <v>9.1291700000000002</v>
      </c>
      <c r="LQ95" s="16">
        <v>9.3698499999999996</v>
      </c>
      <c r="LR95" s="16">
        <v>380048</v>
      </c>
      <c r="LS95" s="16">
        <v>9822</v>
      </c>
      <c r="LT95" s="16">
        <v>62158</v>
      </c>
      <c r="LU95" s="16">
        <v>69302</v>
      </c>
      <c r="LV95" s="16">
        <v>479</v>
      </c>
      <c r="LW95" s="16">
        <v>46990</v>
      </c>
      <c r="LX95" s="16">
        <v>5409</v>
      </c>
      <c r="LY95" s="16">
        <v>71518</v>
      </c>
      <c r="LZ95" s="16">
        <v>502690</v>
      </c>
      <c r="MA95" s="16">
        <v>6973826</v>
      </c>
      <c r="MB95" s="18">
        <v>502690</v>
      </c>
      <c r="MC95" s="16">
        <v>6471136</v>
      </c>
      <c r="MD95" s="16">
        <v>10747820</v>
      </c>
      <c r="ME95" s="18">
        <v>0</v>
      </c>
      <c r="MF95" s="18">
        <v>0</v>
      </c>
      <c r="MG95" s="18">
        <v>592727</v>
      </c>
      <c r="MH95" s="16">
        <v>0</v>
      </c>
      <c r="MI95" s="16">
        <v>171788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4033532</v>
      </c>
      <c r="MP95" s="16">
        <v>171788</v>
      </c>
      <c r="MQ95" s="16">
        <v>0</v>
      </c>
      <c r="MR95" s="16">
        <v>474416</v>
      </c>
      <c r="MS95" s="16">
        <v>0</v>
      </c>
      <c r="MT95" s="16">
        <v>30219</v>
      </c>
      <c r="MU95" s="16">
        <v>342</v>
      </c>
      <c r="MV95" s="16">
        <v>0</v>
      </c>
      <c r="MW95" s="16">
        <v>4710297</v>
      </c>
      <c r="MX95" s="16">
        <v>491565401</v>
      </c>
      <c r="MY95" s="16">
        <v>1.34</v>
      </c>
      <c r="MZ95" s="16">
        <v>658698</v>
      </c>
      <c r="NA95" s="16">
        <v>0.01</v>
      </c>
      <c r="NB95" s="16">
        <v>7906925</v>
      </c>
      <c r="NC95" s="16">
        <v>79069</v>
      </c>
      <c r="ND95" s="16">
        <v>658698</v>
      </c>
      <c r="NE95" s="16">
        <v>79069</v>
      </c>
      <c r="NF95" s="16">
        <v>579629</v>
      </c>
      <c r="NG95" s="17">
        <v>0.06</v>
      </c>
      <c r="NH95" s="17">
        <v>0</v>
      </c>
      <c r="NI95" s="17">
        <v>0</v>
      </c>
      <c r="NJ95" s="17">
        <v>0</v>
      </c>
      <c r="NK95" s="17">
        <v>0.01</v>
      </c>
      <c r="NL95" s="17">
        <v>7.0000000000000007E-2</v>
      </c>
      <c r="NM95" s="16">
        <v>474416</v>
      </c>
      <c r="NN95" s="16">
        <v>0</v>
      </c>
      <c r="NO95" s="18">
        <v>0</v>
      </c>
      <c r="NP95" s="16">
        <v>0</v>
      </c>
      <c r="NQ95" s="17">
        <v>474416</v>
      </c>
      <c r="NR95" s="16">
        <v>500000</v>
      </c>
      <c r="NS95" s="16">
        <v>0</v>
      </c>
      <c r="NT95" s="16">
        <v>162217</v>
      </c>
      <c r="NU95" s="16">
        <v>0</v>
      </c>
      <c r="NV95" s="16">
        <v>0</v>
      </c>
      <c r="NW95" s="17">
        <v>0</v>
      </c>
      <c r="NX95" s="17">
        <v>0</v>
      </c>
    </row>
    <row r="96" spans="1:388" x14ac:dyDescent="0.55000000000000004">
      <c r="A96" s="13" t="s">
        <v>1188</v>
      </c>
      <c r="B96" s="13" t="s">
        <v>1206</v>
      </c>
      <c r="C96" s="13" t="s">
        <v>178</v>
      </c>
      <c r="D96" s="13" t="s">
        <v>179</v>
      </c>
      <c r="E96" s="14">
        <v>952</v>
      </c>
      <c r="F96" s="15">
        <v>0.84599999999999997</v>
      </c>
      <c r="G96" s="16">
        <v>7496</v>
      </c>
      <c r="H96" s="16">
        <v>6342</v>
      </c>
      <c r="I96" s="16">
        <v>6553</v>
      </c>
      <c r="J96" s="15">
        <v>0.84599999999999997</v>
      </c>
      <c r="K96" s="16">
        <v>5544</v>
      </c>
      <c r="L96" s="16">
        <v>7496</v>
      </c>
      <c r="M96" s="16">
        <v>222</v>
      </c>
      <c r="N96" s="16">
        <v>7718</v>
      </c>
      <c r="O96" s="17">
        <v>650.47</v>
      </c>
      <c r="P96" s="17">
        <v>19.07</v>
      </c>
      <c r="Q96" s="17">
        <v>669.54</v>
      </c>
      <c r="R96" s="17">
        <v>71.42</v>
      </c>
      <c r="S96" s="17">
        <v>2.16</v>
      </c>
      <c r="T96" s="17">
        <v>73.58</v>
      </c>
      <c r="U96" s="17">
        <v>80.22</v>
      </c>
      <c r="V96" s="17">
        <v>2.35</v>
      </c>
      <c r="W96" s="17">
        <v>82.57</v>
      </c>
      <c r="X96" s="17">
        <v>357.8</v>
      </c>
      <c r="Y96" s="17">
        <v>10.73</v>
      </c>
      <c r="Z96" s="17">
        <v>368.53</v>
      </c>
      <c r="AA96" s="17">
        <v>52.56</v>
      </c>
      <c r="AB96" s="17">
        <v>44.18</v>
      </c>
      <c r="AC96" s="17">
        <v>27.4</v>
      </c>
      <c r="AD96" s="17">
        <v>124.14</v>
      </c>
      <c r="AE96" s="14">
        <v>952</v>
      </c>
      <c r="AF96" s="17">
        <v>1076.1400000000001</v>
      </c>
      <c r="AG96" s="17">
        <v>0</v>
      </c>
      <c r="AH96" s="17">
        <v>1076.1400000000001</v>
      </c>
      <c r="AI96" s="15">
        <v>12.02</v>
      </c>
      <c r="AJ96" s="15">
        <v>6.234</v>
      </c>
      <c r="AK96" s="17">
        <v>41.87</v>
      </c>
      <c r="AL96" s="17">
        <f>ROUND(Data_AidAndLevy[[#This Row],[L311]]*Data_AidAndLevy[[#This Row],[L201]],0)</f>
        <v>313858</v>
      </c>
      <c r="AM96" s="15">
        <v>0</v>
      </c>
      <c r="AN96" s="15">
        <v>60.124000000000002</v>
      </c>
      <c r="AO96" s="17">
        <v>1076.1400000000001</v>
      </c>
      <c r="AP96" s="15">
        <v>1136.2639999999999</v>
      </c>
      <c r="AQ96" s="17">
        <v>124.14</v>
      </c>
      <c r="AR96" s="15">
        <v>1012.124</v>
      </c>
      <c r="AS96" s="16">
        <v>7718</v>
      </c>
      <c r="AT96" s="14">
        <v>952</v>
      </c>
      <c r="AU96" s="16">
        <v>7347536</v>
      </c>
      <c r="AV96" s="16">
        <v>7286112</v>
      </c>
      <c r="AW96" s="17">
        <v>1.01</v>
      </c>
      <c r="AX96" s="16">
        <v>7358973</v>
      </c>
      <c r="AY96" s="16">
        <v>7347536</v>
      </c>
      <c r="AZ96" s="16">
        <v>11437</v>
      </c>
      <c r="BA96" s="16">
        <v>7718</v>
      </c>
      <c r="BB96" s="15">
        <v>60.124000000000002</v>
      </c>
      <c r="BC96" s="16">
        <v>464037</v>
      </c>
      <c r="BD96" s="16">
        <v>7718</v>
      </c>
      <c r="BE96" s="17">
        <v>124.14</v>
      </c>
      <c r="BF96" s="16">
        <v>958113</v>
      </c>
      <c r="BG96" s="17">
        <v>669.54</v>
      </c>
      <c r="BH96" s="14">
        <v>952</v>
      </c>
      <c r="BI96" s="16">
        <v>637402</v>
      </c>
      <c r="BJ96" s="16">
        <v>632257</v>
      </c>
      <c r="BK96" s="16">
        <v>637402</v>
      </c>
      <c r="BL96" s="16">
        <v>0</v>
      </c>
      <c r="BM96" s="16">
        <v>637402</v>
      </c>
      <c r="BN96" s="16">
        <v>637402</v>
      </c>
      <c r="BO96" s="17">
        <v>73.58</v>
      </c>
      <c r="BP96" s="14">
        <v>952</v>
      </c>
      <c r="BQ96" s="16">
        <v>70048</v>
      </c>
      <c r="BR96" s="16">
        <v>69420</v>
      </c>
      <c r="BS96" s="16">
        <v>70048</v>
      </c>
      <c r="BT96" s="16">
        <v>0</v>
      </c>
      <c r="BU96" s="16">
        <v>70048</v>
      </c>
      <c r="BV96" s="16">
        <v>70048</v>
      </c>
      <c r="BW96" s="17">
        <v>82.57</v>
      </c>
      <c r="BX96" s="14">
        <v>952</v>
      </c>
      <c r="BY96" s="16">
        <v>78607</v>
      </c>
      <c r="BZ96" s="16">
        <v>77974</v>
      </c>
      <c r="CA96" s="16">
        <v>78607</v>
      </c>
      <c r="CB96" s="16">
        <v>0</v>
      </c>
      <c r="CC96" s="16">
        <v>78607</v>
      </c>
      <c r="CD96" s="16">
        <v>78607</v>
      </c>
      <c r="CE96" s="17">
        <v>368.53</v>
      </c>
      <c r="CF96" s="14">
        <v>952</v>
      </c>
      <c r="CG96" s="16">
        <v>350841</v>
      </c>
      <c r="CH96" s="16">
        <v>347782</v>
      </c>
      <c r="CI96" s="16">
        <v>350841</v>
      </c>
      <c r="CJ96" s="16">
        <v>0</v>
      </c>
      <c r="CK96" s="16">
        <v>350841</v>
      </c>
      <c r="CL96" s="16">
        <v>350841</v>
      </c>
      <c r="CM96" s="17">
        <v>343.89</v>
      </c>
      <c r="CN96" s="17">
        <v>1076.1400000000001</v>
      </c>
      <c r="CO96" s="16">
        <v>370074</v>
      </c>
      <c r="CP96" s="16">
        <v>370969</v>
      </c>
      <c r="CQ96" s="16">
        <v>0</v>
      </c>
      <c r="CR96" s="16">
        <v>370969</v>
      </c>
      <c r="CS96" s="16">
        <v>370074</v>
      </c>
      <c r="CT96" s="16">
        <v>895</v>
      </c>
      <c r="CU96" s="14">
        <v>952</v>
      </c>
      <c r="CV96" s="16">
        <v>4</v>
      </c>
      <c r="CW96" s="14">
        <v>0</v>
      </c>
      <c r="CX96" s="16">
        <v>956</v>
      </c>
      <c r="CY96" s="17">
        <v>62.52</v>
      </c>
      <c r="CZ96" s="16">
        <v>59769</v>
      </c>
      <c r="DA96" s="16">
        <v>956</v>
      </c>
      <c r="DB96" s="17">
        <v>70.03</v>
      </c>
      <c r="DC96" s="16">
        <v>66949</v>
      </c>
      <c r="DD96" s="17">
        <v>0</v>
      </c>
      <c r="DE96" s="17">
        <v>343.89</v>
      </c>
      <c r="DF96" s="16">
        <v>0</v>
      </c>
      <c r="DG96" s="17">
        <v>36.43</v>
      </c>
      <c r="DH96" s="17">
        <v>1076.1400000000001</v>
      </c>
      <c r="DI96" s="16">
        <v>39204</v>
      </c>
      <c r="DJ96" s="16">
        <v>39332</v>
      </c>
      <c r="DK96" s="16">
        <v>39204</v>
      </c>
      <c r="DL96" s="16">
        <v>128</v>
      </c>
      <c r="DM96" s="16">
        <v>39204</v>
      </c>
      <c r="DN96" s="16">
        <v>39332</v>
      </c>
      <c r="DO96" s="17">
        <v>4.33</v>
      </c>
      <c r="DP96" s="17">
        <v>1076.1400000000001</v>
      </c>
      <c r="DQ96" s="16">
        <v>4660</v>
      </c>
      <c r="DR96" s="16">
        <v>4674</v>
      </c>
      <c r="DS96" s="16">
        <v>4660</v>
      </c>
      <c r="DT96" s="16">
        <v>14</v>
      </c>
      <c r="DU96" s="16">
        <v>4660</v>
      </c>
      <c r="DV96" s="16">
        <v>4674</v>
      </c>
      <c r="DW96" s="16">
        <v>7347536</v>
      </c>
      <c r="DX96" s="16">
        <v>11437</v>
      </c>
      <c r="DY96" s="16">
        <v>464037</v>
      </c>
      <c r="DZ96" s="16">
        <v>958113</v>
      </c>
      <c r="EA96" s="16">
        <v>637402</v>
      </c>
      <c r="EB96" s="16">
        <v>70048</v>
      </c>
      <c r="EC96" s="16">
        <v>78607</v>
      </c>
      <c r="ED96" s="16">
        <v>350841</v>
      </c>
      <c r="EE96" s="16">
        <v>370074</v>
      </c>
      <c r="EF96" s="16">
        <v>895</v>
      </c>
      <c r="EG96" s="16">
        <v>59769</v>
      </c>
      <c r="EH96" s="16">
        <v>66949</v>
      </c>
      <c r="EI96" s="16">
        <v>0</v>
      </c>
      <c r="EJ96" s="16">
        <v>39332</v>
      </c>
      <c r="EK96" s="16">
        <v>4674</v>
      </c>
      <c r="EL96" s="16">
        <v>59231</v>
      </c>
      <c r="EM96" s="16">
        <v>356810</v>
      </c>
      <c r="EN96" s="16">
        <v>6342</v>
      </c>
      <c r="EO96" s="16">
        <v>10763635</v>
      </c>
      <c r="EP96" s="16">
        <v>314791245</v>
      </c>
      <c r="EQ96" s="18">
        <v>5.4</v>
      </c>
      <c r="ER96" s="16">
        <v>1699873</v>
      </c>
      <c r="ES96" s="16">
        <v>42235</v>
      </c>
      <c r="ET96" s="16">
        <v>42605</v>
      </c>
      <c r="EU96" s="16">
        <v>-370</v>
      </c>
      <c r="EV96" s="16">
        <v>1699873</v>
      </c>
      <c r="EW96" s="16">
        <v>1699503</v>
      </c>
      <c r="EX96" s="16">
        <v>189879759</v>
      </c>
      <c r="EY96" s="16">
        <v>183477138</v>
      </c>
      <c r="EZ96" s="16">
        <v>6402621</v>
      </c>
      <c r="FA96" s="18">
        <v>5.4</v>
      </c>
      <c r="FB96" s="16">
        <v>34574</v>
      </c>
      <c r="FC96" s="16">
        <v>0</v>
      </c>
      <c r="FD96" s="16">
        <v>0</v>
      </c>
      <c r="FE96" s="16">
        <v>0</v>
      </c>
      <c r="FF96" s="16">
        <v>34574</v>
      </c>
      <c r="FG96" s="16">
        <v>34574</v>
      </c>
      <c r="FH96" s="16">
        <v>1699503</v>
      </c>
      <c r="FI96" s="16">
        <v>1734077</v>
      </c>
      <c r="FJ96" s="16">
        <v>6749</v>
      </c>
      <c r="FK96" s="15">
        <v>1012.124</v>
      </c>
      <c r="FL96" s="16">
        <v>6830825</v>
      </c>
      <c r="FM96" s="16">
        <v>6749</v>
      </c>
      <c r="FN96" s="17">
        <v>124.14</v>
      </c>
      <c r="FO96" s="16">
        <v>837821</v>
      </c>
      <c r="FP96" s="16">
        <v>264</v>
      </c>
      <c r="FQ96" s="17">
        <v>1076.1400000000001</v>
      </c>
      <c r="FR96" s="16">
        <v>284101</v>
      </c>
      <c r="FS96" s="16">
        <v>39332</v>
      </c>
      <c r="FT96" s="16">
        <v>4674</v>
      </c>
      <c r="FU96" s="16">
        <v>328107</v>
      </c>
      <c r="FV96" s="16">
        <v>6830825</v>
      </c>
      <c r="FW96" s="16">
        <v>837821</v>
      </c>
      <c r="FX96" s="16">
        <v>5544</v>
      </c>
      <c r="FY96" s="16">
        <v>637402</v>
      </c>
      <c r="FZ96" s="16">
        <v>70048</v>
      </c>
      <c r="GA96" s="16">
        <v>78607</v>
      </c>
      <c r="GB96" s="16">
        <v>350841</v>
      </c>
      <c r="GC96" s="16">
        <v>9139195</v>
      </c>
      <c r="GD96" s="16">
        <v>1734077</v>
      </c>
      <c r="GE96" s="16">
        <v>7405118</v>
      </c>
      <c r="GF96" s="15">
        <v>1136.2639999999999</v>
      </c>
      <c r="GG96" s="16">
        <v>300</v>
      </c>
      <c r="GH96" s="16">
        <v>340879</v>
      </c>
      <c r="GI96" s="16">
        <v>7405118</v>
      </c>
      <c r="GJ96" s="16">
        <v>0</v>
      </c>
      <c r="GK96" s="14">
        <v>25</v>
      </c>
      <c r="GL96" s="16">
        <v>7635</v>
      </c>
      <c r="GM96" s="16">
        <v>190875</v>
      </c>
      <c r="GN96" s="14">
        <v>0</v>
      </c>
      <c r="GO96" s="16">
        <v>7413</v>
      </c>
      <c r="GP96" s="16">
        <v>0</v>
      </c>
      <c r="GQ96" s="16">
        <v>190875</v>
      </c>
      <c r="GR96" s="16">
        <v>190875</v>
      </c>
      <c r="GS96" s="16">
        <v>10763635</v>
      </c>
      <c r="GT96" s="16">
        <v>9139195</v>
      </c>
      <c r="GU96" s="16">
        <v>0</v>
      </c>
      <c r="GV96" s="16">
        <v>1624440</v>
      </c>
      <c r="GW96" s="16">
        <v>314791245</v>
      </c>
      <c r="GX96" s="16">
        <v>314462694</v>
      </c>
      <c r="GY96" s="16">
        <v>328551</v>
      </c>
      <c r="GZ96" s="16">
        <v>314462694</v>
      </c>
      <c r="HA96" s="18">
        <v>1E-3</v>
      </c>
      <c r="HB96" s="16">
        <v>49410</v>
      </c>
      <c r="HC96" s="16">
        <v>49</v>
      </c>
      <c r="HD96" s="16">
        <v>49410</v>
      </c>
      <c r="HE96" s="16">
        <v>49</v>
      </c>
      <c r="HF96" s="16">
        <v>49361</v>
      </c>
      <c r="HG96" s="16">
        <v>886</v>
      </c>
      <c r="HH96" s="16">
        <v>685</v>
      </c>
      <c r="HI96" s="16">
        <v>201</v>
      </c>
      <c r="HJ96" s="15">
        <v>1136.2639999999999</v>
      </c>
      <c r="HK96" s="16">
        <v>228389</v>
      </c>
      <c r="HL96" s="15">
        <v>1136.2639999999999</v>
      </c>
      <c r="HM96" s="16">
        <v>10</v>
      </c>
      <c r="HN96" s="16">
        <v>11363</v>
      </c>
      <c r="HO96" s="15">
        <v>1136.2639999999999</v>
      </c>
      <c r="HP96" s="16">
        <v>7635</v>
      </c>
      <c r="HQ96" s="15">
        <v>0.11600000000000001</v>
      </c>
      <c r="HR96" s="16">
        <v>1006730</v>
      </c>
      <c r="HS96" s="16">
        <v>228389</v>
      </c>
      <c r="HT96" s="16">
        <v>11363</v>
      </c>
      <c r="HU96" s="16">
        <v>766978</v>
      </c>
      <c r="HV96" s="16">
        <v>314791245</v>
      </c>
      <c r="HW96" s="18">
        <v>2.4364699999999999</v>
      </c>
      <c r="HX96" s="18">
        <v>1.9617800000000001</v>
      </c>
      <c r="HY96" s="18">
        <v>0.47469</v>
      </c>
      <c r="HZ96" s="16">
        <v>314791245</v>
      </c>
      <c r="IA96" s="16">
        <v>149428</v>
      </c>
      <c r="IB96" s="16">
        <v>7635</v>
      </c>
      <c r="IC96" s="17">
        <v>0</v>
      </c>
      <c r="ID96" s="16">
        <v>0</v>
      </c>
      <c r="IE96" s="15">
        <v>1136.2639999999999</v>
      </c>
      <c r="IF96" s="16">
        <v>0</v>
      </c>
      <c r="IG96" s="16">
        <v>1624440</v>
      </c>
      <c r="IH96" s="16">
        <v>49361</v>
      </c>
      <c r="II96" s="16">
        <v>0</v>
      </c>
      <c r="IJ96" s="16">
        <v>0</v>
      </c>
      <c r="IK96" s="16">
        <v>59231</v>
      </c>
      <c r="IL96" s="16">
        <v>228389</v>
      </c>
      <c r="IM96" s="16">
        <v>11363</v>
      </c>
      <c r="IN96" s="16">
        <v>149428</v>
      </c>
      <c r="IO96" s="16">
        <v>0</v>
      </c>
      <c r="IP96" s="16">
        <v>1245130</v>
      </c>
      <c r="IQ96" s="16">
        <v>7405118</v>
      </c>
      <c r="IR96" s="16">
        <v>0</v>
      </c>
      <c r="IS96" s="16">
        <v>49361</v>
      </c>
      <c r="IT96" s="16">
        <v>0</v>
      </c>
      <c r="IU96" s="16">
        <v>0</v>
      </c>
      <c r="IV96" s="16">
        <v>59231</v>
      </c>
      <c r="IW96" s="16">
        <v>228389</v>
      </c>
      <c r="IX96" s="16">
        <v>11363</v>
      </c>
      <c r="IY96" s="16">
        <v>149428</v>
      </c>
      <c r="IZ96" s="16">
        <v>0</v>
      </c>
      <c r="JA96" s="16">
        <v>0</v>
      </c>
      <c r="JB96" s="16">
        <v>190875</v>
      </c>
      <c r="JC96" s="16">
        <v>7975303</v>
      </c>
      <c r="JD96" s="16">
        <v>7347536</v>
      </c>
      <c r="JE96" s="16">
        <v>11437</v>
      </c>
      <c r="JF96" s="16">
        <v>7358973</v>
      </c>
      <c r="JG96" s="19">
        <v>7.0000000000000007E-2</v>
      </c>
      <c r="JH96" s="16">
        <v>515128</v>
      </c>
      <c r="JI96" s="16">
        <v>314791245</v>
      </c>
      <c r="JJ96" s="14">
        <v>952</v>
      </c>
      <c r="JK96" s="16">
        <v>330663</v>
      </c>
      <c r="JL96" s="16">
        <v>416026</v>
      </c>
      <c r="JM96" s="16">
        <v>330663</v>
      </c>
      <c r="JN96" s="17">
        <v>0.25</v>
      </c>
      <c r="JO96" s="19">
        <v>0.3145</v>
      </c>
      <c r="JP96" s="16">
        <v>515128</v>
      </c>
      <c r="JQ96" s="16">
        <v>162008</v>
      </c>
      <c r="JR96" s="17">
        <v>0.01</v>
      </c>
      <c r="JS96" s="16">
        <v>4181908</v>
      </c>
      <c r="JT96" s="16">
        <v>41819</v>
      </c>
      <c r="JU96" s="16">
        <v>515128</v>
      </c>
      <c r="JV96" s="16">
        <v>162008</v>
      </c>
      <c r="JW96" s="16">
        <v>41819</v>
      </c>
      <c r="JX96" s="16">
        <v>311301</v>
      </c>
      <c r="JY96" s="16">
        <v>162008</v>
      </c>
      <c r="JZ96" s="18">
        <v>0</v>
      </c>
      <c r="KA96" s="16">
        <v>0</v>
      </c>
      <c r="KB96" s="16">
        <v>41819</v>
      </c>
      <c r="KC96" s="16">
        <v>311301</v>
      </c>
      <c r="KD96" s="16">
        <v>353120</v>
      </c>
      <c r="KE96" s="16">
        <v>7358973</v>
      </c>
      <c r="KF96" s="19">
        <v>0</v>
      </c>
      <c r="KG96" s="16">
        <v>0</v>
      </c>
      <c r="KH96" s="17">
        <v>0</v>
      </c>
      <c r="KI96" s="16">
        <v>4181908</v>
      </c>
      <c r="KJ96" s="16">
        <v>0</v>
      </c>
      <c r="KK96" s="16">
        <v>0</v>
      </c>
      <c r="KL96" s="16">
        <v>0</v>
      </c>
      <c r="KM96" s="16">
        <v>0</v>
      </c>
      <c r="KN96" s="16">
        <v>31321</v>
      </c>
      <c r="KO96" s="16">
        <v>31596</v>
      </c>
      <c r="KP96" s="16">
        <v>-275</v>
      </c>
      <c r="KQ96" s="16">
        <v>1245130</v>
      </c>
      <c r="KR96" s="16">
        <v>-275</v>
      </c>
      <c r="KS96" s="16">
        <v>1245405</v>
      </c>
      <c r="KT96" s="16">
        <v>-370</v>
      </c>
      <c r="KU96" s="16">
        <v>-275</v>
      </c>
      <c r="KV96" s="16">
        <v>-645</v>
      </c>
      <c r="KW96" s="16">
        <v>1699873</v>
      </c>
      <c r="KX96" s="16">
        <v>1245405</v>
      </c>
      <c r="KY96" s="18">
        <v>2945278</v>
      </c>
      <c r="KZ96" s="16">
        <v>311301</v>
      </c>
      <c r="LA96" s="16">
        <v>0</v>
      </c>
      <c r="LB96" s="16">
        <v>0</v>
      </c>
      <c r="LC96" s="16">
        <v>0</v>
      </c>
      <c r="LD96" s="16">
        <v>3256579</v>
      </c>
      <c r="LE96" s="16">
        <v>0</v>
      </c>
      <c r="LF96" s="16">
        <v>0</v>
      </c>
      <c r="LG96" s="16">
        <v>0</v>
      </c>
      <c r="LH96" s="16">
        <v>3256579</v>
      </c>
      <c r="LI96" s="16">
        <v>311301</v>
      </c>
      <c r="LJ96" s="16">
        <v>2945278</v>
      </c>
      <c r="LK96" s="16">
        <v>314791245</v>
      </c>
      <c r="LL96" s="16">
        <v>9.3562899999999996</v>
      </c>
      <c r="LM96" s="16">
        <v>311301</v>
      </c>
      <c r="LN96" s="16">
        <v>444451408</v>
      </c>
      <c r="LO96" s="16">
        <v>0.70042000000000004</v>
      </c>
      <c r="LP96" s="16">
        <v>9.3562899999999996</v>
      </c>
      <c r="LQ96" s="16">
        <v>10.056710000000001</v>
      </c>
      <c r="LR96" s="16">
        <v>370074</v>
      </c>
      <c r="LS96" s="16">
        <v>895</v>
      </c>
      <c r="LT96" s="16">
        <v>59769</v>
      </c>
      <c r="LU96" s="16">
        <v>66949</v>
      </c>
      <c r="LV96" s="16">
        <v>0</v>
      </c>
      <c r="LW96" s="16">
        <v>39332</v>
      </c>
      <c r="LX96" s="16">
        <v>4674</v>
      </c>
      <c r="LY96" s="16">
        <v>59231</v>
      </c>
      <c r="LZ96" s="16">
        <v>482462</v>
      </c>
      <c r="MA96" s="16">
        <v>7975303</v>
      </c>
      <c r="MB96" s="18">
        <v>482462</v>
      </c>
      <c r="MC96" s="16">
        <v>7492841</v>
      </c>
      <c r="MD96" s="16">
        <v>10763635</v>
      </c>
      <c r="ME96" s="18">
        <v>0</v>
      </c>
      <c r="MF96" s="18">
        <v>0</v>
      </c>
      <c r="MG96" s="18">
        <v>353120</v>
      </c>
      <c r="MH96" s="16">
        <v>0</v>
      </c>
      <c r="MI96" s="16">
        <v>190875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3256579</v>
      </c>
      <c r="MP96" s="16">
        <v>190875</v>
      </c>
      <c r="MQ96" s="16">
        <v>0</v>
      </c>
      <c r="MR96" s="16">
        <v>41819</v>
      </c>
      <c r="MS96" s="16">
        <v>0</v>
      </c>
      <c r="MT96" s="16">
        <v>34574</v>
      </c>
      <c r="MU96" s="16">
        <v>-645</v>
      </c>
      <c r="MV96" s="16">
        <v>0</v>
      </c>
      <c r="MW96" s="16">
        <v>3523202</v>
      </c>
      <c r="MX96" s="16">
        <v>444451408</v>
      </c>
      <c r="MY96" s="16">
        <v>0.67</v>
      </c>
      <c r="MZ96" s="16">
        <v>297782</v>
      </c>
      <c r="NA96" s="16">
        <v>0</v>
      </c>
      <c r="NB96" s="16">
        <v>4181908</v>
      </c>
      <c r="NC96" s="16">
        <v>0</v>
      </c>
      <c r="ND96" s="16">
        <v>297782</v>
      </c>
      <c r="NE96" s="16">
        <v>0</v>
      </c>
      <c r="NF96" s="16">
        <v>297782</v>
      </c>
      <c r="NG96" s="17">
        <v>0.01</v>
      </c>
      <c r="NH96" s="17">
        <v>0</v>
      </c>
      <c r="NI96" s="17">
        <v>0</v>
      </c>
      <c r="NJ96" s="17">
        <v>0</v>
      </c>
      <c r="NK96" s="17">
        <v>0</v>
      </c>
      <c r="NL96" s="17">
        <v>0.01</v>
      </c>
      <c r="NM96" s="16">
        <v>41819</v>
      </c>
      <c r="NN96" s="16">
        <v>0</v>
      </c>
      <c r="NO96" s="18">
        <v>0</v>
      </c>
      <c r="NP96" s="16">
        <v>0</v>
      </c>
      <c r="NQ96" s="17">
        <v>41819</v>
      </c>
      <c r="NR96" s="16">
        <v>700000</v>
      </c>
      <c r="NS96" s="16">
        <v>0</v>
      </c>
      <c r="NT96" s="16">
        <v>146669</v>
      </c>
      <c r="NU96" s="16">
        <v>0</v>
      </c>
      <c r="NV96" s="16">
        <v>0</v>
      </c>
      <c r="NW96" s="17">
        <v>0</v>
      </c>
      <c r="NX96" s="17">
        <v>0</v>
      </c>
    </row>
    <row r="97" spans="1:388" x14ac:dyDescent="0.55000000000000004">
      <c r="A97" s="13" t="s">
        <v>1181</v>
      </c>
      <c r="B97" s="13" t="s">
        <v>1247</v>
      </c>
      <c r="C97" s="13" t="s">
        <v>180</v>
      </c>
      <c r="D97" s="13" t="s">
        <v>181</v>
      </c>
      <c r="E97" s="14">
        <v>562.29999999999995</v>
      </c>
      <c r="F97" s="15">
        <v>0</v>
      </c>
      <c r="G97" s="16">
        <v>7413</v>
      </c>
      <c r="H97" s="16">
        <v>0</v>
      </c>
      <c r="I97" s="16">
        <v>6553</v>
      </c>
      <c r="J97" s="15">
        <v>0</v>
      </c>
      <c r="K97" s="16">
        <v>0</v>
      </c>
      <c r="L97" s="16">
        <v>7413</v>
      </c>
      <c r="M97" s="16">
        <v>222</v>
      </c>
      <c r="N97" s="16">
        <v>7635</v>
      </c>
      <c r="O97" s="17">
        <v>670.04</v>
      </c>
      <c r="P97" s="17">
        <v>19.07</v>
      </c>
      <c r="Q97" s="17">
        <v>689.11</v>
      </c>
      <c r="R97" s="17">
        <v>68.459999999999994</v>
      </c>
      <c r="S97" s="17">
        <v>2.16</v>
      </c>
      <c r="T97" s="17">
        <v>70.62</v>
      </c>
      <c r="U97" s="17">
        <v>77.47</v>
      </c>
      <c r="V97" s="17">
        <v>2.35</v>
      </c>
      <c r="W97" s="17">
        <v>79.819999999999993</v>
      </c>
      <c r="X97" s="17">
        <v>357.8</v>
      </c>
      <c r="Y97" s="17">
        <v>10.73</v>
      </c>
      <c r="Z97" s="17">
        <v>368.53</v>
      </c>
      <c r="AA97" s="17">
        <v>15.12</v>
      </c>
      <c r="AB97" s="17">
        <v>18.149999999999999</v>
      </c>
      <c r="AC97" s="17">
        <v>8.2200000000000006</v>
      </c>
      <c r="AD97" s="17">
        <v>41.49</v>
      </c>
      <c r="AE97" s="14">
        <v>562.29999999999995</v>
      </c>
      <c r="AF97" s="17">
        <v>603.79</v>
      </c>
      <c r="AG97" s="17">
        <v>0</v>
      </c>
      <c r="AH97" s="17">
        <v>603.79</v>
      </c>
      <c r="AI97" s="15">
        <v>12.45</v>
      </c>
      <c r="AJ97" s="15">
        <v>2.0169999999999999</v>
      </c>
      <c r="AK97" s="17">
        <v>0.21</v>
      </c>
      <c r="AL97" s="17">
        <f>ROUND(Data_AidAndLevy[[#This Row],[L311]]*Data_AidAndLevy[[#This Row],[L201]],0)</f>
        <v>1557</v>
      </c>
      <c r="AM97" s="15">
        <v>0</v>
      </c>
      <c r="AN97" s="15">
        <v>14.677</v>
      </c>
      <c r="AO97" s="17">
        <v>603.79</v>
      </c>
      <c r="AP97" s="15">
        <v>618.46699999999998</v>
      </c>
      <c r="AQ97" s="17">
        <v>41.49</v>
      </c>
      <c r="AR97" s="15">
        <v>576.97699999999998</v>
      </c>
      <c r="AS97" s="16">
        <v>7635</v>
      </c>
      <c r="AT97" s="14">
        <v>562.29999999999995</v>
      </c>
      <c r="AU97" s="16">
        <v>4293161</v>
      </c>
      <c r="AV97" s="16">
        <v>4305470</v>
      </c>
      <c r="AW97" s="17">
        <v>1.01</v>
      </c>
      <c r="AX97" s="16">
        <v>4348525</v>
      </c>
      <c r="AY97" s="16">
        <v>4293161</v>
      </c>
      <c r="AZ97" s="16">
        <v>55364</v>
      </c>
      <c r="BA97" s="16">
        <v>7635</v>
      </c>
      <c r="BB97" s="15">
        <v>14.677</v>
      </c>
      <c r="BC97" s="16">
        <v>112059</v>
      </c>
      <c r="BD97" s="16">
        <v>7635</v>
      </c>
      <c r="BE97" s="17">
        <v>41.49</v>
      </c>
      <c r="BF97" s="16">
        <v>316776</v>
      </c>
      <c r="BG97" s="17">
        <v>689.11</v>
      </c>
      <c r="BH97" s="14">
        <v>562.29999999999995</v>
      </c>
      <c r="BI97" s="16">
        <v>387487</v>
      </c>
      <c r="BJ97" s="16">
        <v>389159</v>
      </c>
      <c r="BK97" s="16">
        <v>387487</v>
      </c>
      <c r="BL97" s="16">
        <v>1672</v>
      </c>
      <c r="BM97" s="16">
        <v>387487</v>
      </c>
      <c r="BN97" s="16">
        <v>389159</v>
      </c>
      <c r="BO97" s="17">
        <v>70.62</v>
      </c>
      <c r="BP97" s="14">
        <v>562.29999999999995</v>
      </c>
      <c r="BQ97" s="16">
        <v>39710</v>
      </c>
      <c r="BR97" s="16">
        <v>39762</v>
      </c>
      <c r="BS97" s="16">
        <v>39710</v>
      </c>
      <c r="BT97" s="16">
        <v>52</v>
      </c>
      <c r="BU97" s="16">
        <v>39710</v>
      </c>
      <c r="BV97" s="16">
        <v>39762</v>
      </c>
      <c r="BW97" s="17">
        <v>79.819999999999993</v>
      </c>
      <c r="BX97" s="14">
        <v>562.29999999999995</v>
      </c>
      <c r="BY97" s="16">
        <v>44883</v>
      </c>
      <c r="BZ97" s="16">
        <v>44995</v>
      </c>
      <c r="CA97" s="16">
        <v>44883</v>
      </c>
      <c r="CB97" s="16">
        <v>112</v>
      </c>
      <c r="CC97" s="16">
        <v>44883</v>
      </c>
      <c r="CD97" s="16">
        <v>44995</v>
      </c>
      <c r="CE97" s="17">
        <v>368.53</v>
      </c>
      <c r="CF97" s="14">
        <v>562.29999999999995</v>
      </c>
      <c r="CG97" s="16">
        <v>207224</v>
      </c>
      <c r="CH97" s="16">
        <v>207810</v>
      </c>
      <c r="CI97" s="16">
        <v>207224</v>
      </c>
      <c r="CJ97" s="16">
        <v>586</v>
      </c>
      <c r="CK97" s="16">
        <v>207224</v>
      </c>
      <c r="CL97" s="16">
        <v>207810</v>
      </c>
      <c r="CM97" s="17">
        <v>325.88</v>
      </c>
      <c r="CN97" s="17">
        <v>603.79</v>
      </c>
      <c r="CO97" s="16">
        <v>196763</v>
      </c>
      <c r="CP97" s="16">
        <v>196680</v>
      </c>
      <c r="CQ97" s="16">
        <v>0</v>
      </c>
      <c r="CR97" s="16">
        <v>196680</v>
      </c>
      <c r="CS97" s="16">
        <v>196763</v>
      </c>
      <c r="CT97" s="16">
        <v>0</v>
      </c>
      <c r="CU97" s="14">
        <v>562.29999999999995</v>
      </c>
      <c r="CV97" s="16">
        <v>6</v>
      </c>
      <c r="CW97" s="14">
        <v>0</v>
      </c>
      <c r="CX97" s="16">
        <v>568</v>
      </c>
      <c r="CY97" s="17">
        <v>62.04</v>
      </c>
      <c r="CZ97" s="16">
        <v>35239</v>
      </c>
      <c r="DA97" s="16">
        <v>568</v>
      </c>
      <c r="DB97" s="17">
        <v>68.150000000000006</v>
      </c>
      <c r="DC97" s="16">
        <v>38709</v>
      </c>
      <c r="DD97" s="17">
        <v>0</v>
      </c>
      <c r="DE97" s="17">
        <v>325.88</v>
      </c>
      <c r="DF97" s="16">
        <v>0</v>
      </c>
      <c r="DG97" s="17">
        <v>27.75</v>
      </c>
      <c r="DH97" s="17">
        <v>603.79</v>
      </c>
      <c r="DI97" s="16">
        <v>16755</v>
      </c>
      <c r="DJ97" s="16">
        <v>16641</v>
      </c>
      <c r="DK97" s="16">
        <v>16755</v>
      </c>
      <c r="DL97" s="16">
        <v>0</v>
      </c>
      <c r="DM97" s="16">
        <v>16755</v>
      </c>
      <c r="DN97" s="16">
        <v>16755</v>
      </c>
      <c r="DO97" s="17">
        <v>3.48</v>
      </c>
      <c r="DP97" s="17">
        <v>603.79</v>
      </c>
      <c r="DQ97" s="16">
        <v>2101</v>
      </c>
      <c r="DR97" s="16">
        <v>2090</v>
      </c>
      <c r="DS97" s="16">
        <v>2101</v>
      </c>
      <c r="DT97" s="16">
        <v>0</v>
      </c>
      <c r="DU97" s="16">
        <v>2101</v>
      </c>
      <c r="DV97" s="16">
        <v>2101</v>
      </c>
      <c r="DW97" s="16">
        <v>4293161</v>
      </c>
      <c r="DX97" s="16">
        <v>55364</v>
      </c>
      <c r="DY97" s="16">
        <v>112059</v>
      </c>
      <c r="DZ97" s="16">
        <v>316776</v>
      </c>
      <c r="EA97" s="16">
        <v>389159</v>
      </c>
      <c r="EB97" s="16">
        <v>39762</v>
      </c>
      <c r="EC97" s="16">
        <v>44995</v>
      </c>
      <c r="ED97" s="16">
        <v>207810</v>
      </c>
      <c r="EE97" s="16">
        <v>196763</v>
      </c>
      <c r="EF97" s="16">
        <v>0</v>
      </c>
      <c r="EG97" s="16">
        <v>35239</v>
      </c>
      <c r="EH97" s="16">
        <v>38709</v>
      </c>
      <c r="EI97" s="16">
        <v>0</v>
      </c>
      <c r="EJ97" s="16">
        <v>16755</v>
      </c>
      <c r="EK97" s="16">
        <v>2101</v>
      </c>
      <c r="EL97" s="16">
        <v>30098</v>
      </c>
      <c r="EM97" s="16">
        <v>162565</v>
      </c>
      <c r="EN97" s="16">
        <v>0</v>
      </c>
      <c r="EO97" s="16">
        <v>5881120</v>
      </c>
      <c r="EP97" s="16">
        <v>232315073</v>
      </c>
      <c r="EQ97" s="18">
        <v>5.4</v>
      </c>
      <c r="ER97" s="16">
        <v>1254501</v>
      </c>
      <c r="ES97" s="16">
        <v>62666</v>
      </c>
      <c r="ET97" s="16">
        <v>64054</v>
      </c>
      <c r="EU97" s="16">
        <v>-1388</v>
      </c>
      <c r="EV97" s="16">
        <v>1254501</v>
      </c>
      <c r="EW97" s="16">
        <v>1253113</v>
      </c>
      <c r="EX97" s="16">
        <v>16919269</v>
      </c>
      <c r="EY97" s="16">
        <v>14246308</v>
      </c>
      <c r="EZ97" s="16">
        <v>2672961</v>
      </c>
      <c r="FA97" s="18">
        <v>5.4</v>
      </c>
      <c r="FB97" s="16">
        <v>14434</v>
      </c>
      <c r="FC97" s="16">
        <v>0</v>
      </c>
      <c r="FD97" s="16">
        <v>0</v>
      </c>
      <c r="FE97" s="16">
        <v>0</v>
      </c>
      <c r="FF97" s="16">
        <v>14434</v>
      </c>
      <c r="FG97" s="16">
        <v>14434</v>
      </c>
      <c r="FH97" s="16">
        <v>1253113</v>
      </c>
      <c r="FI97" s="16">
        <v>1267547</v>
      </c>
      <c r="FJ97" s="16">
        <v>6749</v>
      </c>
      <c r="FK97" s="15">
        <v>576.97699999999998</v>
      </c>
      <c r="FL97" s="16">
        <v>3894018</v>
      </c>
      <c r="FM97" s="16">
        <v>6749</v>
      </c>
      <c r="FN97" s="17">
        <v>41.49</v>
      </c>
      <c r="FO97" s="16">
        <v>280016</v>
      </c>
      <c r="FP97" s="16">
        <v>264</v>
      </c>
      <c r="FQ97" s="17">
        <v>603.79</v>
      </c>
      <c r="FR97" s="16">
        <v>159401</v>
      </c>
      <c r="FS97" s="16">
        <v>16755</v>
      </c>
      <c r="FT97" s="16">
        <v>2101</v>
      </c>
      <c r="FU97" s="16">
        <v>178257</v>
      </c>
      <c r="FV97" s="16">
        <v>3894018</v>
      </c>
      <c r="FW97" s="16">
        <v>280016</v>
      </c>
      <c r="FX97" s="16">
        <v>0</v>
      </c>
      <c r="FY97" s="16">
        <v>389159</v>
      </c>
      <c r="FZ97" s="16">
        <v>39762</v>
      </c>
      <c r="GA97" s="16">
        <v>44995</v>
      </c>
      <c r="GB97" s="16">
        <v>207810</v>
      </c>
      <c r="GC97" s="16">
        <v>5034017</v>
      </c>
      <c r="GD97" s="16">
        <v>1267547</v>
      </c>
      <c r="GE97" s="16">
        <v>3766470</v>
      </c>
      <c r="GF97" s="15">
        <v>618.46699999999998</v>
      </c>
      <c r="GG97" s="16">
        <v>300</v>
      </c>
      <c r="GH97" s="16">
        <v>185540</v>
      </c>
      <c r="GI97" s="16">
        <v>3766470</v>
      </c>
      <c r="GJ97" s="16">
        <v>0</v>
      </c>
      <c r="GK97" s="14">
        <v>17.5</v>
      </c>
      <c r="GL97" s="16">
        <v>7635</v>
      </c>
      <c r="GM97" s="16">
        <v>133613</v>
      </c>
      <c r="GN97" s="14">
        <v>0</v>
      </c>
      <c r="GO97" s="16">
        <v>7413</v>
      </c>
      <c r="GP97" s="16">
        <v>0</v>
      </c>
      <c r="GQ97" s="16">
        <v>133613</v>
      </c>
      <c r="GR97" s="16">
        <v>133613</v>
      </c>
      <c r="GS97" s="16">
        <v>5881120</v>
      </c>
      <c r="GT97" s="16">
        <v>5034017</v>
      </c>
      <c r="GU97" s="16">
        <v>0</v>
      </c>
      <c r="GV97" s="16">
        <v>847103</v>
      </c>
      <c r="GW97" s="16">
        <v>232315073</v>
      </c>
      <c r="GX97" s="16">
        <v>223399636</v>
      </c>
      <c r="GY97" s="16">
        <v>8915437</v>
      </c>
      <c r="GZ97" s="16">
        <v>223399636</v>
      </c>
      <c r="HA97" s="18">
        <v>3.9899999999999998E-2</v>
      </c>
      <c r="HB97" s="16">
        <v>5790</v>
      </c>
      <c r="HC97" s="16">
        <v>231</v>
      </c>
      <c r="HD97" s="16">
        <v>5790</v>
      </c>
      <c r="HE97" s="16">
        <v>231</v>
      </c>
      <c r="HF97" s="16">
        <v>5559</v>
      </c>
      <c r="HG97" s="16">
        <v>886</v>
      </c>
      <c r="HH97" s="16">
        <v>685</v>
      </c>
      <c r="HI97" s="16">
        <v>201</v>
      </c>
      <c r="HJ97" s="15">
        <v>618.46699999999998</v>
      </c>
      <c r="HK97" s="16">
        <v>124312</v>
      </c>
      <c r="HL97" s="15">
        <v>618.46699999999998</v>
      </c>
      <c r="HM97" s="16">
        <v>10</v>
      </c>
      <c r="HN97" s="16">
        <v>6185</v>
      </c>
      <c r="HO97" s="15">
        <v>618.46699999999998</v>
      </c>
      <c r="HP97" s="16">
        <v>7635</v>
      </c>
      <c r="HQ97" s="15">
        <v>0.11600000000000001</v>
      </c>
      <c r="HR97" s="16">
        <v>547962</v>
      </c>
      <c r="HS97" s="16">
        <v>124312</v>
      </c>
      <c r="HT97" s="16">
        <v>6185</v>
      </c>
      <c r="HU97" s="16">
        <v>417465</v>
      </c>
      <c r="HV97" s="16">
        <v>232315073</v>
      </c>
      <c r="HW97" s="18">
        <v>1.79698</v>
      </c>
      <c r="HX97" s="18">
        <v>1.9617800000000001</v>
      </c>
      <c r="HY97" s="18">
        <v>0</v>
      </c>
      <c r="HZ97" s="16">
        <v>232315073</v>
      </c>
      <c r="IA97" s="16">
        <v>0</v>
      </c>
      <c r="IB97" s="16">
        <v>7635</v>
      </c>
      <c r="IC97" s="17">
        <v>0</v>
      </c>
      <c r="ID97" s="16">
        <v>0</v>
      </c>
      <c r="IE97" s="15">
        <v>618.46699999999998</v>
      </c>
      <c r="IF97" s="16">
        <v>0</v>
      </c>
      <c r="IG97" s="16">
        <v>847103</v>
      </c>
      <c r="IH97" s="16">
        <v>5559</v>
      </c>
      <c r="II97" s="16">
        <v>0</v>
      </c>
      <c r="IJ97" s="16">
        <v>0</v>
      </c>
      <c r="IK97" s="16">
        <v>30098</v>
      </c>
      <c r="IL97" s="16">
        <v>124312</v>
      </c>
      <c r="IM97" s="16">
        <v>6185</v>
      </c>
      <c r="IN97" s="16">
        <v>0</v>
      </c>
      <c r="IO97" s="16">
        <v>0</v>
      </c>
      <c r="IP97" s="16">
        <v>741145</v>
      </c>
      <c r="IQ97" s="16">
        <v>3766470</v>
      </c>
      <c r="IR97" s="16">
        <v>0</v>
      </c>
      <c r="IS97" s="16">
        <v>5559</v>
      </c>
      <c r="IT97" s="16">
        <v>0</v>
      </c>
      <c r="IU97" s="16">
        <v>0</v>
      </c>
      <c r="IV97" s="16">
        <v>30098</v>
      </c>
      <c r="IW97" s="16">
        <v>124312</v>
      </c>
      <c r="IX97" s="16">
        <v>6185</v>
      </c>
      <c r="IY97" s="16">
        <v>0</v>
      </c>
      <c r="IZ97" s="16">
        <v>0</v>
      </c>
      <c r="JA97" s="16">
        <v>0</v>
      </c>
      <c r="JB97" s="16">
        <v>133613</v>
      </c>
      <c r="JC97" s="16">
        <v>4006041</v>
      </c>
      <c r="JD97" s="16">
        <v>4293161</v>
      </c>
      <c r="JE97" s="16">
        <v>55364</v>
      </c>
      <c r="JF97" s="16">
        <v>4348525</v>
      </c>
      <c r="JG97" s="19">
        <v>0.1</v>
      </c>
      <c r="JH97" s="16">
        <v>434853</v>
      </c>
      <c r="JI97" s="16">
        <v>232315073</v>
      </c>
      <c r="JJ97" s="14">
        <v>562.29999999999995</v>
      </c>
      <c r="JK97" s="16">
        <v>413151</v>
      </c>
      <c r="JL97" s="16">
        <v>416026</v>
      </c>
      <c r="JM97" s="16">
        <v>413151</v>
      </c>
      <c r="JN97" s="17">
        <v>0.25</v>
      </c>
      <c r="JO97" s="19">
        <v>0.25169999999999998</v>
      </c>
      <c r="JP97" s="16">
        <v>434853</v>
      </c>
      <c r="JQ97" s="16">
        <v>109453</v>
      </c>
      <c r="JR97" s="17">
        <v>0</v>
      </c>
      <c r="JS97" s="16">
        <v>4230895</v>
      </c>
      <c r="JT97" s="16">
        <v>0</v>
      </c>
      <c r="JU97" s="16">
        <v>434853</v>
      </c>
      <c r="JV97" s="16">
        <v>109453</v>
      </c>
      <c r="JW97" s="16">
        <v>0</v>
      </c>
      <c r="JX97" s="16">
        <v>325400</v>
      </c>
      <c r="JY97" s="16">
        <v>109453</v>
      </c>
      <c r="JZ97" s="18">
        <v>0</v>
      </c>
      <c r="KA97" s="16">
        <v>0</v>
      </c>
      <c r="KB97" s="16">
        <v>0</v>
      </c>
      <c r="KC97" s="16">
        <v>325400</v>
      </c>
      <c r="KD97" s="16">
        <v>325400</v>
      </c>
      <c r="KE97" s="16">
        <v>4348525</v>
      </c>
      <c r="KF97" s="19">
        <v>0</v>
      </c>
      <c r="KG97" s="16">
        <v>0</v>
      </c>
      <c r="KH97" s="17">
        <v>0</v>
      </c>
      <c r="KI97" s="16">
        <v>4230895</v>
      </c>
      <c r="KJ97" s="16">
        <v>0</v>
      </c>
      <c r="KK97" s="16">
        <v>0</v>
      </c>
      <c r="KL97" s="16">
        <v>0</v>
      </c>
      <c r="KM97" s="16">
        <v>0</v>
      </c>
      <c r="KN97" s="16">
        <v>33687</v>
      </c>
      <c r="KO97" s="16">
        <v>34433</v>
      </c>
      <c r="KP97" s="16">
        <v>-746</v>
      </c>
      <c r="KQ97" s="16">
        <v>741145</v>
      </c>
      <c r="KR97" s="16">
        <v>-746</v>
      </c>
      <c r="KS97" s="16">
        <v>741891</v>
      </c>
      <c r="KT97" s="16">
        <v>-1388</v>
      </c>
      <c r="KU97" s="16">
        <v>-746</v>
      </c>
      <c r="KV97" s="16">
        <v>-2134</v>
      </c>
      <c r="KW97" s="16">
        <v>1254501</v>
      </c>
      <c r="KX97" s="16">
        <v>741891</v>
      </c>
      <c r="KY97" s="18">
        <v>1996392</v>
      </c>
      <c r="KZ97" s="16">
        <v>325400</v>
      </c>
      <c r="LA97" s="16">
        <v>0</v>
      </c>
      <c r="LB97" s="16">
        <v>0</v>
      </c>
      <c r="LC97" s="16">
        <v>0</v>
      </c>
      <c r="LD97" s="16">
        <v>2321792</v>
      </c>
      <c r="LE97" s="16">
        <v>0</v>
      </c>
      <c r="LF97" s="16">
        <v>0</v>
      </c>
      <c r="LG97" s="16">
        <v>0</v>
      </c>
      <c r="LH97" s="16">
        <v>2321792</v>
      </c>
      <c r="LI97" s="16">
        <v>325400</v>
      </c>
      <c r="LJ97" s="16">
        <v>1996392</v>
      </c>
      <c r="LK97" s="16">
        <v>232315073</v>
      </c>
      <c r="LL97" s="16">
        <v>8.5934699999999999</v>
      </c>
      <c r="LM97" s="16">
        <v>325400</v>
      </c>
      <c r="LN97" s="16">
        <v>232315073</v>
      </c>
      <c r="LO97" s="16">
        <v>1.4006799999999999</v>
      </c>
      <c r="LP97" s="16">
        <v>8.5934699999999999</v>
      </c>
      <c r="LQ97" s="16">
        <v>9.9941499999999994</v>
      </c>
      <c r="LR97" s="16">
        <v>196763</v>
      </c>
      <c r="LS97" s="16">
        <v>0</v>
      </c>
      <c r="LT97" s="16">
        <v>35239</v>
      </c>
      <c r="LU97" s="16">
        <v>38709</v>
      </c>
      <c r="LV97" s="16">
        <v>0</v>
      </c>
      <c r="LW97" s="16">
        <v>16755</v>
      </c>
      <c r="LX97" s="16">
        <v>2101</v>
      </c>
      <c r="LY97" s="16">
        <v>30098</v>
      </c>
      <c r="LZ97" s="16">
        <v>259469</v>
      </c>
      <c r="MA97" s="16">
        <v>4006041</v>
      </c>
      <c r="MB97" s="18">
        <v>259469</v>
      </c>
      <c r="MC97" s="16">
        <v>3746572</v>
      </c>
      <c r="MD97" s="16">
        <v>5881120</v>
      </c>
      <c r="ME97" s="18">
        <v>0</v>
      </c>
      <c r="MF97" s="18">
        <v>0</v>
      </c>
      <c r="MG97" s="18">
        <v>325400</v>
      </c>
      <c r="MH97" s="16">
        <v>0</v>
      </c>
      <c r="MI97" s="16">
        <v>133613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2321792</v>
      </c>
      <c r="MP97" s="16">
        <v>133613</v>
      </c>
      <c r="MQ97" s="16">
        <v>0</v>
      </c>
      <c r="MR97" s="16">
        <v>0</v>
      </c>
      <c r="MS97" s="16">
        <v>0</v>
      </c>
      <c r="MT97" s="16">
        <v>14434</v>
      </c>
      <c r="MU97" s="16">
        <v>-2134</v>
      </c>
      <c r="MV97" s="16">
        <v>0</v>
      </c>
      <c r="MW97" s="16">
        <v>2467705</v>
      </c>
      <c r="MX97" s="16">
        <v>232315073</v>
      </c>
      <c r="MY97" s="16">
        <v>1.34</v>
      </c>
      <c r="MZ97" s="16">
        <v>311302</v>
      </c>
      <c r="NA97" s="16">
        <v>0</v>
      </c>
      <c r="NB97" s="16">
        <v>4230895</v>
      </c>
      <c r="NC97" s="16">
        <v>0</v>
      </c>
      <c r="ND97" s="16">
        <v>311302</v>
      </c>
      <c r="NE97" s="16">
        <v>0</v>
      </c>
      <c r="NF97" s="16">
        <v>311302</v>
      </c>
      <c r="NG97" s="17">
        <v>0</v>
      </c>
      <c r="NH97" s="17">
        <v>0</v>
      </c>
      <c r="NI97" s="17">
        <v>0</v>
      </c>
      <c r="NJ97" s="17">
        <v>0</v>
      </c>
      <c r="NK97" s="17">
        <v>0</v>
      </c>
      <c r="NL97" s="17">
        <v>0</v>
      </c>
      <c r="NM97" s="16">
        <v>0</v>
      </c>
      <c r="NN97" s="16">
        <v>0</v>
      </c>
      <c r="NO97" s="18">
        <v>0</v>
      </c>
      <c r="NP97" s="16">
        <v>0</v>
      </c>
      <c r="NQ97" s="17">
        <v>0</v>
      </c>
      <c r="NR97" s="16">
        <v>400000</v>
      </c>
      <c r="NS97" s="16">
        <v>0</v>
      </c>
      <c r="NT97" s="16">
        <v>76664</v>
      </c>
      <c r="NU97" s="16">
        <v>0</v>
      </c>
      <c r="NV97" s="16">
        <v>0</v>
      </c>
      <c r="NW97" s="17">
        <v>0</v>
      </c>
      <c r="NX97" s="17">
        <v>0</v>
      </c>
    </row>
    <row r="98" spans="1:388" x14ac:dyDescent="0.55000000000000004">
      <c r="A98" s="13" t="s">
        <v>1177</v>
      </c>
      <c r="B98" s="13" t="s">
        <v>1191</v>
      </c>
      <c r="C98" s="13" t="s">
        <v>182</v>
      </c>
      <c r="D98" s="13" t="s">
        <v>183</v>
      </c>
      <c r="E98" s="14">
        <v>541.9</v>
      </c>
      <c r="F98" s="15">
        <v>-1.0369999999999999</v>
      </c>
      <c r="G98" s="16">
        <v>7413</v>
      </c>
      <c r="H98" s="16">
        <v>-7687</v>
      </c>
      <c r="I98" s="16">
        <v>6553</v>
      </c>
      <c r="J98" s="15">
        <v>-1.0369999999999999</v>
      </c>
      <c r="K98" s="16">
        <v>-6795</v>
      </c>
      <c r="L98" s="16">
        <v>7413</v>
      </c>
      <c r="M98" s="16">
        <v>222</v>
      </c>
      <c r="N98" s="16">
        <v>7635</v>
      </c>
      <c r="O98" s="17">
        <v>694.48</v>
      </c>
      <c r="P98" s="17">
        <v>19.07</v>
      </c>
      <c r="Q98" s="17">
        <v>713.55</v>
      </c>
      <c r="R98" s="17">
        <v>70.33</v>
      </c>
      <c r="S98" s="17">
        <v>2.16</v>
      </c>
      <c r="T98" s="17">
        <v>72.489999999999995</v>
      </c>
      <c r="U98" s="17">
        <v>74.150000000000006</v>
      </c>
      <c r="V98" s="17">
        <v>2.35</v>
      </c>
      <c r="W98" s="17">
        <v>76.5</v>
      </c>
      <c r="X98" s="17">
        <v>357.8</v>
      </c>
      <c r="Y98" s="17">
        <v>10.73</v>
      </c>
      <c r="Z98" s="17">
        <v>368.53</v>
      </c>
      <c r="AA98" s="17">
        <v>31.68</v>
      </c>
      <c r="AB98" s="17">
        <v>19.36</v>
      </c>
      <c r="AC98" s="17">
        <v>43.84</v>
      </c>
      <c r="AD98" s="17">
        <v>94.88</v>
      </c>
      <c r="AE98" s="14">
        <v>541.9</v>
      </c>
      <c r="AF98" s="17">
        <v>636.78</v>
      </c>
      <c r="AG98" s="17">
        <v>0.8</v>
      </c>
      <c r="AH98" s="17">
        <v>637.58000000000004</v>
      </c>
      <c r="AI98" s="15">
        <v>12.56</v>
      </c>
      <c r="AJ98" s="15">
        <v>2.1269999999999998</v>
      </c>
      <c r="AK98" s="17">
        <v>0.21</v>
      </c>
      <c r="AL98" s="17">
        <f>ROUND(Data_AidAndLevy[[#This Row],[L311]]*Data_AidAndLevy[[#This Row],[L201]],0)</f>
        <v>1557</v>
      </c>
      <c r="AM98" s="15">
        <v>0</v>
      </c>
      <c r="AN98" s="15">
        <v>14.897</v>
      </c>
      <c r="AO98" s="17">
        <v>636.78</v>
      </c>
      <c r="AP98" s="15">
        <v>651.67700000000002</v>
      </c>
      <c r="AQ98" s="17">
        <v>94.88</v>
      </c>
      <c r="AR98" s="15">
        <v>556.79700000000003</v>
      </c>
      <c r="AS98" s="16">
        <v>7635</v>
      </c>
      <c r="AT98" s="14">
        <v>541.9</v>
      </c>
      <c r="AU98" s="16">
        <v>4137407</v>
      </c>
      <c r="AV98" s="16">
        <v>4095683</v>
      </c>
      <c r="AW98" s="17">
        <v>1.01</v>
      </c>
      <c r="AX98" s="16">
        <v>4136640</v>
      </c>
      <c r="AY98" s="16">
        <v>4137407</v>
      </c>
      <c r="AZ98" s="16">
        <v>0</v>
      </c>
      <c r="BA98" s="16">
        <v>7635</v>
      </c>
      <c r="BB98" s="15">
        <v>14.897</v>
      </c>
      <c r="BC98" s="16">
        <v>113739</v>
      </c>
      <c r="BD98" s="16">
        <v>7635</v>
      </c>
      <c r="BE98" s="17">
        <v>94.88</v>
      </c>
      <c r="BF98" s="16">
        <v>724409</v>
      </c>
      <c r="BG98" s="17">
        <v>713.55</v>
      </c>
      <c r="BH98" s="14">
        <v>541.9</v>
      </c>
      <c r="BI98" s="16">
        <v>386673</v>
      </c>
      <c r="BJ98" s="16">
        <v>383700</v>
      </c>
      <c r="BK98" s="16">
        <v>386673</v>
      </c>
      <c r="BL98" s="16">
        <v>0</v>
      </c>
      <c r="BM98" s="16">
        <v>386673</v>
      </c>
      <c r="BN98" s="16">
        <v>386673</v>
      </c>
      <c r="BO98" s="17">
        <v>72.489999999999995</v>
      </c>
      <c r="BP98" s="14">
        <v>541.9</v>
      </c>
      <c r="BQ98" s="16">
        <v>39282</v>
      </c>
      <c r="BR98" s="16">
        <v>38857</v>
      </c>
      <c r="BS98" s="16">
        <v>39282</v>
      </c>
      <c r="BT98" s="16">
        <v>0</v>
      </c>
      <c r="BU98" s="16">
        <v>39282</v>
      </c>
      <c r="BV98" s="16">
        <v>39282</v>
      </c>
      <c r="BW98" s="17">
        <v>76.5</v>
      </c>
      <c r="BX98" s="14">
        <v>541.9</v>
      </c>
      <c r="BY98" s="16">
        <v>41455</v>
      </c>
      <c r="BZ98" s="16">
        <v>40968</v>
      </c>
      <c r="CA98" s="16">
        <v>41455</v>
      </c>
      <c r="CB98" s="16">
        <v>0</v>
      </c>
      <c r="CC98" s="16">
        <v>41455</v>
      </c>
      <c r="CD98" s="16">
        <v>41455</v>
      </c>
      <c r="CE98" s="17">
        <v>368.53</v>
      </c>
      <c r="CF98" s="14">
        <v>541.9</v>
      </c>
      <c r="CG98" s="16">
        <v>199706</v>
      </c>
      <c r="CH98" s="16">
        <v>197685</v>
      </c>
      <c r="CI98" s="16">
        <v>199706</v>
      </c>
      <c r="CJ98" s="16">
        <v>0</v>
      </c>
      <c r="CK98" s="16">
        <v>199706</v>
      </c>
      <c r="CL98" s="16">
        <v>199706</v>
      </c>
      <c r="CM98" s="17">
        <v>337.26</v>
      </c>
      <c r="CN98" s="17">
        <v>636.78</v>
      </c>
      <c r="CO98" s="16">
        <v>214760</v>
      </c>
      <c r="CP98" s="16">
        <v>211175</v>
      </c>
      <c r="CQ98" s="16">
        <v>0</v>
      </c>
      <c r="CR98" s="16">
        <v>211175</v>
      </c>
      <c r="CS98" s="16">
        <v>214760</v>
      </c>
      <c r="CT98" s="16">
        <v>0</v>
      </c>
      <c r="CU98" s="14">
        <v>541.9</v>
      </c>
      <c r="CV98" s="16">
        <v>4</v>
      </c>
      <c r="CW98" s="14">
        <v>0</v>
      </c>
      <c r="CX98" s="16">
        <v>546</v>
      </c>
      <c r="CY98" s="17">
        <v>62.47</v>
      </c>
      <c r="CZ98" s="16">
        <v>34109</v>
      </c>
      <c r="DA98" s="16">
        <v>546</v>
      </c>
      <c r="DB98" s="17">
        <v>69.650000000000006</v>
      </c>
      <c r="DC98" s="16">
        <v>38029</v>
      </c>
      <c r="DD98" s="17">
        <v>0.8</v>
      </c>
      <c r="DE98" s="17">
        <v>337.26</v>
      </c>
      <c r="DF98" s="16">
        <v>270</v>
      </c>
      <c r="DG98" s="17">
        <v>41.7</v>
      </c>
      <c r="DH98" s="17">
        <v>636.78</v>
      </c>
      <c r="DI98" s="16">
        <v>26554</v>
      </c>
      <c r="DJ98" s="16">
        <v>26241</v>
      </c>
      <c r="DK98" s="16">
        <v>26554</v>
      </c>
      <c r="DL98" s="16">
        <v>0</v>
      </c>
      <c r="DM98" s="16">
        <v>26554</v>
      </c>
      <c r="DN98" s="16">
        <v>26554</v>
      </c>
      <c r="DO98" s="17">
        <v>4.8</v>
      </c>
      <c r="DP98" s="17">
        <v>636.78</v>
      </c>
      <c r="DQ98" s="16">
        <v>3057</v>
      </c>
      <c r="DR98" s="16">
        <v>3017</v>
      </c>
      <c r="DS98" s="16">
        <v>3057</v>
      </c>
      <c r="DT98" s="16">
        <v>0</v>
      </c>
      <c r="DU98" s="16">
        <v>3057</v>
      </c>
      <c r="DV98" s="16">
        <v>3057</v>
      </c>
      <c r="DW98" s="16">
        <v>4137407</v>
      </c>
      <c r="DX98" s="16">
        <v>0</v>
      </c>
      <c r="DY98" s="16">
        <v>113739</v>
      </c>
      <c r="DZ98" s="16">
        <v>724409</v>
      </c>
      <c r="EA98" s="16">
        <v>386673</v>
      </c>
      <c r="EB98" s="16">
        <v>39282</v>
      </c>
      <c r="EC98" s="16">
        <v>41455</v>
      </c>
      <c r="ED98" s="16">
        <v>199706</v>
      </c>
      <c r="EE98" s="16">
        <v>214760</v>
      </c>
      <c r="EF98" s="16">
        <v>0</v>
      </c>
      <c r="EG98" s="16">
        <v>34109</v>
      </c>
      <c r="EH98" s="16">
        <v>38029</v>
      </c>
      <c r="EI98" s="16">
        <v>270</v>
      </c>
      <c r="EJ98" s="16">
        <v>26554</v>
      </c>
      <c r="EK98" s="16">
        <v>3057</v>
      </c>
      <c r="EL98" s="16">
        <v>37860</v>
      </c>
      <c r="EM98" s="16">
        <v>132564</v>
      </c>
      <c r="EN98" s="16">
        <v>-7687</v>
      </c>
      <c r="EO98" s="16">
        <v>6046467</v>
      </c>
      <c r="EP98" s="16">
        <v>243729547</v>
      </c>
      <c r="EQ98" s="18">
        <v>5.4</v>
      </c>
      <c r="ER98" s="16">
        <v>1316140</v>
      </c>
      <c r="ES98" s="16">
        <v>17781</v>
      </c>
      <c r="ET98" s="16">
        <v>17397</v>
      </c>
      <c r="EU98" s="16">
        <v>384</v>
      </c>
      <c r="EV98" s="16">
        <v>1316140</v>
      </c>
      <c r="EW98" s="16">
        <v>1316524</v>
      </c>
      <c r="EX98" s="16">
        <v>15204749</v>
      </c>
      <c r="EY98" s="16">
        <v>12437808</v>
      </c>
      <c r="EZ98" s="16">
        <v>2766941</v>
      </c>
      <c r="FA98" s="18">
        <v>5.4</v>
      </c>
      <c r="FB98" s="16">
        <v>14941</v>
      </c>
      <c r="FC98" s="16">
        <v>0</v>
      </c>
      <c r="FD98" s="16">
        <v>0</v>
      </c>
      <c r="FE98" s="16">
        <v>0</v>
      </c>
      <c r="FF98" s="16">
        <v>14941</v>
      </c>
      <c r="FG98" s="16">
        <v>14941</v>
      </c>
      <c r="FH98" s="16">
        <v>1316524</v>
      </c>
      <c r="FI98" s="16">
        <v>1331465</v>
      </c>
      <c r="FJ98" s="16">
        <v>6749</v>
      </c>
      <c r="FK98" s="15">
        <v>556.79700000000003</v>
      </c>
      <c r="FL98" s="16">
        <v>3757823</v>
      </c>
      <c r="FM98" s="16">
        <v>6749</v>
      </c>
      <c r="FN98" s="17">
        <v>94.88</v>
      </c>
      <c r="FO98" s="16">
        <v>640345</v>
      </c>
      <c r="FP98" s="16">
        <v>264</v>
      </c>
      <c r="FQ98" s="17">
        <v>637.58000000000004</v>
      </c>
      <c r="FR98" s="16">
        <v>168321</v>
      </c>
      <c r="FS98" s="16">
        <v>26554</v>
      </c>
      <c r="FT98" s="16">
        <v>3057</v>
      </c>
      <c r="FU98" s="16">
        <v>197932</v>
      </c>
      <c r="FV98" s="16">
        <v>3757823</v>
      </c>
      <c r="FW98" s="16">
        <v>640345</v>
      </c>
      <c r="FX98" s="16">
        <v>-6795</v>
      </c>
      <c r="FY98" s="16">
        <v>386673</v>
      </c>
      <c r="FZ98" s="16">
        <v>39282</v>
      </c>
      <c r="GA98" s="16">
        <v>41455</v>
      </c>
      <c r="GB98" s="16">
        <v>199706</v>
      </c>
      <c r="GC98" s="16">
        <v>5256421</v>
      </c>
      <c r="GD98" s="16">
        <v>1331465</v>
      </c>
      <c r="GE98" s="16">
        <v>3924956</v>
      </c>
      <c r="GF98" s="15">
        <v>651.67700000000002</v>
      </c>
      <c r="GG98" s="16">
        <v>300</v>
      </c>
      <c r="GH98" s="16">
        <v>195503</v>
      </c>
      <c r="GI98" s="16">
        <v>3924956</v>
      </c>
      <c r="GJ98" s="16">
        <v>0</v>
      </c>
      <c r="GK98" s="14">
        <v>16.5</v>
      </c>
      <c r="GL98" s="16">
        <v>7635</v>
      </c>
      <c r="GM98" s="16">
        <v>125978</v>
      </c>
      <c r="GN98" s="14">
        <v>0</v>
      </c>
      <c r="GO98" s="16">
        <v>7413</v>
      </c>
      <c r="GP98" s="16">
        <v>0</v>
      </c>
      <c r="GQ98" s="16">
        <v>125978</v>
      </c>
      <c r="GR98" s="16">
        <v>125978</v>
      </c>
      <c r="GS98" s="16">
        <v>6046467</v>
      </c>
      <c r="GT98" s="16">
        <v>5256421</v>
      </c>
      <c r="GU98" s="16">
        <v>0</v>
      </c>
      <c r="GV98" s="16">
        <v>790046</v>
      </c>
      <c r="GW98" s="16">
        <v>243729547</v>
      </c>
      <c r="GX98" s="16">
        <v>239853868</v>
      </c>
      <c r="GY98" s="16">
        <v>3875679</v>
      </c>
      <c r="GZ98" s="16">
        <v>239853868</v>
      </c>
      <c r="HA98" s="18">
        <v>1.6199999999999999E-2</v>
      </c>
      <c r="HB98" s="16">
        <v>1685</v>
      </c>
      <c r="HC98" s="16">
        <v>27</v>
      </c>
      <c r="HD98" s="16">
        <v>1685</v>
      </c>
      <c r="HE98" s="16">
        <v>27</v>
      </c>
      <c r="HF98" s="16">
        <v>1658</v>
      </c>
      <c r="HG98" s="16">
        <v>886</v>
      </c>
      <c r="HH98" s="16">
        <v>685</v>
      </c>
      <c r="HI98" s="16">
        <v>201</v>
      </c>
      <c r="HJ98" s="15">
        <v>651.67700000000002</v>
      </c>
      <c r="HK98" s="16">
        <v>130987</v>
      </c>
      <c r="HL98" s="15">
        <v>651.67700000000002</v>
      </c>
      <c r="HM98" s="16">
        <v>10</v>
      </c>
      <c r="HN98" s="16">
        <v>6517</v>
      </c>
      <c r="HO98" s="15">
        <v>651.67700000000002</v>
      </c>
      <c r="HP98" s="16">
        <v>7635</v>
      </c>
      <c r="HQ98" s="15">
        <v>0.11600000000000001</v>
      </c>
      <c r="HR98" s="16">
        <v>577386</v>
      </c>
      <c r="HS98" s="16">
        <v>130987</v>
      </c>
      <c r="HT98" s="16">
        <v>6517</v>
      </c>
      <c r="HU98" s="16">
        <v>439882</v>
      </c>
      <c r="HV98" s="16">
        <v>243729547</v>
      </c>
      <c r="HW98" s="18">
        <v>1.8048</v>
      </c>
      <c r="HX98" s="18">
        <v>1.9617800000000001</v>
      </c>
      <c r="HY98" s="18">
        <v>0</v>
      </c>
      <c r="HZ98" s="16">
        <v>243729547</v>
      </c>
      <c r="IA98" s="16">
        <v>0</v>
      </c>
      <c r="IB98" s="16">
        <v>7635</v>
      </c>
      <c r="IC98" s="17">
        <v>0</v>
      </c>
      <c r="ID98" s="16">
        <v>0</v>
      </c>
      <c r="IE98" s="15">
        <v>651.67700000000002</v>
      </c>
      <c r="IF98" s="16">
        <v>0</v>
      </c>
      <c r="IG98" s="16">
        <v>790046</v>
      </c>
      <c r="IH98" s="16">
        <v>1658</v>
      </c>
      <c r="II98" s="16">
        <v>0</v>
      </c>
      <c r="IJ98" s="16">
        <v>0</v>
      </c>
      <c r="IK98" s="16">
        <v>37860</v>
      </c>
      <c r="IL98" s="16">
        <v>130987</v>
      </c>
      <c r="IM98" s="16">
        <v>6517</v>
      </c>
      <c r="IN98" s="16">
        <v>0</v>
      </c>
      <c r="IO98" s="16">
        <v>0</v>
      </c>
      <c r="IP98" s="16">
        <v>688744</v>
      </c>
      <c r="IQ98" s="16">
        <v>3924956</v>
      </c>
      <c r="IR98" s="16">
        <v>0</v>
      </c>
      <c r="IS98" s="16">
        <v>1658</v>
      </c>
      <c r="IT98" s="16">
        <v>0</v>
      </c>
      <c r="IU98" s="16">
        <v>0</v>
      </c>
      <c r="IV98" s="16">
        <v>37860</v>
      </c>
      <c r="IW98" s="16">
        <v>130987</v>
      </c>
      <c r="IX98" s="16">
        <v>6517</v>
      </c>
      <c r="IY98" s="16">
        <v>0</v>
      </c>
      <c r="IZ98" s="16">
        <v>0</v>
      </c>
      <c r="JA98" s="16">
        <v>0</v>
      </c>
      <c r="JB98" s="16">
        <v>125978</v>
      </c>
      <c r="JC98" s="16">
        <v>4152236</v>
      </c>
      <c r="JD98" s="16">
        <v>4137407</v>
      </c>
      <c r="JE98" s="16">
        <v>0</v>
      </c>
      <c r="JF98" s="16">
        <v>4137407</v>
      </c>
      <c r="JG98" s="19">
        <v>0.1</v>
      </c>
      <c r="JH98" s="16">
        <v>413741</v>
      </c>
      <c r="JI98" s="16">
        <v>243729547</v>
      </c>
      <c r="JJ98" s="14">
        <v>541.9</v>
      </c>
      <c r="JK98" s="16">
        <v>449768</v>
      </c>
      <c r="JL98" s="16">
        <v>416026</v>
      </c>
      <c r="JM98" s="16">
        <v>449768</v>
      </c>
      <c r="JN98" s="17">
        <v>0.25</v>
      </c>
      <c r="JO98" s="19">
        <v>0.23119999999999999</v>
      </c>
      <c r="JP98" s="16">
        <v>413741</v>
      </c>
      <c r="JQ98" s="16">
        <v>95657</v>
      </c>
      <c r="JR98" s="17">
        <v>7.0000000000000007E-2</v>
      </c>
      <c r="JS98" s="16">
        <v>3443776</v>
      </c>
      <c r="JT98" s="16">
        <v>241064</v>
      </c>
      <c r="JU98" s="16">
        <v>413741</v>
      </c>
      <c r="JV98" s="16">
        <v>95657</v>
      </c>
      <c r="JW98" s="16">
        <v>241064</v>
      </c>
      <c r="JX98" s="16">
        <v>77020</v>
      </c>
      <c r="JY98" s="16">
        <v>95657</v>
      </c>
      <c r="JZ98" s="18">
        <v>0</v>
      </c>
      <c r="KA98" s="16">
        <v>0</v>
      </c>
      <c r="KB98" s="16">
        <v>241064</v>
      </c>
      <c r="KC98" s="16">
        <v>77020</v>
      </c>
      <c r="KD98" s="16">
        <v>318084</v>
      </c>
      <c r="KE98" s="16">
        <v>4137407</v>
      </c>
      <c r="KF98" s="19">
        <v>0</v>
      </c>
      <c r="KG98" s="16">
        <v>0</v>
      </c>
      <c r="KH98" s="17">
        <v>0</v>
      </c>
      <c r="KI98" s="16">
        <v>3443776</v>
      </c>
      <c r="KJ98" s="16">
        <v>0</v>
      </c>
      <c r="KK98" s="16">
        <v>0</v>
      </c>
      <c r="KL98" s="16">
        <v>0</v>
      </c>
      <c r="KM98" s="16">
        <v>0</v>
      </c>
      <c r="KN98" s="16">
        <v>9613</v>
      </c>
      <c r="KO98" s="16">
        <v>9405</v>
      </c>
      <c r="KP98" s="16">
        <v>208</v>
      </c>
      <c r="KQ98" s="16">
        <v>688744</v>
      </c>
      <c r="KR98" s="16">
        <v>208</v>
      </c>
      <c r="KS98" s="16">
        <v>688536</v>
      </c>
      <c r="KT98" s="16">
        <v>384</v>
      </c>
      <c r="KU98" s="16">
        <v>208</v>
      </c>
      <c r="KV98" s="16">
        <v>592</v>
      </c>
      <c r="KW98" s="16">
        <v>1316140</v>
      </c>
      <c r="KX98" s="16">
        <v>688536</v>
      </c>
      <c r="KY98" s="18">
        <v>2004676</v>
      </c>
      <c r="KZ98" s="16">
        <v>77020</v>
      </c>
      <c r="LA98" s="16">
        <v>0</v>
      </c>
      <c r="LB98" s="16">
        <v>0</v>
      </c>
      <c r="LC98" s="16">
        <v>0</v>
      </c>
      <c r="LD98" s="16">
        <v>2081696</v>
      </c>
      <c r="LE98" s="16">
        <v>91076</v>
      </c>
      <c r="LF98" s="16">
        <v>0</v>
      </c>
      <c r="LG98" s="16">
        <v>0</v>
      </c>
      <c r="LH98" s="16">
        <v>2172772</v>
      </c>
      <c r="LI98" s="16">
        <v>77020</v>
      </c>
      <c r="LJ98" s="16">
        <v>2095752</v>
      </c>
      <c r="LK98" s="16">
        <v>243729547</v>
      </c>
      <c r="LL98" s="16">
        <v>8.5986799999999999</v>
      </c>
      <c r="LM98" s="16">
        <v>77020</v>
      </c>
      <c r="LN98" s="16">
        <v>243729547</v>
      </c>
      <c r="LO98" s="16">
        <v>0.31601000000000001</v>
      </c>
      <c r="LP98" s="16">
        <v>8.5986799999999999</v>
      </c>
      <c r="LQ98" s="16">
        <v>8.9146900000000002</v>
      </c>
      <c r="LR98" s="16">
        <v>214760</v>
      </c>
      <c r="LS98" s="16">
        <v>0</v>
      </c>
      <c r="LT98" s="16">
        <v>34109</v>
      </c>
      <c r="LU98" s="16">
        <v>38029</v>
      </c>
      <c r="LV98" s="16">
        <v>270</v>
      </c>
      <c r="LW98" s="16">
        <v>26554</v>
      </c>
      <c r="LX98" s="16">
        <v>3057</v>
      </c>
      <c r="LY98" s="16">
        <v>37860</v>
      </c>
      <c r="LZ98" s="16">
        <v>278919</v>
      </c>
      <c r="MA98" s="16">
        <v>4152236</v>
      </c>
      <c r="MB98" s="18">
        <v>278919</v>
      </c>
      <c r="MC98" s="16">
        <v>3873317</v>
      </c>
      <c r="MD98" s="16">
        <v>6046467</v>
      </c>
      <c r="ME98" s="18">
        <v>0</v>
      </c>
      <c r="MF98" s="18">
        <v>0</v>
      </c>
      <c r="MG98" s="18">
        <v>318084</v>
      </c>
      <c r="MH98" s="16">
        <v>0</v>
      </c>
      <c r="MI98" s="16">
        <v>125978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2081696</v>
      </c>
      <c r="MP98" s="16">
        <v>125978</v>
      </c>
      <c r="MQ98" s="16">
        <v>0</v>
      </c>
      <c r="MR98" s="16">
        <v>241064</v>
      </c>
      <c r="MS98" s="16">
        <v>0</v>
      </c>
      <c r="MT98" s="16">
        <v>14941</v>
      </c>
      <c r="MU98" s="16">
        <v>592</v>
      </c>
      <c r="MV98" s="16">
        <v>0</v>
      </c>
      <c r="MW98" s="16">
        <v>2464271</v>
      </c>
      <c r="MX98" s="16">
        <v>243729547</v>
      </c>
      <c r="MY98" s="16">
        <v>1.34</v>
      </c>
      <c r="MZ98" s="16">
        <v>326598</v>
      </c>
      <c r="NA98" s="16">
        <v>0</v>
      </c>
      <c r="NB98" s="16">
        <v>3443776</v>
      </c>
      <c r="NC98" s="16">
        <v>0</v>
      </c>
      <c r="ND98" s="16">
        <v>326598</v>
      </c>
      <c r="NE98" s="16">
        <v>0</v>
      </c>
      <c r="NF98" s="16">
        <v>326598</v>
      </c>
      <c r="NG98" s="17">
        <v>7.0000000000000007E-2</v>
      </c>
      <c r="NH98" s="17">
        <v>0</v>
      </c>
      <c r="NI98" s="17">
        <v>0</v>
      </c>
      <c r="NJ98" s="17">
        <v>0</v>
      </c>
      <c r="NK98" s="17">
        <v>0</v>
      </c>
      <c r="NL98" s="17">
        <v>7.0000000000000007E-2</v>
      </c>
      <c r="NM98" s="16">
        <v>241064</v>
      </c>
      <c r="NN98" s="16">
        <v>0</v>
      </c>
      <c r="NO98" s="18">
        <v>0</v>
      </c>
      <c r="NP98" s="16">
        <v>0</v>
      </c>
      <c r="NQ98" s="17">
        <v>241064</v>
      </c>
      <c r="NR98" s="16">
        <v>325000</v>
      </c>
      <c r="NS98" s="16">
        <v>0</v>
      </c>
      <c r="NT98" s="16">
        <v>80431</v>
      </c>
      <c r="NU98" s="16">
        <v>0</v>
      </c>
      <c r="NV98" s="16">
        <v>0</v>
      </c>
      <c r="NW98" s="17">
        <v>0</v>
      </c>
      <c r="NX98" s="17">
        <v>456338</v>
      </c>
    </row>
    <row r="99" spans="1:388" x14ac:dyDescent="0.55000000000000004">
      <c r="A99" s="13" t="s">
        <v>1199</v>
      </c>
      <c r="B99" s="13" t="s">
        <v>1200</v>
      </c>
      <c r="C99" s="13" t="s">
        <v>184</v>
      </c>
      <c r="D99" s="13" t="s">
        <v>185</v>
      </c>
      <c r="E99" s="14">
        <v>549.6</v>
      </c>
      <c r="F99" s="15">
        <v>-6.4000000000000001E-2</v>
      </c>
      <c r="G99" s="16">
        <v>7413</v>
      </c>
      <c r="H99" s="16">
        <v>-474</v>
      </c>
      <c r="I99" s="16">
        <v>6553</v>
      </c>
      <c r="J99" s="15">
        <v>-6.4000000000000001E-2</v>
      </c>
      <c r="K99" s="16">
        <v>-419</v>
      </c>
      <c r="L99" s="16">
        <v>7413</v>
      </c>
      <c r="M99" s="16">
        <v>222</v>
      </c>
      <c r="N99" s="16">
        <v>7635</v>
      </c>
      <c r="O99" s="17">
        <v>647.07000000000005</v>
      </c>
      <c r="P99" s="17">
        <v>19.07</v>
      </c>
      <c r="Q99" s="17">
        <v>666.14</v>
      </c>
      <c r="R99" s="17">
        <v>71.2</v>
      </c>
      <c r="S99" s="17">
        <v>2.16</v>
      </c>
      <c r="T99" s="17">
        <v>73.36</v>
      </c>
      <c r="U99" s="17">
        <v>67.040000000000006</v>
      </c>
      <c r="V99" s="17">
        <v>2.35</v>
      </c>
      <c r="W99" s="17">
        <v>69.39</v>
      </c>
      <c r="X99" s="17">
        <v>357.8</v>
      </c>
      <c r="Y99" s="17">
        <v>10.73</v>
      </c>
      <c r="Z99" s="17">
        <v>368.53</v>
      </c>
      <c r="AA99" s="17">
        <v>39.6</v>
      </c>
      <c r="AB99" s="17">
        <v>24.81</v>
      </c>
      <c r="AC99" s="17">
        <v>49.32</v>
      </c>
      <c r="AD99" s="17">
        <v>113.73</v>
      </c>
      <c r="AE99" s="14">
        <v>549.6</v>
      </c>
      <c r="AF99" s="17">
        <v>663.33</v>
      </c>
      <c r="AG99" s="17">
        <v>0</v>
      </c>
      <c r="AH99" s="17">
        <v>663.33</v>
      </c>
      <c r="AI99" s="15">
        <v>25.36</v>
      </c>
      <c r="AJ99" s="15">
        <v>2.5</v>
      </c>
      <c r="AK99" s="17">
        <v>0</v>
      </c>
      <c r="AL99" s="17">
        <f>ROUND(Data_AidAndLevy[[#This Row],[L311]]*Data_AidAndLevy[[#This Row],[L201]],0)</f>
        <v>0</v>
      </c>
      <c r="AM99" s="15">
        <v>0</v>
      </c>
      <c r="AN99" s="15">
        <v>27.86</v>
      </c>
      <c r="AO99" s="17">
        <v>663.33</v>
      </c>
      <c r="AP99" s="15">
        <v>691.19</v>
      </c>
      <c r="AQ99" s="17">
        <v>113.73</v>
      </c>
      <c r="AR99" s="15">
        <v>577.46</v>
      </c>
      <c r="AS99" s="16">
        <v>7635</v>
      </c>
      <c r="AT99" s="14">
        <v>549.6</v>
      </c>
      <c r="AU99" s="16">
        <v>4196196</v>
      </c>
      <c r="AV99" s="16">
        <v>4143126</v>
      </c>
      <c r="AW99" s="17">
        <v>1.01</v>
      </c>
      <c r="AX99" s="16">
        <v>4184557</v>
      </c>
      <c r="AY99" s="16">
        <v>4196196</v>
      </c>
      <c r="AZ99" s="16">
        <v>0</v>
      </c>
      <c r="BA99" s="16">
        <v>7635</v>
      </c>
      <c r="BB99" s="15">
        <v>27.86</v>
      </c>
      <c r="BC99" s="16">
        <v>212711</v>
      </c>
      <c r="BD99" s="16">
        <v>7635</v>
      </c>
      <c r="BE99" s="17">
        <v>113.73</v>
      </c>
      <c r="BF99" s="16">
        <v>868329</v>
      </c>
      <c r="BG99" s="17">
        <v>666.14</v>
      </c>
      <c r="BH99" s="14">
        <v>549.6</v>
      </c>
      <c r="BI99" s="16">
        <v>366111</v>
      </c>
      <c r="BJ99" s="16">
        <v>361647</v>
      </c>
      <c r="BK99" s="16">
        <v>366111</v>
      </c>
      <c r="BL99" s="16">
        <v>0</v>
      </c>
      <c r="BM99" s="16">
        <v>366111</v>
      </c>
      <c r="BN99" s="16">
        <v>366111</v>
      </c>
      <c r="BO99" s="17">
        <v>73.36</v>
      </c>
      <c r="BP99" s="14">
        <v>549.6</v>
      </c>
      <c r="BQ99" s="16">
        <v>40319</v>
      </c>
      <c r="BR99" s="16">
        <v>39794</v>
      </c>
      <c r="BS99" s="16">
        <v>40319</v>
      </c>
      <c r="BT99" s="16">
        <v>0</v>
      </c>
      <c r="BU99" s="16">
        <v>40319</v>
      </c>
      <c r="BV99" s="16">
        <v>40319</v>
      </c>
      <c r="BW99" s="17">
        <v>69.39</v>
      </c>
      <c r="BX99" s="14">
        <v>549.6</v>
      </c>
      <c r="BY99" s="16">
        <v>38137</v>
      </c>
      <c r="BZ99" s="16">
        <v>37469</v>
      </c>
      <c r="CA99" s="16">
        <v>38137</v>
      </c>
      <c r="CB99" s="16">
        <v>0</v>
      </c>
      <c r="CC99" s="16">
        <v>38137</v>
      </c>
      <c r="CD99" s="16">
        <v>38137</v>
      </c>
      <c r="CE99" s="17">
        <v>368.53</v>
      </c>
      <c r="CF99" s="14">
        <v>549.6</v>
      </c>
      <c r="CG99" s="16">
        <v>202544</v>
      </c>
      <c r="CH99" s="16">
        <v>199974</v>
      </c>
      <c r="CI99" s="16">
        <v>202544</v>
      </c>
      <c r="CJ99" s="16">
        <v>0</v>
      </c>
      <c r="CK99" s="16">
        <v>202544</v>
      </c>
      <c r="CL99" s="16">
        <v>202544</v>
      </c>
      <c r="CM99" s="17">
        <v>334.9</v>
      </c>
      <c r="CN99" s="17">
        <v>663.33</v>
      </c>
      <c r="CO99" s="16">
        <v>222149</v>
      </c>
      <c r="CP99" s="16">
        <v>213702</v>
      </c>
      <c r="CQ99" s="16">
        <v>5575</v>
      </c>
      <c r="CR99" s="16">
        <v>219277</v>
      </c>
      <c r="CS99" s="16">
        <v>222149</v>
      </c>
      <c r="CT99" s="16">
        <v>0</v>
      </c>
      <c r="CU99" s="14">
        <v>549.6</v>
      </c>
      <c r="CV99" s="16">
        <v>3</v>
      </c>
      <c r="CW99" s="14">
        <v>2.6</v>
      </c>
      <c r="CX99" s="16">
        <v>550</v>
      </c>
      <c r="CY99" s="17">
        <v>61.98</v>
      </c>
      <c r="CZ99" s="16">
        <v>34089</v>
      </c>
      <c r="DA99" s="16">
        <v>550</v>
      </c>
      <c r="DB99" s="17">
        <v>67.73</v>
      </c>
      <c r="DC99" s="16">
        <v>37252</v>
      </c>
      <c r="DD99" s="17">
        <v>0</v>
      </c>
      <c r="DE99" s="17">
        <v>334.9</v>
      </c>
      <c r="DF99" s="16">
        <v>0</v>
      </c>
      <c r="DG99" s="17">
        <v>30.77</v>
      </c>
      <c r="DH99" s="17">
        <v>663.33</v>
      </c>
      <c r="DI99" s="16">
        <v>20411</v>
      </c>
      <c r="DJ99" s="16">
        <v>19564</v>
      </c>
      <c r="DK99" s="16">
        <v>20411</v>
      </c>
      <c r="DL99" s="16">
        <v>0</v>
      </c>
      <c r="DM99" s="16">
        <v>20411</v>
      </c>
      <c r="DN99" s="16">
        <v>20411</v>
      </c>
      <c r="DO99" s="17">
        <v>3.61</v>
      </c>
      <c r="DP99" s="17">
        <v>663.33</v>
      </c>
      <c r="DQ99" s="16">
        <v>2395</v>
      </c>
      <c r="DR99" s="16">
        <v>2294</v>
      </c>
      <c r="DS99" s="16">
        <v>2395</v>
      </c>
      <c r="DT99" s="16">
        <v>0</v>
      </c>
      <c r="DU99" s="16">
        <v>2395</v>
      </c>
      <c r="DV99" s="16">
        <v>2395</v>
      </c>
      <c r="DW99" s="16">
        <v>4196196</v>
      </c>
      <c r="DX99" s="16">
        <v>0</v>
      </c>
      <c r="DY99" s="16">
        <v>212711</v>
      </c>
      <c r="DZ99" s="16">
        <v>868329</v>
      </c>
      <c r="EA99" s="16">
        <v>366111</v>
      </c>
      <c r="EB99" s="16">
        <v>40319</v>
      </c>
      <c r="EC99" s="16">
        <v>38137</v>
      </c>
      <c r="ED99" s="16">
        <v>202544</v>
      </c>
      <c r="EE99" s="16">
        <v>222149</v>
      </c>
      <c r="EF99" s="16">
        <v>0</v>
      </c>
      <c r="EG99" s="16">
        <v>34089</v>
      </c>
      <c r="EH99" s="16">
        <v>37252</v>
      </c>
      <c r="EI99" s="16">
        <v>0</v>
      </c>
      <c r="EJ99" s="16">
        <v>20411</v>
      </c>
      <c r="EK99" s="16">
        <v>2395</v>
      </c>
      <c r="EL99" s="16">
        <v>46849</v>
      </c>
      <c r="EM99" s="16">
        <v>98056</v>
      </c>
      <c r="EN99" s="16">
        <v>-474</v>
      </c>
      <c r="EO99" s="16">
        <v>6291376</v>
      </c>
      <c r="EP99" s="16">
        <v>281850540</v>
      </c>
      <c r="EQ99" s="18">
        <v>5.4</v>
      </c>
      <c r="ER99" s="16">
        <v>1521993</v>
      </c>
      <c r="ES99" s="16">
        <v>23073</v>
      </c>
      <c r="ET99" s="16">
        <v>22947</v>
      </c>
      <c r="EU99" s="16">
        <v>126</v>
      </c>
      <c r="EV99" s="16">
        <v>1521993</v>
      </c>
      <c r="EW99" s="16">
        <v>1522119</v>
      </c>
      <c r="EX99" s="16">
        <v>28075549</v>
      </c>
      <c r="EY99" s="16">
        <v>22946792</v>
      </c>
      <c r="EZ99" s="16">
        <v>5128757</v>
      </c>
      <c r="FA99" s="18">
        <v>5.4</v>
      </c>
      <c r="FB99" s="16">
        <v>27695</v>
      </c>
      <c r="FC99" s="16">
        <v>0</v>
      </c>
      <c r="FD99" s="16">
        <v>0</v>
      </c>
      <c r="FE99" s="16">
        <v>0</v>
      </c>
      <c r="FF99" s="16">
        <v>27695</v>
      </c>
      <c r="FG99" s="16">
        <v>27695</v>
      </c>
      <c r="FH99" s="16">
        <v>1522119</v>
      </c>
      <c r="FI99" s="16">
        <v>1549814</v>
      </c>
      <c r="FJ99" s="16">
        <v>6749</v>
      </c>
      <c r="FK99" s="15">
        <v>577.46</v>
      </c>
      <c r="FL99" s="16">
        <v>3897278</v>
      </c>
      <c r="FM99" s="16">
        <v>6749</v>
      </c>
      <c r="FN99" s="17">
        <v>113.73</v>
      </c>
      <c r="FO99" s="16">
        <v>767564</v>
      </c>
      <c r="FP99" s="16">
        <v>264</v>
      </c>
      <c r="FQ99" s="17">
        <v>663.33</v>
      </c>
      <c r="FR99" s="16">
        <v>175119</v>
      </c>
      <c r="FS99" s="16">
        <v>20411</v>
      </c>
      <c r="FT99" s="16">
        <v>2395</v>
      </c>
      <c r="FU99" s="16">
        <v>197925</v>
      </c>
      <c r="FV99" s="16">
        <v>3897278</v>
      </c>
      <c r="FW99" s="16">
        <v>767564</v>
      </c>
      <c r="FX99" s="16">
        <v>-419</v>
      </c>
      <c r="FY99" s="16">
        <v>366111</v>
      </c>
      <c r="FZ99" s="16">
        <v>40319</v>
      </c>
      <c r="GA99" s="16">
        <v>38137</v>
      </c>
      <c r="GB99" s="16">
        <v>202544</v>
      </c>
      <c r="GC99" s="16">
        <v>5509459</v>
      </c>
      <c r="GD99" s="16">
        <v>1549814</v>
      </c>
      <c r="GE99" s="16">
        <v>3959645</v>
      </c>
      <c r="GF99" s="15">
        <v>691.19</v>
      </c>
      <c r="GG99" s="16">
        <v>300</v>
      </c>
      <c r="GH99" s="16">
        <v>207357</v>
      </c>
      <c r="GI99" s="16">
        <v>3959645</v>
      </c>
      <c r="GJ99" s="16">
        <v>0</v>
      </c>
      <c r="GK99" s="14">
        <v>19.5</v>
      </c>
      <c r="GL99" s="16">
        <v>7635</v>
      </c>
      <c r="GM99" s="16">
        <v>148883</v>
      </c>
      <c r="GN99" s="14">
        <v>0</v>
      </c>
      <c r="GO99" s="16">
        <v>7413</v>
      </c>
      <c r="GP99" s="16">
        <v>0</v>
      </c>
      <c r="GQ99" s="16">
        <v>148883</v>
      </c>
      <c r="GR99" s="16">
        <v>148883</v>
      </c>
      <c r="GS99" s="16">
        <v>6291376</v>
      </c>
      <c r="GT99" s="16">
        <v>5509459</v>
      </c>
      <c r="GU99" s="16">
        <v>0</v>
      </c>
      <c r="GV99" s="16">
        <v>781917</v>
      </c>
      <c r="GW99" s="16">
        <v>281850540</v>
      </c>
      <c r="GX99" s="16">
        <v>274699167</v>
      </c>
      <c r="GY99" s="16">
        <v>7151373</v>
      </c>
      <c r="GZ99" s="16">
        <v>274699167</v>
      </c>
      <c r="HA99" s="18">
        <v>2.5999999999999999E-2</v>
      </c>
      <c r="HB99" s="16">
        <v>18702</v>
      </c>
      <c r="HC99" s="16">
        <v>486</v>
      </c>
      <c r="HD99" s="16">
        <v>18702</v>
      </c>
      <c r="HE99" s="16">
        <v>486</v>
      </c>
      <c r="HF99" s="16">
        <v>18216</v>
      </c>
      <c r="HG99" s="16">
        <v>886</v>
      </c>
      <c r="HH99" s="16">
        <v>685</v>
      </c>
      <c r="HI99" s="16">
        <v>201</v>
      </c>
      <c r="HJ99" s="15">
        <v>691.19</v>
      </c>
      <c r="HK99" s="16">
        <v>138929</v>
      </c>
      <c r="HL99" s="15">
        <v>691.19</v>
      </c>
      <c r="HM99" s="16">
        <v>10</v>
      </c>
      <c r="HN99" s="16">
        <v>6912</v>
      </c>
      <c r="HO99" s="15">
        <v>691.19</v>
      </c>
      <c r="HP99" s="16">
        <v>7635</v>
      </c>
      <c r="HQ99" s="15">
        <v>0.11600000000000001</v>
      </c>
      <c r="HR99" s="16">
        <v>612394</v>
      </c>
      <c r="HS99" s="16">
        <v>138929</v>
      </c>
      <c r="HT99" s="16">
        <v>6912</v>
      </c>
      <c r="HU99" s="16">
        <v>466553</v>
      </c>
      <c r="HV99" s="16">
        <v>281850540</v>
      </c>
      <c r="HW99" s="18">
        <v>1.6553199999999999</v>
      </c>
      <c r="HX99" s="18">
        <v>1.9617800000000001</v>
      </c>
      <c r="HY99" s="18">
        <v>0</v>
      </c>
      <c r="HZ99" s="16">
        <v>281850540</v>
      </c>
      <c r="IA99" s="16">
        <v>0</v>
      </c>
      <c r="IB99" s="16">
        <v>7635</v>
      </c>
      <c r="IC99" s="17">
        <v>0</v>
      </c>
      <c r="ID99" s="16">
        <v>0</v>
      </c>
      <c r="IE99" s="15">
        <v>691.19</v>
      </c>
      <c r="IF99" s="16">
        <v>0</v>
      </c>
      <c r="IG99" s="16">
        <v>781917</v>
      </c>
      <c r="IH99" s="16">
        <v>18216</v>
      </c>
      <c r="II99" s="16">
        <v>0</v>
      </c>
      <c r="IJ99" s="16">
        <v>0</v>
      </c>
      <c r="IK99" s="16">
        <v>46849</v>
      </c>
      <c r="IL99" s="16">
        <v>138929</v>
      </c>
      <c r="IM99" s="16">
        <v>6912</v>
      </c>
      <c r="IN99" s="16">
        <v>0</v>
      </c>
      <c r="IO99" s="16">
        <v>0</v>
      </c>
      <c r="IP99" s="16">
        <v>664709</v>
      </c>
      <c r="IQ99" s="16">
        <v>3959645</v>
      </c>
      <c r="IR99" s="16">
        <v>0</v>
      </c>
      <c r="IS99" s="16">
        <v>18216</v>
      </c>
      <c r="IT99" s="16">
        <v>0</v>
      </c>
      <c r="IU99" s="16">
        <v>0</v>
      </c>
      <c r="IV99" s="16">
        <v>46849</v>
      </c>
      <c r="IW99" s="16">
        <v>138929</v>
      </c>
      <c r="IX99" s="16">
        <v>6912</v>
      </c>
      <c r="IY99" s="16">
        <v>0</v>
      </c>
      <c r="IZ99" s="16">
        <v>0</v>
      </c>
      <c r="JA99" s="16">
        <v>0</v>
      </c>
      <c r="JB99" s="16">
        <v>148883</v>
      </c>
      <c r="JC99" s="16">
        <v>4225736</v>
      </c>
      <c r="JD99" s="16">
        <v>4196196</v>
      </c>
      <c r="JE99" s="16">
        <v>0</v>
      </c>
      <c r="JF99" s="16">
        <v>4196196</v>
      </c>
      <c r="JG99" s="19">
        <v>0.1</v>
      </c>
      <c r="JH99" s="16">
        <v>419620</v>
      </c>
      <c r="JI99" s="16">
        <v>281850540</v>
      </c>
      <c r="JJ99" s="14">
        <v>549.6</v>
      </c>
      <c r="JK99" s="16">
        <v>512828</v>
      </c>
      <c r="JL99" s="16">
        <v>416026</v>
      </c>
      <c r="JM99" s="16">
        <v>512828</v>
      </c>
      <c r="JN99" s="17">
        <v>0.25</v>
      </c>
      <c r="JO99" s="19">
        <v>0.20280000000000001</v>
      </c>
      <c r="JP99" s="16">
        <v>419620</v>
      </c>
      <c r="JQ99" s="16">
        <v>85099</v>
      </c>
      <c r="JR99" s="17">
        <v>0.04</v>
      </c>
      <c r="JS99" s="16">
        <v>3572534</v>
      </c>
      <c r="JT99" s="16">
        <v>142901</v>
      </c>
      <c r="JU99" s="16">
        <v>419620</v>
      </c>
      <c r="JV99" s="16">
        <v>85099</v>
      </c>
      <c r="JW99" s="16">
        <v>142901</v>
      </c>
      <c r="JX99" s="16">
        <v>191620</v>
      </c>
      <c r="JY99" s="16">
        <v>85099</v>
      </c>
      <c r="JZ99" s="18">
        <v>0</v>
      </c>
      <c r="KA99" s="16">
        <v>0</v>
      </c>
      <c r="KB99" s="16">
        <v>142901</v>
      </c>
      <c r="KC99" s="16">
        <v>191620</v>
      </c>
      <c r="KD99" s="16">
        <v>334521</v>
      </c>
      <c r="KE99" s="16">
        <v>4196196</v>
      </c>
      <c r="KF99" s="19">
        <v>0</v>
      </c>
      <c r="KG99" s="16">
        <v>0</v>
      </c>
      <c r="KH99" s="17">
        <v>0</v>
      </c>
      <c r="KI99" s="16">
        <v>3572534</v>
      </c>
      <c r="KJ99" s="16">
        <v>0</v>
      </c>
      <c r="KK99" s="16">
        <v>0</v>
      </c>
      <c r="KL99" s="16">
        <v>0</v>
      </c>
      <c r="KM99" s="16">
        <v>0</v>
      </c>
      <c r="KN99" s="16">
        <v>8902</v>
      </c>
      <c r="KO99" s="16">
        <v>8854</v>
      </c>
      <c r="KP99" s="16">
        <v>48</v>
      </c>
      <c r="KQ99" s="16">
        <v>664709</v>
      </c>
      <c r="KR99" s="16">
        <v>48</v>
      </c>
      <c r="KS99" s="16">
        <v>664661</v>
      </c>
      <c r="KT99" s="16">
        <v>126</v>
      </c>
      <c r="KU99" s="16">
        <v>48</v>
      </c>
      <c r="KV99" s="16">
        <v>174</v>
      </c>
      <c r="KW99" s="16">
        <v>1521993</v>
      </c>
      <c r="KX99" s="16">
        <v>664661</v>
      </c>
      <c r="KY99" s="18">
        <v>2186654</v>
      </c>
      <c r="KZ99" s="16">
        <v>191620</v>
      </c>
      <c r="LA99" s="16">
        <v>0</v>
      </c>
      <c r="LB99" s="16">
        <v>0</v>
      </c>
      <c r="LC99" s="16">
        <v>0</v>
      </c>
      <c r="LD99" s="16">
        <v>2378274</v>
      </c>
      <c r="LE99" s="16">
        <v>0</v>
      </c>
      <c r="LF99" s="16">
        <v>0</v>
      </c>
      <c r="LG99" s="16">
        <v>0</v>
      </c>
      <c r="LH99" s="16">
        <v>2378274</v>
      </c>
      <c r="LI99" s="16">
        <v>191620</v>
      </c>
      <c r="LJ99" s="16">
        <v>2186654</v>
      </c>
      <c r="LK99" s="16">
        <v>281850540</v>
      </c>
      <c r="LL99" s="16">
        <v>7.7582000000000004</v>
      </c>
      <c r="LM99" s="16">
        <v>191620</v>
      </c>
      <c r="LN99" s="16">
        <v>281850540</v>
      </c>
      <c r="LO99" s="16">
        <v>0.67986000000000002</v>
      </c>
      <c r="LP99" s="16">
        <v>7.7582000000000004</v>
      </c>
      <c r="LQ99" s="16">
        <v>8.4380600000000001</v>
      </c>
      <c r="LR99" s="16">
        <v>222149</v>
      </c>
      <c r="LS99" s="16">
        <v>0</v>
      </c>
      <c r="LT99" s="16">
        <v>34089</v>
      </c>
      <c r="LU99" s="16">
        <v>37252</v>
      </c>
      <c r="LV99" s="16">
        <v>0</v>
      </c>
      <c r="LW99" s="16">
        <v>20411</v>
      </c>
      <c r="LX99" s="16">
        <v>2395</v>
      </c>
      <c r="LY99" s="16">
        <v>46849</v>
      </c>
      <c r="LZ99" s="16">
        <v>269447</v>
      </c>
      <c r="MA99" s="16">
        <v>4225736</v>
      </c>
      <c r="MB99" s="18">
        <v>269447</v>
      </c>
      <c r="MC99" s="16">
        <v>3956289</v>
      </c>
      <c r="MD99" s="16">
        <v>6291376</v>
      </c>
      <c r="ME99" s="18">
        <v>0</v>
      </c>
      <c r="MF99" s="18">
        <v>0</v>
      </c>
      <c r="MG99" s="18">
        <v>334521</v>
      </c>
      <c r="MH99" s="16">
        <v>0</v>
      </c>
      <c r="MI99" s="16">
        <v>148883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2378274</v>
      </c>
      <c r="MP99" s="16">
        <v>148883</v>
      </c>
      <c r="MQ99" s="16">
        <v>0</v>
      </c>
      <c r="MR99" s="16">
        <v>142901</v>
      </c>
      <c r="MS99" s="16">
        <v>0</v>
      </c>
      <c r="MT99" s="16">
        <v>27695</v>
      </c>
      <c r="MU99" s="16">
        <v>174</v>
      </c>
      <c r="MV99" s="16">
        <v>0</v>
      </c>
      <c r="MW99" s="16">
        <v>2697927</v>
      </c>
      <c r="MX99" s="16">
        <v>281850540</v>
      </c>
      <c r="MY99" s="16">
        <v>1.34</v>
      </c>
      <c r="MZ99" s="16">
        <v>377680</v>
      </c>
      <c r="NA99" s="16">
        <v>0</v>
      </c>
      <c r="NB99" s="16">
        <v>3572534</v>
      </c>
      <c r="NC99" s="16">
        <v>0</v>
      </c>
      <c r="ND99" s="16">
        <v>377680</v>
      </c>
      <c r="NE99" s="16">
        <v>0</v>
      </c>
      <c r="NF99" s="16">
        <v>377680</v>
      </c>
      <c r="NG99" s="17">
        <v>0.04</v>
      </c>
      <c r="NH99" s="17">
        <v>0</v>
      </c>
      <c r="NI99" s="17">
        <v>0</v>
      </c>
      <c r="NJ99" s="17">
        <v>0</v>
      </c>
      <c r="NK99" s="17">
        <v>0</v>
      </c>
      <c r="NL99" s="17">
        <v>0.04</v>
      </c>
      <c r="NM99" s="16">
        <v>142901</v>
      </c>
      <c r="NN99" s="16">
        <v>0</v>
      </c>
      <c r="NO99" s="18">
        <v>0</v>
      </c>
      <c r="NP99" s="16">
        <v>0</v>
      </c>
      <c r="NQ99" s="17">
        <v>142901</v>
      </c>
      <c r="NR99" s="16">
        <v>550000</v>
      </c>
      <c r="NS99" s="16">
        <v>0</v>
      </c>
      <c r="NT99" s="16">
        <v>93011</v>
      </c>
      <c r="NU99" s="16">
        <v>0</v>
      </c>
      <c r="NV99" s="16">
        <v>0</v>
      </c>
      <c r="NW99" s="17">
        <v>0</v>
      </c>
      <c r="NX99" s="17">
        <v>676250</v>
      </c>
    </row>
    <row r="100" spans="1:388" x14ac:dyDescent="0.55000000000000004">
      <c r="A100" s="13" t="s">
        <v>1179</v>
      </c>
      <c r="B100" s="13" t="s">
        <v>1240</v>
      </c>
      <c r="C100" s="13" t="s">
        <v>187</v>
      </c>
      <c r="D100" s="13" t="s">
        <v>188</v>
      </c>
      <c r="E100" s="14">
        <v>472.5</v>
      </c>
      <c r="F100" s="15">
        <v>-0.06</v>
      </c>
      <c r="G100" s="16">
        <v>7413</v>
      </c>
      <c r="H100" s="16">
        <v>-445</v>
      </c>
      <c r="I100" s="16">
        <v>6553</v>
      </c>
      <c r="J100" s="15">
        <v>-0.06</v>
      </c>
      <c r="K100" s="16">
        <v>-393</v>
      </c>
      <c r="L100" s="16">
        <v>7413</v>
      </c>
      <c r="M100" s="16">
        <v>222</v>
      </c>
      <c r="N100" s="16">
        <v>7635</v>
      </c>
      <c r="O100" s="17">
        <v>656.98</v>
      </c>
      <c r="P100" s="17">
        <v>19.07</v>
      </c>
      <c r="Q100" s="17">
        <v>676.05</v>
      </c>
      <c r="R100" s="17">
        <v>64.61</v>
      </c>
      <c r="S100" s="17">
        <v>2.16</v>
      </c>
      <c r="T100" s="17">
        <v>66.77</v>
      </c>
      <c r="U100" s="17">
        <v>79.48</v>
      </c>
      <c r="V100" s="17">
        <v>2.35</v>
      </c>
      <c r="W100" s="17">
        <v>81.83</v>
      </c>
      <c r="X100" s="17">
        <v>357.8</v>
      </c>
      <c r="Y100" s="17">
        <v>10.73</v>
      </c>
      <c r="Z100" s="17">
        <v>368.53</v>
      </c>
      <c r="AA100" s="17">
        <v>28.08</v>
      </c>
      <c r="AB100" s="17">
        <v>25.41</v>
      </c>
      <c r="AC100" s="17">
        <v>16.440000000000001</v>
      </c>
      <c r="AD100" s="17">
        <v>69.930000000000007</v>
      </c>
      <c r="AE100" s="14">
        <v>472.5</v>
      </c>
      <c r="AF100" s="17">
        <v>542.42999999999995</v>
      </c>
      <c r="AG100" s="17">
        <v>1.1399999999999999</v>
      </c>
      <c r="AH100" s="17">
        <v>543.57000000000005</v>
      </c>
      <c r="AI100" s="15">
        <v>25.48</v>
      </c>
      <c r="AJ100" s="15">
        <v>2.8450000000000002</v>
      </c>
      <c r="AK100" s="17">
        <v>0</v>
      </c>
      <c r="AL100" s="17">
        <f>ROUND(Data_AidAndLevy[[#This Row],[L311]]*Data_AidAndLevy[[#This Row],[L201]],0)</f>
        <v>0</v>
      </c>
      <c r="AM100" s="15">
        <v>0</v>
      </c>
      <c r="AN100" s="15">
        <v>28.324999999999999</v>
      </c>
      <c r="AO100" s="17">
        <v>542.42999999999995</v>
      </c>
      <c r="AP100" s="15">
        <v>570.755</v>
      </c>
      <c r="AQ100" s="17">
        <v>69.930000000000007</v>
      </c>
      <c r="AR100" s="15">
        <v>500.82499999999999</v>
      </c>
      <c r="AS100" s="16">
        <v>7635</v>
      </c>
      <c r="AT100" s="14">
        <v>472.5</v>
      </c>
      <c r="AU100" s="16">
        <v>3607538</v>
      </c>
      <c r="AV100" s="16">
        <v>3573066</v>
      </c>
      <c r="AW100" s="17">
        <v>1.01</v>
      </c>
      <c r="AX100" s="16">
        <v>3608797</v>
      </c>
      <c r="AY100" s="16">
        <v>3607538</v>
      </c>
      <c r="AZ100" s="16">
        <v>1259</v>
      </c>
      <c r="BA100" s="16">
        <v>7635</v>
      </c>
      <c r="BB100" s="15">
        <v>28.324999999999999</v>
      </c>
      <c r="BC100" s="16">
        <v>216261</v>
      </c>
      <c r="BD100" s="16">
        <v>7635</v>
      </c>
      <c r="BE100" s="17">
        <v>69.930000000000007</v>
      </c>
      <c r="BF100" s="16">
        <v>533916</v>
      </c>
      <c r="BG100" s="17">
        <v>676.05</v>
      </c>
      <c r="BH100" s="14">
        <v>472.5</v>
      </c>
      <c r="BI100" s="16">
        <v>319434</v>
      </c>
      <c r="BJ100" s="16">
        <v>316664</v>
      </c>
      <c r="BK100" s="16">
        <v>319434</v>
      </c>
      <c r="BL100" s="16">
        <v>0</v>
      </c>
      <c r="BM100" s="16">
        <v>319434</v>
      </c>
      <c r="BN100" s="16">
        <v>319434</v>
      </c>
      <c r="BO100" s="17">
        <v>66.77</v>
      </c>
      <c r="BP100" s="14">
        <v>472.5</v>
      </c>
      <c r="BQ100" s="16">
        <v>31549</v>
      </c>
      <c r="BR100" s="16">
        <v>31142</v>
      </c>
      <c r="BS100" s="16">
        <v>31549</v>
      </c>
      <c r="BT100" s="16">
        <v>0</v>
      </c>
      <c r="BU100" s="16">
        <v>31549</v>
      </c>
      <c r="BV100" s="16">
        <v>31549</v>
      </c>
      <c r="BW100" s="17">
        <v>81.83</v>
      </c>
      <c r="BX100" s="14">
        <v>472.5</v>
      </c>
      <c r="BY100" s="16">
        <v>38665</v>
      </c>
      <c r="BZ100" s="16">
        <v>38309</v>
      </c>
      <c r="CA100" s="16">
        <v>38665</v>
      </c>
      <c r="CB100" s="16">
        <v>0</v>
      </c>
      <c r="CC100" s="16">
        <v>38665</v>
      </c>
      <c r="CD100" s="16">
        <v>38665</v>
      </c>
      <c r="CE100" s="17">
        <v>368.53</v>
      </c>
      <c r="CF100" s="14">
        <v>472.5</v>
      </c>
      <c r="CG100" s="16">
        <v>174130</v>
      </c>
      <c r="CH100" s="16">
        <v>172460</v>
      </c>
      <c r="CI100" s="16">
        <v>174130</v>
      </c>
      <c r="CJ100" s="16">
        <v>0</v>
      </c>
      <c r="CK100" s="16">
        <v>174130</v>
      </c>
      <c r="CL100" s="16">
        <v>174130</v>
      </c>
      <c r="CM100" s="17">
        <v>333.94</v>
      </c>
      <c r="CN100" s="17">
        <v>542.42999999999995</v>
      </c>
      <c r="CO100" s="16">
        <v>181139</v>
      </c>
      <c r="CP100" s="16">
        <v>176749</v>
      </c>
      <c r="CQ100" s="16">
        <v>852</v>
      </c>
      <c r="CR100" s="16">
        <v>177601</v>
      </c>
      <c r="CS100" s="16">
        <v>181139</v>
      </c>
      <c r="CT100" s="16">
        <v>0</v>
      </c>
      <c r="CU100" s="14">
        <v>472.5</v>
      </c>
      <c r="CV100" s="16">
        <v>5</v>
      </c>
      <c r="CW100" s="14">
        <v>0</v>
      </c>
      <c r="CX100" s="16">
        <v>478</v>
      </c>
      <c r="CY100" s="17">
        <v>62.17</v>
      </c>
      <c r="CZ100" s="16">
        <v>29717</v>
      </c>
      <c r="DA100" s="16">
        <v>478</v>
      </c>
      <c r="DB100" s="17">
        <v>68.73</v>
      </c>
      <c r="DC100" s="16">
        <v>32853</v>
      </c>
      <c r="DD100" s="17">
        <v>1.1399999999999999</v>
      </c>
      <c r="DE100" s="17">
        <v>333.94</v>
      </c>
      <c r="DF100" s="16">
        <v>381</v>
      </c>
      <c r="DG100" s="17">
        <v>34.29</v>
      </c>
      <c r="DH100" s="17">
        <v>542.42999999999995</v>
      </c>
      <c r="DI100" s="16">
        <v>18600</v>
      </c>
      <c r="DJ100" s="16">
        <v>18148</v>
      </c>
      <c r="DK100" s="16">
        <v>18600</v>
      </c>
      <c r="DL100" s="16">
        <v>0</v>
      </c>
      <c r="DM100" s="16">
        <v>18600</v>
      </c>
      <c r="DN100" s="16">
        <v>18600</v>
      </c>
      <c r="DO100" s="17">
        <v>3.7</v>
      </c>
      <c r="DP100" s="17">
        <v>542.42999999999995</v>
      </c>
      <c r="DQ100" s="16">
        <v>2007</v>
      </c>
      <c r="DR100" s="16">
        <v>1952</v>
      </c>
      <c r="DS100" s="16">
        <v>2007</v>
      </c>
      <c r="DT100" s="16">
        <v>0</v>
      </c>
      <c r="DU100" s="16">
        <v>2007</v>
      </c>
      <c r="DV100" s="16">
        <v>2007</v>
      </c>
      <c r="DW100" s="16">
        <v>3607538</v>
      </c>
      <c r="DX100" s="16">
        <v>1259</v>
      </c>
      <c r="DY100" s="16">
        <v>216261</v>
      </c>
      <c r="DZ100" s="16">
        <v>533916</v>
      </c>
      <c r="EA100" s="16">
        <v>319434</v>
      </c>
      <c r="EB100" s="16">
        <v>31549</v>
      </c>
      <c r="EC100" s="16">
        <v>38665</v>
      </c>
      <c r="ED100" s="16">
        <v>174130</v>
      </c>
      <c r="EE100" s="16">
        <v>181139</v>
      </c>
      <c r="EF100" s="16">
        <v>0</v>
      </c>
      <c r="EG100" s="16">
        <v>29717</v>
      </c>
      <c r="EH100" s="16">
        <v>32853</v>
      </c>
      <c r="EI100" s="16">
        <v>381</v>
      </c>
      <c r="EJ100" s="16">
        <v>18600</v>
      </c>
      <c r="EK100" s="16">
        <v>2007</v>
      </c>
      <c r="EL100" s="16">
        <v>33759</v>
      </c>
      <c r="EM100" s="16">
        <v>175132</v>
      </c>
      <c r="EN100" s="16">
        <v>-445</v>
      </c>
      <c r="EO100" s="16">
        <v>5328377</v>
      </c>
      <c r="EP100" s="16">
        <v>170464141</v>
      </c>
      <c r="EQ100" s="18">
        <v>5.4</v>
      </c>
      <c r="ER100" s="16">
        <v>920506</v>
      </c>
      <c r="ES100" s="16">
        <v>24184</v>
      </c>
      <c r="ET100" s="16">
        <v>23934</v>
      </c>
      <c r="EU100" s="16">
        <v>250</v>
      </c>
      <c r="EV100" s="16">
        <v>920506</v>
      </c>
      <c r="EW100" s="16">
        <v>920756</v>
      </c>
      <c r="EX100" s="16">
        <v>23862546</v>
      </c>
      <c r="EY100" s="16">
        <v>21127906</v>
      </c>
      <c r="EZ100" s="16">
        <v>2734640</v>
      </c>
      <c r="FA100" s="18">
        <v>5.4</v>
      </c>
      <c r="FB100" s="16">
        <v>14767</v>
      </c>
      <c r="FC100" s="16">
        <v>0</v>
      </c>
      <c r="FD100" s="16">
        <v>0</v>
      </c>
      <c r="FE100" s="16">
        <v>0</v>
      </c>
      <c r="FF100" s="16">
        <v>14767</v>
      </c>
      <c r="FG100" s="16">
        <v>14767</v>
      </c>
      <c r="FH100" s="16">
        <v>920756</v>
      </c>
      <c r="FI100" s="16">
        <v>935523</v>
      </c>
      <c r="FJ100" s="16">
        <v>6749</v>
      </c>
      <c r="FK100" s="15">
        <v>500.82499999999999</v>
      </c>
      <c r="FL100" s="16">
        <v>3380068</v>
      </c>
      <c r="FM100" s="16">
        <v>6749</v>
      </c>
      <c r="FN100" s="17">
        <v>69.930000000000007</v>
      </c>
      <c r="FO100" s="16">
        <v>471958</v>
      </c>
      <c r="FP100" s="16">
        <v>264</v>
      </c>
      <c r="FQ100" s="17">
        <v>543.57000000000005</v>
      </c>
      <c r="FR100" s="16">
        <v>143502</v>
      </c>
      <c r="FS100" s="16">
        <v>18600</v>
      </c>
      <c r="FT100" s="16">
        <v>2007</v>
      </c>
      <c r="FU100" s="16">
        <v>164109</v>
      </c>
      <c r="FV100" s="16">
        <v>3380068</v>
      </c>
      <c r="FW100" s="16">
        <v>471958</v>
      </c>
      <c r="FX100" s="16">
        <v>-393</v>
      </c>
      <c r="FY100" s="16">
        <v>319434</v>
      </c>
      <c r="FZ100" s="16">
        <v>31549</v>
      </c>
      <c r="GA100" s="16">
        <v>38665</v>
      </c>
      <c r="GB100" s="16">
        <v>174130</v>
      </c>
      <c r="GC100" s="16">
        <v>4579520</v>
      </c>
      <c r="GD100" s="16">
        <v>935523</v>
      </c>
      <c r="GE100" s="16">
        <v>3643997</v>
      </c>
      <c r="GF100" s="15">
        <v>570.755</v>
      </c>
      <c r="GG100" s="16">
        <v>300</v>
      </c>
      <c r="GH100" s="16">
        <v>171227</v>
      </c>
      <c r="GI100" s="16">
        <v>3643997</v>
      </c>
      <c r="GJ100" s="16">
        <v>0</v>
      </c>
      <c r="GK100" s="14">
        <v>16</v>
      </c>
      <c r="GL100" s="16">
        <v>7635</v>
      </c>
      <c r="GM100" s="16">
        <v>122160</v>
      </c>
      <c r="GN100" s="14">
        <v>0</v>
      </c>
      <c r="GO100" s="16">
        <v>7413</v>
      </c>
      <c r="GP100" s="16">
        <v>0</v>
      </c>
      <c r="GQ100" s="16">
        <v>122160</v>
      </c>
      <c r="GR100" s="16">
        <v>122160</v>
      </c>
      <c r="GS100" s="16">
        <v>5328377</v>
      </c>
      <c r="GT100" s="16">
        <v>4579520</v>
      </c>
      <c r="GU100" s="16">
        <v>0</v>
      </c>
      <c r="GV100" s="16">
        <v>748857</v>
      </c>
      <c r="GW100" s="16">
        <v>170464141</v>
      </c>
      <c r="GX100" s="16">
        <v>165419317</v>
      </c>
      <c r="GY100" s="16">
        <v>5044824</v>
      </c>
      <c r="GZ100" s="16">
        <v>165419317</v>
      </c>
      <c r="HA100" s="18">
        <v>3.0499999999999999E-2</v>
      </c>
      <c r="HB100" s="16">
        <v>4974</v>
      </c>
      <c r="HC100" s="16">
        <v>152</v>
      </c>
      <c r="HD100" s="16">
        <v>4974</v>
      </c>
      <c r="HE100" s="16">
        <v>152</v>
      </c>
      <c r="HF100" s="16">
        <v>4822</v>
      </c>
      <c r="HG100" s="16">
        <v>886</v>
      </c>
      <c r="HH100" s="16">
        <v>685</v>
      </c>
      <c r="HI100" s="16">
        <v>201</v>
      </c>
      <c r="HJ100" s="15">
        <v>570.755</v>
      </c>
      <c r="HK100" s="16">
        <v>114722</v>
      </c>
      <c r="HL100" s="15">
        <v>570.755</v>
      </c>
      <c r="HM100" s="16">
        <v>10</v>
      </c>
      <c r="HN100" s="16">
        <v>5708</v>
      </c>
      <c r="HO100" s="15">
        <v>570.755</v>
      </c>
      <c r="HP100" s="16">
        <v>7635</v>
      </c>
      <c r="HQ100" s="15">
        <v>0.11600000000000001</v>
      </c>
      <c r="HR100" s="16">
        <v>505689</v>
      </c>
      <c r="HS100" s="16">
        <v>114722</v>
      </c>
      <c r="HT100" s="16">
        <v>5708</v>
      </c>
      <c r="HU100" s="16">
        <v>385259</v>
      </c>
      <c r="HV100" s="16">
        <v>170464141</v>
      </c>
      <c r="HW100" s="18">
        <v>2.2600600000000002</v>
      </c>
      <c r="HX100" s="18">
        <v>1.9617800000000001</v>
      </c>
      <c r="HY100" s="18">
        <v>0.29827999999999999</v>
      </c>
      <c r="HZ100" s="16">
        <v>170464141</v>
      </c>
      <c r="IA100" s="16">
        <v>50846</v>
      </c>
      <c r="IB100" s="16">
        <v>7635</v>
      </c>
      <c r="IC100" s="17">
        <v>0</v>
      </c>
      <c r="ID100" s="16">
        <v>0</v>
      </c>
      <c r="IE100" s="15">
        <v>570.755</v>
      </c>
      <c r="IF100" s="16">
        <v>0</v>
      </c>
      <c r="IG100" s="16">
        <v>748857</v>
      </c>
      <c r="IH100" s="16">
        <v>4822</v>
      </c>
      <c r="II100" s="16">
        <v>0</v>
      </c>
      <c r="IJ100" s="16">
        <v>0</v>
      </c>
      <c r="IK100" s="16">
        <v>33759</v>
      </c>
      <c r="IL100" s="16">
        <v>114722</v>
      </c>
      <c r="IM100" s="16">
        <v>5708</v>
      </c>
      <c r="IN100" s="16">
        <v>50846</v>
      </c>
      <c r="IO100" s="16">
        <v>0</v>
      </c>
      <c r="IP100" s="16">
        <v>606518</v>
      </c>
      <c r="IQ100" s="16">
        <v>3643997</v>
      </c>
      <c r="IR100" s="16">
        <v>0</v>
      </c>
      <c r="IS100" s="16">
        <v>4822</v>
      </c>
      <c r="IT100" s="16">
        <v>0</v>
      </c>
      <c r="IU100" s="16">
        <v>0</v>
      </c>
      <c r="IV100" s="16">
        <v>33759</v>
      </c>
      <c r="IW100" s="16">
        <v>114722</v>
      </c>
      <c r="IX100" s="16">
        <v>5708</v>
      </c>
      <c r="IY100" s="16">
        <v>50846</v>
      </c>
      <c r="IZ100" s="16">
        <v>0</v>
      </c>
      <c r="JA100" s="16">
        <v>0</v>
      </c>
      <c r="JB100" s="16">
        <v>122160</v>
      </c>
      <c r="JC100" s="16">
        <v>3908496</v>
      </c>
      <c r="JD100" s="16">
        <v>3607538</v>
      </c>
      <c r="JE100" s="16">
        <v>1259</v>
      </c>
      <c r="JF100" s="16">
        <v>3608797</v>
      </c>
      <c r="JG100" s="19">
        <v>0.1</v>
      </c>
      <c r="JH100" s="16">
        <v>360880</v>
      </c>
      <c r="JI100" s="16">
        <v>170464141</v>
      </c>
      <c r="JJ100" s="14">
        <v>472.5</v>
      </c>
      <c r="JK100" s="16">
        <v>360771</v>
      </c>
      <c r="JL100" s="16">
        <v>416026</v>
      </c>
      <c r="JM100" s="16">
        <v>360771</v>
      </c>
      <c r="JN100" s="17">
        <v>0.25</v>
      </c>
      <c r="JO100" s="19">
        <v>0.2883</v>
      </c>
      <c r="JP100" s="16">
        <v>360880</v>
      </c>
      <c r="JQ100" s="16">
        <v>104042</v>
      </c>
      <c r="JR100" s="17">
        <v>0.1</v>
      </c>
      <c r="JS100" s="16">
        <v>2423279</v>
      </c>
      <c r="JT100" s="16">
        <v>242328</v>
      </c>
      <c r="JU100" s="16">
        <v>360880</v>
      </c>
      <c r="JV100" s="16">
        <v>104042</v>
      </c>
      <c r="JW100" s="16">
        <v>242328</v>
      </c>
      <c r="JX100" s="16">
        <v>14510</v>
      </c>
      <c r="JY100" s="16">
        <v>104042</v>
      </c>
      <c r="JZ100" s="18">
        <v>0</v>
      </c>
      <c r="KA100" s="16">
        <v>0</v>
      </c>
      <c r="KB100" s="16">
        <v>242328</v>
      </c>
      <c r="KC100" s="16">
        <v>14510</v>
      </c>
      <c r="KD100" s="16">
        <v>256838</v>
      </c>
      <c r="KE100" s="16">
        <v>3608797</v>
      </c>
      <c r="KF100" s="19">
        <v>0</v>
      </c>
      <c r="KG100" s="16">
        <v>0</v>
      </c>
      <c r="KH100" s="17">
        <v>0</v>
      </c>
      <c r="KI100" s="16">
        <v>2423279</v>
      </c>
      <c r="KJ100" s="16">
        <v>0</v>
      </c>
      <c r="KK100" s="16">
        <v>0</v>
      </c>
      <c r="KL100" s="16">
        <v>0</v>
      </c>
      <c r="KM100" s="16">
        <v>0</v>
      </c>
      <c r="KN100" s="16">
        <v>19575</v>
      </c>
      <c r="KO100" s="16">
        <v>19373</v>
      </c>
      <c r="KP100" s="16">
        <v>202</v>
      </c>
      <c r="KQ100" s="16">
        <v>606518</v>
      </c>
      <c r="KR100" s="16">
        <v>202</v>
      </c>
      <c r="KS100" s="16">
        <v>606316</v>
      </c>
      <c r="KT100" s="16">
        <v>250</v>
      </c>
      <c r="KU100" s="16">
        <v>202</v>
      </c>
      <c r="KV100" s="16">
        <v>452</v>
      </c>
      <c r="KW100" s="16">
        <v>920506</v>
      </c>
      <c r="KX100" s="16">
        <v>606316</v>
      </c>
      <c r="KY100" s="18">
        <v>1526822</v>
      </c>
      <c r="KZ100" s="16">
        <v>14510</v>
      </c>
      <c r="LA100" s="16">
        <v>0</v>
      </c>
      <c r="LB100" s="16">
        <v>0</v>
      </c>
      <c r="LC100" s="16">
        <v>0</v>
      </c>
      <c r="LD100" s="16">
        <v>1541332</v>
      </c>
      <c r="LE100" s="16">
        <v>0</v>
      </c>
      <c r="LF100" s="16">
        <v>0</v>
      </c>
      <c r="LG100" s="16">
        <v>0</v>
      </c>
      <c r="LH100" s="16">
        <v>1541332</v>
      </c>
      <c r="LI100" s="16">
        <v>14510</v>
      </c>
      <c r="LJ100" s="16">
        <v>1526822</v>
      </c>
      <c r="LK100" s="16">
        <v>170464141</v>
      </c>
      <c r="LL100" s="16">
        <v>8.9568499999999993</v>
      </c>
      <c r="LM100" s="16">
        <v>14510</v>
      </c>
      <c r="LN100" s="16">
        <v>170464141</v>
      </c>
      <c r="LO100" s="16">
        <v>8.5120000000000001E-2</v>
      </c>
      <c r="LP100" s="16">
        <v>8.9568499999999993</v>
      </c>
      <c r="LQ100" s="16">
        <v>9.0419699999999992</v>
      </c>
      <c r="LR100" s="16">
        <v>181139</v>
      </c>
      <c r="LS100" s="16">
        <v>0</v>
      </c>
      <c r="LT100" s="16">
        <v>29717</v>
      </c>
      <c r="LU100" s="16">
        <v>32853</v>
      </c>
      <c r="LV100" s="16">
        <v>381</v>
      </c>
      <c r="LW100" s="16">
        <v>18600</v>
      </c>
      <c r="LX100" s="16">
        <v>2007</v>
      </c>
      <c r="LY100" s="16">
        <v>33759</v>
      </c>
      <c r="LZ100" s="16">
        <v>230938</v>
      </c>
      <c r="MA100" s="16">
        <v>3908496</v>
      </c>
      <c r="MB100" s="18">
        <v>230938</v>
      </c>
      <c r="MC100" s="16">
        <v>3677558</v>
      </c>
      <c r="MD100" s="16">
        <v>5328377</v>
      </c>
      <c r="ME100" s="18">
        <v>0</v>
      </c>
      <c r="MF100" s="18">
        <v>0</v>
      </c>
      <c r="MG100" s="18">
        <v>256838</v>
      </c>
      <c r="MH100" s="16">
        <v>0</v>
      </c>
      <c r="MI100" s="16">
        <v>122160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1541332</v>
      </c>
      <c r="MP100" s="16">
        <v>122160</v>
      </c>
      <c r="MQ100" s="16">
        <v>0</v>
      </c>
      <c r="MR100" s="16">
        <v>242328</v>
      </c>
      <c r="MS100" s="16">
        <v>0</v>
      </c>
      <c r="MT100" s="16">
        <v>14767</v>
      </c>
      <c r="MU100" s="16">
        <v>452</v>
      </c>
      <c r="MV100" s="16">
        <v>0</v>
      </c>
      <c r="MW100" s="16">
        <v>1921039</v>
      </c>
      <c r="MX100" s="16">
        <v>170464141</v>
      </c>
      <c r="MY100" s="16">
        <v>1.34</v>
      </c>
      <c r="MZ100" s="16">
        <v>228422</v>
      </c>
      <c r="NA100" s="16">
        <v>0</v>
      </c>
      <c r="NB100" s="16">
        <v>2423279</v>
      </c>
      <c r="NC100" s="16">
        <v>0</v>
      </c>
      <c r="ND100" s="16">
        <v>228422</v>
      </c>
      <c r="NE100" s="16">
        <v>0</v>
      </c>
      <c r="NF100" s="16">
        <v>228422</v>
      </c>
      <c r="NG100" s="17">
        <v>0.1</v>
      </c>
      <c r="NH100" s="17">
        <v>0</v>
      </c>
      <c r="NI100" s="17">
        <v>0</v>
      </c>
      <c r="NJ100" s="17">
        <v>0</v>
      </c>
      <c r="NK100" s="17">
        <v>0</v>
      </c>
      <c r="NL100" s="17">
        <v>0.1</v>
      </c>
      <c r="NM100" s="16">
        <v>242328</v>
      </c>
      <c r="NN100" s="16">
        <v>0</v>
      </c>
      <c r="NO100" s="18">
        <v>0</v>
      </c>
      <c r="NP100" s="16">
        <v>0</v>
      </c>
      <c r="NQ100" s="17">
        <v>242328</v>
      </c>
      <c r="NR100" s="16">
        <v>500000</v>
      </c>
      <c r="NS100" s="16">
        <v>0</v>
      </c>
      <c r="NT100" s="16">
        <v>56253</v>
      </c>
      <c r="NU100" s="16">
        <v>0</v>
      </c>
      <c r="NV100" s="16">
        <v>0</v>
      </c>
      <c r="NW100" s="17">
        <v>0</v>
      </c>
      <c r="NX100" s="17">
        <v>460233</v>
      </c>
    </row>
    <row r="101" spans="1:388" x14ac:dyDescent="0.55000000000000004">
      <c r="A101" s="13" t="s">
        <v>1195</v>
      </c>
      <c r="B101" s="13" t="s">
        <v>1196</v>
      </c>
      <c r="C101" s="13" t="s">
        <v>189</v>
      </c>
      <c r="D101" s="13" t="s">
        <v>190</v>
      </c>
      <c r="E101" s="14">
        <v>331.3</v>
      </c>
      <c r="F101" s="15">
        <v>0</v>
      </c>
      <c r="G101" s="16">
        <v>7413</v>
      </c>
      <c r="H101" s="16">
        <v>0</v>
      </c>
      <c r="I101" s="16">
        <v>6553</v>
      </c>
      <c r="J101" s="15">
        <v>0</v>
      </c>
      <c r="K101" s="16">
        <v>0</v>
      </c>
      <c r="L101" s="16">
        <v>7413</v>
      </c>
      <c r="M101" s="16">
        <v>222</v>
      </c>
      <c r="N101" s="16">
        <v>7635</v>
      </c>
      <c r="O101" s="17">
        <v>709.59</v>
      </c>
      <c r="P101" s="17">
        <v>19.07</v>
      </c>
      <c r="Q101" s="17">
        <v>728.66</v>
      </c>
      <c r="R101" s="17">
        <v>68.47</v>
      </c>
      <c r="S101" s="17">
        <v>2.16</v>
      </c>
      <c r="T101" s="17">
        <v>70.63</v>
      </c>
      <c r="U101" s="17">
        <v>82.43</v>
      </c>
      <c r="V101" s="17">
        <v>2.35</v>
      </c>
      <c r="W101" s="17">
        <v>84.78</v>
      </c>
      <c r="X101" s="17">
        <v>357.8</v>
      </c>
      <c r="Y101" s="17">
        <v>10.73</v>
      </c>
      <c r="Z101" s="17">
        <v>368.53</v>
      </c>
      <c r="AA101" s="17">
        <v>21.6</v>
      </c>
      <c r="AB101" s="17">
        <v>7.87</v>
      </c>
      <c r="AC101" s="17">
        <v>16.440000000000001</v>
      </c>
      <c r="AD101" s="17">
        <v>45.91</v>
      </c>
      <c r="AE101" s="14">
        <v>331.3</v>
      </c>
      <c r="AF101" s="17">
        <v>377.21</v>
      </c>
      <c r="AG101" s="17">
        <v>1.01</v>
      </c>
      <c r="AH101" s="17">
        <v>378.22</v>
      </c>
      <c r="AI101" s="15">
        <v>23.81</v>
      </c>
      <c r="AJ101" s="15">
        <v>1.724</v>
      </c>
      <c r="AK101" s="17">
        <v>0.42</v>
      </c>
      <c r="AL101" s="17">
        <f>ROUND(Data_AidAndLevy[[#This Row],[L311]]*Data_AidAndLevy[[#This Row],[L201]],0)</f>
        <v>3113</v>
      </c>
      <c r="AM101" s="15">
        <v>0</v>
      </c>
      <c r="AN101" s="15">
        <v>25.954000000000001</v>
      </c>
      <c r="AO101" s="17">
        <v>377.21</v>
      </c>
      <c r="AP101" s="15">
        <v>403.16399999999999</v>
      </c>
      <c r="AQ101" s="17">
        <v>45.91</v>
      </c>
      <c r="AR101" s="15">
        <v>357.25400000000002</v>
      </c>
      <c r="AS101" s="16">
        <v>7635</v>
      </c>
      <c r="AT101" s="14">
        <v>331.3</v>
      </c>
      <c r="AU101" s="16">
        <v>2529476</v>
      </c>
      <c r="AV101" s="16">
        <v>2448514</v>
      </c>
      <c r="AW101" s="17">
        <v>1.01</v>
      </c>
      <c r="AX101" s="16">
        <v>2472999</v>
      </c>
      <c r="AY101" s="16">
        <v>2529476</v>
      </c>
      <c r="AZ101" s="16">
        <v>0</v>
      </c>
      <c r="BA101" s="16">
        <v>7635</v>
      </c>
      <c r="BB101" s="15">
        <v>25.954000000000001</v>
      </c>
      <c r="BC101" s="16">
        <v>198159</v>
      </c>
      <c r="BD101" s="16">
        <v>7635</v>
      </c>
      <c r="BE101" s="17">
        <v>45.91</v>
      </c>
      <c r="BF101" s="16">
        <v>350523</v>
      </c>
      <c r="BG101" s="17">
        <v>728.66</v>
      </c>
      <c r="BH101" s="14">
        <v>331.3</v>
      </c>
      <c r="BI101" s="16">
        <v>241405</v>
      </c>
      <c r="BJ101" s="16">
        <v>234378</v>
      </c>
      <c r="BK101" s="16">
        <v>241405</v>
      </c>
      <c r="BL101" s="16">
        <v>0</v>
      </c>
      <c r="BM101" s="16">
        <v>241405</v>
      </c>
      <c r="BN101" s="16">
        <v>241405</v>
      </c>
      <c r="BO101" s="17">
        <v>70.63</v>
      </c>
      <c r="BP101" s="14">
        <v>331.3</v>
      </c>
      <c r="BQ101" s="16">
        <v>23400</v>
      </c>
      <c r="BR101" s="16">
        <v>22616</v>
      </c>
      <c r="BS101" s="16">
        <v>23400</v>
      </c>
      <c r="BT101" s="16">
        <v>0</v>
      </c>
      <c r="BU101" s="16">
        <v>23400</v>
      </c>
      <c r="BV101" s="16">
        <v>23400</v>
      </c>
      <c r="BW101" s="17">
        <v>84.78</v>
      </c>
      <c r="BX101" s="14">
        <v>331.3</v>
      </c>
      <c r="BY101" s="16">
        <v>28088</v>
      </c>
      <c r="BZ101" s="16">
        <v>27227</v>
      </c>
      <c r="CA101" s="16">
        <v>28088</v>
      </c>
      <c r="CB101" s="16">
        <v>0</v>
      </c>
      <c r="CC101" s="16">
        <v>28088</v>
      </c>
      <c r="CD101" s="16">
        <v>28088</v>
      </c>
      <c r="CE101" s="17">
        <v>368.53</v>
      </c>
      <c r="CF101" s="14">
        <v>331.3</v>
      </c>
      <c r="CG101" s="16">
        <v>122094</v>
      </c>
      <c r="CH101" s="16">
        <v>118181</v>
      </c>
      <c r="CI101" s="16">
        <v>122094</v>
      </c>
      <c r="CJ101" s="16">
        <v>0</v>
      </c>
      <c r="CK101" s="16">
        <v>122094</v>
      </c>
      <c r="CL101" s="16">
        <v>122094</v>
      </c>
      <c r="CM101" s="17">
        <v>348.14</v>
      </c>
      <c r="CN101" s="17">
        <v>377.21</v>
      </c>
      <c r="CO101" s="16">
        <v>131322</v>
      </c>
      <c r="CP101" s="16">
        <v>127300</v>
      </c>
      <c r="CQ101" s="16">
        <v>927</v>
      </c>
      <c r="CR101" s="16">
        <v>128227</v>
      </c>
      <c r="CS101" s="16">
        <v>131322</v>
      </c>
      <c r="CT101" s="16">
        <v>0</v>
      </c>
      <c r="CU101" s="14">
        <v>331.3</v>
      </c>
      <c r="CV101" s="16">
        <v>6</v>
      </c>
      <c r="CW101" s="14">
        <v>0</v>
      </c>
      <c r="CX101" s="16">
        <v>337</v>
      </c>
      <c r="CY101" s="17">
        <v>62.44</v>
      </c>
      <c r="CZ101" s="16">
        <v>21042</v>
      </c>
      <c r="DA101" s="16">
        <v>337</v>
      </c>
      <c r="DB101" s="17">
        <v>69.56</v>
      </c>
      <c r="DC101" s="16">
        <v>23442</v>
      </c>
      <c r="DD101" s="17">
        <v>1.01</v>
      </c>
      <c r="DE101" s="17">
        <v>348.14</v>
      </c>
      <c r="DF101" s="16">
        <v>352</v>
      </c>
      <c r="DG101" s="17">
        <v>34.47</v>
      </c>
      <c r="DH101" s="17">
        <v>377.21</v>
      </c>
      <c r="DI101" s="16">
        <v>13002</v>
      </c>
      <c r="DJ101" s="16">
        <v>12590</v>
      </c>
      <c r="DK101" s="16">
        <v>13002</v>
      </c>
      <c r="DL101" s="16">
        <v>0</v>
      </c>
      <c r="DM101" s="16">
        <v>13002</v>
      </c>
      <c r="DN101" s="16">
        <v>13002</v>
      </c>
      <c r="DO101" s="17">
        <v>3.74</v>
      </c>
      <c r="DP101" s="17">
        <v>377.21</v>
      </c>
      <c r="DQ101" s="16">
        <v>1411</v>
      </c>
      <c r="DR101" s="16">
        <v>1362</v>
      </c>
      <c r="DS101" s="16">
        <v>1411</v>
      </c>
      <c r="DT101" s="16">
        <v>0</v>
      </c>
      <c r="DU101" s="16">
        <v>1411</v>
      </c>
      <c r="DV101" s="16">
        <v>1411</v>
      </c>
      <c r="DW101" s="16">
        <v>2529476</v>
      </c>
      <c r="DX101" s="16">
        <v>0</v>
      </c>
      <c r="DY101" s="16">
        <v>198159</v>
      </c>
      <c r="DZ101" s="16">
        <v>350523</v>
      </c>
      <c r="EA101" s="16">
        <v>241405</v>
      </c>
      <c r="EB101" s="16">
        <v>23400</v>
      </c>
      <c r="EC101" s="16">
        <v>28088</v>
      </c>
      <c r="ED101" s="16">
        <v>122094</v>
      </c>
      <c r="EE101" s="16">
        <v>131322</v>
      </c>
      <c r="EF101" s="16">
        <v>0</v>
      </c>
      <c r="EG101" s="16">
        <v>21042</v>
      </c>
      <c r="EH101" s="16">
        <v>23442</v>
      </c>
      <c r="EI101" s="16">
        <v>352</v>
      </c>
      <c r="EJ101" s="16">
        <v>13002</v>
      </c>
      <c r="EK101" s="16">
        <v>1411</v>
      </c>
      <c r="EL101" s="16">
        <v>31180</v>
      </c>
      <c r="EM101" s="16">
        <v>100693</v>
      </c>
      <c r="EN101" s="16">
        <v>0</v>
      </c>
      <c r="EO101" s="16">
        <v>3753229</v>
      </c>
      <c r="EP101" s="16">
        <v>228900939</v>
      </c>
      <c r="EQ101" s="18">
        <v>5.4</v>
      </c>
      <c r="ER101" s="16">
        <v>1236065</v>
      </c>
      <c r="ES101" s="16">
        <v>260793</v>
      </c>
      <c r="ET101" s="16">
        <v>261424</v>
      </c>
      <c r="EU101" s="16">
        <v>-631</v>
      </c>
      <c r="EV101" s="16">
        <v>1236065</v>
      </c>
      <c r="EW101" s="16">
        <v>1235434</v>
      </c>
      <c r="EX101" s="16">
        <v>24341676</v>
      </c>
      <c r="EY101" s="16">
        <v>19244009</v>
      </c>
      <c r="EZ101" s="16">
        <v>5097667</v>
      </c>
      <c r="FA101" s="18">
        <v>5.4</v>
      </c>
      <c r="FB101" s="16">
        <v>27527</v>
      </c>
      <c r="FC101" s="16">
        <v>0</v>
      </c>
      <c r="FD101" s="16">
        <v>0</v>
      </c>
      <c r="FE101" s="16">
        <v>0</v>
      </c>
      <c r="FF101" s="16">
        <v>27527</v>
      </c>
      <c r="FG101" s="16">
        <v>27527</v>
      </c>
      <c r="FH101" s="16">
        <v>1235434</v>
      </c>
      <c r="FI101" s="16">
        <v>1262961</v>
      </c>
      <c r="FJ101" s="16">
        <v>6749</v>
      </c>
      <c r="FK101" s="15">
        <v>357.25400000000002</v>
      </c>
      <c r="FL101" s="16">
        <v>2411107</v>
      </c>
      <c r="FM101" s="16">
        <v>6749</v>
      </c>
      <c r="FN101" s="17">
        <v>45.91</v>
      </c>
      <c r="FO101" s="16">
        <v>309847</v>
      </c>
      <c r="FP101" s="16">
        <v>264</v>
      </c>
      <c r="FQ101" s="17">
        <v>378.22</v>
      </c>
      <c r="FR101" s="16">
        <v>99850</v>
      </c>
      <c r="FS101" s="16">
        <v>13002</v>
      </c>
      <c r="FT101" s="16">
        <v>1411</v>
      </c>
      <c r="FU101" s="16">
        <v>114263</v>
      </c>
      <c r="FV101" s="16">
        <v>2411107</v>
      </c>
      <c r="FW101" s="16">
        <v>309847</v>
      </c>
      <c r="FX101" s="16">
        <v>0</v>
      </c>
      <c r="FY101" s="16">
        <v>241405</v>
      </c>
      <c r="FZ101" s="16">
        <v>23400</v>
      </c>
      <c r="GA101" s="16">
        <v>28088</v>
      </c>
      <c r="GB101" s="16">
        <v>122094</v>
      </c>
      <c r="GC101" s="16">
        <v>3250204</v>
      </c>
      <c r="GD101" s="16">
        <v>1262961</v>
      </c>
      <c r="GE101" s="16">
        <v>1987243</v>
      </c>
      <c r="GF101" s="15">
        <v>403.16399999999999</v>
      </c>
      <c r="GG101" s="16">
        <v>300</v>
      </c>
      <c r="GH101" s="16">
        <v>120949</v>
      </c>
      <c r="GI101" s="16">
        <v>1987243</v>
      </c>
      <c r="GJ101" s="16">
        <v>0</v>
      </c>
      <c r="GK101" s="14">
        <v>7.5</v>
      </c>
      <c r="GL101" s="16">
        <v>7635</v>
      </c>
      <c r="GM101" s="16">
        <v>57263</v>
      </c>
      <c r="GN101" s="14">
        <v>0</v>
      </c>
      <c r="GO101" s="16">
        <v>7413</v>
      </c>
      <c r="GP101" s="16">
        <v>0</v>
      </c>
      <c r="GQ101" s="16">
        <v>57263</v>
      </c>
      <c r="GR101" s="16">
        <v>57263</v>
      </c>
      <c r="GS101" s="16">
        <v>3753229</v>
      </c>
      <c r="GT101" s="16">
        <v>3250204</v>
      </c>
      <c r="GU101" s="16">
        <v>0</v>
      </c>
      <c r="GV101" s="16">
        <v>503025</v>
      </c>
      <c r="GW101" s="16">
        <v>228900939</v>
      </c>
      <c r="GX101" s="16">
        <v>229803318</v>
      </c>
      <c r="GY101" s="16">
        <v>0</v>
      </c>
      <c r="GZ101" s="16">
        <v>229803318</v>
      </c>
      <c r="HA101" s="18">
        <v>0</v>
      </c>
      <c r="HB101" s="16">
        <v>13119</v>
      </c>
      <c r="HC101" s="16">
        <v>0</v>
      </c>
      <c r="HD101" s="16">
        <v>13119</v>
      </c>
      <c r="HE101" s="16">
        <v>0</v>
      </c>
      <c r="HF101" s="16">
        <v>13119</v>
      </c>
      <c r="HG101" s="16">
        <v>886</v>
      </c>
      <c r="HH101" s="16">
        <v>685</v>
      </c>
      <c r="HI101" s="16">
        <v>201</v>
      </c>
      <c r="HJ101" s="15">
        <v>403.16399999999999</v>
      </c>
      <c r="HK101" s="16">
        <v>81036</v>
      </c>
      <c r="HL101" s="15">
        <v>403.16399999999999</v>
      </c>
      <c r="HM101" s="16">
        <v>10</v>
      </c>
      <c r="HN101" s="16">
        <v>4032</v>
      </c>
      <c r="HO101" s="15">
        <v>403.16399999999999</v>
      </c>
      <c r="HP101" s="16">
        <v>7635</v>
      </c>
      <c r="HQ101" s="15">
        <v>0.11600000000000001</v>
      </c>
      <c r="HR101" s="16">
        <v>357203</v>
      </c>
      <c r="HS101" s="16">
        <v>81036</v>
      </c>
      <c r="HT101" s="16">
        <v>4032</v>
      </c>
      <c r="HU101" s="16">
        <v>272135</v>
      </c>
      <c r="HV101" s="16">
        <v>228900939</v>
      </c>
      <c r="HW101" s="18">
        <v>1.1888799999999999</v>
      </c>
      <c r="HX101" s="18">
        <v>1.9617800000000001</v>
      </c>
      <c r="HY101" s="18">
        <v>0</v>
      </c>
      <c r="HZ101" s="16">
        <v>228900939</v>
      </c>
      <c r="IA101" s="16">
        <v>0</v>
      </c>
      <c r="IB101" s="16">
        <v>7635</v>
      </c>
      <c r="IC101" s="17">
        <v>0</v>
      </c>
      <c r="ID101" s="16">
        <v>0</v>
      </c>
      <c r="IE101" s="15">
        <v>403.16399999999999</v>
      </c>
      <c r="IF101" s="16">
        <v>0</v>
      </c>
      <c r="IG101" s="16">
        <v>503025</v>
      </c>
      <c r="IH101" s="16">
        <v>13119</v>
      </c>
      <c r="II101" s="16">
        <v>0</v>
      </c>
      <c r="IJ101" s="16">
        <v>0</v>
      </c>
      <c r="IK101" s="16">
        <v>31180</v>
      </c>
      <c r="IL101" s="16">
        <v>81036</v>
      </c>
      <c r="IM101" s="16">
        <v>4032</v>
      </c>
      <c r="IN101" s="16">
        <v>0</v>
      </c>
      <c r="IO101" s="16">
        <v>0</v>
      </c>
      <c r="IP101" s="16">
        <v>436018</v>
      </c>
      <c r="IQ101" s="16">
        <v>1987243</v>
      </c>
      <c r="IR101" s="16">
        <v>0</v>
      </c>
      <c r="IS101" s="16">
        <v>13119</v>
      </c>
      <c r="IT101" s="16">
        <v>0</v>
      </c>
      <c r="IU101" s="16">
        <v>0</v>
      </c>
      <c r="IV101" s="16">
        <v>31180</v>
      </c>
      <c r="IW101" s="16">
        <v>81036</v>
      </c>
      <c r="IX101" s="16">
        <v>4032</v>
      </c>
      <c r="IY101" s="16">
        <v>0</v>
      </c>
      <c r="IZ101" s="16">
        <v>0</v>
      </c>
      <c r="JA101" s="16">
        <v>0</v>
      </c>
      <c r="JB101" s="16">
        <v>57263</v>
      </c>
      <c r="JC101" s="16">
        <v>2111513</v>
      </c>
      <c r="JD101" s="16">
        <v>2529476</v>
      </c>
      <c r="JE101" s="16">
        <v>0</v>
      </c>
      <c r="JF101" s="16">
        <v>2529476</v>
      </c>
      <c r="JG101" s="19">
        <v>0.1</v>
      </c>
      <c r="JH101" s="16">
        <v>252948</v>
      </c>
      <c r="JI101" s="16">
        <v>228900939</v>
      </c>
      <c r="JJ101" s="14">
        <v>331.3</v>
      </c>
      <c r="JK101" s="16">
        <v>690917</v>
      </c>
      <c r="JL101" s="16">
        <v>416026</v>
      </c>
      <c r="JM101" s="16">
        <v>690917</v>
      </c>
      <c r="JN101" s="17">
        <v>0.25</v>
      </c>
      <c r="JO101" s="19">
        <v>0.15049999999999999</v>
      </c>
      <c r="JP101" s="16">
        <v>252948</v>
      </c>
      <c r="JQ101" s="16">
        <v>38069</v>
      </c>
      <c r="JR101" s="17">
        <v>0.06</v>
      </c>
      <c r="JS101" s="16">
        <v>1845117</v>
      </c>
      <c r="JT101" s="16">
        <v>110707</v>
      </c>
      <c r="JU101" s="16">
        <v>252948</v>
      </c>
      <c r="JV101" s="16">
        <v>38069</v>
      </c>
      <c r="JW101" s="16">
        <v>110707</v>
      </c>
      <c r="JX101" s="16">
        <v>104172</v>
      </c>
      <c r="JY101" s="16">
        <v>38069</v>
      </c>
      <c r="JZ101" s="18">
        <v>0</v>
      </c>
      <c r="KA101" s="16">
        <v>0</v>
      </c>
      <c r="KB101" s="16">
        <v>110707</v>
      </c>
      <c r="KC101" s="16">
        <v>104172</v>
      </c>
      <c r="KD101" s="16">
        <v>214879</v>
      </c>
      <c r="KE101" s="16">
        <v>2529476</v>
      </c>
      <c r="KF101" s="19">
        <v>0</v>
      </c>
      <c r="KG101" s="16">
        <v>0</v>
      </c>
      <c r="KH101" s="17">
        <v>0</v>
      </c>
      <c r="KI101" s="16">
        <v>1845117</v>
      </c>
      <c r="KJ101" s="16">
        <v>0</v>
      </c>
      <c r="KK101" s="16">
        <v>0</v>
      </c>
      <c r="KL101" s="16">
        <v>0</v>
      </c>
      <c r="KM101" s="16">
        <v>0</v>
      </c>
      <c r="KN101" s="16">
        <v>91262</v>
      </c>
      <c r="KO101" s="16">
        <v>91483</v>
      </c>
      <c r="KP101" s="16">
        <v>-221</v>
      </c>
      <c r="KQ101" s="16">
        <v>436018</v>
      </c>
      <c r="KR101" s="16">
        <v>-221</v>
      </c>
      <c r="KS101" s="16">
        <v>436239</v>
      </c>
      <c r="KT101" s="16">
        <v>-631</v>
      </c>
      <c r="KU101" s="16">
        <v>-221</v>
      </c>
      <c r="KV101" s="16">
        <v>-852</v>
      </c>
      <c r="KW101" s="16">
        <v>1236065</v>
      </c>
      <c r="KX101" s="16">
        <v>436239</v>
      </c>
      <c r="KY101" s="18">
        <v>1672304</v>
      </c>
      <c r="KZ101" s="16">
        <v>104172</v>
      </c>
      <c r="LA101" s="16">
        <v>0</v>
      </c>
      <c r="LB101" s="16">
        <v>0</v>
      </c>
      <c r="LC101" s="16">
        <v>0</v>
      </c>
      <c r="LD101" s="16">
        <v>1776476</v>
      </c>
      <c r="LE101" s="16">
        <v>141418</v>
      </c>
      <c r="LF101" s="16">
        <v>285821</v>
      </c>
      <c r="LG101" s="16">
        <v>0</v>
      </c>
      <c r="LH101" s="16">
        <v>2203715</v>
      </c>
      <c r="LI101" s="16">
        <v>104172</v>
      </c>
      <c r="LJ101" s="16">
        <v>2099543</v>
      </c>
      <c r="LK101" s="16">
        <v>228900939</v>
      </c>
      <c r="LL101" s="16">
        <v>9.1722800000000007</v>
      </c>
      <c r="LM101" s="16">
        <v>104172</v>
      </c>
      <c r="LN101" s="16">
        <v>228900939</v>
      </c>
      <c r="LO101" s="16">
        <v>0.4551</v>
      </c>
      <c r="LP101" s="16">
        <v>9.1722800000000007</v>
      </c>
      <c r="LQ101" s="16">
        <v>9.6273800000000005</v>
      </c>
      <c r="LR101" s="16">
        <v>131322</v>
      </c>
      <c r="LS101" s="16">
        <v>0</v>
      </c>
      <c r="LT101" s="16">
        <v>21042</v>
      </c>
      <c r="LU101" s="16">
        <v>23442</v>
      </c>
      <c r="LV101" s="16">
        <v>352</v>
      </c>
      <c r="LW101" s="16">
        <v>13002</v>
      </c>
      <c r="LX101" s="16">
        <v>1411</v>
      </c>
      <c r="LY101" s="16">
        <v>31180</v>
      </c>
      <c r="LZ101" s="16">
        <v>159391</v>
      </c>
      <c r="MA101" s="16">
        <v>2111513</v>
      </c>
      <c r="MB101" s="18">
        <v>159391</v>
      </c>
      <c r="MC101" s="16">
        <v>1952122</v>
      </c>
      <c r="MD101" s="16">
        <v>3753229</v>
      </c>
      <c r="ME101" s="18">
        <v>0</v>
      </c>
      <c r="MF101" s="18">
        <v>0</v>
      </c>
      <c r="MG101" s="18">
        <v>214879</v>
      </c>
      <c r="MH101" s="16">
        <v>0</v>
      </c>
      <c r="MI101" s="16">
        <v>57263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1776476</v>
      </c>
      <c r="MP101" s="16">
        <v>57263</v>
      </c>
      <c r="MQ101" s="16">
        <v>0</v>
      </c>
      <c r="MR101" s="16">
        <v>110707</v>
      </c>
      <c r="MS101" s="16">
        <v>0</v>
      </c>
      <c r="MT101" s="16">
        <v>27527</v>
      </c>
      <c r="MU101" s="16">
        <v>-852</v>
      </c>
      <c r="MV101" s="16">
        <v>0</v>
      </c>
      <c r="MW101" s="16">
        <v>1971121</v>
      </c>
      <c r="MX101" s="16">
        <v>228900939</v>
      </c>
      <c r="MY101" s="16">
        <v>0</v>
      </c>
      <c r="MZ101" s="16">
        <v>0</v>
      </c>
      <c r="NA101" s="16">
        <v>0</v>
      </c>
      <c r="NB101" s="16">
        <v>1845117</v>
      </c>
      <c r="NC101" s="16">
        <v>0</v>
      </c>
      <c r="ND101" s="16">
        <v>0</v>
      </c>
      <c r="NE101" s="16">
        <v>0</v>
      </c>
      <c r="NF101" s="16">
        <v>0</v>
      </c>
      <c r="NG101" s="17">
        <v>0.06</v>
      </c>
      <c r="NH101" s="17">
        <v>0</v>
      </c>
      <c r="NI101" s="17">
        <v>0</v>
      </c>
      <c r="NJ101" s="17">
        <v>0</v>
      </c>
      <c r="NK101" s="17">
        <v>0</v>
      </c>
      <c r="NL101" s="17">
        <v>0.06</v>
      </c>
      <c r="NM101" s="16">
        <v>110707</v>
      </c>
      <c r="NN101" s="16">
        <v>0</v>
      </c>
      <c r="NO101" s="18">
        <v>0</v>
      </c>
      <c r="NP101" s="16">
        <v>0</v>
      </c>
      <c r="NQ101" s="17">
        <v>110707</v>
      </c>
      <c r="NR101" s="16">
        <v>445000</v>
      </c>
      <c r="NS101" s="16">
        <v>0</v>
      </c>
      <c r="NT101" s="16">
        <v>75537</v>
      </c>
      <c r="NU101" s="16">
        <v>0</v>
      </c>
      <c r="NV101" s="16">
        <v>0</v>
      </c>
      <c r="NW101" s="17">
        <v>0</v>
      </c>
      <c r="NX101" s="17">
        <v>0</v>
      </c>
    </row>
    <row r="102" spans="1:388" x14ac:dyDescent="0.55000000000000004">
      <c r="A102" s="13" t="s">
        <v>1185</v>
      </c>
      <c r="B102" s="13" t="s">
        <v>1278</v>
      </c>
      <c r="C102" s="13" t="s">
        <v>191</v>
      </c>
      <c r="D102" s="13" t="s">
        <v>192</v>
      </c>
      <c r="E102" s="14">
        <v>372.4</v>
      </c>
      <c r="F102" s="15">
        <v>-3</v>
      </c>
      <c r="G102" s="16">
        <v>7413</v>
      </c>
      <c r="H102" s="16">
        <v>0</v>
      </c>
      <c r="I102" s="16">
        <v>6553</v>
      </c>
      <c r="J102" s="15">
        <v>-3</v>
      </c>
      <c r="K102" s="16">
        <v>-19659</v>
      </c>
      <c r="L102" s="16">
        <v>7413</v>
      </c>
      <c r="M102" s="16">
        <v>222</v>
      </c>
      <c r="N102" s="16">
        <v>7635</v>
      </c>
      <c r="O102" s="17">
        <v>686.69</v>
      </c>
      <c r="P102" s="17">
        <v>19.07</v>
      </c>
      <c r="Q102" s="17">
        <v>705.76</v>
      </c>
      <c r="R102" s="17">
        <v>75.2</v>
      </c>
      <c r="S102" s="17">
        <v>2.16</v>
      </c>
      <c r="T102" s="17">
        <v>77.36</v>
      </c>
      <c r="U102" s="17">
        <v>84.38</v>
      </c>
      <c r="V102" s="17">
        <v>2.35</v>
      </c>
      <c r="W102" s="17">
        <v>86.73</v>
      </c>
      <c r="X102" s="17">
        <v>357.8</v>
      </c>
      <c r="Y102" s="17">
        <v>10.73</v>
      </c>
      <c r="Z102" s="17">
        <v>368.53</v>
      </c>
      <c r="AA102" s="17">
        <v>18.72</v>
      </c>
      <c r="AB102" s="17">
        <v>16.940000000000001</v>
      </c>
      <c r="AC102" s="17">
        <v>30.14</v>
      </c>
      <c r="AD102" s="17">
        <v>65.8</v>
      </c>
      <c r="AE102" s="14">
        <v>372.4</v>
      </c>
      <c r="AF102" s="17">
        <v>438.2</v>
      </c>
      <c r="AG102" s="17">
        <v>0.84</v>
      </c>
      <c r="AH102" s="17">
        <v>439.04</v>
      </c>
      <c r="AI102" s="15">
        <v>20.399999999999999</v>
      </c>
      <c r="AJ102" s="15">
        <v>2.2839999999999998</v>
      </c>
      <c r="AK102" s="17">
        <v>0.42</v>
      </c>
      <c r="AL102" s="17">
        <f>ROUND(Data_AidAndLevy[[#This Row],[L311]]*Data_AidAndLevy[[#This Row],[L201]],0)</f>
        <v>3113</v>
      </c>
      <c r="AM102" s="15">
        <v>0</v>
      </c>
      <c r="AN102" s="15">
        <v>23.103999999999999</v>
      </c>
      <c r="AO102" s="17">
        <v>438.2</v>
      </c>
      <c r="AP102" s="15">
        <v>461.30399999999997</v>
      </c>
      <c r="AQ102" s="17">
        <v>65.8</v>
      </c>
      <c r="AR102" s="15">
        <v>395.50400000000002</v>
      </c>
      <c r="AS102" s="16">
        <v>7635</v>
      </c>
      <c r="AT102" s="14">
        <v>372.4</v>
      </c>
      <c r="AU102" s="16">
        <v>2843274</v>
      </c>
      <c r="AV102" s="16">
        <v>2751706</v>
      </c>
      <c r="AW102" s="17">
        <v>1.01</v>
      </c>
      <c r="AX102" s="16">
        <v>2779223</v>
      </c>
      <c r="AY102" s="16">
        <v>2843274</v>
      </c>
      <c r="AZ102" s="16">
        <v>0</v>
      </c>
      <c r="BA102" s="16">
        <v>7635</v>
      </c>
      <c r="BB102" s="15">
        <v>23.103999999999999</v>
      </c>
      <c r="BC102" s="16">
        <v>176399</v>
      </c>
      <c r="BD102" s="16">
        <v>7635</v>
      </c>
      <c r="BE102" s="17">
        <v>65.8</v>
      </c>
      <c r="BF102" s="16">
        <v>502383</v>
      </c>
      <c r="BG102" s="17">
        <v>705.76</v>
      </c>
      <c r="BH102" s="14">
        <v>372.4</v>
      </c>
      <c r="BI102" s="16">
        <v>262825</v>
      </c>
      <c r="BJ102" s="16">
        <v>254899</v>
      </c>
      <c r="BK102" s="16">
        <v>262825</v>
      </c>
      <c r="BL102" s="16">
        <v>0</v>
      </c>
      <c r="BM102" s="16">
        <v>262825</v>
      </c>
      <c r="BN102" s="16">
        <v>262825</v>
      </c>
      <c r="BO102" s="17">
        <v>77.36</v>
      </c>
      <c r="BP102" s="14">
        <v>372.4</v>
      </c>
      <c r="BQ102" s="16">
        <v>28809</v>
      </c>
      <c r="BR102" s="16">
        <v>27914</v>
      </c>
      <c r="BS102" s="16">
        <v>28809</v>
      </c>
      <c r="BT102" s="16">
        <v>0</v>
      </c>
      <c r="BU102" s="16">
        <v>28809</v>
      </c>
      <c r="BV102" s="16">
        <v>28809</v>
      </c>
      <c r="BW102" s="17">
        <v>86.73</v>
      </c>
      <c r="BX102" s="14">
        <v>372.4</v>
      </c>
      <c r="BY102" s="16">
        <v>32298</v>
      </c>
      <c r="BZ102" s="16">
        <v>31322</v>
      </c>
      <c r="CA102" s="16">
        <v>32298</v>
      </c>
      <c r="CB102" s="16">
        <v>0</v>
      </c>
      <c r="CC102" s="16">
        <v>32298</v>
      </c>
      <c r="CD102" s="16">
        <v>32298</v>
      </c>
      <c r="CE102" s="17">
        <v>368.53</v>
      </c>
      <c r="CF102" s="14">
        <v>372.4</v>
      </c>
      <c r="CG102" s="16">
        <v>137241</v>
      </c>
      <c r="CH102" s="16">
        <v>132815</v>
      </c>
      <c r="CI102" s="16">
        <v>137241</v>
      </c>
      <c r="CJ102" s="16">
        <v>0</v>
      </c>
      <c r="CK102" s="16">
        <v>137241</v>
      </c>
      <c r="CL102" s="16">
        <v>137241</v>
      </c>
      <c r="CM102" s="17">
        <v>340.52</v>
      </c>
      <c r="CN102" s="17">
        <v>438.2</v>
      </c>
      <c r="CO102" s="16">
        <v>149216</v>
      </c>
      <c r="CP102" s="16">
        <v>139875</v>
      </c>
      <c r="CQ102" s="16">
        <v>9415</v>
      </c>
      <c r="CR102" s="16">
        <v>149290</v>
      </c>
      <c r="CS102" s="16">
        <v>149216</v>
      </c>
      <c r="CT102" s="16">
        <v>74</v>
      </c>
      <c r="CU102" s="14">
        <v>372.4</v>
      </c>
      <c r="CV102" s="16">
        <v>3</v>
      </c>
      <c r="CW102" s="14">
        <v>0</v>
      </c>
      <c r="CX102" s="16">
        <v>375</v>
      </c>
      <c r="CY102" s="17">
        <v>62.45</v>
      </c>
      <c r="CZ102" s="16">
        <v>23419</v>
      </c>
      <c r="DA102" s="16">
        <v>375</v>
      </c>
      <c r="DB102" s="17">
        <v>69.930000000000007</v>
      </c>
      <c r="DC102" s="16">
        <v>26224</v>
      </c>
      <c r="DD102" s="17">
        <v>0.84</v>
      </c>
      <c r="DE102" s="17">
        <v>340.52</v>
      </c>
      <c r="DF102" s="16">
        <v>286</v>
      </c>
      <c r="DG102" s="17">
        <v>34.31</v>
      </c>
      <c r="DH102" s="17">
        <v>438.2</v>
      </c>
      <c r="DI102" s="16">
        <v>15035</v>
      </c>
      <c r="DJ102" s="16">
        <v>14085</v>
      </c>
      <c r="DK102" s="16">
        <v>15035</v>
      </c>
      <c r="DL102" s="16">
        <v>0</v>
      </c>
      <c r="DM102" s="16">
        <v>15035</v>
      </c>
      <c r="DN102" s="16">
        <v>15035</v>
      </c>
      <c r="DO102" s="17">
        <v>4.09</v>
      </c>
      <c r="DP102" s="17">
        <v>438.2</v>
      </c>
      <c r="DQ102" s="16">
        <v>1792</v>
      </c>
      <c r="DR102" s="16">
        <v>1679</v>
      </c>
      <c r="DS102" s="16">
        <v>1792</v>
      </c>
      <c r="DT102" s="16">
        <v>0</v>
      </c>
      <c r="DU102" s="16">
        <v>1792</v>
      </c>
      <c r="DV102" s="16">
        <v>1792</v>
      </c>
      <c r="DW102" s="16">
        <v>2843274</v>
      </c>
      <c r="DX102" s="16">
        <v>0</v>
      </c>
      <c r="DY102" s="16">
        <v>176399</v>
      </c>
      <c r="DZ102" s="16">
        <v>502383</v>
      </c>
      <c r="EA102" s="16">
        <v>262825</v>
      </c>
      <c r="EB102" s="16">
        <v>28809</v>
      </c>
      <c r="EC102" s="16">
        <v>32298</v>
      </c>
      <c r="ED102" s="16">
        <v>137241</v>
      </c>
      <c r="EE102" s="16">
        <v>149216</v>
      </c>
      <c r="EF102" s="16">
        <v>74</v>
      </c>
      <c r="EG102" s="16">
        <v>23419</v>
      </c>
      <c r="EH102" s="16">
        <v>26224</v>
      </c>
      <c r="EI102" s="16">
        <v>286</v>
      </c>
      <c r="EJ102" s="16">
        <v>15035</v>
      </c>
      <c r="EK102" s="16">
        <v>1792</v>
      </c>
      <c r="EL102" s="16">
        <v>32591</v>
      </c>
      <c r="EM102" s="16">
        <v>74536</v>
      </c>
      <c r="EN102" s="16">
        <v>0</v>
      </c>
      <c r="EO102" s="16">
        <v>4241220</v>
      </c>
      <c r="EP102" s="16">
        <v>262782569</v>
      </c>
      <c r="EQ102" s="18">
        <v>5.4</v>
      </c>
      <c r="ER102" s="16">
        <v>1419026</v>
      </c>
      <c r="ES102" s="16">
        <v>52408</v>
      </c>
      <c r="ET102" s="16">
        <v>53540</v>
      </c>
      <c r="EU102" s="16">
        <v>-1132</v>
      </c>
      <c r="EV102" s="16">
        <v>1419026</v>
      </c>
      <c r="EW102" s="16">
        <v>1417894</v>
      </c>
      <c r="EX102" s="16">
        <v>13494303</v>
      </c>
      <c r="EY102" s="16">
        <v>10775701</v>
      </c>
      <c r="EZ102" s="16">
        <v>2718602</v>
      </c>
      <c r="FA102" s="18">
        <v>5.4</v>
      </c>
      <c r="FB102" s="16">
        <v>14680</v>
      </c>
      <c r="FC102" s="16">
        <v>0</v>
      </c>
      <c r="FD102" s="16">
        <v>0</v>
      </c>
      <c r="FE102" s="16">
        <v>0</v>
      </c>
      <c r="FF102" s="16">
        <v>14680</v>
      </c>
      <c r="FG102" s="16">
        <v>14680</v>
      </c>
      <c r="FH102" s="16">
        <v>1417894</v>
      </c>
      <c r="FI102" s="16">
        <v>1432574</v>
      </c>
      <c r="FJ102" s="16">
        <v>6749</v>
      </c>
      <c r="FK102" s="15">
        <v>395.50400000000002</v>
      </c>
      <c r="FL102" s="16">
        <v>2669256</v>
      </c>
      <c r="FM102" s="16">
        <v>6749</v>
      </c>
      <c r="FN102" s="17">
        <v>65.8</v>
      </c>
      <c r="FO102" s="16">
        <v>444084</v>
      </c>
      <c r="FP102" s="16">
        <v>264</v>
      </c>
      <c r="FQ102" s="17">
        <v>439.04</v>
      </c>
      <c r="FR102" s="16">
        <v>115907</v>
      </c>
      <c r="FS102" s="16">
        <v>15035</v>
      </c>
      <c r="FT102" s="16">
        <v>1792</v>
      </c>
      <c r="FU102" s="16">
        <v>132734</v>
      </c>
      <c r="FV102" s="16">
        <v>2669256</v>
      </c>
      <c r="FW102" s="16">
        <v>444084</v>
      </c>
      <c r="FX102" s="16">
        <v>-19659</v>
      </c>
      <c r="FY102" s="16">
        <v>262825</v>
      </c>
      <c r="FZ102" s="16">
        <v>28809</v>
      </c>
      <c r="GA102" s="16">
        <v>32298</v>
      </c>
      <c r="GB102" s="16">
        <v>137241</v>
      </c>
      <c r="GC102" s="16">
        <v>3687588</v>
      </c>
      <c r="GD102" s="16">
        <v>1432574</v>
      </c>
      <c r="GE102" s="16">
        <v>2255014</v>
      </c>
      <c r="GF102" s="15">
        <v>461.30399999999997</v>
      </c>
      <c r="GG102" s="16">
        <v>300</v>
      </c>
      <c r="GH102" s="16">
        <v>138391</v>
      </c>
      <c r="GI102" s="16">
        <v>2255014</v>
      </c>
      <c r="GJ102" s="16">
        <v>0</v>
      </c>
      <c r="GK102" s="14">
        <v>10</v>
      </c>
      <c r="GL102" s="16">
        <v>7635</v>
      </c>
      <c r="GM102" s="16">
        <v>76350</v>
      </c>
      <c r="GN102" s="14">
        <v>0</v>
      </c>
      <c r="GO102" s="16">
        <v>7413</v>
      </c>
      <c r="GP102" s="16">
        <v>0</v>
      </c>
      <c r="GQ102" s="16">
        <v>76350</v>
      </c>
      <c r="GR102" s="16">
        <v>76350</v>
      </c>
      <c r="GS102" s="16">
        <v>4241220</v>
      </c>
      <c r="GT102" s="16">
        <v>3687588</v>
      </c>
      <c r="GU102" s="16">
        <v>0</v>
      </c>
      <c r="GV102" s="16">
        <v>553632</v>
      </c>
      <c r="GW102" s="16">
        <v>262782569</v>
      </c>
      <c r="GX102" s="16">
        <v>257392330</v>
      </c>
      <c r="GY102" s="16">
        <v>5390239</v>
      </c>
      <c r="GZ102" s="16">
        <v>257392330</v>
      </c>
      <c r="HA102" s="18">
        <v>2.0899999999999998E-2</v>
      </c>
      <c r="HB102" s="16">
        <v>10310</v>
      </c>
      <c r="HC102" s="16">
        <v>215</v>
      </c>
      <c r="HD102" s="16">
        <v>10310</v>
      </c>
      <c r="HE102" s="16">
        <v>215</v>
      </c>
      <c r="HF102" s="16">
        <v>10095</v>
      </c>
      <c r="HG102" s="16">
        <v>886</v>
      </c>
      <c r="HH102" s="16">
        <v>685</v>
      </c>
      <c r="HI102" s="16">
        <v>201</v>
      </c>
      <c r="HJ102" s="15">
        <v>461.30399999999997</v>
      </c>
      <c r="HK102" s="16">
        <v>92722</v>
      </c>
      <c r="HL102" s="15">
        <v>461.30399999999997</v>
      </c>
      <c r="HM102" s="16">
        <v>10</v>
      </c>
      <c r="HN102" s="16">
        <v>4613</v>
      </c>
      <c r="HO102" s="15">
        <v>461.30399999999997</v>
      </c>
      <c r="HP102" s="16">
        <v>7635</v>
      </c>
      <c r="HQ102" s="15">
        <v>0.11600000000000001</v>
      </c>
      <c r="HR102" s="16">
        <v>408715</v>
      </c>
      <c r="HS102" s="16">
        <v>92722</v>
      </c>
      <c r="HT102" s="16">
        <v>4613</v>
      </c>
      <c r="HU102" s="16">
        <v>311380</v>
      </c>
      <c r="HV102" s="16">
        <v>262782569</v>
      </c>
      <c r="HW102" s="18">
        <v>1.18493</v>
      </c>
      <c r="HX102" s="18">
        <v>1.9617800000000001</v>
      </c>
      <c r="HY102" s="18">
        <v>0</v>
      </c>
      <c r="HZ102" s="16">
        <v>262782569</v>
      </c>
      <c r="IA102" s="16">
        <v>0</v>
      </c>
      <c r="IB102" s="16">
        <v>7635</v>
      </c>
      <c r="IC102" s="17">
        <v>0</v>
      </c>
      <c r="ID102" s="16">
        <v>0</v>
      </c>
      <c r="IE102" s="15">
        <v>461.30399999999997</v>
      </c>
      <c r="IF102" s="16">
        <v>0</v>
      </c>
      <c r="IG102" s="16">
        <v>553632</v>
      </c>
      <c r="IH102" s="16">
        <v>10095</v>
      </c>
      <c r="II102" s="16">
        <v>0</v>
      </c>
      <c r="IJ102" s="16">
        <v>0</v>
      </c>
      <c r="IK102" s="16">
        <v>32591</v>
      </c>
      <c r="IL102" s="16">
        <v>92722</v>
      </c>
      <c r="IM102" s="16">
        <v>4613</v>
      </c>
      <c r="IN102" s="16">
        <v>0</v>
      </c>
      <c r="IO102" s="16">
        <v>0</v>
      </c>
      <c r="IP102" s="16">
        <v>478793</v>
      </c>
      <c r="IQ102" s="16">
        <v>2255014</v>
      </c>
      <c r="IR102" s="16">
        <v>0</v>
      </c>
      <c r="IS102" s="16">
        <v>10095</v>
      </c>
      <c r="IT102" s="16">
        <v>0</v>
      </c>
      <c r="IU102" s="16">
        <v>0</v>
      </c>
      <c r="IV102" s="16">
        <v>32591</v>
      </c>
      <c r="IW102" s="16">
        <v>92722</v>
      </c>
      <c r="IX102" s="16">
        <v>4613</v>
      </c>
      <c r="IY102" s="16">
        <v>0</v>
      </c>
      <c r="IZ102" s="16">
        <v>0</v>
      </c>
      <c r="JA102" s="16">
        <v>0</v>
      </c>
      <c r="JB102" s="16">
        <v>76350</v>
      </c>
      <c r="JC102" s="16">
        <v>2406203</v>
      </c>
      <c r="JD102" s="16">
        <v>2843274</v>
      </c>
      <c r="JE102" s="16">
        <v>0</v>
      </c>
      <c r="JF102" s="16">
        <v>2843274</v>
      </c>
      <c r="JG102" s="19">
        <v>0.1</v>
      </c>
      <c r="JH102" s="16">
        <v>284327</v>
      </c>
      <c r="JI102" s="16">
        <v>262782569</v>
      </c>
      <c r="JJ102" s="14">
        <v>372.4</v>
      </c>
      <c r="JK102" s="16">
        <v>705646</v>
      </c>
      <c r="JL102" s="16">
        <v>416026</v>
      </c>
      <c r="JM102" s="16">
        <v>705646</v>
      </c>
      <c r="JN102" s="17">
        <v>0.25</v>
      </c>
      <c r="JO102" s="19">
        <v>0.1474</v>
      </c>
      <c r="JP102" s="16">
        <v>284327</v>
      </c>
      <c r="JQ102" s="16">
        <v>41910</v>
      </c>
      <c r="JR102" s="17">
        <v>0.01</v>
      </c>
      <c r="JS102" s="16">
        <v>2317932</v>
      </c>
      <c r="JT102" s="16">
        <v>23179</v>
      </c>
      <c r="JU102" s="16">
        <v>284327</v>
      </c>
      <c r="JV102" s="16">
        <v>41910</v>
      </c>
      <c r="JW102" s="16">
        <v>23179</v>
      </c>
      <c r="JX102" s="16">
        <v>219238</v>
      </c>
      <c r="JY102" s="16">
        <v>41910</v>
      </c>
      <c r="JZ102" s="18">
        <v>0</v>
      </c>
      <c r="KA102" s="16">
        <v>0</v>
      </c>
      <c r="KB102" s="16">
        <v>23179</v>
      </c>
      <c r="KC102" s="16">
        <v>219238</v>
      </c>
      <c r="KD102" s="16">
        <v>242417</v>
      </c>
      <c r="KE102" s="16">
        <v>2843274</v>
      </c>
      <c r="KF102" s="19">
        <v>0</v>
      </c>
      <c r="KG102" s="16">
        <v>0</v>
      </c>
      <c r="KH102" s="17">
        <v>0</v>
      </c>
      <c r="KI102" s="16">
        <v>2317932</v>
      </c>
      <c r="KJ102" s="16">
        <v>0</v>
      </c>
      <c r="KK102" s="16">
        <v>0</v>
      </c>
      <c r="KL102" s="16">
        <v>0</v>
      </c>
      <c r="KM102" s="16">
        <v>0</v>
      </c>
      <c r="KN102" s="16">
        <v>23090</v>
      </c>
      <c r="KO102" s="16">
        <v>23589</v>
      </c>
      <c r="KP102" s="16">
        <v>-499</v>
      </c>
      <c r="KQ102" s="16">
        <v>478793</v>
      </c>
      <c r="KR102" s="16">
        <v>-499</v>
      </c>
      <c r="KS102" s="16">
        <v>479292</v>
      </c>
      <c r="KT102" s="16">
        <v>-1132</v>
      </c>
      <c r="KU102" s="16">
        <v>-499</v>
      </c>
      <c r="KV102" s="16">
        <v>-1631</v>
      </c>
      <c r="KW102" s="16">
        <v>1419026</v>
      </c>
      <c r="KX102" s="16">
        <v>479292</v>
      </c>
      <c r="KY102" s="18">
        <v>1898318</v>
      </c>
      <c r="KZ102" s="16">
        <v>219238</v>
      </c>
      <c r="LA102" s="16">
        <v>0</v>
      </c>
      <c r="LB102" s="16">
        <v>0</v>
      </c>
      <c r="LC102" s="16">
        <v>0</v>
      </c>
      <c r="LD102" s="16">
        <v>2117556</v>
      </c>
      <c r="LE102" s="16">
        <v>0</v>
      </c>
      <c r="LF102" s="16">
        <v>0</v>
      </c>
      <c r="LG102" s="16">
        <v>0</v>
      </c>
      <c r="LH102" s="16">
        <v>2117556</v>
      </c>
      <c r="LI102" s="16">
        <v>219238</v>
      </c>
      <c r="LJ102" s="16">
        <v>1898318</v>
      </c>
      <c r="LK102" s="16">
        <v>262782569</v>
      </c>
      <c r="LL102" s="16">
        <v>7.2239100000000001</v>
      </c>
      <c r="LM102" s="16">
        <v>219238</v>
      </c>
      <c r="LN102" s="16">
        <v>263249177</v>
      </c>
      <c r="LO102" s="16">
        <v>0.83282</v>
      </c>
      <c r="LP102" s="16">
        <v>7.2239100000000001</v>
      </c>
      <c r="LQ102" s="16">
        <v>8.0567299999999999</v>
      </c>
      <c r="LR102" s="16">
        <v>149216</v>
      </c>
      <c r="LS102" s="16">
        <v>74</v>
      </c>
      <c r="LT102" s="16">
        <v>23419</v>
      </c>
      <c r="LU102" s="16">
        <v>26224</v>
      </c>
      <c r="LV102" s="16">
        <v>286</v>
      </c>
      <c r="LW102" s="16">
        <v>15035</v>
      </c>
      <c r="LX102" s="16">
        <v>1792</v>
      </c>
      <c r="LY102" s="16">
        <v>32591</v>
      </c>
      <c r="LZ102" s="16">
        <v>183455</v>
      </c>
      <c r="MA102" s="16">
        <v>2406203</v>
      </c>
      <c r="MB102" s="18">
        <v>183455</v>
      </c>
      <c r="MC102" s="16">
        <v>2222748</v>
      </c>
      <c r="MD102" s="16">
        <v>4241220</v>
      </c>
      <c r="ME102" s="18">
        <v>0</v>
      </c>
      <c r="MF102" s="18">
        <v>0</v>
      </c>
      <c r="MG102" s="18">
        <v>242417</v>
      </c>
      <c r="MH102" s="16">
        <v>0</v>
      </c>
      <c r="MI102" s="16">
        <v>76350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2117556</v>
      </c>
      <c r="MP102" s="16">
        <v>76350</v>
      </c>
      <c r="MQ102" s="16">
        <v>0</v>
      </c>
      <c r="MR102" s="16">
        <v>23179</v>
      </c>
      <c r="MS102" s="16">
        <v>0</v>
      </c>
      <c r="MT102" s="16">
        <v>14680</v>
      </c>
      <c r="MU102" s="16">
        <v>-1631</v>
      </c>
      <c r="MV102" s="16">
        <v>0</v>
      </c>
      <c r="MW102" s="16">
        <v>2230134</v>
      </c>
      <c r="MX102" s="16">
        <v>263249177</v>
      </c>
      <c r="MY102" s="16">
        <v>1.34</v>
      </c>
      <c r="MZ102" s="16">
        <v>352754</v>
      </c>
      <c r="NA102" s="16">
        <v>0.01</v>
      </c>
      <c r="NB102" s="16">
        <v>2317932</v>
      </c>
      <c r="NC102" s="16">
        <v>23179</v>
      </c>
      <c r="ND102" s="16">
        <v>352754</v>
      </c>
      <c r="NE102" s="16">
        <v>23179</v>
      </c>
      <c r="NF102" s="16">
        <v>329575</v>
      </c>
      <c r="NG102" s="17">
        <v>0.01</v>
      </c>
      <c r="NH102" s="17">
        <v>0</v>
      </c>
      <c r="NI102" s="17">
        <v>0</v>
      </c>
      <c r="NJ102" s="17">
        <v>0</v>
      </c>
      <c r="NK102" s="17">
        <v>0.01</v>
      </c>
      <c r="NL102" s="17">
        <v>0.02</v>
      </c>
      <c r="NM102" s="16">
        <v>23179</v>
      </c>
      <c r="NN102" s="16">
        <v>0</v>
      </c>
      <c r="NO102" s="18">
        <v>0</v>
      </c>
      <c r="NP102" s="16">
        <v>0</v>
      </c>
      <c r="NQ102" s="17">
        <v>23179</v>
      </c>
      <c r="NR102" s="16">
        <v>425000</v>
      </c>
      <c r="NS102" s="16">
        <v>0</v>
      </c>
      <c r="NT102" s="16">
        <v>86872</v>
      </c>
      <c r="NU102" s="16">
        <v>0</v>
      </c>
      <c r="NV102" s="16">
        <v>0</v>
      </c>
      <c r="NW102" s="17">
        <v>0</v>
      </c>
      <c r="NX102" s="17">
        <v>0</v>
      </c>
    </row>
    <row r="103" spans="1:388" x14ac:dyDescent="0.55000000000000004">
      <c r="A103" s="13" t="s">
        <v>1195</v>
      </c>
      <c r="B103" s="13" t="s">
        <v>1253</v>
      </c>
      <c r="C103" s="13" t="s">
        <v>193</v>
      </c>
      <c r="D103" s="13" t="s">
        <v>194</v>
      </c>
      <c r="E103" s="14">
        <v>401</v>
      </c>
      <c r="F103" s="15">
        <v>0</v>
      </c>
      <c r="G103" s="16">
        <v>7413</v>
      </c>
      <c r="H103" s="16">
        <v>0</v>
      </c>
      <c r="I103" s="16">
        <v>6553</v>
      </c>
      <c r="J103" s="15">
        <v>0</v>
      </c>
      <c r="K103" s="16">
        <v>0</v>
      </c>
      <c r="L103" s="16">
        <v>7413</v>
      </c>
      <c r="M103" s="16">
        <v>222</v>
      </c>
      <c r="N103" s="16">
        <v>7635</v>
      </c>
      <c r="O103" s="17">
        <v>691.92</v>
      </c>
      <c r="P103" s="17">
        <v>19.07</v>
      </c>
      <c r="Q103" s="17">
        <v>710.99</v>
      </c>
      <c r="R103" s="17">
        <v>77.31</v>
      </c>
      <c r="S103" s="17">
        <v>2.16</v>
      </c>
      <c r="T103" s="17">
        <v>79.47</v>
      </c>
      <c r="U103" s="17">
        <v>83.08</v>
      </c>
      <c r="V103" s="17">
        <v>2.35</v>
      </c>
      <c r="W103" s="17">
        <v>85.43</v>
      </c>
      <c r="X103" s="17">
        <v>357.8</v>
      </c>
      <c r="Y103" s="17">
        <v>10.73</v>
      </c>
      <c r="Z103" s="17">
        <v>368.53</v>
      </c>
      <c r="AA103" s="17">
        <v>18</v>
      </c>
      <c r="AB103" s="17">
        <v>3.03</v>
      </c>
      <c r="AC103" s="17">
        <v>5.48</v>
      </c>
      <c r="AD103" s="17">
        <v>26.51</v>
      </c>
      <c r="AE103" s="14">
        <v>401</v>
      </c>
      <c r="AF103" s="17">
        <v>427.51</v>
      </c>
      <c r="AG103" s="17">
        <v>1.1399999999999999</v>
      </c>
      <c r="AH103" s="17">
        <v>428.65</v>
      </c>
      <c r="AI103" s="15">
        <v>18.45</v>
      </c>
      <c r="AJ103" s="15">
        <v>1.748</v>
      </c>
      <c r="AK103" s="17">
        <v>0.21</v>
      </c>
      <c r="AL103" s="17">
        <f>ROUND(Data_AidAndLevy[[#This Row],[L311]]*Data_AidAndLevy[[#This Row],[L201]],0)</f>
        <v>1557</v>
      </c>
      <c r="AM103" s="15">
        <v>0</v>
      </c>
      <c r="AN103" s="15">
        <v>20.408000000000001</v>
      </c>
      <c r="AO103" s="17">
        <v>427.51</v>
      </c>
      <c r="AP103" s="15">
        <v>447.91800000000001</v>
      </c>
      <c r="AQ103" s="17">
        <v>26.51</v>
      </c>
      <c r="AR103" s="15">
        <v>421.40800000000002</v>
      </c>
      <c r="AS103" s="16">
        <v>7635</v>
      </c>
      <c r="AT103" s="14">
        <v>401</v>
      </c>
      <c r="AU103" s="16">
        <v>3061635</v>
      </c>
      <c r="AV103" s="16">
        <v>2957787</v>
      </c>
      <c r="AW103" s="17">
        <v>1.01</v>
      </c>
      <c r="AX103" s="16">
        <v>2987365</v>
      </c>
      <c r="AY103" s="16">
        <v>3061635</v>
      </c>
      <c r="AZ103" s="16">
        <v>0</v>
      </c>
      <c r="BA103" s="16">
        <v>7635</v>
      </c>
      <c r="BB103" s="15">
        <v>20.408000000000001</v>
      </c>
      <c r="BC103" s="16">
        <v>155815</v>
      </c>
      <c r="BD103" s="16">
        <v>7635</v>
      </c>
      <c r="BE103" s="17">
        <v>26.51</v>
      </c>
      <c r="BF103" s="16">
        <v>202404</v>
      </c>
      <c r="BG103" s="17">
        <v>710.99</v>
      </c>
      <c r="BH103" s="14">
        <v>401</v>
      </c>
      <c r="BI103" s="16">
        <v>285107</v>
      </c>
      <c r="BJ103" s="16">
        <v>276076</v>
      </c>
      <c r="BK103" s="16">
        <v>285107</v>
      </c>
      <c r="BL103" s="16">
        <v>0</v>
      </c>
      <c r="BM103" s="16">
        <v>285107</v>
      </c>
      <c r="BN103" s="16">
        <v>285107</v>
      </c>
      <c r="BO103" s="17">
        <v>79.47</v>
      </c>
      <c r="BP103" s="14">
        <v>401</v>
      </c>
      <c r="BQ103" s="16">
        <v>31867</v>
      </c>
      <c r="BR103" s="16">
        <v>30847</v>
      </c>
      <c r="BS103" s="16">
        <v>31867</v>
      </c>
      <c r="BT103" s="16">
        <v>0</v>
      </c>
      <c r="BU103" s="16">
        <v>31867</v>
      </c>
      <c r="BV103" s="16">
        <v>31867</v>
      </c>
      <c r="BW103" s="17">
        <v>85.43</v>
      </c>
      <c r="BX103" s="14">
        <v>401</v>
      </c>
      <c r="BY103" s="16">
        <v>34257</v>
      </c>
      <c r="BZ103" s="16">
        <v>33149</v>
      </c>
      <c r="CA103" s="16">
        <v>34257</v>
      </c>
      <c r="CB103" s="16">
        <v>0</v>
      </c>
      <c r="CC103" s="16">
        <v>34257</v>
      </c>
      <c r="CD103" s="16">
        <v>34257</v>
      </c>
      <c r="CE103" s="17">
        <v>368.53</v>
      </c>
      <c r="CF103" s="14">
        <v>401</v>
      </c>
      <c r="CG103" s="16">
        <v>147781</v>
      </c>
      <c r="CH103" s="16">
        <v>142762</v>
      </c>
      <c r="CI103" s="16">
        <v>147781</v>
      </c>
      <c r="CJ103" s="16">
        <v>0</v>
      </c>
      <c r="CK103" s="16">
        <v>147781</v>
      </c>
      <c r="CL103" s="16">
        <v>147781</v>
      </c>
      <c r="CM103" s="17">
        <v>348.14</v>
      </c>
      <c r="CN103" s="17">
        <v>427.51</v>
      </c>
      <c r="CO103" s="16">
        <v>148833</v>
      </c>
      <c r="CP103" s="16">
        <v>145639</v>
      </c>
      <c r="CQ103" s="16">
        <v>704</v>
      </c>
      <c r="CR103" s="16">
        <v>146343</v>
      </c>
      <c r="CS103" s="16">
        <v>148833</v>
      </c>
      <c r="CT103" s="16">
        <v>0</v>
      </c>
      <c r="CU103" s="14">
        <v>401</v>
      </c>
      <c r="CV103" s="16">
        <v>22</v>
      </c>
      <c r="CW103" s="14">
        <v>0</v>
      </c>
      <c r="CX103" s="16">
        <v>423</v>
      </c>
      <c r="CY103" s="17">
        <v>62.44</v>
      </c>
      <c r="CZ103" s="16">
        <v>26412</v>
      </c>
      <c r="DA103" s="16">
        <v>423</v>
      </c>
      <c r="DB103" s="17">
        <v>69.56</v>
      </c>
      <c r="DC103" s="16">
        <v>29424</v>
      </c>
      <c r="DD103" s="17">
        <v>1.1399999999999999</v>
      </c>
      <c r="DE103" s="17">
        <v>348.14</v>
      </c>
      <c r="DF103" s="16">
        <v>397</v>
      </c>
      <c r="DG103" s="17">
        <v>34.47</v>
      </c>
      <c r="DH103" s="17">
        <v>427.51</v>
      </c>
      <c r="DI103" s="16">
        <v>14736</v>
      </c>
      <c r="DJ103" s="16">
        <v>14404</v>
      </c>
      <c r="DK103" s="16">
        <v>14736</v>
      </c>
      <c r="DL103" s="16">
        <v>0</v>
      </c>
      <c r="DM103" s="16">
        <v>14736</v>
      </c>
      <c r="DN103" s="16">
        <v>14736</v>
      </c>
      <c r="DO103" s="17">
        <v>3.74</v>
      </c>
      <c r="DP103" s="17">
        <v>427.51</v>
      </c>
      <c r="DQ103" s="16">
        <v>1599</v>
      </c>
      <c r="DR103" s="16">
        <v>1558</v>
      </c>
      <c r="DS103" s="16">
        <v>1599</v>
      </c>
      <c r="DT103" s="16">
        <v>0</v>
      </c>
      <c r="DU103" s="16">
        <v>1599</v>
      </c>
      <c r="DV103" s="16">
        <v>1599</v>
      </c>
      <c r="DW103" s="16">
        <v>3061635</v>
      </c>
      <c r="DX103" s="16">
        <v>0</v>
      </c>
      <c r="DY103" s="16">
        <v>155815</v>
      </c>
      <c r="DZ103" s="16">
        <v>202404</v>
      </c>
      <c r="EA103" s="16">
        <v>285107</v>
      </c>
      <c r="EB103" s="16">
        <v>31867</v>
      </c>
      <c r="EC103" s="16">
        <v>34257</v>
      </c>
      <c r="ED103" s="16">
        <v>147781</v>
      </c>
      <c r="EE103" s="16">
        <v>148833</v>
      </c>
      <c r="EF103" s="16">
        <v>0</v>
      </c>
      <c r="EG103" s="16">
        <v>26412</v>
      </c>
      <c r="EH103" s="16">
        <v>29424</v>
      </c>
      <c r="EI103" s="16">
        <v>397</v>
      </c>
      <c r="EJ103" s="16">
        <v>14736</v>
      </c>
      <c r="EK103" s="16">
        <v>1599</v>
      </c>
      <c r="EL103" s="16">
        <v>35520</v>
      </c>
      <c r="EM103" s="16">
        <v>121877</v>
      </c>
      <c r="EN103" s="16">
        <v>0</v>
      </c>
      <c r="EO103" s="16">
        <v>4226624</v>
      </c>
      <c r="EP103" s="16">
        <v>192829815</v>
      </c>
      <c r="EQ103" s="18">
        <v>5.4</v>
      </c>
      <c r="ER103" s="16">
        <v>1041281</v>
      </c>
      <c r="ES103" s="16">
        <v>11124</v>
      </c>
      <c r="ET103" s="16">
        <v>11138</v>
      </c>
      <c r="EU103" s="16">
        <v>-14</v>
      </c>
      <c r="EV103" s="16">
        <v>1041281</v>
      </c>
      <c r="EW103" s="16">
        <v>1041267</v>
      </c>
      <c r="EX103" s="16">
        <v>33957928</v>
      </c>
      <c r="EY103" s="16">
        <v>30132657</v>
      </c>
      <c r="EZ103" s="16">
        <v>3825271</v>
      </c>
      <c r="FA103" s="18">
        <v>5.4</v>
      </c>
      <c r="FB103" s="16">
        <v>20656</v>
      </c>
      <c r="FC103" s="16">
        <v>0</v>
      </c>
      <c r="FD103" s="16">
        <v>0</v>
      </c>
      <c r="FE103" s="16">
        <v>0</v>
      </c>
      <c r="FF103" s="16">
        <v>20656</v>
      </c>
      <c r="FG103" s="16">
        <v>20656</v>
      </c>
      <c r="FH103" s="16">
        <v>1041267</v>
      </c>
      <c r="FI103" s="16">
        <v>1061923</v>
      </c>
      <c r="FJ103" s="16">
        <v>6749</v>
      </c>
      <c r="FK103" s="15">
        <v>421.40800000000002</v>
      </c>
      <c r="FL103" s="16">
        <v>2844083</v>
      </c>
      <c r="FM103" s="16">
        <v>6749</v>
      </c>
      <c r="FN103" s="17">
        <v>26.51</v>
      </c>
      <c r="FO103" s="16">
        <v>178916</v>
      </c>
      <c r="FP103" s="16">
        <v>264</v>
      </c>
      <c r="FQ103" s="17">
        <v>428.65</v>
      </c>
      <c r="FR103" s="16">
        <v>113164</v>
      </c>
      <c r="FS103" s="16">
        <v>14736</v>
      </c>
      <c r="FT103" s="16">
        <v>1599</v>
      </c>
      <c r="FU103" s="16">
        <v>129499</v>
      </c>
      <c r="FV103" s="16">
        <v>2844083</v>
      </c>
      <c r="FW103" s="16">
        <v>178916</v>
      </c>
      <c r="FX103" s="16">
        <v>0</v>
      </c>
      <c r="FY103" s="16">
        <v>285107</v>
      </c>
      <c r="FZ103" s="16">
        <v>31867</v>
      </c>
      <c r="GA103" s="16">
        <v>34257</v>
      </c>
      <c r="GB103" s="16">
        <v>147781</v>
      </c>
      <c r="GC103" s="16">
        <v>3651510</v>
      </c>
      <c r="GD103" s="16">
        <v>1061923</v>
      </c>
      <c r="GE103" s="16">
        <v>2589587</v>
      </c>
      <c r="GF103" s="15">
        <v>447.91800000000001</v>
      </c>
      <c r="GG103" s="16">
        <v>300</v>
      </c>
      <c r="GH103" s="16">
        <v>134375</v>
      </c>
      <c r="GI103" s="16">
        <v>2589587</v>
      </c>
      <c r="GJ103" s="16">
        <v>0</v>
      </c>
      <c r="GK103" s="14">
        <v>18</v>
      </c>
      <c r="GL103" s="16">
        <v>7635</v>
      </c>
      <c r="GM103" s="16">
        <v>137430</v>
      </c>
      <c r="GN103" s="14">
        <v>0</v>
      </c>
      <c r="GO103" s="16">
        <v>7413</v>
      </c>
      <c r="GP103" s="16">
        <v>0</v>
      </c>
      <c r="GQ103" s="16">
        <v>137430</v>
      </c>
      <c r="GR103" s="16">
        <v>137430</v>
      </c>
      <c r="GS103" s="16">
        <v>4226624</v>
      </c>
      <c r="GT103" s="16">
        <v>3651510</v>
      </c>
      <c r="GU103" s="16">
        <v>0</v>
      </c>
      <c r="GV103" s="16">
        <v>575114</v>
      </c>
      <c r="GW103" s="16">
        <v>192829815</v>
      </c>
      <c r="GX103" s="16">
        <v>191728775</v>
      </c>
      <c r="GY103" s="16">
        <v>1101040</v>
      </c>
      <c r="GZ103" s="16">
        <v>191728775</v>
      </c>
      <c r="HA103" s="18">
        <v>5.7000000000000002E-3</v>
      </c>
      <c r="HB103" s="16">
        <v>10366</v>
      </c>
      <c r="HC103" s="16">
        <v>59</v>
      </c>
      <c r="HD103" s="16">
        <v>10366</v>
      </c>
      <c r="HE103" s="16">
        <v>59</v>
      </c>
      <c r="HF103" s="16">
        <v>10307</v>
      </c>
      <c r="HG103" s="16">
        <v>886</v>
      </c>
      <c r="HH103" s="16">
        <v>685</v>
      </c>
      <c r="HI103" s="16">
        <v>201</v>
      </c>
      <c r="HJ103" s="15">
        <v>447.91800000000001</v>
      </c>
      <c r="HK103" s="16">
        <v>90032</v>
      </c>
      <c r="HL103" s="15">
        <v>447.91800000000001</v>
      </c>
      <c r="HM103" s="16">
        <v>10</v>
      </c>
      <c r="HN103" s="16">
        <v>4479</v>
      </c>
      <c r="HO103" s="15">
        <v>447.91800000000001</v>
      </c>
      <c r="HP103" s="16">
        <v>7635</v>
      </c>
      <c r="HQ103" s="15">
        <v>0.11600000000000001</v>
      </c>
      <c r="HR103" s="16">
        <v>396855</v>
      </c>
      <c r="HS103" s="16">
        <v>90032</v>
      </c>
      <c r="HT103" s="16">
        <v>4479</v>
      </c>
      <c r="HU103" s="16">
        <v>302344</v>
      </c>
      <c r="HV103" s="16">
        <v>192829815</v>
      </c>
      <c r="HW103" s="18">
        <v>1.56793</v>
      </c>
      <c r="HX103" s="18">
        <v>1.9617800000000001</v>
      </c>
      <c r="HY103" s="18">
        <v>0</v>
      </c>
      <c r="HZ103" s="16">
        <v>192829815</v>
      </c>
      <c r="IA103" s="16">
        <v>0</v>
      </c>
      <c r="IB103" s="16">
        <v>7635</v>
      </c>
      <c r="IC103" s="17">
        <v>0</v>
      </c>
      <c r="ID103" s="16">
        <v>0</v>
      </c>
      <c r="IE103" s="15">
        <v>447.91800000000001</v>
      </c>
      <c r="IF103" s="16">
        <v>0</v>
      </c>
      <c r="IG103" s="16">
        <v>575114</v>
      </c>
      <c r="IH103" s="16">
        <v>10307</v>
      </c>
      <c r="II103" s="16">
        <v>1679</v>
      </c>
      <c r="IJ103" s="16">
        <v>0</v>
      </c>
      <c r="IK103" s="16">
        <v>35520</v>
      </c>
      <c r="IL103" s="16">
        <v>90032</v>
      </c>
      <c r="IM103" s="16">
        <v>4479</v>
      </c>
      <c r="IN103" s="16">
        <v>0</v>
      </c>
      <c r="IO103" s="16">
        <v>0</v>
      </c>
      <c r="IP103" s="16">
        <v>504137</v>
      </c>
      <c r="IQ103" s="16">
        <v>2589587</v>
      </c>
      <c r="IR103" s="16">
        <v>0</v>
      </c>
      <c r="IS103" s="16">
        <v>10307</v>
      </c>
      <c r="IT103" s="16">
        <v>1679</v>
      </c>
      <c r="IU103" s="16">
        <v>0</v>
      </c>
      <c r="IV103" s="16">
        <v>35520</v>
      </c>
      <c r="IW103" s="16">
        <v>90032</v>
      </c>
      <c r="IX103" s="16">
        <v>4479</v>
      </c>
      <c r="IY103" s="16">
        <v>0</v>
      </c>
      <c r="IZ103" s="16">
        <v>0</v>
      </c>
      <c r="JA103" s="16">
        <v>0</v>
      </c>
      <c r="JB103" s="16">
        <v>137430</v>
      </c>
      <c r="JC103" s="16">
        <v>2797994</v>
      </c>
      <c r="JD103" s="16">
        <v>3061635</v>
      </c>
      <c r="JE103" s="16">
        <v>0</v>
      </c>
      <c r="JF103" s="16">
        <v>3061635</v>
      </c>
      <c r="JG103" s="19">
        <v>0.1</v>
      </c>
      <c r="JH103" s="16">
        <v>306164</v>
      </c>
      <c r="JI103" s="16">
        <v>192829815</v>
      </c>
      <c r="JJ103" s="14">
        <v>401</v>
      </c>
      <c r="JK103" s="16">
        <v>480872</v>
      </c>
      <c r="JL103" s="16">
        <v>416026</v>
      </c>
      <c r="JM103" s="16">
        <v>480872</v>
      </c>
      <c r="JN103" s="17">
        <v>0.25</v>
      </c>
      <c r="JO103" s="19">
        <v>0.21629999999999999</v>
      </c>
      <c r="JP103" s="16">
        <v>306164</v>
      </c>
      <c r="JQ103" s="16">
        <v>66223</v>
      </c>
      <c r="JR103" s="17">
        <v>0.01</v>
      </c>
      <c r="JS103" s="16">
        <v>2846331</v>
      </c>
      <c r="JT103" s="16">
        <v>28463</v>
      </c>
      <c r="JU103" s="16">
        <v>306164</v>
      </c>
      <c r="JV103" s="16">
        <v>66223</v>
      </c>
      <c r="JW103" s="16">
        <v>28463</v>
      </c>
      <c r="JX103" s="16">
        <v>211478</v>
      </c>
      <c r="JY103" s="16">
        <v>66223</v>
      </c>
      <c r="JZ103" s="18">
        <v>0</v>
      </c>
      <c r="KA103" s="16">
        <v>0</v>
      </c>
      <c r="KB103" s="16">
        <v>28463</v>
      </c>
      <c r="KC103" s="16">
        <v>211478</v>
      </c>
      <c r="KD103" s="16">
        <v>239941</v>
      </c>
      <c r="KE103" s="16">
        <v>3061635</v>
      </c>
      <c r="KF103" s="19">
        <v>0</v>
      </c>
      <c r="KG103" s="16">
        <v>0</v>
      </c>
      <c r="KH103" s="17">
        <v>0</v>
      </c>
      <c r="KI103" s="16">
        <v>2846331</v>
      </c>
      <c r="KJ103" s="16">
        <v>0</v>
      </c>
      <c r="KK103" s="16">
        <v>0</v>
      </c>
      <c r="KL103" s="16">
        <v>0</v>
      </c>
      <c r="KM103" s="16">
        <v>0</v>
      </c>
      <c r="KN103" s="16">
        <v>5398</v>
      </c>
      <c r="KO103" s="16">
        <v>5405</v>
      </c>
      <c r="KP103" s="16">
        <v>-7</v>
      </c>
      <c r="KQ103" s="16">
        <v>504137</v>
      </c>
      <c r="KR103" s="16">
        <v>-7</v>
      </c>
      <c r="KS103" s="16">
        <v>504144</v>
      </c>
      <c r="KT103" s="16">
        <v>-14</v>
      </c>
      <c r="KU103" s="16">
        <v>-7</v>
      </c>
      <c r="KV103" s="16">
        <v>-21</v>
      </c>
      <c r="KW103" s="16">
        <v>1041281</v>
      </c>
      <c r="KX103" s="16">
        <v>504144</v>
      </c>
      <c r="KY103" s="18">
        <v>1545425</v>
      </c>
      <c r="KZ103" s="16">
        <v>211478</v>
      </c>
      <c r="LA103" s="16">
        <v>0</v>
      </c>
      <c r="LB103" s="16">
        <v>0</v>
      </c>
      <c r="LC103" s="16">
        <v>0</v>
      </c>
      <c r="LD103" s="16">
        <v>1756903</v>
      </c>
      <c r="LE103" s="16">
        <v>0</v>
      </c>
      <c r="LF103" s="16">
        <v>0</v>
      </c>
      <c r="LG103" s="16">
        <v>0</v>
      </c>
      <c r="LH103" s="16">
        <v>1756903</v>
      </c>
      <c r="LI103" s="16">
        <v>211478</v>
      </c>
      <c r="LJ103" s="16">
        <v>1545425</v>
      </c>
      <c r="LK103" s="16">
        <v>192829815</v>
      </c>
      <c r="LL103" s="16">
        <v>8.0144500000000001</v>
      </c>
      <c r="LM103" s="16">
        <v>211478</v>
      </c>
      <c r="LN103" s="16">
        <v>201880558</v>
      </c>
      <c r="LO103" s="16">
        <v>1.0475399999999999</v>
      </c>
      <c r="LP103" s="16">
        <v>8.0144500000000001</v>
      </c>
      <c r="LQ103" s="16">
        <v>9.0619899999999998</v>
      </c>
      <c r="LR103" s="16">
        <v>148833</v>
      </c>
      <c r="LS103" s="16">
        <v>0</v>
      </c>
      <c r="LT103" s="16">
        <v>26412</v>
      </c>
      <c r="LU103" s="16">
        <v>29424</v>
      </c>
      <c r="LV103" s="16">
        <v>397</v>
      </c>
      <c r="LW103" s="16">
        <v>14736</v>
      </c>
      <c r="LX103" s="16">
        <v>1599</v>
      </c>
      <c r="LY103" s="16">
        <v>35520</v>
      </c>
      <c r="LZ103" s="16">
        <v>185881</v>
      </c>
      <c r="MA103" s="16">
        <v>2797994</v>
      </c>
      <c r="MB103" s="18">
        <v>185881</v>
      </c>
      <c r="MC103" s="16">
        <v>2612113</v>
      </c>
      <c r="MD103" s="16">
        <v>4226624</v>
      </c>
      <c r="ME103" s="18">
        <v>0</v>
      </c>
      <c r="MF103" s="18">
        <v>0</v>
      </c>
      <c r="MG103" s="18">
        <v>239941</v>
      </c>
      <c r="MH103" s="16">
        <v>0</v>
      </c>
      <c r="MI103" s="16">
        <v>137430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1756903</v>
      </c>
      <c r="MP103" s="16">
        <v>137430</v>
      </c>
      <c r="MQ103" s="16">
        <v>0</v>
      </c>
      <c r="MR103" s="16">
        <v>28463</v>
      </c>
      <c r="MS103" s="16">
        <v>0</v>
      </c>
      <c r="MT103" s="16">
        <v>20656</v>
      </c>
      <c r="MU103" s="16">
        <v>-21</v>
      </c>
      <c r="MV103" s="16">
        <v>0</v>
      </c>
      <c r="MW103" s="16">
        <v>1943431</v>
      </c>
      <c r="MX103" s="16">
        <v>201880558</v>
      </c>
      <c r="MY103" s="16">
        <v>1.34</v>
      </c>
      <c r="MZ103" s="16">
        <v>270520</v>
      </c>
      <c r="NA103" s="16">
        <v>0.03</v>
      </c>
      <c r="NB103" s="16">
        <v>2846331</v>
      </c>
      <c r="NC103" s="16">
        <v>85390</v>
      </c>
      <c r="ND103" s="16">
        <v>270520</v>
      </c>
      <c r="NE103" s="16">
        <v>85390</v>
      </c>
      <c r="NF103" s="16">
        <v>185130</v>
      </c>
      <c r="NG103" s="17">
        <v>0.01</v>
      </c>
      <c r="NH103" s="17">
        <v>0</v>
      </c>
      <c r="NI103" s="17">
        <v>0</v>
      </c>
      <c r="NJ103" s="17">
        <v>0</v>
      </c>
      <c r="NK103" s="17">
        <v>0.03</v>
      </c>
      <c r="NL103" s="17">
        <v>0.04</v>
      </c>
      <c r="NM103" s="16">
        <v>28463</v>
      </c>
      <c r="NN103" s="16">
        <v>0</v>
      </c>
      <c r="NO103" s="18">
        <v>0</v>
      </c>
      <c r="NP103" s="16">
        <v>0</v>
      </c>
      <c r="NQ103" s="17">
        <v>28463</v>
      </c>
      <c r="NR103" s="16">
        <v>0</v>
      </c>
      <c r="NS103" s="16">
        <v>0</v>
      </c>
      <c r="NT103" s="16">
        <v>66621</v>
      </c>
      <c r="NU103" s="16">
        <v>0</v>
      </c>
      <c r="NV103" s="16">
        <v>0</v>
      </c>
      <c r="NW103" s="17">
        <v>0</v>
      </c>
      <c r="NX103" s="17">
        <v>817616</v>
      </c>
    </row>
    <row r="104" spans="1:388" x14ac:dyDescent="0.55000000000000004">
      <c r="A104" s="13" t="s">
        <v>1177</v>
      </c>
      <c r="B104" s="13" t="s">
        <v>1193</v>
      </c>
      <c r="C104" s="13" t="s">
        <v>195</v>
      </c>
      <c r="D104" s="13" t="s">
        <v>196</v>
      </c>
      <c r="E104" s="14">
        <v>560.70000000000005</v>
      </c>
      <c r="F104" s="15">
        <v>-1</v>
      </c>
      <c r="G104" s="16">
        <v>7413</v>
      </c>
      <c r="H104" s="16">
        <v>0</v>
      </c>
      <c r="I104" s="16">
        <v>6553</v>
      </c>
      <c r="J104" s="15">
        <v>-1</v>
      </c>
      <c r="K104" s="16">
        <v>-6553</v>
      </c>
      <c r="L104" s="16">
        <v>7413</v>
      </c>
      <c r="M104" s="16">
        <v>222</v>
      </c>
      <c r="N104" s="16">
        <v>7635</v>
      </c>
      <c r="O104" s="17">
        <v>664.54</v>
      </c>
      <c r="P104" s="17">
        <v>19.07</v>
      </c>
      <c r="Q104" s="17">
        <v>683.61</v>
      </c>
      <c r="R104" s="17">
        <v>77.2</v>
      </c>
      <c r="S104" s="17">
        <v>2.16</v>
      </c>
      <c r="T104" s="17">
        <v>79.36</v>
      </c>
      <c r="U104" s="17">
        <v>77.290000000000006</v>
      </c>
      <c r="V104" s="17">
        <v>2.35</v>
      </c>
      <c r="W104" s="17">
        <v>79.64</v>
      </c>
      <c r="X104" s="17">
        <v>357.8</v>
      </c>
      <c r="Y104" s="17">
        <v>10.73</v>
      </c>
      <c r="Z104" s="17">
        <v>368.53</v>
      </c>
      <c r="AA104" s="17">
        <v>36</v>
      </c>
      <c r="AB104" s="17">
        <v>38.74</v>
      </c>
      <c r="AC104" s="17">
        <v>52.06</v>
      </c>
      <c r="AD104" s="17">
        <v>126.8</v>
      </c>
      <c r="AE104" s="14">
        <v>560.70000000000005</v>
      </c>
      <c r="AF104" s="17">
        <v>687.5</v>
      </c>
      <c r="AG104" s="17">
        <v>0.87</v>
      </c>
      <c r="AH104" s="17">
        <v>688.37</v>
      </c>
      <c r="AI104" s="15">
        <v>19.41</v>
      </c>
      <c r="AJ104" s="15">
        <v>2.9079999999999999</v>
      </c>
      <c r="AK104" s="17">
        <v>0.94</v>
      </c>
      <c r="AL104" s="17">
        <f>ROUND(Data_AidAndLevy[[#This Row],[L311]]*Data_AidAndLevy[[#This Row],[L201]],0)</f>
        <v>6968</v>
      </c>
      <c r="AM104" s="15">
        <v>0</v>
      </c>
      <c r="AN104" s="15">
        <v>23.257999999999999</v>
      </c>
      <c r="AO104" s="17">
        <v>687.5</v>
      </c>
      <c r="AP104" s="15">
        <v>710.75800000000004</v>
      </c>
      <c r="AQ104" s="17">
        <v>126.8</v>
      </c>
      <c r="AR104" s="15">
        <v>583.95799999999997</v>
      </c>
      <c r="AS104" s="16">
        <v>7635</v>
      </c>
      <c r="AT104" s="14">
        <v>560.70000000000005</v>
      </c>
      <c r="AU104" s="16">
        <v>4280945</v>
      </c>
      <c r="AV104" s="16">
        <v>3944457</v>
      </c>
      <c r="AW104" s="17">
        <v>1.01</v>
      </c>
      <c r="AX104" s="16">
        <v>3983902</v>
      </c>
      <c r="AY104" s="16">
        <v>4280945</v>
      </c>
      <c r="AZ104" s="16">
        <v>0</v>
      </c>
      <c r="BA104" s="16">
        <v>7635</v>
      </c>
      <c r="BB104" s="15">
        <v>23.257999999999999</v>
      </c>
      <c r="BC104" s="16">
        <v>177575</v>
      </c>
      <c r="BD104" s="16">
        <v>7635</v>
      </c>
      <c r="BE104" s="17">
        <v>126.8</v>
      </c>
      <c r="BF104" s="16">
        <v>968118</v>
      </c>
      <c r="BG104" s="17">
        <v>683.61</v>
      </c>
      <c r="BH104" s="14">
        <v>560.70000000000005</v>
      </c>
      <c r="BI104" s="16">
        <v>383300</v>
      </c>
      <c r="BJ104" s="16">
        <v>353602</v>
      </c>
      <c r="BK104" s="16">
        <v>383300</v>
      </c>
      <c r="BL104" s="16">
        <v>0</v>
      </c>
      <c r="BM104" s="16">
        <v>383300</v>
      </c>
      <c r="BN104" s="16">
        <v>383300</v>
      </c>
      <c r="BO104" s="17">
        <v>79.36</v>
      </c>
      <c r="BP104" s="14">
        <v>560.70000000000005</v>
      </c>
      <c r="BQ104" s="16">
        <v>44497</v>
      </c>
      <c r="BR104" s="16">
        <v>41078</v>
      </c>
      <c r="BS104" s="16">
        <v>44497</v>
      </c>
      <c r="BT104" s="16">
        <v>0</v>
      </c>
      <c r="BU104" s="16">
        <v>44497</v>
      </c>
      <c r="BV104" s="16">
        <v>44497</v>
      </c>
      <c r="BW104" s="17">
        <v>79.64</v>
      </c>
      <c r="BX104" s="14">
        <v>560.70000000000005</v>
      </c>
      <c r="BY104" s="16">
        <v>44654</v>
      </c>
      <c r="BZ104" s="16">
        <v>41126</v>
      </c>
      <c r="CA104" s="16">
        <v>44654</v>
      </c>
      <c r="CB104" s="16">
        <v>0</v>
      </c>
      <c r="CC104" s="16">
        <v>44654</v>
      </c>
      <c r="CD104" s="16">
        <v>44654</v>
      </c>
      <c r="CE104" s="17">
        <v>368.53</v>
      </c>
      <c r="CF104" s="14">
        <v>560.70000000000005</v>
      </c>
      <c r="CG104" s="16">
        <v>206635</v>
      </c>
      <c r="CH104" s="16">
        <v>190385</v>
      </c>
      <c r="CI104" s="16">
        <v>206635</v>
      </c>
      <c r="CJ104" s="16">
        <v>0</v>
      </c>
      <c r="CK104" s="16">
        <v>206635</v>
      </c>
      <c r="CL104" s="16">
        <v>206635</v>
      </c>
      <c r="CM104" s="17">
        <v>337.26</v>
      </c>
      <c r="CN104" s="17">
        <v>687.5</v>
      </c>
      <c r="CO104" s="16">
        <v>231866</v>
      </c>
      <c r="CP104" s="16">
        <v>211873</v>
      </c>
      <c r="CQ104" s="16">
        <v>23628</v>
      </c>
      <c r="CR104" s="16">
        <v>235501</v>
      </c>
      <c r="CS104" s="16">
        <v>231866</v>
      </c>
      <c r="CT104" s="16">
        <v>3635</v>
      </c>
      <c r="CU104" s="14">
        <v>560.70000000000005</v>
      </c>
      <c r="CV104" s="16">
        <v>3</v>
      </c>
      <c r="CW104" s="14">
        <v>0</v>
      </c>
      <c r="CX104" s="16">
        <v>564</v>
      </c>
      <c r="CY104" s="17">
        <v>62.47</v>
      </c>
      <c r="CZ104" s="16">
        <v>35233</v>
      </c>
      <c r="DA104" s="16">
        <v>564</v>
      </c>
      <c r="DB104" s="17">
        <v>69.650000000000006</v>
      </c>
      <c r="DC104" s="16">
        <v>39283</v>
      </c>
      <c r="DD104" s="17">
        <v>0.87</v>
      </c>
      <c r="DE104" s="17">
        <v>337.26</v>
      </c>
      <c r="DF104" s="16">
        <v>293</v>
      </c>
      <c r="DG104" s="17">
        <v>41.7</v>
      </c>
      <c r="DH104" s="17">
        <v>687.5</v>
      </c>
      <c r="DI104" s="16">
        <v>28669</v>
      </c>
      <c r="DJ104" s="16">
        <v>26327</v>
      </c>
      <c r="DK104" s="16">
        <v>28669</v>
      </c>
      <c r="DL104" s="16">
        <v>0</v>
      </c>
      <c r="DM104" s="16">
        <v>28669</v>
      </c>
      <c r="DN104" s="16">
        <v>28669</v>
      </c>
      <c r="DO104" s="17">
        <v>4.8</v>
      </c>
      <c r="DP104" s="17">
        <v>687.5</v>
      </c>
      <c r="DQ104" s="16">
        <v>3300</v>
      </c>
      <c r="DR104" s="16">
        <v>3027</v>
      </c>
      <c r="DS104" s="16">
        <v>3300</v>
      </c>
      <c r="DT104" s="16">
        <v>0</v>
      </c>
      <c r="DU104" s="16">
        <v>3300</v>
      </c>
      <c r="DV104" s="16">
        <v>3300</v>
      </c>
      <c r="DW104" s="16">
        <v>4280945</v>
      </c>
      <c r="DX104" s="16">
        <v>0</v>
      </c>
      <c r="DY104" s="16">
        <v>177575</v>
      </c>
      <c r="DZ104" s="16">
        <v>968118</v>
      </c>
      <c r="EA104" s="16">
        <v>383300</v>
      </c>
      <c r="EB104" s="16">
        <v>44497</v>
      </c>
      <c r="EC104" s="16">
        <v>44654</v>
      </c>
      <c r="ED104" s="16">
        <v>206635</v>
      </c>
      <c r="EE104" s="16">
        <v>231866</v>
      </c>
      <c r="EF104" s="16">
        <v>3635</v>
      </c>
      <c r="EG104" s="16">
        <v>35233</v>
      </c>
      <c r="EH104" s="16">
        <v>39283</v>
      </c>
      <c r="EI104" s="16">
        <v>293</v>
      </c>
      <c r="EJ104" s="16">
        <v>28669</v>
      </c>
      <c r="EK104" s="16">
        <v>3300</v>
      </c>
      <c r="EL104" s="16">
        <v>41102</v>
      </c>
      <c r="EM104" s="16">
        <v>207823</v>
      </c>
      <c r="EN104" s="16">
        <v>0</v>
      </c>
      <c r="EO104" s="16">
        <v>6614724</v>
      </c>
      <c r="EP104" s="16">
        <v>247434332</v>
      </c>
      <c r="EQ104" s="18">
        <v>5.4</v>
      </c>
      <c r="ER104" s="16">
        <v>1336145</v>
      </c>
      <c r="ES104" s="16">
        <v>29350</v>
      </c>
      <c r="ET104" s="16">
        <v>29085</v>
      </c>
      <c r="EU104" s="16">
        <v>265</v>
      </c>
      <c r="EV104" s="16">
        <v>1336145</v>
      </c>
      <c r="EW104" s="16">
        <v>1336410</v>
      </c>
      <c r="EX104" s="16">
        <v>45976361</v>
      </c>
      <c r="EY104" s="16">
        <v>40706567</v>
      </c>
      <c r="EZ104" s="16">
        <v>5269794</v>
      </c>
      <c r="FA104" s="18">
        <v>5.4</v>
      </c>
      <c r="FB104" s="16">
        <v>28457</v>
      </c>
      <c r="FC104" s="16">
        <v>0</v>
      </c>
      <c r="FD104" s="16">
        <v>0</v>
      </c>
      <c r="FE104" s="16">
        <v>0</v>
      </c>
      <c r="FF104" s="16">
        <v>28457</v>
      </c>
      <c r="FG104" s="16">
        <v>28457</v>
      </c>
      <c r="FH104" s="16">
        <v>1336410</v>
      </c>
      <c r="FI104" s="16">
        <v>1364867</v>
      </c>
      <c r="FJ104" s="16">
        <v>6749</v>
      </c>
      <c r="FK104" s="15">
        <v>583.95799999999997</v>
      </c>
      <c r="FL104" s="16">
        <v>3941133</v>
      </c>
      <c r="FM104" s="16">
        <v>6749</v>
      </c>
      <c r="FN104" s="17">
        <v>126.8</v>
      </c>
      <c r="FO104" s="16">
        <v>855773</v>
      </c>
      <c r="FP104" s="16">
        <v>264</v>
      </c>
      <c r="FQ104" s="17">
        <v>688.37</v>
      </c>
      <c r="FR104" s="16">
        <v>181730</v>
      </c>
      <c r="FS104" s="16">
        <v>28669</v>
      </c>
      <c r="FT104" s="16">
        <v>3300</v>
      </c>
      <c r="FU104" s="16">
        <v>213699</v>
      </c>
      <c r="FV104" s="16">
        <v>3941133</v>
      </c>
      <c r="FW104" s="16">
        <v>855773</v>
      </c>
      <c r="FX104" s="16">
        <v>-6553</v>
      </c>
      <c r="FY104" s="16">
        <v>383300</v>
      </c>
      <c r="FZ104" s="16">
        <v>44497</v>
      </c>
      <c r="GA104" s="16">
        <v>44654</v>
      </c>
      <c r="GB104" s="16">
        <v>206635</v>
      </c>
      <c r="GC104" s="16">
        <v>5683138</v>
      </c>
      <c r="GD104" s="16">
        <v>1364867</v>
      </c>
      <c r="GE104" s="16">
        <v>4318271</v>
      </c>
      <c r="GF104" s="15">
        <v>710.75800000000004</v>
      </c>
      <c r="GG104" s="16">
        <v>300</v>
      </c>
      <c r="GH104" s="16">
        <v>213227</v>
      </c>
      <c r="GI104" s="16">
        <v>4318271</v>
      </c>
      <c r="GJ104" s="16">
        <v>0</v>
      </c>
      <c r="GK104" s="14">
        <v>20</v>
      </c>
      <c r="GL104" s="16">
        <v>7635</v>
      </c>
      <c r="GM104" s="16">
        <v>152700</v>
      </c>
      <c r="GN104" s="14">
        <v>0</v>
      </c>
      <c r="GO104" s="16">
        <v>7413</v>
      </c>
      <c r="GP104" s="16">
        <v>0</v>
      </c>
      <c r="GQ104" s="16">
        <v>152700</v>
      </c>
      <c r="GR104" s="16">
        <v>152700</v>
      </c>
      <c r="GS104" s="16">
        <v>6614724</v>
      </c>
      <c r="GT104" s="16">
        <v>5683138</v>
      </c>
      <c r="GU104" s="16">
        <v>0</v>
      </c>
      <c r="GV104" s="16">
        <v>931586</v>
      </c>
      <c r="GW104" s="16">
        <v>247434332</v>
      </c>
      <c r="GX104" s="16">
        <v>239763834</v>
      </c>
      <c r="GY104" s="16">
        <v>7670498</v>
      </c>
      <c r="GZ104" s="16">
        <v>239763834</v>
      </c>
      <c r="HA104" s="18">
        <v>3.2000000000000001E-2</v>
      </c>
      <c r="HB104" s="16">
        <v>11110</v>
      </c>
      <c r="HC104" s="16">
        <v>356</v>
      </c>
      <c r="HD104" s="16">
        <v>11110</v>
      </c>
      <c r="HE104" s="16">
        <v>356</v>
      </c>
      <c r="HF104" s="16">
        <v>10754</v>
      </c>
      <c r="HG104" s="16">
        <v>886</v>
      </c>
      <c r="HH104" s="16">
        <v>685</v>
      </c>
      <c r="HI104" s="16">
        <v>201</v>
      </c>
      <c r="HJ104" s="15">
        <v>710.75800000000004</v>
      </c>
      <c r="HK104" s="16">
        <v>142862</v>
      </c>
      <c r="HL104" s="15">
        <v>710.75800000000004</v>
      </c>
      <c r="HM104" s="16">
        <v>10</v>
      </c>
      <c r="HN104" s="16">
        <v>7108</v>
      </c>
      <c r="HO104" s="15">
        <v>710.75800000000004</v>
      </c>
      <c r="HP104" s="16">
        <v>7635</v>
      </c>
      <c r="HQ104" s="15">
        <v>0.11600000000000001</v>
      </c>
      <c r="HR104" s="16">
        <v>629732</v>
      </c>
      <c r="HS104" s="16">
        <v>142862</v>
      </c>
      <c r="HT104" s="16">
        <v>7108</v>
      </c>
      <c r="HU104" s="16">
        <v>479762</v>
      </c>
      <c r="HV104" s="16">
        <v>247434332</v>
      </c>
      <c r="HW104" s="18">
        <v>1.93895</v>
      </c>
      <c r="HX104" s="18">
        <v>1.9617800000000001</v>
      </c>
      <c r="HY104" s="18">
        <v>0</v>
      </c>
      <c r="HZ104" s="16">
        <v>247434332</v>
      </c>
      <c r="IA104" s="16">
        <v>0</v>
      </c>
      <c r="IB104" s="16">
        <v>7635</v>
      </c>
      <c r="IC104" s="17">
        <v>0</v>
      </c>
      <c r="ID104" s="16">
        <v>0</v>
      </c>
      <c r="IE104" s="15">
        <v>710.75800000000004</v>
      </c>
      <c r="IF104" s="16">
        <v>0</v>
      </c>
      <c r="IG104" s="16">
        <v>931586</v>
      </c>
      <c r="IH104" s="16">
        <v>10754</v>
      </c>
      <c r="II104" s="16">
        <v>0</v>
      </c>
      <c r="IJ104" s="16">
        <v>0</v>
      </c>
      <c r="IK104" s="16">
        <v>41102</v>
      </c>
      <c r="IL104" s="16">
        <v>142862</v>
      </c>
      <c r="IM104" s="16">
        <v>7108</v>
      </c>
      <c r="IN104" s="16">
        <v>0</v>
      </c>
      <c r="IO104" s="16">
        <v>0</v>
      </c>
      <c r="IP104" s="16">
        <v>811964</v>
      </c>
      <c r="IQ104" s="16">
        <v>4318271</v>
      </c>
      <c r="IR104" s="16">
        <v>0</v>
      </c>
      <c r="IS104" s="16">
        <v>10754</v>
      </c>
      <c r="IT104" s="16">
        <v>0</v>
      </c>
      <c r="IU104" s="16">
        <v>0</v>
      </c>
      <c r="IV104" s="16">
        <v>41102</v>
      </c>
      <c r="IW104" s="16">
        <v>142862</v>
      </c>
      <c r="IX104" s="16">
        <v>7108</v>
      </c>
      <c r="IY104" s="16">
        <v>0</v>
      </c>
      <c r="IZ104" s="16">
        <v>0</v>
      </c>
      <c r="JA104" s="16">
        <v>0</v>
      </c>
      <c r="JB104" s="16">
        <v>152700</v>
      </c>
      <c r="JC104" s="16">
        <v>4590593</v>
      </c>
      <c r="JD104" s="16">
        <v>4280945</v>
      </c>
      <c r="JE104" s="16">
        <v>0</v>
      </c>
      <c r="JF104" s="16">
        <v>4280945</v>
      </c>
      <c r="JG104" s="19">
        <v>0.1</v>
      </c>
      <c r="JH104" s="16">
        <v>428095</v>
      </c>
      <c r="JI104" s="16">
        <v>247434332</v>
      </c>
      <c r="JJ104" s="14">
        <v>560.70000000000005</v>
      </c>
      <c r="JK104" s="16">
        <v>441295</v>
      </c>
      <c r="JL104" s="16">
        <v>416026</v>
      </c>
      <c r="JM104" s="16">
        <v>441295</v>
      </c>
      <c r="JN104" s="17">
        <v>0.25</v>
      </c>
      <c r="JO104" s="19">
        <v>0.23569999999999999</v>
      </c>
      <c r="JP104" s="16">
        <v>428095</v>
      </c>
      <c r="JQ104" s="16">
        <v>100902</v>
      </c>
      <c r="JR104" s="17">
        <v>0.02</v>
      </c>
      <c r="JS104" s="16">
        <v>3237938</v>
      </c>
      <c r="JT104" s="16">
        <v>64759</v>
      </c>
      <c r="JU104" s="16">
        <v>428095</v>
      </c>
      <c r="JV104" s="16">
        <v>100902</v>
      </c>
      <c r="JW104" s="16">
        <v>64759</v>
      </c>
      <c r="JX104" s="16">
        <v>262434</v>
      </c>
      <c r="JY104" s="16">
        <v>100902</v>
      </c>
      <c r="JZ104" s="18">
        <v>0</v>
      </c>
      <c r="KA104" s="16">
        <v>0</v>
      </c>
      <c r="KB104" s="16">
        <v>64759</v>
      </c>
      <c r="KC104" s="16">
        <v>262434</v>
      </c>
      <c r="KD104" s="16">
        <v>327193</v>
      </c>
      <c r="KE104" s="16">
        <v>4280945</v>
      </c>
      <c r="KF104" s="19">
        <v>0</v>
      </c>
      <c r="KG104" s="16">
        <v>0</v>
      </c>
      <c r="KH104" s="17">
        <v>0</v>
      </c>
      <c r="KI104" s="16">
        <v>3237938</v>
      </c>
      <c r="KJ104" s="16">
        <v>0</v>
      </c>
      <c r="KK104" s="16">
        <v>0</v>
      </c>
      <c r="KL104" s="16">
        <v>0</v>
      </c>
      <c r="KM104" s="16">
        <v>0</v>
      </c>
      <c r="KN104" s="16">
        <v>23002</v>
      </c>
      <c r="KO104" s="16">
        <v>22795</v>
      </c>
      <c r="KP104" s="16">
        <v>207</v>
      </c>
      <c r="KQ104" s="16">
        <v>811964</v>
      </c>
      <c r="KR104" s="16">
        <v>207</v>
      </c>
      <c r="KS104" s="16">
        <v>811757</v>
      </c>
      <c r="KT104" s="16">
        <v>265</v>
      </c>
      <c r="KU104" s="16">
        <v>207</v>
      </c>
      <c r="KV104" s="16">
        <v>472</v>
      </c>
      <c r="KW104" s="16">
        <v>1336145</v>
      </c>
      <c r="KX104" s="16">
        <v>811757</v>
      </c>
      <c r="KY104" s="18">
        <v>2147902</v>
      </c>
      <c r="KZ104" s="16">
        <v>262434</v>
      </c>
      <c r="LA104" s="16">
        <v>0</v>
      </c>
      <c r="LB104" s="16">
        <v>0</v>
      </c>
      <c r="LC104" s="16">
        <v>0</v>
      </c>
      <c r="LD104" s="16">
        <v>2410336</v>
      </c>
      <c r="LE104" s="16">
        <v>0</v>
      </c>
      <c r="LF104" s="16">
        <v>0</v>
      </c>
      <c r="LG104" s="16">
        <v>0</v>
      </c>
      <c r="LH104" s="16">
        <v>2410336</v>
      </c>
      <c r="LI104" s="16">
        <v>262434</v>
      </c>
      <c r="LJ104" s="16">
        <v>2147902</v>
      </c>
      <c r="LK104" s="16">
        <v>247434332</v>
      </c>
      <c r="LL104" s="16">
        <v>8.6806999999999999</v>
      </c>
      <c r="LM104" s="16">
        <v>262434</v>
      </c>
      <c r="LN104" s="16">
        <v>247582361</v>
      </c>
      <c r="LO104" s="16">
        <v>1.05999</v>
      </c>
      <c r="LP104" s="16">
        <v>8.6806999999999999</v>
      </c>
      <c r="LQ104" s="16">
        <v>9.7406900000000007</v>
      </c>
      <c r="LR104" s="16">
        <v>231866</v>
      </c>
      <c r="LS104" s="16">
        <v>3635</v>
      </c>
      <c r="LT104" s="16">
        <v>35233</v>
      </c>
      <c r="LU104" s="16">
        <v>39283</v>
      </c>
      <c r="LV104" s="16">
        <v>293</v>
      </c>
      <c r="LW104" s="16">
        <v>28669</v>
      </c>
      <c r="LX104" s="16">
        <v>3300</v>
      </c>
      <c r="LY104" s="16">
        <v>41102</v>
      </c>
      <c r="LZ104" s="16">
        <v>301177</v>
      </c>
      <c r="MA104" s="16">
        <v>4590593</v>
      </c>
      <c r="MB104" s="18">
        <v>301177</v>
      </c>
      <c r="MC104" s="16">
        <v>4289416</v>
      </c>
      <c r="MD104" s="16">
        <v>6614724</v>
      </c>
      <c r="ME104" s="18">
        <v>0</v>
      </c>
      <c r="MF104" s="18">
        <v>0</v>
      </c>
      <c r="MG104" s="18">
        <v>327193</v>
      </c>
      <c r="MH104" s="16">
        <v>0</v>
      </c>
      <c r="MI104" s="16">
        <v>152700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2410336</v>
      </c>
      <c r="MP104" s="16">
        <v>152700</v>
      </c>
      <c r="MQ104" s="16">
        <v>0</v>
      </c>
      <c r="MR104" s="16">
        <v>64759</v>
      </c>
      <c r="MS104" s="16">
        <v>0</v>
      </c>
      <c r="MT104" s="16">
        <v>28457</v>
      </c>
      <c r="MU104" s="16">
        <v>472</v>
      </c>
      <c r="MV104" s="16">
        <v>0</v>
      </c>
      <c r="MW104" s="16">
        <v>2656724</v>
      </c>
      <c r="MX104" s="16">
        <v>247582361</v>
      </c>
      <c r="MY104" s="16">
        <v>1.34</v>
      </c>
      <c r="MZ104" s="16">
        <v>331760</v>
      </c>
      <c r="NA104" s="16">
        <v>0</v>
      </c>
      <c r="NB104" s="16">
        <v>3237938</v>
      </c>
      <c r="NC104" s="16">
        <v>0</v>
      </c>
      <c r="ND104" s="16">
        <v>331760</v>
      </c>
      <c r="NE104" s="16">
        <v>0</v>
      </c>
      <c r="NF104" s="16">
        <v>331760</v>
      </c>
      <c r="NG104" s="17">
        <v>0.02</v>
      </c>
      <c r="NH104" s="17">
        <v>0</v>
      </c>
      <c r="NI104" s="17">
        <v>0</v>
      </c>
      <c r="NJ104" s="17">
        <v>0</v>
      </c>
      <c r="NK104" s="17">
        <v>0</v>
      </c>
      <c r="NL104" s="17">
        <v>0.02</v>
      </c>
      <c r="NM104" s="16">
        <v>64759</v>
      </c>
      <c r="NN104" s="16">
        <v>0</v>
      </c>
      <c r="NO104" s="18">
        <v>0</v>
      </c>
      <c r="NP104" s="16">
        <v>0</v>
      </c>
      <c r="NQ104" s="17">
        <v>64759</v>
      </c>
      <c r="NR104" s="16">
        <v>640000</v>
      </c>
      <c r="NS104" s="16">
        <v>0</v>
      </c>
      <c r="NT104" s="16">
        <v>81702</v>
      </c>
      <c r="NU104" s="16">
        <v>0</v>
      </c>
      <c r="NV104" s="16">
        <v>0</v>
      </c>
      <c r="NW104" s="17">
        <v>0</v>
      </c>
      <c r="NX104" s="17">
        <v>0</v>
      </c>
    </row>
    <row r="105" spans="1:388" x14ac:dyDescent="0.55000000000000004">
      <c r="A105" s="13" t="s">
        <v>1188</v>
      </c>
      <c r="B105" s="13" t="s">
        <v>1254</v>
      </c>
      <c r="C105" s="13" t="s">
        <v>197</v>
      </c>
      <c r="D105" s="13" t="s">
        <v>198</v>
      </c>
      <c r="E105" s="14">
        <v>665.2</v>
      </c>
      <c r="F105" s="15">
        <v>1</v>
      </c>
      <c r="G105" s="16">
        <v>7501</v>
      </c>
      <c r="H105" s="16">
        <v>7501</v>
      </c>
      <c r="I105" s="16">
        <v>6553</v>
      </c>
      <c r="J105" s="15">
        <v>1</v>
      </c>
      <c r="K105" s="16">
        <v>6553</v>
      </c>
      <c r="L105" s="16">
        <v>7501</v>
      </c>
      <c r="M105" s="16">
        <v>222</v>
      </c>
      <c r="N105" s="16">
        <v>7723</v>
      </c>
      <c r="O105" s="17">
        <v>636.25</v>
      </c>
      <c r="P105" s="17">
        <v>19.07</v>
      </c>
      <c r="Q105" s="17">
        <v>655.32000000000005</v>
      </c>
      <c r="R105" s="17">
        <v>74.19</v>
      </c>
      <c r="S105" s="17">
        <v>2.16</v>
      </c>
      <c r="T105" s="17">
        <v>76.349999999999994</v>
      </c>
      <c r="U105" s="17">
        <v>76.44</v>
      </c>
      <c r="V105" s="17">
        <v>2.35</v>
      </c>
      <c r="W105" s="17">
        <v>78.790000000000006</v>
      </c>
      <c r="X105" s="17">
        <v>357.8</v>
      </c>
      <c r="Y105" s="17">
        <v>10.73</v>
      </c>
      <c r="Z105" s="17">
        <v>368.53</v>
      </c>
      <c r="AA105" s="17">
        <v>38.159999999999997</v>
      </c>
      <c r="AB105" s="17">
        <v>29.65</v>
      </c>
      <c r="AC105" s="17">
        <v>38.36</v>
      </c>
      <c r="AD105" s="17">
        <v>106.17</v>
      </c>
      <c r="AE105" s="14">
        <v>665.2</v>
      </c>
      <c r="AF105" s="17">
        <v>771.37</v>
      </c>
      <c r="AG105" s="17">
        <v>0</v>
      </c>
      <c r="AH105" s="17">
        <v>771.37</v>
      </c>
      <c r="AI105" s="15">
        <v>8.9700000000000006</v>
      </c>
      <c r="AJ105" s="15">
        <v>3.1040000000000001</v>
      </c>
      <c r="AK105" s="17">
        <v>0.63</v>
      </c>
      <c r="AL105" s="17">
        <f>ROUND(Data_AidAndLevy[[#This Row],[L311]]*Data_AidAndLevy[[#This Row],[L201]],0)</f>
        <v>4726</v>
      </c>
      <c r="AM105" s="15">
        <v>0</v>
      </c>
      <c r="AN105" s="15">
        <v>12.704000000000001</v>
      </c>
      <c r="AO105" s="17">
        <v>771.37</v>
      </c>
      <c r="AP105" s="15">
        <v>784.07399999999996</v>
      </c>
      <c r="AQ105" s="17">
        <v>106.17</v>
      </c>
      <c r="AR105" s="15">
        <v>677.904</v>
      </c>
      <c r="AS105" s="16">
        <v>7723</v>
      </c>
      <c r="AT105" s="14">
        <v>665.2</v>
      </c>
      <c r="AU105" s="16">
        <v>5137340</v>
      </c>
      <c r="AV105" s="16">
        <v>4871149</v>
      </c>
      <c r="AW105" s="17">
        <v>1.01</v>
      </c>
      <c r="AX105" s="16">
        <v>4919860</v>
      </c>
      <c r="AY105" s="16">
        <v>5137340</v>
      </c>
      <c r="AZ105" s="16">
        <v>0</v>
      </c>
      <c r="BA105" s="16">
        <v>7723</v>
      </c>
      <c r="BB105" s="15">
        <v>12.704000000000001</v>
      </c>
      <c r="BC105" s="16">
        <v>98113</v>
      </c>
      <c r="BD105" s="16">
        <v>7723</v>
      </c>
      <c r="BE105" s="17">
        <v>106.17</v>
      </c>
      <c r="BF105" s="16">
        <v>819951</v>
      </c>
      <c r="BG105" s="17">
        <v>655.32000000000005</v>
      </c>
      <c r="BH105" s="14">
        <v>665.2</v>
      </c>
      <c r="BI105" s="16">
        <v>435919</v>
      </c>
      <c r="BJ105" s="16">
        <v>413181</v>
      </c>
      <c r="BK105" s="16">
        <v>435919</v>
      </c>
      <c r="BL105" s="16">
        <v>0</v>
      </c>
      <c r="BM105" s="16">
        <v>435919</v>
      </c>
      <c r="BN105" s="16">
        <v>435919</v>
      </c>
      <c r="BO105" s="17">
        <v>76.349999999999994</v>
      </c>
      <c r="BP105" s="14">
        <v>665.2</v>
      </c>
      <c r="BQ105" s="16">
        <v>50788</v>
      </c>
      <c r="BR105" s="16">
        <v>48179</v>
      </c>
      <c r="BS105" s="16">
        <v>50788</v>
      </c>
      <c r="BT105" s="16">
        <v>0</v>
      </c>
      <c r="BU105" s="16">
        <v>50788</v>
      </c>
      <c r="BV105" s="16">
        <v>50788</v>
      </c>
      <c r="BW105" s="17">
        <v>78.790000000000006</v>
      </c>
      <c r="BX105" s="14">
        <v>665.2</v>
      </c>
      <c r="BY105" s="16">
        <v>52411</v>
      </c>
      <c r="BZ105" s="16">
        <v>49640</v>
      </c>
      <c r="CA105" s="16">
        <v>52411</v>
      </c>
      <c r="CB105" s="16">
        <v>0</v>
      </c>
      <c r="CC105" s="16">
        <v>52411</v>
      </c>
      <c r="CD105" s="16">
        <v>52411</v>
      </c>
      <c r="CE105" s="17">
        <v>368.53</v>
      </c>
      <c r="CF105" s="14">
        <v>665.2</v>
      </c>
      <c r="CG105" s="16">
        <v>245146</v>
      </c>
      <c r="CH105" s="16">
        <v>232355</v>
      </c>
      <c r="CI105" s="16">
        <v>245146</v>
      </c>
      <c r="CJ105" s="16">
        <v>0</v>
      </c>
      <c r="CK105" s="16">
        <v>245146</v>
      </c>
      <c r="CL105" s="16">
        <v>245146</v>
      </c>
      <c r="CM105" s="17">
        <v>343.89</v>
      </c>
      <c r="CN105" s="17">
        <v>771.37</v>
      </c>
      <c r="CO105" s="16">
        <v>265266</v>
      </c>
      <c r="CP105" s="16">
        <v>255002</v>
      </c>
      <c r="CQ105" s="16">
        <v>33</v>
      </c>
      <c r="CR105" s="16">
        <v>255035</v>
      </c>
      <c r="CS105" s="16">
        <v>265266</v>
      </c>
      <c r="CT105" s="16">
        <v>0</v>
      </c>
      <c r="CU105" s="14">
        <v>665.2</v>
      </c>
      <c r="CV105" s="16">
        <v>75</v>
      </c>
      <c r="CW105" s="14">
        <v>2</v>
      </c>
      <c r="CX105" s="16">
        <v>738</v>
      </c>
      <c r="CY105" s="17">
        <v>62.52</v>
      </c>
      <c r="CZ105" s="16">
        <v>46140</v>
      </c>
      <c r="DA105" s="16">
        <v>738</v>
      </c>
      <c r="DB105" s="17">
        <v>70.03</v>
      </c>
      <c r="DC105" s="16">
        <v>51682</v>
      </c>
      <c r="DD105" s="17">
        <v>0</v>
      </c>
      <c r="DE105" s="17">
        <v>343.89</v>
      </c>
      <c r="DF105" s="16">
        <v>0</v>
      </c>
      <c r="DG105" s="17">
        <v>36.43</v>
      </c>
      <c r="DH105" s="17">
        <v>771.37</v>
      </c>
      <c r="DI105" s="16">
        <v>28101</v>
      </c>
      <c r="DJ105" s="16">
        <v>27036</v>
      </c>
      <c r="DK105" s="16">
        <v>28101</v>
      </c>
      <c r="DL105" s="16">
        <v>0</v>
      </c>
      <c r="DM105" s="16">
        <v>28101</v>
      </c>
      <c r="DN105" s="16">
        <v>28101</v>
      </c>
      <c r="DO105" s="17">
        <v>4.33</v>
      </c>
      <c r="DP105" s="17">
        <v>771.37</v>
      </c>
      <c r="DQ105" s="16">
        <v>3340</v>
      </c>
      <c r="DR105" s="16">
        <v>3213</v>
      </c>
      <c r="DS105" s="16">
        <v>3340</v>
      </c>
      <c r="DT105" s="16">
        <v>0</v>
      </c>
      <c r="DU105" s="16">
        <v>3340</v>
      </c>
      <c r="DV105" s="16">
        <v>3340</v>
      </c>
      <c r="DW105" s="16">
        <v>5137340</v>
      </c>
      <c r="DX105" s="16">
        <v>0</v>
      </c>
      <c r="DY105" s="16">
        <v>98113</v>
      </c>
      <c r="DZ105" s="16">
        <v>819951</v>
      </c>
      <c r="EA105" s="16">
        <v>435919</v>
      </c>
      <c r="EB105" s="16">
        <v>50788</v>
      </c>
      <c r="EC105" s="16">
        <v>52411</v>
      </c>
      <c r="ED105" s="16">
        <v>245146</v>
      </c>
      <c r="EE105" s="16">
        <v>265266</v>
      </c>
      <c r="EF105" s="16">
        <v>0</v>
      </c>
      <c r="EG105" s="16">
        <v>46140</v>
      </c>
      <c r="EH105" s="16">
        <v>51682</v>
      </c>
      <c r="EI105" s="16">
        <v>0</v>
      </c>
      <c r="EJ105" s="16">
        <v>28101</v>
      </c>
      <c r="EK105" s="16">
        <v>3340</v>
      </c>
      <c r="EL105" s="16">
        <v>51253</v>
      </c>
      <c r="EM105" s="16">
        <v>249483</v>
      </c>
      <c r="EN105" s="16">
        <v>7501</v>
      </c>
      <c r="EO105" s="16">
        <v>7439928</v>
      </c>
      <c r="EP105" s="16">
        <v>393040121</v>
      </c>
      <c r="EQ105" s="18">
        <v>5.4</v>
      </c>
      <c r="ER105" s="16">
        <v>2122417</v>
      </c>
      <c r="ES105" s="16">
        <v>105317</v>
      </c>
      <c r="ET105" s="16">
        <v>107681</v>
      </c>
      <c r="EU105" s="16">
        <v>-2364</v>
      </c>
      <c r="EV105" s="16">
        <v>2122417</v>
      </c>
      <c r="EW105" s="16">
        <v>2120053</v>
      </c>
      <c r="EX105" s="16">
        <v>132205941</v>
      </c>
      <c r="EY105" s="16">
        <v>122458321</v>
      </c>
      <c r="EZ105" s="16">
        <v>9747620</v>
      </c>
      <c r="FA105" s="18">
        <v>5.4</v>
      </c>
      <c r="FB105" s="16">
        <v>52637</v>
      </c>
      <c r="FC105" s="16">
        <v>0</v>
      </c>
      <c r="FD105" s="16">
        <v>0</v>
      </c>
      <c r="FE105" s="16">
        <v>0</v>
      </c>
      <c r="FF105" s="16">
        <v>52637</v>
      </c>
      <c r="FG105" s="16">
        <v>52637</v>
      </c>
      <c r="FH105" s="16">
        <v>2120053</v>
      </c>
      <c r="FI105" s="16">
        <v>2172690</v>
      </c>
      <c r="FJ105" s="16">
        <v>6749</v>
      </c>
      <c r="FK105" s="15">
        <v>677.904</v>
      </c>
      <c r="FL105" s="16">
        <v>4575174</v>
      </c>
      <c r="FM105" s="16">
        <v>6749</v>
      </c>
      <c r="FN105" s="17">
        <v>106.17</v>
      </c>
      <c r="FO105" s="16">
        <v>716541</v>
      </c>
      <c r="FP105" s="16">
        <v>264</v>
      </c>
      <c r="FQ105" s="17">
        <v>771.37</v>
      </c>
      <c r="FR105" s="16">
        <v>203642</v>
      </c>
      <c r="FS105" s="16">
        <v>28101</v>
      </c>
      <c r="FT105" s="16">
        <v>3340</v>
      </c>
      <c r="FU105" s="16">
        <v>235083</v>
      </c>
      <c r="FV105" s="16">
        <v>4575174</v>
      </c>
      <c r="FW105" s="16">
        <v>716541</v>
      </c>
      <c r="FX105" s="16">
        <v>6553</v>
      </c>
      <c r="FY105" s="16">
        <v>435919</v>
      </c>
      <c r="FZ105" s="16">
        <v>50788</v>
      </c>
      <c r="GA105" s="16">
        <v>52411</v>
      </c>
      <c r="GB105" s="16">
        <v>245146</v>
      </c>
      <c r="GC105" s="16">
        <v>6317615</v>
      </c>
      <c r="GD105" s="16">
        <v>2172690</v>
      </c>
      <c r="GE105" s="16">
        <v>4144925</v>
      </c>
      <c r="GF105" s="15">
        <v>784.07399999999996</v>
      </c>
      <c r="GG105" s="16">
        <v>300</v>
      </c>
      <c r="GH105" s="16">
        <v>235222</v>
      </c>
      <c r="GI105" s="16">
        <v>4144925</v>
      </c>
      <c r="GJ105" s="16">
        <v>0</v>
      </c>
      <c r="GK105" s="14">
        <v>27</v>
      </c>
      <c r="GL105" s="16">
        <v>7635</v>
      </c>
      <c r="GM105" s="16">
        <v>206145</v>
      </c>
      <c r="GN105" s="14">
        <v>0</v>
      </c>
      <c r="GO105" s="16">
        <v>7413</v>
      </c>
      <c r="GP105" s="16">
        <v>0</v>
      </c>
      <c r="GQ105" s="16">
        <v>206145</v>
      </c>
      <c r="GR105" s="16">
        <v>206145</v>
      </c>
      <c r="GS105" s="16">
        <v>7439928</v>
      </c>
      <c r="GT105" s="16">
        <v>6317615</v>
      </c>
      <c r="GU105" s="16">
        <v>0</v>
      </c>
      <c r="GV105" s="16">
        <v>1122313</v>
      </c>
      <c r="GW105" s="16">
        <v>393040121</v>
      </c>
      <c r="GX105" s="16">
        <v>381089370</v>
      </c>
      <c r="GY105" s="16">
        <v>11950751</v>
      </c>
      <c r="GZ105" s="16">
        <v>381089370</v>
      </c>
      <c r="HA105" s="18">
        <v>3.1399999999999997E-2</v>
      </c>
      <c r="HB105" s="16">
        <v>25065</v>
      </c>
      <c r="HC105" s="16">
        <v>787</v>
      </c>
      <c r="HD105" s="16">
        <v>25065</v>
      </c>
      <c r="HE105" s="16">
        <v>787</v>
      </c>
      <c r="HF105" s="16">
        <v>24278</v>
      </c>
      <c r="HG105" s="16">
        <v>886</v>
      </c>
      <c r="HH105" s="16">
        <v>685</v>
      </c>
      <c r="HI105" s="16">
        <v>201</v>
      </c>
      <c r="HJ105" s="15">
        <v>784.07399999999996</v>
      </c>
      <c r="HK105" s="16">
        <v>157599</v>
      </c>
      <c r="HL105" s="15">
        <v>784.07399999999996</v>
      </c>
      <c r="HM105" s="16">
        <v>10</v>
      </c>
      <c r="HN105" s="16">
        <v>7841</v>
      </c>
      <c r="HO105" s="15">
        <v>784.07399999999996</v>
      </c>
      <c r="HP105" s="16">
        <v>7635</v>
      </c>
      <c r="HQ105" s="15">
        <v>0.11600000000000001</v>
      </c>
      <c r="HR105" s="16">
        <v>694690</v>
      </c>
      <c r="HS105" s="16">
        <v>157599</v>
      </c>
      <c r="HT105" s="16">
        <v>7841</v>
      </c>
      <c r="HU105" s="16">
        <v>529250</v>
      </c>
      <c r="HV105" s="16">
        <v>393040121</v>
      </c>
      <c r="HW105" s="18">
        <v>1.3465499999999999</v>
      </c>
      <c r="HX105" s="18">
        <v>1.9617800000000001</v>
      </c>
      <c r="HY105" s="18">
        <v>0</v>
      </c>
      <c r="HZ105" s="16">
        <v>393040121</v>
      </c>
      <c r="IA105" s="16">
        <v>0</v>
      </c>
      <c r="IB105" s="16">
        <v>7635</v>
      </c>
      <c r="IC105" s="17">
        <v>0</v>
      </c>
      <c r="ID105" s="16">
        <v>0</v>
      </c>
      <c r="IE105" s="15">
        <v>784.07399999999996</v>
      </c>
      <c r="IF105" s="16">
        <v>0</v>
      </c>
      <c r="IG105" s="16">
        <v>1122313</v>
      </c>
      <c r="IH105" s="16">
        <v>24278</v>
      </c>
      <c r="II105" s="16">
        <v>0</v>
      </c>
      <c r="IJ105" s="16">
        <v>0</v>
      </c>
      <c r="IK105" s="16">
        <v>51253</v>
      </c>
      <c r="IL105" s="16">
        <v>157599</v>
      </c>
      <c r="IM105" s="16">
        <v>7841</v>
      </c>
      <c r="IN105" s="16">
        <v>0</v>
      </c>
      <c r="IO105" s="16">
        <v>0</v>
      </c>
      <c r="IP105" s="16">
        <v>983848</v>
      </c>
      <c r="IQ105" s="16">
        <v>4144925</v>
      </c>
      <c r="IR105" s="16">
        <v>0</v>
      </c>
      <c r="IS105" s="16">
        <v>24278</v>
      </c>
      <c r="IT105" s="16">
        <v>0</v>
      </c>
      <c r="IU105" s="16">
        <v>0</v>
      </c>
      <c r="IV105" s="16">
        <v>51253</v>
      </c>
      <c r="IW105" s="16">
        <v>157599</v>
      </c>
      <c r="IX105" s="16">
        <v>7841</v>
      </c>
      <c r="IY105" s="16">
        <v>0</v>
      </c>
      <c r="IZ105" s="16">
        <v>0</v>
      </c>
      <c r="JA105" s="16">
        <v>0</v>
      </c>
      <c r="JB105" s="16">
        <v>206145</v>
      </c>
      <c r="JC105" s="16">
        <v>4489535</v>
      </c>
      <c r="JD105" s="16">
        <v>5137340</v>
      </c>
      <c r="JE105" s="16">
        <v>0</v>
      </c>
      <c r="JF105" s="16">
        <v>5137340</v>
      </c>
      <c r="JG105" s="19">
        <v>0.1</v>
      </c>
      <c r="JH105" s="16">
        <v>513734</v>
      </c>
      <c r="JI105" s="16">
        <v>393040121</v>
      </c>
      <c r="JJ105" s="14">
        <v>665.2</v>
      </c>
      <c r="JK105" s="16">
        <v>590860</v>
      </c>
      <c r="JL105" s="16">
        <v>416026</v>
      </c>
      <c r="JM105" s="16">
        <v>590860</v>
      </c>
      <c r="JN105" s="17">
        <v>0.25</v>
      </c>
      <c r="JO105" s="19">
        <v>0.17599999999999999</v>
      </c>
      <c r="JP105" s="16">
        <v>513734</v>
      </c>
      <c r="JQ105" s="16">
        <v>90417</v>
      </c>
      <c r="JR105" s="17">
        <v>0.04</v>
      </c>
      <c r="JS105" s="16">
        <v>4673127</v>
      </c>
      <c r="JT105" s="16">
        <v>186925</v>
      </c>
      <c r="JU105" s="16">
        <v>513734</v>
      </c>
      <c r="JV105" s="16">
        <v>90417</v>
      </c>
      <c r="JW105" s="16">
        <v>186925</v>
      </c>
      <c r="JX105" s="16">
        <v>236392</v>
      </c>
      <c r="JY105" s="16">
        <v>90417</v>
      </c>
      <c r="JZ105" s="18">
        <v>0</v>
      </c>
      <c r="KA105" s="16">
        <v>0</v>
      </c>
      <c r="KB105" s="16">
        <v>186925</v>
      </c>
      <c r="KC105" s="16">
        <v>236392</v>
      </c>
      <c r="KD105" s="16">
        <v>423317</v>
      </c>
      <c r="KE105" s="16">
        <v>5137340</v>
      </c>
      <c r="KF105" s="19">
        <v>0</v>
      </c>
      <c r="KG105" s="16">
        <v>0</v>
      </c>
      <c r="KH105" s="17">
        <v>0</v>
      </c>
      <c r="KI105" s="16">
        <v>4673127</v>
      </c>
      <c r="KJ105" s="16">
        <v>0</v>
      </c>
      <c r="KK105" s="16">
        <v>0</v>
      </c>
      <c r="KL105" s="16">
        <v>0</v>
      </c>
      <c r="KM105" s="16">
        <v>0</v>
      </c>
      <c r="KN105" s="16">
        <v>38816</v>
      </c>
      <c r="KO105" s="16">
        <v>39687</v>
      </c>
      <c r="KP105" s="16">
        <v>-871</v>
      </c>
      <c r="KQ105" s="16">
        <v>983848</v>
      </c>
      <c r="KR105" s="16">
        <v>-871</v>
      </c>
      <c r="KS105" s="16">
        <v>984719</v>
      </c>
      <c r="KT105" s="16">
        <v>-2364</v>
      </c>
      <c r="KU105" s="16">
        <v>-871</v>
      </c>
      <c r="KV105" s="16">
        <v>-3235</v>
      </c>
      <c r="KW105" s="16">
        <v>2122417</v>
      </c>
      <c r="KX105" s="16">
        <v>984719</v>
      </c>
      <c r="KY105" s="18">
        <v>3107136</v>
      </c>
      <c r="KZ105" s="16">
        <v>236392</v>
      </c>
      <c r="LA105" s="16">
        <v>0</v>
      </c>
      <c r="LB105" s="16">
        <v>0</v>
      </c>
      <c r="LC105" s="16">
        <v>0</v>
      </c>
      <c r="LD105" s="16">
        <v>3343528</v>
      </c>
      <c r="LE105" s="16">
        <v>0</v>
      </c>
      <c r="LF105" s="16">
        <v>0</v>
      </c>
      <c r="LG105" s="16">
        <v>0</v>
      </c>
      <c r="LH105" s="16">
        <v>3343528</v>
      </c>
      <c r="LI105" s="16">
        <v>236392</v>
      </c>
      <c r="LJ105" s="16">
        <v>3107136</v>
      </c>
      <c r="LK105" s="16">
        <v>393040121</v>
      </c>
      <c r="LL105" s="16">
        <v>7.9053899999999997</v>
      </c>
      <c r="LM105" s="16">
        <v>236392</v>
      </c>
      <c r="LN105" s="16">
        <v>430860671</v>
      </c>
      <c r="LO105" s="16">
        <v>0.54864999999999997</v>
      </c>
      <c r="LP105" s="16">
        <v>7.9053899999999997</v>
      </c>
      <c r="LQ105" s="16">
        <v>8.4540400000000009</v>
      </c>
      <c r="LR105" s="16">
        <v>265266</v>
      </c>
      <c r="LS105" s="16">
        <v>0</v>
      </c>
      <c r="LT105" s="16">
        <v>46140</v>
      </c>
      <c r="LU105" s="16">
        <v>51682</v>
      </c>
      <c r="LV105" s="16">
        <v>0</v>
      </c>
      <c r="LW105" s="16">
        <v>28101</v>
      </c>
      <c r="LX105" s="16">
        <v>3340</v>
      </c>
      <c r="LY105" s="16">
        <v>51253</v>
      </c>
      <c r="LZ105" s="16">
        <v>343276</v>
      </c>
      <c r="MA105" s="16">
        <v>4489535</v>
      </c>
      <c r="MB105" s="18">
        <v>343276</v>
      </c>
      <c r="MC105" s="16">
        <v>4146259</v>
      </c>
      <c r="MD105" s="16">
        <v>7439928</v>
      </c>
      <c r="ME105" s="18">
        <v>0</v>
      </c>
      <c r="MF105" s="18">
        <v>0</v>
      </c>
      <c r="MG105" s="18">
        <v>423317</v>
      </c>
      <c r="MH105" s="16">
        <v>0</v>
      </c>
      <c r="MI105" s="16">
        <v>206145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3343528</v>
      </c>
      <c r="MP105" s="16">
        <v>206145</v>
      </c>
      <c r="MQ105" s="16">
        <v>0</v>
      </c>
      <c r="MR105" s="16">
        <v>186925</v>
      </c>
      <c r="MS105" s="16">
        <v>0</v>
      </c>
      <c r="MT105" s="16">
        <v>52637</v>
      </c>
      <c r="MU105" s="16">
        <v>-3235</v>
      </c>
      <c r="MV105" s="16">
        <v>0</v>
      </c>
      <c r="MW105" s="16">
        <v>3786000</v>
      </c>
      <c r="MX105" s="16">
        <v>430860671</v>
      </c>
      <c r="MY105" s="16">
        <v>1.34</v>
      </c>
      <c r="MZ105" s="16">
        <v>577353</v>
      </c>
      <c r="NA105" s="16">
        <v>0.03</v>
      </c>
      <c r="NB105" s="16">
        <v>4673127</v>
      </c>
      <c r="NC105" s="16">
        <v>140194</v>
      </c>
      <c r="ND105" s="16">
        <v>577353</v>
      </c>
      <c r="NE105" s="16">
        <v>140194</v>
      </c>
      <c r="NF105" s="16">
        <v>437159</v>
      </c>
      <c r="NG105" s="17">
        <v>0.04</v>
      </c>
      <c r="NH105" s="17">
        <v>0</v>
      </c>
      <c r="NI105" s="17">
        <v>0</v>
      </c>
      <c r="NJ105" s="17">
        <v>0</v>
      </c>
      <c r="NK105" s="17">
        <v>0.03</v>
      </c>
      <c r="NL105" s="17">
        <v>7.0000000000000007E-2</v>
      </c>
      <c r="NM105" s="16">
        <v>186925</v>
      </c>
      <c r="NN105" s="16">
        <v>0</v>
      </c>
      <c r="NO105" s="18">
        <v>0</v>
      </c>
      <c r="NP105" s="16">
        <v>0</v>
      </c>
      <c r="NQ105" s="17">
        <v>186925</v>
      </c>
      <c r="NR105" s="16">
        <v>500000</v>
      </c>
      <c r="NS105" s="16">
        <v>0</v>
      </c>
      <c r="NT105" s="16">
        <v>142184</v>
      </c>
      <c r="NU105" s="16">
        <v>0</v>
      </c>
      <c r="NV105" s="16">
        <v>0</v>
      </c>
      <c r="NW105" s="17">
        <v>0</v>
      </c>
      <c r="NX105" s="17">
        <v>522356</v>
      </c>
    </row>
    <row r="106" spans="1:388" x14ac:dyDescent="0.55000000000000004">
      <c r="A106" s="13" t="s">
        <v>1191</v>
      </c>
      <c r="B106" s="13" t="s">
        <v>1255</v>
      </c>
      <c r="C106" s="13" t="s">
        <v>199</v>
      </c>
      <c r="D106" s="13" t="s">
        <v>200</v>
      </c>
      <c r="E106" s="14">
        <v>462</v>
      </c>
      <c r="F106" s="15">
        <v>-1</v>
      </c>
      <c r="G106" s="16">
        <v>7451</v>
      </c>
      <c r="H106" s="16">
        <v>-7451</v>
      </c>
      <c r="I106" s="16">
        <v>6553</v>
      </c>
      <c r="J106" s="15">
        <v>-1</v>
      </c>
      <c r="K106" s="16">
        <v>-6553</v>
      </c>
      <c r="L106" s="16">
        <v>7451</v>
      </c>
      <c r="M106" s="16">
        <v>222</v>
      </c>
      <c r="N106" s="16">
        <v>7673</v>
      </c>
      <c r="O106" s="17">
        <v>735.72</v>
      </c>
      <c r="P106" s="17">
        <v>19.07</v>
      </c>
      <c r="Q106" s="17">
        <v>754.79</v>
      </c>
      <c r="R106" s="17">
        <v>78.05</v>
      </c>
      <c r="S106" s="17">
        <v>2.16</v>
      </c>
      <c r="T106" s="17">
        <v>80.209999999999994</v>
      </c>
      <c r="U106" s="17">
        <v>80.459999999999994</v>
      </c>
      <c r="V106" s="17">
        <v>2.35</v>
      </c>
      <c r="W106" s="17">
        <v>82.81</v>
      </c>
      <c r="X106" s="17">
        <v>357.8</v>
      </c>
      <c r="Y106" s="17">
        <v>10.73</v>
      </c>
      <c r="Z106" s="17">
        <v>368.53</v>
      </c>
      <c r="AA106" s="17">
        <v>24.48</v>
      </c>
      <c r="AB106" s="17">
        <v>12.1</v>
      </c>
      <c r="AC106" s="17">
        <v>13.7</v>
      </c>
      <c r="AD106" s="17">
        <v>50.28</v>
      </c>
      <c r="AE106" s="14">
        <v>462</v>
      </c>
      <c r="AF106" s="17">
        <v>512.28</v>
      </c>
      <c r="AG106" s="17">
        <v>0.59</v>
      </c>
      <c r="AH106" s="17">
        <v>512.87</v>
      </c>
      <c r="AI106" s="15">
        <v>23.24</v>
      </c>
      <c r="AJ106" s="15">
        <v>2.218</v>
      </c>
      <c r="AK106" s="17">
        <v>0</v>
      </c>
      <c r="AL106" s="17">
        <f>ROUND(Data_AidAndLevy[[#This Row],[L311]]*Data_AidAndLevy[[#This Row],[L201]],0)</f>
        <v>0</v>
      </c>
      <c r="AM106" s="15">
        <v>0</v>
      </c>
      <c r="AN106" s="15">
        <v>25.457999999999998</v>
      </c>
      <c r="AO106" s="17">
        <v>512.28</v>
      </c>
      <c r="AP106" s="15">
        <v>537.73800000000006</v>
      </c>
      <c r="AQ106" s="17">
        <v>50.28</v>
      </c>
      <c r="AR106" s="15">
        <v>487.45800000000003</v>
      </c>
      <c r="AS106" s="16">
        <v>7673</v>
      </c>
      <c r="AT106" s="14">
        <v>462</v>
      </c>
      <c r="AU106" s="16">
        <v>3544926</v>
      </c>
      <c r="AV106" s="16">
        <v>3586911</v>
      </c>
      <c r="AW106" s="17">
        <v>1.01</v>
      </c>
      <c r="AX106" s="16">
        <v>3622780</v>
      </c>
      <c r="AY106" s="16">
        <v>3544926</v>
      </c>
      <c r="AZ106" s="16">
        <v>77854</v>
      </c>
      <c r="BA106" s="16">
        <v>7673</v>
      </c>
      <c r="BB106" s="15">
        <v>25.457999999999998</v>
      </c>
      <c r="BC106" s="16">
        <v>195339</v>
      </c>
      <c r="BD106" s="16">
        <v>7673</v>
      </c>
      <c r="BE106" s="17">
        <v>50.28</v>
      </c>
      <c r="BF106" s="16">
        <v>385798</v>
      </c>
      <c r="BG106" s="17">
        <v>754.79</v>
      </c>
      <c r="BH106" s="14">
        <v>462</v>
      </c>
      <c r="BI106" s="16">
        <v>348713</v>
      </c>
      <c r="BJ106" s="16">
        <v>354176</v>
      </c>
      <c r="BK106" s="16">
        <v>348713</v>
      </c>
      <c r="BL106" s="16">
        <v>5463</v>
      </c>
      <c r="BM106" s="16">
        <v>348713</v>
      </c>
      <c r="BN106" s="16">
        <v>354176</v>
      </c>
      <c r="BO106" s="17">
        <v>80.209999999999994</v>
      </c>
      <c r="BP106" s="14">
        <v>462</v>
      </c>
      <c r="BQ106" s="16">
        <v>37057</v>
      </c>
      <c r="BR106" s="16">
        <v>37573</v>
      </c>
      <c r="BS106" s="16">
        <v>37057</v>
      </c>
      <c r="BT106" s="16">
        <v>516</v>
      </c>
      <c r="BU106" s="16">
        <v>37057</v>
      </c>
      <c r="BV106" s="16">
        <v>37573</v>
      </c>
      <c r="BW106" s="17">
        <v>82.81</v>
      </c>
      <c r="BX106" s="14">
        <v>462</v>
      </c>
      <c r="BY106" s="16">
        <v>38258</v>
      </c>
      <c r="BZ106" s="16">
        <v>38733</v>
      </c>
      <c r="CA106" s="16">
        <v>38258</v>
      </c>
      <c r="CB106" s="16">
        <v>475</v>
      </c>
      <c r="CC106" s="16">
        <v>38258</v>
      </c>
      <c r="CD106" s="16">
        <v>38733</v>
      </c>
      <c r="CE106" s="17">
        <v>368.53</v>
      </c>
      <c r="CF106" s="14">
        <v>462</v>
      </c>
      <c r="CG106" s="16">
        <v>170261</v>
      </c>
      <c r="CH106" s="16">
        <v>172245</v>
      </c>
      <c r="CI106" s="16">
        <v>170261</v>
      </c>
      <c r="CJ106" s="16">
        <v>1984</v>
      </c>
      <c r="CK106" s="16">
        <v>170261</v>
      </c>
      <c r="CL106" s="16">
        <v>172245</v>
      </c>
      <c r="CM106" s="17">
        <v>332.98</v>
      </c>
      <c r="CN106" s="17">
        <v>512.28</v>
      </c>
      <c r="CO106" s="16">
        <v>170579</v>
      </c>
      <c r="CP106" s="16">
        <v>174134</v>
      </c>
      <c r="CQ106" s="16">
        <v>1052</v>
      </c>
      <c r="CR106" s="16">
        <v>175186</v>
      </c>
      <c r="CS106" s="16">
        <v>170579</v>
      </c>
      <c r="CT106" s="16">
        <v>4607</v>
      </c>
      <c r="CU106" s="14">
        <v>462</v>
      </c>
      <c r="CV106" s="16">
        <v>6</v>
      </c>
      <c r="CW106" s="14">
        <v>0</v>
      </c>
      <c r="CX106" s="16">
        <v>468</v>
      </c>
      <c r="CY106" s="17">
        <v>62.16</v>
      </c>
      <c r="CZ106" s="16">
        <v>29091</v>
      </c>
      <c r="DA106" s="16">
        <v>468</v>
      </c>
      <c r="DB106" s="17">
        <v>68.33</v>
      </c>
      <c r="DC106" s="16">
        <v>31978</v>
      </c>
      <c r="DD106" s="17">
        <v>0.59</v>
      </c>
      <c r="DE106" s="17">
        <v>332.98</v>
      </c>
      <c r="DF106" s="16">
        <v>196</v>
      </c>
      <c r="DG106" s="17">
        <v>31.52</v>
      </c>
      <c r="DH106" s="17">
        <v>512.28</v>
      </c>
      <c r="DI106" s="16">
        <v>16147</v>
      </c>
      <c r="DJ106" s="16">
        <v>16441</v>
      </c>
      <c r="DK106" s="16">
        <v>16147</v>
      </c>
      <c r="DL106" s="16">
        <v>294</v>
      </c>
      <c r="DM106" s="16">
        <v>16147</v>
      </c>
      <c r="DN106" s="16">
        <v>16441</v>
      </c>
      <c r="DO106" s="17">
        <v>3.67</v>
      </c>
      <c r="DP106" s="17">
        <v>512.28</v>
      </c>
      <c r="DQ106" s="16">
        <v>1880</v>
      </c>
      <c r="DR106" s="16">
        <v>1912</v>
      </c>
      <c r="DS106" s="16">
        <v>1880</v>
      </c>
      <c r="DT106" s="16">
        <v>32</v>
      </c>
      <c r="DU106" s="16">
        <v>1880</v>
      </c>
      <c r="DV106" s="16">
        <v>1912</v>
      </c>
      <c r="DW106" s="16">
        <v>3544926</v>
      </c>
      <c r="DX106" s="16">
        <v>77854</v>
      </c>
      <c r="DY106" s="16">
        <v>195339</v>
      </c>
      <c r="DZ106" s="16">
        <v>385798</v>
      </c>
      <c r="EA106" s="16">
        <v>354176</v>
      </c>
      <c r="EB106" s="16">
        <v>37573</v>
      </c>
      <c r="EC106" s="16">
        <v>38733</v>
      </c>
      <c r="ED106" s="16">
        <v>172245</v>
      </c>
      <c r="EE106" s="16">
        <v>170579</v>
      </c>
      <c r="EF106" s="16">
        <v>4607</v>
      </c>
      <c r="EG106" s="16">
        <v>29091</v>
      </c>
      <c r="EH106" s="16">
        <v>31978</v>
      </c>
      <c r="EI106" s="16">
        <v>196</v>
      </c>
      <c r="EJ106" s="16">
        <v>16441</v>
      </c>
      <c r="EK106" s="16">
        <v>1912</v>
      </c>
      <c r="EL106" s="16">
        <v>41379</v>
      </c>
      <c r="EM106" s="16">
        <v>172118</v>
      </c>
      <c r="EN106" s="16">
        <v>-7451</v>
      </c>
      <c r="EO106" s="16">
        <v>5184736</v>
      </c>
      <c r="EP106" s="16">
        <v>236015343</v>
      </c>
      <c r="EQ106" s="18">
        <v>5.4</v>
      </c>
      <c r="ER106" s="16">
        <v>1274483</v>
      </c>
      <c r="ES106" s="16">
        <v>38021</v>
      </c>
      <c r="ET106" s="16">
        <v>38119</v>
      </c>
      <c r="EU106" s="16">
        <v>-98</v>
      </c>
      <c r="EV106" s="16">
        <v>1274483</v>
      </c>
      <c r="EW106" s="16">
        <v>1274385</v>
      </c>
      <c r="EX106" s="16">
        <v>13250812</v>
      </c>
      <c r="EY106" s="16">
        <v>11142517</v>
      </c>
      <c r="EZ106" s="16">
        <v>2108295</v>
      </c>
      <c r="FA106" s="18">
        <v>5.4</v>
      </c>
      <c r="FB106" s="16">
        <v>11385</v>
      </c>
      <c r="FC106" s="16">
        <v>0</v>
      </c>
      <c r="FD106" s="16">
        <v>0</v>
      </c>
      <c r="FE106" s="16">
        <v>0</v>
      </c>
      <c r="FF106" s="16">
        <v>11385</v>
      </c>
      <c r="FG106" s="16">
        <v>11385</v>
      </c>
      <c r="FH106" s="16">
        <v>1274385</v>
      </c>
      <c r="FI106" s="16">
        <v>1285770</v>
      </c>
      <c r="FJ106" s="16">
        <v>6749</v>
      </c>
      <c r="FK106" s="15">
        <v>487.45800000000003</v>
      </c>
      <c r="FL106" s="16">
        <v>3289854</v>
      </c>
      <c r="FM106" s="16">
        <v>6749</v>
      </c>
      <c r="FN106" s="17">
        <v>50.28</v>
      </c>
      <c r="FO106" s="16">
        <v>339340</v>
      </c>
      <c r="FP106" s="16">
        <v>264</v>
      </c>
      <c r="FQ106" s="17">
        <v>512.87</v>
      </c>
      <c r="FR106" s="16">
        <v>135398</v>
      </c>
      <c r="FS106" s="16">
        <v>16441</v>
      </c>
      <c r="FT106" s="16">
        <v>1912</v>
      </c>
      <c r="FU106" s="16">
        <v>153751</v>
      </c>
      <c r="FV106" s="16">
        <v>3289854</v>
      </c>
      <c r="FW106" s="16">
        <v>339340</v>
      </c>
      <c r="FX106" s="16">
        <v>-6553</v>
      </c>
      <c r="FY106" s="16">
        <v>354176</v>
      </c>
      <c r="FZ106" s="16">
        <v>37573</v>
      </c>
      <c r="GA106" s="16">
        <v>38733</v>
      </c>
      <c r="GB106" s="16">
        <v>172245</v>
      </c>
      <c r="GC106" s="16">
        <v>4379119</v>
      </c>
      <c r="GD106" s="16">
        <v>1285770</v>
      </c>
      <c r="GE106" s="16">
        <v>3093349</v>
      </c>
      <c r="GF106" s="15">
        <v>537.73800000000006</v>
      </c>
      <c r="GG106" s="16">
        <v>300</v>
      </c>
      <c r="GH106" s="16">
        <v>161321</v>
      </c>
      <c r="GI106" s="16">
        <v>3093349</v>
      </c>
      <c r="GJ106" s="16">
        <v>0</v>
      </c>
      <c r="GK106" s="14">
        <v>12</v>
      </c>
      <c r="GL106" s="16">
        <v>7635</v>
      </c>
      <c r="GM106" s="16">
        <v>91620</v>
      </c>
      <c r="GN106" s="14">
        <v>0</v>
      </c>
      <c r="GO106" s="16">
        <v>7413</v>
      </c>
      <c r="GP106" s="16">
        <v>0</v>
      </c>
      <c r="GQ106" s="16">
        <v>91620</v>
      </c>
      <c r="GR106" s="16">
        <v>91620</v>
      </c>
      <c r="GS106" s="16">
        <v>5184736</v>
      </c>
      <c r="GT106" s="16">
        <v>4379119</v>
      </c>
      <c r="GU106" s="16">
        <v>0</v>
      </c>
      <c r="GV106" s="16">
        <v>805617</v>
      </c>
      <c r="GW106" s="16">
        <v>236015343</v>
      </c>
      <c r="GX106" s="16">
        <v>233003035</v>
      </c>
      <c r="GY106" s="16">
        <v>3012308</v>
      </c>
      <c r="GZ106" s="16">
        <v>233003035</v>
      </c>
      <c r="HA106" s="18">
        <v>1.29E-2</v>
      </c>
      <c r="HB106" s="16">
        <v>18746</v>
      </c>
      <c r="HC106" s="16">
        <v>242</v>
      </c>
      <c r="HD106" s="16">
        <v>18746</v>
      </c>
      <c r="HE106" s="16">
        <v>242</v>
      </c>
      <c r="HF106" s="16">
        <v>18504</v>
      </c>
      <c r="HG106" s="16">
        <v>886</v>
      </c>
      <c r="HH106" s="16">
        <v>685</v>
      </c>
      <c r="HI106" s="16">
        <v>201</v>
      </c>
      <c r="HJ106" s="15">
        <v>537.73800000000006</v>
      </c>
      <c r="HK106" s="16">
        <v>108085</v>
      </c>
      <c r="HL106" s="15">
        <v>537.73800000000006</v>
      </c>
      <c r="HM106" s="16">
        <v>10</v>
      </c>
      <c r="HN106" s="16">
        <v>5377</v>
      </c>
      <c r="HO106" s="15">
        <v>537.73800000000006</v>
      </c>
      <c r="HP106" s="16">
        <v>7635</v>
      </c>
      <c r="HQ106" s="15">
        <v>0.11600000000000001</v>
      </c>
      <c r="HR106" s="16">
        <v>476436</v>
      </c>
      <c r="HS106" s="16">
        <v>108085</v>
      </c>
      <c r="HT106" s="16">
        <v>5377</v>
      </c>
      <c r="HU106" s="16">
        <v>362974</v>
      </c>
      <c r="HV106" s="16">
        <v>236015343</v>
      </c>
      <c r="HW106" s="18">
        <v>1.53793</v>
      </c>
      <c r="HX106" s="18">
        <v>1.9617800000000001</v>
      </c>
      <c r="HY106" s="18">
        <v>0</v>
      </c>
      <c r="HZ106" s="16">
        <v>236015343</v>
      </c>
      <c r="IA106" s="16">
        <v>0</v>
      </c>
      <c r="IB106" s="16">
        <v>7635</v>
      </c>
      <c r="IC106" s="17">
        <v>0</v>
      </c>
      <c r="ID106" s="16">
        <v>0</v>
      </c>
      <c r="IE106" s="15">
        <v>537.73800000000006</v>
      </c>
      <c r="IF106" s="16">
        <v>0</v>
      </c>
      <c r="IG106" s="16">
        <v>805617</v>
      </c>
      <c r="IH106" s="16">
        <v>18504</v>
      </c>
      <c r="II106" s="16">
        <v>0</v>
      </c>
      <c r="IJ106" s="16">
        <v>0</v>
      </c>
      <c r="IK106" s="16">
        <v>41379</v>
      </c>
      <c r="IL106" s="16">
        <v>108085</v>
      </c>
      <c r="IM106" s="16">
        <v>5377</v>
      </c>
      <c r="IN106" s="16">
        <v>0</v>
      </c>
      <c r="IO106" s="16">
        <v>0</v>
      </c>
      <c r="IP106" s="16">
        <v>715030</v>
      </c>
      <c r="IQ106" s="16">
        <v>3093349</v>
      </c>
      <c r="IR106" s="16">
        <v>0</v>
      </c>
      <c r="IS106" s="16">
        <v>18504</v>
      </c>
      <c r="IT106" s="16">
        <v>0</v>
      </c>
      <c r="IU106" s="16">
        <v>0</v>
      </c>
      <c r="IV106" s="16">
        <v>41379</v>
      </c>
      <c r="IW106" s="16">
        <v>108085</v>
      </c>
      <c r="IX106" s="16">
        <v>5377</v>
      </c>
      <c r="IY106" s="16">
        <v>0</v>
      </c>
      <c r="IZ106" s="16">
        <v>0</v>
      </c>
      <c r="JA106" s="16">
        <v>0</v>
      </c>
      <c r="JB106" s="16">
        <v>91620</v>
      </c>
      <c r="JC106" s="16">
        <v>3275556</v>
      </c>
      <c r="JD106" s="16">
        <v>3544926</v>
      </c>
      <c r="JE106" s="16">
        <v>77854</v>
      </c>
      <c r="JF106" s="16">
        <v>3622780</v>
      </c>
      <c r="JG106" s="19">
        <v>0.1</v>
      </c>
      <c r="JH106" s="16">
        <v>362278</v>
      </c>
      <c r="JI106" s="16">
        <v>236015343</v>
      </c>
      <c r="JJ106" s="14">
        <v>462</v>
      </c>
      <c r="JK106" s="16">
        <v>510856</v>
      </c>
      <c r="JL106" s="16">
        <v>416026</v>
      </c>
      <c r="JM106" s="16">
        <v>510856</v>
      </c>
      <c r="JN106" s="17">
        <v>0.25</v>
      </c>
      <c r="JO106" s="19">
        <v>0.2036</v>
      </c>
      <c r="JP106" s="16">
        <v>362278</v>
      </c>
      <c r="JQ106" s="16">
        <v>73760</v>
      </c>
      <c r="JR106" s="17">
        <v>0.04</v>
      </c>
      <c r="JS106" s="16">
        <v>2357030</v>
      </c>
      <c r="JT106" s="16">
        <v>94281</v>
      </c>
      <c r="JU106" s="16">
        <v>362278</v>
      </c>
      <c r="JV106" s="16">
        <v>73760</v>
      </c>
      <c r="JW106" s="16">
        <v>94281</v>
      </c>
      <c r="JX106" s="16">
        <v>194237</v>
      </c>
      <c r="JY106" s="16">
        <v>73760</v>
      </c>
      <c r="JZ106" s="18">
        <v>0</v>
      </c>
      <c r="KA106" s="16">
        <v>0</v>
      </c>
      <c r="KB106" s="16">
        <v>94281</v>
      </c>
      <c r="KC106" s="16">
        <v>194237</v>
      </c>
      <c r="KD106" s="16">
        <v>288518</v>
      </c>
      <c r="KE106" s="16">
        <v>3622780</v>
      </c>
      <c r="KF106" s="19">
        <v>0</v>
      </c>
      <c r="KG106" s="16">
        <v>0</v>
      </c>
      <c r="KH106" s="17">
        <v>0</v>
      </c>
      <c r="KI106" s="16">
        <v>2357030</v>
      </c>
      <c r="KJ106" s="16">
        <v>0</v>
      </c>
      <c r="KK106" s="16">
        <v>0</v>
      </c>
      <c r="KL106" s="16">
        <v>0</v>
      </c>
      <c r="KM106" s="16">
        <v>0</v>
      </c>
      <c r="KN106" s="16">
        <v>20000</v>
      </c>
      <c r="KO106" s="16">
        <v>20052</v>
      </c>
      <c r="KP106" s="16">
        <v>-52</v>
      </c>
      <c r="KQ106" s="16">
        <v>715030</v>
      </c>
      <c r="KR106" s="16">
        <v>-52</v>
      </c>
      <c r="KS106" s="16">
        <v>715082</v>
      </c>
      <c r="KT106" s="16">
        <v>-98</v>
      </c>
      <c r="KU106" s="16">
        <v>-52</v>
      </c>
      <c r="KV106" s="16">
        <v>-150</v>
      </c>
      <c r="KW106" s="16">
        <v>1274483</v>
      </c>
      <c r="KX106" s="16">
        <v>715082</v>
      </c>
      <c r="KY106" s="18">
        <v>1989565</v>
      </c>
      <c r="KZ106" s="16">
        <v>194237</v>
      </c>
      <c r="LA106" s="16">
        <v>0</v>
      </c>
      <c r="LB106" s="16">
        <v>0</v>
      </c>
      <c r="LC106" s="16">
        <v>0</v>
      </c>
      <c r="LD106" s="16">
        <v>2183802</v>
      </c>
      <c r="LE106" s="16">
        <v>0</v>
      </c>
      <c r="LF106" s="16">
        <v>0</v>
      </c>
      <c r="LG106" s="16">
        <v>0</v>
      </c>
      <c r="LH106" s="16">
        <v>2183802</v>
      </c>
      <c r="LI106" s="16">
        <v>194237</v>
      </c>
      <c r="LJ106" s="16">
        <v>1989565</v>
      </c>
      <c r="LK106" s="16">
        <v>236015343</v>
      </c>
      <c r="LL106" s="16">
        <v>8.4298099999999998</v>
      </c>
      <c r="LM106" s="16">
        <v>194237</v>
      </c>
      <c r="LN106" s="16">
        <v>236254563</v>
      </c>
      <c r="LO106" s="16">
        <v>0.82215000000000005</v>
      </c>
      <c r="LP106" s="16">
        <v>8.4298099999999998</v>
      </c>
      <c r="LQ106" s="16">
        <v>9.2519600000000004</v>
      </c>
      <c r="LR106" s="16">
        <v>170579</v>
      </c>
      <c r="LS106" s="16">
        <v>4607</v>
      </c>
      <c r="LT106" s="16">
        <v>29091</v>
      </c>
      <c r="LU106" s="16">
        <v>31978</v>
      </c>
      <c r="LV106" s="16">
        <v>196</v>
      </c>
      <c r="LW106" s="16">
        <v>16441</v>
      </c>
      <c r="LX106" s="16">
        <v>1912</v>
      </c>
      <c r="LY106" s="16">
        <v>41379</v>
      </c>
      <c r="LZ106" s="16">
        <v>213425</v>
      </c>
      <c r="MA106" s="16">
        <v>3275556</v>
      </c>
      <c r="MB106" s="18">
        <v>213425</v>
      </c>
      <c r="MC106" s="16">
        <v>3062131</v>
      </c>
      <c r="MD106" s="16">
        <v>5184736</v>
      </c>
      <c r="ME106" s="18">
        <v>0</v>
      </c>
      <c r="MF106" s="18">
        <v>0</v>
      </c>
      <c r="MG106" s="18">
        <v>288518</v>
      </c>
      <c r="MH106" s="16">
        <v>0</v>
      </c>
      <c r="MI106" s="16">
        <v>91620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2183802</v>
      </c>
      <c r="MP106" s="16">
        <v>91620</v>
      </c>
      <c r="MQ106" s="16">
        <v>0</v>
      </c>
      <c r="MR106" s="16">
        <v>94281</v>
      </c>
      <c r="MS106" s="16">
        <v>0</v>
      </c>
      <c r="MT106" s="16">
        <v>11385</v>
      </c>
      <c r="MU106" s="16">
        <v>-150</v>
      </c>
      <c r="MV106" s="16">
        <v>0</v>
      </c>
      <c r="MW106" s="16">
        <v>2380938</v>
      </c>
      <c r="MX106" s="16">
        <v>236254563</v>
      </c>
      <c r="MY106" s="16">
        <v>0.67</v>
      </c>
      <c r="MZ106" s="16">
        <v>158291</v>
      </c>
      <c r="NA106" s="16">
        <v>0.04</v>
      </c>
      <c r="NB106" s="16">
        <v>2357030</v>
      </c>
      <c r="NC106" s="16">
        <v>94281</v>
      </c>
      <c r="ND106" s="16">
        <v>158291</v>
      </c>
      <c r="NE106" s="16">
        <v>94281</v>
      </c>
      <c r="NF106" s="16">
        <v>64010</v>
      </c>
      <c r="NG106" s="17">
        <v>0.04</v>
      </c>
      <c r="NH106" s="17">
        <v>0</v>
      </c>
      <c r="NI106" s="17">
        <v>0</v>
      </c>
      <c r="NJ106" s="17">
        <v>0</v>
      </c>
      <c r="NK106" s="17">
        <v>0.04</v>
      </c>
      <c r="NL106" s="17">
        <v>0.08</v>
      </c>
      <c r="NM106" s="16">
        <v>94281</v>
      </c>
      <c r="NN106" s="16">
        <v>0</v>
      </c>
      <c r="NO106" s="18">
        <v>0</v>
      </c>
      <c r="NP106" s="16">
        <v>0</v>
      </c>
      <c r="NQ106" s="17">
        <v>94281</v>
      </c>
      <c r="NR106" s="16">
        <v>350000</v>
      </c>
      <c r="NS106" s="16">
        <v>0</v>
      </c>
      <c r="NT106" s="16">
        <v>77964</v>
      </c>
      <c r="NU106" s="16">
        <v>0</v>
      </c>
      <c r="NV106" s="16">
        <v>0</v>
      </c>
      <c r="NW106" s="17">
        <v>0</v>
      </c>
      <c r="NX106" s="17">
        <v>0</v>
      </c>
    </row>
    <row r="107" spans="1:388" x14ac:dyDescent="0.55000000000000004">
      <c r="A107" s="13" t="s">
        <v>1179</v>
      </c>
      <c r="B107" s="13" t="s">
        <v>1230</v>
      </c>
      <c r="C107" s="13" t="s">
        <v>201</v>
      </c>
      <c r="D107" s="13" t="s">
        <v>202</v>
      </c>
      <c r="E107" s="14">
        <v>185.5</v>
      </c>
      <c r="F107" s="15">
        <v>-2.028</v>
      </c>
      <c r="G107" s="16">
        <v>7413</v>
      </c>
      <c r="H107" s="16">
        <v>-208</v>
      </c>
      <c r="I107" s="16">
        <v>6553</v>
      </c>
      <c r="J107" s="15">
        <v>-2.028</v>
      </c>
      <c r="K107" s="16">
        <v>-13289</v>
      </c>
      <c r="L107" s="16">
        <v>7413</v>
      </c>
      <c r="M107" s="16">
        <v>222</v>
      </c>
      <c r="N107" s="16">
        <v>7635</v>
      </c>
      <c r="O107" s="17">
        <v>718.2</v>
      </c>
      <c r="P107" s="17">
        <v>19.07</v>
      </c>
      <c r="Q107" s="17">
        <v>737.27</v>
      </c>
      <c r="R107" s="17">
        <v>70.540000000000006</v>
      </c>
      <c r="S107" s="17">
        <v>2.16</v>
      </c>
      <c r="T107" s="17">
        <v>72.7</v>
      </c>
      <c r="U107" s="17">
        <v>101.54</v>
      </c>
      <c r="V107" s="17">
        <v>2.35</v>
      </c>
      <c r="W107" s="17">
        <v>103.89</v>
      </c>
      <c r="X107" s="17">
        <v>357.8</v>
      </c>
      <c r="Y107" s="17">
        <v>10.73</v>
      </c>
      <c r="Z107" s="17">
        <v>368.53</v>
      </c>
      <c r="AA107" s="17">
        <v>20.16</v>
      </c>
      <c r="AB107" s="17">
        <v>8.4700000000000006</v>
      </c>
      <c r="AC107" s="17">
        <v>2.74</v>
      </c>
      <c r="AD107" s="17">
        <v>31.37</v>
      </c>
      <c r="AE107" s="14">
        <v>185.5</v>
      </c>
      <c r="AF107" s="17">
        <v>216.87</v>
      </c>
      <c r="AG107" s="17">
        <v>0.46</v>
      </c>
      <c r="AH107" s="17">
        <v>217.33</v>
      </c>
      <c r="AI107" s="15">
        <v>22.29</v>
      </c>
      <c r="AJ107" s="15">
        <v>1.1599999999999999</v>
      </c>
      <c r="AK107" s="17">
        <v>0</v>
      </c>
      <c r="AL107" s="17">
        <f>ROUND(Data_AidAndLevy[[#This Row],[L311]]*Data_AidAndLevy[[#This Row],[L201]],0)</f>
        <v>0</v>
      </c>
      <c r="AM107" s="15">
        <v>0</v>
      </c>
      <c r="AN107" s="15">
        <v>23.45</v>
      </c>
      <c r="AO107" s="17">
        <v>216.87</v>
      </c>
      <c r="AP107" s="15">
        <v>240.32</v>
      </c>
      <c r="AQ107" s="17">
        <v>31.37</v>
      </c>
      <c r="AR107" s="15">
        <v>208.95</v>
      </c>
      <c r="AS107" s="16">
        <v>7635</v>
      </c>
      <c r="AT107" s="14">
        <v>185.5</v>
      </c>
      <c r="AU107" s="16">
        <v>1416293</v>
      </c>
      <c r="AV107" s="16">
        <v>1359544</v>
      </c>
      <c r="AW107" s="17">
        <v>1.01</v>
      </c>
      <c r="AX107" s="16">
        <v>1373139</v>
      </c>
      <c r="AY107" s="16">
        <v>1416293</v>
      </c>
      <c r="AZ107" s="16">
        <v>0</v>
      </c>
      <c r="BA107" s="16">
        <v>7635</v>
      </c>
      <c r="BB107" s="15">
        <v>23.45</v>
      </c>
      <c r="BC107" s="16">
        <v>179041</v>
      </c>
      <c r="BD107" s="16">
        <v>7635</v>
      </c>
      <c r="BE107" s="17">
        <v>31.37</v>
      </c>
      <c r="BF107" s="16">
        <v>239510</v>
      </c>
      <c r="BG107" s="17">
        <v>737.27</v>
      </c>
      <c r="BH107" s="14">
        <v>185.5</v>
      </c>
      <c r="BI107" s="16">
        <v>136764</v>
      </c>
      <c r="BJ107" s="16">
        <v>131718</v>
      </c>
      <c r="BK107" s="16">
        <v>136764</v>
      </c>
      <c r="BL107" s="16">
        <v>0</v>
      </c>
      <c r="BM107" s="16">
        <v>136764</v>
      </c>
      <c r="BN107" s="16">
        <v>136764</v>
      </c>
      <c r="BO107" s="17">
        <v>72.7</v>
      </c>
      <c r="BP107" s="14">
        <v>185.5</v>
      </c>
      <c r="BQ107" s="16">
        <v>13486</v>
      </c>
      <c r="BR107" s="16">
        <v>12937</v>
      </c>
      <c r="BS107" s="16">
        <v>13486</v>
      </c>
      <c r="BT107" s="16">
        <v>0</v>
      </c>
      <c r="BU107" s="16">
        <v>13486</v>
      </c>
      <c r="BV107" s="16">
        <v>13486</v>
      </c>
      <c r="BW107" s="17">
        <v>103.89</v>
      </c>
      <c r="BX107" s="14">
        <v>185.5</v>
      </c>
      <c r="BY107" s="16">
        <v>19272</v>
      </c>
      <c r="BZ107" s="16">
        <v>18622</v>
      </c>
      <c r="CA107" s="16">
        <v>19272</v>
      </c>
      <c r="CB107" s="16">
        <v>0</v>
      </c>
      <c r="CC107" s="16">
        <v>19272</v>
      </c>
      <c r="CD107" s="16">
        <v>19272</v>
      </c>
      <c r="CE107" s="17">
        <v>368.53</v>
      </c>
      <c r="CF107" s="14">
        <v>185.5</v>
      </c>
      <c r="CG107" s="16">
        <v>68362</v>
      </c>
      <c r="CH107" s="16">
        <v>65621</v>
      </c>
      <c r="CI107" s="16">
        <v>68362</v>
      </c>
      <c r="CJ107" s="16">
        <v>0</v>
      </c>
      <c r="CK107" s="16">
        <v>68362</v>
      </c>
      <c r="CL107" s="16">
        <v>68362</v>
      </c>
      <c r="CM107" s="17">
        <v>333.94</v>
      </c>
      <c r="CN107" s="17">
        <v>216.87</v>
      </c>
      <c r="CO107" s="16">
        <v>72422</v>
      </c>
      <c r="CP107" s="16">
        <v>67765</v>
      </c>
      <c r="CQ107" s="16">
        <v>5380</v>
      </c>
      <c r="CR107" s="16">
        <v>73145</v>
      </c>
      <c r="CS107" s="16">
        <v>72422</v>
      </c>
      <c r="CT107" s="16">
        <v>723</v>
      </c>
      <c r="CU107" s="14">
        <v>185.5</v>
      </c>
      <c r="CV107" s="16">
        <v>3</v>
      </c>
      <c r="CW107" s="14">
        <v>0</v>
      </c>
      <c r="CX107" s="16">
        <v>189</v>
      </c>
      <c r="CY107" s="17">
        <v>62.17</v>
      </c>
      <c r="CZ107" s="16">
        <v>11750</v>
      </c>
      <c r="DA107" s="16">
        <v>189</v>
      </c>
      <c r="DB107" s="17">
        <v>68.73</v>
      </c>
      <c r="DC107" s="16">
        <v>12990</v>
      </c>
      <c r="DD107" s="17">
        <v>0.46</v>
      </c>
      <c r="DE107" s="17">
        <v>333.94</v>
      </c>
      <c r="DF107" s="16">
        <v>154</v>
      </c>
      <c r="DG107" s="17">
        <v>34.29</v>
      </c>
      <c r="DH107" s="17">
        <v>216.87</v>
      </c>
      <c r="DI107" s="16">
        <v>7436</v>
      </c>
      <c r="DJ107" s="16">
        <v>6958</v>
      </c>
      <c r="DK107" s="16">
        <v>7436</v>
      </c>
      <c r="DL107" s="16">
        <v>0</v>
      </c>
      <c r="DM107" s="16">
        <v>7436</v>
      </c>
      <c r="DN107" s="16">
        <v>7436</v>
      </c>
      <c r="DO107" s="17">
        <v>3.7</v>
      </c>
      <c r="DP107" s="17">
        <v>216.87</v>
      </c>
      <c r="DQ107" s="16">
        <v>802</v>
      </c>
      <c r="DR107" s="16">
        <v>748</v>
      </c>
      <c r="DS107" s="16">
        <v>802</v>
      </c>
      <c r="DT107" s="16">
        <v>0</v>
      </c>
      <c r="DU107" s="16">
        <v>802</v>
      </c>
      <c r="DV107" s="16">
        <v>802</v>
      </c>
      <c r="DW107" s="16">
        <v>1416293</v>
      </c>
      <c r="DX107" s="16">
        <v>0</v>
      </c>
      <c r="DY107" s="16">
        <v>179041</v>
      </c>
      <c r="DZ107" s="16">
        <v>239510</v>
      </c>
      <c r="EA107" s="16">
        <v>136764</v>
      </c>
      <c r="EB107" s="16">
        <v>13486</v>
      </c>
      <c r="EC107" s="16">
        <v>19272</v>
      </c>
      <c r="ED107" s="16">
        <v>68362</v>
      </c>
      <c r="EE107" s="16">
        <v>72422</v>
      </c>
      <c r="EF107" s="16">
        <v>723</v>
      </c>
      <c r="EG107" s="16">
        <v>11750</v>
      </c>
      <c r="EH107" s="16">
        <v>12990</v>
      </c>
      <c r="EI107" s="16">
        <v>154</v>
      </c>
      <c r="EJ107" s="16">
        <v>7436</v>
      </c>
      <c r="EK107" s="16">
        <v>802</v>
      </c>
      <c r="EL107" s="16">
        <v>15759</v>
      </c>
      <c r="EM107" s="16">
        <v>51304</v>
      </c>
      <c r="EN107" s="16">
        <v>-208</v>
      </c>
      <c r="EO107" s="16">
        <v>2214342</v>
      </c>
      <c r="EP107" s="16">
        <v>108054472</v>
      </c>
      <c r="EQ107" s="18">
        <v>5.4</v>
      </c>
      <c r="ER107" s="16">
        <v>583494</v>
      </c>
      <c r="ES107" s="16">
        <v>11178</v>
      </c>
      <c r="ET107" s="16">
        <v>11397</v>
      </c>
      <c r="EU107" s="16">
        <v>-219</v>
      </c>
      <c r="EV107" s="16">
        <v>583494</v>
      </c>
      <c r="EW107" s="16">
        <v>583275</v>
      </c>
      <c r="EX107" s="16">
        <v>11037659</v>
      </c>
      <c r="EY107" s="16">
        <v>9918632</v>
      </c>
      <c r="EZ107" s="16">
        <v>1119027</v>
      </c>
      <c r="FA107" s="18">
        <v>5.4</v>
      </c>
      <c r="FB107" s="16">
        <v>6043</v>
      </c>
      <c r="FC107" s="16">
        <v>0</v>
      </c>
      <c r="FD107" s="16">
        <v>0</v>
      </c>
      <c r="FE107" s="16">
        <v>0</v>
      </c>
      <c r="FF107" s="16">
        <v>6043</v>
      </c>
      <c r="FG107" s="16">
        <v>6043</v>
      </c>
      <c r="FH107" s="16">
        <v>583275</v>
      </c>
      <c r="FI107" s="16">
        <v>589318</v>
      </c>
      <c r="FJ107" s="16">
        <v>6749</v>
      </c>
      <c r="FK107" s="15">
        <v>208.95</v>
      </c>
      <c r="FL107" s="16">
        <v>1410204</v>
      </c>
      <c r="FM107" s="16">
        <v>6749</v>
      </c>
      <c r="FN107" s="17">
        <v>31.37</v>
      </c>
      <c r="FO107" s="16">
        <v>211716</v>
      </c>
      <c r="FP107" s="16">
        <v>264</v>
      </c>
      <c r="FQ107" s="17">
        <v>217.33</v>
      </c>
      <c r="FR107" s="16">
        <v>57375</v>
      </c>
      <c r="FS107" s="16">
        <v>7436</v>
      </c>
      <c r="FT107" s="16">
        <v>802</v>
      </c>
      <c r="FU107" s="16">
        <v>65613</v>
      </c>
      <c r="FV107" s="16">
        <v>1410204</v>
      </c>
      <c r="FW107" s="16">
        <v>211716</v>
      </c>
      <c r="FX107" s="16">
        <v>-13289</v>
      </c>
      <c r="FY107" s="16">
        <v>136764</v>
      </c>
      <c r="FZ107" s="16">
        <v>13486</v>
      </c>
      <c r="GA107" s="16">
        <v>19272</v>
      </c>
      <c r="GB107" s="16">
        <v>68362</v>
      </c>
      <c r="GC107" s="16">
        <v>1912128</v>
      </c>
      <c r="GD107" s="16">
        <v>589318</v>
      </c>
      <c r="GE107" s="16">
        <v>1322810</v>
      </c>
      <c r="GF107" s="15">
        <v>240.32</v>
      </c>
      <c r="GG107" s="16">
        <v>300</v>
      </c>
      <c r="GH107" s="16">
        <v>72096</v>
      </c>
      <c r="GI107" s="16">
        <v>1322810</v>
      </c>
      <c r="GJ107" s="16">
        <v>0</v>
      </c>
      <c r="GK107" s="14">
        <v>4</v>
      </c>
      <c r="GL107" s="16">
        <v>7635</v>
      </c>
      <c r="GM107" s="16">
        <v>30540</v>
      </c>
      <c r="GN107" s="14">
        <v>0</v>
      </c>
      <c r="GO107" s="16">
        <v>7413</v>
      </c>
      <c r="GP107" s="16">
        <v>0</v>
      </c>
      <c r="GQ107" s="16">
        <v>30540</v>
      </c>
      <c r="GR107" s="16">
        <v>30540</v>
      </c>
      <c r="GS107" s="16">
        <v>2214342</v>
      </c>
      <c r="GT107" s="16">
        <v>1912128</v>
      </c>
      <c r="GU107" s="16">
        <v>0</v>
      </c>
      <c r="GV107" s="16">
        <v>302214</v>
      </c>
      <c r="GW107" s="16">
        <v>108054472</v>
      </c>
      <c r="GX107" s="16">
        <v>103607678</v>
      </c>
      <c r="GY107" s="16">
        <v>4446794</v>
      </c>
      <c r="GZ107" s="16">
        <v>103607678</v>
      </c>
      <c r="HA107" s="18">
        <v>4.2900000000000001E-2</v>
      </c>
      <c r="HB107" s="16">
        <v>5541</v>
      </c>
      <c r="HC107" s="16">
        <v>238</v>
      </c>
      <c r="HD107" s="16">
        <v>5541</v>
      </c>
      <c r="HE107" s="16">
        <v>238</v>
      </c>
      <c r="HF107" s="16">
        <v>5303</v>
      </c>
      <c r="HG107" s="16">
        <v>886</v>
      </c>
      <c r="HH107" s="16">
        <v>685</v>
      </c>
      <c r="HI107" s="16">
        <v>201</v>
      </c>
      <c r="HJ107" s="15">
        <v>240.32</v>
      </c>
      <c r="HK107" s="16">
        <v>48304</v>
      </c>
      <c r="HL107" s="15">
        <v>240.32</v>
      </c>
      <c r="HM107" s="16">
        <v>10</v>
      </c>
      <c r="HN107" s="16">
        <v>2403</v>
      </c>
      <c r="HO107" s="15">
        <v>240.32</v>
      </c>
      <c r="HP107" s="16">
        <v>7635</v>
      </c>
      <c r="HQ107" s="15">
        <v>0.11600000000000001</v>
      </c>
      <c r="HR107" s="16">
        <v>212924</v>
      </c>
      <c r="HS107" s="16">
        <v>48304</v>
      </c>
      <c r="HT107" s="16">
        <v>2403</v>
      </c>
      <c r="HU107" s="16">
        <v>162217</v>
      </c>
      <c r="HV107" s="16">
        <v>108054472</v>
      </c>
      <c r="HW107" s="18">
        <v>1.50125</v>
      </c>
      <c r="HX107" s="18">
        <v>1.9617800000000001</v>
      </c>
      <c r="HY107" s="18">
        <v>0</v>
      </c>
      <c r="HZ107" s="16">
        <v>108054472</v>
      </c>
      <c r="IA107" s="16">
        <v>0</v>
      </c>
      <c r="IB107" s="16">
        <v>7635</v>
      </c>
      <c r="IC107" s="17">
        <v>0</v>
      </c>
      <c r="ID107" s="16">
        <v>0</v>
      </c>
      <c r="IE107" s="15">
        <v>240.32</v>
      </c>
      <c r="IF107" s="16">
        <v>0</v>
      </c>
      <c r="IG107" s="16">
        <v>302214</v>
      </c>
      <c r="IH107" s="16">
        <v>5303</v>
      </c>
      <c r="II107" s="16">
        <v>0</v>
      </c>
      <c r="IJ107" s="16">
        <v>0</v>
      </c>
      <c r="IK107" s="16">
        <v>15759</v>
      </c>
      <c r="IL107" s="16">
        <v>48304</v>
      </c>
      <c r="IM107" s="16">
        <v>2403</v>
      </c>
      <c r="IN107" s="16">
        <v>0</v>
      </c>
      <c r="IO107" s="16">
        <v>0</v>
      </c>
      <c r="IP107" s="16">
        <v>261963</v>
      </c>
      <c r="IQ107" s="16">
        <v>1322810</v>
      </c>
      <c r="IR107" s="16">
        <v>0</v>
      </c>
      <c r="IS107" s="16">
        <v>5303</v>
      </c>
      <c r="IT107" s="16">
        <v>0</v>
      </c>
      <c r="IU107" s="16">
        <v>0</v>
      </c>
      <c r="IV107" s="16">
        <v>15759</v>
      </c>
      <c r="IW107" s="16">
        <v>48304</v>
      </c>
      <c r="IX107" s="16">
        <v>2403</v>
      </c>
      <c r="IY107" s="16">
        <v>0</v>
      </c>
      <c r="IZ107" s="16">
        <v>0</v>
      </c>
      <c r="JA107" s="16">
        <v>0</v>
      </c>
      <c r="JB107" s="16">
        <v>30540</v>
      </c>
      <c r="JC107" s="16">
        <v>1393601</v>
      </c>
      <c r="JD107" s="16">
        <v>1416293</v>
      </c>
      <c r="JE107" s="16">
        <v>0</v>
      </c>
      <c r="JF107" s="16">
        <v>1416293</v>
      </c>
      <c r="JG107" s="19">
        <v>0.1</v>
      </c>
      <c r="JH107" s="16">
        <v>141629</v>
      </c>
      <c r="JI107" s="16">
        <v>108054472</v>
      </c>
      <c r="JJ107" s="14">
        <v>185.5</v>
      </c>
      <c r="JK107" s="16">
        <v>582504</v>
      </c>
      <c r="JL107" s="16">
        <v>416026</v>
      </c>
      <c r="JM107" s="16">
        <v>582504</v>
      </c>
      <c r="JN107" s="17">
        <v>0.25</v>
      </c>
      <c r="JO107" s="19">
        <v>0.17860000000000001</v>
      </c>
      <c r="JP107" s="16">
        <v>141629</v>
      </c>
      <c r="JQ107" s="16">
        <v>25295</v>
      </c>
      <c r="JR107" s="17">
        <v>0.09</v>
      </c>
      <c r="JS107" s="16">
        <v>1205725</v>
      </c>
      <c r="JT107" s="16">
        <v>108515</v>
      </c>
      <c r="JU107" s="16">
        <v>141629</v>
      </c>
      <c r="JV107" s="16">
        <v>25295</v>
      </c>
      <c r="JW107" s="16">
        <v>108515</v>
      </c>
      <c r="JX107" s="16">
        <v>7819</v>
      </c>
      <c r="JY107" s="16">
        <v>25295</v>
      </c>
      <c r="JZ107" s="18">
        <v>0</v>
      </c>
      <c r="KA107" s="16">
        <v>0</v>
      </c>
      <c r="KB107" s="16">
        <v>108515</v>
      </c>
      <c r="KC107" s="16">
        <v>7819</v>
      </c>
      <c r="KD107" s="16">
        <v>116334</v>
      </c>
      <c r="KE107" s="16">
        <v>1416293</v>
      </c>
      <c r="KF107" s="19">
        <v>0</v>
      </c>
      <c r="KG107" s="16">
        <v>0</v>
      </c>
      <c r="KH107" s="17">
        <v>0</v>
      </c>
      <c r="KI107" s="16">
        <v>1205725</v>
      </c>
      <c r="KJ107" s="16">
        <v>0</v>
      </c>
      <c r="KK107" s="16">
        <v>0</v>
      </c>
      <c r="KL107" s="16">
        <v>0</v>
      </c>
      <c r="KM107" s="16">
        <v>0</v>
      </c>
      <c r="KN107" s="16">
        <v>6106</v>
      </c>
      <c r="KO107" s="16">
        <v>6226</v>
      </c>
      <c r="KP107" s="16">
        <v>-120</v>
      </c>
      <c r="KQ107" s="16">
        <v>261963</v>
      </c>
      <c r="KR107" s="16">
        <v>-120</v>
      </c>
      <c r="KS107" s="16">
        <v>262083</v>
      </c>
      <c r="KT107" s="16">
        <v>-219</v>
      </c>
      <c r="KU107" s="16">
        <v>-120</v>
      </c>
      <c r="KV107" s="16">
        <v>-339</v>
      </c>
      <c r="KW107" s="16">
        <v>583494</v>
      </c>
      <c r="KX107" s="16">
        <v>262083</v>
      </c>
      <c r="KY107" s="18">
        <v>845577</v>
      </c>
      <c r="KZ107" s="16">
        <v>7819</v>
      </c>
      <c r="LA107" s="16">
        <v>0</v>
      </c>
      <c r="LB107" s="16">
        <v>0</v>
      </c>
      <c r="LC107" s="16">
        <v>0</v>
      </c>
      <c r="LD107" s="16">
        <v>853396</v>
      </c>
      <c r="LE107" s="16">
        <v>167640</v>
      </c>
      <c r="LF107" s="16">
        <v>0</v>
      </c>
      <c r="LG107" s="16">
        <v>0</v>
      </c>
      <c r="LH107" s="16">
        <v>1021036</v>
      </c>
      <c r="LI107" s="16">
        <v>7819</v>
      </c>
      <c r="LJ107" s="16">
        <v>1013217</v>
      </c>
      <c r="LK107" s="16">
        <v>108054472</v>
      </c>
      <c r="LL107" s="16">
        <v>9.3769100000000005</v>
      </c>
      <c r="LM107" s="16">
        <v>7819</v>
      </c>
      <c r="LN107" s="16">
        <v>108054472</v>
      </c>
      <c r="LO107" s="16">
        <v>7.2359999999999994E-2</v>
      </c>
      <c r="LP107" s="16">
        <v>9.3769100000000005</v>
      </c>
      <c r="LQ107" s="16">
        <v>9.4492700000000003</v>
      </c>
      <c r="LR107" s="16">
        <v>72422</v>
      </c>
      <c r="LS107" s="16">
        <v>723</v>
      </c>
      <c r="LT107" s="16">
        <v>11750</v>
      </c>
      <c r="LU107" s="16">
        <v>12990</v>
      </c>
      <c r="LV107" s="16">
        <v>154</v>
      </c>
      <c r="LW107" s="16">
        <v>7436</v>
      </c>
      <c r="LX107" s="16">
        <v>802</v>
      </c>
      <c r="LY107" s="16">
        <v>15759</v>
      </c>
      <c r="LZ107" s="16">
        <v>90518</v>
      </c>
      <c r="MA107" s="16">
        <v>1393601</v>
      </c>
      <c r="MB107" s="18">
        <v>90518</v>
      </c>
      <c r="MC107" s="16">
        <v>1303083</v>
      </c>
      <c r="MD107" s="16">
        <v>2214342</v>
      </c>
      <c r="ME107" s="18">
        <v>0</v>
      </c>
      <c r="MF107" s="18">
        <v>0</v>
      </c>
      <c r="MG107" s="18">
        <v>116334</v>
      </c>
      <c r="MH107" s="16">
        <v>0</v>
      </c>
      <c r="MI107" s="16">
        <v>30540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853396</v>
      </c>
      <c r="MP107" s="16">
        <v>30540</v>
      </c>
      <c r="MQ107" s="16">
        <v>0</v>
      </c>
      <c r="MR107" s="16">
        <v>108515</v>
      </c>
      <c r="MS107" s="16">
        <v>0</v>
      </c>
      <c r="MT107" s="16">
        <v>6043</v>
      </c>
      <c r="MU107" s="16">
        <v>-339</v>
      </c>
      <c r="MV107" s="16">
        <v>0</v>
      </c>
      <c r="MW107" s="16">
        <v>998155</v>
      </c>
      <c r="MX107" s="16">
        <v>108054472</v>
      </c>
      <c r="MY107" s="16">
        <v>1.34</v>
      </c>
      <c r="MZ107" s="16">
        <v>144793</v>
      </c>
      <c r="NA107" s="16">
        <v>0</v>
      </c>
      <c r="NB107" s="16">
        <v>1205725</v>
      </c>
      <c r="NC107" s="16">
        <v>0</v>
      </c>
      <c r="ND107" s="16">
        <v>144793</v>
      </c>
      <c r="NE107" s="16">
        <v>0</v>
      </c>
      <c r="NF107" s="16">
        <v>144793</v>
      </c>
      <c r="NG107" s="17">
        <v>0.09</v>
      </c>
      <c r="NH107" s="17">
        <v>0</v>
      </c>
      <c r="NI107" s="17">
        <v>0</v>
      </c>
      <c r="NJ107" s="17">
        <v>0</v>
      </c>
      <c r="NK107" s="17">
        <v>0</v>
      </c>
      <c r="NL107" s="17">
        <v>0.09</v>
      </c>
      <c r="NM107" s="16">
        <v>108515</v>
      </c>
      <c r="NN107" s="16">
        <v>0</v>
      </c>
      <c r="NO107" s="18">
        <v>0</v>
      </c>
      <c r="NP107" s="16">
        <v>0</v>
      </c>
      <c r="NQ107" s="17">
        <v>108515</v>
      </c>
      <c r="NR107" s="16">
        <v>60000</v>
      </c>
      <c r="NS107" s="16">
        <v>0</v>
      </c>
      <c r="NT107" s="16">
        <v>35658</v>
      </c>
      <c r="NU107" s="16">
        <v>0</v>
      </c>
      <c r="NV107" s="16">
        <v>0</v>
      </c>
      <c r="NW107" s="17">
        <v>0</v>
      </c>
      <c r="NX107" s="17">
        <v>0</v>
      </c>
    </row>
    <row r="108" spans="1:388" x14ac:dyDescent="0.55000000000000004">
      <c r="A108" s="13" t="s">
        <v>1188</v>
      </c>
      <c r="B108" s="13" t="s">
        <v>1256</v>
      </c>
      <c r="C108" s="13" t="s">
        <v>203</v>
      </c>
      <c r="D108" s="13" t="s">
        <v>1257</v>
      </c>
      <c r="E108" s="14">
        <v>1202</v>
      </c>
      <c r="F108" s="15">
        <v>3.6669999999999998</v>
      </c>
      <c r="G108" s="16">
        <v>7413</v>
      </c>
      <c r="H108" s="16">
        <v>27183</v>
      </c>
      <c r="I108" s="16">
        <v>6553</v>
      </c>
      <c r="J108" s="15">
        <v>3.6669999999999998</v>
      </c>
      <c r="K108" s="16">
        <v>24030</v>
      </c>
      <c r="L108" s="16">
        <v>7413</v>
      </c>
      <c r="M108" s="16">
        <v>222</v>
      </c>
      <c r="N108" s="16">
        <v>7635</v>
      </c>
      <c r="O108" s="17">
        <v>642.11</v>
      </c>
      <c r="P108" s="17">
        <v>19.07</v>
      </c>
      <c r="Q108" s="17">
        <v>661.18</v>
      </c>
      <c r="R108" s="17">
        <v>72.010000000000005</v>
      </c>
      <c r="S108" s="17">
        <v>2.16</v>
      </c>
      <c r="T108" s="17">
        <v>74.17</v>
      </c>
      <c r="U108" s="17">
        <v>81.52</v>
      </c>
      <c r="V108" s="17">
        <v>2.35</v>
      </c>
      <c r="W108" s="17">
        <v>83.87</v>
      </c>
      <c r="X108" s="17">
        <v>357.8</v>
      </c>
      <c r="Y108" s="17">
        <v>10.73</v>
      </c>
      <c r="Z108" s="17">
        <v>368.53</v>
      </c>
      <c r="AA108" s="17">
        <v>71.28</v>
      </c>
      <c r="AB108" s="17">
        <v>48.4</v>
      </c>
      <c r="AC108" s="17">
        <v>24.66</v>
      </c>
      <c r="AD108" s="17">
        <v>144.34</v>
      </c>
      <c r="AE108" s="14">
        <v>1202</v>
      </c>
      <c r="AF108" s="17">
        <v>1346.34</v>
      </c>
      <c r="AG108" s="17">
        <v>0</v>
      </c>
      <c r="AH108" s="17">
        <v>1346.34</v>
      </c>
      <c r="AI108" s="15">
        <v>5.54</v>
      </c>
      <c r="AJ108" s="15">
        <v>6.8049999999999997</v>
      </c>
      <c r="AK108" s="17">
        <v>29.99</v>
      </c>
      <c r="AL108" s="17">
        <f>ROUND(Data_AidAndLevy[[#This Row],[L311]]*Data_AidAndLevy[[#This Row],[L201]],0)</f>
        <v>222316</v>
      </c>
      <c r="AM108" s="15">
        <v>0</v>
      </c>
      <c r="AN108" s="15">
        <v>42.335000000000001</v>
      </c>
      <c r="AO108" s="17">
        <v>1346.34</v>
      </c>
      <c r="AP108" s="15">
        <v>1388.675</v>
      </c>
      <c r="AQ108" s="17">
        <v>144.34</v>
      </c>
      <c r="AR108" s="15">
        <v>1244.335</v>
      </c>
      <c r="AS108" s="16">
        <v>7635</v>
      </c>
      <c r="AT108" s="14">
        <v>1202</v>
      </c>
      <c r="AU108" s="16">
        <v>9177270</v>
      </c>
      <c r="AV108" s="16">
        <v>9059427</v>
      </c>
      <c r="AW108" s="17">
        <v>1.01</v>
      </c>
      <c r="AX108" s="16">
        <v>9150021</v>
      </c>
      <c r="AY108" s="16">
        <v>9177270</v>
      </c>
      <c r="AZ108" s="16">
        <v>0</v>
      </c>
      <c r="BA108" s="16">
        <v>7635</v>
      </c>
      <c r="BB108" s="15">
        <v>42.335000000000001</v>
      </c>
      <c r="BC108" s="16">
        <v>323228</v>
      </c>
      <c r="BD108" s="16">
        <v>7635</v>
      </c>
      <c r="BE108" s="17">
        <v>144.34</v>
      </c>
      <c r="BF108" s="16">
        <v>1102036</v>
      </c>
      <c r="BG108" s="17">
        <v>661.18</v>
      </c>
      <c r="BH108" s="14">
        <v>1202</v>
      </c>
      <c r="BI108" s="16">
        <v>794738</v>
      </c>
      <c r="BJ108" s="16">
        <v>784723</v>
      </c>
      <c r="BK108" s="16">
        <v>794738</v>
      </c>
      <c r="BL108" s="16">
        <v>0</v>
      </c>
      <c r="BM108" s="16">
        <v>794738</v>
      </c>
      <c r="BN108" s="16">
        <v>794738</v>
      </c>
      <c r="BO108" s="17">
        <v>74.17</v>
      </c>
      <c r="BP108" s="14">
        <v>1202</v>
      </c>
      <c r="BQ108" s="16">
        <v>89152</v>
      </c>
      <c r="BR108" s="16">
        <v>88003</v>
      </c>
      <c r="BS108" s="16">
        <v>89152</v>
      </c>
      <c r="BT108" s="16">
        <v>0</v>
      </c>
      <c r="BU108" s="16">
        <v>89152</v>
      </c>
      <c r="BV108" s="16">
        <v>89152</v>
      </c>
      <c r="BW108" s="17">
        <v>83.87</v>
      </c>
      <c r="BX108" s="14">
        <v>1202</v>
      </c>
      <c r="BY108" s="16">
        <v>100812</v>
      </c>
      <c r="BZ108" s="16">
        <v>99626</v>
      </c>
      <c r="CA108" s="16">
        <v>100812</v>
      </c>
      <c r="CB108" s="16">
        <v>0</v>
      </c>
      <c r="CC108" s="16">
        <v>100812</v>
      </c>
      <c r="CD108" s="16">
        <v>100812</v>
      </c>
      <c r="CE108" s="17">
        <v>368.53</v>
      </c>
      <c r="CF108" s="14">
        <v>1202</v>
      </c>
      <c r="CG108" s="16">
        <v>442973</v>
      </c>
      <c r="CH108" s="16">
        <v>437267</v>
      </c>
      <c r="CI108" s="16">
        <v>442973</v>
      </c>
      <c r="CJ108" s="16">
        <v>0</v>
      </c>
      <c r="CK108" s="16">
        <v>442973</v>
      </c>
      <c r="CL108" s="16">
        <v>442973</v>
      </c>
      <c r="CM108" s="17">
        <v>343.89</v>
      </c>
      <c r="CN108" s="17">
        <v>1346.34</v>
      </c>
      <c r="CO108" s="16">
        <v>462993</v>
      </c>
      <c r="CP108" s="16">
        <v>455096</v>
      </c>
      <c r="CQ108" s="16">
        <v>11918</v>
      </c>
      <c r="CR108" s="16">
        <v>467014</v>
      </c>
      <c r="CS108" s="16">
        <v>462993</v>
      </c>
      <c r="CT108" s="16">
        <v>4021</v>
      </c>
      <c r="CU108" s="14">
        <v>1202</v>
      </c>
      <c r="CV108" s="16">
        <v>0</v>
      </c>
      <c r="CW108" s="14">
        <v>0</v>
      </c>
      <c r="CX108" s="16">
        <v>1202</v>
      </c>
      <c r="CY108" s="17">
        <v>62.52</v>
      </c>
      <c r="CZ108" s="16">
        <v>75149</v>
      </c>
      <c r="DA108" s="16">
        <v>1202</v>
      </c>
      <c r="DB108" s="17">
        <v>70.03</v>
      </c>
      <c r="DC108" s="16">
        <v>84176</v>
      </c>
      <c r="DD108" s="17">
        <v>0</v>
      </c>
      <c r="DE108" s="17">
        <v>343.89</v>
      </c>
      <c r="DF108" s="16">
        <v>0</v>
      </c>
      <c r="DG108" s="17">
        <v>36.43</v>
      </c>
      <c r="DH108" s="17">
        <v>1346.34</v>
      </c>
      <c r="DI108" s="16">
        <v>49047</v>
      </c>
      <c r="DJ108" s="16">
        <v>48251</v>
      </c>
      <c r="DK108" s="16">
        <v>49047</v>
      </c>
      <c r="DL108" s="16">
        <v>0</v>
      </c>
      <c r="DM108" s="16">
        <v>49047</v>
      </c>
      <c r="DN108" s="16">
        <v>49047</v>
      </c>
      <c r="DO108" s="17">
        <v>4.33</v>
      </c>
      <c r="DP108" s="17">
        <v>1346.34</v>
      </c>
      <c r="DQ108" s="16">
        <v>5830</v>
      </c>
      <c r="DR108" s="16">
        <v>5733</v>
      </c>
      <c r="DS108" s="16">
        <v>5830</v>
      </c>
      <c r="DT108" s="16">
        <v>0</v>
      </c>
      <c r="DU108" s="16">
        <v>5830</v>
      </c>
      <c r="DV108" s="16">
        <v>5830</v>
      </c>
      <c r="DW108" s="16">
        <v>9177270</v>
      </c>
      <c r="DX108" s="16">
        <v>0</v>
      </c>
      <c r="DY108" s="16">
        <v>323228</v>
      </c>
      <c r="DZ108" s="16">
        <v>1102036</v>
      </c>
      <c r="EA108" s="16">
        <v>794738</v>
      </c>
      <c r="EB108" s="16">
        <v>89152</v>
      </c>
      <c r="EC108" s="16">
        <v>100812</v>
      </c>
      <c r="ED108" s="16">
        <v>442973</v>
      </c>
      <c r="EE108" s="16">
        <v>462993</v>
      </c>
      <c r="EF108" s="16">
        <v>4021</v>
      </c>
      <c r="EG108" s="16">
        <v>75149</v>
      </c>
      <c r="EH108" s="16">
        <v>84176</v>
      </c>
      <c r="EI108" s="16">
        <v>0</v>
      </c>
      <c r="EJ108" s="16">
        <v>49047</v>
      </c>
      <c r="EK108" s="16">
        <v>5830</v>
      </c>
      <c r="EL108" s="16">
        <v>92306</v>
      </c>
      <c r="EM108" s="16">
        <v>338468</v>
      </c>
      <c r="EN108" s="16">
        <v>27183</v>
      </c>
      <c r="EO108" s="16">
        <v>12984770</v>
      </c>
      <c r="EP108" s="16">
        <v>412796342</v>
      </c>
      <c r="EQ108" s="18">
        <v>5.4</v>
      </c>
      <c r="ER108" s="16">
        <v>2229100</v>
      </c>
      <c r="ES108" s="16">
        <v>23046</v>
      </c>
      <c r="ET108" s="16">
        <v>22697</v>
      </c>
      <c r="EU108" s="16">
        <v>349</v>
      </c>
      <c r="EV108" s="16">
        <v>2229100</v>
      </c>
      <c r="EW108" s="16">
        <v>2229449</v>
      </c>
      <c r="EX108" s="16">
        <v>102857024</v>
      </c>
      <c r="EY108" s="16">
        <v>91692119</v>
      </c>
      <c r="EZ108" s="16">
        <v>11164905</v>
      </c>
      <c r="FA108" s="18">
        <v>5.4</v>
      </c>
      <c r="FB108" s="16">
        <v>60290</v>
      </c>
      <c r="FC108" s="16">
        <v>0</v>
      </c>
      <c r="FD108" s="16">
        <v>0</v>
      </c>
      <c r="FE108" s="16">
        <v>0</v>
      </c>
      <c r="FF108" s="16">
        <v>60290</v>
      </c>
      <c r="FG108" s="16">
        <v>60290</v>
      </c>
      <c r="FH108" s="16">
        <v>2229449</v>
      </c>
      <c r="FI108" s="16">
        <v>2289739</v>
      </c>
      <c r="FJ108" s="16">
        <v>6749</v>
      </c>
      <c r="FK108" s="15">
        <v>1244.335</v>
      </c>
      <c r="FL108" s="16">
        <v>8398017</v>
      </c>
      <c r="FM108" s="16">
        <v>6749</v>
      </c>
      <c r="FN108" s="17">
        <v>144.34</v>
      </c>
      <c r="FO108" s="16">
        <v>974151</v>
      </c>
      <c r="FP108" s="16">
        <v>264</v>
      </c>
      <c r="FQ108" s="17">
        <v>1346.34</v>
      </c>
      <c r="FR108" s="16">
        <v>355434</v>
      </c>
      <c r="FS108" s="16">
        <v>49047</v>
      </c>
      <c r="FT108" s="16">
        <v>5830</v>
      </c>
      <c r="FU108" s="16">
        <v>410311</v>
      </c>
      <c r="FV108" s="16">
        <v>8398017</v>
      </c>
      <c r="FW108" s="16">
        <v>974151</v>
      </c>
      <c r="FX108" s="16">
        <v>24030</v>
      </c>
      <c r="FY108" s="16">
        <v>794738</v>
      </c>
      <c r="FZ108" s="16">
        <v>89152</v>
      </c>
      <c r="GA108" s="16">
        <v>100812</v>
      </c>
      <c r="GB108" s="16">
        <v>442973</v>
      </c>
      <c r="GC108" s="16">
        <v>11234184</v>
      </c>
      <c r="GD108" s="16">
        <v>2289739</v>
      </c>
      <c r="GE108" s="16">
        <v>8944445</v>
      </c>
      <c r="GF108" s="15">
        <v>1388.675</v>
      </c>
      <c r="GG108" s="16">
        <v>300</v>
      </c>
      <c r="GH108" s="16">
        <v>416603</v>
      </c>
      <c r="GI108" s="16">
        <v>8944445</v>
      </c>
      <c r="GJ108" s="16">
        <v>0</v>
      </c>
      <c r="GK108" s="14">
        <v>31</v>
      </c>
      <c r="GL108" s="16">
        <v>7635</v>
      </c>
      <c r="GM108" s="16">
        <v>236685</v>
      </c>
      <c r="GN108" s="14">
        <v>0</v>
      </c>
      <c r="GO108" s="16">
        <v>7413</v>
      </c>
      <c r="GP108" s="16">
        <v>0</v>
      </c>
      <c r="GQ108" s="16">
        <v>236685</v>
      </c>
      <c r="GR108" s="16">
        <v>236685</v>
      </c>
      <c r="GS108" s="16">
        <v>12984770</v>
      </c>
      <c r="GT108" s="16">
        <v>11234184</v>
      </c>
      <c r="GU108" s="16">
        <v>0</v>
      </c>
      <c r="GV108" s="16">
        <v>1750586</v>
      </c>
      <c r="GW108" s="16">
        <v>412796342</v>
      </c>
      <c r="GX108" s="16">
        <v>419313307</v>
      </c>
      <c r="GY108" s="16">
        <v>0</v>
      </c>
      <c r="GZ108" s="16">
        <v>419313307</v>
      </c>
      <c r="HA108" s="18">
        <v>0</v>
      </c>
      <c r="HB108" s="16">
        <v>38961</v>
      </c>
      <c r="HC108" s="16">
        <v>0</v>
      </c>
      <c r="HD108" s="16">
        <v>38961</v>
      </c>
      <c r="HE108" s="16">
        <v>0</v>
      </c>
      <c r="HF108" s="16">
        <v>38961</v>
      </c>
      <c r="HG108" s="16">
        <v>886</v>
      </c>
      <c r="HH108" s="16">
        <v>685</v>
      </c>
      <c r="HI108" s="16">
        <v>201</v>
      </c>
      <c r="HJ108" s="15">
        <v>1388.675</v>
      </c>
      <c r="HK108" s="16">
        <v>279124</v>
      </c>
      <c r="HL108" s="15">
        <v>1388.675</v>
      </c>
      <c r="HM108" s="16">
        <v>10</v>
      </c>
      <c r="HN108" s="16">
        <v>13887</v>
      </c>
      <c r="HO108" s="15">
        <v>1388.675</v>
      </c>
      <c r="HP108" s="16">
        <v>7635</v>
      </c>
      <c r="HQ108" s="15">
        <v>0.11600000000000001</v>
      </c>
      <c r="HR108" s="16">
        <v>1230366</v>
      </c>
      <c r="HS108" s="16">
        <v>279124</v>
      </c>
      <c r="HT108" s="16">
        <v>13887</v>
      </c>
      <c r="HU108" s="16">
        <v>937355</v>
      </c>
      <c r="HV108" s="16">
        <v>412796342</v>
      </c>
      <c r="HW108" s="18">
        <v>2.27074</v>
      </c>
      <c r="HX108" s="18">
        <v>1.9617800000000001</v>
      </c>
      <c r="HY108" s="18">
        <v>0.30896000000000001</v>
      </c>
      <c r="HZ108" s="16">
        <v>412796342</v>
      </c>
      <c r="IA108" s="16">
        <v>127538</v>
      </c>
      <c r="IB108" s="16">
        <v>7635</v>
      </c>
      <c r="IC108" s="17">
        <v>0</v>
      </c>
      <c r="ID108" s="16">
        <v>0</v>
      </c>
      <c r="IE108" s="15">
        <v>1388.675</v>
      </c>
      <c r="IF108" s="16">
        <v>0</v>
      </c>
      <c r="IG108" s="16">
        <v>1750586</v>
      </c>
      <c r="IH108" s="16">
        <v>38961</v>
      </c>
      <c r="II108" s="16">
        <v>0</v>
      </c>
      <c r="IJ108" s="16">
        <v>0</v>
      </c>
      <c r="IK108" s="16">
        <v>92306</v>
      </c>
      <c r="IL108" s="16">
        <v>279124</v>
      </c>
      <c r="IM108" s="16">
        <v>13887</v>
      </c>
      <c r="IN108" s="16">
        <v>127538</v>
      </c>
      <c r="IO108" s="16">
        <v>0</v>
      </c>
      <c r="IP108" s="16">
        <v>1383382</v>
      </c>
      <c r="IQ108" s="16">
        <v>8944445</v>
      </c>
      <c r="IR108" s="16">
        <v>0</v>
      </c>
      <c r="IS108" s="16">
        <v>38961</v>
      </c>
      <c r="IT108" s="16">
        <v>0</v>
      </c>
      <c r="IU108" s="16">
        <v>0</v>
      </c>
      <c r="IV108" s="16">
        <v>92306</v>
      </c>
      <c r="IW108" s="16">
        <v>279124</v>
      </c>
      <c r="IX108" s="16">
        <v>13887</v>
      </c>
      <c r="IY108" s="16">
        <v>127538</v>
      </c>
      <c r="IZ108" s="16">
        <v>0</v>
      </c>
      <c r="JA108" s="16">
        <v>0</v>
      </c>
      <c r="JB108" s="16">
        <v>236685</v>
      </c>
      <c r="JC108" s="16">
        <v>9548334</v>
      </c>
      <c r="JD108" s="16">
        <v>9177270</v>
      </c>
      <c r="JE108" s="16">
        <v>0</v>
      </c>
      <c r="JF108" s="16">
        <v>9177270</v>
      </c>
      <c r="JG108" s="19">
        <v>0.1</v>
      </c>
      <c r="JH108" s="16">
        <v>917727</v>
      </c>
      <c r="JI108" s="16">
        <v>412796342</v>
      </c>
      <c r="JJ108" s="14">
        <v>1202</v>
      </c>
      <c r="JK108" s="16">
        <v>343425</v>
      </c>
      <c r="JL108" s="16">
        <v>416026</v>
      </c>
      <c r="JM108" s="16">
        <v>343425</v>
      </c>
      <c r="JN108" s="17">
        <v>0.25</v>
      </c>
      <c r="JO108" s="19">
        <v>0.3029</v>
      </c>
      <c r="JP108" s="16">
        <v>917727</v>
      </c>
      <c r="JQ108" s="16">
        <v>277980</v>
      </c>
      <c r="JR108" s="17">
        <v>0.09</v>
      </c>
      <c r="JS108" s="16">
        <v>6823306</v>
      </c>
      <c r="JT108" s="16">
        <v>614098</v>
      </c>
      <c r="JU108" s="16">
        <v>917727</v>
      </c>
      <c r="JV108" s="16">
        <v>277980</v>
      </c>
      <c r="JW108" s="16">
        <v>614098</v>
      </c>
      <c r="JX108" s="16">
        <v>25649</v>
      </c>
      <c r="JY108" s="16">
        <v>277980</v>
      </c>
      <c r="JZ108" s="18">
        <v>0</v>
      </c>
      <c r="KA108" s="16">
        <v>0</v>
      </c>
      <c r="KB108" s="16">
        <v>614098</v>
      </c>
      <c r="KC108" s="16">
        <v>25649</v>
      </c>
      <c r="KD108" s="16">
        <v>639747</v>
      </c>
      <c r="KE108" s="16">
        <v>9177270</v>
      </c>
      <c r="KF108" s="19">
        <v>0</v>
      </c>
      <c r="KG108" s="16">
        <v>0</v>
      </c>
      <c r="KH108" s="17">
        <v>0</v>
      </c>
      <c r="KI108" s="16">
        <v>6823306</v>
      </c>
      <c r="KJ108" s="16">
        <v>0</v>
      </c>
      <c r="KK108" s="16">
        <v>0</v>
      </c>
      <c r="KL108" s="16">
        <v>0</v>
      </c>
      <c r="KM108" s="16">
        <v>0</v>
      </c>
      <c r="KN108" s="16">
        <v>14826</v>
      </c>
      <c r="KO108" s="16">
        <v>14601</v>
      </c>
      <c r="KP108" s="16">
        <v>225</v>
      </c>
      <c r="KQ108" s="16">
        <v>1383382</v>
      </c>
      <c r="KR108" s="16">
        <v>225</v>
      </c>
      <c r="KS108" s="16">
        <v>1383157</v>
      </c>
      <c r="KT108" s="16">
        <v>349</v>
      </c>
      <c r="KU108" s="16">
        <v>225</v>
      </c>
      <c r="KV108" s="16">
        <v>574</v>
      </c>
      <c r="KW108" s="16">
        <v>2229100</v>
      </c>
      <c r="KX108" s="16">
        <v>1383157</v>
      </c>
      <c r="KY108" s="18">
        <v>3612257</v>
      </c>
      <c r="KZ108" s="16">
        <v>25649</v>
      </c>
      <c r="LA108" s="16">
        <v>0</v>
      </c>
      <c r="LB108" s="16">
        <v>0</v>
      </c>
      <c r="LC108" s="16">
        <v>0</v>
      </c>
      <c r="LD108" s="16">
        <v>3637906</v>
      </c>
      <c r="LE108" s="16">
        <v>750601</v>
      </c>
      <c r="LF108" s="16">
        <v>315694</v>
      </c>
      <c r="LG108" s="16">
        <v>0</v>
      </c>
      <c r="LH108" s="16">
        <v>4704201</v>
      </c>
      <c r="LI108" s="16">
        <v>25649</v>
      </c>
      <c r="LJ108" s="16">
        <v>4678552</v>
      </c>
      <c r="LK108" s="16">
        <v>412796342</v>
      </c>
      <c r="LL108" s="16">
        <v>11.3338</v>
      </c>
      <c r="LM108" s="16">
        <v>25649</v>
      </c>
      <c r="LN108" s="16">
        <v>422991559</v>
      </c>
      <c r="LO108" s="16">
        <v>6.0639999999999999E-2</v>
      </c>
      <c r="LP108" s="16">
        <v>11.3338</v>
      </c>
      <c r="LQ108" s="16">
        <v>11.394439999999999</v>
      </c>
      <c r="LR108" s="16">
        <v>462993</v>
      </c>
      <c r="LS108" s="16">
        <v>4021</v>
      </c>
      <c r="LT108" s="16">
        <v>75149</v>
      </c>
      <c r="LU108" s="16">
        <v>84176</v>
      </c>
      <c r="LV108" s="16">
        <v>0</v>
      </c>
      <c r="LW108" s="16">
        <v>49047</v>
      </c>
      <c r="LX108" s="16">
        <v>5830</v>
      </c>
      <c r="LY108" s="16">
        <v>92306</v>
      </c>
      <c r="LZ108" s="16">
        <v>588910</v>
      </c>
      <c r="MA108" s="16">
        <v>9548334</v>
      </c>
      <c r="MB108" s="18">
        <v>588910</v>
      </c>
      <c r="MC108" s="16">
        <v>8959424</v>
      </c>
      <c r="MD108" s="16">
        <v>12984770</v>
      </c>
      <c r="ME108" s="18">
        <v>0</v>
      </c>
      <c r="MF108" s="18">
        <v>0</v>
      </c>
      <c r="MG108" s="18">
        <v>639747</v>
      </c>
      <c r="MH108" s="16">
        <v>0</v>
      </c>
      <c r="MI108" s="16">
        <v>236685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3637906</v>
      </c>
      <c r="MP108" s="16">
        <v>236685</v>
      </c>
      <c r="MQ108" s="16">
        <v>0</v>
      </c>
      <c r="MR108" s="16">
        <v>614098</v>
      </c>
      <c r="MS108" s="16">
        <v>0</v>
      </c>
      <c r="MT108" s="16">
        <v>60290</v>
      </c>
      <c r="MU108" s="16">
        <v>574</v>
      </c>
      <c r="MV108" s="16">
        <v>0</v>
      </c>
      <c r="MW108" s="16">
        <v>4549553</v>
      </c>
      <c r="MX108" s="16">
        <v>422991559</v>
      </c>
      <c r="MY108" s="16">
        <v>1.34</v>
      </c>
      <c r="MZ108" s="16">
        <v>566809</v>
      </c>
      <c r="NA108" s="16">
        <v>0</v>
      </c>
      <c r="NB108" s="16">
        <v>6823306</v>
      </c>
      <c r="NC108" s="16">
        <v>0</v>
      </c>
      <c r="ND108" s="16">
        <v>566809</v>
      </c>
      <c r="NE108" s="16">
        <v>0</v>
      </c>
      <c r="NF108" s="16">
        <v>566809</v>
      </c>
      <c r="NG108" s="17">
        <v>0.09</v>
      </c>
      <c r="NH108" s="17">
        <v>0</v>
      </c>
      <c r="NI108" s="17">
        <v>0</v>
      </c>
      <c r="NJ108" s="17">
        <v>0</v>
      </c>
      <c r="NK108" s="17">
        <v>0</v>
      </c>
      <c r="NL108" s="17">
        <v>0.09</v>
      </c>
      <c r="NM108" s="16">
        <v>614098</v>
      </c>
      <c r="NN108" s="16">
        <v>0</v>
      </c>
      <c r="NO108" s="18">
        <v>0</v>
      </c>
      <c r="NP108" s="16">
        <v>0</v>
      </c>
      <c r="NQ108" s="17">
        <v>614098</v>
      </c>
      <c r="NR108" s="16">
        <v>550000</v>
      </c>
      <c r="NS108" s="16">
        <v>0</v>
      </c>
      <c r="NT108" s="16">
        <v>139587</v>
      </c>
      <c r="NU108" s="16">
        <v>0</v>
      </c>
      <c r="NV108" s="16">
        <v>0</v>
      </c>
      <c r="NW108" s="17">
        <v>0</v>
      </c>
      <c r="NX108" s="17">
        <v>597585</v>
      </c>
    </row>
    <row r="109" spans="1:388" x14ac:dyDescent="0.55000000000000004">
      <c r="A109" s="13" t="s">
        <v>1181</v>
      </c>
      <c r="B109" s="13" t="s">
        <v>1188</v>
      </c>
      <c r="C109" s="13" t="s">
        <v>204</v>
      </c>
      <c r="D109" s="13" t="s">
        <v>1258</v>
      </c>
      <c r="E109" s="14">
        <v>426.5</v>
      </c>
      <c r="F109" s="15">
        <v>-1.1299999999999999</v>
      </c>
      <c r="G109" s="16">
        <v>7462</v>
      </c>
      <c r="H109" s="16">
        <v>-8432</v>
      </c>
      <c r="I109" s="16">
        <v>6553</v>
      </c>
      <c r="J109" s="15">
        <v>-1.1299999999999999</v>
      </c>
      <c r="K109" s="16">
        <v>-7405</v>
      </c>
      <c r="L109" s="16">
        <v>7462</v>
      </c>
      <c r="M109" s="16">
        <v>222</v>
      </c>
      <c r="N109" s="16">
        <v>7684</v>
      </c>
      <c r="O109" s="17">
        <v>722.61</v>
      </c>
      <c r="P109" s="17">
        <v>19.07</v>
      </c>
      <c r="Q109" s="17">
        <v>741.68</v>
      </c>
      <c r="R109" s="17">
        <v>76.61</v>
      </c>
      <c r="S109" s="17">
        <v>2.16</v>
      </c>
      <c r="T109" s="17">
        <v>78.77</v>
      </c>
      <c r="U109" s="17">
        <v>74.209999999999994</v>
      </c>
      <c r="V109" s="17">
        <v>2.35</v>
      </c>
      <c r="W109" s="17">
        <v>76.56</v>
      </c>
      <c r="X109" s="17">
        <v>357.8</v>
      </c>
      <c r="Y109" s="17">
        <v>10.73</v>
      </c>
      <c r="Z109" s="17">
        <v>368.53</v>
      </c>
      <c r="AA109" s="17">
        <v>28.08</v>
      </c>
      <c r="AB109" s="17">
        <v>16.350000000000001</v>
      </c>
      <c r="AC109" s="17">
        <v>12.33</v>
      </c>
      <c r="AD109" s="17">
        <v>56.76</v>
      </c>
      <c r="AE109" s="14">
        <v>426.5</v>
      </c>
      <c r="AF109" s="17">
        <v>483.26</v>
      </c>
      <c r="AG109" s="17">
        <v>0</v>
      </c>
      <c r="AH109" s="17">
        <v>483.26</v>
      </c>
      <c r="AI109" s="15">
        <v>23.24</v>
      </c>
      <c r="AJ109" s="15">
        <v>2.3029999999999999</v>
      </c>
      <c r="AK109" s="17">
        <v>0</v>
      </c>
      <c r="AL109" s="17">
        <f>ROUND(Data_AidAndLevy[[#This Row],[L311]]*Data_AidAndLevy[[#This Row],[L201]],0)</f>
        <v>0</v>
      </c>
      <c r="AM109" s="15">
        <v>0</v>
      </c>
      <c r="AN109" s="15">
        <v>25.542999999999999</v>
      </c>
      <c r="AO109" s="17">
        <v>483.26</v>
      </c>
      <c r="AP109" s="15">
        <v>508.803</v>
      </c>
      <c r="AQ109" s="17">
        <v>56.76</v>
      </c>
      <c r="AR109" s="15">
        <v>452.04300000000001</v>
      </c>
      <c r="AS109" s="16">
        <v>7684</v>
      </c>
      <c r="AT109" s="14">
        <v>426.5</v>
      </c>
      <c r="AU109" s="16">
        <v>3277226</v>
      </c>
      <c r="AV109" s="16">
        <v>3037034</v>
      </c>
      <c r="AW109" s="17">
        <v>1.01</v>
      </c>
      <c r="AX109" s="16">
        <v>3067404</v>
      </c>
      <c r="AY109" s="16">
        <v>3277226</v>
      </c>
      <c r="AZ109" s="16">
        <v>0</v>
      </c>
      <c r="BA109" s="16">
        <v>7684</v>
      </c>
      <c r="BB109" s="15">
        <v>25.542999999999999</v>
      </c>
      <c r="BC109" s="16">
        <v>196272</v>
      </c>
      <c r="BD109" s="16">
        <v>7684</v>
      </c>
      <c r="BE109" s="17">
        <v>56.76</v>
      </c>
      <c r="BF109" s="16">
        <v>436144</v>
      </c>
      <c r="BG109" s="17">
        <v>741.68</v>
      </c>
      <c r="BH109" s="14">
        <v>426.5</v>
      </c>
      <c r="BI109" s="16">
        <v>316327</v>
      </c>
      <c r="BJ109" s="16">
        <v>294102</v>
      </c>
      <c r="BK109" s="16">
        <v>316327</v>
      </c>
      <c r="BL109" s="16">
        <v>0</v>
      </c>
      <c r="BM109" s="16">
        <v>316327</v>
      </c>
      <c r="BN109" s="16">
        <v>316327</v>
      </c>
      <c r="BO109" s="17">
        <v>78.77</v>
      </c>
      <c r="BP109" s="14">
        <v>426.5</v>
      </c>
      <c r="BQ109" s="16">
        <v>33595</v>
      </c>
      <c r="BR109" s="16">
        <v>31180</v>
      </c>
      <c r="BS109" s="16">
        <v>33595</v>
      </c>
      <c r="BT109" s="16">
        <v>0</v>
      </c>
      <c r="BU109" s="16">
        <v>33595</v>
      </c>
      <c r="BV109" s="16">
        <v>33595</v>
      </c>
      <c r="BW109" s="17">
        <v>76.56</v>
      </c>
      <c r="BX109" s="14">
        <v>426.5</v>
      </c>
      <c r="BY109" s="16">
        <v>32653</v>
      </c>
      <c r="BZ109" s="16">
        <v>30203</v>
      </c>
      <c r="CA109" s="16">
        <v>32653</v>
      </c>
      <c r="CB109" s="16">
        <v>0</v>
      </c>
      <c r="CC109" s="16">
        <v>32653</v>
      </c>
      <c r="CD109" s="16">
        <v>32653</v>
      </c>
      <c r="CE109" s="17">
        <v>368.53</v>
      </c>
      <c r="CF109" s="14">
        <v>426.5</v>
      </c>
      <c r="CG109" s="16">
        <v>157178</v>
      </c>
      <c r="CH109" s="16">
        <v>145625</v>
      </c>
      <c r="CI109" s="16">
        <v>157178</v>
      </c>
      <c r="CJ109" s="16">
        <v>0</v>
      </c>
      <c r="CK109" s="16">
        <v>157178</v>
      </c>
      <c r="CL109" s="16">
        <v>157178</v>
      </c>
      <c r="CM109" s="17">
        <v>325.88</v>
      </c>
      <c r="CN109" s="17">
        <v>483.26</v>
      </c>
      <c r="CO109" s="16">
        <v>157485</v>
      </c>
      <c r="CP109" s="16">
        <v>145380</v>
      </c>
      <c r="CQ109" s="16">
        <v>10151</v>
      </c>
      <c r="CR109" s="16">
        <v>155531</v>
      </c>
      <c r="CS109" s="16">
        <v>157485</v>
      </c>
      <c r="CT109" s="16">
        <v>0</v>
      </c>
      <c r="CU109" s="14">
        <v>426.5</v>
      </c>
      <c r="CV109" s="16">
        <v>0</v>
      </c>
      <c r="CW109" s="14">
        <v>0</v>
      </c>
      <c r="CX109" s="16">
        <v>427</v>
      </c>
      <c r="CY109" s="17">
        <v>62.04</v>
      </c>
      <c r="CZ109" s="16">
        <v>26491</v>
      </c>
      <c r="DA109" s="16">
        <v>427</v>
      </c>
      <c r="DB109" s="17">
        <v>68.150000000000006</v>
      </c>
      <c r="DC109" s="16">
        <v>29100</v>
      </c>
      <c r="DD109" s="17">
        <v>0</v>
      </c>
      <c r="DE109" s="17">
        <v>325.88</v>
      </c>
      <c r="DF109" s="16">
        <v>0</v>
      </c>
      <c r="DG109" s="17">
        <v>27.75</v>
      </c>
      <c r="DH109" s="17">
        <v>483.26</v>
      </c>
      <c r="DI109" s="16">
        <v>13410</v>
      </c>
      <c r="DJ109" s="16">
        <v>12300</v>
      </c>
      <c r="DK109" s="16">
        <v>13410</v>
      </c>
      <c r="DL109" s="16">
        <v>0</v>
      </c>
      <c r="DM109" s="16">
        <v>13410</v>
      </c>
      <c r="DN109" s="16">
        <v>13410</v>
      </c>
      <c r="DO109" s="17">
        <v>3.48</v>
      </c>
      <c r="DP109" s="17">
        <v>483.26</v>
      </c>
      <c r="DQ109" s="16">
        <v>1682</v>
      </c>
      <c r="DR109" s="16">
        <v>1545</v>
      </c>
      <c r="DS109" s="16">
        <v>1682</v>
      </c>
      <c r="DT109" s="16">
        <v>0</v>
      </c>
      <c r="DU109" s="16">
        <v>1682</v>
      </c>
      <c r="DV109" s="16">
        <v>1682</v>
      </c>
      <c r="DW109" s="16">
        <v>3277226</v>
      </c>
      <c r="DX109" s="16">
        <v>0</v>
      </c>
      <c r="DY109" s="16">
        <v>196272</v>
      </c>
      <c r="DZ109" s="16">
        <v>436144</v>
      </c>
      <c r="EA109" s="16">
        <v>316327</v>
      </c>
      <c r="EB109" s="16">
        <v>33595</v>
      </c>
      <c r="EC109" s="16">
        <v>32653</v>
      </c>
      <c r="ED109" s="16">
        <v>157178</v>
      </c>
      <c r="EE109" s="16">
        <v>157485</v>
      </c>
      <c r="EF109" s="16">
        <v>0</v>
      </c>
      <c r="EG109" s="16">
        <v>26491</v>
      </c>
      <c r="EH109" s="16">
        <v>29100</v>
      </c>
      <c r="EI109" s="16">
        <v>0</v>
      </c>
      <c r="EJ109" s="16">
        <v>13410</v>
      </c>
      <c r="EK109" s="16">
        <v>1682</v>
      </c>
      <c r="EL109" s="16">
        <v>38965</v>
      </c>
      <c r="EM109" s="16">
        <v>159127</v>
      </c>
      <c r="EN109" s="16">
        <v>-8432</v>
      </c>
      <c r="EO109" s="16">
        <v>4789293</v>
      </c>
      <c r="EP109" s="16">
        <v>264799055</v>
      </c>
      <c r="EQ109" s="18">
        <v>5.4</v>
      </c>
      <c r="ER109" s="16">
        <v>1429915</v>
      </c>
      <c r="ES109" s="16">
        <v>38309</v>
      </c>
      <c r="ET109" s="16">
        <v>37230</v>
      </c>
      <c r="EU109" s="16">
        <v>1079</v>
      </c>
      <c r="EV109" s="16">
        <v>1429915</v>
      </c>
      <c r="EW109" s="16">
        <v>1430994</v>
      </c>
      <c r="EX109" s="16">
        <v>25583091</v>
      </c>
      <c r="EY109" s="16">
        <v>22046267</v>
      </c>
      <c r="EZ109" s="16">
        <v>3536824</v>
      </c>
      <c r="FA109" s="18">
        <v>5.4</v>
      </c>
      <c r="FB109" s="16">
        <v>19099</v>
      </c>
      <c r="FC109" s="16">
        <v>0</v>
      </c>
      <c r="FD109" s="16">
        <v>0</v>
      </c>
      <c r="FE109" s="16">
        <v>0</v>
      </c>
      <c r="FF109" s="16">
        <v>19099</v>
      </c>
      <c r="FG109" s="16">
        <v>19099</v>
      </c>
      <c r="FH109" s="16">
        <v>1430994</v>
      </c>
      <c r="FI109" s="16">
        <v>1450093</v>
      </c>
      <c r="FJ109" s="16">
        <v>6749</v>
      </c>
      <c r="FK109" s="15">
        <v>452.04300000000001</v>
      </c>
      <c r="FL109" s="16">
        <v>3050838</v>
      </c>
      <c r="FM109" s="16">
        <v>6749</v>
      </c>
      <c r="FN109" s="17">
        <v>56.76</v>
      </c>
      <c r="FO109" s="16">
        <v>383073</v>
      </c>
      <c r="FP109" s="16">
        <v>264</v>
      </c>
      <c r="FQ109" s="17">
        <v>483.26</v>
      </c>
      <c r="FR109" s="16">
        <v>127581</v>
      </c>
      <c r="FS109" s="16">
        <v>13410</v>
      </c>
      <c r="FT109" s="16">
        <v>1682</v>
      </c>
      <c r="FU109" s="16">
        <v>142673</v>
      </c>
      <c r="FV109" s="16">
        <v>3050838</v>
      </c>
      <c r="FW109" s="16">
        <v>383073</v>
      </c>
      <c r="FX109" s="16">
        <v>-7405</v>
      </c>
      <c r="FY109" s="16">
        <v>316327</v>
      </c>
      <c r="FZ109" s="16">
        <v>33595</v>
      </c>
      <c r="GA109" s="16">
        <v>32653</v>
      </c>
      <c r="GB109" s="16">
        <v>157178</v>
      </c>
      <c r="GC109" s="16">
        <v>4108932</v>
      </c>
      <c r="GD109" s="16">
        <v>1450093</v>
      </c>
      <c r="GE109" s="16">
        <v>2658839</v>
      </c>
      <c r="GF109" s="15">
        <v>508.803</v>
      </c>
      <c r="GG109" s="16">
        <v>300</v>
      </c>
      <c r="GH109" s="16">
        <v>152641</v>
      </c>
      <c r="GI109" s="16">
        <v>2658839</v>
      </c>
      <c r="GJ109" s="16">
        <v>0</v>
      </c>
      <c r="GK109" s="14">
        <v>10</v>
      </c>
      <c r="GL109" s="16">
        <v>7635</v>
      </c>
      <c r="GM109" s="16">
        <v>76350</v>
      </c>
      <c r="GN109" s="14">
        <v>0</v>
      </c>
      <c r="GO109" s="16">
        <v>7413</v>
      </c>
      <c r="GP109" s="16">
        <v>0</v>
      </c>
      <c r="GQ109" s="16">
        <v>76350</v>
      </c>
      <c r="GR109" s="16">
        <v>76350</v>
      </c>
      <c r="GS109" s="16">
        <v>4789293</v>
      </c>
      <c r="GT109" s="16">
        <v>4108932</v>
      </c>
      <c r="GU109" s="16">
        <v>0</v>
      </c>
      <c r="GV109" s="16">
        <v>680361</v>
      </c>
      <c r="GW109" s="16">
        <v>264799055</v>
      </c>
      <c r="GX109" s="16">
        <v>246838259</v>
      </c>
      <c r="GY109" s="16">
        <v>17960796</v>
      </c>
      <c r="GZ109" s="16">
        <v>246838259</v>
      </c>
      <c r="HA109" s="18">
        <v>7.2800000000000004E-2</v>
      </c>
      <c r="HB109" s="16">
        <v>24053</v>
      </c>
      <c r="HC109" s="16">
        <v>1751</v>
      </c>
      <c r="HD109" s="16">
        <v>24053</v>
      </c>
      <c r="HE109" s="16">
        <v>1751</v>
      </c>
      <c r="HF109" s="16">
        <v>22302</v>
      </c>
      <c r="HG109" s="16">
        <v>886</v>
      </c>
      <c r="HH109" s="16">
        <v>685</v>
      </c>
      <c r="HI109" s="16">
        <v>201</v>
      </c>
      <c r="HJ109" s="15">
        <v>508.803</v>
      </c>
      <c r="HK109" s="16">
        <v>102269</v>
      </c>
      <c r="HL109" s="15">
        <v>508.803</v>
      </c>
      <c r="HM109" s="16">
        <v>10</v>
      </c>
      <c r="HN109" s="16">
        <v>5088</v>
      </c>
      <c r="HO109" s="15">
        <v>508.803</v>
      </c>
      <c r="HP109" s="16">
        <v>7635</v>
      </c>
      <c r="HQ109" s="15">
        <v>0.11600000000000001</v>
      </c>
      <c r="HR109" s="16">
        <v>450799</v>
      </c>
      <c r="HS109" s="16">
        <v>102269</v>
      </c>
      <c r="HT109" s="16">
        <v>5088</v>
      </c>
      <c r="HU109" s="16">
        <v>343442</v>
      </c>
      <c r="HV109" s="16">
        <v>264799055</v>
      </c>
      <c r="HW109" s="18">
        <v>1.2969900000000001</v>
      </c>
      <c r="HX109" s="18">
        <v>1.9617800000000001</v>
      </c>
      <c r="HY109" s="18">
        <v>0</v>
      </c>
      <c r="HZ109" s="16">
        <v>264799055</v>
      </c>
      <c r="IA109" s="16">
        <v>0</v>
      </c>
      <c r="IB109" s="16">
        <v>7635</v>
      </c>
      <c r="IC109" s="17">
        <v>0</v>
      </c>
      <c r="ID109" s="16">
        <v>0</v>
      </c>
      <c r="IE109" s="15">
        <v>508.803</v>
      </c>
      <c r="IF109" s="16">
        <v>0</v>
      </c>
      <c r="IG109" s="16">
        <v>680361</v>
      </c>
      <c r="IH109" s="16">
        <v>22302</v>
      </c>
      <c r="II109" s="16">
        <v>0</v>
      </c>
      <c r="IJ109" s="16">
        <v>0</v>
      </c>
      <c r="IK109" s="16">
        <v>38965</v>
      </c>
      <c r="IL109" s="16">
        <v>102269</v>
      </c>
      <c r="IM109" s="16">
        <v>5088</v>
      </c>
      <c r="IN109" s="16">
        <v>0</v>
      </c>
      <c r="IO109" s="16">
        <v>0</v>
      </c>
      <c r="IP109" s="16">
        <v>589667</v>
      </c>
      <c r="IQ109" s="16">
        <v>2658839</v>
      </c>
      <c r="IR109" s="16">
        <v>0</v>
      </c>
      <c r="IS109" s="16">
        <v>22302</v>
      </c>
      <c r="IT109" s="16">
        <v>0</v>
      </c>
      <c r="IU109" s="16">
        <v>0</v>
      </c>
      <c r="IV109" s="16">
        <v>38965</v>
      </c>
      <c r="IW109" s="16">
        <v>102269</v>
      </c>
      <c r="IX109" s="16">
        <v>5088</v>
      </c>
      <c r="IY109" s="16">
        <v>0</v>
      </c>
      <c r="IZ109" s="16">
        <v>0</v>
      </c>
      <c r="JA109" s="16">
        <v>0</v>
      </c>
      <c r="JB109" s="16">
        <v>76350</v>
      </c>
      <c r="JC109" s="16">
        <v>2825883</v>
      </c>
      <c r="JD109" s="16">
        <v>3277226</v>
      </c>
      <c r="JE109" s="16">
        <v>0</v>
      </c>
      <c r="JF109" s="16">
        <v>3277226</v>
      </c>
      <c r="JG109" s="19">
        <v>0.1</v>
      </c>
      <c r="JH109" s="16">
        <v>327723</v>
      </c>
      <c r="JI109" s="16">
        <v>264799055</v>
      </c>
      <c r="JJ109" s="14">
        <v>426.5</v>
      </c>
      <c r="JK109" s="16">
        <v>620865</v>
      </c>
      <c r="JL109" s="16">
        <v>416026</v>
      </c>
      <c r="JM109" s="16">
        <v>620865</v>
      </c>
      <c r="JN109" s="17">
        <v>0.25</v>
      </c>
      <c r="JO109" s="19">
        <v>0.16750000000000001</v>
      </c>
      <c r="JP109" s="16">
        <v>327723</v>
      </c>
      <c r="JQ109" s="16">
        <v>54894</v>
      </c>
      <c r="JR109" s="17">
        <v>0.05</v>
      </c>
      <c r="JS109" s="16">
        <v>2796656</v>
      </c>
      <c r="JT109" s="16">
        <v>139833</v>
      </c>
      <c r="JU109" s="16">
        <v>327723</v>
      </c>
      <c r="JV109" s="16">
        <v>54894</v>
      </c>
      <c r="JW109" s="16">
        <v>139833</v>
      </c>
      <c r="JX109" s="16">
        <v>132996</v>
      </c>
      <c r="JY109" s="16">
        <v>54894</v>
      </c>
      <c r="JZ109" s="18">
        <v>0</v>
      </c>
      <c r="KA109" s="16">
        <v>0</v>
      </c>
      <c r="KB109" s="16">
        <v>139833</v>
      </c>
      <c r="KC109" s="16">
        <v>132996</v>
      </c>
      <c r="KD109" s="16">
        <v>272829</v>
      </c>
      <c r="KE109" s="16">
        <v>3277226</v>
      </c>
      <c r="KF109" s="19">
        <v>0</v>
      </c>
      <c r="KG109" s="16">
        <v>0</v>
      </c>
      <c r="KH109" s="17">
        <v>0</v>
      </c>
      <c r="KI109" s="16">
        <v>2796656</v>
      </c>
      <c r="KJ109" s="16">
        <v>0</v>
      </c>
      <c r="KK109" s="16">
        <v>0</v>
      </c>
      <c r="KL109" s="16">
        <v>0</v>
      </c>
      <c r="KM109" s="16">
        <v>0</v>
      </c>
      <c r="KN109" s="16">
        <v>16111</v>
      </c>
      <c r="KO109" s="16">
        <v>15657</v>
      </c>
      <c r="KP109" s="16">
        <v>454</v>
      </c>
      <c r="KQ109" s="16">
        <v>589667</v>
      </c>
      <c r="KR109" s="16">
        <v>454</v>
      </c>
      <c r="KS109" s="16">
        <v>589213</v>
      </c>
      <c r="KT109" s="16">
        <v>1079</v>
      </c>
      <c r="KU109" s="16">
        <v>454</v>
      </c>
      <c r="KV109" s="16">
        <v>1533</v>
      </c>
      <c r="KW109" s="16">
        <v>1429915</v>
      </c>
      <c r="KX109" s="16">
        <v>589213</v>
      </c>
      <c r="KY109" s="18">
        <v>2019128</v>
      </c>
      <c r="KZ109" s="16">
        <v>132996</v>
      </c>
      <c r="LA109" s="16">
        <v>0</v>
      </c>
      <c r="LB109" s="16">
        <v>0</v>
      </c>
      <c r="LC109" s="16">
        <v>0</v>
      </c>
      <c r="LD109" s="16">
        <v>2152124</v>
      </c>
      <c r="LE109" s="16">
        <v>0</v>
      </c>
      <c r="LF109" s="16">
        <v>0</v>
      </c>
      <c r="LG109" s="16">
        <v>0</v>
      </c>
      <c r="LH109" s="16">
        <v>2152124</v>
      </c>
      <c r="LI109" s="16">
        <v>132996</v>
      </c>
      <c r="LJ109" s="16">
        <v>2019128</v>
      </c>
      <c r="LK109" s="16">
        <v>264799055</v>
      </c>
      <c r="LL109" s="16">
        <v>7.6251300000000004</v>
      </c>
      <c r="LM109" s="16">
        <v>132996</v>
      </c>
      <c r="LN109" s="16">
        <v>284002378</v>
      </c>
      <c r="LO109" s="16">
        <v>0.46828999999999998</v>
      </c>
      <c r="LP109" s="16">
        <v>7.6251300000000004</v>
      </c>
      <c r="LQ109" s="16">
        <v>8.0934200000000001</v>
      </c>
      <c r="LR109" s="16">
        <v>157485</v>
      </c>
      <c r="LS109" s="16">
        <v>0</v>
      </c>
      <c r="LT109" s="16">
        <v>26491</v>
      </c>
      <c r="LU109" s="16">
        <v>29100</v>
      </c>
      <c r="LV109" s="16">
        <v>0</v>
      </c>
      <c r="LW109" s="16">
        <v>13410</v>
      </c>
      <c r="LX109" s="16">
        <v>1682</v>
      </c>
      <c r="LY109" s="16">
        <v>38965</v>
      </c>
      <c r="LZ109" s="16">
        <v>189203</v>
      </c>
      <c r="MA109" s="16">
        <v>2825883</v>
      </c>
      <c r="MB109" s="18">
        <v>189203</v>
      </c>
      <c r="MC109" s="16">
        <v>2636680</v>
      </c>
      <c r="MD109" s="16">
        <v>4789293</v>
      </c>
      <c r="ME109" s="18">
        <v>0</v>
      </c>
      <c r="MF109" s="18">
        <v>0</v>
      </c>
      <c r="MG109" s="18">
        <v>272829</v>
      </c>
      <c r="MH109" s="16">
        <v>0</v>
      </c>
      <c r="MI109" s="16">
        <v>76350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2152124</v>
      </c>
      <c r="MP109" s="16">
        <v>76350</v>
      </c>
      <c r="MQ109" s="16">
        <v>0</v>
      </c>
      <c r="MR109" s="16">
        <v>139833</v>
      </c>
      <c r="MS109" s="16">
        <v>0</v>
      </c>
      <c r="MT109" s="16">
        <v>19099</v>
      </c>
      <c r="MU109" s="16">
        <v>1533</v>
      </c>
      <c r="MV109" s="16">
        <v>0</v>
      </c>
      <c r="MW109" s="16">
        <v>2388939</v>
      </c>
      <c r="MX109" s="16">
        <v>284002378</v>
      </c>
      <c r="MY109" s="16">
        <v>1</v>
      </c>
      <c r="MZ109" s="16">
        <v>284002</v>
      </c>
      <c r="NA109" s="16">
        <v>0</v>
      </c>
      <c r="NB109" s="16">
        <v>2796656</v>
      </c>
      <c r="NC109" s="16">
        <v>0</v>
      </c>
      <c r="ND109" s="16">
        <v>284002</v>
      </c>
      <c r="NE109" s="16">
        <v>0</v>
      </c>
      <c r="NF109" s="16">
        <v>284002</v>
      </c>
      <c r="NG109" s="17">
        <v>0.05</v>
      </c>
      <c r="NH109" s="17">
        <v>0</v>
      </c>
      <c r="NI109" s="17">
        <v>0</v>
      </c>
      <c r="NJ109" s="17">
        <v>0</v>
      </c>
      <c r="NK109" s="17">
        <v>0</v>
      </c>
      <c r="NL109" s="17">
        <v>0.05</v>
      </c>
      <c r="NM109" s="16">
        <v>139833</v>
      </c>
      <c r="NN109" s="16">
        <v>0</v>
      </c>
      <c r="NO109" s="18">
        <v>0</v>
      </c>
      <c r="NP109" s="16">
        <v>0</v>
      </c>
      <c r="NQ109" s="17">
        <v>139833</v>
      </c>
      <c r="NR109" s="16">
        <v>200000</v>
      </c>
      <c r="NS109" s="16">
        <v>0</v>
      </c>
      <c r="NT109" s="16">
        <v>93721</v>
      </c>
      <c r="NU109" s="16">
        <v>0</v>
      </c>
      <c r="NV109" s="16">
        <v>0</v>
      </c>
      <c r="NW109" s="17">
        <v>0</v>
      </c>
      <c r="NX109" s="17">
        <v>421262</v>
      </c>
    </row>
    <row r="110" spans="1:388" x14ac:dyDescent="0.55000000000000004">
      <c r="A110" s="13" t="s">
        <v>1189</v>
      </c>
      <c r="B110" s="13" t="s">
        <v>1259</v>
      </c>
      <c r="C110" s="13" t="s">
        <v>205</v>
      </c>
      <c r="D110" s="13" t="s">
        <v>206</v>
      </c>
      <c r="E110" s="14">
        <v>1568.3</v>
      </c>
      <c r="F110" s="15">
        <v>-1.21</v>
      </c>
      <c r="G110" s="16">
        <v>7413</v>
      </c>
      <c r="H110" s="16">
        <v>-8970</v>
      </c>
      <c r="I110" s="16">
        <v>6553</v>
      </c>
      <c r="J110" s="15">
        <v>-1.21</v>
      </c>
      <c r="K110" s="16">
        <v>-7929</v>
      </c>
      <c r="L110" s="16">
        <v>7413</v>
      </c>
      <c r="M110" s="16">
        <v>222</v>
      </c>
      <c r="N110" s="16">
        <v>7635</v>
      </c>
      <c r="O110" s="17">
        <v>652.44000000000005</v>
      </c>
      <c r="P110" s="17">
        <v>19.07</v>
      </c>
      <c r="Q110" s="17">
        <v>671.51</v>
      </c>
      <c r="R110" s="17">
        <v>68.760000000000005</v>
      </c>
      <c r="S110" s="17">
        <v>2.16</v>
      </c>
      <c r="T110" s="17">
        <v>70.92</v>
      </c>
      <c r="U110" s="17">
        <v>75.41</v>
      </c>
      <c r="V110" s="17">
        <v>2.35</v>
      </c>
      <c r="W110" s="17">
        <v>77.760000000000005</v>
      </c>
      <c r="X110" s="17">
        <v>357.8</v>
      </c>
      <c r="Y110" s="17">
        <v>10.73</v>
      </c>
      <c r="Z110" s="17">
        <v>368.53</v>
      </c>
      <c r="AA110" s="17">
        <v>66.959999999999994</v>
      </c>
      <c r="AB110" s="17">
        <v>88.33</v>
      </c>
      <c r="AC110" s="17">
        <v>104.12</v>
      </c>
      <c r="AD110" s="17">
        <v>259.41000000000003</v>
      </c>
      <c r="AE110" s="14">
        <v>1568.3</v>
      </c>
      <c r="AF110" s="17">
        <v>1827.71</v>
      </c>
      <c r="AG110" s="17">
        <v>4.28</v>
      </c>
      <c r="AH110" s="17">
        <v>1831.99</v>
      </c>
      <c r="AI110" s="15">
        <v>20.52</v>
      </c>
      <c r="AJ110" s="15">
        <v>8.6199999999999992</v>
      </c>
      <c r="AK110" s="17">
        <v>12.1</v>
      </c>
      <c r="AL110" s="17">
        <f>ROUND(Data_AidAndLevy[[#This Row],[L311]]*Data_AidAndLevy[[#This Row],[L201]],0)</f>
        <v>89697</v>
      </c>
      <c r="AM110" s="15">
        <v>0</v>
      </c>
      <c r="AN110" s="15">
        <v>41.24</v>
      </c>
      <c r="AO110" s="17">
        <v>1827.71</v>
      </c>
      <c r="AP110" s="15">
        <v>1868.95</v>
      </c>
      <c r="AQ110" s="17">
        <v>259.41000000000003</v>
      </c>
      <c r="AR110" s="15">
        <v>1609.54</v>
      </c>
      <c r="AS110" s="16">
        <v>7635</v>
      </c>
      <c r="AT110" s="14">
        <v>1568.3</v>
      </c>
      <c r="AU110" s="16">
        <v>11973971</v>
      </c>
      <c r="AV110" s="16">
        <v>11915656</v>
      </c>
      <c r="AW110" s="17">
        <v>1.01</v>
      </c>
      <c r="AX110" s="16">
        <v>12034813</v>
      </c>
      <c r="AY110" s="16">
        <v>11973971</v>
      </c>
      <c r="AZ110" s="16">
        <v>60842</v>
      </c>
      <c r="BA110" s="16">
        <v>7635</v>
      </c>
      <c r="BB110" s="15">
        <v>41.24</v>
      </c>
      <c r="BC110" s="16">
        <v>314867</v>
      </c>
      <c r="BD110" s="16">
        <v>7635</v>
      </c>
      <c r="BE110" s="17">
        <v>259.41000000000003</v>
      </c>
      <c r="BF110" s="16">
        <v>1980595</v>
      </c>
      <c r="BG110" s="17">
        <v>671.51</v>
      </c>
      <c r="BH110" s="14">
        <v>1568.3</v>
      </c>
      <c r="BI110" s="16">
        <v>1053129</v>
      </c>
      <c r="BJ110" s="16">
        <v>1048732</v>
      </c>
      <c r="BK110" s="16">
        <v>1053129</v>
      </c>
      <c r="BL110" s="16">
        <v>0</v>
      </c>
      <c r="BM110" s="16">
        <v>1053129</v>
      </c>
      <c r="BN110" s="16">
        <v>1053129</v>
      </c>
      <c r="BO110" s="17">
        <v>70.92</v>
      </c>
      <c r="BP110" s="14">
        <v>1568.3</v>
      </c>
      <c r="BQ110" s="16">
        <v>111224</v>
      </c>
      <c r="BR110" s="16">
        <v>110525</v>
      </c>
      <c r="BS110" s="16">
        <v>111224</v>
      </c>
      <c r="BT110" s="16">
        <v>0</v>
      </c>
      <c r="BU110" s="16">
        <v>111224</v>
      </c>
      <c r="BV110" s="16">
        <v>111224</v>
      </c>
      <c r="BW110" s="17">
        <v>77.760000000000005</v>
      </c>
      <c r="BX110" s="14">
        <v>1568.3</v>
      </c>
      <c r="BY110" s="16">
        <v>121951</v>
      </c>
      <c r="BZ110" s="16">
        <v>121214</v>
      </c>
      <c r="CA110" s="16">
        <v>121951</v>
      </c>
      <c r="CB110" s="16">
        <v>0</v>
      </c>
      <c r="CC110" s="16">
        <v>121951</v>
      </c>
      <c r="CD110" s="16">
        <v>121951</v>
      </c>
      <c r="CE110" s="17">
        <v>368.53</v>
      </c>
      <c r="CF110" s="14">
        <v>1568.3</v>
      </c>
      <c r="CG110" s="16">
        <v>577966</v>
      </c>
      <c r="CH110" s="16">
        <v>575128</v>
      </c>
      <c r="CI110" s="16">
        <v>577966</v>
      </c>
      <c r="CJ110" s="16">
        <v>0</v>
      </c>
      <c r="CK110" s="16">
        <v>577966</v>
      </c>
      <c r="CL110" s="16">
        <v>577966</v>
      </c>
      <c r="CM110" s="17">
        <v>331.3</v>
      </c>
      <c r="CN110" s="17">
        <v>1827.71</v>
      </c>
      <c r="CO110" s="16">
        <v>605520</v>
      </c>
      <c r="CP110" s="16">
        <v>606355</v>
      </c>
      <c r="CQ110" s="16">
        <v>0</v>
      </c>
      <c r="CR110" s="16">
        <v>606355</v>
      </c>
      <c r="CS110" s="16">
        <v>605520</v>
      </c>
      <c r="CT110" s="16">
        <v>835</v>
      </c>
      <c r="CU110" s="14">
        <v>1568.3</v>
      </c>
      <c r="CV110" s="16">
        <v>125</v>
      </c>
      <c r="CW110" s="14">
        <v>0</v>
      </c>
      <c r="CX110" s="16">
        <v>1693</v>
      </c>
      <c r="CY110" s="17">
        <v>62.14</v>
      </c>
      <c r="CZ110" s="16">
        <v>105203</v>
      </c>
      <c r="DA110" s="16">
        <v>1693</v>
      </c>
      <c r="DB110" s="17">
        <v>68.3</v>
      </c>
      <c r="DC110" s="16">
        <v>115632</v>
      </c>
      <c r="DD110" s="17">
        <v>4.28</v>
      </c>
      <c r="DE110" s="17">
        <v>331.3</v>
      </c>
      <c r="DF110" s="16">
        <v>1418</v>
      </c>
      <c r="DG110" s="17">
        <v>33.299999999999997</v>
      </c>
      <c r="DH110" s="17">
        <v>1827.71</v>
      </c>
      <c r="DI110" s="16">
        <v>60863</v>
      </c>
      <c r="DJ110" s="16">
        <v>60903</v>
      </c>
      <c r="DK110" s="16">
        <v>60863</v>
      </c>
      <c r="DL110" s="16">
        <v>40</v>
      </c>
      <c r="DM110" s="16">
        <v>60863</v>
      </c>
      <c r="DN110" s="16">
        <v>60903</v>
      </c>
      <c r="DO110" s="17">
        <v>3.65</v>
      </c>
      <c r="DP110" s="17">
        <v>1827.71</v>
      </c>
      <c r="DQ110" s="16">
        <v>6671</v>
      </c>
      <c r="DR110" s="16">
        <v>6656</v>
      </c>
      <c r="DS110" s="16">
        <v>6671</v>
      </c>
      <c r="DT110" s="16">
        <v>0</v>
      </c>
      <c r="DU110" s="16">
        <v>6671</v>
      </c>
      <c r="DV110" s="16">
        <v>6671</v>
      </c>
      <c r="DW110" s="16">
        <v>11973971</v>
      </c>
      <c r="DX110" s="16">
        <v>60842</v>
      </c>
      <c r="DY110" s="16">
        <v>314867</v>
      </c>
      <c r="DZ110" s="16">
        <v>1980595</v>
      </c>
      <c r="EA110" s="16">
        <v>1053129</v>
      </c>
      <c r="EB110" s="16">
        <v>111224</v>
      </c>
      <c r="EC110" s="16">
        <v>121951</v>
      </c>
      <c r="ED110" s="16">
        <v>577966</v>
      </c>
      <c r="EE110" s="16">
        <v>605520</v>
      </c>
      <c r="EF110" s="16">
        <v>835</v>
      </c>
      <c r="EG110" s="16">
        <v>105203</v>
      </c>
      <c r="EH110" s="16">
        <v>115632</v>
      </c>
      <c r="EI110" s="16">
        <v>1418</v>
      </c>
      <c r="EJ110" s="16">
        <v>60903</v>
      </c>
      <c r="EK110" s="16">
        <v>6671</v>
      </c>
      <c r="EL110" s="16">
        <v>120885</v>
      </c>
      <c r="EM110" s="16">
        <v>523161</v>
      </c>
      <c r="EN110" s="16">
        <v>-8970</v>
      </c>
      <c r="EO110" s="16">
        <v>17484033</v>
      </c>
      <c r="EP110" s="16">
        <v>898121606</v>
      </c>
      <c r="EQ110" s="18">
        <v>5.4</v>
      </c>
      <c r="ER110" s="16">
        <v>4849857</v>
      </c>
      <c r="ES110" s="16">
        <v>62792</v>
      </c>
      <c r="ET110" s="16">
        <v>61892</v>
      </c>
      <c r="EU110" s="16">
        <v>900</v>
      </c>
      <c r="EV110" s="16">
        <v>4849857</v>
      </c>
      <c r="EW110" s="16">
        <v>4850757</v>
      </c>
      <c r="EX110" s="16">
        <v>155802174</v>
      </c>
      <c r="EY110" s="16">
        <v>137648494</v>
      </c>
      <c r="EZ110" s="16">
        <v>18153680</v>
      </c>
      <c r="FA110" s="18">
        <v>5.4</v>
      </c>
      <c r="FB110" s="16">
        <v>98030</v>
      </c>
      <c r="FC110" s="16">
        <v>0</v>
      </c>
      <c r="FD110" s="16">
        <v>0</v>
      </c>
      <c r="FE110" s="16">
        <v>0</v>
      </c>
      <c r="FF110" s="16">
        <v>98030</v>
      </c>
      <c r="FG110" s="16">
        <v>98030</v>
      </c>
      <c r="FH110" s="16">
        <v>4850757</v>
      </c>
      <c r="FI110" s="16">
        <v>4948787</v>
      </c>
      <c r="FJ110" s="16">
        <v>6749</v>
      </c>
      <c r="FK110" s="15">
        <v>1609.54</v>
      </c>
      <c r="FL110" s="16">
        <v>10862785</v>
      </c>
      <c r="FM110" s="16">
        <v>6749</v>
      </c>
      <c r="FN110" s="17">
        <v>259.41000000000003</v>
      </c>
      <c r="FO110" s="16">
        <v>1750758</v>
      </c>
      <c r="FP110" s="16">
        <v>264</v>
      </c>
      <c r="FQ110" s="17">
        <v>1831.99</v>
      </c>
      <c r="FR110" s="16">
        <v>483645</v>
      </c>
      <c r="FS110" s="16">
        <v>60903</v>
      </c>
      <c r="FT110" s="16">
        <v>6671</v>
      </c>
      <c r="FU110" s="16">
        <v>551219</v>
      </c>
      <c r="FV110" s="16">
        <v>10862785</v>
      </c>
      <c r="FW110" s="16">
        <v>1750758</v>
      </c>
      <c r="FX110" s="16">
        <v>-7929</v>
      </c>
      <c r="FY110" s="16">
        <v>1053129</v>
      </c>
      <c r="FZ110" s="16">
        <v>111224</v>
      </c>
      <c r="GA110" s="16">
        <v>121951</v>
      </c>
      <c r="GB110" s="16">
        <v>577966</v>
      </c>
      <c r="GC110" s="16">
        <v>15021103</v>
      </c>
      <c r="GD110" s="16">
        <v>4948787</v>
      </c>
      <c r="GE110" s="16">
        <v>10072316</v>
      </c>
      <c r="GF110" s="15">
        <v>1868.95</v>
      </c>
      <c r="GG110" s="16">
        <v>300</v>
      </c>
      <c r="GH110" s="16">
        <v>560685</v>
      </c>
      <c r="GI110" s="16">
        <v>10072316</v>
      </c>
      <c r="GJ110" s="16">
        <v>0</v>
      </c>
      <c r="GK110" s="14">
        <v>25</v>
      </c>
      <c r="GL110" s="16">
        <v>7635</v>
      </c>
      <c r="GM110" s="16">
        <v>190875</v>
      </c>
      <c r="GN110" s="14">
        <v>0</v>
      </c>
      <c r="GO110" s="16">
        <v>7413</v>
      </c>
      <c r="GP110" s="16">
        <v>0</v>
      </c>
      <c r="GQ110" s="16">
        <v>190875</v>
      </c>
      <c r="GR110" s="16">
        <v>190875</v>
      </c>
      <c r="GS110" s="16">
        <v>17484033</v>
      </c>
      <c r="GT110" s="16">
        <v>15021103</v>
      </c>
      <c r="GU110" s="16">
        <v>0</v>
      </c>
      <c r="GV110" s="16">
        <v>2462930</v>
      </c>
      <c r="GW110" s="16">
        <v>898121606</v>
      </c>
      <c r="GX110" s="16">
        <v>879428547</v>
      </c>
      <c r="GY110" s="16">
        <v>18693059</v>
      </c>
      <c r="GZ110" s="16">
        <v>879428547</v>
      </c>
      <c r="HA110" s="18">
        <v>2.1299999999999999E-2</v>
      </c>
      <c r="HB110" s="16">
        <v>37405</v>
      </c>
      <c r="HC110" s="16">
        <v>797</v>
      </c>
      <c r="HD110" s="16">
        <v>37405</v>
      </c>
      <c r="HE110" s="16">
        <v>797</v>
      </c>
      <c r="HF110" s="16">
        <v>36608</v>
      </c>
      <c r="HG110" s="16">
        <v>886</v>
      </c>
      <c r="HH110" s="16">
        <v>685</v>
      </c>
      <c r="HI110" s="16">
        <v>201</v>
      </c>
      <c r="HJ110" s="15">
        <v>1868.95</v>
      </c>
      <c r="HK110" s="16">
        <v>375659</v>
      </c>
      <c r="HL110" s="15">
        <v>1868.95</v>
      </c>
      <c r="HM110" s="16">
        <v>10</v>
      </c>
      <c r="HN110" s="16">
        <v>18690</v>
      </c>
      <c r="HO110" s="15">
        <v>1868.95</v>
      </c>
      <c r="HP110" s="16">
        <v>7635</v>
      </c>
      <c r="HQ110" s="15">
        <v>0.11600000000000001</v>
      </c>
      <c r="HR110" s="16">
        <v>1655890</v>
      </c>
      <c r="HS110" s="16">
        <v>375659</v>
      </c>
      <c r="HT110" s="16">
        <v>18690</v>
      </c>
      <c r="HU110" s="16">
        <v>1261541</v>
      </c>
      <c r="HV110" s="16">
        <v>898121606</v>
      </c>
      <c r="HW110" s="18">
        <v>1.4046400000000001</v>
      </c>
      <c r="HX110" s="18">
        <v>1.9617800000000001</v>
      </c>
      <c r="HY110" s="18">
        <v>0</v>
      </c>
      <c r="HZ110" s="16">
        <v>898121606</v>
      </c>
      <c r="IA110" s="16">
        <v>0</v>
      </c>
      <c r="IB110" s="16">
        <v>7635</v>
      </c>
      <c r="IC110" s="17">
        <v>0</v>
      </c>
      <c r="ID110" s="16">
        <v>0</v>
      </c>
      <c r="IE110" s="15">
        <v>1868.95</v>
      </c>
      <c r="IF110" s="16">
        <v>0</v>
      </c>
      <c r="IG110" s="16">
        <v>2462930</v>
      </c>
      <c r="IH110" s="16">
        <v>36608</v>
      </c>
      <c r="II110" s="16">
        <v>0</v>
      </c>
      <c r="IJ110" s="16">
        <v>0</v>
      </c>
      <c r="IK110" s="16">
        <v>120885</v>
      </c>
      <c r="IL110" s="16">
        <v>375659</v>
      </c>
      <c r="IM110" s="16">
        <v>18690</v>
      </c>
      <c r="IN110" s="16">
        <v>0</v>
      </c>
      <c r="IO110" s="16">
        <v>0</v>
      </c>
      <c r="IP110" s="16">
        <v>2152858</v>
      </c>
      <c r="IQ110" s="16">
        <v>10072316</v>
      </c>
      <c r="IR110" s="16">
        <v>0</v>
      </c>
      <c r="IS110" s="16">
        <v>36608</v>
      </c>
      <c r="IT110" s="16">
        <v>0</v>
      </c>
      <c r="IU110" s="16">
        <v>0</v>
      </c>
      <c r="IV110" s="16">
        <v>120885</v>
      </c>
      <c r="IW110" s="16">
        <v>375659</v>
      </c>
      <c r="IX110" s="16">
        <v>18690</v>
      </c>
      <c r="IY110" s="16">
        <v>0</v>
      </c>
      <c r="IZ110" s="16">
        <v>0</v>
      </c>
      <c r="JA110" s="16">
        <v>0</v>
      </c>
      <c r="JB110" s="16">
        <v>190875</v>
      </c>
      <c r="JC110" s="16">
        <v>10573263</v>
      </c>
      <c r="JD110" s="16">
        <v>11973971</v>
      </c>
      <c r="JE110" s="16">
        <v>60842</v>
      </c>
      <c r="JF110" s="16">
        <v>12034813</v>
      </c>
      <c r="JG110" s="19">
        <v>0.1</v>
      </c>
      <c r="JH110" s="16">
        <v>1203481</v>
      </c>
      <c r="JI110" s="16">
        <v>898121606</v>
      </c>
      <c r="JJ110" s="14">
        <v>1568.3</v>
      </c>
      <c r="JK110" s="16">
        <v>572672</v>
      </c>
      <c r="JL110" s="16">
        <v>416026</v>
      </c>
      <c r="JM110" s="16">
        <v>572672</v>
      </c>
      <c r="JN110" s="17">
        <v>0.25</v>
      </c>
      <c r="JO110" s="19">
        <v>0.18160000000000001</v>
      </c>
      <c r="JP110" s="16">
        <v>1203481</v>
      </c>
      <c r="JQ110" s="16">
        <v>218552</v>
      </c>
      <c r="JR110" s="17">
        <v>0.01</v>
      </c>
      <c r="JS110" s="16">
        <v>16175255</v>
      </c>
      <c r="JT110" s="16">
        <v>161753</v>
      </c>
      <c r="JU110" s="16">
        <v>1203481</v>
      </c>
      <c r="JV110" s="16">
        <v>218552</v>
      </c>
      <c r="JW110" s="16">
        <v>161753</v>
      </c>
      <c r="JX110" s="16">
        <v>823176</v>
      </c>
      <c r="JY110" s="16">
        <v>218552</v>
      </c>
      <c r="JZ110" s="18">
        <v>0</v>
      </c>
      <c r="KA110" s="16">
        <v>0</v>
      </c>
      <c r="KB110" s="16">
        <v>161753</v>
      </c>
      <c r="KC110" s="16">
        <v>823176</v>
      </c>
      <c r="KD110" s="16">
        <v>984929</v>
      </c>
      <c r="KE110" s="16">
        <v>12034813</v>
      </c>
      <c r="KF110" s="19">
        <v>0</v>
      </c>
      <c r="KG110" s="16">
        <v>0</v>
      </c>
      <c r="KH110" s="17">
        <v>0</v>
      </c>
      <c r="KI110" s="16">
        <v>16175255</v>
      </c>
      <c r="KJ110" s="16">
        <v>0</v>
      </c>
      <c r="KK110" s="16">
        <v>0</v>
      </c>
      <c r="KL110" s="16">
        <v>0</v>
      </c>
      <c r="KM110" s="16">
        <v>0</v>
      </c>
      <c r="KN110" s="16">
        <v>27743</v>
      </c>
      <c r="KO110" s="16">
        <v>27345</v>
      </c>
      <c r="KP110" s="16">
        <v>398</v>
      </c>
      <c r="KQ110" s="16">
        <v>2152858</v>
      </c>
      <c r="KR110" s="16">
        <v>398</v>
      </c>
      <c r="KS110" s="16">
        <v>2152460</v>
      </c>
      <c r="KT110" s="16">
        <v>900</v>
      </c>
      <c r="KU110" s="16">
        <v>398</v>
      </c>
      <c r="KV110" s="16">
        <v>1298</v>
      </c>
      <c r="KW110" s="16">
        <v>4849857</v>
      </c>
      <c r="KX110" s="16">
        <v>2152460</v>
      </c>
      <c r="KY110" s="18">
        <v>7002317</v>
      </c>
      <c r="KZ110" s="16">
        <v>823176</v>
      </c>
      <c r="LA110" s="16">
        <v>0</v>
      </c>
      <c r="LB110" s="16">
        <v>0</v>
      </c>
      <c r="LC110" s="16">
        <v>0</v>
      </c>
      <c r="LD110" s="16">
        <v>7825493</v>
      </c>
      <c r="LE110" s="16">
        <v>400000</v>
      </c>
      <c r="LF110" s="16">
        <v>0</v>
      </c>
      <c r="LG110" s="16">
        <v>0</v>
      </c>
      <c r="LH110" s="16">
        <v>8225493</v>
      </c>
      <c r="LI110" s="16">
        <v>823176</v>
      </c>
      <c r="LJ110" s="16">
        <v>7402317</v>
      </c>
      <c r="LK110" s="16">
        <v>898121606</v>
      </c>
      <c r="LL110" s="16">
        <v>8.2420000000000009</v>
      </c>
      <c r="LM110" s="16">
        <v>823176</v>
      </c>
      <c r="LN110" s="16">
        <v>914570622</v>
      </c>
      <c r="LO110" s="16">
        <v>0.90007000000000004</v>
      </c>
      <c r="LP110" s="16">
        <v>8.2420000000000009</v>
      </c>
      <c r="LQ110" s="16">
        <v>9.1420700000000004</v>
      </c>
      <c r="LR110" s="16">
        <v>605520</v>
      </c>
      <c r="LS110" s="16">
        <v>835</v>
      </c>
      <c r="LT110" s="16">
        <v>105203</v>
      </c>
      <c r="LU110" s="16">
        <v>115632</v>
      </c>
      <c r="LV110" s="16">
        <v>1418</v>
      </c>
      <c r="LW110" s="16">
        <v>60903</v>
      </c>
      <c r="LX110" s="16">
        <v>6671</v>
      </c>
      <c r="LY110" s="16">
        <v>120885</v>
      </c>
      <c r="LZ110" s="16">
        <v>775297</v>
      </c>
      <c r="MA110" s="16">
        <v>10573263</v>
      </c>
      <c r="MB110" s="18">
        <v>775297</v>
      </c>
      <c r="MC110" s="16">
        <v>9797966</v>
      </c>
      <c r="MD110" s="16">
        <v>17484033</v>
      </c>
      <c r="ME110" s="18">
        <v>0</v>
      </c>
      <c r="MF110" s="18">
        <v>0</v>
      </c>
      <c r="MG110" s="18">
        <v>984929</v>
      </c>
      <c r="MH110" s="16">
        <v>0</v>
      </c>
      <c r="MI110" s="16">
        <v>190875</v>
      </c>
      <c r="MJ110" s="16">
        <v>0</v>
      </c>
      <c r="MK110" s="16">
        <v>0</v>
      </c>
      <c r="ML110" s="16">
        <v>0</v>
      </c>
      <c r="MM110" s="16">
        <v>0</v>
      </c>
      <c r="MN110" s="16">
        <v>0</v>
      </c>
      <c r="MO110" s="16">
        <v>7825493</v>
      </c>
      <c r="MP110" s="16">
        <v>190875</v>
      </c>
      <c r="MQ110" s="16">
        <v>0</v>
      </c>
      <c r="MR110" s="16">
        <v>161753</v>
      </c>
      <c r="MS110" s="16">
        <v>0</v>
      </c>
      <c r="MT110" s="16">
        <v>98030</v>
      </c>
      <c r="MU110" s="16">
        <v>1298</v>
      </c>
      <c r="MV110" s="16">
        <v>0</v>
      </c>
      <c r="MW110" s="16">
        <v>8277449</v>
      </c>
      <c r="MX110" s="16">
        <v>914570622</v>
      </c>
      <c r="MY110" s="16">
        <v>0.67</v>
      </c>
      <c r="MZ110" s="16">
        <v>612762</v>
      </c>
      <c r="NA110" s="16">
        <v>0</v>
      </c>
      <c r="NB110" s="16">
        <v>16175255</v>
      </c>
      <c r="NC110" s="16">
        <v>0</v>
      </c>
      <c r="ND110" s="16">
        <v>612762</v>
      </c>
      <c r="NE110" s="16">
        <v>0</v>
      </c>
      <c r="NF110" s="16">
        <v>612762</v>
      </c>
      <c r="NG110" s="17">
        <v>0.01</v>
      </c>
      <c r="NH110" s="17">
        <v>0</v>
      </c>
      <c r="NI110" s="17">
        <v>0</v>
      </c>
      <c r="NJ110" s="17">
        <v>0</v>
      </c>
      <c r="NK110" s="17">
        <v>0</v>
      </c>
      <c r="NL110" s="17">
        <v>0.01</v>
      </c>
      <c r="NM110" s="16">
        <v>161753</v>
      </c>
      <c r="NN110" s="16">
        <v>0</v>
      </c>
      <c r="NO110" s="18">
        <v>0</v>
      </c>
      <c r="NP110" s="16">
        <v>0</v>
      </c>
      <c r="NQ110" s="17">
        <v>161753</v>
      </c>
      <c r="NR110" s="16">
        <v>400000</v>
      </c>
      <c r="NS110" s="16">
        <v>0</v>
      </c>
      <c r="NT110" s="16">
        <v>301808</v>
      </c>
      <c r="NU110" s="16">
        <v>0</v>
      </c>
      <c r="NV110" s="16">
        <v>0</v>
      </c>
      <c r="NW110" s="17">
        <v>0</v>
      </c>
      <c r="NX110" s="17">
        <v>0</v>
      </c>
    </row>
    <row r="111" spans="1:388" x14ac:dyDescent="0.55000000000000004">
      <c r="A111" s="13" t="s">
        <v>1177</v>
      </c>
      <c r="B111" s="13" t="s">
        <v>1260</v>
      </c>
      <c r="C111" s="13" t="s">
        <v>207</v>
      </c>
      <c r="D111" s="13" t="s">
        <v>208</v>
      </c>
      <c r="E111" s="14">
        <v>1055.4000000000001</v>
      </c>
      <c r="F111" s="15">
        <v>0</v>
      </c>
      <c r="G111" s="16">
        <v>7413</v>
      </c>
      <c r="H111" s="16">
        <v>0</v>
      </c>
      <c r="I111" s="16">
        <v>6553</v>
      </c>
      <c r="J111" s="15">
        <v>0</v>
      </c>
      <c r="K111" s="16">
        <v>0</v>
      </c>
      <c r="L111" s="16">
        <v>7413</v>
      </c>
      <c r="M111" s="16">
        <v>222</v>
      </c>
      <c r="N111" s="16">
        <v>7635</v>
      </c>
      <c r="O111" s="17">
        <v>669.75</v>
      </c>
      <c r="P111" s="17">
        <v>19.07</v>
      </c>
      <c r="Q111" s="17">
        <v>688.82</v>
      </c>
      <c r="R111" s="17">
        <v>77.8</v>
      </c>
      <c r="S111" s="17">
        <v>2.16</v>
      </c>
      <c r="T111" s="17">
        <v>79.959999999999994</v>
      </c>
      <c r="U111" s="17">
        <v>75.97</v>
      </c>
      <c r="V111" s="17">
        <v>2.35</v>
      </c>
      <c r="W111" s="17">
        <v>78.319999999999993</v>
      </c>
      <c r="X111" s="17">
        <v>357.8</v>
      </c>
      <c r="Y111" s="17">
        <v>10.73</v>
      </c>
      <c r="Z111" s="17">
        <v>368.53</v>
      </c>
      <c r="AA111" s="17">
        <v>69.84</v>
      </c>
      <c r="AB111" s="17">
        <v>36.93</v>
      </c>
      <c r="AC111" s="17">
        <v>45.21</v>
      </c>
      <c r="AD111" s="17">
        <v>151.97999999999999</v>
      </c>
      <c r="AE111" s="14">
        <v>1055.4000000000001</v>
      </c>
      <c r="AF111" s="17">
        <v>1207.3800000000001</v>
      </c>
      <c r="AG111" s="17">
        <v>1.52</v>
      </c>
      <c r="AH111" s="17">
        <v>1208.9000000000001</v>
      </c>
      <c r="AI111" s="15">
        <v>23.57</v>
      </c>
      <c r="AJ111" s="15">
        <v>4.9470000000000001</v>
      </c>
      <c r="AK111" s="17">
        <v>5.6</v>
      </c>
      <c r="AL111" s="17">
        <f>ROUND(Data_AidAndLevy[[#This Row],[L311]]*Data_AidAndLevy[[#This Row],[L201]],0)</f>
        <v>41513</v>
      </c>
      <c r="AM111" s="15">
        <v>0</v>
      </c>
      <c r="AN111" s="15">
        <v>34.116999999999997</v>
      </c>
      <c r="AO111" s="17">
        <v>1207.3800000000001</v>
      </c>
      <c r="AP111" s="15">
        <v>1241.4970000000001</v>
      </c>
      <c r="AQ111" s="17">
        <v>151.97999999999999</v>
      </c>
      <c r="AR111" s="15">
        <v>1089.5170000000001</v>
      </c>
      <c r="AS111" s="16">
        <v>7635</v>
      </c>
      <c r="AT111" s="14">
        <v>1055.4000000000001</v>
      </c>
      <c r="AU111" s="16">
        <v>8057979</v>
      </c>
      <c r="AV111" s="16">
        <v>7842954</v>
      </c>
      <c r="AW111" s="17">
        <v>1.01</v>
      </c>
      <c r="AX111" s="16">
        <v>7921384</v>
      </c>
      <c r="AY111" s="16">
        <v>8057979</v>
      </c>
      <c r="AZ111" s="16">
        <v>0</v>
      </c>
      <c r="BA111" s="16">
        <v>7635</v>
      </c>
      <c r="BB111" s="15">
        <v>34.116999999999997</v>
      </c>
      <c r="BC111" s="16">
        <v>260483</v>
      </c>
      <c r="BD111" s="16">
        <v>7635</v>
      </c>
      <c r="BE111" s="17">
        <v>151.97999999999999</v>
      </c>
      <c r="BF111" s="16">
        <v>1160367</v>
      </c>
      <c r="BG111" s="17">
        <v>688.82</v>
      </c>
      <c r="BH111" s="14">
        <v>1055.4000000000001</v>
      </c>
      <c r="BI111" s="16">
        <v>726981</v>
      </c>
      <c r="BJ111" s="16">
        <v>708596</v>
      </c>
      <c r="BK111" s="16">
        <v>726981</v>
      </c>
      <c r="BL111" s="16">
        <v>0</v>
      </c>
      <c r="BM111" s="16">
        <v>726981</v>
      </c>
      <c r="BN111" s="16">
        <v>726981</v>
      </c>
      <c r="BO111" s="17">
        <v>79.959999999999994</v>
      </c>
      <c r="BP111" s="14">
        <v>1055.4000000000001</v>
      </c>
      <c r="BQ111" s="16">
        <v>84390</v>
      </c>
      <c r="BR111" s="16">
        <v>82312</v>
      </c>
      <c r="BS111" s="16">
        <v>84390</v>
      </c>
      <c r="BT111" s="16">
        <v>0</v>
      </c>
      <c r="BU111" s="16">
        <v>84390</v>
      </c>
      <c r="BV111" s="16">
        <v>84390</v>
      </c>
      <c r="BW111" s="17">
        <v>78.319999999999993</v>
      </c>
      <c r="BX111" s="14">
        <v>1055.4000000000001</v>
      </c>
      <c r="BY111" s="16">
        <v>82659</v>
      </c>
      <c r="BZ111" s="16">
        <v>80376</v>
      </c>
      <c r="CA111" s="16">
        <v>82659</v>
      </c>
      <c r="CB111" s="16">
        <v>0</v>
      </c>
      <c r="CC111" s="16">
        <v>82659</v>
      </c>
      <c r="CD111" s="16">
        <v>82659</v>
      </c>
      <c r="CE111" s="17">
        <v>368.53</v>
      </c>
      <c r="CF111" s="14">
        <v>1055.4000000000001</v>
      </c>
      <c r="CG111" s="16">
        <v>388947</v>
      </c>
      <c r="CH111" s="16">
        <v>378552</v>
      </c>
      <c r="CI111" s="16">
        <v>388947</v>
      </c>
      <c r="CJ111" s="16">
        <v>0</v>
      </c>
      <c r="CK111" s="16">
        <v>388947</v>
      </c>
      <c r="CL111" s="16">
        <v>388947</v>
      </c>
      <c r="CM111" s="17">
        <v>337.26</v>
      </c>
      <c r="CN111" s="17">
        <v>1207.3800000000001</v>
      </c>
      <c r="CO111" s="16">
        <v>407201</v>
      </c>
      <c r="CP111" s="16">
        <v>391882</v>
      </c>
      <c r="CQ111" s="16">
        <v>28887</v>
      </c>
      <c r="CR111" s="16">
        <v>420769</v>
      </c>
      <c r="CS111" s="16">
        <v>407201</v>
      </c>
      <c r="CT111" s="16">
        <v>13568</v>
      </c>
      <c r="CU111" s="14">
        <v>1055.4000000000001</v>
      </c>
      <c r="CV111" s="16">
        <v>31</v>
      </c>
      <c r="CW111" s="14">
        <v>0</v>
      </c>
      <c r="CX111" s="16">
        <v>1086</v>
      </c>
      <c r="CY111" s="17">
        <v>62.47</v>
      </c>
      <c r="CZ111" s="16">
        <v>67842</v>
      </c>
      <c r="DA111" s="16">
        <v>1086</v>
      </c>
      <c r="DB111" s="17">
        <v>69.650000000000006</v>
      </c>
      <c r="DC111" s="16">
        <v>75640</v>
      </c>
      <c r="DD111" s="17">
        <v>1.52</v>
      </c>
      <c r="DE111" s="17">
        <v>337.26</v>
      </c>
      <c r="DF111" s="16">
        <v>513</v>
      </c>
      <c r="DG111" s="17">
        <v>41.7</v>
      </c>
      <c r="DH111" s="17">
        <v>1207.3800000000001</v>
      </c>
      <c r="DI111" s="16">
        <v>50348</v>
      </c>
      <c r="DJ111" s="16">
        <v>48695</v>
      </c>
      <c r="DK111" s="16">
        <v>50348</v>
      </c>
      <c r="DL111" s="16">
        <v>0</v>
      </c>
      <c r="DM111" s="16">
        <v>50348</v>
      </c>
      <c r="DN111" s="16">
        <v>50348</v>
      </c>
      <c r="DO111" s="17">
        <v>4.8</v>
      </c>
      <c r="DP111" s="17">
        <v>1207.3800000000001</v>
      </c>
      <c r="DQ111" s="16">
        <v>5795</v>
      </c>
      <c r="DR111" s="16">
        <v>5599</v>
      </c>
      <c r="DS111" s="16">
        <v>5795</v>
      </c>
      <c r="DT111" s="16">
        <v>0</v>
      </c>
      <c r="DU111" s="16">
        <v>5795</v>
      </c>
      <c r="DV111" s="16">
        <v>5795</v>
      </c>
      <c r="DW111" s="16">
        <v>8057979</v>
      </c>
      <c r="DX111" s="16">
        <v>0</v>
      </c>
      <c r="DY111" s="16">
        <v>260483</v>
      </c>
      <c r="DZ111" s="16">
        <v>1160367</v>
      </c>
      <c r="EA111" s="16">
        <v>726981</v>
      </c>
      <c r="EB111" s="16">
        <v>84390</v>
      </c>
      <c r="EC111" s="16">
        <v>82659</v>
      </c>
      <c r="ED111" s="16">
        <v>388947</v>
      </c>
      <c r="EE111" s="16">
        <v>407201</v>
      </c>
      <c r="EF111" s="16">
        <v>13568</v>
      </c>
      <c r="EG111" s="16">
        <v>67842</v>
      </c>
      <c r="EH111" s="16">
        <v>75640</v>
      </c>
      <c r="EI111" s="16">
        <v>513</v>
      </c>
      <c r="EJ111" s="16">
        <v>50348</v>
      </c>
      <c r="EK111" s="16">
        <v>5795</v>
      </c>
      <c r="EL111" s="16">
        <v>96540</v>
      </c>
      <c r="EM111" s="16">
        <v>391184</v>
      </c>
      <c r="EN111" s="16">
        <v>0</v>
      </c>
      <c r="EO111" s="16">
        <v>11677357</v>
      </c>
      <c r="EP111" s="16">
        <v>470191920</v>
      </c>
      <c r="EQ111" s="18">
        <v>5.4</v>
      </c>
      <c r="ER111" s="16">
        <v>2539036</v>
      </c>
      <c r="ES111" s="16">
        <v>18215</v>
      </c>
      <c r="ET111" s="16">
        <v>18013</v>
      </c>
      <c r="EU111" s="16">
        <v>202</v>
      </c>
      <c r="EV111" s="16">
        <v>2539036</v>
      </c>
      <c r="EW111" s="16">
        <v>2539238</v>
      </c>
      <c r="EX111" s="16">
        <v>140969624</v>
      </c>
      <c r="EY111" s="16">
        <v>131552133</v>
      </c>
      <c r="EZ111" s="16">
        <v>9417491</v>
      </c>
      <c r="FA111" s="18">
        <v>5.4</v>
      </c>
      <c r="FB111" s="16">
        <v>50854</v>
      </c>
      <c r="FC111" s="16">
        <v>0</v>
      </c>
      <c r="FD111" s="16">
        <v>0</v>
      </c>
      <c r="FE111" s="16">
        <v>0</v>
      </c>
      <c r="FF111" s="16">
        <v>50854</v>
      </c>
      <c r="FG111" s="16">
        <v>50854</v>
      </c>
      <c r="FH111" s="16">
        <v>2539238</v>
      </c>
      <c r="FI111" s="16">
        <v>2590092</v>
      </c>
      <c r="FJ111" s="16">
        <v>6749</v>
      </c>
      <c r="FK111" s="15">
        <v>1089.5170000000001</v>
      </c>
      <c r="FL111" s="16">
        <v>7353150</v>
      </c>
      <c r="FM111" s="16">
        <v>6749</v>
      </c>
      <c r="FN111" s="17">
        <v>151.97999999999999</v>
      </c>
      <c r="FO111" s="16">
        <v>1025713</v>
      </c>
      <c r="FP111" s="16">
        <v>264</v>
      </c>
      <c r="FQ111" s="17">
        <v>1208.9000000000001</v>
      </c>
      <c r="FR111" s="16">
        <v>319150</v>
      </c>
      <c r="FS111" s="16">
        <v>50348</v>
      </c>
      <c r="FT111" s="16">
        <v>5795</v>
      </c>
      <c r="FU111" s="16">
        <v>375293</v>
      </c>
      <c r="FV111" s="16">
        <v>7353150</v>
      </c>
      <c r="FW111" s="16">
        <v>1025713</v>
      </c>
      <c r="FX111" s="16">
        <v>0</v>
      </c>
      <c r="FY111" s="16">
        <v>726981</v>
      </c>
      <c r="FZ111" s="16">
        <v>84390</v>
      </c>
      <c r="GA111" s="16">
        <v>82659</v>
      </c>
      <c r="GB111" s="16">
        <v>388947</v>
      </c>
      <c r="GC111" s="16">
        <v>10037133</v>
      </c>
      <c r="GD111" s="16">
        <v>2590092</v>
      </c>
      <c r="GE111" s="16">
        <v>7447041</v>
      </c>
      <c r="GF111" s="15">
        <v>1241.4970000000001</v>
      </c>
      <c r="GG111" s="16">
        <v>300</v>
      </c>
      <c r="GH111" s="16">
        <v>372449</v>
      </c>
      <c r="GI111" s="16">
        <v>7447041</v>
      </c>
      <c r="GJ111" s="16">
        <v>0</v>
      </c>
      <c r="GK111" s="14">
        <v>28</v>
      </c>
      <c r="GL111" s="16">
        <v>7635</v>
      </c>
      <c r="GM111" s="16">
        <v>213780</v>
      </c>
      <c r="GN111" s="14">
        <v>0</v>
      </c>
      <c r="GO111" s="16">
        <v>7413</v>
      </c>
      <c r="GP111" s="16">
        <v>0</v>
      </c>
      <c r="GQ111" s="16">
        <v>213780</v>
      </c>
      <c r="GR111" s="16">
        <v>213780</v>
      </c>
      <c r="GS111" s="16">
        <v>11677357</v>
      </c>
      <c r="GT111" s="16">
        <v>10037133</v>
      </c>
      <c r="GU111" s="16">
        <v>0</v>
      </c>
      <c r="GV111" s="16">
        <v>1640224</v>
      </c>
      <c r="GW111" s="16">
        <v>470191920</v>
      </c>
      <c r="GX111" s="16">
        <v>452542942</v>
      </c>
      <c r="GY111" s="16">
        <v>17648978</v>
      </c>
      <c r="GZ111" s="16">
        <v>452542942</v>
      </c>
      <c r="HA111" s="18">
        <v>3.9E-2</v>
      </c>
      <c r="HB111" s="16">
        <v>35564</v>
      </c>
      <c r="HC111" s="16">
        <v>1387</v>
      </c>
      <c r="HD111" s="16">
        <v>35564</v>
      </c>
      <c r="HE111" s="16">
        <v>1387</v>
      </c>
      <c r="HF111" s="16">
        <v>34177</v>
      </c>
      <c r="HG111" s="16">
        <v>886</v>
      </c>
      <c r="HH111" s="16">
        <v>685</v>
      </c>
      <c r="HI111" s="16">
        <v>201</v>
      </c>
      <c r="HJ111" s="15">
        <v>1241.4970000000001</v>
      </c>
      <c r="HK111" s="16">
        <v>249541</v>
      </c>
      <c r="HL111" s="15">
        <v>1241.4970000000001</v>
      </c>
      <c r="HM111" s="16">
        <v>10</v>
      </c>
      <c r="HN111" s="16">
        <v>12415</v>
      </c>
      <c r="HO111" s="15">
        <v>1241.4970000000001</v>
      </c>
      <c r="HP111" s="16">
        <v>7635</v>
      </c>
      <c r="HQ111" s="15">
        <v>0.11600000000000001</v>
      </c>
      <c r="HR111" s="16">
        <v>1099966</v>
      </c>
      <c r="HS111" s="16">
        <v>249541</v>
      </c>
      <c r="HT111" s="16">
        <v>12415</v>
      </c>
      <c r="HU111" s="16">
        <v>838010</v>
      </c>
      <c r="HV111" s="16">
        <v>470191920</v>
      </c>
      <c r="HW111" s="18">
        <v>1.78227</v>
      </c>
      <c r="HX111" s="18">
        <v>1.9617800000000001</v>
      </c>
      <c r="HY111" s="18">
        <v>0</v>
      </c>
      <c r="HZ111" s="16">
        <v>470191920</v>
      </c>
      <c r="IA111" s="16">
        <v>0</v>
      </c>
      <c r="IB111" s="16">
        <v>7635</v>
      </c>
      <c r="IC111" s="17">
        <v>0</v>
      </c>
      <c r="ID111" s="16">
        <v>0</v>
      </c>
      <c r="IE111" s="15">
        <v>1241.4970000000001</v>
      </c>
      <c r="IF111" s="16">
        <v>0</v>
      </c>
      <c r="IG111" s="16">
        <v>1640224</v>
      </c>
      <c r="IH111" s="16">
        <v>34177</v>
      </c>
      <c r="II111" s="16">
        <v>0</v>
      </c>
      <c r="IJ111" s="16">
        <v>0</v>
      </c>
      <c r="IK111" s="16">
        <v>96540</v>
      </c>
      <c r="IL111" s="16">
        <v>249541</v>
      </c>
      <c r="IM111" s="16">
        <v>12415</v>
      </c>
      <c r="IN111" s="16">
        <v>0</v>
      </c>
      <c r="IO111" s="16">
        <v>0</v>
      </c>
      <c r="IP111" s="16">
        <v>1440631</v>
      </c>
      <c r="IQ111" s="16">
        <v>7447041</v>
      </c>
      <c r="IR111" s="16">
        <v>0</v>
      </c>
      <c r="IS111" s="16">
        <v>34177</v>
      </c>
      <c r="IT111" s="16">
        <v>0</v>
      </c>
      <c r="IU111" s="16">
        <v>0</v>
      </c>
      <c r="IV111" s="16">
        <v>96540</v>
      </c>
      <c r="IW111" s="16">
        <v>249541</v>
      </c>
      <c r="IX111" s="16">
        <v>12415</v>
      </c>
      <c r="IY111" s="16">
        <v>0</v>
      </c>
      <c r="IZ111" s="16">
        <v>0</v>
      </c>
      <c r="JA111" s="16">
        <v>0</v>
      </c>
      <c r="JB111" s="16">
        <v>213780</v>
      </c>
      <c r="JC111" s="16">
        <v>7860414</v>
      </c>
      <c r="JD111" s="16">
        <v>8057979</v>
      </c>
      <c r="JE111" s="16">
        <v>0</v>
      </c>
      <c r="JF111" s="16">
        <v>8057979</v>
      </c>
      <c r="JG111" s="19">
        <v>0.1</v>
      </c>
      <c r="JH111" s="16">
        <v>805798</v>
      </c>
      <c r="JI111" s="16">
        <v>470191920</v>
      </c>
      <c r="JJ111" s="14">
        <v>1055.4000000000001</v>
      </c>
      <c r="JK111" s="16">
        <v>445511</v>
      </c>
      <c r="JL111" s="16">
        <v>416026</v>
      </c>
      <c r="JM111" s="16">
        <v>445511</v>
      </c>
      <c r="JN111" s="17">
        <v>0.25</v>
      </c>
      <c r="JO111" s="19">
        <v>0.23350000000000001</v>
      </c>
      <c r="JP111" s="16">
        <v>805798</v>
      </c>
      <c r="JQ111" s="16">
        <v>188154</v>
      </c>
      <c r="JR111" s="17">
        <v>0.06</v>
      </c>
      <c r="JS111" s="16">
        <v>8992822</v>
      </c>
      <c r="JT111" s="16">
        <v>539569</v>
      </c>
      <c r="JU111" s="16">
        <v>805798</v>
      </c>
      <c r="JV111" s="16">
        <v>188154</v>
      </c>
      <c r="JW111" s="16">
        <v>539569</v>
      </c>
      <c r="JX111" s="16">
        <v>78075</v>
      </c>
      <c r="JY111" s="16">
        <v>188154</v>
      </c>
      <c r="JZ111" s="18">
        <v>0</v>
      </c>
      <c r="KA111" s="16">
        <v>0</v>
      </c>
      <c r="KB111" s="16">
        <v>539569</v>
      </c>
      <c r="KC111" s="16">
        <v>78075</v>
      </c>
      <c r="KD111" s="16">
        <v>617644</v>
      </c>
      <c r="KE111" s="16">
        <v>8057979</v>
      </c>
      <c r="KF111" s="19">
        <v>0</v>
      </c>
      <c r="KG111" s="16">
        <v>0</v>
      </c>
      <c r="KH111" s="17">
        <v>0</v>
      </c>
      <c r="KI111" s="16">
        <v>8992822</v>
      </c>
      <c r="KJ111" s="16">
        <v>0</v>
      </c>
      <c r="KK111" s="16">
        <v>0</v>
      </c>
      <c r="KL111" s="16">
        <v>0</v>
      </c>
      <c r="KM111" s="16">
        <v>0</v>
      </c>
      <c r="KN111" s="16">
        <v>10768</v>
      </c>
      <c r="KO111" s="16">
        <v>10648</v>
      </c>
      <c r="KP111" s="16">
        <v>120</v>
      </c>
      <c r="KQ111" s="16">
        <v>1440631</v>
      </c>
      <c r="KR111" s="16">
        <v>120</v>
      </c>
      <c r="KS111" s="16">
        <v>1440511</v>
      </c>
      <c r="KT111" s="16">
        <v>202</v>
      </c>
      <c r="KU111" s="16">
        <v>120</v>
      </c>
      <c r="KV111" s="16">
        <v>322</v>
      </c>
      <c r="KW111" s="16">
        <v>2539036</v>
      </c>
      <c r="KX111" s="16">
        <v>1440511</v>
      </c>
      <c r="KY111" s="18">
        <v>3979547</v>
      </c>
      <c r="KZ111" s="16">
        <v>78075</v>
      </c>
      <c r="LA111" s="16">
        <v>0</v>
      </c>
      <c r="LB111" s="16">
        <v>0</v>
      </c>
      <c r="LC111" s="16">
        <v>0</v>
      </c>
      <c r="LD111" s="16">
        <v>4057622</v>
      </c>
      <c r="LE111" s="16">
        <v>0</v>
      </c>
      <c r="LF111" s="16">
        <v>0</v>
      </c>
      <c r="LG111" s="16">
        <v>0</v>
      </c>
      <c r="LH111" s="16">
        <v>4057622</v>
      </c>
      <c r="LI111" s="16">
        <v>78075</v>
      </c>
      <c r="LJ111" s="16">
        <v>3979547</v>
      </c>
      <c r="LK111" s="16">
        <v>470191920</v>
      </c>
      <c r="LL111" s="16">
        <v>8.4636700000000005</v>
      </c>
      <c r="LM111" s="16">
        <v>78075</v>
      </c>
      <c r="LN111" s="16">
        <v>511511953</v>
      </c>
      <c r="LO111" s="16">
        <v>0.15264</v>
      </c>
      <c r="LP111" s="16">
        <v>8.4636700000000005</v>
      </c>
      <c r="LQ111" s="16">
        <v>8.6163100000000004</v>
      </c>
      <c r="LR111" s="16">
        <v>407201</v>
      </c>
      <c r="LS111" s="16">
        <v>13568</v>
      </c>
      <c r="LT111" s="16">
        <v>67842</v>
      </c>
      <c r="LU111" s="16">
        <v>75640</v>
      </c>
      <c r="LV111" s="16">
        <v>513</v>
      </c>
      <c r="LW111" s="16">
        <v>50348</v>
      </c>
      <c r="LX111" s="16">
        <v>5795</v>
      </c>
      <c r="LY111" s="16">
        <v>96540</v>
      </c>
      <c r="LZ111" s="16">
        <v>524367</v>
      </c>
      <c r="MA111" s="16">
        <v>7860414</v>
      </c>
      <c r="MB111" s="18">
        <v>524367</v>
      </c>
      <c r="MC111" s="16">
        <v>7336047</v>
      </c>
      <c r="MD111" s="16">
        <v>11677357</v>
      </c>
      <c r="ME111" s="18">
        <v>0</v>
      </c>
      <c r="MF111" s="18">
        <v>0</v>
      </c>
      <c r="MG111" s="18">
        <v>617644</v>
      </c>
      <c r="MH111" s="16">
        <v>0</v>
      </c>
      <c r="MI111" s="16">
        <v>213780</v>
      </c>
      <c r="MJ111" s="16">
        <v>0</v>
      </c>
      <c r="MK111" s="16">
        <v>0</v>
      </c>
      <c r="ML111" s="16">
        <v>0</v>
      </c>
      <c r="MM111" s="16">
        <v>0</v>
      </c>
      <c r="MN111" s="16">
        <v>0</v>
      </c>
      <c r="MO111" s="16">
        <v>4057622</v>
      </c>
      <c r="MP111" s="16">
        <v>213780</v>
      </c>
      <c r="MQ111" s="16">
        <v>0</v>
      </c>
      <c r="MR111" s="16">
        <v>539569</v>
      </c>
      <c r="MS111" s="16">
        <v>0</v>
      </c>
      <c r="MT111" s="16">
        <v>50854</v>
      </c>
      <c r="MU111" s="16">
        <v>322</v>
      </c>
      <c r="MV111" s="16">
        <v>0</v>
      </c>
      <c r="MW111" s="16">
        <v>4862147</v>
      </c>
      <c r="MX111" s="16">
        <v>511511953</v>
      </c>
      <c r="MY111" s="16">
        <v>1.34</v>
      </c>
      <c r="MZ111" s="16">
        <v>685426</v>
      </c>
      <c r="NA111" s="16">
        <v>0.02</v>
      </c>
      <c r="NB111" s="16">
        <v>8992822</v>
      </c>
      <c r="NC111" s="16">
        <v>179856</v>
      </c>
      <c r="ND111" s="16">
        <v>685426</v>
      </c>
      <c r="NE111" s="16">
        <v>179856</v>
      </c>
      <c r="NF111" s="16">
        <v>505570</v>
      </c>
      <c r="NG111" s="17">
        <v>0.06</v>
      </c>
      <c r="NH111" s="17">
        <v>0</v>
      </c>
      <c r="NI111" s="17">
        <v>0</v>
      </c>
      <c r="NJ111" s="17">
        <v>0</v>
      </c>
      <c r="NK111" s="17">
        <v>0.02</v>
      </c>
      <c r="NL111" s="17">
        <v>0.08</v>
      </c>
      <c r="NM111" s="16">
        <v>539569</v>
      </c>
      <c r="NN111" s="16">
        <v>0</v>
      </c>
      <c r="NO111" s="18">
        <v>0</v>
      </c>
      <c r="NP111" s="16">
        <v>0</v>
      </c>
      <c r="NQ111" s="17">
        <v>539569</v>
      </c>
      <c r="NR111" s="16">
        <v>500000</v>
      </c>
      <c r="NS111" s="16">
        <v>0</v>
      </c>
      <c r="NT111" s="16">
        <v>168799</v>
      </c>
      <c r="NU111" s="16">
        <v>0</v>
      </c>
      <c r="NV111" s="16">
        <v>0</v>
      </c>
      <c r="NW111" s="17">
        <v>0</v>
      </c>
      <c r="NX111" s="17">
        <v>0</v>
      </c>
    </row>
    <row r="112" spans="1:388" x14ac:dyDescent="0.55000000000000004">
      <c r="A112" s="13" t="s">
        <v>1188</v>
      </c>
      <c r="B112" s="13" t="s">
        <v>1261</v>
      </c>
      <c r="C112" s="13" t="s">
        <v>209</v>
      </c>
      <c r="D112" s="13" t="s">
        <v>210</v>
      </c>
      <c r="E112" s="14">
        <v>3561</v>
      </c>
      <c r="F112" s="15">
        <v>-4.16</v>
      </c>
      <c r="G112" s="16">
        <v>7413</v>
      </c>
      <c r="H112" s="16">
        <v>-30838</v>
      </c>
      <c r="I112" s="16">
        <v>6553</v>
      </c>
      <c r="J112" s="15">
        <v>-4.16</v>
      </c>
      <c r="K112" s="16">
        <v>-27261</v>
      </c>
      <c r="L112" s="16">
        <v>7413</v>
      </c>
      <c r="M112" s="16">
        <v>222</v>
      </c>
      <c r="N112" s="16">
        <v>7635</v>
      </c>
      <c r="O112" s="17">
        <v>647.52</v>
      </c>
      <c r="P112" s="17">
        <v>19.07</v>
      </c>
      <c r="Q112" s="17">
        <v>666.59</v>
      </c>
      <c r="R112" s="17">
        <v>75.180000000000007</v>
      </c>
      <c r="S112" s="17">
        <v>2.16</v>
      </c>
      <c r="T112" s="17">
        <v>77.34</v>
      </c>
      <c r="U112" s="17">
        <v>84.98</v>
      </c>
      <c r="V112" s="17">
        <v>2.35</v>
      </c>
      <c r="W112" s="17">
        <v>87.33</v>
      </c>
      <c r="X112" s="17">
        <v>357.8</v>
      </c>
      <c r="Y112" s="17">
        <v>10.73</v>
      </c>
      <c r="Z112" s="17">
        <v>368.53</v>
      </c>
      <c r="AA112" s="17">
        <v>190.08</v>
      </c>
      <c r="AB112" s="17">
        <v>183.34</v>
      </c>
      <c r="AC112" s="17">
        <v>213.72</v>
      </c>
      <c r="AD112" s="17">
        <v>587.14</v>
      </c>
      <c r="AE112" s="14">
        <v>3561</v>
      </c>
      <c r="AF112" s="17">
        <v>4148.1400000000003</v>
      </c>
      <c r="AG112" s="17">
        <v>0</v>
      </c>
      <c r="AH112" s="17">
        <v>4148.1400000000003</v>
      </c>
      <c r="AI112" s="15">
        <v>30.23</v>
      </c>
      <c r="AJ112" s="15">
        <v>22.111999999999998</v>
      </c>
      <c r="AK112" s="17">
        <v>27.94</v>
      </c>
      <c r="AL112" s="17">
        <f>ROUND(Data_AidAndLevy[[#This Row],[L311]]*Data_AidAndLevy[[#This Row],[L201]],0)</f>
        <v>207119</v>
      </c>
      <c r="AM112" s="15">
        <v>0</v>
      </c>
      <c r="AN112" s="15">
        <v>80.281999999999996</v>
      </c>
      <c r="AO112" s="17">
        <v>4148.1400000000003</v>
      </c>
      <c r="AP112" s="15">
        <v>4228.4219999999996</v>
      </c>
      <c r="AQ112" s="17">
        <v>587.14</v>
      </c>
      <c r="AR112" s="15">
        <v>3641.2820000000002</v>
      </c>
      <c r="AS112" s="16">
        <v>7635</v>
      </c>
      <c r="AT112" s="14">
        <v>3561</v>
      </c>
      <c r="AU112" s="16">
        <v>27188235</v>
      </c>
      <c r="AV112" s="16">
        <v>27100445</v>
      </c>
      <c r="AW112" s="17">
        <v>1.01</v>
      </c>
      <c r="AX112" s="16">
        <v>27371449</v>
      </c>
      <c r="AY112" s="16">
        <v>27188235</v>
      </c>
      <c r="AZ112" s="16">
        <v>183214</v>
      </c>
      <c r="BA112" s="16">
        <v>7635</v>
      </c>
      <c r="BB112" s="15">
        <v>80.281999999999996</v>
      </c>
      <c r="BC112" s="16">
        <v>612953</v>
      </c>
      <c r="BD112" s="16">
        <v>7635</v>
      </c>
      <c r="BE112" s="17">
        <v>587.14</v>
      </c>
      <c r="BF112" s="16">
        <v>4482814</v>
      </c>
      <c r="BG112" s="17">
        <v>666.59</v>
      </c>
      <c r="BH112" s="14">
        <v>3561</v>
      </c>
      <c r="BI112" s="16">
        <v>2373727</v>
      </c>
      <c r="BJ112" s="16">
        <v>2367204</v>
      </c>
      <c r="BK112" s="16">
        <v>2373727</v>
      </c>
      <c r="BL112" s="16">
        <v>0</v>
      </c>
      <c r="BM112" s="16">
        <v>2373727</v>
      </c>
      <c r="BN112" s="16">
        <v>2373727</v>
      </c>
      <c r="BO112" s="17">
        <v>77.34</v>
      </c>
      <c r="BP112" s="14">
        <v>3561</v>
      </c>
      <c r="BQ112" s="16">
        <v>275408</v>
      </c>
      <c r="BR112" s="16">
        <v>274843</v>
      </c>
      <c r="BS112" s="16">
        <v>275408</v>
      </c>
      <c r="BT112" s="16">
        <v>0</v>
      </c>
      <c r="BU112" s="16">
        <v>275408</v>
      </c>
      <c r="BV112" s="16">
        <v>275408</v>
      </c>
      <c r="BW112" s="17">
        <v>87.33</v>
      </c>
      <c r="BX112" s="14">
        <v>3561</v>
      </c>
      <c r="BY112" s="16">
        <v>310982</v>
      </c>
      <c r="BZ112" s="16">
        <v>310670</v>
      </c>
      <c r="CA112" s="16">
        <v>310982</v>
      </c>
      <c r="CB112" s="16">
        <v>0</v>
      </c>
      <c r="CC112" s="16">
        <v>310982</v>
      </c>
      <c r="CD112" s="16">
        <v>310982</v>
      </c>
      <c r="CE112" s="17">
        <v>368.53</v>
      </c>
      <c r="CF112" s="14">
        <v>3561</v>
      </c>
      <c r="CG112" s="16">
        <v>1312335</v>
      </c>
      <c r="CH112" s="16">
        <v>1308045</v>
      </c>
      <c r="CI112" s="16">
        <v>1312335</v>
      </c>
      <c r="CJ112" s="16">
        <v>0</v>
      </c>
      <c r="CK112" s="16">
        <v>1312335</v>
      </c>
      <c r="CL112" s="16">
        <v>1312335</v>
      </c>
      <c r="CM112" s="17">
        <v>343.89</v>
      </c>
      <c r="CN112" s="17">
        <v>4148.1400000000003</v>
      </c>
      <c r="CO112" s="16">
        <v>1426504</v>
      </c>
      <c r="CP112" s="16">
        <v>1425502</v>
      </c>
      <c r="CQ112" s="16">
        <v>0</v>
      </c>
      <c r="CR112" s="16">
        <v>1425502</v>
      </c>
      <c r="CS112" s="16">
        <v>1426504</v>
      </c>
      <c r="CT112" s="16">
        <v>0</v>
      </c>
      <c r="CU112" s="14">
        <v>3561</v>
      </c>
      <c r="CV112" s="16">
        <v>556</v>
      </c>
      <c r="CW112" s="14">
        <v>3.6</v>
      </c>
      <c r="CX112" s="16">
        <v>4113</v>
      </c>
      <c r="CY112" s="17">
        <v>62.52</v>
      </c>
      <c r="CZ112" s="16">
        <v>257145</v>
      </c>
      <c r="DA112" s="16">
        <v>4113</v>
      </c>
      <c r="DB112" s="17">
        <v>70.03</v>
      </c>
      <c r="DC112" s="16">
        <v>288033</v>
      </c>
      <c r="DD112" s="17">
        <v>0</v>
      </c>
      <c r="DE112" s="17">
        <v>343.89</v>
      </c>
      <c r="DF112" s="16">
        <v>0</v>
      </c>
      <c r="DG112" s="17">
        <v>36.43</v>
      </c>
      <c r="DH112" s="17">
        <v>4148.1400000000003</v>
      </c>
      <c r="DI112" s="16">
        <v>151117</v>
      </c>
      <c r="DJ112" s="16">
        <v>151137</v>
      </c>
      <c r="DK112" s="16">
        <v>151117</v>
      </c>
      <c r="DL112" s="16">
        <v>20</v>
      </c>
      <c r="DM112" s="16">
        <v>151117</v>
      </c>
      <c r="DN112" s="16">
        <v>151137</v>
      </c>
      <c r="DO112" s="17">
        <v>4.33</v>
      </c>
      <c r="DP112" s="17">
        <v>4148.1400000000003</v>
      </c>
      <c r="DQ112" s="16">
        <v>17961</v>
      </c>
      <c r="DR112" s="16">
        <v>17959</v>
      </c>
      <c r="DS112" s="16">
        <v>17961</v>
      </c>
      <c r="DT112" s="16">
        <v>0</v>
      </c>
      <c r="DU112" s="16">
        <v>17961</v>
      </c>
      <c r="DV112" s="16">
        <v>17961</v>
      </c>
      <c r="DW112" s="16">
        <v>27188235</v>
      </c>
      <c r="DX112" s="16">
        <v>183214</v>
      </c>
      <c r="DY112" s="16">
        <v>612953</v>
      </c>
      <c r="DZ112" s="16">
        <v>4482814</v>
      </c>
      <c r="EA112" s="16">
        <v>2373727</v>
      </c>
      <c r="EB112" s="16">
        <v>275408</v>
      </c>
      <c r="EC112" s="16">
        <v>310982</v>
      </c>
      <c r="ED112" s="16">
        <v>1312335</v>
      </c>
      <c r="EE112" s="16">
        <v>1426504</v>
      </c>
      <c r="EF112" s="16">
        <v>0</v>
      </c>
      <c r="EG112" s="16">
        <v>257145</v>
      </c>
      <c r="EH112" s="16">
        <v>288033</v>
      </c>
      <c r="EI112" s="16">
        <v>0</v>
      </c>
      <c r="EJ112" s="16">
        <v>151137</v>
      </c>
      <c r="EK112" s="16">
        <v>17961</v>
      </c>
      <c r="EL112" s="16">
        <v>279279</v>
      </c>
      <c r="EM112" s="16">
        <v>1319885</v>
      </c>
      <c r="EN112" s="16">
        <v>-30838</v>
      </c>
      <c r="EO112" s="16">
        <v>39890216</v>
      </c>
      <c r="EP112" s="16">
        <v>1129837039</v>
      </c>
      <c r="EQ112" s="18">
        <v>5.4</v>
      </c>
      <c r="ER112" s="16">
        <v>6101120</v>
      </c>
      <c r="ES112" s="16">
        <v>412420</v>
      </c>
      <c r="ET112" s="16">
        <v>420745</v>
      </c>
      <c r="EU112" s="16">
        <v>-8325</v>
      </c>
      <c r="EV112" s="16">
        <v>6101120</v>
      </c>
      <c r="EW112" s="16">
        <v>6092795</v>
      </c>
      <c r="EX112" s="16">
        <v>409142493</v>
      </c>
      <c r="EY112" s="16">
        <v>372479738</v>
      </c>
      <c r="EZ112" s="16">
        <v>36662755</v>
      </c>
      <c r="FA112" s="18">
        <v>5.4</v>
      </c>
      <c r="FB112" s="16">
        <v>197979</v>
      </c>
      <c r="FC112" s="16">
        <v>0</v>
      </c>
      <c r="FD112" s="16">
        <v>0</v>
      </c>
      <c r="FE112" s="16">
        <v>0</v>
      </c>
      <c r="FF112" s="16">
        <v>197979</v>
      </c>
      <c r="FG112" s="16">
        <v>197979</v>
      </c>
      <c r="FH112" s="16">
        <v>6092795</v>
      </c>
      <c r="FI112" s="16">
        <v>6290774</v>
      </c>
      <c r="FJ112" s="16">
        <v>6749</v>
      </c>
      <c r="FK112" s="15">
        <v>3641.2820000000002</v>
      </c>
      <c r="FL112" s="16">
        <v>24575012</v>
      </c>
      <c r="FM112" s="16">
        <v>6749</v>
      </c>
      <c r="FN112" s="17">
        <v>587.14</v>
      </c>
      <c r="FO112" s="16">
        <v>3962608</v>
      </c>
      <c r="FP112" s="16">
        <v>264</v>
      </c>
      <c r="FQ112" s="17">
        <v>4148.1400000000003</v>
      </c>
      <c r="FR112" s="16">
        <v>1095109</v>
      </c>
      <c r="FS112" s="16">
        <v>151137</v>
      </c>
      <c r="FT112" s="16">
        <v>17961</v>
      </c>
      <c r="FU112" s="16">
        <v>1264207</v>
      </c>
      <c r="FV112" s="16">
        <v>24575012</v>
      </c>
      <c r="FW112" s="16">
        <v>3962608</v>
      </c>
      <c r="FX112" s="16">
        <v>-27261</v>
      </c>
      <c r="FY112" s="16">
        <v>2373727</v>
      </c>
      <c r="FZ112" s="16">
        <v>275408</v>
      </c>
      <c r="GA112" s="16">
        <v>310982</v>
      </c>
      <c r="GB112" s="16">
        <v>1312335</v>
      </c>
      <c r="GC112" s="16">
        <v>34047018</v>
      </c>
      <c r="GD112" s="16">
        <v>6290774</v>
      </c>
      <c r="GE112" s="16">
        <v>27756244</v>
      </c>
      <c r="GF112" s="15">
        <v>4228.4219999999996</v>
      </c>
      <c r="GG112" s="16">
        <v>300</v>
      </c>
      <c r="GH112" s="16">
        <v>1268527</v>
      </c>
      <c r="GI112" s="16">
        <v>27756244</v>
      </c>
      <c r="GJ112" s="16">
        <v>0</v>
      </c>
      <c r="GK112" s="14">
        <v>110</v>
      </c>
      <c r="GL112" s="16">
        <v>7635</v>
      </c>
      <c r="GM112" s="16">
        <v>839850</v>
      </c>
      <c r="GN112" s="14">
        <v>-0.5</v>
      </c>
      <c r="GO112" s="16">
        <v>7413</v>
      </c>
      <c r="GP112" s="16">
        <v>-3707</v>
      </c>
      <c r="GQ112" s="16">
        <v>839850</v>
      </c>
      <c r="GR112" s="16">
        <v>836143</v>
      </c>
      <c r="GS112" s="16">
        <v>39890216</v>
      </c>
      <c r="GT112" s="16">
        <v>34047018</v>
      </c>
      <c r="GU112" s="16">
        <v>0</v>
      </c>
      <c r="GV112" s="16">
        <v>5843198</v>
      </c>
      <c r="GW112" s="16">
        <v>1129837039</v>
      </c>
      <c r="GX112" s="16">
        <v>1155439609</v>
      </c>
      <c r="GY112" s="16">
        <v>0</v>
      </c>
      <c r="GZ112" s="16">
        <v>1155439609</v>
      </c>
      <c r="HA112" s="18">
        <v>0</v>
      </c>
      <c r="HB112" s="16">
        <v>93962</v>
      </c>
      <c r="HC112" s="16">
        <v>0</v>
      </c>
      <c r="HD112" s="16">
        <v>93962</v>
      </c>
      <c r="HE112" s="16">
        <v>0</v>
      </c>
      <c r="HF112" s="16">
        <v>93962</v>
      </c>
      <c r="HG112" s="16">
        <v>886</v>
      </c>
      <c r="HH112" s="16">
        <v>685</v>
      </c>
      <c r="HI112" s="16">
        <v>201</v>
      </c>
      <c r="HJ112" s="15">
        <v>4228.4219999999996</v>
      </c>
      <c r="HK112" s="16">
        <v>849913</v>
      </c>
      <c r="HL112" s="15">
        <v>4228.4219999999996</v>
      </c>
      <c r="HM112" s="16">
        <v>10</v>
      </c>
      <c r="HN112" s="16">
        <v>42284</v>
      </c>
      <c r="HO112" s="15">
        <v>4228.4219999999996</v>
      </c>
      <c r="HP112" s="16">
        <v>7635</v>
      </c>
      <c r="HQ112" s="15">
        <v>0.11600000000000001</v>
      </c>
      <c r="HR112" s="16">
        <v>3746382</v>
      </c>
      <c r="HS112" s="16">
        <v>849913</v>
      </c>
      <c r="HT112" s="16">
        <v>42284</v>
      </c>
      <c r="HU112" s="16">
        <v>2854185</v>
      </c>
      <c r="HV112" s="16">
        <v>1129837039</v>
      </c>
      <c r="HW112" s="18">
        <v>2.5261900000000002</v>
      </c>
      <c r="HX112" s="18">
        <v>1.9617800000000001</v>
      </c>
      <c r="HY112" s="18">
        <v>0.56440999999999997</v>
      </c>
      <c r="HZ112" s="16">
        <v>1129837039</v>
      </c>
      <c r="IA112" s="16">
        <v>637691</v>
      </c>
      <c r="IB112" s="16">
        <v>7635</v>
      </c>
      <c r="IC112" s="17">
        <v>0</v>
      </c>
      <c r="ID112" s="16">
        <v>0</v>
      </c>
      <c r="IE112" s="15">
        <v>4228.4219999999996</v>
      </c>
      <c r="IF112" s="16">
        <v>0</v>
      </c>
      <c r="IG112" s="16">
        <v>5843198</v>
      </c>
      <c r="IH112" s="16">
        <v>93962</v>
      </c>
      <c r="II112" s="16">
        <v>0</v>
      </c>
      <c r="IJ112" s="16">
        <v>0</v>
      </c>
      <c r="IK112" s="16">
        <v>279279</v>
      </c>
      <c r="IL112" s="16">
        <v>849913</v>
      </c>
      <c r="IM112" s="16">
        <v>42284</v>
      </c>
      <c r="IN112" s="16">
        <v>637691</v>
      </c>
      <c r="IO112" s="16">
        <v>0</v>
      </c>
      <c r="IP112" s="16">
        <v>4498627</v>
      </c>
      <c r="IQ112" s="16">
        <v>27756244</v>
      </c>
      <c r="IR112" s="16">
        <v>0</v>
      </c>
      <c r="IS112" s="16">
        <v>93962</v>
      </c>
      <c r="IT112" s="16">
        <v>0</v>
      </c>
      <c r="IU112" s="16">
        <v>0</v>
      </c>
      <c r="IV112" s="16">
        <v>279279</v>
      </c>
      <c r="IW112" s="16">
        <v>849913</v>
      </c>
      <c r="IX112" s="16">
        <v>42284</v>
      </c>
      <c r="IY112" s="16">
        <v>637691</v>
      </c>
      <c r="IZ112" s="16">
        <v>0</v>
      </c>
      <c r="JA112" s="16">
        <v>0</v>
      </c>
      <c r="JB112" s="16">
        <v>836143</v>
      </c>
      <c r="JC112" s="16">
        <v>29936958</v>
      </c>
      <c r="JD112" s="16">
        <v>27188235</v>
      </c>
      <c r="JE112" s="16">
        <v>183214</v>
      </c>
      <c r="JF112" s="16">
        <v>27371449</v>
      </c>
      <c r="JG112" s="19">
        <v>0.1</v>
      </c>
      <c r="JH112" s="16">
        <v>2737145</v>
      </c>
      <c r="JI112" s="16">
        <v>1129837039</v>
      </c>
      <c r="JJ112" s="14">
        <v>3561</v>
      </c>
      <c r="JK112" s="16">
        <v>317281</v>
      </c>
      <c r="JL112" s="16">
        <v>416026</v>
      </c>
      <c r="JM112" s="16">
        <v>317281</v>
      </c>
      <c r="JN112" s="17">
        <v>0.25</v>
      </c>
      <c r="JO112" s="19">
        <v>0.32779999999999998</v>
      </c>
      <c r="JP112" s="16">
        <v>2737145</v>
      </c>
      <c r="JQ112" s="16">
        <v>897236</v>
      </c>
      <c r="JR112" s="17">
        <v>0.01</v>
      </c>
      <c r="JS112" s="16">
        <v>26061678</v>
      </c>
      <c r="JT112" s="16">
        <v>260617</v>
      </c>
      <c r="JU112" s="16">
        <v>2737145</v>
      </c>
      <c r="JV112" s="16">
        <v>897236</v>
      </c>
      <c r="JW112" s="16">
        <v>260617</v>
      </c>
      <c r="JX112" s="16">
        <v>1579292</v>
      </c>
      <c r="JY112" s="16">
        <v>897236</v>
      </c>
      <c r="JZ112" s="18">
        <v>0</v>
      </c>
      <c r="KA112" s="16">
        <v>0</v>
      </c>
      <c r="KB112" s="16">
        <v>260617</v>
      </c>
      <c r="KC112" s="16">
        <v>1579292</v>
      </c>
      <c r="KD112" s="16">
        <v>1839909</v>
      </c>
      <c r="KE112" s="16">
        <v>27371449</v>
      </c>
      <c r="KF112" s="19">
        <v>0</v>
      </c>
      <c r="KG112" s="16">
        <v>0</v>
      </c>
      <c r="KH112" s="17">
        <v>0</v>
      </c>
      <c r="KI112" s="16">
        <v>26061678</v>
      </c>
      <c r="KJ112" s="16">
        <v>0</v>
      </c>
      <c r="KK112" s="16">
        <v>0</v>
      </c>
      <c r="KL112" s="16">
        <v>0</v>
      </c>
      <c r="KM112" s="16">
        <v>0</v>
      </c>
      <c r="KN112" s="16">
        <v>299056</v>
      </c>
      <c r="KO112" s="16">
        <v>305093</v>
      </c>
      <c r="KP112" s="16">
        <v>-6037</v>
      </c>
      <c r="KQ112" s="16">
        <v>4498627</v>
      </c>
      <c r="KR112" s="16">
        <v>-6037</v>
      </c>
      <c r="KS112" s="16">
        <v>4504664</v>
      </c>
      <c r="KT112" s="16">
        <v>-8325</v>
      </c>
      <c r="KU112" s="16">
        <v>-6037</v>
      </c>
      <c r="KV112" s="16">
        <v>-14362</v>
      </c>
      <c r="KW112" s="16">
        <v>6101120</v>
      </c>
      <c r="KX112" s="16">
        <v>4504664</v>
      </c>
      <c r="KY112" s="18">
        <v>10605784</v>
      </c>
      <c r="KZ112" s="16">
        <v>1579292</v>
      </c>
      <c r="LA112" s="16">
        <v>0</v>
      </c>
      <c r="LB112" s="16">
        <v>0</v>
      </c>
      <c r="LC112" s="16">
        <v>0</v>
      </c>
      <c r="LD112" s="16">
        <v>12185076</v>
      </c>
      <c r="LE112" s="16">
        <v>413000</v>
      </c>
      <c r="LF112" s="16">
        <v>87000</v>
      </c>
      <c r="LG112" s="16">
        <v>0</v>
      </c>
      <c r="LH112" s="16">
        <v>12685076</v>
      </c>
      <c r="LI112" s="16">
        <v>1579292</v>
      </c>
      <c r="LJ112" s="16">
        <v>11105784</v>
      </c>
      <c r="LK112" s="16">
        <v>1129837039</v>
      </c>
      <c r="LL112" s="16">
        <v>9.8295399999999997</v>
      </c>
      <c r="LM112" s="16">
        <v>1579292</v>
      </c>
      <c r="LN112" s="16">
        <v>1229593246</v>
      </c>
      <c r="LO112" s="16">
        <v>1.2844</v>
      </c>
      <c r="LP112" s="16">
        <v>9.8295399999999997</v>
      </c>
      <c r="LQ112" s="16">
        <v>11.113939999999999</v>
      </c>
      <c r="LR112" s="16">
        <v>1426504</v>
      </c>
      <c r="LS112" s="16">
        <v>0</v>
      </c>
      <c r="LT112" s="16">
        <v>257145</v>
      </c>
      <c r="LU112" s="16">
        <v>288033</v>
      </c>
      <c r="LV112" s="16">
        <v>0</v>
      </c>
      <c r="LW112" s="16">
        <v>151137</v>
      </c>
      <c r="LX112" s="16">
        <v>17961</v>
      </c>
      <c r="LY112" s="16">
        <v>279279</v>
      </c>
      <c r="LZ112" s="16">
        <v>1861501</v>
      </c>
      <c r="MA112" s="16">
        <v>29936958</v>
      </c>
      <c r="MB112" s="18">
        <v>1861501</v>
      </c>
      <c r="MC112" s="16">
        <v>28075457</v>
      </c>
      <c r="MD112" s="16">
        <v>39890216</v>
      </c>
      <c r="ME112" s="18">
        <v>0</v>
      </c>
      <c r="MF112" s="18">
        <v>0</v>
      </c>
      <c r="MG112" s="18">
        <v>1839909</v>
      </c>
      <c r="MH112" s="16">
        <v>0</v>
      </c>
      <c r="MI112" s="16">
        <v>836143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12185076</v>
      </c>
      <c r="MP112" s="16">
        <v>836143</v>
      </c>
      <c r="MQ112" s="16">
        <v>0</v>
      </c>
      <c r="MR112" s="16">
        <v>260617</v>
      </c>
      <c r="MS112" s="16">
        <v>0</v>
      </c>
      <c r="MT112" s="16">
        <v>197979</v>
      </c>
      <c r="MU112" s="16">
        <v>-14362</v>
      </c>
      <c r="MV112" s="16">
        <v>0</v>
      </c>
      <c r="MW112" s="16">
        <v>13465453</v>
      </c>
      <c r="MX112" s="16">
        <v>1229593246</v>
      </c>
      <c r="MY112" s="16">
        <v>1.34</v>
      </c>
      <c r="MZ112" s="16">
        <v>1647655</v>
      </c>
      <c r="NA112" s="16">
        <v>0.01</v>
      </c>
      <c r="NB112" s="16">
        <v>26061678</v>
      </c>
      <c r="NC112" s="16">
        <v>260617</v>
      </c>
      <c r="ND112" s="16">
        <v>1647655</v>
      </c>
      <c r="NE112" s="16">
        <v>260617</v>
      </c>
      <c r="NF112" s="16">
        <v>1387038</v>
      </c>
      <c r="NG112" s="17">
        <v>0.01</v>
      </c>
      <c r="NH112" s="17">
        <v>0</v>
      </c>
      <c r="NI112" s="17">
        <v>0</v>
      </c>
      <c r="NJ112" s="17">
        <v>0</v>
      </c>
      <c r="NK112" s="17">
        <v>0.01</v>
      </c>
      <c r="NL112" s="17">
        <v>0.02</v>
      </c>
      <c r="NM112" s="16">
        <v>260617</v>
      </c>
      <c r="NN112" s="16">
        <v>0</v>
      </c>
      <c r="NO112" s="18">
        <v>0</v>
      </c>
      <c r="NP112" s="16">
        <v>0</v>
      </c>
      <c r="NQ112" s="17">
        <v>260617</v>
      </c>
      <c r="NR112" s="16">
        <v>1060000</v>
      </c>
      <c r="NS112" s="16">
        <v>0</v>
      </c>
      <c r="NT112" s="16">
        <v>405766</v>
      </c>
      <c r="NU112" s="16">
        <v>0</v>
      </c>
      <c r="NV112" s="16">
        <v>0</v>
      </c>
      <c r="NW112" s="17">
        <v>0</v>
      </c>
      <c r="NX112" s="17">
        <v>2783600</v>
      </c>
    </row>
    <row r="113" spans="1:388" x14ac:dyDescent="0.55000000000000004">
      <c r="A113" s="13" t="s">
        <v>1189</v>
      </c>
      <c r="B113" s="13" t="s">
        <v>1224</v>
      </c>
      <c r="C113" s="13" t="s">
        <v>211</v>
      </c>
      <c r="D113" s="13" t="s">
        <v>212</v>
      </c>
      <c r="E113" s="14">
        <v>2102.1</v>
      </c>
      <c r="F113" s="15">
        <v>4.2880000000000003</v>
      </c>
      <c r="G113" s="16">
        <v>7413</v>
      </c>
      <c r="H113" s="16">
        <v>1616</v>
      </c>
      <c r="I113" s="16">
        <v>6553</v>
      </c>
      <c r="J113" s="15">
        <v>4.2880000000000003</v>
      </c>
      <c r="K113" s="16">
        <v>28100</v>
      </c>
      <c r="L113" s="16">
        <v>7413</v>
      </c>
      <c r="M113" s="16">
        <v>222</v>
      </c>
      <c r="N113" s="16">
        <v>7635</v>
      </c>
      <c r="O113" s="17">
        <v>609.33000000000004</v>
      </c>
      <c r="P113" s="17">
        <v>19.07</v>
      </c>
      <c r="Q113" s="17">
        <v>628.4</v>
      </c>
      <c r="R113" s="17">
        <v>68.36</v>
      </c>
      <c r="S113" s="17">
        <v>2.16</v>
      </c>
      <c r="T113" s="17">
        <v>70.52</v>
      </c>
      <c r="U113" s="17">
        <v>76.069999999999993</v>
      </c>
      <c r="V113" s="17">
        <v>2.35</v>
      </c>
      <c r="W113" s="17">
        <v>78.42</v>
      </c>
      <c r="X113" s="17">
        <v>357.8</v>
      </c>
      <c r="Y113" s="17">
        <v>10.73</v>
      </c>
      <c r="Z113" s="17">
        <v>368.53</v>
      </c>
      <c r="AA113" s="17">
        <v>144.72</v>
      </c>
      <c r="AB113" s="17">
        <v>112.54</v>
      </c>
      <c r="AC113" s="17">
        <v>104.12</v>
      </c>
      <c r="AD113" s="17">
        <v>361.38</v>
      </c>
      <c r="AE113" s="14">
        <v>2102.1</v>
      </c>
      <c r="AF113" s="17">
        <v>2463.48</v>
      </c>
      <c r="AG113" s="17">
        <v>5.77</v>
      </c>
      <c r="AH113" s="17">
        <v>2469.25</v>
      </c>
      <c r="AI113" s="15">
        <v>9.76</v>
      </c>
      <c r="AJ113" s="15">
        <v>12.362</v>
      </c>
      <c r="AK113" s="17">
        <v>2.2400000000000002</v>
      </c>
      <c r="AL113" s="17">
        <f>ROUND(Data_AidAndLevy[[#This Row],[L311]]*Data_AidAndLevy[[#This Row],[L201]],0)</f>
        <v>16605</v>
      </c>
      <c r="AM113" s="15">
        <v>0</v>
      </c>
      <c r="AN113" s="15">
        <v>24.361999999999998</v>
      </c>
      <c r="AO113" s="17">
        <v>2463.48</v>
      </c>
      <c r="AP113" s="15">
        <v>2487.8420000000001</v>
      </c>
      <c r="AQ113" s="17">
        <v>361.38</v>
      </c>
      <c r="AR113" s="15">
        <v>2126.462</v>
      </c>
      <c r="AS113" s="16">
        <v>7635</v>
      </c>
      <c r="AT113" s="14">
        <v>2102.1</v>
      </c>
      <c r="AU113" s="16">
        <v>16049534</v>
      </c>
      <c r="AV113" s="16">
        <v>15169963</v>
      </c>
      <c r="AW113" s="17">
        <v>1.01</v>
      </c>
      <c r="AX113" s="16">
        <v>15321663</v>
      </c>
      <c r="AY113" s="16">
        <v>16049534</v>
      </c>
      <c r="AZ113" s="16">
        <v>0</v>
      </c>
      <c r="BA113" s="16">
        <v>7635</v>
      </c>
      <c r="BB113" s="15">
        <v>24.361999999999998</v>
      </c>
      <c r="BC113" s="16">
        <v>186004</v>
      </c>
      <c r="BD113" s="16">
        <v>7635</v>
      </c>
      <c r="BE113" s="17">
        <v>361.38</v>
      </c>
      <c r="BF113" s="16">
        <v>2759136</v>
      </c>
      <c r="BG113" s="17">
        <v>628.4</v>
      </c>
      <c r="BH113" s="14">
        <v>2102.1</v>
      </c>
      <c r="BI113" s="16">
        <v>1320960</v>
      </c>
      <c r="BJ113" s="16">
        <v>1246933</v>
      </c>
      <c r="BK113" s="16">
        <v>1320960</v>
      </c>
      <c r="BL113" s="16">
        <v>0</v>
      </c>
      <c r="BM113" s="16">
        <v>1320960</v>
      </c>
      <c r="BN113" s="16">
        <v>1320960</v>
      </c>
      <c r="BO113" s="17">
        <v>70.52</v>
      </c>
      <c r="BP113" s="14">
        <v>2102.1</v>
      </c>
      <c r="BQ113" s="16">
        <v>148240</v>
      </c>
      <c r="BR113" s="16">
        <v>139892</v>
      </c>
      <c r="BS113" s="16">
        <v>148240</v>
      </c>
      <c r="BT113" s="16">
        <v>0</v>
      </c>
      <c r="BU113" s="16">
        <v>148240</v>
      </c>
      <c r="BV113" s="16">
        <v>148240</v>
      </c>
      <c r="BW113" s="17">
        <v>78.42</v>
      </c>
      <c r="BX113" s="14">
        <v>2102.1</v>
      </c>
      <c r="BY113" s="16">
        <v>164847</v>
      </c>
      <c r="BZ113" s="16">
        <v>155670</v>
      </c>
      <c r="CA113" s="16">
        <v>164847</v>
      </c>
      <c r="CB113" s="16">
        <v>0</v>
      </c>
      <c r="CC113" s="16">
        <v>164847</v>
      </c>
      <c r="CD113" s="16">
        <v>164847</v>
      </c>
      <c r="CE113" s="17">
        <v>368.53</v>
      </c>
      <c r="CF113" s="14">
        <v>2102.1</v>
      </c>
      <c r="CG113" s="16">
        <v>774687</v>
      </c>
      <c r="CH113" s="16">
        <v>732202</v>
      </c>
      <c r="CI113" s="16">
        <v>774687</v>
      </c>
      <c r="CJ113" s="16">
        <v>0</v>
      </c>
      <c r="CK113" s="16">
        <v>774687</v>
      </c>
      <c r="CL113" s="16">
        <v>774687</v>
      </c>
      <c r="CM113" s="17">
        <v>331.3</v>
      </c>
      <c r="CN113" s="17">
        <v>2463.48</v>
      </c>
      <c r="CO113" s="16">
        <v>816151</v>
      </c>
      <c r="CP113" s="16">
        <v>772618</v>
      </c>
      <c r="CQ113" s="16">
        <v>0</v>
      </c>
      <c r="CR113" s="16">
        <v>772618</v>
      </c>
      <c r="CS113" s="16">
        <v>816151</v>
      </c>
      <c r="CT113" s="16">
        <v>0</v>
      </c>
      <c r="CU113" s="14">
        <v>2102.1</v>
      </c>
      <c r="CV113" s="16">
        <v>296</v>
      </c>
      <c r="CW113" s="14">
        <v>7.6</v>
      </c>
      <c r="CX113" s="16">
        <v>2391</v>
      </c>
      <c r="CY113" s="17">
        <v>62.14</v>
      </c>
      <c r="CZ113" s="16">
        <v>148577</v>
      </c>
      <c r="DA113" s="16">
        <v>2391</v>
      </c>
      <c r="DB113" s="17">
        <v>68.3</v>
      </c>
      <c r="DC113" s="16">
        <v>163305</v>
      </c>
      <c r="DD113" s="17">
        <v>5.77</v>
      </c>
      <c r="DE113" s="17">
        <v>331.3</v>
      </c>
      <c r="DF113" s="16">
        <v>1912</v>
      </c>
      <c r="DG113" s="17">
        <v>33.299999999999997</v>
      </c>
      <c r="DH113" s="17">
        <v>2463.48</v>
      </c>
      <c r="DI113" s="16">
        <v>82034</v>
      </c>
      <c r="DJ113" s="16">
        <v>77603</v>
      </c>
      <c r="DK113" s="16">
        <v>82034</v>
      </c>
      <c r="DL113" s="16">
        <v>0</v>
      </c>
      <c r="DM113" s="16">
        <v>82034</v>
      </c>
      <c r="DN113" s="16">
        <v>82034</v>
      </c>
      <c r="DO113" s="17">
        <v>3.65</v>
      </c>
      <c r="DP113" s="17">
        <v>2463.48</v>
      </c>
      <c r="DQ113" s="16">
        <v>8992</v>
      </c>
      <c r="DR113" s="16">
        <v>8481</v>
      </c>
      <c r="DS113" s="16">
        <v>8992</v>
      </c>
      <c r="DT113" s="16">
        <v>0</v>
      </c>
      <c r="DU113" s="16">
        <v>8992</v>
      </c>
      <c r="DV113" s="16">
        <v>8992</v>
      </c>
      <c r="DW113" s="16">
        <v>16049534</v>
      </c>
      <c r="DX113" s="16">
        <v>0</v>
      </c>
      <c r="DY113" s="16">
        <v>186004</v>
      </c>
      <c r="DZ113" s="16">
        <v>2759136</v>
      </c>
      <c r="EA113" s="16">
        <v>1320960</v>
      </c>
      <c r="EB113" s="16">
        <v>148240</v>
      </c>
      <c r="EC113" s="16">
        <v>164847</v>
      </c>
      <c r="ED113" s="16">
        <v>774687</v>
      </c>
      <c r="EE113" s="16">
        <v>816151</v>
      </c>
      <c r="EF113" s="16">
        <v>0</v>
      </c>
      <c r="EG113" s="16">
        <v>148577</v>
      </c>
      <c r="EH113" s="16">
        <v>163305</v>
      </c>
      <c r="EI113" s="16">
        <v>1912</v>
      </c>
      <c r="EJ113" s="16">
        <v>82034</v>
      </c>
      <c r="EK113" s="16">
        <v>8992</v>
      </c>
      <c r="EL113" s="16">
        <v>163791</v>
      </c>
      <c r="EM113" s="16">
        <v>685278</v>
      </c>
      <c r="EN113" s="16">
        <v>1616</v>
      </c>
      <c r="EO113" s="16">
        <v>23147482</v>
      </c>
      <c r="EP113" s="16">
        <v>807716818</v>
      </c>
      <c r="EQ113" s="18">
        <v>5.4</v>
      </c>
      <c r="ER113" s="16">
        <v>4361671</v>
      </c>
      <c r="ES113" s="16">
        <v>485708</v>
      </c>
      <c r="ET113" s="16">
        <v>466171</v>
      </c>
      <c r="EU113" s="16">
        <v>19537</v>
      </c>
      <c r="EV113" s="16">
        <v>4361671</v>
      </c>
      <c r="EW113" s="16">
        <v>4381208</v>
      </c>
      <c r="EX113" s="16">
        <v>167798030</v>
      </c>
      <c r="EY113" s="16">
        <v>148164420</v>
      </c>
      <c r="EZ113" s="16">
        <v>19633610</v>
      </c>
      <c r="FA113" s="18">
        <v>5.4</v>
      </c>
      <c r="FB113" s="16">
        <v>106021</v>
      </c>
      <c r="FC113" s="16">
        <v>0</v>
      </c>
      <c r="FD113" s="16">
        <v>0</v>
      </c>
      <c r="FE113" s="16">
        <v>0</v>
      </c>
      <c r="FF113" s="16">
        <v>106021</v>
      </c>
      <c r="FG113" s="16">
        <v>106021</v>
      </c>
      <c r="FH113" s="16">
        <v>4381208</v>
      </c>
      <c r="FI113" s="16">
        <v>4487229</v>
      </c>
      <c r="FJ113" s="16">
        <v>6749</v>
      </c>
      <c r="FK113" s="15">
        <v>2126.462</v>
      </c>
      <c r="FL113" s="16">
        <v>14351492</v>
      </c>
      <c r="FM113" s="16">
        <v>6749</v>
      </c>
      <c r="FN113" s="17">
        <v>361.38</v>
      </c>
      <c r="FO113" s="16">
        <v>2438954</v>
      </c>
      <c r="FP113" s="16">
        <v>264</v>
      </c>
      <c r="FQ113" s="17">
        <v>2469.25</v>
      </c>
      <c r="FR113" s="16">
        <v>651882</v>
      </c>
      <c r="FS113" s="16">
        <v>82034</v>
      </c>
      <c r="FT113" s="16">
        <v>8992</v>
      </c>
      <c r="FU113" s="16">
        <v>742908</v>
      </c>
      <c r="FV113" s="16">
        <v>14351492</v>
      </c>
      <c r="FW113" s="16">
        <v>2438954</v>
      </c>
      <c r="FX113" s="16">
        <v>28100</v>
      </c>
      <c r="FY113" s="16">
        <v>1320960</v>
      </c>
      <c r="FZ113" s="16">
        <v>148240</v>
      </c>
      <c r="GA113" s="16">
        <v>164847</v>
      </c>
      <c r="GB113" s="16">
        <v>774687</v>
      </c>
      <c r="GC113" s="16">
        <v>19970188</v>
      </c>
      <c r="GD113" s="16">
        <v>4487229</v>
      </c>
      <c r="GE113" s="16">
        <v>15482959</v>
      </c>
      <c r="GF113" s="15">
        <v>2487.8420000000001</v>
      </c>
      <c r="GG113" s="16">
        <v>300</v>
      </c>
      <c r="GH113" s="16">
        <v>746353</v>
      </c>
      <c r="GI113" s="16">
        <v>15482959</v>
      </c>
      <c r="GJ113" s="16">
        <v>0</v>
      </c>
      <c r="GK113" s="14">
        <v>29</v>
      </c>
      <c r="GL113" s="16">
        <v>7635</v>
      </c>
      <c r="GM113" s="16">
        <v>221415</v>
      </c>
      <c r="GN113" s="14">
        <v>0</v>
      </c>
      <c r="GO113" s="16">
        <v>7413</v>
      </c>
      <c r="GP113" s="16">
        <v>0</v>
      </c>
      <c r="GQ113" s="16">
        <v>221415</v>
      </c>
      <c r="GR113" s="16">
        <v>221415</v>
      </c>
      <c r="GS113" s="16">
        <v>23147482</v>
      </c>
      <c r="GT113" s="16">
        <v>19970188</v>
      </c>
      <c r="GU113" s="16">
        <v>0</v>
      </c>
      <c r="GV113" s="16">
        <v>3177294</v>
      </c>
      <c r="GW113" s="16">
        <v>807716818</v>
      </c>
      <c r="GX113" s="16">
        <v>798684746</v>
      </c>
      <c r="GY113" s="16">
        <v>9032072</v>
      </c>
      <c r="GZ113" s="16">
        <v>798684746</v>
      </c>
      <c r="HA113" s="18">
        <v>1.1299999999999999E-2</v>
      </c>
      <c r="HB113" s="16">
        <v>19744</v>
      </c>
      <c r="HC113" s="16">
        <v>223</v>
      </c>
      <c r="HD113" s="16">
        <v>19744</v>
      </c>
      <c r="HE113" s="16">
        <v>223</v>
      </c>
      <c r="HF113" s="16">
        <v>19521</v>
      </c>
      <c r="HG113" s="16">
        <v>886</v>
      </c>
      <c r="HH113" s="16">
        <v>685</v>
      </c>
      <c r="HI113" s="16">
        <v>201</v>
      </c>
      <c r="HJ113" s="15">
        <v>2487.8420000000001</v>
      </c>
      <c r="HK113" s="16">
        <v>500056</v>
      </c>
      <c r="HL113" s="15">
        <v>2487.8420000000001</v>
      </c>
      <c r="HM113" s="16">
        <v>10</v>
      </c>
      <c r="HN113" s="16">
        <v>24878</v>
      </c>
      <c r="HO113" s="15">
        <v>2487.8420000000001</v>
      </c>
      <c r="HP113" s="16">
        <v>7635</v>
      </c>
      <c r="HQ113" s="15">
        <v>0.11600000000000001</v>
      </c>
      <c r="HR113" s="16">
        <v>2204228</v>
      </c>
      <c r="HS113" s="16">
        <v>500056</v>
      </c>
      <c r="HT113" s="16">
        <v>24878</v>
      </c>
      <c r="HU113" s="16">
        <v>1679294</v>
      </c>
      <c r="HV113" s="16">
        <v>807716818</v>
      </c>
      <c r="HW113" s="18">
        <v>2.0790600000000001</v>
      </c>
      <c r="HX113" s="18">
        <v>1.9617800000000001</v>
      </c>
      <c r="HY113" s="18">
        <v>0.11728</v>
      </c>
      <c r="HZ113" s="16">
        <v>807716818</v>
      </c>
      <c r="IA113" s="16">
        <v>94729</v>
      </c>
      <c r="IB113" s="16">
        <v>7635</v>
      </c>
      <c r="IC113" s="17">
        <v>0</v>
      </c>
      <c r="ID113" s="16">
        <v>0</v>
      </c>
      <c r="IE113" s="15">
        <v>2487.8420000000001</v>
      </c>
      <c r="IF113" s="16">
        <v>0</v>
      </c>
      <c r="IG113" s="16">
        <v>3177294</v>
      </c>
      <c r="IH113" s="16">
        <v>19521</v>
      </c>
      <c r="II113" s="16">
        <v>30961</v>
      </c>
      <c r="IJ113" s="16">
        <v>0</v>
      </c>
      <c r="IK113" s="16">
        <v>163791</v>
      </c>
      <c r="IL113" s="16">
        <v>500056</v>
      </c>
      <c r="IM113" s="16">
        <v>24878</v>
      </c>
      <c r="IN113" s="16">
        <v>94729</v>
      </c>
      <c r="IO113" s="16">
        <v>0</v>
      </c>
      <c r="IP113" s="16">
        <v>2670940</v>
      </c>
      <c r="IQ113" s="16">
        <v>15482959</v>
      </c>
      <c r="IR113" s="16">
        <v>0</v>
      </c>
      <c r="IS113" s="16">
        <v>19521</v>
      </c>
      <c r="IT113" s="16">
        <v>30961</v>
      </c>
      <c r="IU113" s="16">
        <v>0</v>
      </c>
      <c r="IV113" s="16">
        <v>163791</v>
      </c>
      <c r="IW113" s="16">
        <v>500056</v>
      </c>
      <c r="IX113" s="16">
        <v>24878</v>
      </c>
      <c r="IY113" s="16">
        <v>94729</v>
      </c>
      <c r="IZ113" s="16">
        <v>0</v>
      </c>
      <c r="JA113" s="16">
        <v>0</v>
      </c>
      <c r="JB113" s="16">
        <v>221415</v>
      </c>
      <c r="JC113" s="16">
        <v>16210728</v>
      </c>
      <c r="JD113" s="16">
        <v>16049534</v>
      </c>
      <c r="JE113" s="16">
        <v>0</v>
      </c>
      <c r="JF113" s="16">
        <v>16049534</v>
      </c>
      <c r="JG113" s="19">
        <v>0.1</v>
      </c>
      <c r="JH113" s="16">
        <v>1604953</v>
      </c>
      <c r="JI113" s="16">
        <v>807716818</v>
      </c>
      <c r="JJ113" s="14">
        <v>2102.1</v>
      </c>
      <c r="JK113" s="16">
        <v>384243</v>
      </c>
      <c r="JL113" s="16">
        <v>416026</v>
      </c>
      <c r="JM113" s="16">
        <v>384243</v>
      </c>
      <c r="JN113" s="17">
        <v>0.25</v>
      </c>
      <c r="JO113" s="19">
        <v>0.2707</v>
      </c>
      <c r="JP113" s="16">
        <v>1604953</v>
      </c>
      <c r="JQ113" s="16">
        <v>434461</v>
      </c>
      <c r="JR113" s="17">
        <v>0.03</v>
      </c>
      <c r="JS113" s="16">
        <v>16828940</v>
      </c>
      <c r="JT113" s="16">
        <v>504868</v>
      </c>
      <c r="JU113" s="16">
        <v>1604953</v>
      </c>
      <c r="JV113" s="16">
        <v>434461</v>
      </c>
      <c r="JW113" s="16">
        <v>504868</v>
      </c>
      <c r="JX113" s="16">
        <v>665624</v>
      </c>
      <c r="JY113" s="16">
        <v>434461</v>
      </c>
      <c r="JZ113" s="18">
        <v>0</v>
      </c>
      <c r="KA113" s="16">
        <v>0</v>
      </c>
      <c r="KB113" s="16">
        <v>504868</v>
      </c>
      <c r="KC113" s="16">
        <v>665624</v>
      </c>
      <c r="KD113" s="16">
        <v>1170492</v>
      </c>
      <c r="KE113" s="16">
        <v>16049534</v>
      </c>
      <c r="KF113" s="19">
        <v>0</v>
      </c>
      <c r="KG113" s="16">
        <v>0</v>
      </c>
      <c r="KH113" s="17">
        <v>0</v>
      </c>
      <c r="KI113" s="16">
        <v>16828940</v>
      </c>
      <c r="KJ113" s="16">
        <v>0</v>
      </c>
      <c r="KK113" s="16">
        <v>0</v>
      </c>
      <c r="KL113" s="16">
        <v>0</v>
      </c>
      <c r="KM113" s="16">
        <v>0</v>
      </c>
      <c r="KN113" s="16">
        <v>280803</v>
      </c>
      <c r="KO113" s="16">
        <v>269508</v>
      </c>
      <c r="KP113" s="16">
        <v>11295</v>
      </c>
      <c r="KQ113" s="16">
        <v>2670940</v>
      </c>
      <c r="KR113" s="16">
        <v>11295</v>
      </c>
      <c r="KS113" s="16">
        <v>2659645</v>
      </c>
      <c r="KT113" s="16">
        <v>19537</v>
      </c>
      <c r="KU113" s="16">
        <v>11295</v>
      </c>
      <c r="KV113" s="16">
        <v>30832</v>
      </c>
      <c r="KW113" s="16">
        <v>4361671</v>
      </c>
      <c r="KX113" s="16">
        <v>2659645</v>
      </c>
      <c r="KY113" s="18">
        <v>7021316</v>
      </c>
      <c r="KZ113" s="16">
        <v>665624</v>
      </c>
      <c r="LA113" s="16">
        <v>0</v>
      </c>
      <c r="LB113" s="16">
        <v>0</v>
      </c>
      <c r="LC113" s="16">
        <v>0</v>
      </c>
      <c r="LD113" s="16">
        <v>7686940</v>
      </c>
      <c r="LE113" s="16">
        <v>0</v>
      </c>
      <c r="LF113" s="16">
        <v>0</v>
      </c>
      <c r="LG113" s="16">
        <v>0</v>
      </c>
      <c r="LH113" s="16">
        <v>7686940</v>
      </c>
      <c r="LI113" s="16">
        <v>665624</v>
      </c>
      <c r="LJ113" s="16">
        <v>7021316</v>
      </c>
      <c r="LK113" s="16">
        <v>807716818</v>
      </c>
      <c r="LL113" s="16">
        <v>8.6927900000000005</v>
      </c>
      <c r="LM113" s="16">
        <v>665624</v>
      </c>
      <c r="LN113" s="16">
        <v>814224876</v>
      </c>
      <c r="LO113" s="16">
        <v>0.81749000000000005</v>
      </c>
      <c r="LP113" s="16">
        <v>8.6927900000000005</v>
      </c>
      <c r="LQ113" s="16">
        <v>9.5102799999999998</v>
      </c>
      <c r="LR113" s="16">
        <v>816151</v>
      </c>
      <c r="LS113" s="16">
        <v>0</v>
      </c>
      <c r="LT113" s="16">
        <v>148577</v>
      </c>
      <c r="LU113" s="16">
        <v>163305</v>
      </c>
      <c r="LV113" s="16">
        <v>1912</v>
      </c>
      <c r="LW113" s="16">
        <v>82034</v>
      </c>
      <c r="LX113" s="16">
        <v>8992</v>
      </c>
      <c r="LY113" s="16">
        <v>163791</v>
      </c>
      <c r="LZ113" s="16">
        <v>1057180</v>
      </c>
      <c r="MA113" s="16">
        <v>16210728</v>
      </c>
      <c r="MB113" s="18">
        <v>1057180</v>
      </c>
      <c r="MC113" s="16">
        <v>15153548</v>
      </c>
      <c r="MD113" s="16">
        <v>23147482</v>
      </c>
      <c r="ME113" s="18">
        <v>0</v>
      </c>
      <c r="MF113" s="18">
        <v>0</v>
      </c>
      <c r="MG113" s="18">
        <v>1170492</v>
      </c>
      <c r="MH113" s="16">
        <v>0</v>
      </c>
      <c r="MI113" s="16">
        <v>221415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7686940</v>
      </c>
      <c r="MP113" s="16">
        <v>221415</v>
      </c>
      <c r="MQ113" s="16">
        <v>0</v>
      </c>
      <c r="MR113" s="16">
        <v>504868</v>
      </c>
      <c r="MS113" s="16">
        <v>0</v>
      </c>
      <c r="MT113" s="16">
        <v>106021</v>
      </c>
      <c r="MU113" s="16">
        <v>30832</v>
      </c>
      <c r="MV113" s="16">
        <v>0</v>
      </c>
      <c r="MW113" s="16">
        <v>8550076</v>
      </c>
      <c r="MX113" s="16">
        <v>814224876</v>
      </c>
      <c r="MY113" s="16">
        <v>1.34</v>
      </c>
      <c r="MZ113" s="16">
        <v>1091061</v>
      </c>
      <c r="NA113" s="16">
        <v>0</v>
      </c>
      <c r="NB113" s="16">
        <v>16828940</v>
      </c>
      <c r="NC113" s="16">
        <v>0</v>
      </c>
      <c r="ND113" s="16">
        <v>1091061</v>
      </c>
      <c r="NE113" s="16">
        <v>0</v>
      </c>
      <c r="NF113" s="16">
        <v>1091061</v>
      </c>
      <c r="NG113" s="17">
        <v>0.03</v>
      </c>
      <c r="NH113" s="17">
        <v>0</v>
      </c>
      <c r="NI113" s="17">
        <v>0</v>
      </c>
      <c r="NJ113" s="17">
        <v>0</v>
      </c>
      <c r="NK113" s="17">
        <v>0</v>
      </c>
      <c r="NL113" s="17">
        <v>0.03</v>
      </c>
      <c r="NM113" s="16">
        <v>504868</v>
      </c>
      <c r="NN113" s="16">
        <v>0</v>
      </c>
      <c r="NO113" s="18">
        <v>0</v>
      </c>
      <c r="NP113" s="16">
        <v>0</v>
      </c>
      <c r="NQ113" s="17">
        <v>504868</v>
      </c>
      <c r="NR113" s="16">
        <v>495000</v>
      </c>
      <c r="NS113" s="16">
        <v>0</v>
      </c>
      <c r="NT113" s="16">
        <v>268694</v>
      </c>
      <c r="NU113" s="16">
        <v>0</v>
      </c>
      <c r="NV113" s="16">
        <v>0</v>
      </c>
      <c r="NW113" s="17">
        <v>0</v>
      </c>
      <c r="NX113" s="17">
        <v>0</v>
      </c>
    </row>
    <row r="114" spans="1:388" x14ac:dyDescent="0.55000000000000004">
      <c r="A114" s="13" t="s">
        <v>1179</v>
      </c>
      <c r="B114" s="13" t="s">
        <v>1262</v>
      </c>
      <c r="C114" s="13" t="s">
        <v>213</v>
      </c>
      <c r="D114" s="13" t="s">
        <v>214</v>
      </c>
      <c r="E114" s="14">
        <v>434</v>
      </c>
      <c r="F114" s="15">
        <v>0</v>
      </c>
      <c r="G114" s="16">
        <v>7413</v>
      </c>
      <c r="H114" s="16">
        <v>0</v>
      </c>
      <c r="I114" s="16">
        <v>6553</v>
      </c>
      <c r="J114" s="15">
        <v>0</v>
      </c>
      <c r="K114" s="16">
        <v>0</v>
      </c>
      <c r="L114" s="16">
        <v>7413</v>
      </c>
      <c r="M114" s="16">
        <v>222</v>
      </c>
      <c r="N114" s="16">
        <v>7635</v>
      </c>
      <c r="O114" s="17">
        <v>636.77</v>
      </c>
      <c r="P114" s="17">
        <v>19.07</v>
      </c>
      <c r="Q114" s="17">
        <v>655.84</v>
      </c>
      <c r="R114" s="17">
        <v>62.77</v>
      </c>
      <c r="S114" s="17">
        <v>2.16</v>
      </c>
      <c r="T114" s="17">
        <v>64.930000000000007</v>
      </c>
      <c r="U114" s="17">
        <v>81.67</v>
      </c>
      <c r="V114" s="17">
        <v>2.35</v>
      </c>
      <c r="W114" s="17">
        <v>84.02</v>
      </c>
      <c r="X114" s="17">
        <v>357.8</v>
      </c>
      <c r="Y114" s="17">
        <v>10.73</v>
      </c>
      <c r="Z114" s="17">
        <v>368.53</v>
      </c>
      <c r="AA114" s="17">
        <v>42.48</v>
      </c>
      <c r="AB114" s="17">
        <v>13.93</v>
      </c>
      <c r="AC114" s="17">
        <v>8.2200000000000006</v>
      </c>
      <c r="AD114" s="17">
        <v>64.63</v>
      </c>
      <c r="AE114" s="14">
        <v>434</v>
      </c>
      <c r="AF114" s="17">
        <v>498.63</v>
      </c>
      <c r="AG114" s="17">
        <v>1.05</v>
      </c>
      <c r="AH114" s="17">
        <v>499.68</v>
      </c>
      <c r="AI114" s="15">
        <v>24.14</v>
      </c>
      <c r="AJ114" s="15">
        <v>1.9690000000000001</v>
      </c>
      <c r="AK114" s="17">
        <v>0</v>
      </c>
      <c r="AL114" s="17">
        <f>ROUND(Data_AidAndLevy[[#This Row],[L311]]*Data_AidAndLevy[[#This Row],[L201]],0)</f>
        <v>0</v>
      </c>
      <c r="AM114" s="15">
        <v>0</v>
      </c>
      <c r="AN114" s="15">
        <v>26.109000000000002</v>
      </c>
      <c r="AO114" s="17">
        <v>498.63</v>
      </c>
      <c r="AP114" s="15">
        <v>524.73900000000003</v>
      </c>
      <c r="AQ114" s="17">
        <v>64.63</v>
      </c>
      <c r="AR114" s="15">
        <v>460.10899999999998</v>
      </c>
      <c r="AS114" s="16">
        <v>7635</v>
      </c>
      <c r="AT114" s="14">
        <v>434</v>
      </c>
      <c r="AU114" s="16">
        <v>3313590</v>
      </c>
      <c r="AV114" s="16">
        <v>3232068</v>
      </c>
      <c r="AW114" s="17">
        <v>1.01</v>
      </c>
      <c r="AX114" s="16">
        <v>3264389</v>
      </c>
      <c r="AY114" s="16">
        <v>3313590</v>
      </c>
      <c r="AZ114" s="16">
        <v>0</v>
      </c>
      <c r="BA114" s="16">
        <v>7635</v>
      </c>
      <c r="BB114" s="15">
        <v>26.109000000000002</v>
      </c>
      <c r="BC114" s="16">
        <v>199342</v>
      </c>
      <c r="BD114" s="16">
        <v>7635</v>
      </c>
      <c r="BE114" s="17">
        <v>64.63</v>
      </c>
      <c r="BF114" s="16">
        <v>493450</v>
      </c>
      <c r="BG114" s="17">
        <v>655.84</v>
      </c>
      <c r="BH114" s="14">
        <v>434</v>
      </c>
      <c r="BI114" s="16">
        <v>284635</v>
      </c>
      <c r="BJ114" s="16">
        <v>277632</v>
      </c>
      <c r="BK114" s="16">
        <v>284635</v>
      </c>
      <c r="BL114" s="16">
        <v>0</v>
      </c>
      <c r="BM114" s="16">
        <v>284635</v>
      </c>
      <c r="BN114" s="16">
        <v>284635</v>
      </c>
      <c r="BO114" s="17">
        <v>64.930000000000007</v>
      </c>
      <c r="BP114" s="14">
        <v>434</v>
      </c>
      <c r="BQ114" s="16">
        <v>28180</v>
      </c>
      <c r="BR114" s="16">
        <v>27368</v>
      </c>
      <c r="BS114" s="16">
        <v>28180</v>
      </c>
      <c r="BT114" s="16">
        <v>0</v>
      </c>
      <c r="BU114" s="16">
        <v>28180</v>
      </c>
      <c r="BV114" s="16">
        <v>28180</v>
      </c>
      <c r="BW114" s="17">
        <v>84.02</v>
      </c>
      <c r="BX114" s="14">
        <v>434</v>
      </c>
      <c r="BY114" s="16">
        <v>36465</v>
      </c>
      <c r="BZ114" s="16">
        <v>35608</v>
      </c>
      <c r="CA114" s="16">
        <v>36465</v>
      </c>
      <c r="CB114" s="16">
        <v>0</v>
      </c>
      <c r="CC114" s="16">
        <v>36465</v>
      </c>
      <c r="CD114" s="16">
        <v>36465</v>
      </c>
      <c r="CE114" s="17">
        <v>368.53</v>
      </c>
      <c r="CF114" s="14">
        <v>434</v>
      </c>
      <c r="CG114" s="16">
        <v>159942</v>
      </c>
      <c r="CH114" s="16">
        <v>156001</v>
      </c>
      <c r="CI114" s="16">
        <v>159942</v>
      </c>
      <c r="CJ114" s="16">
        <v>0</v>
      </c>
      <c r="CK114" s="16">
        <v>159942</v>
      </c>
      <c r="CL114" s="16">
        <v>159942</v>
      </c>
      <c r="CM114" s="17">
        <v>333.94</v>
      </c>
      <c r="CN114" s="17">
        <v>498.63</v>
      </c>
      <c r="CO114" s="16">
        <v>166513</v>
      </c>
      <c r="CP114" s="16">
        <v>164509</v>
      </c>
      <c r="CQ114" s="16">
        <v>0</v>
      </c>
      <c r="CR114" s="16">
        <v>164509</v>
      </c>
      <c r="CS114" s="16">
        <v>166513</v>
      </c>
      <c r="CT114" s="16">
        <v>0</v>
      </c>
      <c r="CU114" s="14">
        <v>434</v>
      </c>
      <c r="CV114" s="16">
        <v>1</v>
      </c>
      <c r="CW114" s="14">
        <v>0</v>
      </c>
      <c r="CX114" s="16">
        <v>435</v>
      </c>
      <c r="CY114" s="17">
        <v>62.17</v>
      </c>
      <c r="CZ114" s="16">
        <v>27044</v>
      </c>
      <c r="DA114" s="16">
        <v>435</v>
      </c>
      <c r="DB114" s="17">
        <v>68.73</v>
      </c>
      <c r="DC114" s="16">
        <v>29898</v>
      </c>
      <c r="DD114" s="17">
        <v>1.05</v>
      </c>
      <c r="DE114" s="17">
        <v>333.94</v>
      </c>
      <c r="DF114" s="16">
        <v>351</v>
      </c>
      <c r="DG114" s="17">
        <v>34.29</v>
      </c>
      <c r="DH114" s="17">
        <v>498.63</v>
      </c>
      <c r="DI114" s="16">
        <v>17098</v>
      </c>
      <c r="DJ114" s="16">
        <v>16891</v>
      </c>
      <c r="DK114" s="16">
        <v>17098</v>
      </c>
      <c r="DL114" s="16">
        <v>0</v>
      </c>
      <c r="DM114" s="16">
        <v>17098</v>
      </c>
      <c r="DN114" s="16">
        <v>17098</v>
      </c>
      <c r="DO114" s="17">
        <v>3.7</v>
      </c>
      <c r="DP114" s="17">
        <v>498.63</v>
      </c>
      <c r="DQ114" s="16">
        <v>1845</v>
      </c>
      <c r="DR114" s="16">
        <v>1816</v>
      </c>
      <c r="DS114" s="16">
        <v>1845</v>
      </c>
      <c r="DT114" s="16">
        <v>0</v>
      </c>
      <c r="DU114" s="16">
        <v>1845</v>
      </c>
      <c r="DV114" s="16">
        <v>1845</v>
      </c>
      <c r="DW114" s="16">
        <v>3313590</v>
      </c>
      <c r="DX114" s="16">
        <v>0</v>
      </c>
      <c r="DY114" s="16">
        <v>199342</v>
      </c>
      <c r="DZ114" s="16">
        <v>493450</v>
      </c>
      <c r="EA114" s="16">
        <v>284635</v>
      </c>
      <c r="EB114" s="16">
        <v>28180</v>
      </c>
      <c r="EC114" s="16">
        <v>36465</v>
      </c>
      <c r="ED114" s="16">
        <v>159942</v>
      </c>
      <c r="EE114" s="16">
        <v>166513</v>
      </c>
      <c r="EF114" s="16">
        <v>0</v>
      </c>
      <c r="EG114" s="16">
        <v>27044</v>
      </c>
      <c r="EH114" s="16">
        <v>29898</v>
      </c>
      <c r="EI114" s="16">
        <v>351</v>
      </c>
      <c r="EJ114" s="16">
        <v>17098</v>
      </c>
      <c r="EK114" s="16">
        <v>1845</v>
      </c>
      <c r="EL114" s="16">
        <v>27555</v>
      </c>
      <c r="EM114" s="16">
        <v>67585</v>
      </c>
      <c r="EN114" s="16">
        <v>0</v>
      </c>
      <c r="EO114" s="16">
        <v>4798383</v>
      </c>
      <c r="EP114" s="16">
        <v>207944761</v>
      </c>
      <c r="EQ114" s="18">
        <v>5.4</v>
      </c>
      <c r="ER114" s="16">
        <v>1122902</v>
      </c>
      <c r="ES114" s="16">
        <v>32268</v>
      </c>
      <c r="ET114" s="16">
        <v>33072</v>
      </c>
      <c r="EU114" s="16">
        <v>-804</v>
      </c>
      <c r="EV114" s="16">
        <v>1122902</v>
      </c>
      <c r="EW114" s="16">
        <v>1122098</v>
      </c>
      <c r="EX114" s="16">
        <v>21110594</v>
      </c>
      <c r="EY114" s="16">
        <v>19367735</v>
      </c>
      <c r="EZ114" s="16">
        <v>1742859</v>
      </c>
      <c r="FA114" s="18">
        <v>5.4</v>
      </c>
      <c r="FB114" s="16">
        <v>9411</v>
      </c>
      <c r="FC114" s="16">
        <v>0</v>
      </c>
      <c r="FD114" s="16">
        <v>0</v>
      </c>
      <c r="FE114" s="16">
        <v>0</v>
      </c>
      <c r="FF114" s="16">
        <v>9411</v>
      </c>
      <c r="FG114" s="16">
        <v>9411</v>
      </c>
      <c r="FH114" s="16">
        <v>1122098</v>
      </c>
      <c r="FI114" s="16">
        <v>1131509</v>
      </c>
      <c r="FJ114" s="16">
        <v>6749</v>
      </c>
      <c r="FK114" s="15">
        <v>460.10899999999998</v>
      </c>
      <c r="FL114" s="16">
        <v>3105276</v>
      </c>
      <c r="FM114" s="16">
        <v>6749</v>
      </c>
      <c r="FN114" s="17">
        <v>64.63</v>
      </c>
      <c r="FO114" s="16">
        <v>436188</v>
      </c>
      <c r="FP114" s="16">
        <v>264</v>
      </c>
      <c r="FQ114" s="17">
        <v>499.68</v>
      </c>
      <c r="FR114" s="16">
        <v>131916</v>
      </c>
      <c r="FS114" s="16">
        <v>17098</v>
      </c>
      <c r="FT114" s="16">
        <v>1845</v>
      </c>
      <c r="FU114" s="16">
        <v>150859</v>
      </c>
      <c r="FV114" s="16">
        <v>3105276</v>
      </c>
      <c r="FW114" s="16">
        <v>436188</v>
      </c>
      <c r="FX114" s="16">
        <v>0</v>
      </c>
      <c r="FY114" s="16">
        <v>284635</v>
      </c>
      <c r="FZ114" s="16">
        <v>28180</v>
      </c>
      <c r="GA114" s="16">
        <v>36465</v>
      </c>
      <c r="GB114" s="16">
        <v>159942</v>
      </c>
      <c r="GC114" s="16">
        <v>4201545</v>
      </c>
      <c r="GD114" s="16">
        <v>1131509</v>
      </c>
      <c r="GE114" s="16">
        <v>3070036</v>
      </c>
      <c r="GF114" s="15">
        <v>524.73900000000003</v>
      </c>
      <c r="GG114" s="16">
        <v>300</v>
      </c>
      <c r="GH114" s="16">
        <v>157422</v>
      </c>
      <c r="GI114" s="16">
        <v>3070036</v>
      </c>
      <c r="GJ114" s="16">
        <v>0</v>
      </c>
      <c r="GK114" s="14">
        <v>12</v>
      </c>
      <c r="GL114" s="16">
        <v>7635</v>
      </c>
      <c r="GM114" s="16">
        <v>91620</v>
      </c>
      <c r="GN114" s="14">
        <v>0</v>
      </c>
      <c r="GO114" s="16">
        <v>7413</v>
      </c>
      <c r="GP114" s="16">
        <v>0</v>
      </c>
      <c r="GQ114" s="16">
        <v>91620</v>
      </c>
      <c r="GR114" s="16">
        <v>91620</v>
      </c>
      <c r="GS114" s="16">
        <v>4798383</v>
      </c>
      <c r="GT114" s="16">
        <v>4201545</v>
      </c>
      <c r="GU114" s="16">
        <v>0</v>
      </c>
      <c r="GV114" s="16">
        <v>596838</v>
      </c>
      <c r="GW114" s="16">
        <v>207944761</v>
      </c>
      <c r="GX114" s="16">
        <v>204260062</v>
      </c>
      <c r="GY114" s="16">
        <v>3684699</v>
      </c>
      <c r="GZ114" s="16">
        <v>204260062</v>
      </c>
      <c r="HA114" s="18">
        <v>1.7999999999999999E-2</v>
      </c>
      <c r="HB114" s="16">
        <v>0</v>
      </c>
      <c r="HC114" s="16">
        <v>0</v>
      </c>
      <c r="HD114" s="16">
        <v>0</v>
      </c>
      <c r="HE114" s="16">
        <v>0</v>
      </c>
      <c r="HF114" s="16">
        <v>0</v>
      </c>
      <c r="HG114" s="16">
        <v>886</v>
      </c>
      <c r="HH114" s="16">
        <v>685</v>
      </c>
      <c r="HI114" s="16">
        <v>201</v>
      </c>
      <c r="HJ114" s="15">
        <v>524.73900000000003</v>
      </c>
      <c r="HK114" s="16">
        <v>105473</v>
      </c>
      <c r="HL114" s="15">
        <v>524.73900000000003</v>
      </c>
      <c r="HM114" s="16">
        <v>10</v>
      </c>
      <c r="HN114" s="16">
        <v>5247</v>
      </c>
      <c r="HO114" s="15">
        <v>524.73900000000003</v>
      </c>
      <c r="HP114" s="16">
        <v>7635</v>
      </c>
      <c r="HQ114" s="15">
        <v>0.11600000000000001</v>
      </c>
      <c r="HR114" s="16">
        <v>464919</v>
      </c>
      <c r="HS114" s="16">
        <v>105473</v>
      </c>
      <c r="HT114" s="16">
        <v>5247</v>
      </c>
      <c r="HU114" s="16">
        <v>354199</v>
      </c>
      <c r="HV114" s="16">
        <v>207944761</v>
      </c>
      <c r="HW114" s="18">
        <v>1.70333</v>
      </c>
      <c r="HX114" s="18">
        <v>1.9617800000000001</v>
      </c>
      <c r="HY114" s="18">
        <v>0</v>
      </c>
      <c r="HZ114" s="16">
        <v>207944761</v>
      </c>
      <c r="IA114" s="16">
        <v>0</v>
      </c>
      <c r="IB114" s="16">
        <v>7635</v>
      </c>
      <c r="IC114" s="17">
        <v>0</v>
      </c>
      <c r="ID114" s="16">
        <v>0</v>
      </c>
      <c r="IE114" s="15">
        <v>524.73900000000003</v>
      </c>
      <c r="IF114" s="16">
        <v>0</v>
      </c>
      <c r="IG114" s="16">
        <v>596838</v>
      </c>
      <c r="IH114" s="16">
        <v>0</v>
      </c>
      <c r="II114" s="16">
        <v>0</v>
      </c>
      <c r="IJ114" s="16">
        <v>0</v>
      </c>
      <c r="IK114" s="16">
        <v>27555</v>
      </c>
      <c r="IL114" s="16">
        <v>105473</v>
      </c>
      <c r="IM114" s="16">
        <v>5247</v>
      </c>
      <c r="IN114" s="16">
        <v>0</v>
      </c>
      <c r="IO114" s="16">
        <v>0</v>
      </c>
      <c r="IP114" s="16">
        <v>513673</v>
      </c>
      <c r="IQ114" s="16">
        <v>3070036</v>
      </c>
      <c r="IR114" s="16">
        <v>0</v>
      </c>
      <c r="IS114" s="16">
        <v>0</v>
      </c>
      <c r="IT114" s="16">
        <v>0</v>
      </c>
      <c r="IU114" s="16">
        <v>0</v>
      </c>
      <c r="IV114" s="16">
        <v>27555</v>
      </c>
      <c r="IW114" s="16">
        <v>105473</v>
      </c>
      <c r="IX114" s="16">
        <v>5247</v>
      </c>
      <c r="IY114" s="16">
        <v>0</v>
      </c>
      <c r="IZ114" s="16">
        <v>0</v>
      </c>
      <c r="JA114" s="16">
        <v>0</v>
      </c>
      <c r="JB114" s="16">
        <v>91620</v>
      </c>
      <c r="JC114" s="16">
        <v>3244821</v>
      </c>
      <c r="JD114" s="16">
        <v>3313590</v>
      </c>
      <c r="JE114" s="16">
        <v>0</v>
      </c>
      <c r="JF114" s="16">
        <v>3313590</v>
      </c>
      <c r="JG114" s="19">
        <v>0.1</v>
      </c>
      <c r="JH114" s="16">
        <v>331359</v>
      </c>
      <c r="JI114" s="16">
        <v>207944761</v>
      </c>
      <c r="JJ114" s="14">
        <v>434</v>
      </c>
      <c r="JK114" s="16">
        <v>479135</v>
      </c>
      <c r="JL114" s="16">
        <v>416026</v>
      </c>
      <c r="JM114" s="16">
        <v>479135</v>
      </c>
      <c r="JN114" s="17">
        <v>0.25</v>
      </c>
      <c r="JO114" s="19">
        <v>0.21709999999999999</v>
      </c>
      <c r="JP114" s="16">
        <v>331359</v>
      </c>
      <c r="JQ114" s="16">
        <v>71938</v>
      </c>
      <c r="JR114" s="17">
        <v>0.1</v>
      </c>
      <c r="JS114" s="16">
        <v>2182089</v>
      </c>
      <c r="JT114" s="16">
        <v>218209</v>
      </c>
      <c r="JU114" s="16">
        <v>331359</v>
      </c>
      <c r="JV114" s="16">
        <v>71938</v>
      </c>
      <c r="JW114" s="16">
        <v>218209</v>
      </c>
      <c r="JX114" s="16">
        <v>41212</v>
      </c>
      <c r="JY114" s="16">
        <v>71938</v>
      </c>
      <c r="JZ114" s="18">
        <v>0</v>
      </c>
      <c r="KA114" s="16">
        <v>0</v>
      </c>
      <c r="KB114" s="16">
        <v>218209</v>
      </c>
      <c r="KC114" s="16">
        <v>41212</v>
      </c>
      <c r="KD114" s="16">
        <v>259421</v>
      </c>
      <c r="KE114" s="16">
        <v>3313590</v>
      </c>
      <c r="KF114" s="19">
        <v>0</v>
      </c>
      <c r="KG114" s="16">
        <v>0</v>
      </c>
      <c r="KH114" s="17">
        <v>0</v>
      </c>
      <c r="KI114" s="16">
        <v>2182089</v>
      </c>
      <c r="KJ114" s="16">
        <v>0</v>
      </c>
      <c r="KK114" s="16">
        <v>0</v>
      </c>
      <c r="KL114" s="16">
        <v>0</v>
      </c>
      <c r="KM114" s="16">
        <v>0</v>
      </c>
      <c r="KN114" s="16">
        <v>14434</v>
      </c>
      <c r="KO114" s="16">
        <v>14794</v>
      </c>
      <c r="KP114" s="16">
        <v>-360</v>
      </c>
      <c r="KQ114" s="16">
        <v>513673</v>
      </c>
      <c r="KR114" s="16">
        <v>-360</v>
      </c>
      <c r="KS114" s="16">
        <v>514033</v>
      </c>
      <c r="KT114" s="16">
        <v>-804</v>
      </c>
      <c r="KU114" s="16">
        <v>-360</v>
      </c>
      <c r="KV114" s="16">
        <v>-1164</v>
      </c>
      <c r="KW114" s="16">
        <v>1122902</v>
      </c>
      <c r="KX114" s="16">
        <v>514033</v>
      </c>
      <c r="KY114" s="18">
        <v>1636935</v>
      </c>
      <c r="KZ114" s="16">
        <v>41212</v>
      </c>
      <c r="LA114" s="16">
        <v>0</v>
      </c>
      <c r="LB114" s="16">
        <v>0</v>
      </c>
      <c r="LC114" s="16">
        <v>0</v>
      </c>
      <c r="LD114" s="16">
        <v>1678147</v>
      </c>
      <c r="LE114" s="16">
        <v>150508</v>
      </c>
      <c r="LF114" s="16">
        <v>0</v>
      </c>
      <c r="LG114" s="16">
        <v>0</v>
      </c>
      <c r="LH114" s="16">
        <v>1828655</v>
      </c>
      <c r="LI114" s="16">
        <v>41212</v>
      </c>
      <c r="LJ114" s="16">
        <v>1787443</v>
      </c>
      <c r="LK114" s="16">
        <v>207944761</v>
      </c>
      <c r="LL114" s="16">
        <v>8.5957600000000003</v>
      </c>
      <c r="LM114" s="16">
        <v>41212</v>
      </c>
      <c r="LN114" s="16">
        <v>207944761</v>
      </c>
      <c r="LO114" s="16">
        <v>0.19819000000000001</v>
      </c>
      <c r="LP114" s="16">
        <v>8.5957600000000003</v>
      </c>
      <c r="LQ114" s="16">
        <v>8.7939500000000006</v>
      </c>
      <c r="LR114" s="16">
        <v>166513</v>
      </c>
      <c r="LS114" s="16">
        <v>0</v>
      </c>
      <c r="LT114" s="16">
        <v>27044</v>
      </c>
      <c r="LU114" s="16">
        <v>29898</v>
      </c>
      <c r="LV114" s="16">
        <v>351</v>
      </c>
      <c r="LW114" s="16">
        <v>17098</v>
      </c>
      <c r="LX114" s="16">
        <v>1845</v>
      </c>
      <c r="LY114" s="16">
        <v>27555</v>
      </c>
      <c r="LZ114" s="16">
        <v>215194</v>
      </c>
      <c r="MA114" s="16">
        <v>3244821</v>
      </c>
      <c r="MB114" s="18">
        <v>215194</v>
      </c>
      <c r="MC114" s="16">
        <v>3029627</v>
      </c>
      <c r="MD114" s="16">
        <v>4798383</v>
      </c>
      <c r="ME114" s="18">
        <v>0</v>
      </c>
      <c r="MF114" s="18">
        <v>0</v>
      </c>
      <c r="MG114" s="18">
        <v>259421</v>
      </c>
      <c r="MH114" s="16">
        <v>0</v>
      </c>
      <c r="MI114" s="16">
        <v>91620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1678147</v>
      </c>
      <c r="MP114" s="16">
        <v>91620</v>
      </c>
      <c r="MQ114" s="16">
        <v>0</v>
      </c>
      <c r="MR114" s="16">
        <v>218209</v>
      </c>
      <c r="MS114" s="16">
        <v>0</v>
      </c>
      <c r="MT114" s="16">
        <v>9411</v>
      </c>
      <c r="MU114" s="16">
        <v>-1164</v>
      </c>
      <c r="MV114" s="16">
        <v>0</v>
      </c>
      <c r="MW114" s="16">
        <v>1996223</v>
      </c>
      <c r="MX114" s="16">
        <v>207944761</v>
      </c>
      <c r="MY114" s="16">
        <v>1.34</v>
      </c>
      <c r="MZ114" s="16">
        <v>278646</v>
      </c>
      <c r="NA114" s="16">
        <v>0.08</v>
      </c>
      <c r="NB114" s="16">
        <v>2182089</v>
      </c>
      <c r="NC114" s="16">
        <v>174567</v>
      </c>
      <c r="ND114" s="16">
        <v>278646</v>
      </c>
      <c r="NE114" s="16">
        <v>174567</v>
      </c>
      <c r="NF114" s="16">
        <v>104079</v>
      </c>
      <c r="NG114" s="17">
        <v>0.1</v>
      </c>
      <c r="NH114" s="17">
        <v>0</v>
      </c>
      <c r="NI114" s="17">
        <v>0</v>
      </c>
      <c r="NJ114" s="17">
        <v>0</v>
      </c>
      <c r="NK114" s="17">
        <v>0.08</v>
      </c>
      <c r="NL114" s="17">
        <v>0.18</v>
      </c>
      <c r="NM114" s="16">
        <v>218209</v>
      </c>
      <c r="NN114" s="16">
        <v>0</v>
      </c>
      <c r="NO114" s="18">
        <v>0</v>
      </c>
      <c r="NP114" s="16">
        <v>0</v>
      </c>
      <c r="NQ114" s="17">
        <v>218209</v>
      </c>
      <c r="NR114" s="16">
        <v>280000</v>
      </c>
      <c r="NS114" s="16">
        <v>0</v>
      </c>
      <c r="NT114" s="16">
        <v>68622</v>
      </c>
      <c r="NU114" s="16">
        <v>0</v>
      </c>
      <c r="NV114" s="16">
        <v>0</v>
      </c>
      <c r="NW114" s="17">
        <v>0</v>
      </c>
      <c r="NX114" s="17">
        <v>555765</v>
      </c>
    </row>
    <row r="115" spans="1:388" x14ac:dyDescent="0.55000000000000004">
      <c r="A115" s="13" t="s">
        <v>1185</v>
      </c>
      <c r="B115" s="13" t="s">
        <v>1263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19.07</v>
      </c>
      <c r="Q115" s="17">
        <v>702.56</v>
      </c>
      <c r="R115" s="17">
        <v>71.56</v>
      </c>
      <c r="S115" s="17">
        <v>2.16</v>
      </c>
      <c r="T115" s="17">
        <v>73.72</v>
      </c>
      <c r="U115" s="17">
        <v>74.98</v>
      </c>
      <c r="V115" s="17">
        <v>2.35</v>
      </c>
      <c r="W115" s="17">
        <v>77.33</v>
      </c>
      <c r="X115" s="17">
        <v>357.8</v>
      </c>
      <c r="Y115" s="17">
        <v>10.73</v>
      </c>
      <c r="Z115" s="17">
        <v>368.53</v>
      </c>
      <c r="AA115" s="17">
        <v>26.64</v>
      </c>
      <c r="AB115" s="17">
        <v>9.69</v>
      </c>
      <c r="AC115" s="17">
        <v>4.1100000000000003</v>
      </c>
      <c r="AD115" s="17">
        <v>40.44</v>
      </c>
      <c r="AE115" s="14">
        <v>464</v>
      </c>
      <c r="AF115" s="17">
        <v>504.44</v>
      </c>
      <c r="AG115" s="17">
        <v>0.97</v>
      </c>
      <c r="AH115" s="17">
        <v>505.41</v>
      </c>
      <c r="AI115" s="15">
        <v>27.75</v>
      </c>
      <c r="AJ115" s="15">
        <v>2.012</v>
      </c>
      <c r="AK115" s="17">
        <v>0.84</v>
      </c>
      <c r="AL115" s="17">
        <f>ROUND(Data_AidAndLevy[[#This Row],[L311]]*Data_AidAndLevy[[#This Row],[L201]],0)</f>
        <v>6227</v>
      </c>
      <c r="AM115" s="15">
        <v>0</v>
      </c>
      <c r="AN115" s="15">
        <v>30.602</v>
      </c>
      <c r="AO115" s="17">
        <v>504.44</v>
      </c>
      <c r="AP115" s="15">
        <v>535.04200000000003</v>
      </c>
      <c r="AQ115" s="17">
        <v>40.44</v>
      </c>
      <c r="AR115" s="15">
        <v>494.60199999999998</v>
      </c>
      <c r="AS115" s="16">
        <v>7635</v>
      </c>
      <c r="AT115" s="14">
        <v>464</v>
      </c>
      <c r="AU115" s="16">
        <v>3542640</v>
      </c>
      <c r="AV115" s="16">
        <v>3498936</v>
      </c>
      <c r="AW115" s="17">
        <v>1.01</v>
      </c>
      <c r="AX115" s="16">
        <v>3533925</v>
      </c>
      <c r="AY115" s="16">
        <v>3542640</v>
      </c>
      <c r="AZ115" s="16">
        <v>0</v>
      </c>
      <c r="BA115" s="16">
        <v>7635</v>
      </c>
      <c r="BB115" s="15">
        <v>30.602</v>
      </c>
      <c r="BC115" s="16">
        <v>233646</v>
      </c>
      <c r="BD115" s="16">
        <v>7635</v>
      </c>
      <c r="BE115" s="17">
        <v>40.44</v>
      </c>
      <c r="BF115" s="16">
        <v>308759</v>
      </c>
      <c r="BG115" s="17">
        <v>702.56</v>
      </c>
      <c r="BH115" s="14">
        <v>464</v>
      </c>
      <c r="BI115" s="16">
        <v>325988</v>
      </c>
      <c r="BJ115" s="16">
        <v>322607</v>
      </c>
      <c r="BK115" s="16">
        <v>325988</v>
      </c>
      <c r="BL115" s="16">
        <v>0</v>
      </c>
      <c r="BM115" s="16">
        <v>325988</v>
      </c>
      <c r="BN115" s="16">
        <v>325988</v>
      </c>
      <c r="BO115" s="17">
        <v>73.72</v>
      </c>
      <c r="BP115" s="14">
        <v>464</v>
      </c>
      <c r="BQ115" s="16">
        <v>34206</v>
      </c>
      <c r="BR115" s="16">
        <v>33776</v>
      </c>
      <c r="BS115" s="16">
        <v>34206</v>
      </c>
      <c r="BT115" s="16">
        <v>0</v>
      </c>
      <c r="BU115" s="16">
        <v>34206</v>
      </c>
      <c r="BV115" s="16">
        <v>34206</v>
      </c>
      <c r="BW115" s="17">
        <v>77.33</v>
      </c>
      <c r="BX115" s="14">
        <v>464</v>
      </c>
      <c r="BY115" s="16">
        <v>35881</v>
      </c>
      <c r="BZ115" s="16">
        <v>35391</v>
      </c>
      <c r="CA115" s="16">
        <v>35881</v>
      </c>
      <c r="CB115" s="16">
        <v>0</v>
      </c>
      <c r="CC115" s="16">
        <v>35881</v>
      </c>
      <c r="CD115" s="16">
        <v>35881</v>
      </c>
      <c r="CE115" s="17">
        <v>368.53</v>
      </c>
      <c r="CF115" s="14">
        <v>464</v>
      </c>
      <c r="CG115" s="16">
        <v>170998</v>
      </c>
      <c r="CH115" s="16">
        <v>168882</v>
      </c>
      <c r="CI115" s="16">
        <v>170998</v>
      </c>
      <c r="CJ115" s="16">
        <v>0</v>
      </c>
      <c r="CK115" s="16">
        <v>170998</v>
      </c>
      <c r="CL115" s="16">
        <v>170998</v>
      </c>
      <c r="CM115" s="17">
        <v>340.52</v>
      </c>
      <c r="CN115" s="17">
        <v>504.44</v>
      </c>
      <c r="CO115" s="16">
        <v>171772</v>
      </c>
      <c r="CP115" s="16">
        <v>170041</v>
      </c>
      <c r="CQ115" s="16">
        <v>0</v>
      </c>
      <c r="CR115" s="16">
        <v>170041</v>
      </c>
      <c r="CS115" s="16">
        <v>171772</v>
      </c>
      <c r="CT115" s="16">
        <v>0</v>
      </c>
      <c r="CU115" s="14">
        <v>464</v>
      </c>
      <c r="CV115" s="16">
        <v>0</v>
      </c>
      <c r="CW115" s="14">
        <v>0</v>
      </c>
      <c r="CX115" s="16">
        <v>464</v>
      </c>
      <c r="CY115" s="17">
        <v>62.45</v>
      </c>
      <c r="CZ115" s="16">
        <v>28977</v>
      </c>
      <c r="DA115" s="16">
        <v>464</v>
      </c>
      <c r="DB115" s="17">
        <v>69.930000000000007</v>
      </c>
      <c r="DC115" s="16">
        <v>32448</v>
      </c>
      <c r="DD115" s="17">
        <v>0.97</v>
      </c>
      <c r="DE115" s="17">
        <v>340.52</v>
      </c>
      <c r="DF115" s="16">
        <v>330</v>
      </c>
      <c r="DG115" s="17">
        <v>34.31</v>
      </c>
      <c r="DH115" s="17">
        <v>504.44</v>
      </c>
      <c r="DI115" s="16">
        <v>17307</v>
      </c>
      <c r="DJ115" s="16">
        <v>17122</v>
      </c>
      <c r="DK115" s="16">
        <v>17307</v>
      </c>
      <c r="DL115" s="16">
        <v>0</v>
      </c>
      <c r="DM115" s="16">
        <v>17307</v>
      </c>
      <c r="DN115" s="16">
        <v>17307</v>
      </c>
      <c r="DO115" s="17">
        <v>4.09</v>
      </c>
      <c r="DP115" s="17">
        <v>504.44</v>
      </c>
      <c r="DQ115" s="16">
        <v>2063</v>
      </c>
      <c r="DR115" s="16">
        <v>2041</v>
      </c>
      <c r="DS115" s="16">
        <v>2063</v>
      </c>
      <c r="DT115" s="16">
        <v>0</v>
      </c>
      <c r="DU115" s="16">
        <v>2063</v>
      </c>
      <c r="DV115" s="16">
        <v>2063</v>
      </c>
      <c r="DW115" s="16">
        <v>3542640</v>
      </c>
      <c r="DX115" s="16">
        <v>0</v>
      </c>
      <c r="DY115" s="16">
        <v>233646</v>
      </c>
      <c r="DZ115" s="16">
        <v>308759</v>
      </c>
      <c r="EA115" s="16">
        <v>325988</v>
      </c>
      <c r="EB115" s="16">
        <v>34206</v>
      </c>
      <c r="EC115" s="16">
        <v>35881</v>
      </c>
      <c r="ED115" s="16">
        <v>170998</v>
      </c>
      <c r="EE115" s="16">
        <v>171772</v>
      </c>
      <c r="EF115" s="16">
        <v>0</v>
      </c>
      <c r="EG115" s="16">
        <v>28977</v>
      </c>
      <c r="EH115" s="16">
        <v>32448</v>
      </c>
      <c r="EI115" s="16">
        <v>330</v>
      </c>
      <c r="EJ115" s="16">
        <v>17307</v>
      </c>
      <c r="EK115" s="16">
        <v>2063</v>
      </c>
      <c r="EL115" s="16">
        <v>33958</v>
      </c>
      <c r="EM115" s="16">
        <v>85991</v>
      </c>
      <c r="EN115" s="16">
        <v>7413</v>
      </c>
      <c r="EO115" s="16">
        <v>4964461</v>
      </c>
      <c r="EP115" s="16">
        <v>310452885</v>
      </c>
      <c r="EQ115" s="18">
        <v>5.4</v>
      </c>
      <c r="ER115" s="16">
        <v>1676446</v>
      </c>
      <c r="ES115" s="16">
        <v>43287</v>
      </c>
      <c r="ET115" s="16">
        <v>43916</v>
      </c>
      <c r="EU115" s="16">
        <v>-629</v>
      </c>
      <c r="EV115" s="16">
        <v>1676446</v>
      </c>
      <c r="EW115" s="16">
        <v>1675817</v>
      </c>
      <c r="EX115" s="16">
        <v>64095410</v>
      </c>
      <c r="EY115" s="16">
        <v>61325404</v>
      </c>
      <c r="EZ115" s="16">
        <v>2770006</v>
      </c>
      <c r="FA115" s="18">
        <v>5.4</v>
      </c>
      <c r="FB115" s="16">
        <v>14958</v>
      </c>
      <c r="FC115" s="16">
        <v>0</v>
      </c>
      <c r="FD115" s="16">
        <v>0</v>
      </c>
      <c r="FE115" s="16">
        <v>0</v>
      </c>
      <c r="FF115" s="16">
        <v>14958</v>
      </c>
      <c r="FG115" s="16">
        <v>14958</v>
      </c>
      <c r="FH115" s="16">
        <v>1675817</v>
      </c>
      <c r="FI115" s="16">
        <v>1690775</v>
      </c>
      <c r="FJ115" s="16">
        <v>6749</v>
      </c>
      <c r="FK115" s="15">
        <v>494.60199999999998</v>
      </c>
      <c r="FL115" s="16">
        <v>3338069</v>
      </c>
      <c r="FM115" s="16">
        <v>6749</v>
      </c>
      <c r="FN115" s="17">
        <v>40.44</v>
      </c>
      <c r="FO115" s="16">
        <v>272930</v>
      </c>
      <c r="FP115" s="16">
        <v>264</v>
      </c>
      <c r="FQ115" s="17">
        <v>505.41</v>
      </c>
      <c r="FR115" s="16">
        <v>133428</v>
      </c>
      <c r="FS115" s="16">
        <v>17307</v>
      </c>
      <c r="FT115" s="16">
        <v>2063</v>
      </c>
      <c r="FU115" s="16">
        <v>152798</v>
      </c>
      <c r="FV115" s="16">
        <v>3338069</v>
      </c>
      <c r="FW115" s="16">
        <v>272930</v>
      </c>
      <c r="FX115" s="16">
        <v>6553</v>
      </c>
      <c r="FY115" s="16">
        <v>325988</v>
      </c>
      <c r="FZ115" s="16">
        <v>34206</v>
      </c>
      <c r="GA115" s="16">
        <v>35881</v>
      </c>
      <c r="GB115" s="16">
        <v>170998</v>
      </c>
      <c r="GC115" s="16">
        <v>4337423</v>
      </c>
      <c r="GD115" s="16">
        <v>1690775</v>
      </c>
      <c r="GE115" s="16">
        <v>2646648</v>
      </c>
      <c r="GF115" s="15">
        <v>535.04200000000003</v>
      </c>
      <c r="GG115" s="16">
        <v>300</v>
      </c>
      <c r="GH115" s="16">
        <v>160513</v>
      </c>
      <c r="GI115" s="16">
        <v>2646648</v>
      </c>
      <c r="GJ115" s="16">
        <v>0</v>
      </c>
      <c r="GK115" s="14">
        <v>12.5</v>
      </c>
      <c r="GL115" s="16">
        <v>7635</v>
      </c>
      <c r="GM115" s="16">
        <v>95438</v>
      </c>
      <c r="GN115" s="14">
        <v>0</v>
      </c>
      <c r="GO115" s="16">
        <v>7413</v>
      </c>
      <c r="GP115" s="16">
        <v>0</v>
      </c>
      <c r="GQ115" s="16">
        <v>95438</v>
      </c>
      <c r="GR115" s="16">
        <v>95438</v>
      </c>
      <c r="GS115" s="16">
        <v>4964461</v>
      </c>
      <c r="GT115" s="16">
        <v>4337423</v>
      </c>
      <c r="GU115" s="16">
        <v>0</v>
      </c>
      <c r="GV115" s="16">
        <v>627038</v>
      </c>
      <c r="GW115" s="16">
        <v>310452885</v>
      </c>
      <c r="GX115" s="16">
        <v>289801329</v>
      </c>
      <c r="GY115" s="16">
        <v>20651556</v>
      </c>
      <c r="GZ115" s="16">
        <v>289801329</v>
      </c>
      <c r="HA115" s="18">
        <v>7.1300000000000002E-2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886</v>
      </c>
      <c r="HH115" s="16">
        <v>685</v>
      </c>
      <c r="HI115" s="16">
        <v>201</v>
      </c>
      <c r="HJ115" s="15">
        <v>535.04200000000003</v>
      </c>
      <c r="HK115" s="16">
        <v>107543</v>
      </c>
      <c r="HL115" s="15">
        <v>535.04200000000003</v>
      </c>
      <c r="HM115" s="16">
        <v>10</v>
      </c>
      <c r="HN115" s="16">
        <v>5350</v>
      </c>
      <c r="HO115" s="15">
        <v>535.04200000000003</v>
      </c>
      <c r="HP115" s="16">
        <v>7635</v>
      </c>
      <c r="HQ115" s="15">
        <v>0.11600000000000001</v>
      </c>
      <c r="HR115" s="16">
        <v>474047</v>
      </c>
      <c r="HS115" s="16">
        <v>107543</v>
      </c>
      <c r="HT115" s="16">
        <v>5350</v>
      </c>
      <c r="HU115" s="16">
        <v>361154</v>
      </c>
      <c r="HV115" s="16">
        <v>310452885</v>
      </c>
      <c r="HW115" s="18">
        <v>1.1633100000000001</v>
      </c>
      <c r="HX115" s="18">
        <v>1.9617800000000001</v>
      </c>
      <c r="HY115" s="18">
        <v>0</v>
      </c>
      <c r="HZ115" s="16">
        <v>310452885</v>
      </c>
      <c r="IA115" s="16">
        <v>0</v>
      </c>
      <c r="IB115" s="16">
        <v>7635</v>
      </c>
      <c r="IC115" s="17">
        <v>0</v>
      </c>
      <c r="ID115" s="16">
        <v>0</v>
      </c>
      <c r="IE115" s="15">
        <v>535.04200000000003</v>
      </c>
      <c r="IF115" s="16">
        <v>0</v>
      </c>
      <c r="IG115" s="16">
        <v>627038</v>
      </c>
      <c r="IH115" s="16">
        <v>0</v>
      </c>
      <c r="II115" s="16">
        <v>0</v>
      </c>
      <c r="IJ115" s="16">
        <v>0</v>
      </c>
      <c r="IK115" s="16">
        <v>33958</v>
      </c>
      <c r="IL115" s="16">
        <v>107543</v>
      </c>
      <c r="IM115" s="16">
        <v>5350</v>
      </c>
      <c r="IN115" s="16">
        <v>0</v>
      </c>
      <c r="IO115" s="16">
        <v>0</v>
      </c>
      <c r="IP115" s="16">
        <v>548103</v>
      </c>
      <c r="IQ115" s="16">
        <v>2646648</v>
      </c>
      <c r="IR115" s="16">
        <v>0</v>
      </c>
      <c r="IS115" s="16">
        <v>0</v>
      </c>
      <c r="IT115" s="16">
        <v>0</v>
      </c>
      <c r="IU115" s="16">
        <v>0</v>
      </c>
      <c r="IV115" s="16">
        <v>33958</v>
      </c>
      <c r="IW115" s="16">
        <v>107543</v>
      </c>
      <c r="IX115" s="16">
        <v>5350</v>
      </c>
      <c r="IY115" s="16">
        <v>0</v>
      </c>
      <c r="IZ115" s="16">
        <v>0</v>
      </c>
      <c r="JA115" s="16">
        <v>0</v>
      </c>
      <c r="JB115" s="16">
        <v>95438</v>
      </c>
      <c r="JC115" s="16">
        <v>2821021</v>
      </c>
      <c r="JD115" s="16">
        <v>3542640</v>
      </c>
      <c r="JE115" s="16">
        <v>0</v>
      </c>
      <c r="JF115" s="16">
        <v>3542640</v>
      </c>
      <c r="JG115" s="19">
        <v>0.1</v>
      </c>
      <c r="JH115" s="16">
        <v>354264</v>
      </c>
      <c r="JI115" s="16">
        <v>310452885</v>
      </c>
      <c r="JJ115" s="14">
        <v>464</v>
      </c>
      <c r="JK115" s="16">
        <v>669079</v>
      </c>
      <c r="JL115" s="16">
        <v>416026</v>
      </c>
      <c r="JM115" s="16">
        <v>669079</v>
      </c>
      <c r="JN115" s="17">
        <v>0.25</v>
      </c>
      <c r="JO115" s="19">
        <v>0.15540000000000001</v>
      </c>
      <c r="JP115" s="16">
        <v>354264</v>
      </c>
      <c r="JQ115" s="16">
        <v>55053</v>
      </c>
      <c r="JR115" s="17">
        <v>0.05</v>
      </c>
      <c r="JS115" s="16">
        <v>3531733</v>
      </c>
      <c r="JT115" s="16">
        <v>176587</v>
      </c>
      <c r="JU115" s="16">
        <v>354264</v>
      </c>
      <c r="JV115" s="16">
        <v>55053</v>
      </c>
      <c r="JW115" s="16">
        <v>176587</v>
      </c>
      <c r="JX115" s="16">
        <v>122624</v>
      </c>
      <c r="JY115" s="16">
        <v>55053</v>
      </c>
      <c r="JZ115" s="18">
        <v>0</v>
      </c>
      <c r="KA115" s="16">
        <v>0</v>
      </c>
      <c r="KB115" s="16">
        <v>176587</v>
      </c>
      <c r="KC115" s="16">
        <v>122624</v>
      </c>
      <c r="KD115" s="16">
        <v>299211</v>
      </c>
      <c r="KE115" s="16">
        <v>3542640</v>
      </c>
      <c r="KF115" s="19">
        <v>0</v>
      </c>
      <c r="KG115" s="16">
        <v>0</v>
      </c>
      <c r="KH115" s="17">
        <v>0</v>
      </c>
      <c r="KI115" s="16">
        <v>3531733</v>
      </c>
      <c r="KJ115" s="16">
        <v>0</v>
      </c>
      <c r="KK115" s="16">
        <v>0</v>
      </c>
      <c r="KL115" s="16">
        <v>0</v>
      </c>
      <c r="KM115" s="16">
        <v>0</v>
      </c>
      <c r="KN115" s="16">
        <v>15354</v>
      </c>
      <c r="KO115" s="16">
        <v>15577</v>
      </c>
      <c r="KP115" s="16">
        <v>-223</v>
      </c>
      <c r="KQ115" s="16">
        <v>548103</v>
      </c>
      <c r="KR115" s="16">
        <v>-223</v>
      </c>
      <c r="KS115" s="16">
        <v>548326</v>
      </c>
      <c r="KT115" s="16">
        <v>-629</v>
      </c>
      <c r="KU115" s="16">
        <v>-223</v>
      </c>
      <c r="KV115" s="16">
        <v>-852</v>
      </c>
      <c r="KW115" s="16">
        <v>1676446</v>
      </c>
      <c r="KX115" s="16">
        <v>548326</v>
      </c>
      <c r="KY115" s="18">
        <v>2224772</v>
      </c>
      <c r="KZ115" s="16">
        <v>122624</v>
      </c>
      <c r="LA115" s="16">
        <v>0</v>
      </c>
      <c r="LB115" s="16">
        <v>0</v>
      </c>
      <c r="LC115" s="16">
        <v>0</v>
      </c>
      <c r="LD115" s="16">
        <v>2347396</v>
      </c>
      <c r="LE115" s="16">
        <v>0</v>
      </c>
      <c r="LF115" s="16">
        <v>0</v>
      </c>
      <c r="LG115" s="16">
        <v>0</v>
      </c>
      <c r="LH115" s="16">
        <v>2347396</v>
      </c>
      <c r="LI115" s="16">
        <v>122624</v>
      </c>
      <c r="LJ115" s="16">
        <v>2224772</v>
      </c>
      <c r="LK115" s="16">
        <v>310452885</v>
      </c>
      <c r="LL115" s="16">
        <v>7.1662100000000004</v>
      </c>
      <c r="LM115" s="16">
        <v>122624</v>
      </c>
      <c r="LN115" s="16">
        <v>341945792</v>
      </c>
      <c r="LO115" s="16">
        <v>0.35860999999999998</v>
      </c>
      <c r="LP115" s="16">
        <v>7.1662100000000004</v>
      </c>
      <c r="LQ115" s="16">
        <v>7.5248200000000001</v>
      </c>
      <c r="LR115" s="16">
        <v>171772</v>
      </c>
      <c r="LS115" s="16">
        <v>0</v>
      </c>
      <c r="LT115" s="16">
        <v>28977</v>
      </c>
      <c r="LU115" s="16">
        <v>32448</v>
      </c>
      <c r="LV115" s="16">
        <v>330</v>
      </c>
      <c r="LW115" s="16">
        <v>17307</v>
      </c>
      <c r="LX115" s="16">
        <v>2063</v>
      </c>
      <c r="LY115" s="16">
        <v>33958</v>
      </c>
      <c r="LZ115" s="16">
        <v>218939</v>
      </c>
      <c r="MA115" s="16">
        <v>2821021</v>
      </c>
      <c r="MB115" s="18">
        <v>218939</v>
      </c>
      <c r="MC115" s="16">
        <v>2602082</v>
      </c>
      <c r="MD115" s="16">
        <v>4964461</v>
      </c>
      <c r="ME115" s="18">
        <v>0</v>
      </c>
      <c r="MF115" s="18">
        <v>0</v>
      </c>
      <c r="MG115" s="18">
        <v>299211</v>
      </c>
      <c r="MH115" s="16">
        <v>0</v>
      </c>
      <c r="MI115" s="16">
        <v>95438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2347396</v>
      </c>
      <c r="MP115" s="16">
        <v>95438</v>
      </c>
      <c r="MQ115" s="16">
        <v>0</v>
      </c>
      <c r="MR115" s="16">
        <v>176587</v>
      </c>
      <c r="MS115" s="16">
        <v>0</v>
      </c>
      <c r="MT115" s="16">
        <v>14958</v>
      </c>
      <c r="MU115" s="16">
        <v>-852</v>
      </c>
      <c r="MV115" s="16">
        <v>0</v>
      </c>
      <c r="MW115" s="16">
        <v>2633527</v>
      </c>
      <c r="MX115" s="16">
        <v>341945792</v>
      </c>
      <c r="MY115" s="16">
        <v>1.34</v>
      </c>
      <c r="MZ115" s="16">
        <v>458207</v>
      </c>
      <c r="NA115" s="16">
        <v>0.05</v>
      </c>
      <c r="NB115" s="16">
        <v>3531733</v>
      </c>
      <c r="NC115" s="16">
        <v>176587</v>
      </c>
      <c r="ND115" s="16">
        <v>458207</v>
      </c>
      <c r="NE115" s="16">
        <v>176587</v>
      </c>
      <c r="NF115" s="16">
        <v>281620</v>
      </c>
      <c r="NG115" s="17">
        <v>0.05</v>
      </c>
      <c r="NH115" s="17">
        <v>0</v>
      </c>
      <c r="NI115" s="17">
        <v>0</v>
      </c>
      <c r="NJ115" s="17">
        <v>0</v>
      </c>
      <c r="NK115" s="17">
        <v>0.05</v>
      </c>
      <c r="NL115" s="17">
        <v>0.1</v>
      </c>
      <c r="NM115" s="16">
        <v>176587</v>
      </c>
      <c r="NN115" s="16">
        <v>0</v>
      </c>
      <c r="NO115" s="18">
        <v>0</v>
      </c>
      <c r="NP115" s="16">
        <v>0</v>
      </c>
      <c r="NQ115" s="17">
        <v>176587</v>
      </c>
      <c r="NR115" s="16">
        <v>207000</v>
      </c>
      <c r="NS115" s="16">
        <v>0</v>
      </c>
      <c r="NT115" s="16">
        <v>112842</v>
      </c>
      <c r="NU115" s="16">
        <v>0</v>
      </c>
      <c r="NV115" s="16">
        <v>0</v>
      </c>
      <c r="NW115" s="17">
        <v>0</v>
      </c>
      <c r="NX115" s="17">
        <v>962346</v>
      </c>
    </row>
    <row r="116" spans="1:388" x14ac:dyDescent="0.55000000000000004">
      <c r="A116" s="13" t="s">
        <v>1177</v>
      </c>
      <c r="B116" s="13" t="s">
        <v>1264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19.07</v>
      </c>
      <c r="Q116" s="17">
        <v>690.26</v>
      </c>
      <c r="R116" s="17">
        <v>74.63</v>
      </c>
      <c r="S116" s="17">
        <v>2.16</v>
      </c>
      <c r="T116" s="17">
        <v>76.790000000000006</v>
      </c>
      <c r="U116" s="17">
        <v>77.680000000000007</v>
      </c>
      <c r="V116" s="17">
        <v>2.35</v>
      </c>
      <c r="W116" s="17">
        <v>80.03</v>
      </c>
      <c r="X116" s="17">
        <v>357.8</v>
      </c>
      <c r="Y116" s="17">
        <v>10.73</v>
      </c>
      <c r="Z116" s="17">
        <v>368.53</v>
      </c>
      <c r="AA116" s="17">
        <v>28.08</v>
      </c>
      <c r="AB116" s="17">
        <v>24.2</v>
      </c>
      <c r="AC116" s="17">
        <v>41.1</v>
      </c>
      <c r="AD116" s="17">
        <v>93.38</v>
      </c>
      <c r="AE116" s="14">
        <v>850</v>
      </c>
      <c r="AF116" s="17">
        <v>943.38</v>
      </c>
      <c r="AG116" s="17">
        <v>1.19</v>
      </c>
      <c r="AH116" s="17">
        <v>944.57</v>
      </c>
      <c r="AI116" s="15">
        <v>13.39</v>
      </c>
      <c r="AJ116" s="15">
        <v>3.181</v>
      </c>
      <c r="AK116" s="17">
        <v>0.21</v>
      </c>
      <c r="AL116" s="17">
        <f>ROUND(Data_AidAndLevy[[#This Row],[L311]]*Data_AidAndLevy[[#This Row],[L201]],0)</f>
        <v>1557</v>
      </c>
      <c r="AM116" s="15">
        <v>0</v>
      </c>
      <c r="AN116" s="15">
        <v>16.780999999999999</v>
      </c>
      <c r="AO116" s="17">
        <v>943.38</v>
      </c>
      <c r="AP116" s="15">
        <v>960.16099999999994</v>
      </c>
      <c r="AQ116" s="17">
        <v>93.38</v>
      </c>
      <c r="AR116" s="15">
        <v>866.78099999999995</v>
      </c>
      <c r="AS116" s="16">
        <v>7635</v>
      </c>
      <c r="AT116" s="14">
        <v>850</v>
      </c>
      <c r="AU116" s="16">
        <v>6489750</v>
      </c>
      <c r="AV116" s="16">
        <v>6200233</v>
      </c>
      <c r="AW116" s="17">
        <v>1.01</v>
      </c>
      <c r="AX116" s="16">
        <v>6262235</v>
      </c>
      <c r="AY116" s="16">
        <v>6489750</v>
      </c>
      <c r="AZ116" s="16">
        <v>0</v>
      </c>
      <c r="BA116" s="16">
        <v>7635</v>
      </c>
      <c r="BB116" s="15">
        <v>16.780999999999999</v>
      </c>
      <c r="BC116" s="16">
        <v>128123</v>
      </c>
      <c r="BD116" s="16">
        <v>7635</v>
      </c>
      <c r="BE116" s="17">
        <v>93.38</v>
      </c>
      <c r="BF116" s="16">
        <v>712956</v>
      </c>
      <c r="BG116" s="17">
        <v>690.26</v>
      </c>
      <c r="BH116" s="14">
        <v>850</v>
      </c>
      <c r="BI116" s="16">
        <v>586721</v>
      </c>
      <c r="BJ116" s="16">
        <v>561383</v>
      </c>
      <c r="BK116" s="16">
        <v>586721</v>
      </c>
      <c r="BL116" s="16">
        <v>0</v>
      </c>
      <c r="BM116" s="16">
        <v>586721</v>
      </c>
      <c r="BN116" s="16">
        <v>586721</v>
      </c>
      <c r="BO116" s="17">
        <v>76.790000000000006</v>
      </c>
      <c r="BP116" s="14">
        <v>850</v>
      </c>
      <c r="BQ116" s="16">
        <v>65272</v>
      </c>
      <c r="BR116" s="16">
        <v>62421</v>
      </c>
      <c r="BS116" s="16">
        <v>65272</v>
      </c>
      <c r="BT116" s="16">
        <v>0</v>
      </c>
      <c r="BU116" s="16">
        <v>65272</v>
      </c>
      <c r="BV116" s="16">
        <v>65272</v>
      </c>
      <c r="BW116" s="17">
        <v>80.03</v>
      </c>
      <c r="BX116" s="14">
        <v>850</v>
      </c>
      <c r="BY116" s="16">
        <v>68026</v>
      </c>
      <c r="BZ116" s="16">
        <v>64972</v>
      </c>
      <c r="CA116" s="16">
        <v>68026</v>
      </c>
      <c r="CB116" s="16">
        <v>0</v>
      </c>
      <c r="CC116" s="16">
        <v>68026</v>
      </c>
      <c r="CD116" s="16">
        <v>68026</v>
      </c>
      <c r="CE116" s="17">
        <v>368.53</v>
      </c>
      <c r="CF116" s="14">
        <v>850</v>
      </c>
      <c r="CG116" s="16">
        <v>313251</v>
      </c>
      <c r="CH116" s="16">
        <v>299264</v>
      </c>
      <c r="CI116" s="16">
        <v>313251</v>
      </c>
      <c r="CJ116" s="16">
        <v>0</v>
      </c>
      <c r="CK116" s="16">
        <v>313251</v>
      </c>
      <c r="CL116" s="16">
        <v>313251</v>
      </c>
      <c r="CM116" s="17">
        <v>337.26</v>
      </c>
      <c r="CN116" s="17">
        <v>943.38</v>
      </c>
      <c r="CO116" s="16">
        <v>318164</v>
      </c>
      <c r="CP116" s="16">
        <v>301081</v>
      </c>
      <c r="CQ116" s="16">
        <v>35069</v>
      </c>
      <c r="CR116" s="16">
        <v>336150</v>
      </c>
      <c r="CS116" s="16">
        <v>318164</v>
      </c>
      <c r="CT116" s="16">
        <v>17986</v>
      </c>
      <c r="CU116" s="14">
        <v>850</v>
      </c>
      <c r="CV116" s="16">
        <v>33</v>
      </c>
      <c r="CW116" s="14">
        <v>0</v>
      </c>
      <c r="CX116" s="16">
        <v>883</v>
      </c>
      <c r="CY116" s="17">
        <v>62.47</v>
      </c>
      <c r="CZ116" s="16">
        <v>55161</v>
      </c>
      <c r="DA116" s="16">
        <v>883</v>
      </c>
      <c r="DB116" s="17">
        <v>69.650000000000006</v>
      </c>
      <c r="DC116" s="16">
        <v>61501</v>
      </c>
      <c r="DD116" s="17">
        <v>1.19</v>
      </c>
      <c r="DE116" s="17">
        <v>337.26</v>
      </c>
      <c r="DF116" s="16">
        <v>401</v>
      </c>
      <c r="DG116" s="17">
        <v>41.7</v>
      </c>
      <c r="DH116" s="17">
        <v>943.38</v>
      </c>
      <c r="DI116" s="16">
        <v>39339</v>
      </c>
      <c r="DJ116" s="16">
        <v>37412</v>
      </c>
      <c r="DK116" s="16">
        <v>39339</v>
      </c>
      <c r="DL116" s="16">
        <v>0</v>
      </c>
      <c r="DM116" s="16">
        <v>39339</v>
      </c>
      <c r="DN116" s="16">
        <v>39339</v>
      </c>
      <c r="DO116" s="17">
        <v>4.8</v>
      </c>
      <c r="DP116" s="17">
        <v>943.38</v>
      </c>
      <c r="DQ116" s="16">
        <v>4528</v>
      </c>
      <c r="DR116" s="16">
        <v>4302</v>
      </c>
      <c r="DS116" s="16">
        <v>4528</v>
      </c>
      <c r="DT116" s="16">
        <v>0</v>
      </c>
      <c r="DU116" s="16">
        <v>4528</v>
      </c>
      <c r="DV116" s="16">
        <v>4528</v>
      </c>
      <c r="DW116" s="16">
        <v>6489750</v>
      </c>
      <c r="DX116" s="16">
        <v>0</v>
      </c>
      <c r="DY116" s="16">
        <v>128123</v>
      </c>
      <c r="DZ116" s="16">
        <v>712956</v>
      </c>
      <c r="EA116" s="16">
        <v>586721</v>
      </c>
      <c r="EB116" s="16">
        <v>65272</v>
      </c>
      <c r="EC116" s="16">
        <v>68026</v>
      </c>
      <c r="ED116" s="16">
        <v>313251</v>
      </c>
      <c r="EE116" s="16">
        <v>318164</v>
      </c>
      <c r="EF116" s="16">
        <v>17986</v>
      </c>
      <c r="EG116" s="16">
        <v>55161</v>
      </c>
      <c r="EH116" s="16">
        <v>61501</v>
      </c>
      <c r="EI116" s="16">
        <v>401</v>
      </c>
      <c r="EJ116" s="16">
        <v>39339</v>
      </c>
      <c r="EK116" s="16">
        <v>4528</v>
      </c>
      <c r="EL116" s="16">
        <v>65277</v>
      </c>
      <c r="EM116" s="16">
        <v>65579</v>
      </c>
      <c r="EN116" s="16">
        <v>0</v>
      </c>
      <c r="EO116" s="16">
        <v>8861481</v>
      </c>
      <c r="EP116" s="16">
        <v>652156995</v>
      </c>
      <c r="EQ116" s="18">
        <v>5.4</v>
      </c>
      <c r="ER116" s="16">
        <v>3521648</v>
      </c>
      <c r="ES116" s="16">
        <v>62808</v>
      </c>
      <c r="ET116" s="16">
        <v>59645</v>
      </c>
      <c r="EU116" s="16">
        <v>3163</v>
      </c>
      <c r="EV116" s="16">
        <v>3521648</v>
      </c>
      <c r="EW116" s="16">
        <v>3524811</v>
      </c>
      <c r="EX116" s="16">
        <v>81999611</v>
      </c>
      <c r="EY116" s="16">
        <v>73051447</v>
      </c>
      <c r="EZ116" s="16">
        <v>8948164</v>
      </c>
      <c r="FA116" s="18">
        <v>5.4</v>
      </c>
      <c r="FB116" s="16">
        <v>48320</v>
      </c>
      <c r="FC116" s="16">
        <v>0</v>
      </c>
      <c r="FD116" s="16">
        <v>0</v>
      </c>
      <c r="FE116" s="16">
        <v>0</v>
      </c>
      <c r="FF116" s="16">
        <v>48320</v>
      </c>
      <c r="FG116" s="16">
        <v>48320</v>
      </c>
      <c r="FH116" s="16">
        <v>3524811</v>
      </c>
      <c r="FI116" s="16">
        <v>3573131</v>
      </c>
      <c r="FJ116" s="16">
        <v>6749</v>
      </c>
      <c r="FK116" s="15">
        <v>866.78099999999995</v>
      </c>
      <c r="FL116" s="16">
        <v>5849905</v>
      </c>
      <c r="FM116" s="16">
        <v>6749</v>
      </c>
      <c r="FN116" s="17">
        <v>93.38</v>
      </c>
      <c r="FO116" s="16">
        <v>630222</v>
      </c>
      <c r="FP116" s="16">
        <v>264</v>
      </c>
      <c r="FQ116" s="17">
        <v>944.57</v>
      </c>
      <c r="FR116" s="16">
        <v>249366</v>
      </c>
      <c r="FS116" s="16">
        <v>39339</v>
      </c>
      <c r="FT116" s="16">
        <v>4528</v>
      </c>
      <c r="FU116" s="16">
        <v>293233</v>
      </c>
      <c r="FV116" s="16">
        <v>5849905</v>
      </c>
      <c r="FW116" s="16">
        <v>630222</v>
      </c>
      <c r="FX116" s="16">
        <v>0</v>
      </c>
      <c r="FY116" s="16">
        <v>586721</v>
      </c>
      <c r="FZ116" s="16">
        <v>65272</v>
      </c>
      <c r="GA116" s="16">
        <v>68026</v>
      </c>
      <c r="GB116" s="16">
        <v>313251</v>
      </c>
      <c r="GC116" s="16">
        <v>7806630</v>
      </c>
      <c r="GD116" s="16">
        <v>3573131</v>
      </c>
      <c r="GE116" s="16">
        <v>4233499</v>
      </c>
      <c r="GF116" s="15">
        <v>960.16099999999994</v>
      </c>
      <c r="GG116" s="16">
        <v>300</v>
      </c>
      <c r="GH116" s="16">
        <v>288048</v>
      </c>
      <c r="GI116" s="16">
        <v>4233499</v>
      </c>
      <c r="GJ116" s="16">
        <v>0</v>
      </c>
      <c r="GK116" s="14">
        <v>37</v>
      </c>
      <c r="GL116" s="16">
        <v>7635</v>
      </c>
      <c r="GM116" s="16">
        <v>282495</v>
      </c>
      <c r="GN116" s="14">
        <v>0</v>
      </c>
      <c r="GO116" s="16">
        <v>7413</v>
      </c>
      <c r="GP116" s="16">
        <v>0</v>
      </c>
      <c r="GQ116" s="16">
        <v>282495</v>
      </c>
      <c r="GR116" s="16">
        <v>282495</v>
      </c>
      <c r="GS116" s="16">
        <v>8861481</v>
      </c>
      <c r="GT116" s="16">
        <v>7806630</v>
      </c>
      <c r="GU116" s="16">
        <v>0</v>
      </c>
      <c r="GV116" s="16">
        <v>1054851</v>
      </c>
      <c r="GW116" s="16">
        <v>652156995</v>
      </c>
      <c r="GX116" s="16">
        <v>604929681</v>
      </c>
      <c r="GY116" s="16">
        <v>47227314</v>
      </c>
      <c r="GZ116" s="16">
        <v>604929681</v>
      </c>
      <c r="HA116" s="18">
        <v>7.8100000000000003E-2</v>
      </c>
      <c r="HB116" s="16">
        <v>14394</v>
      </c>
      <c r="HC116" s="16">
        <v>1124</v>
      </c>
      <c r="HD116" s="16">
        <v>14394</v>
      </c>
      <c r="HE116" s="16">
        <v>1124</v>
      </c>
      <c r="HF116" s="16">
        <v>13270</v>
      </c>
      <c r="HG116" s="16">
        <v>886</v>
      </c>
      <c r="HH116" s="16">
        <v>685</v>
      </c>
      <c r="HI116" s="16">
        <v>201</v>
      </c>
      <c r="HJ116" s="15">
        <v>960.16099999999994</v>
      </c>
      <c r="HK116" s="16">
        <v>192992</v>
      </c>
      <c r="HL116" s="15">
        <v>960.16099999999994</v>
      </c>
      <c r="HM116" s="16">
        <v>10</v>
      </c>
      <c r="HN116" s="16">
        <v>9602</v>
      </c>
      <c r="HO116" s="15">
        <v>960.16099999999994</v>
      </c>
      <c r="HP116" s="16">
        <v>7635</v>
      </c>
      <c r="HQ116" s="15">
        <v>0.11600000000000001</v>
      </c>
      <c r="HR116" s="16">
        <v>850703</v>
      </c>
      <c r="HS116" s="16">
        <v>192992</v>
      </c>
      <c r="HT116" s="16">
        <v>9602</v>
      </c>
      <c r="HU116" s="16">
        <v>648109</v>
      </c>
      <c r="HV116" s="16">
        <v>652156995</v>
      </c>
      <c r="HW116" s="18">
        <v>0.99378999999999995</v>
      </c>
      <c r="HX116" s="18">
        <v>1.9617800000000001</v>
      </c>
      <c r="HY116" s="18">
        <v>0</v>
      </c>
      <c r="HZ116" s="16">
        <v>652156995</v>
      </c>
      <c r="IA116" s="16">
        <v>0</v>
      </c>
      <c r="IB116" s="16">
        <v>7635</v>
      </c>
      <c r="IC116" s="17">
        <v>0</v>
      </c>
      <c r="ID116" s="16">
        <v>0</v>
      </c>
      <c r="IE116" s="15">
        <v>960.16099999999994</v>
      </c>
      <c r="IF116" s="16">
        <v>0</v>
      </c>
      <c r="IG116" s="16">
        <v>1054851</v>
      </c>
      <c r="IH116" s="16">
        <v>13270</v>
      </c>
      <c r="II116" s="16">
        <v>0</v>
      </c>
      <c r="IJ116" s="16">
        <v>0</v>
      </c>
      <c r="IK116" s="16">
        <v>65277</v>
      </c>
      <c r="IL116" s="16">
        <v>192992</v>
      </c>
      <c r="IM116" s="16">
        <v>9602</v>
      </c>
      <c r="IN116" s="16">
        <v>0</v>
      </c>
      <c r="IO116" s="16">
        <v>0</v>
      </c>
      <c r="IP116" s="16">
        <v>904264</v>
      </c>
      <c r="IQ116" s="16">
        <v>4233499</v>
      </c>
      <c r="IR116" s="16">
        <v>0</v>
      </c>
      <c r="IS116" s="16">
        <v>13270</v>
      </c>
      <c r="IT116" s="16">
        <v>0</v>
      </c>
      <c r="IU116" s="16">
        <v>0</v>
      </c>
      <c r="IV116" s="16">
        <v>65277</v>
      </c>
      <c r="IW116" s="16">
        <v>192992</v>
      </c>
      <c r="IX116" s="16">
        <v>9602</v>
      </c>
      <c r="IY116" s="16">
        <v>0</v>
      </c>
      <c r="IZ116" s="16">
        <v>0</v>
      </c>
      <c r="JA116" s="16">
        <v>0</v>
      </c>
      <c r="JB116" s="16">
        <v>282495</v>
      </c>
      <c r="JC116" s="16">
        <v>4666581</v>
      </c>
      <c r="JD116" s="16">
        <v>6489750</v>
      </c>
      <c r="JE116" s="16">
        <v>0</v>
      </c>
      <c r="JF116" s="16">
        <v>6489750</v>
      </c>
      <c r="JG116" s="19">
        <v>0.1</v>
      </c>
      <c r="JH116" s="16">
        <v>648975</v>
      </c>
      <c r="JI116" s="16">
        <v>652156995</v>
      </c>
      <c r="JJ116" s="14">
        <v>850</v>
      </c>
      <c r="JK116" s="16">
        <v>767244</v>
      </c>
      <c r="JL116" s="16">
        <v>416026</v>
      </c>
      <c r="JM116" s="16">
        <v>767244</v>
      </c>
      <c r="JN116" s="17">
        <v>0.25</v>
      </c>
      <c r="JO116" s="19">
        <v>0.1356</v>
      </c>
      <c r="JP116" s="16">
        <v>648975</v>
      </c>
      <c r="JQ116" s="16">
        <v>88001</v>
      </c>
      <c r="JR116" s="17">
        <v>0.01</v>
      </c>
      <c r="JS116" s="16">
        <v>7332769</v>
      </c>
      <c r="JT116" s="16">
        <v>73328</v>
      </c>
      <c r="JU116" s="16">
        <v>648975</v>
      </c>
      <c r="JV116" s="16">
        <v>88001</v>
      </c>
      <c r="JW116" s="16">
        <v>73328</v>
      </c>
      <c r="JX116" s="16">
        <v>487646</v>
      </c>
      <c r="JY116" s="16">
        <v>88001</v>
      </c>
      <c r="JZ116" s="18">
        <v>0</v>
      </c>
      <c r="KA116" s="16">
        <v>0</v>
      </c>
      <c r="KB116" s="16">
        <v>73328</v>
      </c>
      <c r="KC116" s="16">
        <v>487646</v>
      </c>
      <c r="KD116" s="16">
        <v>560974</v>
      </c>
      <c r="KE116" s="16">
        <v>6489750</v>
      </c>
      <c r="KF116" s="19">
        <v>0</v>
      </c>
      <c r="KG116" s="16">
        <v>0</v>
      </c>
      <c r="KH116" s="17">
        <v>0</v>
      </c>
      <c r="KI116" s="16">
        <v>7332769</v>
      </c>
      <c r="KJ116" s="16">
        <v>0</v>
      </c>
      <c r="KK116" s="16">
        <v>0</v>
      </c>
      <c r="KL116" s="16">
        <v>0</v>
      </c>
      <c r="KM116" s="16">
        <v>0</v>
      </c>
      <c r="KN116" s="16">
        <v>17243</v>
      </c>
      <c r="KO116" s="16">
        <v>16375</v>
      </c>
      <c r="KP116" s="16">
        <v>868</v>
      </c>
      <c r="KQ116" s="16">
        <v>904264</v>
      </c>
      <c r="KR116" s="16">
        <v>868</v>
      </c>
      <c r="KS116" s="16">
        <v>903396</v>
      </c>
      <c r="KT116" s="16">
        <v>3163</v>
      </c>
      <c r="KU116" s="16">
        <v>868</v>
      </c>
      <c r="KV116" s="16">
        <v>4031</v>
      </c>
      <c r="KW116" s="16">
        <v>3521648</v>
      </c>
      <c r="KX116" s="16">
        <v>903396</v>
      </c>
      <c r="KY116" s="18">
        <v>4425044</v>
      </c>
      <c r="KZ116" s="16">
        <v>487646</v>
      </c>
      <c r="LA116" s="16">
        <v>0</v>
      </c>
      <c r="LB116" s="16">
        <v>0</v>
      </c>
      <c r="LC116" s="16">
        <v>0</v>
      </c>
      <c r="LD116" s="16">
        <v>4912690</v>
      </c>
      <c r="LE116" s="16">
        <v>0</v>
      </c>
      <c r="LF116" s="16">
        <v>0</v>
      </c>
      <c r="LG116" s="16">
        <v>0</v>
      </c>
      <c r="LH116" s="16">
        <v>4912690</v>
      </c>
      <c r="LI116" s="16">
        <v>487646</v>
      </c>
      <c r="LJ116" s="16">
        <v>4425044</v>
      </c>
      <c r="LK116" s="16">
        <v>652156995</v>
      </c>
      <c r="LL116" s="16">
        <v>6.7852399999999999</v>
      </c>
      <c r="LM116" s="16">
        <v>487646</v>
      </c>
      <c r="LN116" s="16">
        <v>669231334</v>
      </c>
      <c r="LO116" s="16">
        <v>0.72867000000000004</v>
      </c>
      <c r="LP116" s="16">
        <v>6.7852399999999999</v>
      </c>
      <c r="LQ116" s="16">
        <v>7.5139100000000001</v>
      </c>
      <c r="LR116" s="16">
        <v>318164</v>
      </c>
      <c r="LS116" s="16">
        <v>17986</v>
      </c>
      <c r="LT116" s="16">
        <v>55161</v>
      </c>
      <c r="LU116" s="16">
        <v>61501</v>
      </c>
      <c r="LV116" s="16">
        <v>401</v>
      </c>
      <c r="LW116" s="16">
        <v>39339</v>
      </c>
      <c r="LX116" s="16">
        <v>4528</v>
      </c>
      <c r="LY116" s="16">
        <v>65277</v>
      </c>
      <c r="LZ116" s="16">
        <v>431803</v>
      </c>
      <c r="MA116" s="16">
        <v>4666581</v>
      </c>
      <c r="MB116" s="18">
        <v>431803</v>
      </c>
      <c r="MC116" s="16">
        <v>4234778</v>
      </c>
      <c r="MD116" s="16">
        <v>8861481</v>
      </c>
      <c r="ME116" s="18">
        <v>0</v>
      </c>
      <c r="MF116" s="18">
        <v>0</v>
      </c>
      <c r="MG116" s="18">
        <v>560974</v>
      </c>
      <c r="MH116" s="16">
        <v>0</v>
      </c>
      <c r="MI116" s="16">
        <v>282495</v>
      </c>
      <c r="MJ116" s="16">
        <v>0</v>
      </c>
      <c r="MK116" s="16">
        <v>0</v>
      </c>
      <c r="ML116" s="16">
        <v>0</v>
      </c>
      <c r="MM116" s="16">
        <v>0</v>
      </c>
      <c r="MN116" s="16">
        <v>0</v>
      </c>
      <c r="MO116" s="16">
        <v>4912690</v>
      </c>
      <c r="MP116" s="16">
        <v>282495</v>
      </c>
      <c r="MQ116" s="16">
        <v>0</v>
      </c>
      <c r="MR116" s="16">
        <v>73328</v>
      </c>
      <c r="MS116" s="16">
        <v>0</v>
      </c>
      <c r="MT116" s="16">
        <v>48320</v>
      </c>
      <c r="MU116" s="16">
        <v>4031</v>
      </c>
      <c r="MV116" s="16">
        <v>0</v>
      </c>
      <c r="MW116" s="16">
        <v>5320864</v>
      </c>
      <c r="MX116" s="16">
        <v>669231334</v>
      </c>
      <c r="MY116" s="16">
        <v>0.67</v>
      </c>
      <c r="MZ116" s="16">
        <v>448385</v>
      </c>
      <c r="NA116" s="16">
        <v>0.01</v>
      </c>
      <c r="NB116" s="16">
        <v>7332769</v>
      </c>
      <c r="NC116" s="16">
        <v>73328</v>
      </c>
      <c r="ND116" s="16">
        <v>448385</v>
      </c>
      <c r="NE116" s="16">
        <v>73328</v>
      </c>
      <c r="NF116" s="16">
        <v>375057</v>
      </c>
      <c r="NG116" s="17">
        <v>0.01</v>
      </c>
      <c r="NH116" s="17">
        <v>0</v>
      </c>
      <c r="NI116" s="17">
        <v>0</v>
      </c>
      <c r="NJ116" s="17">
        <v>0</v>
      </c>
      <c r="NK116" s="17">
        <v>0.01</v>
      </c>
      <c r="NL116" s="17">
        <v>0.02</v>
      </c>
      <c r="NM116" s="16">
        <v>73328</v>
      </c>
      <c r="NN116" s="16">
        <v>0</v>
      </c>
      <c r="NO116" s="18">
        <v>0</v>
      </c>
      <c r="NP116" s="16">
        <v>0</v>
      </c>
      <c r="NQ116" s="17">
        <v>73328</v>
      </c>
      <c r="NR116" s="16">
        <v>1695000</v>
      </c>
      <c r="NS116" s="16">
        <v>0</v>
      </c>
      <c r="NT116" s="16">
        <v>220846</v>
      </c>
      <c r="NU116" s="16">
        <v>0</v>
      </c>
      <c r="NV116" s="16">
        <v>0</v>
      </c>
      <c r="NW116" s="17">
        <v>0</v>
      </c>
      <c r="NX116" s="17">
        <v>0</v>
      </c>
    </row>
    <row r="117" spans="1:388" x14ac:dyDescent="0.55000000000000004">
      <c r="A117" s="13" t="s">
        <v>1185</v>
      </c>
      <c r="B117" s="13" t="s">
        <v>1225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19.07</v>
      </c>
      <c r="Q117" s="17">
        <v>679.21</v>
      </c>
      <c r="R117" s="17">
        <v>73.510000000000005</v>
      </c>
      <c r="S117" s="17">
        <v>2.16</v>
      </c>
      <c r="T117" s="17">
        <v>75.67</v>
      </c>
      <c r="U117" s="17">
        <v>75.3</v>
      </c>
      <c r="V117" s="17">
        <v>2.35</v>
      </c>
      <c r="W117" s="17">
        <v>77.650000000000006</v>
      </c>
      <c r="X117" s="17">
        <v>357.8</v>
      </c>
      <c r="Y117" s="17">
        <v>10.73</v>
      </c>
      <c r="Z117" s="17">
        <v>368.53</v>
      </c>
      <c r="AA117" s="17">
        <v>25.2</v>
      </c>
      <c r="AB117" s="17">
        <v>17.55</v>
      </c>
      <c r="AC117" s="17">
        <v>9.59</v>
      </c>
      <c r="AD117" s="17">
        <v>52.34</v>
      </c>
      <c r="AE117" s="14">
        <v>454.7</v>
      </c>
      <c r="AF117" s="17">
        <v>507.04</v>
      </c>
      <c r="AG117" s="17">
        <v>0.97</v>
      </c>
      <c r="AH117" s="17">
        <v>508.01</v>
      </c>
      <c r="AI117" s="15">
        <v>13.62</v>
      </c>
      <c r="AJ117" s="15">
        <v>2.3210000000000002</v>
      </c>
      <c r="AK117" s="17">
        <v>4.09</v>
      </c>
      <c r="AL117" s="17">
        <f>ROUND(Data_AidAndLevy[[#This Row],[L311]]*Data_AidAndLevy[[#This Row],[L201]],0)</f>
        <v>30319</v>
      </c>
      <c r="AM117" s="15">
        <v>0</v>
      </c>
      <c r="AN117" s="15">
        <v>20.030999999999999</v>
      </c>
      <c r="AO117" s="17">
        <v>507.04</v>
      </c>
      <c r="AP117" s="15">
        <v>527.07100000000003</v>
      </c>
      <c r="AQ117" s="17">
        <v>52.34</v>
      </c>
      <c r="AR117" s="15">
        <v>474.73099999999999</v>
      </c>
      <c r="AS117" s="16">
        <v>7635</v>
      </c>
      <c r="AT117" s="14">
        <v>454.7</v>
      </c>
      <c r="AU117" s="16">
        <v>3471635</v>
      </c>
      <c r="AV117" s="16">
        <v>3378104</v>
      </c>
      <c r="AW117" s="17">
        <v>1.01</v>
      </c>
      <c r="AX117" s="16">
        <v>3411885</v>
      </c>
      <c r="AY117" s="16">
        <v>3471635</v>
      </c>
      <c r="AZ117" s="16">
        <v>0</v>
      </c>
      <c r="BA117" s="16">
        <v>7635</v>
      </c>
      <c r="BB117" s="15">
        <v>20.030999999999999</v>
      </c>
      <c r="BC117" s="16">
        <v>152937</v>
      </c>
      <c r="BD117" s="16">
        <v>7635</v>
      </c>
      <c r="BE117" s="17">
        <v>52.34</v>
      </c>
      <c r="BF117" s="16">
        <v>399616</v>
      </c>
      <c r="BG117" s="17">
        <v>679.21</v>
      </c>
      <c r="BH117" s="14">
        <v>454.7</v>
      </c>
      <c r="BI117" s="16">
        <v>308837</v>
      </c>
      <c r="BJ117" s="16">
        <v>300826</v>
      </c>
      <c r="BK117" s="16">
        <v>308837</v>
      </c>
      <c r="BL117" s="16">
        <v>0</v>
      </c>
      <c r="BM117" s="16">
        <v>308837</v>
      </c>
      <c r="BN117" s="16">
        <v>308837</v>
      </c>
      <c r="BO117" s="17">
        <v>75.67</v>
      </c>
      <c r="BP117" s="14">
        <v>454.7</v>
      </c>
      <c r="BQ117" s="16">
        <v>34407</v>
      </c>
      <c r="BR117" s="16">
        <v>33499</v>
      </c>
      <c r="BS117" s="16">
        <v>34407</v>
      </c>
      <c r="BT117" s="16">
        <v>0</v>
      </c>
      <c r="BU117" s="16">
        <v>34407</v>
      </c>
      <c r="BV117" s="16">
        <v>34407</v>
      </c>
      <c r="BW117" s="17">
        <v>77.650000000000006</v>
      </c>
      <c r="BX117" s="14">
        <v>454.7</v>
      </c>
      <c r="BY117" s="16">
        <v>35307</v>
      </c>
      <c r="BZ117" s="16">
        <v>34314</v>
      </c>
      <c r="CA117" s="16">
        <v>35307</v>
      </c>
      <c r="CB117" s="16">
        <v>0</v>
      </c>
      <c r="CC117" s="16">
        <v>35307</v>
      </c>
      <c r="CD117" s="16">
        <v>35307</v>
      </c>
      <c r="CE117" s="17">
        <v>368.53</v>
      </c>
      <c r="CF117" s="14">
        <v>454.7</v>
      </c>
      <c r="CG117" s="16">
        <v>167571</v>
      </c>
      <c r="CH117" s="16">
        <v>163049</v>
      </c>
      <c r="CI117" s="16">
        <v>167571</v>
      </c>
      <c r="CJ117" s="16">
        <v>0</v>
      </c>
      <c r="CK117" s="16">
        <v>167571</v>
      </c>
      <c r="CL117" s="16">
        <v>167571</v>
      </c>
      <c r="CM117" s="17">
        <v>340.52</v>
      </c>
      <c r="CN117" s="17">
        <v>507.04</v>
      </c>
      <c r="CO117" s="16">
        <v>172657</v>
      </c>
      <c r="CP117" s="16">
        <v>169601</v>
      </c>
      <c r="CQ117" s="16">
        <v>0</v>
      </c>
      <c r="CR117" s="16">
        <v>169601</v>
      </c>
      <c r="CS117" s="16">
        <v>172657</v>
      </c>
      <c r="CT117" s="16">
        <v>0</v>
      </c>
      <c r="CU117" s="14">
        <v>454.7</v>
      </c>
      <c r="CV117" s="16">
        <v>9</v>
      </c>
      <c r="CW117" s="14">
        <v>0</v>
      </c>
      <c r="CX117" s="16">
        <v>464</v>
      </c>
      <c r="CY117" s="17">
        <v>62.45</v>
      </c>
      <c r="CZ117" s="16">
        <v>28977</v>
      </c>
      <c r="DA117" s="16">
        <v>464</v>
      </c>
      <c r="DB117" s="17">
        <v>69.930000000000007</v>
      </c>
      <c r="DC117" s="16">
        <v>32448</v>
      </c>
      <c r="DD117" s="17">
        <v>0.97</v>
      </c>
      <c r="DE117" s="17">
        <v>340.52</v>
      </c>
      <c r="DF117" s="16">
        <v>330</v>
      </c>
      <c r="DG117" s="17">
        <v>34.31</v>
      </c>
      <c r="DH117" s="17">
        <v>507.04</v>
      </c>
      <c r="DI117" s="16">
        <v>17397</v>
      </c>
      <c r="DJ117" s="16">
        <v>17078</v>
      </c>
      <c r="DK117" s="16">
        <v>17397</v>
      </c>
      <c r="DL117" s="16">
        <v>0</v>
      </c>
      <c r="DM117" s="16">
        <v>17397</v>
      </c>
      <c r="DN117" s="16">
        <v>17397</v>
      </c>
      <c r="DO117" s="17">
        <v>4.09</v>
      </c>
      <c r="DP117" s="17">
        <v>507.04</v>
      </c>
      <c r="DQ117" s="16">
        <v>2074</v>
      </c>
      <c r="DR117" s="16">
        <v>2035</v>
      </c>
      <c r="DS117" s="16">
        <v>2074</v>
      </c>
      <c r="DT117" s="16">
        <v>0</v>
      </c>
      <c r="DU117" s="16">
        <v>2074</v>
      </c>
      <c r="DV117" s="16">
        <v>2074</v>
      </c>
      <c r="DW117" s="16">
        <v>3471635</v>
      </c>
      <c r="DX117" s="16">
        <v>0</v>
      </c>
      <c r="DY117" s="16">
        <v>152937</v>
      </c>
      <c r="DZ117" s="16">
        <v>399616</v>
      </c>
      <c r="EA117" s="16">
        <v>308837</v>
      </c>
      <c r="EB117" s="16">
        <v>34407</v>
      </c>
      <c r="EC117" s="16">
        <v>35307</v>
      </c>
      <c r="ED117" s="16">
        <v>167571</v>
      </c>
      <c r="EE117" s="16">
        <v>172657</v>
      </c>
      <c r="EF117" s="16">
        <v>0</v>
      </c>
      <c r="EG117" s="16">
        <v>28977</v>
      </c>
      <c r="EH117" s="16">
        <v>32448</v>
      </c>
      <c r="EI117" s="16">
        <v>330</v>
      </c>
      <c r="EJ117" s="16">
        <v>17397</v>
      </c>
      <c r="EK117" s="16">
        <v>2074</v>
      </c>
      <c r="EL117" s="16">
        <v>31537</v>
      </c>
      <c r="EM117" s="16">
        <v>168535</v>
      </c>
      <c r="EN117" s="16">
        <v>-7413</v>
      </c>
      <c r="EO117" s="16">
        <v>4953778</v>
      </c>
      <c r="EP117" s="16">
        <v>268850086</v>
      </c>
      <c r="EQ117" s="18">
        <v>5.4</v>
      </c>
      <c r="ER117" s="16">
        <v>1451790</v>
      </c>
      <c r="ES117" s="16">
        <v>16660</v>
      </c>
      <c r="ET117" s="16">
        <v>16459</v>
      </c>
      <c r="EU117" s="16">
        <v>201</v>
      </c>
      <c r="EV117" s="16">
        <v>1451790</v>
      </c>
      <c r="EW117" s="16">
        <v>1451991</v>
      </c>
      <c r="EX117" s="16">
        <v>22756030</v>
      </c>
      <c r="EY117" s="16">
        <v>19957986</v>
      </c>
      <c r="EZ117" s="16">
        <v>2798044</v>
      </c>
      <c r="FA117" s="18">
        <v>5.4</v>
      </c>
      <c r="FB117" s="16">
        <v>15109</v>
      </c>
      <c r="FC117" s="16">
        <v>0</v>
      </c>
      <c r="FD117" s="16">
        <v>0</v>
      </c>
      <c r="FE117" s="16">
        <v>0</v>
      </c>
      <c r="FF117" s="16">
        <v>15109</v>
      </c>
      <c r="FG117" s="16">
        <v>15109</v>
      </c>
      <c r="FH117" s="16">
        <v>1451991</v>
      </c>
      <c r="FI117" s="16">
        <v>1467100</v>
      </c>
      <c r="FJ117" s="16">
        <v>6749</v>
      </c>
      <c r="FK117" s="15">
        <v>474.73099999999999</v>
      </c>
      <c r="FL117" s="16">
        <v>3203960</v>
      </c>
      <c r="FM117" s="16">
        <v>6749</v>
      </c>
      <c r="FN117" s="17">
        <v>52.34</v>
      </c>
      <c r="FO117" s="16">
        <v>353243</v>
      </c>
      <c r="FP117" s="16">
        <v>264</v>
      </c>
      <c r="FQ117" s="17">
        <v>508.01</v>
      </c>
      <c r="FR117" s="16">
        <v>134115</v>
      </c>
      <c r="FS117" s="16">
        <v>17397</v>
      </c>
      <c r="FT117" s="16">
        <v>2074</v>
      </c>
      <c r="FU117" s="16">
        <v>153586</v>
      </c>
      <c r="FV117" s="16">
        <v>3203960</v>
      </c>
      <c r="FW117" s="16">
        <v>353243</v>
      </c>
      <c r="FX117" s="16">
        <v>-6553</v>
      </c>
      <c r="FY117" s="16">
        <v>308837</v>
      </c>
      <c r="FZ117" s="16">
        <v>34407</v>
      </c>
      <c r="GA117" s="16">
        <v>35307</v>
      </c>
      <c r="GB117" s="16">
        <v>167571</v>
      </c>
      <c r="GC117" s="16">
        <v>4250358</v>
      </c>
      <c r="GD117" s="16">
        <v>1467100</v>
      </c>
      <c r="GE117" s="16">
        <v>2783258</v>
      </c>
      <c r="GF117" s="15">
        <v>527.07100000000003</v>
      </c>
      <c r="GG117" s="16">
        <v>300</v>
      </c>
      <c r="GH117" s="16">
        <v>158121</v>
      </c>
      <c r="GI117" s="16">
        <v>2783258</v>
      </c>
      <c r="GJ117" s="16">
        <v>0</v>
      </c>
      <c r="GK117" s="14">
        <v>11.5</v>
      </c>
      <c r="GL117" s="16">
        <v>7635</v>
      </c>
      <c r="GM117" s="16">
        <v>87803</v>
      </c>
      <c r="GN117" s="14">
        <v>0</v>
      </c>
      <c r="GO117" s="16">
        <v>7413</v>
      </c>
      <c r="GP117" s="16">
        <v>0</v>
      </c>
      <c r="GQ117" s="16">
        <v>87803</v>
      </c>
      <c r="GR117" s="16">
        <v>87803</v>
      </c>
      <c r="GS117" s="16">
        <v>4953778</v>
      </c>
      <c r="GT117" s="16">
        <v>4250358</v>
      </c>
      <c r="GU117" s="16">
        <v>0</v>
      </c>
      <c r="GV117" s="16">
        <v>703420</v>
      </c>
      <c r="GW117" s="16">
        <v>268850086</v>
      </c>
      <c r="GX117" s="16">
        <v>259202972</v>
      </c>
      <c r="GY117" s="16">
        <v>9647114</v>
      </c>
      <c r="GZ117" s="16">
        <v>259202972</v>
      </c>
      <c r="HA117" s="18">
        <v>3.7199999999999997E-2</v>
      </c>
      <c r="HB117" s="16">
        <v>15144</v>
      </c>
      <c r="HC117" s="16">
        <v>563</v>
      </c>
      <c r="HD117" s="16">
        <v>15144</v>
      </c>
      <c r="HE117" s="16">
        <v>563</v>
      </c>
      <c r="HF117" s="16">
        <v>14581</v>
      </c>
      <c r="HG117" s="16">
        <v>886</v>
      </c>
      <c r="HH117" s="16">
        <v>685</v>
      </c>
      <c r="HI117" s="16">
        <v>201</v>
      </c>
      <c r="HJ117" s="15">
        <v>527.07100000000003</v>
      </c>
      <c r="HK117" s="16">
        <v>105941</v>
      </c>
      <c r="HL117" s="15">
        <v>527.07100000000003</v>
      </c>
      <c r="HM117" s="16">
        <v>10</v>
      </c>
      <c r="HN117" s="16">
        <v>5271</v>
      </c>
      <c r="HO117" s="15">
        <v>527.07100000000003</v>
      </c>
      <c r="HP117" s="16">
        <v>7635</v>
      </c>
      <c r="HQ117" s="15">
        <v>0.11600000000000001</v>
      </c>
      <c r="HR117" s="16">
        <v>466985</v>
      </c>
      <c r="HS117" s="16">
        <v>105941</v>
      </c>
      <c r="HT117" s="16">
        <v>5271</v>
      </c>
      <c r="HU117" s="16">
        <v>355773</v>
      </c>
      <c r="HV117" s="16">
        <v>268850086</v>
      </c>
      <c r="HW117" s="18">
        <v>1.32331</v>
      </c>
      <c r="HX117" s="18">
        <v>1.9617800000000001</v>
      </c>
      <c r="HY117" s="18">
        <v>0</v>
      </c>
      <c r="HZ117" s="16">
        <v>268850086</v>
      </c>
      <c r="IA117" s="16">
        <v>0</v>
      </c>
      <c r="IB117" s="16">
        <v>7635</v>
      </c>
      <c r="IC117" s="17">
        <v>0</v>
      </c>
      <c r="ID117" s="16">
        <v>0</v>
      </c>
      <c r="IE117" s="15">
        <v>527.07100000000003</v>
      </c>
      <c r="IF117" s="16">
        <v>0</v>
      </c>
      <c r="IG117" s="16">
        <v>703420</v>
      </c>
      <c r="IH117" s="16">
        <v>14581</v>
      </c>
      <c r="II117" s="16">
        <v>0</v>
      </c>
      <c r="IJ117" s="16">
        <v>0</v>
      </c>
      <c r="IK117" s="16">
        <v>31537</v>
      </c>
      <c r="IL117" s="16">
        <v>105941</v>
      </c>
      <c r="IM117" s="16">
        <v>5271</v>
      </c>
      <c r="IN117" s="16">
        <v>0</v>
      </c>
      <c r="IO117" s="16">
        <v>0</v>
      </c>
      <c r="IP117" s="16">
        <v>609164</v>
      </c>
      <c r="IQ117" s="16">
        <v>2783258</v>
      </c>
      <c r="IR117" s="16">
        <v>0</v>
      </c>
      <c r="IS117" s="16">
        <v>14581</v>
      </c>
      <c r="IT117" s="16">
        <v>0</v>
      </c>
      <c r="IU117" s="16">
        <v>0</v>
      </c>
      <c r="IV117" s="16">
        <v>31537</v>
      </c>
      <c r="IW117" s="16">
        <v>105941</v>
      </c>
      <c r="IX117" s="16">
        <v>5271</v>
      </c>
      <c r="IY117" s="16">
        <v>0</v>
      </c>
      <c r="IZ117" s="16">
        <v>0</v>
      </c>
      <c r="JA117" s="16">
        <v>0</v>
      </c>
      <c r="JB117" s="16">
        <v>87803</v>
      </c>
      <c r="JC117" s="16">
        <v>2965317</v>
      </c>
      <c r="JD117" s="16">
        <v>3471635</v>
      </c>
      <c r="JE117" s="16">
        <v>0</v>
      </c>
      <c r="JF117" s="16">
        <v>3471635</v>
      </c>
      <c r="JG117" s="19">
        <v>0.1</v>
      </c>
      <c r="JH117" s="16">
        <v>347164</v>
      </c>
      <c r="JI117" s="16">
        <v>268850086</v>
      </c>
      <c r="JJ117" s="14">
        <v>454.7</v>
      </c>
      <c r="JK117" s="16">
        <v>591269</v>
      </c>
      <c r="JL117" s="16">
        <v>416026</v>
      </c>
      <c r="JM117" s="16">
        <v>591269</v>
      </c>
      <c r="JN117" s="17">
        <v>0.25</v>
      </c>
      <c r="JO117" s="19">
        <v>0.1759</v>
      </c>
      <c r="JP117" s="16">
        <v>347164</v>
      </c>
      <c r="JQ117" s="16">
        <v>61066</v>
      </c>
      <c r="JR117" s="17">
        <v>0.1</v>
      </c>
      <c r="JS117" s="16">
        <v>2539317</v>
      </c>
      <c r="JT117" s="16">
        <v>253932</v>
      </c>
      <c r="JU117" s="16">
        <v>347164</v>
      </c>
      <c r="JV117" s="16">
        <v>61066</v>
      </c>
      <c r="JW117" s="16">
        <v>253932</v>
      </c>
      <c r="JX117" s="16">
        <v>32166</v>
      </c>
      <c r="JY117" s="16">
        <v>61066</v>
      </c>
      <c r="JZ117" s="18">
        <v>0</v>
      </c>
      <c r="KA117" s="16">
        <v>0</v>
      </c>
      <c r="KB117" s="16">
        <v>253932</v>
      </c>
      <c r="KC117" s="16">
        <v>32166</v>
      </c>
      <c r="KD117" s="16">
        <v>286098</v>
      </c>
      <c r="KE117" s="16">
        <v>3471635</v>
      </c>
      <c r="KF117" s="19">
        <v>0</v>
      </c>
      <c r="KG117" s="16">
        <v>0</v>
      </c>
      <c r="KH117" s="17">
        <v>0</v>
      </c>
      <c r="KI117" s="16">
        <v>2539317</v>
      </c>
      <c r="KJ117" s="16">
        <v>0</v>
      </c>
      <c r="KK117" s="16">
        <v>0</v>
      </c>
      <c r="KL117" s="16">
        <v>0</v>
      </c>
      <c r="KM117" s="16">
        <v>0</v>
      </c>
      <c r="KN117" s="16">
        <v>7259</v>
      </c>
      <c r="KO117" s="16">
        <v>7171</v>
      </c>
      <c r="KP117" s="16">
        <v>88</v>
      </c>
      <c r="KQ117" s="16">
        <v>609164</v>
      </c>
      <c r="KR117" s="16">
        <v>88</v>
      </c>
      <c r="KS117" s="16">
        <v>609076</v>
      </c>
      <c r="KT117" s="16">
        <v>201</v>
      </c>
      <c r="KU117" s="16">
        <v>88</v>
      </c>
      <c r="KV117" s="16">
        <v>289</v>
      </c>
      <c r="KW117" s="16">
        <v>1451790</v>
      </c>
      <c r="KX117" s="16">
        <v>609076</v>
      </c>
      <c r="KY117" s="18">
        <v>2060866</v>
      </c>
      <c r="KZ117" s="16">
        <v>32166</v>
      </c>
      <c r="LA117" s="16">
        <v>0</v>
      </c>
      <c r="LB117" s="16">
        <v>0</v>
      </c>
      <c r="LC117" s="16">
        <v>0</v>
      </c>
      <c r="LD117" s="16">
        <v>2093032</v>
      </c>
      <c r="LE117" s="16">
        <v>0</v>
      </c>
      <c r="LF117" s="16">
        <v>0</v>
      </c>
      <c r="LG117" s="16">
        <v>0</v>
      </c>
      <c r="LH117" s="16">
        <v>2093032</v>
      </c>
      <c r="LI117" s="16">
        <v>32166</v>
      </c>
      <c r="LJ117" s="16">
        <v>2060866</v>
      </c>
      <c r="LK117" s="16">
        <v>268850086</v>
      </c>
      <c r="LL117" s="16">
        <v>7.6654799999999996</v>
      </c>
      <c r="LM117" s="16">
        <v>32166</v>
      </c>
      <c r="LN117" s="16">
        <v>272055696</v>
      </c>
      <c r="LO117" s="16">
        <v>0.11823</v>
      </c>
      <c r="LP117" s="16">
        <v>7.6654799999999996</v>
      </c>
      <c r="LQ117" s="16">
        <v>7.7837100000000001</v>
      </c>
      <c r="LR117" s="16">
        <v>172657</v>
      </c>
      <c r="LS117" s="16">
        <v>0</v>
      </c>
      <c r="LT117" s="16">
        <v>28977</v>
      </c>
      <c r="LU117" s="16">
        <v>32448</v>
      </c>
      <c r="LV117" s="16">
        <v>330</v>
      </c>
      <c r="LW117" s="16">
        <v>17397</v>
      </c>
      <c r="LX117" s="16">
        <v>2074</v>
      </c>
      <c r="LY117" s="16">
        <v>31537</v>
      </c>
      <c r="LZ117" s="16">
        <v>222346</v>
      </c>
      <c r="MA117" s="16">
        <v>2965317</v>
      </c>
      <c r="MB117" s="18">
        <v>222346</v>
      </c>
      <c r="MC117" s="16">
        <v>2742971</v>
      </c>
      <c r="MD117" s="16">
        <v>4953778</v>
      </c>
      <c r="ME117" s="18">
        <v>0</v>
      </c>
      <c r="MF117" s="18">
        <v>0</v>
      </c>
      <c r="MG117" s="18">
        <v>286098</v>
      </c>
      <c r="MH117" s="16">
        <v>0</v>
      </c>
      <c r="MI117" s="16">
        <v>87803</v>
      </c>
      <c r="MJ117" s="16">
        <v>0</v>
      </c>
      <c r="MK117" s="16">
        <v>0</v>
      </c>
      <c r="ML117" s="16">
        <v>0</v>
      </c>
      <c r="MM117" s="16">
        <v>0</v>
      </c>
      <c r="MN117" s="16">
        <v>0</v>
      </c>
      <c r="MO117" s="16">
        <v>2093032</v>
      </c>
      <c r="MP117" s="16">
        <v>87803</v>
      </c>
      <c r="MQ117" s="16">
        <v>0</v>
      </c>
      <c r="MR117" s="16">
        <v>253932</v>
      </c>
      <c r="MS117" s="16">
        <v>0</v>
      </c>
      <c r="MT117" s="16">
        <v>15109</v>
      </c>
      <c r="MU117" s="16">
        <v>289</v>
      </c>
      <c r="MV117" s="16">
        <v>0</v>
      </c>
      <c r="MW117" s="16">
        <v>2450165</v>
      </c>
      <c r="MX117" s="16">
        <v>272055696</v>
      </c>
      <c r="MY117" s="16">
        <v>1.34</v>
      </c>
      <c r="MZ117" s="16">
        <v>364555</v>
      </c>
      <c r="NA117" s="16">
        <v>0.06</v>
      </c>
      <c r="NB117" s="16">
        <v>2539317</v>
      </c>
      <c r="NC117" s="16">
        <v>152359</v>
      </c>
      <c r="ND117" s="16">
        <v>364555</v>
      </c>
      <c r="NE117" s="16">
        <v>152359</v>
      </c>
      <c r="NF117" s="16">
        <v>212196</v>
      </c>
      <c r="NG117" s="17">
        <v>0.1</v>
      </c>
      <c r="NH117" s="17">
        <v>0</v>
      </c>
      <c r="NI117" s="17">
        <v>0</v>
      </c>
      <c r="NJ117" s="17">
        <v>0</v>
      </c>
      <c r="NK117" s="17">
        <v>0.06</v>
      </c>
      <c r="NL117" s="17">
        <v>0.16</v>
      </c>
      <c r="NM117" s="16">
        <v>253932</v>
      </c>
      <c r="NN117" s="16">
        <v>0</v>
      </c>
      <c r="NO117" s="18">
        <v>0</v>
      </c>
      <c r="NP117" s="16">
        <v>0</v>
      </c>
      <c r="NQ117" s="17">
        <v>253932</v>
      </c>
      <c r="NR117" s="16">
        <v>400000</v>
      </c>
      <c r="NS117" s="16">
        <v>0</v>
      </c>
      <c r="NT117" s="16">
        <v>89778</v>
      </c>
      <c r="NU117" s="16">
        <v>0</v>
      </c>
      <c r="NV117" s="16">
        <v>0</v>
      </c>
      <c r="NW117" s="17">
        <v>36295</v>
      </c>
      <c r="NX117" s="17">
        <v>336368</v>
      </c>
    </row>
    <row r="118" spans="1:388" x14ac:dyDescent="0.55000000000000004">
      <c r="A118" s="13" t="s">
        <v>1181</v>
      </c>
      <c r="B118" s="13" t="s">
        <v>1197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19.07</v>
      </c>
      <c r="Q118" s="17">
        <v>623.86</v>
      </c>
      <c r="R118" s="17">
        <v>67.180000000000007</v>
      </c>
      <c r="S118" s="17">
        <v>2.16</v>
      </c>
      <c r="T118" s="17">
        <v>69.34</v>
      </c>
      <c r="U118" s="17">
        <v>59.85</v>
      </c>
      <c r="V118" s="17">
        <v>2.35</v>
      </c>
      <c r="W118" s="17">
        <v>62.2</v>
      </c>
      <c r="X118" s="17">
        <v>357.8</v>
      </c>
      <c r="Y118" s="17">
        <v>10.73</v>
      </c>
      <c r="Z118" s="17">
        <v>368.53</v>
      </c>
      <c r="AA118" s="17">
        <v>52.56</v>
      </c>
      <c r="AB118" s="17">
        <v>41.17</v>
      </c>
      <c r="AC118" s="17">
        <v>20.55</v>
      </c>
      <c r="AD118" s="17">
        <v>114.28</v>
      </c>
      <c r="AE118" s="14">
        <v>1586.7</v>
      </c>
      <c r="AF118" s="17">
        <v>1700.98</v>
      </c>
      <c r="AG118" s="17">
        <v>0</v>
      </c>
      <c r="AH118" s="17">
        <v>1700.98</v>
      </c>
      <c r="AI118" s="15">
        <v>7.04</v>
      </c>
      <c r="AJ118" s="15">
        <v>4.2480000000000002</v>
      </c>
      <c r="AK118" s="17">
        <v>4.51</v>
      </c>
      <c r="AL118" s="17">
        <f>ROUND(Data_AidAndLevy[[#This Row],[L311]]*Data_AidAndLevy[[#This Row],[L201]],0)</f>
        <v>33433</v>
      </c>
      <c r="AM118" s="15">
        <v>0</v>
      </c>
      <c r="AN118" s="15">
        <v>15.798</v>
      </c>
      <c r="AO118" s="17">
        <v>1700.98</v>
      </c>
      <c r="AP118" s="15">
        <v>1716.778</v>
      </c>
      <c r="AQ118" s="17">
        <v>114.28</v>
      </c>
      <c r="AR118" s="15">
        <v>1602.498</v>
      </c>
      <c r="AS118" s="16">
        <v>7635</v>
      </c>
      <c r="AT118" s="14">
        <v>1586.7</v>
      </c>
      <c r="AU118" s="16">
        <v>12114455</v>
      </c>
      <c r="AV118" s="16">
        <v>11584295</v>
      </c>
      <c r="AW118" s="17">
        <v>1.01</v>
      </c>
      <c r="AX118" s="16">
        <v>11700138</v>
      </c>
      <c r="AY118" s="16">
        <v>12114455</v>
      </c>
      <c r="AZ118" s="16">
        <v>0</v>
      </c>
      <c r="BA118" s="16">
        <v>7635</v>
      </c>
      <c r="BB118" s="15">
        <v>15.798</v>
      </c>
      <c r="BC118" s="16">
        <v>120618</v>
      </c>
      <c r="BD118" s="16">
        <v>7635</v>
      </c>
      <c r="BE118" s="17">
        <v>114.28</v>
      </c>
      <c r="BF118" s="16">
        <v>872528</v>
      </c>
      <c r="BG118" s="17">
        <v>623.86</v>
      </c>
      <c r="BH118" s="14">
        <v>1586.7</v>
      </c>
      <c r="BI118" s="16">
        <v>989879</v>
      </c>
      <c r="BJ118" s="16">
        <v>945105</v>
      </c>
      <c r="BK118" s="16">
        <v>989879</v>
      </c>
      <c r="BL118" s="16">
        <v>0</v>
      </c>
      <c r="BM118" s="16">
        <v>989879</v>
      </c>
      <c r="BN118" s="16">
        <v>989879</v>
      </c>
      <c r="BO118" s="17">
        <v>69.34</v>
      </c>
      <c r="BP118" s="14">
        <v>1586.7</v>
      </c>
      <c r="BQ118" s="16">
        <v>110022</v>
      </c>
      <c r="BR118" s="16">
        <v>104982</v>
      </c>
      <c r="BS118" s="16">
        <v>110022</v>
      </c>
      <c r="BT118" s="16">
        <v>0</v>
      </c>
      <c r="BU118" s="16">
        <v>110022</v>
      </c>
      <c r="BV118" s="16">
        <v>110022</v>
      </c>
      <c r="BW118" s="17">
        <v>62.2</v>
      </c>
      <c r="BX118" s="14">
        <v>1586.7</v>
      </c>
      <c r="BY118" s="16">
        <v>98693</v>
      </c>
      <c r="BZ118" s="16">
        <v>93528</v>
      </c>
      <c r="CA118" s="16">
        <v>98693</v>
      </c>
      <c r="CB118" s="16">
        <v>0</v>
      </c>
      <c r="CC118" s="16">
        <v>98693</v>
      </c>
      <c r="CD118" s="16">
        <v>98693</v>
      </c>
      <c r="CE118" s="17">
        <v>368.53</v>
      </c>
      <c r="CF118" s="14">
        <v>1586.7</v>
      </c>
      <c r="CG118" s="16">
        <v>584747</v>
      </c>
      <c r="CH118" s="16">
        <v>559134</v>
      </c>
      <c r="CI118" s="16">
        <v>584747</v>
      </c>
      <c r="CJ118" s="16">
        <v>0</v>
      </c>
      <c r="CK118" s="16">
        <v>584747</v>
      </c>
      <c r="CL118" s="16">
        <v>584747</v>
      </c>
      <c r="CM118" s="17">
        <v>325.88</v>
      </c>
      <c r="CN118" s="17">
        <v>1700.98</v>
      </c>
      <c r="CO118" s="16">
        <v>554315</v>
      </c>
      <c r="CP118" s="16">
        <v>529998</v>
      </c>
      <c r="CQ118" s="16">
        <v>0</v>
      </c>
      <c r="CR118" s="16">
        <v>529998</v>
      </c>
      <c r="CS118" s="16">
        <v>554315</v>
      </c>
      <c r="CT118" s="16">
        <v>0</v>
      </c>
      <c r="CU118" s="14">
        <v>1586.7</v>
      </c>
      <c r="CV118" s="16">
        <v>38</v>
      </c>
      <c r="CW118" s="14">
        <v>0</v>
      </c>
      <c r="CX118" s="16">
        <v>1625</v>
      </c>
      <c r="CY118" s="17">
        <v>62.04</v>
      </c>
      <c r="CZ118" s="16">
        <v>100815</v>
      </c>
      <c r="DA118" s="16">
        <v>1625</v>
      </c>
      <c r="DB118" s="17">
        <v>68.150000000000006</v>
      </c>
      <c r="DC118" s="16">
        <v>110744</v>
      </c>
      <c r="DD118" s="17">
        <v>0</v>
      </c>
      <c r="DE118" s="17">
        <v>325.88</v>
      </c>
      <c r="DF118" s="16">
        <v>0</v>
      </c>
      <c r="DG118" s="17">
        <v>27.75</v>
      </c>
      <c r="DH118" s="17">
        <v>1700.98</v>
      </c>
      <c r="DI118" s="16">
        <v>47202</v>
      </c>
      <c r="DJ118" s="16">
        <v>44843</v>
      </c>
      <c r="DK118" s="16">
        <v>47202</v>
      </c>
      <c r="DL118" s="16">
        <v>0</v>
      </c>
      <c r="DM118" s="16">
        <v>47202</v>
      </c>
      <c r="DN118" s="16">
        <v>47202</v>
      </c>
      <c r="DO118" s="17">
        <v>3.48</v>
      </c>
      <c r="DP118" s="17">
        <v>1700.98</v>
      </c>
      <c r="DQ118" s="16">
        <v>5919</v>
      </c>
      <c r="DR118" s="16">
        <v>5633</v>
      </c>
      <c r="DS118" s="16">
        <v>5919</v>
      </c>
      <c r="DT118" s="16">
        <v>0</v>
      </c>
      <c r="DU118" s="16">
        <v>5919</v>
      </c>
      <c r="DV118" s="16">
        <v>5919</v>
      </c>
      <c r="DW118" s="16">
        <v>12114455</v>
      </c>
      <c r="DX118" s="16">
        <v>0</v>
      </c>
      <c r="DY118" s="16">
        <v>120618</v>
      </c>
      <c r="DZ118" s="16">
        <v>872528</v>
      </c>
      <c r="EA118" s="16">
        <v>989879</v>
      </c>
      <c r="EB118" s="16">
        <v>110022</v>
      </c>
      <c r="EC118" s="16">
        <v>98693</v>
      </c>
      <c r="ED118" s="16">
        <v>584747</v>
      </c>
      <c r="EE118" s="16">
        <v>554315</v>
      </c>
      <c r="EF118" s="16">
        <v>0</v>
      </c>
      <c r="EG118" s="16">
        <v>100815</v>
      </c>
      <c r="EH118" s="16">
        <v>110744</v>
      </c>
      <c r="EI118" s="16">
        <v>0</v>
      </c>
      <c r="EJ118" s="16">
        <v>47202</v>
      </c>
      <c r="EK118" s="16">
        <v>5919</v>
      </c>
      <c r="EL118" s="16">
        <v>51243</v>
      </c>
      <c r="EM118" s="16">
        <v>352866</v>
      </c>
      <c r="EN118" s="16">
        <v>-1557</v>
      </c>
      <c r="EO118" s="16">
        <v>16010003</v>
      </c>
      <c r="EP118" s="16">
        <v>679181562</v>
      </c>
      <c r="EQ118" s="18">
        <v>5.4</v>
      </c>
      <c r="ER118" s="16">
        <v>3667580</v>
      </c>
      <c r="ES118" s="16">
        <v>10262</v>
      </c>
      <c r="ET118" s="16">
        <v>10105</v>
      </c>
      <c r="EU118" s="16">
        <v>157</v>
      </c>
      <c r="EV118" s="16">
        <v>3667580</v>
      </c>
      <c r="EW118" s="16">
        <v>3667737</v>
      </c>
      <c r="EX118" s="16">
        <v>75111988</v>
      </c>
      <c r="EY118" s="16">
        <v>71866126</v>
      </c>
      <c r="EZ118" s="16">
        <v>3245862</v>
      </c>
      <c r="FA118" s="18">
        <v>5.4</v>
      </c>
      <c r="FB118" s="16">
        <v>17528</v>
      </c>
      <c r="FC118" s="16">
        <v>0</v>
      </c>
      <c r="FD118" s="16">
        <v>0</v>
      </c>
      <c r="FE118" s="16">
        <v>0</v>
      </c>
      <c r="FF118" s="16">
        <v>17528</v>
      </c>
      <c r="FG118" s="16">
        <v>17528</v>
      </c>
      <c r="FH118" s="16">
        <v>3667737</v>
      </c>
      <c r="FI118" s="16">
        <v>3685265</v>
      </c>
      <c r="FJ118" s="16">
        <v>6749</v>
      </c>
      <c r="FK118" s="15">
        <v>1602.498</v>
      </c>
      <c r="FL118" s="16">
        <v>10815259</v>
      </c>
      <c r="FM118" s="16">
        <v>6749</v>
      </c>
      <c r="FN118" s="17">
        <v>114.28</v>
      </c>
      <c r="FO118" s="16">
        <v>771276</v>
      </c>
      <c r="FP118" s="16">
        <v>264</v>
      </c>
      <c r="FQ118" s="17">
        <v>1700.98</v>
      </c>
      <c r="FR118" s="16">
        <v>449059</v>
      </c>
      <c r="FS118" s="16">
        <v>47202</v>
      </c>
      <c r="FT118" s="16">
        <v>5919</v>
      </c>
      <c r="FU118" s="16">
        <v>502180</v>
      </c>
      <c r="FV118" s="16">
        <v>10815259</v>
      </c>
      <c r="FW118" s="16">
        <v>771276</v>
      </c>
      <c r="FX118" s="16">
        <v>-1376</v>
      </c>
      <c r="FY118" s="16">
        <v>989879</v>
      </c>
      <c r="FZ118" s="16">
        <v>110022</v>
      </c>
      <c r="GA118" s="16">
        <v>98693</v>
      </c>
      <c r="GB118" s="16">
        <v>584747</v>
      </c>
      <c r="GC118" s="16">
        <v>13870680</v>
      </c>
      <c r="GD118" s="16">
        <v>3685265</v>
      </c>
      <c r="GE118" s="16">
        <v>10185415</v>
      </c>
      <c r="GF118" s="15">
        <v>1716.778</v>
      </c>
      <c r="GG118" s="16">
        <v>300</v>
      </c>
      <c r="GH118" s="16">
        <v>515033</v>
      </c>
      <c r="GI118" s="16">
        <v>10185415</v>
      </c>
      <c r="GJ118" s="16">
        <v>0</v>
      </c>
      <c r="GK118" s="14">
        <v>37.5</v>
      </c>
      <c r="GL118" s="16">
        <v>7635</v>
      </c>
      <c r="GM118" s="16">
        <v>286313</v>
      </c>
      <c r="GN118" s="14">
        <v>0</v>
      </c>
      <c r="GO118" s="16">
        <v>7413</v>
      </c>
      <c r="GP118" s="16">
        <v>0</v>
      </c>
      <c r="GQ118" s="16">
        <v>286313</v>
      </c>
      <c r="GR118" s="16">
        <v>286313</v>
      </c>
      <c r="GS118" s="16">
        <v>16010003</v>
      </c>
      <c r="GT118" s="16">
        <v>13870680</v>
      </c>
      <c r="GU118" s="16">
        <v>0</v>
      </c>
      <c r="GV118" s="16">
        <v>2139323</v>
      </c>
      <c r="GW118" s="16">
        <v>679181562</v>
      </c>
      <c r="GX118" s="16">
        <v>655132539</v>
      </c>
      <c r="GY118" s="16">
        <v>24049023</v>
      </c>
      <c r="GZ118" s="16">
        <v>655132539</v>
      </c>
      <c r="HA118" s="18">
        <v>3.6700000000000003E-2</v>
      </c>
      <c r="HB118" s="16">
        <v>1157</v>
      </c>
      <c r="HC118" s="16">
        <v>42</v>
      </c>
      <c r="HD118" s="16">
        <v>1157</v>
      </c>
      <c r="HE118" s="16">
        <v>42</v>
      </c>
      <c r="HF118" s="16">
        <v>1115</v>
      </c>
      <c r="HG118" s="16">
        <v>886</v>
      </c>
      <c r="HH118" s="16">
        <v>685</v>
      </c>
      <c r="HI118" s="16">
        <v>201</v>
      </c>
      <c r="HJ118" s="15">
        <v>1716.778</v>
      </c>
      <c r="HK118" s="16">
        <v>345072</v>
      </c>
      <c r="HL118" s="15">
        <v>1716.778</v>
      </c>
      <c r="HM118" s="16">
        <v>10</v>
      </c>
      <c r="HN118" s="16">
        <v>17168</v>
      </c>
      <c r="HO118" s="15">
        <v>1716.778</v>
      </c>
      <c r="HP118" s="16">
        <v>7635</v>
      </c>
      <c r="HQ118" s="15">
        <v>0.11600000000000001</v>
      </c>
      <c r="HR118" s="16">
        <v>1521065</v>
      </c>
      <c r="HS118" s="16">
        <v>345072</v>
      </c>
      <c r="HT118" s="16">
        <v>17168</v>
      </c>
      <c r="HU118" s="16">
        <v>1158825</v>
      </c>
      <c r="HV118" s="16">
        <v>679181562</v>
      </c>
      <c r="HW118" s="18">
        <v>1.70621</v>
      </c>
      <c r="HX118" s="18">
        <v>1.9617800000000001</v>
      </c>
      <c r="HY118" s="18">
        <v>0</v>
      </c>
      <c r="HZ118" s="16">
        <v>679181562</v>
      </c>
      <c r="IA118" s="16">
        <v>0</v>
      </c>
      <c r="IB118" s="16">
        <v>7635</v>
      </c>
      <c r="IC118" s="17">
        <v>0</v>
      </c>
      <c r="ID118" s="16">
        <v>0</v>
      </c>
      <c r="IE118" s="15">
        <v>1716.778</v>
      </c>
      <c r="IF118" s="16">
        <v>0</v>
      </c>
      <c r="IG118" s="16">
        <v>2139323</v>
      </c>
      <c r="IH118" s="16">
        <v>1115</v>
      </c>
      <c r="II118" s="16">
        <v>0</v>
      </c>
      <c r="IJ118" s="16">
        <v>0</v>
      </c>
      <c r="IK118" s="16">
        <v>51243</v>
      </c>
      <c r="IL118" s="16">
        <v>345072</v>
      </c>
      <c r="IM118" s="16">
        <v>17168</v>
      </c>
      <c r="IN118" s="16">
        <v>0</v>
      </c>
      <c r="IO118" s="16">
        <v>0</v>
      </c>
      <c r="IP118" s="16">
        <v>1827211</v>
      </c>
      <c r="IQ118" s="16">
        <v>10185415</v>
      </c>
      <c r="IR118" s="16">
        <v>0</v>
      </c>
      <c r="IS118" s="16">
        <v>1115</v>
      </c>
      <c r="IT118" s="16">
        <v>0</v>
      </c>
      <c r="IU118" s="16">
        <v>0</v>
      </c>
      <c r="IV118" s="16">
        <v>51243</v>
      </c>
      <c r="IW118" s="16">
        <v>345072</v>
      </c>
      <c r="IX118" s="16">
        <v>17168</v>
      </c>
      <c r="IY118" s="16">
        <v>0</v>
      </c>
      <c r="IZ118" s="16">
        <v>0</v>
      </c>
      <c r="JA118" s="16">
        <v>0</v>
      </c>
      <c r="JB118" s="16">
        <v>286313</v>
      </c>
      <c r="JC118" s="16">
        <v>10783840</v>
      </c>
      <c r="JD118" s="16">
        <v>12114455</v>
      </c>
      <c r="JE118" s="16">
        <v>0</v>
      </c>
      <c r="JF118" s="16">
        <v>12114455</v>
      </c>
      <c r="JG118" s="19">
        <v>0.1</v>
      </c>
      <c r="JH118" s="16">
        <v>1211446</v>
      </c>
      <c r="JI118" s="16">
        <v>679181562</v>
      </c>
      <c r="JJ118" s="14">
        <v>1586.7</v>
      </c>
      <c r="JK118" s="16">
        <v>428047</v>
      </c>
      <c r="JL118" s="16">
        <v>416026</v>
      </c>
      <c r="JM118" s="16">
        <v>428047</v>
      </c>
      <c r="JN118" s="17">
        <v>0.25</v>
      </c>
      <c r="JO118" s="19">
        <v>0.24299999999999999</v>
      </c>
      <c r="JP118" s="16">
        <v>1211446</v>
      </c>
      <c r="JQ118" s="16">
        <v>294381</v>
      </c>
      <c r="JR118" s="17">
        <v>0</v>
      </c>
      <c r="JS118" s="16">
        <v>20124467</v>
      </c>
      <c r="JT118" s="16">
        <v>0</v>
      </c>
      <c r="JU118" s="16">
        <v>1211446</v>
      </c>
      <c r="JV118" s="16">
        <v>294381</v>
      </c>
      <c r="JW118" s="16">
        <v>0</v>
      </c>
      <c r="JX118" s="16">
        <v>917065</v>
      </c>
      <c r="JY118" s="16">
        <v>294381</v>
      </c>
      <c r="JZ118" s="18">
        <v>0</v>
      </c>
      <c r="KA118" s="16">
        <v>0</v>
      </c>
      <c r="KB118" s="16">
        <v>0</v>
      </c>
      <c r="KC118" s="16">
        <v>917065</v>
      </c>
      <c r="KD118" s="16">
        <v>917065</v>
      </c>
      <c r="KE118" s="16">
        <v>12114455</v>
      </c>
      <c r="KF118" s="19">
        <v>0</v>
      </c>
      <c r="KG118" s="16">
        <v>0</v>
      </c>
      <c r="KH118" s="17">
        <v>0</v>
      </c>
      <c r="KI118" s="16">
        <v>20124467</v>
      </c>
      <c r="KJ118" s="16">
        <v>0</v>
      </c>
      <c r="KK118" s="16">
        <v>0</v>
      </c>
      <c r="KL118" s="16">
        <v>0</v>
      </c>
      <c r="KM118" s="16">
        <v>0</v>
      </c>
      <c r="KN118" s="16">
        <v>5219</v>
      </c>
      <c r="KO118" s="16">
        <v>5139</v>
      </c>
      <c r="KP118" s="16">
        <v>80</v>
      </c>
      <c r="KQ118" s="16">
        <v>1827211</v>
      </c>
      <c r="KR118" s="16">
        <v>80</v>
      </c>
      <c r="KS118" s="16">
        <v>1827131</v>
      </c>
      <c r="KT118" s="16">
        <v>157</v>
      </c>
      <c r="KU118" s="16">
        <v>80</v>
      </c>
      <c r="KV118" s="16">
        <v>237</v>
      </c>
      <c r="KW118" s="16">
        <v>3667580</v>
      </c>
      <c r="KX118" s="16">
        <v>1827131</v>
      </c>
      <c r="KY118" s="18">
        <v>5494711</v>
      </c>
      <c r="KZ118" s="16">
        <v>917065</v>
      </c>
      <c r="LA118" s="16">
        <v>0</v>
      </c>
      <c r="LB118" s="16">
        <v>0</v>
      </c>
      <c r="LC118" s="16">
        <v>0</v>
      </c>
      <c r="LD118" s="16">
        <v>6411776</v>
      </c>
      <c r="LE118" s="16">
        <v>116393</v>
      </c>
      <c r="LF118" s="16">
        <v>0</v>
      </c>
      <c r="LG118" s="16">
        <v>0</v>
      </c>
      <c r="LH118" s="16">
        <v>6528169</v>
      </c>
      <c r="LI118" s="16">
        <v>917065</v>
      </c>
      <c r="LJ118" s="16">
        <v>5611104</v>
      </c>
      <c r="LK118" s="16">
        <v>679181562</v>
      </c>
      <c r="LL118" s="16">
        <v>8.2615700000000007</v>
      </c>
      <c r="LM118" s="16">
        <v>917065</v>
      </c>
      <c r="LN118" s="16">
        <v>679181562</v>
      </c>
      <c r="LO118" s="16">
        <v>1.35025</v>
      </c>
      <c r="LP118" s="16">
        <v>8.2615700000000007</v>
      </c>
      <c r="LQ118" s="16">
        <v>9.6118199999999998</v>
      </c>
      <c r="LR118" s="16">
        <v>554315</v>
      </c>
      <c r="LS118" s="16">
        <v>0</v>
      </c>
      <c r="LT118" s="16">
        <v>100815</v>
      </c>
      <c r="LU118" s="16">
        <v>110744</v>
      </c>
      <c r="LV118" s="16">
        <v>0</v>
      </c>
      <c r="LW118" s="16">
        <v>47202</v>
      </c>
      <c r="LX118" s="16">
        <v>5919</v>
      </c>
      <c r="LY118" s="16">
        <v>51243</v>
      </c>
      <c r="LZ118" s="16">
        <v>767752</v>
      </c>
      <c r="MA118" s="16">
        <v>10783840</v>
      </c>
      <c r="MB118" s="18">
        <v>767752</v>
      </c>
      <c r="MC118" s="16">
        <v>10016088</v>
      </c>
      <c r="MD118" s="16">
        <v>16010003</v>
      </c>
      <c r="ME118" s="18">
        <v>0</v>
      </c>
      <c r="MF118" s="18">
        <v>0</v>
      </c>
      <c r="MG118" s="18">
        <v>917065</v>
      </c>
      <c r="MH118" s="16">
        <v>0</v>
      </c>
      <c r="MI118" s="16">
        <v>286313</v>
      </c>
      <c r="MJ118" s="16">
        <v>0</v>
      </c>
      <c r="MK118" s="16">
        <v>0</v>
      </c>
      <c r="ML118" s="16">
        <v>0</v>
      </c>
      <c r="MM118" s="16">
        <v>0</v>
      </c>
      <c r="MN118" s="16">
        <v>0</v>
      </c>
      <c r="MO118" s="16">
        <v>6411776</v>
      </c>
      <c r="MP118" s="16">
        <v>286313</v>
      </c>
      <c r="MQ118" s="16">
        <v>0</v>
      </c>
      <c r="MR118" s="16">
        <v>0</v>
      </c>
      <c r="MS118" s="16">
        <v>0</v>
      </c>
      <c r="MT118" s="16">
        <v>17528</v>
      </c>
      <c r="MU118" s="16">
        <v>237</v>
      </c>
      <c r="MV118" s="16">
        <v>0</v>
      </c>
      <c r="MW118" s="16">
        <v>6715854</v>
      </c>
      <c r="MX118" s="16">
        <v>679181562</v>
      </c>
      <c r="MY118" s="16">
        <v>1.34</v>
      </c>
      <c r="MZ118" s="16">
        <v>910103</v>
      </c>
      <c r="NA118" s="16">
        <v>0</v>
      </c>
      <c r="NB118" s="16">
        <v>20124467</v>
      </c>
      <c r="NC118" s="16">
        <v>0</v>
      </c>
      <c r="ND118" s="16">
        <v>910103</v>
      </c>
      <c r="NE118" s="16">
        <v>0</v>
      </c>
      <c r="NF118" s="16">
        <v>910103</v>
      </c>
      <c r="NG118" s="17">
        <v>0</v>
      </c>
      <c r="NH118" s="17">
        <v>0</v>
      </c>
      <c r="NI118" s="17">
        <v>0</v>
      </c>
      <c r="NJ118" s="17">
        <v>0</v>
      </c>
      <c r="NK118" s="17">
        <v>0</v>
      </c>
      <c r="NL118" s="17">
        <v>0</v>
      </c>
      <c r="NM118" s="16">
        <v>0</v>
      </c>
      <c r="NN118" s="16">
        <v>0</v>
      </c>
      <c r="NO118" s="18">
        <v>0</v>
      </c>
      <c r="NP118" s="16">
        <v>0</v>
      </c>
      <c r="NQ118" s="17">
        <v>0</v>
      </c>
      <c r="NR118" s="16">
        <v>1000000</v>
      </c>
      <c r="NS118" s="16">
        <v>0</v>
      </c>
      <c r="NT118" s="16">
        <v>224130</v>
      </c>
      <c r="NU118" s="16">
        <v>0</v>
      </c>
      <c r="NV118" s="16">
        <v>0</v>
      </c>
      <c r="NW118" s="17">
        <v>0</v>
      </c>
      <c r="NX118" s="17">
        <v>2750688</v>
      </c>
    </row>
    <row r="119" spans="1:388" x14ac:dyDescent="0.55000000000000004">
      <c r="A119" s="13" t="s">
        <v>1188</v>
      </c>
      <c r="B119" s="13" t="s">
        <v>1265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19.07</v>
      </c>
      <c r="Q119" s="17">
        <v>729.18</v>
      </c>
      <c r="R119" s="17">
        <v>83.58</v>
      </c>
      <c r="S119" s="17">
        <v>2.16</v>
      </c>
      <c r="T119" s="17">
        <v>85.74</v>
      </c>
      <c r="U119" s="17">
        <v>59.79</v>
      </c>
      <c r="V119" s="17">
        <v>2.35</v>
      </c>
      <c r="W119" s="17">
        <v>62.14</v>
      </c>
      <c r="X119" s="17">
        <v>357.8</v>
      </c>
      <c r="Y119" s="17">
        <v>10.73</v>
      </c>
      <c r="Z119" s="17">
        <v>368.53</v>
      </c>
      <c r="AA119" s="17">
        <v>13.68</v>
      </c>
      <c r="AB119" s="17">
        <v>3.63</v>
      </c>
      <c r="AC119" s="17">
        <v>21.92</v>
      </c>
      <c r="AD119" s="17">
        <v>39.229999999999997</v>
      </c>
      <c r="AE119" s="14">
        <v>174</v>
      </c>
      <c r="AF119" s="17">
        <v>213.23</v>
      </c>
      <c r="AG119" s="17">
        <v>0</v>
      </c>
      <c r="AH119" s="17">
        <v>213.23</v>
      </c>
      <c r="AI119" s="15">
        <v>19.79</v>
      </c>
      <c r="AJ119" s="15">
        <v>1.155</v>
      </c>
      <c r="AK119" s="17">
        <v>0</v>
      </c>
      <c r="AL119" s="17">
        <f>ROUND(Data_AidAndLevy[[#This Row],[L311]]*Data_AidAndLevy[[#This Row],[L201]],0)</f>
        <v>0</v>
      </c>
      <c r="AM119" s="15">
        <v>0</v>
      </c>
      <c r="AN119" s="15">
        <v>20.945</v>
      </c>
      <c r="AO119" s="17">
        <v>213.23</v>
      </c>
      <c r="AP119" s="15">
        <v>234.17500000000001</v>
      </c>
      <c r="AQ119" s="17">
        <v>39.229999999999997</v>
      </c>
      <c r="AR119" s="15">
        <v>194.94499999999999</v>
      </c>
      <c r="AS119" s="16">
        <v>7767</v>
      </c>
      <c r="AT119" s="14">
        <v>174</v>
      </c>
      <c r="AU119" s="16">
        <v>1351458</v>
      </c>
      <c r="AV119" s="16">
        <v>1237380</v>
      </c>
      <c r="AW119" s="17">
        <v>1.01</v>
      </c>
      <c r="AX119" s="16">
        <v>1249754</v>
      </c>
      <c r="AY119" s="16">
        <v>1351458</v>
      </c>
      <c r="AZ119" s="16">
        <v>0</v>
      </c>
      <c r="BA119" s="16">
        <v>7767</v>
      </c>
      <c r="BB119" s="15">
        <v>20.945</v>
      </c>
      <c r="BC119" s="16">
        <v>162680</v>
      </c>
      <c r="BD119" s="16">
        <v>7767</v>
      </c>
      <c r="BE119" s="17">
        <v>39.229999999999997</v>
      </c>
      <c r="BF119" s="16">
        <v>304699</v>
      </c>
      <c r="BG119" s="17">
        <v>729.18</v>
      </c>
      <c r="BH119" s="14">
        <v>174</v>
      </c>
      <c r="BI119" s="16">
        <v>126877</v>
      </c>
      <c r="BJ119" s="16">
        <v>116458</v>
      </c>
      <c r="BK119" s="16">
        <v>126877</v>
      </c>
      <c r="BL119" s="16">
        <v>0</v>
      </c>
      <c r="BM119" s="16">
        <v>126877</v>
      </c>
      <c r="BN119" s="16">
        <v>126877</v>
      </c>
      <c r="BO119" s="17">
        <v>85.74</v>
      </c>
      <c r="BP119" s="14">
        <v>174</v>
      </c>
      <c r="BQ119" s="16">
        <v>14919</v>
      </c>
      <c r="BR119" s="16">
        <v>13707</v>
      </c>
      <c r="BS119" s="16">
        <v>14919</v>
      </c>
      <c r="BT119" s="16">
        <v>0</v>
      </c>
      <c r="BU119" s="16">
        <v>14919</v>
      </c>
      <c r="BV119" s="16">
        <v>14919</v>
      </c>
      <c r="BW119" s="17">
        <v>62.14</v>
      </c>
      <c r="BX119" s="14">
        <v>174</v>
      </c>
      <c r="BY119" s="16">
        <v>10812</v>
      </c>
      <c r="BZ119" s="16">
        <v>9806</v>
      </c>
      <c r="CA119" s="16">
        <v>10812</v>
      </c>
      <c r="CB119" s="16">
        <v>0</v>
      </c>
      <c r="CC119" s="16">
        <v>10812</v>
      </c>
      <c r="CD119" s="16">
        <v>10812</v>
      </c>
      <c r="CE119" s="17">
        <v>368.53</v>
      </c>
      <c r="CF119" s="14">
        <v>174</v>
      </c>
      <c r="CG119" s="16">
        <v>64124</v>
      </c>
      <c r="CH119" s="16">
        <v>58679</v>
      </c>
      <c r="CI119" s="16">
        <v>64124</v>
      </c>
      <c r="CJ119" s="16">
        <v>0</v>
      </c>
      <c r="CK119" s="16">
        <v>64124</v>
      </c>
      <c r="CL119" s="16">
        <v>64124</v>
      </c>
      <c r="CM119" s="17">
        <v>343.89</v>
      </c>
      <c r="CN119" s="17">
        <v>213.23</v>
      </c>
      <c r="CO119" s="16">
        <v>73328</v>
      </c>
      <c r="CP119" s="16">
        <v>65293</v>
      </c>
      <c r="CQ119" s="16">
        <v>529</v>
      </c>
      <c r="CR119" s="16">
        <v>65822</v>
      </c>
      <c r="CS119" s="16">
        <v>73328</v>
      </c>
      <c r="CT119" s="16">
        <v>0</v>
      </c>
      <c r="CU119" s="14">
        <v>174</v>
      </c>
      <c r="CV119" s="16">
        <v>4</v>
      </c>
      <c r="CW119" s="14">
        <v>0</v>
      </c>
      <c r="CX119" s="16">
        <v>178</v>
      </c>
      <c r="CY119" s="17">
        <v>62.52</v>
      </c>
      <c r="CZ119" s="16">
        <v>11129</v>
      </c>
      <c r="DA119" s="16">
        <v>178</v>
      </c>
      <c r="DB119" s="17">
        <v>70.03</v>
      </c>
      <c r="DC119" s="16">
        <v>12465</v>
      </c>
      <c r="DD119" s="17">
        <v>0</v>
      </c>
      <c r="DE119" s="17">
        <v>343.89</v>
      </c>
      <c r="DF119" s="16">
        <v>0</v>
      </c>
      <c r="DG119" s="17">
        <v>36.43</v>
      </c>
      <c r="DH119" s="17">
        <v>213.23</v>
      </c>
      <c r="DI119" s="16">
        <v>7768</v>
      </c>
      <c r="DJ119" s="16">
        <v>6923</v>
      </c>
      <c r="DK119" s="16">
        <v>7768</v>
      </c>
      <c r="DL119" s="16">
        <v>0</v>
      </c>
      <c r="DM119" s="16">
        <v>7768</v>
      </c>
      <c r="DN119" s="16">
        <v>7768</v>
      </c>
      <c r="DO119" s="17">
        <v>4.33</v>
      </c>
      <c r="DP119" s="17">
        <v>213.23</v>
      </c>
      <c r="DQ119" s="16">
        <v>923</v>
      </c>
      <c r="DR119" s="16">
        <v>823</v>
      </c>
      <c r="DS119" s="16">
        <v>923</v>
      </c>
      <c r="DT119" s="16">
        <v>0</v>
      </c>
      <c r="DU119" s="16">
        <v>923</v>
      </c>
      <c r="DV119" s="16">
        <v>923</v>
      </c>
      <c r="DW119" s="16">
        <v>1351458</v>
      </c>
      <c r="DX119" s="16">
        <v>0</v>
      </c>
      <c r="DY119" s="16">
        <v>162680</v>
      </c>
      <c r="DZ119" s="16">
        <v>304699</v>
      </c>
      <c r="EA119" s="16">
        <v>126877</v>
      </c>
      <c r="EB119" s="16">
        <v>14919</v>
      </c>
      <c r="EC119" s="16">
        <v>10812</v>
      </c>
      <c r="ED119" s="16">
        <v>64124</v>
      </c>
      <c r="EE119" s="16">
        <v>73328</v>
      </c>
      <c r="EF119" s="16">
        <v>0</v>
      </c>
      <c r="EG119" s="16">
        <v>11129</v>
      </c>
      <c r="EH119" s="16">
        <v>12465</v>
      </c>
      <c r="EI119" s="16">
        <v>0</v>
      </c>
      <c r="EJ119" s="16">
        <v>7768</v>
      </c>
      <c r="EK119" s="16">
        <v>923</v>
      </c>
      <c r="EL119" s="16">
        <v>14189</v>
      </c>
      <c r="EM119" s="16">
        <v>32821</v>
      </c>
      <c r="EN119" s="16">
        <v>0</v>
      </c>
      <c r="EO119" s="16">
        <v>2159814</v>
      </c>
      <c r="EP119" s="16">
        <v>122920396</v>
      </c>
      <c r="EQ119" s="18">
        <v>5.4</v>
      </c>
      <c r="ER119" s="16">
        <v>663770</v>
      </c>
      <c r="ES119" s="16">
        <v>7862</v>
      </c>
      <c r="ET119" s="16">
        <v>7986</v>
      </c>
      <c r="EU119" s="16">
        <v>-124</v>
      </c>
      <c r="EV119" s="16">
        <v>663770</v>
      </c>
      <c r="EW119" s="16">
        <v>663646</v>
      </c>
      <c r="EX119" s="16">
        <v>31389480</v>
      </c>
      <c r="EY119" s="16">
        <v>29266895</v>
      </c>
      <c r="EZ119" s="16">
        <v>2122585</v>
      </c>
      <c r="FA119" s="18">
        <v>5.4</v>
      </c>
      <c r="FB119" s="16">
        <v>11462</v>
      </c>
      <c r="FC119" s="16">
        <v>0</v>
      </c>
      <c r="FD119" s="16">
        <v>0</v>
      </c>
      <c r="FE119" s="16">
        <v>0</v>
      </c>
      <c r="FF119" s="16">
        <v>11462</v>
      </c>
      <c r="FG119" s="16">
        <v>11462</v>
      </c>
      <c r="FH119" s="16">
        <v>663646</v>
      </c>
      <c r="FI119" s="16">
        <v>675108</v>
      </c>
      <c r="FJ119" s="16">
        <v>6749</v>
      </c>
      <c r="FK119" s="15">
        <v>194.94499999999999</v>
      </c>
      <c r="FL119" s="16">
        <v>1315684</v>
      </c>
      <c r="FM119" s="16">
        <v>6749</v>
      </c>
      <c r="FN119" s="17">
        <v>39.229999999999997</v>
      </c>
      <c r="FO119" s="16">
        <v>264763</v>
      </c>
      <c r="FP119" s="16">
        <v>264</v>
      </c>
      <c r="FQ119" s="17">
        <v>213.23</v>
      </c>
      <c r="FR119" s="16">
        <v>56293</v>
      </c>
      <c r="FS119" s="16">
        <v>7768</v>
      </c>
      <c r="FT119" s="16">
        <v>923</v>
      </c>
      <c r="FU119" s="16">
        <v>64984</v>
      </c>
      <c r="FV119" s="16">
        <v>1315684</v>
      </c>
      <c r="FW119" s="16">
        <v>264763</v>
      </c>
      <c r="FX119" s="16">
        <v>0</v>
      </c>
      <c r="FY119" s="16">
        <v>126877</v>
      </c>
      <c r="FZ119" s="16">
        <v>14919</v>
      </c>
      <c r="GA119" s="16">
        <v>10812</v>
      </c>
      <c r="GB119" s="16">
        <v>64124</v>
      </c>
      <c r="GC119" s="16">
        <v>1862163</v>
      </c>
      <c r="GD119" s="16">
        <v>675108</v>
      </c>
      <c r="GE119" s="16">
        <v>1187055</v>
      </c>
      <c r="GF119" s="15">
        <v>234.17500000000001</v>
      </c>
      <c r="GG119" s="16">
        <v>300</v>
      </c>
      <c r="GH119" s="16">
        <v>70253</v>
      </c>
      <c r="GI119" s="16">
        <v>1187055</v>
      </c>
      <c r="GJ119" s="16">
        <v>0</v>
      </c>
      <c r="GK119" s="14">
        <v>8</v>
      </c>
      <c r="GL119" s="16">
        <v>7635</v>
      </c>
      <c r="GM119" s="16">
        <v>61080</v>
      </c>
      <c r="GN119" s="14">
        <v>0</v>
      </c>
      <c r="GO119" s="16">
        <v>7413</v>
      </c>
      <c r="GP119" s="16">
        <v>0</v>
      </c>
      <c r="GQ119" s="16">
        <v>61080</v>
      </c>
      <c r="GR119" s="16">
        <v>61080</v>
      </c>
      <c r="GS119" s="16">
        <v>2159814</v>
      </c>
      <c r="GT119" s="16">
        <v>1862163</v>
      </c>
      <c r="GU119" s="16">
        <v>0</v>
      </c>
      <c r="GV119" s="16">
        <v>297651</v>
      </c>
      <c r="GW119" s="16">
        <v>122920396</v>
      </c>
      <c r="GX119" s="16">
        <v>120622618</v>
      </c>
      <c r="GY119" s="16">
        <v>2297778</v>
      </c>
      <c r="GZ119" s="16">
        <v>120622618</v>
      </c>
      <c r="HA119" s="18">
        <v>1.9E-2</v>
      </c>
      <c r="HB119" s="16">
        <v>20645</v>
      </c>
      <c r="HC119" s="16">
        <v>392</v>
      </c>
      <c r="HD119" s="16">
        <v>20645</v>
      </c>
      <c r="HE119" s="16">
        <v>392</v>
      </c>
      <c r="HF119" s="16">
        <v>20253</v>
      </c>
      <c r="HG119" s="16">
        <v>886</v>
      </c>
      <c r="HH119" s="16">
        <v>685</v>
      </c>
      <c r="HI119" s="16">
        <v>201</v>
      </c>
      <c r="HJ119" s="15">
        <v>234.17500000000001</v>
      </c>
      <c r="HK119" s="16">
        <v>47069</v>
      </c>
      <c r="HL119" s="15">
        <v>234.17500000000001</v>
      </c>
      <c r="HM119" s="16">
        <v>10</v>
      </c>
      <c r="HN119" s="16">
        <v>2342</v>
      </c>
      <c r="HO119" s="15">
        <v>234.17500000000001</v>
      </c>
      <c r="HP119" s="16">
        <v>7635</v>
      </c>
      <c r="HQ119" s="15">
        <v>0.11600000000000001</v>
      </c>
      <c r="HR119" s="16">
        <v>207479</v>
      </c>
      <c r="HS119" s="16">
        <v>47069</v>
      </c>
      <c r="HT119" s="16">
        <v>2342</v>
      </c>
      <c r="HU119" s="16">
        <v>158068</v>
      </c>
      <c r="HV119" s="16">
        <v>122920396</v>
      </c>
      <c r="HW119" s="18">
        <v>1.2859400000000001</v>
      </c>
      <c r="HX119" s="18">
        <v>1.9617800000000001</v>
      </c>
      <c r="HY119" s="18">
        <v>0</v>
      </c>
      <c r="HZ119" s="16">
        <v>122920396</v>
      </c>
      <c r="IA119" s="16">
        <v>0</v>
      </c>
      <c r="IB119" s="16">
        <v>7635</v>
      </c>
      <c r="IC119" s="17">
        <v>0</v>
      </c>
      <c r="ID119" s="16">
        <v>0</v>
      </c>
      <c r="IE119" s="15">
        <v>234.17500000000001</v>
      </c>
      <c r="IF119" s="16">
        <v>0</v>
      </c>
      <c r="IG119" s="16">
        <v>297651</v>
      </c>
      <c r="IH119" s="16">
        <v>20253</v>
      </c>
      <c r="II119" s="16">
        <v>0</v>
      </c>
      <c r="IJ119" s="16">
        <v>0</v>
      </c>
      <c r="IK119" s="16">
        <v>14189</v>
      </c>
      <c r="IL119" s="16">
        <v>47069</v>
      </c>
      <c r="IM119" s="16">
        <v>2342</v>
      </c>
      <c r="IN119" s="16">
        <v>0</v>
      </c>
      <c r="IO119" s="16">
        <v>0</v>
      </c>
      <c r="IP119" s="16">
        <v>242176</v>
      </c>
      <c r="IQ119" s="16">
        <v>1187055</v>
      </c>
      <c r="IR119" s="16">
        <v>0</v>
      </c>
      <c r="IS119" s="16">
        <v>20253</v>
      </c>
      <c r="IT119" s="16">
        <v>0</v>
      </c>
      <c r="IU119" s="16">
        <v>0</v>
      </c>
      <c r="IV119" s="16">
        <v>14189</v>
      </c>
      <c r="IW119" s="16">
        <v>47069</v>
      </c>
      <c r="IX119" s="16">
        <v>2342</v>
      </c>
      <c r="IY119" s="16">
        <v>0</v>
      </c>
      <c r="IZ119" s="16">
        <v>0</v>
      </c>
      <c r="JA119" s="16">
        <v>0</v>
      </c>
      <c r="JB119" s="16">
        <v>61080</v>
      </c>
      <c r="JC119" s="16">
        <v>1303610</v>
      </c>
      <c r="JD119" s="16">
        <v>1351458</v>
      </c>
      <c r="JE119" s="16">
        <v>0</v>
      </c>
      <c r="JF119" s="16">
        <v>1351458</v>
      </c>
      <c r="JG119" s="19">
        <v>0.1</v>
      </c>
      <c r="JH119" s="16">
        <v>135146</v>
      </c>
      <c r="JI119" s="16">
        <v>122920396</v>
      </c>
      <c r="JJ119" s="14">
        <v>174</v>
      </c>
      <c r="JK119" s="16">
        <v>706439</v>
      </c>
      <c r="JL119" s="16">
        <v>416026</v>
      </c>
      <c r="JM119" s="16">
        <v>706439</v>
      </c>
      <c r="JN119" s="17">
        <v>0.25</v>
      </c>
      <c r="JO119" s="19">
        <v>0.1472</v>
      </c>
      <c r="JP119" s="16">
        <v>135146</v>
      </c>
      <c r="JQ119" s="16">
        <v>19893</v>
      </c>
      <c r="JR119" s="17">
        <v>0.05</v>
      </c>
      <c r="JS119" s="16">
        <v>785376</v>
      </c>
      <c r="JT119" s="16">
        <v>39269</v>
      </c>
      <c r="JU119" s="16">
        <v>135146</v>
      </c>
      <c r="JV119" s="16">
        <v>19893</v>
      </c>
      <c r="JW119" s="16">
        <v>39269</v>
      </c>
      <c r="JX119" s="16">
        <v>75984</v>
      </c>
      <c r="JY119" s="16">
        <v>19893</v>
      </c>
      <c r="JZ119" s="18">
        <v>0</v>
      </c>
      <c r="KA119" s="16">
        <v>0</v>
      </c>
      <c r="KB119" s="16">
        <v>39269</v>
      </c>
      <c r="KC119" s="16">
        <v>75984</v>
      </c>
      <c r="KD119" s="16">
        <v>115253</v>
      </c>
      <c r="KE119" s="16">
        <v>1351458</v>
      </c>
      <c r="KF119" s="19">
        <v>0</v>
      </c>
      <c r="KG119" s="16">
        <v>0</v>
      </c>
      <c r="KH119" s="17">
        <v>0</v>
      </c>
      <c r="KI119" s="16">
        <v>785376</v>
      </c>
      <c r="KJ119" s="16">
        <v>0</v>
      </c>
      <c r="KK119" s="16">
        <v>0</v>
      </c>
      <c r="KL119" s="16">
        <v>0</v>
      </c>
      <c r="KM119" s="16">
        <v>0</v>
      </c>
      <c r="KN119" s="16">
        <v>2556</v>
      </c>
      <c r="KO119" s="16">
        <v>2596</v>
      </c>
      <c r="KP119" s="16">
        <v>-40</v>
      </c>
      <c r="KQ119" s="16">
        <v>242176</v>
      </c>
      <c r="KR119" s="16">
        <v>-40</v>
      </c>
      <c r="KS119" s="16">
        <v>242216</v>
      </c>
      <c r="KT119" s="16">
        <v>-124</v>
      </c>
      <c r="KU119" s="16">
        <v>-40</v>
      </c>
      <c r="KV119" s="16">
        <v>-164</v>
      </c>
      <c r="KW119" s="16">
        <v>663770</v>
      </c>
      <c r="KX119" s="16">
        <v>242216</v>
      </c>
      <c r="KY119" s="18">
        <v>905986</v>
      </c>
      <c r="KZ119" s="16">
        <v>75984</v>
      </c>
      <c r="LA119" s="16">
        <v>0</v>
      </c>
      <c r="LB119" s="16">
        <v>0</v>
      </c>
      <c r="LC119" s="16">
        <v>0</v>
      </c>
      <c r="LD119" s="16">
        <v>981970</v>
      </c>
      <c r="LE119" s="16">
        <v>400000</v>
      </c>
      <c r="LF119" s="16">
        <v>0</v>
      </c>
      <c r="LG119" s="16">
        <v>0</v>
      </c>
      <c r="LH119" s="16">
        <v>1381970</v>
      </c>
      <c r="LI119" s="16">
        <v>75984</v>
      </c>
      <c r="LJ119" s="16">
        <v>1305986</v>
      </c>
      <c r="LK119" s="16">
        <v>122920396</v>
      </c>
      <c r="LL119" s="16">
        <v>10.624650000000001</v>
      </c>
      <c r="LM119" s="16">
        <v>75984</v>
      </c>
      <c r="LN119" s="16">
        <v>122920396</v>
      </c>
      <c r="LO119" s="16">
        <v>0.61816000000000004</v>
      </c>
      <c r="LP119" s="16">
        <v>10.624650000000001</v>
      </c>
      <c r="LQ119" s="16">
        <v>11.24281</v>
      </c>
      <c r="LR119" s="16">
        <v>73328</v>
      </c>
      <c r="LS119" s="16">
        <v>0</v>
      </c>
      <c r="LT119" s="16">
        <v>11129</v>
      </c>
      <c r="LU119" s="16">
        <v>12465</v>
      </c>
      <c r="LV119" s="16">
        <v>0</v>
      </c>
      <c r="LW119" s="16">
        <v>7768</v>
      </c>
      <c r="LX119" s="16">
        <v>923</v>
      </c>
      <c r="LY119" s="16">
        <v>14189</v>
      </c>
      <c r="LZ119" s="16">
        <v>91424</v>
      </c>
      <c r="MA119" s="16">
        <v>1303610</v>
      </c>
      <c r="MB119" s="18">
        <v>91424</v>
      </c>
      <c r="MC119" s="16">
        <v>1212186</v>
      </c>
      <c r="MD119" s="16">
        <v>2159814</v>
      </c>
      <c r="ME119" s="18">
        <v>0</v>
      </c>
      <c r="MF119" s="18">
        <v>0</v>
      </c>
      <c r="MG119" s="18">
        <v>115253</v>
      </c>
      <c r="MH119" s="16">
        <v>0</v>
      </c>
      <c r="MI119" s="16">
        <v>61080</v>
      </c>
      <c r="MJ119" s="16">
        <v>0</v>
      </c>
      <c r="MK119" s="16">
        <v>0</v>
      </c>
      <c r="ML119" s="16">
        <v>0</v>
      </c>
      <c r="MM119" s="16">
        <v>0</v>
      </c>
      <c r="MN119" s="16">
        <v>0</v>
      </c>
      <c r="MO119" s="16">
        <v>981970</v>
      </c>
      <c r="MP119" s="16">
        <v>61080</v>
      </c>
      <c r="MQ119" s="16">
        <v>0</v>
      </c>
      <c r="MR119" s="16">
        <v>39269</v>
      </c>
      <c r="MS119" s="16">
        <v>0</v>
      </c>
      <c r="MT119" s="16">
        <v>11462</v>
      </c>
      <c r="MU119" s="16">
        <v>-164</v>
      </c>
      <c r="MV119" s="16">
        <v>0</v>
      </c>
      <c r="MW119" s="16">
        <v>1093617</v>
      </c>
      <c r="MX119" s="16">
        <v>122920396</v>
      </c>
      <c r="MY119" s="16">
        <v>0.97</v>
      </c>
      <c r="MZ119" s="16">
        <v>119233</v>
      </c>
      <c r="NA119" s="16">
        <v>0</v>
      </c>
      <c r="NB119" s="16">
        <v>785376</v>
      </c>
      <c r="NC119" s="16">
        <v>0</v>
      </c>
      <c r="ND119" s="16">
        <v>119233</v>
      </c>
      <c r="NE119" s="16">
        <v>0</v>
      </c>
      <c r="NF119" s="16">
        <v>119233</v>
      </c>
      <c r="NG119" s="17">
        <v>0.05</v>
      </c>
      <c r="NH119" s="17">
        <v>0</v>
      </c>
      <c r="NI119" s="17">
        <v>0</v>
      </c>
      <c r="NJ119" s="17">
        <v>0</v>
      </c>
      <c r="NK119" s="17">
        <v>0</v>
      </c>
      <c r="NL119" s="17">
        <v>0.05</v>
      </c>
      <c r="NM119" s="16">
        <v>39269</v>
      </c>
      <c r="NN119" s="16">
        <v>0</v>
      </c>
      <c r="NO119" s="18">
        <v>0</v>
      </c>
      <c r="NP119" s="16">
        <v>0</v>
      </c>
      <c r="NQ119" s="17">
        <v>39269</v>
      </c>
      <c r="NR119" s="16">
        <v>150000</v>
      </c>
      <c r="NS119" s="16">
        <v>0</v>
      </c>
      <c r="NT119" s="16">
        <v>40564</v>
      </c>
      <c r="NU119" s="16">
        <v>0</v>
      </c>
      <c r="NV119" s="16">
        <v>0</v>
      </c>
      <c r="NW119" s="17">
        <v>0</v>
      </c>
      <c r="NX119" s="17">
        <v>0</v>
      </c>
    </row>
    <row r="120" spans="1:388" x14ac:dyDescent="0.55000000000000004">
      <c r="A120" s="13" t="s">
        <v>1177</v>
      </c>
      <c r="B120" s="13" t="s">
        <v>1266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19.07</v>
      </c>
      <c r="Q120" s="17">
        <v>704.34</v>
      </c>
      <c r="R120" s="17">
        <v>71.180000000000007</v>
      </c>
      <c r="S120" s="17">
        <v>2.16</v>
      </c>
      <c r="T120" s="17">
        <v>73.34</v>
      </c>
      <c r="U120" s="17">
        <v>62.24</v>
      </c>
      <c r="V120" s="17">
        <v>2.35</v>
      </c>
      <c r="W120" s="17">
        <v>64.59</v>
      </c>
      <c r="X120" s="17">
        <v>357.8</v>
      </c>
      <c r="Y120" s="17">
        <v>10.73</v>
      </c>
      <c r="Z120" s="17">
        <v>368.53</v>
      </c>
      <c r="AA120" s="17">
        <v>31.68</v>
      </c>
      <c r="AB120" s="17">
        <v>29.05</v>
      </c>
      <c r="AC120" s="17">
        <v>27.4</v>
      </c>
      <c r="AD120" s="17">
        <v>88.13</v>
      </c>
      <c r="AE120" s="14">
        <v>617.29999999999995</v>
      </c>
      <c r="AF120" s="17">
        <v>705.43</v>
      </c>
      <c r="AG120" s="17">
        <v>0.89</v>
      </c>
      <c r="AH120" s="17">
        <v>706.32</v>
      </c>
      <c r="AI120" s="15">
        <v>25.9</v>
      </c>
      <c r="AJ120" s="15">
        <v>2.5339999999999998</v>
      </c>
      <c r="AK120" s="17">
        <v>0</v>
      </c>
      <c r="AL120" s="17">
        <f>ROUND(Data_AidAndLevy[[#This Row],[L311]]*Data_AidAndLevy[[#This Row],[L201]],0)</f>
        <v>0</v>
      </c>
      <c r="AM120" s="15">
        <v>0</v>
      </c>
      <c r="AN120" s="15">
        <v>28.434000000000001</v>
      </c>
      <c r="AO120" s="17">
        <v>705.43</v>
      </c>
      <c r="AP120" s="15">
        <v>733.86400000000003</v>
      </c>
      <c r="AQ120" s="17">
        <v>88.13</v>
      </c>
      <c r="AR120" s="15">
        <v>645.73400000000004</v>
      </c>
      <c r="AS120" s="16">
        <v>7700</v>
      </c>
      <c r="AT120" s="14">
        <v>617.29999999999995</v>
      </c>
      <c r="AU120" s="16">
        <v>4753210</v>
      </c>
      <c r="AV120" s="16">
        <v>4612430</v>
      </c>
      <c r="AW120" s="17">
        <v>1.01</v>
      </c>
      <c r="AX120" s="16">
        <v>4658554</v>
      </c>
      <c r="AY120" s="16">
        <v>4753210</v>
      </c>
      <c r="AZ120" s="16">
        <v>0</v>
      </c>
      <c r="BA120" s="16">
        <v>7700</v>
      </c>
      <c r="BB120" s="15">
        <v>28.434000000000001</v>
      </c>
      <c r="BC120" s="16">
        <v>218942</v>
      </c>
      <c r="BD120" s="16">
        <v>7700</v>
      </c>
      <c r="BE120" s="17">
        <v>88.13</v>
      </c>
      <c r="BF120" s="16">
        <v>678601</v>
      </c>
      <c r="BG120" s="17">
        <v>704.34</v>
      </c>
      <c r="BH120" s="14">
        <v>617.29999999999995</v>
      </c>
      <c r="BI120" s="16">
        <v>434789</v>
      </c>
      <c r="BJ120" s="16">
        <v>422675</v>
      </c>
      <c r="BK120" s="16">
        <v>434789</v>
      </c>
      <c r="BL120" s="16">
        <v>0</v>
      </c>
      <c r="BM120" s="16">
        <v>434789</v>
      </c>
      <c r="BN120" s="16">
        <v>434789</v>
      </c>
      <c r="BO120" s="17">
        <v>73.34</v>
      </c>
      <c r="BP120" s="14">
        <v>617.29999999999995</v>
      </c>
      <c r="BQ120" s="16">
        <v>45273</v>
      </c>
      <c r="BR120" s="16">
        <v>43904</v>
      </c>
      <c r="BS120" s="16">
        <v>45273</v>
      </c>
      <c r="BT120" s="16">
        <v>0</v>
      </c>
      <c r="BU120" s="16">
        <v>45273</v>
      </c>
      <c r="BV120" s="16">
        <v>45273</v>
      </c>
      <c r="BW120" s="17">
        <v>64.59</v>
      </c>
      <c r="BX120" s="14">
        <v>617.29999999999995</v>
      </c>
      <c r="BY120" s="16">
        <v>39871</v>
      </c>
      <c r="BZ120" s="16">
        <v>38390</v>
      </c>
      <c r="CA120" s="16">
        <v>39871</v>
      </c>
      <c r="CB120" s="16">
        <v>0</v>
      </c>
      <c r="CC120" s="16">
        <v>39871</v>
      </c>
      <c r="CD120" s="16">
        <v>39871</v>
      </c>
      <c r="CE120" s="17">
        <v>368.53</v>
      </c>
      <c r="CF120" s="14">
        <v>617.29999999999995</v>
      </c>
      <c r="CG120" s="16">
        <v>227494</v>
      </c>
      <c r="CH120" s="16">
        <v>220691</v>
      </c>
      <c r="CI120" s="16">
        <v>227494</v>
      </c>
      <c r="CJ120" s="16">
        <v>0</v>
      </c>
      <c r="CK120" s="16">
        <v>227494</v>
      </c>
      <c r="CL120" s="16">
        <v>227494</v>
      </c>
      <c r="CM120" s="17">
        <v>337.26</v>
      </c>
      <c r="CN120" s="17">
        <v>705.43</v>
      </c>
      <c r="CO120" s="16">
        <v>237913</v>
      </c>
      <c r="CP120" s="16">
        <v>232937</v>
      </c>
      <c r="CQ120" s="16">
        <v>0</v>
      </c>
      <c r="CR120" s="16">
        <v>232937</v>
      </c>
      <c r="CS120" s="16">
        <v>237913</v>
      </c>
      <c r="CT120" s="16">
        <v>0</v>
      </c>
      <c r="CU120" s="14">
        <v>617.29999999999995</v>
      </c>
      <c r="CV120" s="16">
        <v>5</v>
      </c>
      <c r="CW120" s="14">
        <v>0</v>
      </c>
      <c r="CX120" s="16">
        <v>622</v>
      </c>
      <c r="CY120" s="17">
        <v>62.47</v>
      </c>
      <c r="CZ120" s="16">
        <v>38856</v>
      </c>
      <c r="DA120" s="16">
        <v>622</v>
      </c>
      <c r="DB120" s="17">
        <v>69.650000000000006</v>
      </c>
      <c r="DC120" s="16">
        <v>43322</v>
      </c>
      <c r="DD120" s="17">
        <v>0.89</v>
      </c>
      <c r="DE120" s="17">
        <v>337.26</v>
      </c>
      <c r="DF120" s="16">
        <v>300</v>
      </c>
      <c r="DG120" s="17">
        <v>41.7</v>
      </c>
      <c r="DH120" s="17">
        <v>705.43</v>
      </c>
      <c r="DI120" s="16">
        <v>29416</v>
      </c>
      <c r="DJ120" s="16">
        <v>28945</v>
      </c>
      <c r="DK120" s="16">
        <v>29416</v>
      </c>
      <c r="DL120" s="16">
        <v>0</v>
      </c>
      <c r="DM120" s="16">
        <v>29416</v>
      </c>
      <c r="DN120" s="16">
        <v>29416</v>
      </c>
      <c r="DO120" s="17">
        <v>4.8</v>
      </c>
      <c r="DP120" s="17">
        <v>705.43</v>
      </c>
      <c r="DQ120" s="16">
        <v>3386</v>
      </c>
      <c r="DR120" s="16">
        <v>3328</v>
      </c>
      <c r="DS120" s="16">
        <v>3386</v>
      </c>
      <c r="DT120" s="16">
        <v>0</v>
      </c>
      <c r="DU120" s="16">
        <v>3386</v>
      </c>
      <c r="DV120" s="16">
        <v>3386</v>
      </c>
      <c r="DW120" s="16">
        <v>4753210</v>
      </c>
      <c r="DX120" s="16">
        <v>0</v>
      </c>
      <c r="DY120" s="16">
        <v>218942</v>
      </c>
      <c r="DZ120" s="16">
        <v>678601</v>
      </c>
      <c r="EA120" s="16">
        <v>434789</v>
      </c>
      <c r="EB120" s="16">
        <v>45273</v>
      </c>
      <c r="EC120" s="16">
        <v>39871</v>
      </c>
      <c r="ED120" s="16">
        <v>227494</v>
      </c>
      <c r="EE120" s="16">
        <v>237913</v>
      </c>
      <c r="EF120" s="16">
        <v>0</v>
      </c>
      <c r="EG120" s="16">
        <v>38856</v>
      </c>
      <c r="EH120" s="16">
        <v>43322</v>
      </c>
      <c r="EI120" s="16">
        <v>300</v>
      </c>
      <c r="EJ120" s="16">
        <v>29416</v>
      </c>
      <c r="EK120" s="16">
        <v>3386</v>
      </c>
      <c r="EL120" s="16">
        <v>50217</v>
      </c>
      <c r="EM120" s="16">
        <v>172858</v>
      </c>
      <c r="EN120" s="16">
        <v>-2602</v>
      </c>
      <c r="EO120" s="16">
        <v>6871412</v>
      </c>
      <c r="EP120" s="16">
        <v>378182950</v>
      </c>
      <c r="EQ120" s="18">
        <v>5.4</v>
      </c>
      <c r="ER120" s="16">
        <v>2042188</v>
      </c>
      <c r="ES120" s="16">
        <v>45104</v>
      </c>
      <c r="ET120" s="16">
        <v>43658</v>
      </c>
      <c r="EU120" s="16">
        <v>1446</v>
      </c>
      <c r="EV120" s="16">
        <v>2042188</v>
      </c>
      <c r="EW120" s="16">
        <v>2043634</v>
      </c>
      <c r="EX120" s="16">
        <v>56305549</v>
      </c>
      <c r="EY120" s="16">
        <v>51054328</v>
      </c>
      <c r="EZ120" s="16">
        <v>5251221</v>
      </c>
      <c r="FA120" s="18">
        <v>5.4</v>
      </c>
      <c r="FB120" s="16">
        <v>28357</v>
      </c>
      <c r="FC120" s="16">
        <v>0</v>
      </c>
      <c r="FD120" s="16">
        <v>0</v>
      </c>
      <c r="FE120" s="16">
        <v>0</v>
      </c>
      <c r="FF120" s="16">
        <v>28357</v>
      </c>
      <c r="FG120" s="16">
        <v>28357</v>
      </c>
      <c r="FH120" s="16">
        <v>2043634</v>
      </c>
      <c r="FI120" s="16">
        <v>2071991</v>
      </c>
      <c r="FJ120" s="16">
        <v>6749</v>
      </c>
      <c r="FK120" s="15">
        <v>645.73400000000004</v>
      </c>
      <c r="FL120" s="16">
        <v>4358059</v>
      </c>
      <c r="FM120" s="16">
        <v>6749</v>
      </c>
      <c r="FN120" s="17">
        <v>88.13</v>
      </c>
      <c r="FO120" s="16">
        <v>594789</v>
      </c>
      <c r="FP120" s="16">
        <v>264</v>
      </c>
      <c r="FQ120" s="17">
        <v>706.32</v>
      </c>
      <c r="FR120" s="16">
        <v>186468</v>
      </c>
      <c r="FS120" s="16">
        <v>29416</v>
      </c>
      <c r="FT120" s="16">
        <v>3386</v>
      </c>
      <c r="FU120" s="16">
        <v>219270</v>
      </c>
      <c r="FV120" s="16">
        <v>4358059</v>
      </c>
      <c r="FW120" s="16">
        <v>594789</v>
      </c>
      <c r="FX120" s="16">
        <v>-2280</v>
      </c>
      <c r="FY120" s="16">
        <v>434789</v>
      </c>
      <c r="FZ120" s="16">
        <v>45273</v>
      </c>
      <c r="GA120" s="16">
        <v>39871</v>
      </c>
      <c r="GB120" s="16">
        <v>227494</v>
      </c>
      <c r="GC120" s="16">
        <v>5917265</v>
      </c>
      <c r="GD120" s="16">
        <v>2071991</v>
      </c>
      <c r="GE120" s="16">
        <v>3845274</v>
      </c>
      <c r="GF120" s="15">
        <v>733.86400000000003</v>
      </c>
      <c r="GG120" s="16">
        <v>300</v>
      </c>
      <c r="GH120" s="16">
        <v>220159</v>
      </c>
      <c r="GI120" s="16">
        <v>3845274</v>
      </c>
      <c r="GJ120" s="16">
        <v>0</v>
      </c>
      <c r="GK120" s="14">
        <v>14</v>
      </c>
      <c r="GL120" s="16">
        <v>7635</v>
      </c>
      <c r="GM120" s="16">
        <v>106890</v>
      </c>
      <c r="GN120" s="14">
        <v>0</v>
      </c>
      <c r="GO120" s="16">
        <v>7413</v>
      </c>
      <c r="GP120" s="16">
        <v>0</v>
      </c>
      <c r="GQ120" s="16">
        <v>106890</v>
      </c>
      <c r="GR120" s="16">
        <v>106890</v>
      </c>
      <c r="GS120" s="16">
        <v>6871412</v>
      </c>
      <c r="GT120" s="16">
        <v>5917265</v>
      </c>
      <c r="GU120" s="16">
        <v>0</v>
      </c>
      <c r="GV120" s="16">
        <v>954147</v>
      </c>
      <c r="GW120" s="16">
        <v>378182950</v>
      </c>
      <c r="GX120" s="16">
        <v>363713693</v>
      </c>
      <c r="GY120" s="16">
        <v>14469257</v>
      </c>
      <c r="GZ120" s="16">
        <v>363713693</v>
      </c>
      <c r="HA120" s="18">
        <v>3.9800000000000002E-2</v>
      </c>
      <c r="HB120" s="16">
        <v>79575</v>
      </c>
      <c r="HC120" s="16">
        <v>3167</v>
      </c>
      <c r="HD120" s="16">
        <v>79575</v>
      </c>
      <c r="HE120" s="16">
        <v>3167</v>
      </c>
      <c r="HF120" s="16">
        <v>76408</v>
      </c>
      <c r="HG120" s="16">
        <v>886</v>
      </c>
      <c r="HH120" s="16">
        <v>685</v>
      </c>
      <c r="HI120" s="16">
        <v>201</v>
      </c>
      <c r="HJ120" s="15">
        <v>733.86400000000003</v>
      </c>
      <c r="HK120" s="16">
        <v>147507</v>
      </c>
      <c r="HL120" s="15">
        <v>733.86400000000003</v>
      </c>
      <c r="HM120" s="16">
        <v>10</v>
      </c>
      <c r="HN120" s="16">
        <v>7339</v>
      </c>
      <c r="HO120" s="15">
        <v>733.86400000000003</v>
      </c>
      <c r="HP120" s="16">
        <v>7635</v>
      </c>
      <c r="HQ120" s="15">
        <v>0.11600000000000001</v>
      </c>
      <c r="HR120" s="16">
        <v>650204</v>
      </c>
      <c r="HS120" s="16">
        <v>147507</v>
      </c>
      <c r="HT120" s="16">
        <v>7339</v>
      </c>
      <c r="HU120" s="16">
        <v>495358</v>
      </c>
      <c r="HV120" s="16">
        <v>378182950</v>
      </c>
      <c r="HW120" s="18">
        <v>1.3098399999999999</v>
      </c>
      <c r="HX120" s="18">
        <v>1.9617800000000001</v>
      </c>
      <c r="HY120" s="18">
        <v>0</v>
      </c>
      <c r="HZ120" s="16">
        <v>378182950</v>
      </c>
      <c r="IA120" s="16">
        <v>0</v>
      </c>
      <c r="IB120" s="16">
        <v>7635</v>
      </c>
      <c r="IC120" s="17">
        <v>0</v>
      </c>
      <c r="ID120" s="16">
        <v>0</v>
      </c>
      <c r="IE120" s="15">
        <v>733.86400000000003</v>
      </c>
      <c r="IF120" s="16">
        <v>0</v>
      </c>
      <c r="IG120" s="16">
        <v>954147</v>
      </c>
      <c r="IH120" s="16">
        <v>76408</v>
      </c>
      <c r="II120" s="16">
        <v>0</v>
      </c>
      <c r="IJ120" s="16">
        <v>0</v>
      </c>
      <c r="IK120" s="16">
        <v>50217</v>
      </c>
      <c r="IL120" s="16">
        <v>147507</v>
      </c>
      <c r="IM120" s="16">
        <v>7339</v>
      </c>
      <c r="IN120" s="16">
        <v>0</v>
      </c>
      <c r="IO120" s="16">
        <v>0</v>
      </c>
      <c r="IP120" s="16">
        <v>773110</v>
      </c>
      <c r="IQ120" s="16">
        <v>3845274</v>
      </c>
      <c r="IR120" s="16">
        <v>0</v>
      </c>
      <c r="IS120" s="16">
        <v>76408</v>
      </c>
      <c r="IT120" s="16">
        <v>0</v>
      </c>
      <c r="IU120" s="16">
        <v>0</v>
      </c>
      <c r="IV120" s="16">
        <v>50217</v>
      </c>
      <c r="IW120" s="16">
        <v>147507</v>
      </c>
      <c r="IX120" s="16">
        <v>7339</v>
      </c>
      <c r="IY120" s="16">
        <v>0</v>
      </c>
      <c r="IZ120" s="16">
        <v>0</v>
      </c>
      <c r="JA120" s="16">
        <v>0</v>
      </c>
      <c r="JB120" s="16">
        <v>106890</v>
      </c>
      <c r="JC120" s="16">
        <v>4133201</v>
      </c>
      <c r="JD120" s="16">
        <v>4753210</v>
      </c>
      <c r="JE120" s="16">
        <v>0</v>
      </c>
      <c r="JF120" s="16">
        <v>4753210</v>
      </c>
      <c r="JG120" s="19">
        <v>0.1</v>
      </c>
      <c r="JH120" s="16">
        <v>475321</v>
      </c>
      <c r="JI120" s="16">
        <v>378182950</v>
      </c>
      <c r="JJ120" s="14">
        <v>617.29999999999995</v>
      </c>
      <c r="JK120" s="16">
        <v>612640</v>
      </c>
      <c r="JL120" s="16">
        <v>416026</v>
      </c>
      <c r="JM120" s="16">
        <v>612640</v>
      </c>
      <c r="JN120" s="17">
        <v>0.25</v>
      </c>
      <c r="JO120" s="19">
        <v>0.16980000000000001</v>
      </c>
      <c r="JP120" s="16">
        <v>475321</v>
      </c>
      <c r="JQ120" s="16">
        <v>80710</v>
      </c>
      <c r="JR120" s="17">
        <v>0.01</v>
      </c>
      <c r="JS120" s="16">
        <v>5049965</v>
      </c>
      <c r="JT120" s="16">
        <v>50500</v>
      </c>
      <c r="JU120" s="16">
        <v>475321</v>
      </c>
      <c r="JV120" s="16">
        <v>80710</v>
      </c>
      <c r="JW120" s="16">
        <v>50500</v>
      </c>
      <c r="JX120" s="16">
        <v>344111</v>
      </c>
      <c r="JY120" s="16">
        <v>80710</v>
      </c>
      <c r="JZ120" s="18">
        <v>0</v>
      </c>
      <c r="KA120" s="16">
        <v>0</v>
      </c>
      <c r="KB120" s="16">
        <v>50500</v>
      </c>
      <c r="KC120" s="16">
        <v>344111</v>
      </c>
      <c r="KD120" s="16">
        <v>394611</v>
      </c>
      <c r="KE120" s="16">
        <v>4753210</v>
      </c>
      <c r="KF120" s="19">
        <v>0</v>
      </c>
      <c r="KG120" s="16">
        <v>0</v>
      </c>
      <c r="KH120" s="17">
        <v>0</v>
      </c>
      <c r="KI120" s="16">
        <v>5049965</v>
      </c>
      <c r="KJ120" s="16">
        <v>0</v>
      </c>
      <c r="KK120" s="16">
        <v>0</v>
      </c>
      <c r="KL120" s="16">
        <v>0</v>
      </c>
      <c r="KM120" s="16">
        <v>0</v>
      </c>
      <c r="KN120" s="16">
        <v>16917</v>
      </c>
      <c r="KO120" s="16">
        <v>16375</v>
      </c>
      <c r="KP120" s="16">
        <v>542</v>
      </c>
      <c r="KQ120" s="16">
        <v>773110</v>
      </c>
      <c r="KR120" s="16">
        <v>542</v>
      </c>
      <c r="KS120" s="16">
        <v>772568</v>
      </c>
      <c r="KT120" s="16">
        <v>1446</v>
      </c>
      <c r="KU120" s="16">
        <v>542</v>
      </c>
      <c r="KV120" s="16">
        <v>1988</v>
      </c>
      <c r="KW120" s="16">
        <v>2042188</v>
      </c>
      <c r="KX120" s="16">
        <v>772568</v>
      </c>
      <c r="KY120" s="18">
        <v>2814756</v>
      </c>
      <c r="KZ120" s="16">
        <v>344111</v>
      </c>
      <c r="LA120" s="16">
        <v>0</v>
      </c>
      <c r="LB120" s="16">
        <v>0</v>
      </c>
      <c r="LC120" s="16">
        <v>0</v>
      </c>
      <c r="LD120" s="16">
        <v>3158867</v>
      </c>
      <c r="LE120" s="16">
        <v>179123</v>
      </c>
      <c r="LF120" s="16">
        <v>0</v>
      </c>
      <c r="LG120" s="16">
        <v>0</v>
      </c>
      <c r="LH120" s="16">
        <v>3337990</v>
      </c>
      <c r="LI120" s="16">
        <v>344111</v>
      </c>
      <c r="LJ120" s="16">
        <v>2993879</v>
      </c>
      <c r="LK120" s="16">
        <v>378182950</v>
      </c>
      <c r="LL120" s="16">
        <v>7.91648</v>
      </c>
      <c r="LM120" s="16">
        <v>344111</v>
      </c>
      <c r="LN120" s="16">
        <v>396023857</v>
      </c>
      <c r="LO120" s="16">
        <v>0.86890999999999996</v>
      </c>
      <c r="LP120" s="16">
        <v>7.91648</v>
      </c>
      <c r="LQ120" s="16">
        <v>8.7853899999999996</v>
      </c>
      <c r="LR120" s="16">
        <v>237913</v>
      </c>
      <c r="LS120" s="16">
        <v>0</v>
      </c>
      <c r="LT120" s="16">
        <v>38856</v>
      </c>
      <c r="LU120" s="16">
        <v>43322</v>
      </c>
      <c r="LV120" s="16">
        <v>300</v>
      </c>
      <c r="LW120" s="16">
        <v>29416</v>
      </c>
      <c r="LX120" s="16">
        <v>3386</v>
      </c>
      <c r="LY120" s="16">
        <v>50217</v>
      </c>
      <c r="LZ120" s="16">
        <v>302976</v>
      </c>
      <c r="MA120" s="16">
        <v>4133201</v>
      </c>
      <c r="MB120" s="18">
        <v>302976</v>
      </c>
      <c r="MC120" s="16">
        <v>3830225</v>
      </c>
      <c r="MD120" s="16">
        <v>6871412</v>
      </c>
      <c r="ME120" s="18">
        <v>0</v>
      </c>
      <c r="MF120" s="18">
        <v>0</v>
      </c>
      <c r="MG120" s="18">
        <v>394611</v>
      </c>
      <c r="MH120" s="16">
        <v>0</v>
      </c>
      <c r="MI120" s="16">
        <v>106890</v>
      </c>
      <c r="MJ120" s="16">
        <v>0</v>
      </c>
      <c r="MK120" s="16">
        <v>0</v>
      </c>
      <c r="ML120" s="16">
        <v>0</v>
      </c>
      <c r="MM120" s="16">
        <v>0</v>
      </c>
      <c r="MN120" s="16">
        <v>0</v>
      </c>
      <c r="MO120" s="16">
        <v>3158867</v>
      </c>
      <c r="MP120" s="16">
        <v>106890</v>
      </c>
      <c r="MQ120" s="16">
        <v>0</v>
      </c>
      <c r="MR120" s="16">
        <v>50500</v>
      </c>
      <c r="MS120" s="16">
        <v>0</v>
      </c>
      <c r="MT120" s="16">
        <v>28357</v>
      </c>
      <c r="MU120" s="16">
        <v>1988</v>
      </c>
      <c r="MV120" s="16">
        <v>0</v>
      </c>
      <c r="MW120" s="16">
        <v>3346602</v>
      </c>
      <c r="MX120" s="16">
        <v>396023857</v>
      </c>
      <c r="MY120" s="16">
        <v>0.67</v>
      </c>
      <c r="MZ120" s="16">
        <v>265336</v>
      </c>
      <c r="NA120" s="16">
        <v>0.01</v>
      </c>
      <c r="NB120" s="16">
        <v>5049965</v>
      </c>
      <c r="NC120" s="16">
        <v>50500</v>
      </c>
      <c r="ND120" s="16">
        <v>265336</v>
      </c>
      <c r="NE120" s="16">
        <v>50500</v>
      </c>
      <c r="NF120" s="16">
        <v>214836</v>
      </c>
      <c r="NG120" s="17">
        <v>0.01</v>
      </c>
      <c r="NH120" s="17">
        <v>0</v>
      </c>
      <c r="NI120" s="17">
        <v>0</v>
      </c>
      <c r="NJ120" s="17">
        <v>0</v>
      </c>
      <c r="NK120" s="17">
        <v>0.01</v>
      </c>
      <c r="NL120" s="17">
        <v>0.02</v>
      </c>
      <c r="NM120" s="16">
        <v>50500</v>
      </c>
      <c r="NN120" s="16">
        <v>0</v>
      </c>
      <c r="NO120" s="18">
        <v>0</v>
      </c>
      <c r="NP120" s="16">
        <v>0</v>
      </c>
      <c r="NQ120" s="17">
        <v>50500</v>
      </c>
      <c r="NR120" s="16">
        <v>158000</v>
      </c>
      <c r="NS120" s="16">
        <v>0</v>
      </c>
      <c r="NT120" s="16">
        <v>130688</v>
      </c>
      <c r="NU120" s="16">
        <v>0</v>
      </c>
      <c r="NV120" s="16">
        <v>0</v>
      </c>
      <c r="NW120" s="17">
        <v>0</v>
      </c>
      <c r="NX120" s="17">
        <v>0</v>
      </c>
    </row>
    <row r="121" spans="1:388" x14ac:dyDescent="0.55000000000000004">
      <c r="A121" s="13" t="s">
        <v>1179</v>
      </c>
      <c r="B121" s="13" t="s">
        <v>1250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19.07</v>
      </c>
      <c r="Q121" s="17">
        <v>630.33000000000004</v>
      </c>
      <c r="R121" s="17">
        <v>66.430000000000007</v>
      </c>
      <c r="S121" s="17">
        <v>2.16</v>
      </c>
      <c r="T121" s="17">
        <v>68.59</v>
      </c>
      <c r="U121" s="17">
        <v>75.64</v>
      </c>
      <c r="V121" s="17">
        <v>2.35</v>
      </c>
      <c r="W121" s="17">
        <v>77.989999999999995</v>
      </c>
      <c r="X121" s="17">
        <v>357.8</v>
      </c>
      <c r="Y121" s="17">
        <v>10.73</v>
      </c>
      <c r="Z121" s="17">
        <v>368.53</v>
      </c>
      <c r="AA121" s="17">
        <v>98.64</v>
      </c>
      <c r="AB121" s="17">
        <v>58.73</v>
      </c>
      <c r="AC121" s="17">
        <v>78.09</v>
      </c>
      <c r="AD121" s="17">
        <v>235.46</v>
      </c>
      <c r="AE121" s="14">
        <v>1918.9</v>
      </c>
      <c r="AF121" s="17">
        <v>2154.36</v>
      </c>
      <c r="AG121" s="17">
        <v>4.5199999999999996</v>
      </c>
      <c r="AH121" s="17">
        <v>2158.88</v>
      </c>
      <c r="AI121" s="15">
        <v>8.1199999999999992</v>
      </c>
      <c r="AJ121" s="15">
        <v>8.641</v>
      </c>
      <c r="AK121" s="17">
        <v>0.84</v>
      </c>
      <c r="AL121" s="17">
        <f>ROUND(Data_AidAndLevy[[#This Row],[L311]]*Data_AidAndLevy[[#This Row],[L201]],0)</f>
        <v>6227</v>
      </c>
      <c r="AM121" s="15">
        <v>0</v>
      </c>
      <c r="AN121" s="15">
        <v>17.600999999999999</v>
      </c>
      <c r="AO121" s="17">
        <v>2154.36</v>
      </c>
      <c r="AP121" s="15">
        <v>2171.9609999999998</v>
      </c>
      <c r="AQ121" s="17">
        <v>235.46</v>
      </c>
      <c r="AR121" s="15">
        <v>1936.501</v>
      </c>
      <c r="AS121" s="16">
        <v>7635</v>
      </c>
      <c r="AT121" s="14">
        <v>1918.9</v>
      </c>
      <c r="AU121" s="16">
        <v>14650802</v>
      </c>
      <c r="AV121" s="16">
        <v>14333036</v>
      </c>
      <c r="AW121" s="17">
        <v>1.01</v>
      </c>
      <c r="AX121" s="16">
        <v>14476366</v>
      </c>
      <c r="AY121" s="16">
        <v>14650802</v>
      </c>
      <c r="AZ121" s="16">
        <v>0</v>
      </c>
      <c r="BA121" s="16">
        <v>7635</v>
      </c>
      <c r="BB121" s="15">
        <v>17.600999999999999</v>
      </c>
      <c r="BC121" s="16">
        <v>134384</v>
      </c>
      <c r="BD121" s="16">
        <v>7635</v>
      </c>
      <c r="BE121" s="17">
        <v>235.46</v>
      </c>
      <c r="BF121" s="16">
        <v>1797737</v>
      </c>
      <c r="BG121" s="17">
        <v>630.33000000000004</v>
      </c>
      <c r="BH121" s="14">
        <v>1918.9</v>
      </c>
      <c r="BI121" s="16">
        <v>1209540</v>
      </c>
      <c r="BJ121" s="16">
        <v>1181871</v>
      </c>
      <c r="BK121" s="16">
        <v>1209540</v>
      </c>
      <c r="BL121" s="16">
        <v>0</v>
      </c>
      <c r="BM121" s="16">
        <v>1209540</v>
      </c>
      <c r="BN121" s="16">
        <v>1209540</v>
      </c>
      <c r="BO121" s="17">
        <v>68.59</v>
      </c>
      <c r="BP121" s="14">
        <v>1918.9</v>
      </c>
      <c r="BQ121" s="16">
        <v>131617</v>
      </c>
      <c r="BR121" s="16">
        <v>128442</v>
      </c>
      <c r="BS121" s="16">
        <v>131617</v>
      </c>
      <c r="BT121" s="16">
        <v>0</v>
      </c>
      <c r="BU121" s="16">
        <v>131617</v>
      </c>
      <c r="BV121" s="16">
        <v>131617</v>
      </c>
      <c r="BW121" s="17">
        <v>77.989999999999995</v>
      </c>
      <c r="BX121" s="14">
        <v>1918.9</v>
      </c>
      <c r="BY121" s="16">
        <v>149655</v>
      </c>
      <c r="BZ121" s="16">
        <v>146250</v>
      </c>
      <c r="CA121" s="16">
        <v>149655</v>
      </c>
      <c r="CB121" s="16">
        <v>0</v>
      </c>
      <c r="CC121" s="16">
        <v>149655</v>
      </c>
      <c r="CD121" s="16">
        <v>149655</v>
      </c>
      <c r="CE121" s="17">
        <v>368.53</v>
      </c>
      <c r="CF121" s="14">
        <v>1918.9</v>
      </c>
      <c r="CG121" s="16">
        <v>707172</v>
      </c>
      <c r="CH121" s="16">
        <v>691806</v>
      </c>
      <c r="CI121" s="16">
        <v>707172</v>
      </c>
      <c r="CJ121" s="16">
        <v>0</v>
      </c>
      <c r="CK121" s="16">
        <v>707172</v>
      </c>
      <c r="CL121" s="16">
        <v>707172</v>
      </c>
      <c r="CM121" s="17">
        <v>333.94</v>
      </c>
      <c r="CN121" s="17">
        <v>2154.36</v>
      </c>
      <c r="CO121" s="16">
        <v>719427</v>
      </c>
      <c r="CP121" s="16">
        <v>695919</v>
      </c>
      <c r="CQ121" s="16">
        <v>0</v>
      </c>
      <c r="CR121" s="16">
        <v>695919</v>
      </c>
      <c r="CS121" s="16">
        <v>719427</v>
      </c>
      <c r="CT121" s="16">
        <v>0</v>
      </c>
      <c r="CU121" s="14">
        <v>1918.9</v>
      </c>
      <c r="CV121" s="16">
        <v>12</v>
      </c>
      <c r="CW121" s="14">
        <v>0</v>
      </c>
      <c r="CX121" s="16">
        <v>1931</v>
      </c>
      <c r="CY121" s="17">
        <v>62.17</v>
      </c>
      <c r="CZ121" s="16">
        <v>120050</v>
      </c>
      <c r="DA121" s="16">
        <v>1931</v>
      </c>
      <c r="DB121" s="17">
        <v>68.73</v>
      </c>
      <c r="DC121" s="16">
        <v>132718</v>
      </c>
      <c r="DD121" s="17">
        <v>4.5199999999999996</v>
      </c>
      <c r="DE121" s="17">
        <v>333.94</v>
      </c>
      <c r="DF121" s="16">
        <v>1509</v>
      </c>
      <c r="DG121" s="17">
        <v>34.29</v>
      </c>
      <c r="DH121" s="17">
        <v>2154.36</v>
      </c>
      <c r="DI121" s="16">
        <v>73873</v>
      </c>
      <c r="DJ121" s="16">
        <v>71455</v>
      </c>
      <c r="DK121" s="16">
        <v>73873</v>
      </c>
      <c r="DL121" s="16">
        <v>0</v>
      </c>
      <c r="DM121" s="16">
        <v>73873</v>
      </c>
      <c r="DN121" s="16">
        <v>73873</v>
      </c>
      <c r="DO121" s="17">
        <v>3.7</v>
      </c>
      <c r="DP121" s="17">
        <v>2154.36</v>
      </c>
      <c r="DQ121" s="16">
        <v>7971</v>
      </c>
      <c r="DR121" s="16">
        <v>7684</v>
      </c>
      <c r="DS121" s="16">
        <v>7971</v>
      </c>
      <c r="DT121" s="16">
        <v>0</v>
      </c>
      <c r="DU121" s="16">
        <v>7971</v>
      </c>
      <c r="DV121" s="16">
        <v>7971</v>
      </c>
      <c r="DW121" s="16">
        <v>14650802</v>
      </c>
      <c r="DX121" s="16">
        <v>0</v>
      </c>
      <c r="DY121" s="16">
        <v>134384</v>
      </c>
      <c r="DZ121" s="16">
        <v>1797737</v>
      </c>
      <c r="EA121" s="16">
        <v>1209540</v>
      </c>
      <c r="EB121" s="16">
        <v>131617</v>
      </c>
      <c r="EC121" s="16">
        <v>149655</v>
      </c>
      <c r="ED121" s="16">
        <v>707172</v>
      </c>
      <c r="EE121" s="16">
        <v>719427</v>
      </c>
      <c r="EF121" s="16">
        <v>0</v>
      </c>
      <c r="EG121" s="16">
        <v>120050</v>
      </c>
      <c r="EH121" s="16">
        <v>132718</v>
      </c>
      <c r="EI121" s="16">
        <v>1509</v>
      </c>
      <c r="EJ121" s="16">
        <v>73873</v>
      </c>
      <c r="EK121" s="16">
        <v>7971</v>
      </c>
      <c r="EL121" s="16">
        <v>117049</v>
      </c>
      <c r="EM121" s="16">
        <v>711240</v>
      </c>
      <c r="EN121" s="16">
        <v>-7413</v>
      </c>
      <c r="EO121" s="16">
        <v>20423233</v>
      </c>
      <c r="EP121" s="16">
        <v>682486705</v>
      </c>
      <c r="EQ121" s="18">
        <v>5.4</v>
      </c>
      <c r="ER121" s="16">
        <v>3685428</v>
      </c>
      <c r="ES121" s="16">
        <v>50308</v>
      </c>
      <c r="ET121" s="16">
        <v>51496</v>
      </c>
      <c r="EU121" s="16">
        <v>-1188</v>
      </c>
      <c r="EV121" s="16">
        <v>3685428</v>
      </c>
      <c r="EW121" s="16">
        <v>3684240</v>
      </c>
      <c r="EX121" s="16">
        <v>94091144</v>
      </c>
      <c r="EY121" s="16">
        <v>85173733</v>
      </c>
      <c r="EZ121" s="16">
        <v>8917411</v>
      </c>
      <c r="FA121" s="18">
        <v>5.4</v>
      </c>
      <c r="FB121" s="16">
        <v>48154</v>
      </c>
      <c r="FC121" s="16">
        <v>0</v>
      </c>
      <c r="FD121" s="16">
        <v>0</v>
      </c>
      <c r="FE121" s="16">
        <v>0</v>
      </c>
      <c r="FF121" s="16">
        <v>48154</v>
      </c>
      <c r="FG121" s="16">
        <v>48154</v>
      </c>
      <c r="FH121" s="16">
        <v>3684240</v>
      </c>
      <c r="FI121" s="16">
        <v>3732394</v>
      </c>
      <c r="FJ121" s="16">
        <v>6749</v>
      </c>
      <c r="FK121" s="15">
        <v>1936.501</v>
      </c>
      <c r="FL121" s="16">
        <v>13069445</v>
      </c>
      <c r="FM121" s="16">
        <v>6749</v>
      </c>
      <c r="FN121" s="17">
        <v>235.46</v>
      </c>
      <c r="FO121" s="16">
        <v>1589120</v>
      </c>
      <c r="FP121" s="16">
        <v>264</v>
      </c>
      <c r="FQ121" s="17">
        <v>2158.88</v>
      </c>
      <c r="FR121" s="16">
        <v>569944</v>
      </c>
      <c r="FS121" s="16">
        <v>73873</v>
      </c>
      <c r="FT121" s="16">
        <v>7971</v>
      </c>
      <c r="FU121" s="16">
        <v>651788</v>
      </c>
      <c r="FV121" s="16">
        <v>13069445</v>
      </c>
      <c r="FW121" s="16">
        <v>1589120</v>
      </c>
      <c r="FX121" s="16">
        <v>-6553</v>
      </c>
      <c r="FY121" s="16">
        <v>1209540</v>
      </c>
      <c r="FZ121" s="16">
        <v>131617</v>
      </c>
      <c r="GA121" s="16">
        <v>149655</v>
      </c>
      <c r="GB121" s="16">
        <v>707172</v>
      </c>
      <c r="GC121" s="16">
        <v>17501784</v>
      </c>
      <c r="GD121" s="16">
        <v>3732394</v>
      </c>
      <c r="GE121" s="16">
        <v>13769390</v>
      </c>
      <c r="GF121" s="15">
        <v>2171.9609999999998</v>
      </c>
      <c r="GG121" s="16">
        <v>300</v>
      </c>
      <c r="GH121" s="16">
        <v>651588</v>
      </c>
      <c r="GI121" s="16">
        <v>13769390</v>
      </c>
      <c r="GJ121" s="16">
        <v>0</v>
      </c>
      <c r="GK121" s="14">
        <v>24</v>
      </c>
      <c r="GL121" s="16">
        <v>7635</v>
      </c>
      <c r="GM121" s="16">
        <v>183240</v>
      </c>
      <c r="GN121" s="14">
        <v>0</v>
      </c>
      <c r="GO121" s="16">
        <v>7413</v>
      </c>
      <c r="GP121" s="16">
        <v>0</v>
      </c>
      <c r="GQ121" s="16">
        <v>183240</v>
      </c>
      <c r="GR121" s="16">
        <v>183240</v>
      </c>
      <c r="GS121" s="16">
        <v>20423233</v>
      </c>
      <c r="GT121" s="16">
        <v>17501784</v>
      </c>
      <c r="GU121" s="16">
        <v>0</v>
      </c>
      <c r="GV121" s="16">
        <v>2921449</v>
      </c>
      <c r="GW121" s="16">
        <v>682486705</v>
      </c>
      <c r="GX121" s="16">
        <v>670901108</v>
      </c>
      <c r="GY121" s="16">
        <v>11585597</v>
      </c>
      <c r="GZ121" s="16">
        <v>670901108</v>
      </c>
      <c r="HA121" s="18">
        <v>1.7299999999999999E-2</v>
      </c>
      <c r="HB121" s="16">
        <v>8030</v>
      </c>
      <c r="HC121" s="16">
        <v>139</v>
      </c>
      <c r="HD121" s="16">
        <v>8030</v>
      </c>
      <c r="HE121" s="16">
        <v>139</v>
      </c>
      <c r="HF121" s="16">
        <v>7891</v>
      </c>
      <c r="HG121" s="16">
        <v>886</v>
      </c>
      <c r="HH121" s="16">
        <v>685</v>
      </c>
      <c r="HI121" s="16">
        <v>201</v>
      </c>
      <c r="HJ121" s="15">
        <v>2171.9609999999998</v>
      </c>
      <c r="HK121" s="16">
        <v>436564</v>
      </c>
      <c r="HL121" s="15">
        <v>2171.9609999999998</v>
      </c>
      <c r="HM121" s="16">
        <v>10</v>
      </c>
      <c r="HN121" s="16">
        <v>21720</v>
      </c>
      <c r="HO121" s="15">
        <v>2171.9609999999998</v>
      </c>
      <c r="HP121" s="16">
        <v>7635</v>
      </c>
      <c r="HQ121" s="15">
        <v>0.11600000000000001</v>
      </c>
      <c r="HR121" s="16">
        <v>1924357</v>
      </c>
      <c r="HS121" s="16">
        <v>436564</v>
      </c>
      <c r="HT121" s="16">
        <v>21720</v>
      </c>
      <c r="HU121" s="16">
        <v>1466073</v>
      </c>
      <c r="HV121" s="16">
        <v>682486705</v>
      </c>
      <c r="HW121" s="18">
        <v>2.1481300000000001</v>
      </c>
      <c r="HX121" s="18">
        <v>1.9617800000000001</v>
      </c>
      <c r="HY121" s="18">
        <v>0.18634999999999999</v>
      </c>
      <c r="HZ121" s="16">
        <v>682486705</v>
      </c>
      <c r="IA121" s="16">
        <v>127181</v>
      </c>
      <c r="IB121" s="16">
        <v>7635</v>
      </c>
      <c r="IC121" s="17">
        <v>0</v>
      </c>
      <c r="ID121" s="16">
        <v>0</v>
      </c>
      <c r="IE121" s="15">
        <v>2171.9609999999998</v>
      </c>
      <c r="IF121" s="16">
        <v>0</v>
      </c>
      <c r="IG121" s="16">
        <v>2921449</v>
      </c>
      <c r="IH121" s="16">
        <v>7891</v>
      </c>
      <c r="II121" s="16">
        <v>0</v>
      </c>
      <c r="IJ121" s="16">
        <v>0</v>
      </c>
      <c r="IK121" s="16">
        <v>117049</v>
      </c>
      <c r="IL121" s="16">
        <v>436564</v>
      </c>
      <c r="IM121" s="16">
        <v>21720</v>
      </c>
      <c r="IN121" s="16">
        <v>127181</v>
      </c>
      <c r="IO121" s="16">
        <v>0</v>
      </c>
      <c r="IP121" s="16">
        <v>2445142</v>
      </c>
      <c r="IQ121" s="16">
        <v>13769390</v>
      </c>
      <c r="IR121" s="16">
        <v>0</v>
      </c>
      <c r="IS121" s="16">
        <v>7891</v>
      </c>
      <c r="IT121" s="16">
        <v>0</v>
      </c>
      <c r="IU121" s="16">
        <v>0</v>
      </c>
      <c r="IV121" s="16">
        <v>117049</v>
      </c>
      <c r="IW121" s="16">
        <v>436564</v>
      </c>
      <c r="IX121" s="16">
        <v>21720</v>
      </c>
      <c r="IY121" s="16">
        <v>127181</v>
      </c>
      <c r="IZ121" s="16">
        <v>0</v>
      </c>
      <c r="JA121" s="16">
        <v>0</v>
      </c>
      <c r="JB121" s="16">
        <v>183240</v>
      </c>
      <c r="JC121" s="16">
        <v>14428937</v>
      </c>
      <c r="JD121" s="16">
        <v>14650802</v>
      </c>
      <c r="JE121" s="16">
        <v>0</v>
      </c>
      <c r="JF121" s="16">
        <v>14650802</v>
      </c>
      <c r="JG121" s="19">
        <v>0.1</v>
      </c>
      <c r="JH121" s="16">
        <v>1465080</v>
      </c>
      <c r="JI121" s="16">
        <v>682486705</v>
      </c>
      <c r="JJ121" s="14">
        <v>1918.9</v>
      </c>
      <c r="JK121" s="16">
        <v>355666</v>
      </c>
      <c r="JL121" s="16">
        <v>416026</v>
      </c>
      <c r="JM121" s="16">
        <v>355666</v>
      </c>
      <c r="JN121" s="17">
        <v>0.25</v>
      </c>
      <c r="JO121" s="19">
        <v>0.29239999999999999</v>
      </c>
      <c r="JP121" s="16">
        <v>1465080</v>
      </c>
      <c r="JQ121" s="16">
        <v>428389</v>
      </c>
      <c r="JR121" s="17">
        <v>0.09</v>
      </c>
      <c r="JS121" s="16">
        <v>9502751</v>
      </c>
      <c r="JT121" s="16">
        <v>855248</v>
      </c>
      <c r="JU121" s="16">
        <v>1465080</v>
      </c>
      <c r="JV121" s="16">
        <v>428389</v>
      </c>
      <c r="JW121" s="16">
        <v>855248</v>
      </c>
      <c r="JX121" s="16">
        <v>181443</v>
      </c>
      <c r="JY121" s="16">
        <v>428389</v>
      </c>
      <c r="JZ121" s="18">
        <v>0</v>
      </c>
      <c r="KA121" s="16">
        <v>0</v>
      </c>
      <c r="KB121" s="16">
        <v>855248</v>
      </c>
      <c r="KC121" s="16">
        <v>181443</v>
      </c>
      <c r="KD121" s="16">
        <v>1036691</v>
      </c>
      <c r="KE121" s="16">
        <v>14650802</v>
      </c>
      <c r="KF121" s="19">
        <v>0</v>
      </c>
      <c r="KG121" s="16">
        <v>0</v>
      </c>
      <c r="KH121" s="17">
        <v>0</v>
      </c>
      <c r="KI121" s="16">
        <v>9502751</v>
      </c>
      <c r="KJ121" s="16">
        <v>0</v>
      </c>
      <c r="KK121" s="16">
        <v>0</v>
      </c>
      <c r="KL121" s="16">
        <v>0</v>
      </c>
      <c r="KM121" s="16">
        <v>0</v>
      </c>
      <c r="KN121" s="16">
        <v>30597</v>
      </c>
      <c r="KO121" s="16">
        <v>31319</v>
      </c>
      <c r="KP121" s="16">
        <v>-722</v>
      </c>
      <c r="KQ121" s="16">
        <v>2445142</v>
      </c>
      <c r="KR121" s="16">
        <v>-722</v>
      </c>
      <c r="KS121" s="16">
        <v>2445864</v>
      </c>
      <c r="KT121" s="16">
        <v>-1188</v>
      </c>
      <c r="KU121" s="16">
        <v>-722</v>
      </c>
      <c r="KV121" s="16">
        <v>-1910</v>
      </c>
      <c r="KW121" s="16">
        <v>3685428</v>
      </c>
      <c r="KX121" s="16">
        <v>2445864</v>
      </c>
      <c r="KY121" s="18">
        <v>6131292</v>
      </c>
      <c r="KZ121" s="16">
        <v>181443</v>
      </c>
      <c r="LA121" s="16">
        <v>0</v>
      </c>
      <c r="LB121" s="16">
        <v>0</v>
      </c>
      <c r="LC121" s="16">
        <v>0</v>
      </c>
      <c r="LD121" s="16">
        <v>6312735</v>
      </c>
      <c r="LE121" s="16">
        <v>1005000</v>
      </c>
      <c r="LF121" s="16">
        <v>0</v>
      </c>
      <c r="LG121" s="16">
        <v>0</v>
      </c>
      <c r="LH121" s="16">
        <v>7317735</v>
      </c>
      <c r="LI121" s="16">
        <v>181443</v>
      </c>
      <c r="LJ121" s="16">
        <v>7136292</v>
      </c>
      <c r="LK121" s="16">
        <v>682486705</v>
      </c>
      <c r="LL121" s="16">
        <v>10.45631</v>
      </c>
      <c r="LM121" s="16">
        <v>181443</v>
      </c>
      <c r="LN121" s="16">
        <v>718535701</v>
      </c>
      <c r="LO121" s="16">
        <v>0.25252000000000002</v>
      </c>
      <c r="LP121" s="16">
        <v>10.45631</v>
      </c>
      <c r="LQ121" s="16">
        <v>10.708830000000001</v>
      </c>
      <c r="LR121" s="16">
        <v>719427</v>
      </c>
      <c r="LS121" s="16">
        <v>0</v>
      </c>
      <c r="LT121" s="16">
        <v>120050</v>
      </c>
      <c r="LU121" s="16">
        <v>132718</v>
      </c>
      <c r="LV121" s="16">
        <v>1509</v>
      </c>
      <c r="LW121" s="16">
        <v>73873</v>
      </c>
      <c r="LX121" s="16">
        <v>7971</v>
      </c>
      <c r="LY121" s="16">
        <v>117049</v>
      </c>
      <c r="LZ121" s="16">
        <v>938499</v>
      </c>
      <c r="MA121" s="16">
        <v>14428937</v>
      </c>
      <c r="MB121" s="18">
        <v>938499</v>
      </c>
      <c r="MC121" s="16">
        <v>13490438</v>
      </c>
      <c r="MD121" s="16">
        <v>20423233</v>
      </c>
      <c r="ME121" s="18">
        <v>0</v>
      </c>
      <c r="MF121" s="18">
        <v>0</v>
      </c>
      <c r="MG121" s="18">
        <v>1036691</v>
      </c>
      <c r="MH121" s="16">
        <v>0</v>
      </c>
      <c r="MI121" s="16">
        <v>183240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6312735</v>
      </c>
      <c r="MP121" s="16">
        <v>183240</v>
      </c>
      <c r="MQ121" s="16">
        <v>0</v>
      </c>
      <c r="MR121" s="16">
        <v>855248</v>
      </c>
      <c r="MS121" s="16">
        <v>0</v>
      </c>
      <c r="MT121" s="16">
        <v>48154</v>
      </c>
      <c r="MU121" s="16">
        <v>-1910</v>
      </c>
      <c r="MV121" s="16">
        <v>0</v>
      </c>
      <c r="MW121" s="16">
        <v>7397467</v>
      </c>
      <c r="MX121" s="16">
        <v>718535701</v>
      </c>
      <c r="MY121" s="16">
        <v>0.85</v>
      </c>
      <c r="MZ121" s="16">
        <v>610755</v>
      </c>
      <c r="NA121" s="16">
        <v>0</v>
      </c>
      <c r="NB121" s="16">
        <v>9502751</v>
      </c>
      <c r="NC121" s="16">
        <v>0</v>
      </c>
      <c r="ND121" s="16">
        <v>610755</v>
      </c>
      <c r="NE121" s="16">
        <v>0</v>
      </c>
      <c r="NF121" s="16">
        <v>610755</v>
      </c>
      <c r="NG121" s="17">
        <v>0.09</v>
      </c>
      <c r="NH121" s="17">
        <v>0</v>
      </c>
      <c r="NI121" s="17">
        <v>0</v>
      </c>
      <c r="NJ121" s="17">
        <v>0</v>
      </c>
      <c r="NK121" s="17">
        <v>0</v>
      </c>
      <c r="NL121" s="17">
        <v>0.09</v>
      </c>
      <c r="NM121" s="16">
        <v>855248</v>
      </c>
      <c r="NN121" s="16">
        <v>0</v>
      </c>
      <c r="NO121" s="18">
        <v>0</v>
      </c>
      <c r="NP121" s="16">
        <v>0</v>
      </c>
      <c r="NQ121" s="17">
        <v>855248</v>
      </c>
      <c r="NR121" s="16">
        <v>900000</v>
      </c>
      <c r="NS121" s="16">
        <v>0</v>
      </c>
      <c r="NT121" s="16">
        <v>237117</v>
      </c>
      <c r="NU121" s="16">
        <v>0</v>
      </c>
      <c r="NV121" s="16">
        <v>0</v>
      </c>
      <c r="NW121" s="17">
        <v>0</v>
      </c>
      <c r="NX121" s="17">
        <v>2187000</v>
      </c>
    </row>
    <row r="122" spans="1:388" x14ac:dyDescent="0.55000000000000004">
      <c r="A122" s="13" t="s">
        <v>1181</v>
      </c>
      <c r="B122" s="13" t="s">
        <v>1218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19.07</v>
      </c>
      <c r="Q122" s="17">
        <v>706.74</v>
      </c>
      <c r="R122" s="17">
        <v>73.19</v>
      </c>
      <c r="S122" s="17">
        <v>2.16</v>
      </c>
      <c r="T122" s="17">
        <v>75.349999999999994</v>
      </c>
      <c r="U122" s="17">
        <v>75.27</v>
      </c>
      <c r="V122" s="17">
        <v>2.35</v>
      </c>
      <c r="W122" s="17">
        <v>77.62</v>
      </c>
      <c r="X122" s="17">
        <v>357.8</v>
      </c>
      <c r="Y122" s="17">
        <v>10.73</v>
      </c>
      <c r="Z122" s="17">
        <v>368.53</v>
      </c>
      <c r="AA122" s="17">
        <v>20.16</v>
      </c>
      <c r="AB122" s="17">
        <v>6.66</v>
      </c>
      <c r="AC122" s="17">
        <v>8.2200000000000006</v>
      </c>
      <c r="AD122" s="17">
        <v>35.04</v>
      </c>
      <c r="AE122" s="14">
        <v>296</v>
      </c>
      <c r="AF122" s="17">
        <v>331.04</v>
      </c>
      <c r="AG122" s="17">
        <v>0</v>
      </c>
      <c r="AH122" s="17">
        <v>331.04</v>
      </c>
      <c r="AI122" s="15">
        <v>22.37</v>
      </c>
      <c r="AJ122" s="15">
        <v>1.23</v>
      </c>
      <c r="AK122" s="17">
        <v>1.51</v>
      </c>
      <c r="AL122" s="17">
        <f>ROUND(Data_AidAndLevy[[#This Row],[L311]]*Data_AidAndLevy[[#This Row],[L201]],0)</f>
        <v>11194</v>
      </c>
      <c r="AM122" s="15">
        <v>0</v>
      </c>
      <c r="AN122" s="15">
        <v>25.11</v>
      </c>
      <c r="AO122" s="17">
        <v>331.04</v>
      </c>
      <c r="AP122" s="15">
        <v>356.15</v>
      </c>
      <c r="AQ122" s="17">
        <v>35.04</v>
      </c>
      <c r="AR122" s="15">
        <v>321.11</v>
      </c>
      <c r="AS122" s="16">
        <v>7635</v>
      </c>
      <c r="AT122" s="14">
        <v>296</v>
      </c>
      <c r="AU122" s="16">
        <v>2259960</v>
      </c>
      <c r="AV122" s="16">
        <v>2068227</v>
      </c>
      <c r="AW122" s="17">
        <v>1.01</v>
      </c>
      <c r="AX122" s="16">
        <v>2088909</v>
      </c>
      <c r="AY122" s="16">
        <v>2259960</v>
      </c>
      <c r="AZ122" s="16">
        <v>0</v>
      </c>
      <c r="BA122" s="16">
        <v>7635</v>
      </c>
      <c r="BB122" s="15">
        <v>25.11</v>
      </c>
      <c r="BC122" s="16">
        <v>191715</v>
      </c>
      <c r="BD122" s="16">
        <v>7635</v>
      </c>
      <c r="BE122" s="17">
        <v>35.04</v>
      </c>
      <c r="BF122" s="16">
        <v>267530</v>
      </c>
      <c r="BG122" s="17">
        <v>706.74</v>
      </c>
      <c r="BH122" s="14">
        <v>296</v>
      </c>
      <c r="BI122" s="16">
        <v>209195</v>
      </c>
      <c r="BJ122" s="16">
        <v>191860</v>
      </c>
      <c r="BK122" s="16">
        <v>209195</v>
      </c>
      <c r="BL122" s="16">
        <v>0</v>
      </c>
      <c r="BM122" s="16">
        <v>209195</v>
      </c>
      <c r="BN122" s="16">
        <v>209195</v>
      </c>
      <c r="BO122" s="17">
        <v>75.349999999999994</v>
      </c>
      <c r="BP122" s="14">
        <v>296</v>
      </c>
      <c r="BQ122" s="16">
        <v>22304</v>
      </c>
      <c r="BR122" s="16">
        <v>20420</v>
      </c>
      <c r="BS122" s="16">
        <v>22304</v>
      </c>
      <c r="BT122" s="16">
        <v>0</v>
      </c>
      <c r="BU122" s="16">
        <v>22304</v>
      </c>
      <c r="BV122" s="16">
        <v>22304</v>
      </c>
      <c r="BW122" s="17">
        <v>77.62</v>
      </c>
      <c r="BX122" s="14">
        <v>296</v>
      </c>
      <c r="BY122" s="16">
        <v>22976</v>
      </c>
      <c r="BZ122" s="16">
        <v>21000</v>
      </c>
      <c r="CA122" s="16">
        <v>22976</v>
      </c>
      <c r="CB122" s="16">
        <v>0</v>
      </c>
      <c r="CC122" s="16">
        <v>22976</v>
      </c>
      <c r="CD122" s="16">
        <v>22976</v>
      </c>
      <c r="CE122" s="17">
        <v>368.53</v>
      </c>
      <c r="CF122" s="14">
        <v>296</v>
      </c>
      <c r="CG122" s="16">
        <v>109085</v>
      </c>
      <c r="CH122" s="16">
        <v>99826</v>
      </c>
      <c r="CI122" s="16">
        <v>109085</v>
      </c>
      <c r="CJ122" s="16">
        <v>0</v>
      </c>
      <c r="CK122" s="16">
        <v>109085</v>
      </c>
      <c r="CL122" s="16">
        <v>109085</v>
      </c>
      <c r="CM122" s="17">
        <v>325.88</v>
      </c>
      <c r="CN122" s="17">
        <v>331.04</v>
      </c>
      <c r="CO122" s="16">
        <v>107879</v>
      </c>
      <c r="CP122" s="16">
        <v>97516</v>
      </c>
      <c r="CQ122" s="16">
        <v>514</v>
      </c>
      <c r="CR122" s="16">
        <v>98030</v>
      </c>
      <c r="CS122" s="16">
        <v>107879</v>
      </c>
      <c r="CT122" s="16">
        <v>0</v>
      </c>
      <c r="CU122" s="14">
        <v>296</v>
      </c>
      <c r="CV122" s="16">
        <v>8</v>
      </c>
      <c r="CW122" s="14">
        <v>0</v>
      </c>
      <c r="CX122" s="16">
        <v>304</v>
      </c>
      <c r="CY122" s="17">
        <v>62.04</v>
      </c>
      <c r="CZ122" s="16">
        <v>18860</v>
      </c>
      <c r="DA122" s="16">
        <v>304</v>
      </c>
      <c r="DB122" s="17">
        <v>68.150000000000006</v>
      </c>
      <c r="DC122" s="16">
        <v>20718</v>
      </c>
      <c r="DD122" s="17">
        <v>0</v>
      </c>
      <c r="DE122" s="17">
        <v>325.88</v>
      </c>
      <c r="DF122" s="16">
        <v>0</v>
      </c>
      <c r="DG122" s="17">
        <v>27.75</v>
      </c>
      <c r="DH122" s="17">
        <v>331.04</v>
      </c>
      <c r="DI122" s="16">
        <v>9186</v>
      </c>
      <c r="DJ122" s="16">
        <v>8251</v>
      </c>
      <c r="DK122" s="16">
        <v>9186</v>
      </c>
      <c r="DL122" s="16">
        <v>0</v>
      </c>
      <c r="DM122" s="16">
        <v>9186</v>
      </c>
      <c r="DN122" s="16">
        <v>9186</v>
      </c>
      <c r="DO122" s="17">
        <v>3.48</v>
      </c>
      <c r="DP122" s="17">
        <v>331.04</v>
      </c>
      <c r="DQ122" s="16">
        <v>1152</v>
      </c>
      <c r="DR122" s="16">
        <v>1036</v>
      </c>
      <c r="DS122" s="16">
        <v>1152</v>
      </c>
      <c r="DT122" s="16">
        <v>0</v>
      </c>
      <c r="DU122" s="16">
        <v>1152</v>
      </c>
      <c r="DV122" s="16">
        <v>1152</v>
      </c>
      <c r="DW122" s="16">
        <v>2259960</v>
      </c>
      <c r="DX122" s="16">
        <v>0</v>
      </c>
      <c r="DY122" s="16">
        <v>191715</v>
      </c>
      <c r="DZ122" s="16">
        <v>267530</v>
      </c>
      <c r="EA122" s="16">
        <v>209195</v>
      </c>
      <c r="EB122" s="16">
        <v>22304</v>
      </c>
      <c r="EC122" s="16">
        <v>22976</v>
      </c>
      <c r="ED122" s="16">
        <v>109085</v>
      </c>
      <c r="EE122" s="16">
        <v>107879</v>
      </c>
      <c r="EF122" s="16">
        <v>0</v>
      </c>
      <c r="EG122" s="16">
        <v>18860</v>
      </c>
      <c r="EH122" s="16">
        <v>20718</v>
      </c>
      <c r="EI122" s="16">
        <v>0</v>
      </c>
      <c r="EJ122" s="16">
        <v>9186</v>
      </c>
      <c r="EK122" s="16">
        <v>1152</v>
      </c>
      <c r="EL122" s="16">
        <v>22889</v>
      </c>
      <c r="EM122" s="16">
        <v>61439</v>
      </c>
      <c r="EN122" s="16">
        <v>-348</v>
      </c>
      <c r="EO122" s="16">
        <v>3278762</v>
      </c>
      <c r="EP122" s="16">
        <v>195330444</v>
      </c>
      <c r="EQ122" s="18">
        <v>5.4</v>
      </c>
      <c r="ER122" s="16">
        <v>1054784</v>
      </c>
      <c r="ES122" s="16">
        <v>20468</v>
      </c>
      <c r="ET122" s="16">
        <v>20300</v>
      </c>
      <c r="EU122" s="16">
        <v>168</v>
      </c>
      <c r="EV122" s="16">
        <v>1054784</v>
      </c>
      <c r="EW122" s="16">
        <v>1054952</v>
      </c>
      <c r="EX122" s="16">
        <v>41794198</v>
      </c>
      <c r="EY122" s="16">
        <v>39323308</v>
      </c>
      <c r="EZ122" s="16">
        <v>2470890</v>
      </c>
      <c r="FA122" s="18">
        <v>5.4</v>
      </c>
      <c r="FB122" s="16">
        <v>13343</v>
      </c>
      <c r="FC122" s="16">
        <v>0</v>
      </c>
      <c r="FD122" s="16">
        <v>0</v>
      </c>
      <c r="FE122" s="16">
        <v>0</v>
      </c>
      <c r="FF122" s="16">
        <v>13343</v>
      </c>
      <c r="FG122" s="16">
        <v>13343</v>
      </c>
      <c r="FH122" s="16">
        <v>1054952</v>
      </c>
      <c r="FI122" s="16">
        <v>1068295</v>
      </c>
      <c r="FJ122" s="16">
        <v>6749</v>
      </c>
      <c r="FK122" s="15">
        <v>321.11</v>
      </c>
      <c r="FL122" s="16">
        <v>2167171</v>
      </c>
      <c r="FM122" s="16">
        <v>6749</v>
      </c>
      <c r="FN122" s="17">
        <v>35.04</v>
      </c>
      <c r="FO122" s="16">
        <v>236485</v>
      </c>
      <c r="FP122" s="16">
        <v>264</v>
      </c>
      <c r="FQ122" s="17">
        <v>331.04</v>
      </c>
      <c r="FR122" s="16">
        <v>87395</v>
      </c>
      <c r="FS122" s="16">
        <v>9186</v>
      </c>
      <c r="FT122" s="16">
        <v>1152</v>
      </c>
      <c r="FU122" s="16">
        <v>97733</v>
      </c>
      <c r="FV122" s="16">
        <v>2167171</v>
      </c>
      <c r="FW122" s="16">
        <v>236485</v>
      </c>
      <c r="FX122" s="16">
        <v>-308</v>
      </c>
      <c r="FY122" s="16">
        <v>209195</v>
      </c>
      <c r="FZ122" s="16">
        <v>22304</v>
      </c>
      <c r="GA122" s="16">
        <v>22976</v>
      </c>
      <c r="GB122" s="16">
        <v>109085</v>
      </c>
      <c r="GC122" s="16">
        <v>2864641</v>
      </c>
      <c r="GD122" s="16">
        <v>1068295</v>
      </c>
      <c r="GE122" s="16">
        <v>1796346</v>
      </c>
      <c r="GF122" s="15">
        <v>356.15</v>
      </c>
      <c r="GG122" s="16">
        <v>300</v>
      </c>
      <c r="GH122" s="16">
        <v>106845</v>
      </c>
      <c r="GI122" s="16">
        <v>1796346</v>
      </c>
      <c r="GJ122" s="16">
        <v>0</v>
      </c>
      <c r="GK122" s="14">
        <v>17.5</v>
      </c>
      <c r="GL122" s="16">
        <v>7635</v>
      </c>
      <c r="GM122" s="16">
        <v>133613</v>
      </c>
      <c r="GN122" s="14">
        <v>0</v>
      </c>
      <c r="GO122" s="16">
        <v>7413</v>
      </c>
      <c r="GP122" s="16">
        <v>0</v>
      </c>
      <c r="GQ122" s="16">
        <v>133613</v>
      </c>
      <c r="GR122" s="16">
        <v>133613</v>
      </c>
      <c r="GS122" s="16">
        <v>3278762</v>
      </c>
      <c r="GT122" s="16">
        <v>2864641</v>
      </c>
      <c r="GU122" s="16">
        <v>0</v>
      </c>
      <c r="GV122" s="16">
        <v>414121</v>
      </c>
      <c r="GW122" s="16">
        <v>195330444</v>
      </c>
      <c r="GX122" s="16">
        <v>193541981</v>
      </c>
      <c r="GY122" s="16">
        <v>1788463</v>
      </c>
      <c r="GZ122" s="16">
        <v>193541981</v>
      </c>
      <c r="HA122" s="18">
        <v>9.1999999999999998E-3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886</v>
      </c>
      <c r="HH122" s="16">
        <v>685</v>
      </c>
      <c r="HI122" s="16">
        <v>201</v>
      </c>
      <c r="HJ122" s="15">
        <v>356.15</v>
      </c>
      <c r="HK122" s="16">
        <v>71586</v>
      </c>
      <c r="HL122" s="15">
        <v>356.15</v>
      </c>
      <c r="HM122" s="16">
        <v>10</v>
      </c>
      <c r="HN122" s="16">
        <v>3562</v>
      </c>
      <c r="HO122" s="15">
        <v>356.15</v>
      </c>
      <c r="HP122" s="16">
        <v>7635</v>
      </c>
      <c r="HQ122" s="15">
        <v>0.11600000000000001</v>
      </c>
      <c r="HR122" s="16">
        <v>315549</v>
      </c>
      <c r="HS122" s="16">
        <v>71586</v>
      </c>
      <c r="HT122" s="16">
        <v>3562</v>
      </c>
      <c r="HU122" s="16">
        <v>240401</v>
      </c>
      <c r="HV122" s="16">
        <v>195330444</v>
      </c>
      <c r="HW122" s="18">
        <v>1.2307399999999999</v>
      </c>
      <c r="HX122" s="18">
        <v>1.9617800000000001</v>
      </c>
      <c r="HY122" s="18">
        <v>0</v>
      </c>
      <c r="HZ122" s="16">
        <v>195330444</v>
      </c>
      <c r="IA122" s="16">
        <v>0</v>
      </c>
      <c r="IB122" s="16">
        <v>7635</v>
      </c>
      <c r="IC122" s="17">
        <v>0</v>
      </c>
      <c r="ID122" s="16">
        <v>0</v>
      </c>
      <c r="IE122" s="15">
        <v>356.15</v>
      </c>
      <c r="IF122" s="16">
        <v>0</v>
      </c>
      <c r="IG122" s="16">
        <v>414121</v>
      </c>
      <c r="IH122" s="16">
        <v>0</v>
      </c>
      <c r="II122" s="16">
        <v>0</v>
      </c>
      <c r="IJ122" s="16">
        <v>0</v>
      </c>
      <c r="IK122" s="16">
        <v>22889</v>
      </c>
      <c r="IL122" s="16">
        <v>71586</v>
      </c>
      <c r="IM122" s="16">
        <v>3562</v>
      </c>
      <c r="IN122" s="16">
        <v>0</v>
      </c>
      <c r="IO122" s="16">
        <v>0</v>
      </c>
      <c r="IP122" s="16">
        <v>361862</v>
      </c>
      <c r="IQ122" s="16">
        <v>1796346</v>
      </c>
      <c r="IR122" s="16">
        <v>0</v>
      </c>
      <c r="IS122" s="16">
        <v>0</v>
      </c>
      <c r="IT122" s="16">
        <v>0</v>
      </c>
      <c r="IU122" s="16">
        <v>0</v>
      </c>
      <c r="IV122" s="16">
        <v>22889</v>
      </c>
      <c r="IW122" s="16">
        <v>71586</v>
      </c>
      <c r="IX122" s="16">
        <v>3562</v>
      </c>
      <c r="IY122" s="16">
        <v>0</v>
      </c>
      <c r="IZ122" s="16">
        <v>0</v>
      </c>
      <c r="JA122" s="16">
        <v>0</v>
      </c>
      <c r="JB122" s="16">
        <v>133613</v>
      </c>
      <c r="JC122" s="16">
        <v>1982218</v>
      </c>
      <c r="JD122" s="16">
        <v>2259960</v>
      </c>
      <c r="JE122" s="16">
        <v>0</v>
      </c>
      <c r="JF122" s="16">
        <v>2259960</v>
      </c>
      <c r="JG122" s="19">
        <v>0.1</v>
      </c>
      <c r="JH122" s="16">
        <v>225996</v>
      </c>
      <c r="JI122" s="16">
        <v>195330444</v>
      </c>
      <c r="JJ122" s="14">
        <v>296</v>
      </c>
      <c r="JK122" s="16">
        <v>659900</v>
      </c>
      <c r="JL122" s="16">
        <v>416026</v>
      </c>
      <c r="JM122" s="16">
        <v>659900</v>
      </c>
      <c r="JN122" s="17">
        <v>0.25</v>
      </c>
      <c r="JO122" s="19">
        <v>0.15759999999999999</v>
      </c>
      <c r="JP122" s="16">
        <v>225996</v>
      </c>
      <c r="JQ122" s="16">
        <v>35617</v>
      </c>
      <c r="JR122" s="17">
        <v>0.01</v>
      </c>
      <c r="JS122" s="16">
        <v>2335750</v>
      </c>
      <c r="JT122" s="16">
        <v>23358</v>
      </c>
      <c r="JU122" s="16">
        <v>225996</v>
      </c>
      <c r="JV122" s="16">
        <v>35617</v>
      </c>
      <c r="JW122" s="16">
        <v>23358</v>
      </c>
      <c r="JX122" s="16">
        <v>167021</v>
      </c>
      <c r="JY122" s="16">
        <v>35617</v>
      </c>
      <c r="JZ122" s="18">
        <v>0</v>
      </c>
      <c r="KA122" s="16">
        <v>0</v>
      </c>
      <c r="KB122" s="16">
        <v>23358</v>
      </c>
      <c r="KC122" s="16">
        <v>167021</v>
      </c>
      <c r="KD122" s="16">
        <v>190379</v>
      </c>
      <c r="KE122" s="16">
        <v>2259960</v>
      </c>
      <c r="KF122" s="19">
        <v>0</v>
      </c>
      <c r="KG122" s="16">
        <v>0</v>
      </c>
      <c r="KH122" s="17">
        <v>0</v>
      </c>
      <c r="KI122" s="16">
        <v>2335750</v>
      </c>
      <c r="KJ122" s="16">
        <v>0</v>
      </c>
      <c r="KK122" s="16">
        <v>0</v>
      </c>
      <c r="KL122" s="16">
        <v>0</v>
      </c>
      <c r="KM122" s="16">
        <v>0</v>
      </c>
      <c r="KN122" s="16">
        <v>6669</v>
      </c>
      <c r="KO122" s="16">
        <v>6614</v>
      </c>
      <c r="KP122" s="16">
        <v>55</v>
      </c>
      <c r="KQ122" s="16">
        <v>361862</v>
      </c>
      <c r="KR122" s="16">
        <v>55</v>
      </c>
      <c r="KS122" s="16">
        <v>361807</v>
      </c>
      <c r="KT122" s="16">
        <v>168</v>
      </c>
      <c r="KU122" s="16">
        <v>55</v>
      </c>
      <c r="KV122" s="16">
        <v>223</v>
      </c>
      <c r="KW122" s="16">
        <v>1054784</v>
      </c>
      <c r="KX122" s="16">
        <v>361807</v>
      </c>
      <c r="KY122" s="18">
        <v>1416591</v>
      </c>
      <c r="KZ122" s="16">
        <v>167021</v>
      </c>
      <c r="LA122" s="16">
        <v>0</v>
      </c>
      <c r="LB122" s="16">
        <v>0</v>
      </c>
      <c r="LC122" s="16">
        <v>0</v>
      </c>
      <c r="LD122" s="16">
        <v>1583612</v>
      </c>
      <c r="LE122" s="16">
        <v>0</v>
      </c>
      <c r="LF122" s="16">
        <v>0</v>
      </c>
      <c r="LG122" s="16">
        <v>0</v>
      </c>
      <c r="LH122" s="16">
        <v>1583612</v>
      </c>
      <c r="LI122" s="16">
        <v>167021</v>
      </c>
      <c r="LJ122" s="16">
        <v>1416591</v>
      </c>
      <c r="LK122" s="16">
        <v>195330444</v>
      </c>
      <c r="LL122" s="16">
        <v>7.2522799999999998</v>
      </c>
      <c r="LM122" s="16">
        <v>167021</v>
      </c>
      <c r="LN122" s="16">
        <v>200592672</v>
      </c>
      <c r="LO122" s="16">
        <v>0.83264000000000005</v>
      </c>
      <c r="LP122" s="16">
        <v>7.2522799999999998</v>
      </c>
      <c r="LQ122" s="16">
        <v>8.0849200000000003</v>
      </c>
      <c r="LR122" s="16">
        <v>107879</v>
      </c>
      <c r="LS122" s="16">
        <v>0</v>
      </c>
      <c r="LT122" s="16">
        <v>18860</v>
      </c>
      <c r="LU122" s="16">
        <v>20718</v>
      </c>
      <c r="LV122" s="16">
        <v>0</v>
      </c>
      <c r="LW122" s="16">
        <v>9186</v>
      </c>
      <c r="LX122" s="16">
        <v>1152</v>
      </c>
      <c r="LY122" s="16">
        <v>22889</v>
      </c>
      <c r="LZ122" s="16">
        <v>134906</v>
      </c>
      <c r="MA122" s="16">
        <v>1982218</v>
      </c>
      <c r="MB122" s="18">
        <v>134906</v>
      </c>
      <c r="MC122" s="16">
        <v>1847312</v>
      </c>
      <c r="MD122" s="16">
        <v>3278762</v>
      </c>
      <c r="ME122" s="18">
        <v>0</v>
      </c>
      <c r="MF122" s="18">
        <v>0</v>
      </c>
      <c r="MG122" s="18">
        <v>190379</v>
      </c>
      <c r="MH122" s="16">
        <v>0</v>
      </c>
      <c r="MI122" s="16">
        <v>133613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1583612</v>
      </c>
      <c r="MP122" s="16">
        <v>133613</v>
      </c>
      <c r="MQ122" s="16">
        <v>0</v>
      </c>
      <c r="MR122" s="16">
        <v>23358</v>
      </c>
      <c r="MS122" s="16">
        <v>0</v>
      </c>
      <c r="MT122" s="16">
        <v>13343</v>
      </c>
      <c r="MU122" s="16">
        <v>223</v>
      </c>
      <c r="MV122" s="16">
        <v>0</v>
      </c>
      <c r="MW122" s="16">
        <v>1754149</v>
      </c>
      <c r="MX122" s="16">
        <v>200592672</v>
      </c>
      <c r="MY122" s="16">
        <v>0</v>
      </c>
      <c r="MZ122" s="16">
        <v>0</v>
      </c>
      <c r="NA122" s="16">
        <v>0</v>
      </c>
      <c r="NB122" s="16">
        <v>2335750</v>
      </c>
      <c r="NC122" s="16">
        <v>0</v>
      </c>
      <c r="ND122" s="16">
        <v>0</v>
      </c>
      <c r="NE122" s="16">
        <v>0</v>
      </c>
      <c r="NF122" s="16">
        <v>0</v>
      </c>
      <c r="NG122" s="17">
        <v>0.01</v>
      </c>
      <c r="NH122" s="17">
        <v>0</v>
      </c>
      <c r="NI122" s="17">
        <v>0</v>
      </c>
      <c r="NJ122" s="17">
        <v>0</v>
      </c>
      <c r="NK122" s="17">
        <v>0</v>
      </c>
      <c r="NL122" s="17">
        <v>0.01</v>
      </c>
      <c r="NM122" s="16">
        <v>23358</v>
      </c>
      <c r="NN122" s="16">
        <v>0</v>
      </c>
      <c r="NO122" s="18">
        <v>0</v>
      </c>
      <c r="NP122" s="16">
        <v>0</v>
      </c>
      <c r="NQ122" s="17">
        <v>23358</v>
      </c>
      <c r="NR122" s="16">
        <v>365000</v>
      </c>
      <c r="NS122" s="16">
        <v>0</v>
      </c>
      <c r="NT122" s="16">
        <v>66196</v>
      </c>
      <c r="NU122" s="16">
        <v>0</v>
      </c>
      <c r="NV122" s="16">
        <v>0</v>
      </c>
      <c r="NW122" s="17">
        <v>0</v>
      </c>
      <c r="NX122" s="17">
        <v>0</v>
      </c>
    </row>
    <row r="123" spans="1:388" x14ac:dyDescent="0.55000000000000004">
      <c r="A123" s="13" t="s">
        <v>1188</v>
      </c>
      <c r="B123" s="13" t="s">
        <v>1254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19.07</v>
      </c>
      <c r="Q123" s="17">
        <v>690.07</v>
      </c>
      <c r="R123" s="17">
        <v>64.58</v>
      </c>
      <c r="S123" s="17">
        <v>2.16</v>
      </c>
      <c r="T123" s="17">
        <v>66.739999999999995</v>
      </c>
      <c r="U123" s="17">
        <v>78.260000000000005</v>
      </c>
      <c r="V123" s="17">
        <v>2.35</v>
      </c>
      <c r="W123" s="17">
        <v>80.61</v>
      </c>
      <c r="X123" s="17">
        <v>357.8</v>
      </c>
      <c r="Y123" s="17">
        <v>10.73</v>
      </c>
      <c r="Z123" s="17">
        <v>368.53</v>
      </c>
      <c r="AA123" s="17">
        <v>15.84</v>
      </c>
      <c r="AB123" s="17">
        <v>16.940000000000001</v>
      </c>
      <c r="AC123" s="17">
        <v>2.74</v>
      </c>
      <c r="AD123" s="17">
        <v>35.520000000000003</v>
      </c>
      <c r="AE123" s="14">
        <v>378</v>
      </c>
      <c r="AF123" s="17">
        <v>413.52</v>
      </c>
      <c r="AG123" s="17">
        <v>0</v>
      </c>
      <c r="AH123" s="17">
        <v>413.52</v>
      </c>
      <c r="AI123" s="15">
        <v>23.15</v>
      </c>
      <c r="AJ123" s="15">
        <v>2.2189999999999999</v>
      </c>
      <c r="AK123" s="17">
        <v>0.63</v>
      </c>
      <c r="AL123" s="17">
        <f>ROUND(Data_AidAndLevy[[#This Row],[L311]]*Data_AidAndLevy[[#This Row],[L201]],0)</f>
        <v>4670</v>
      </c>
      <c r="AM123" s="15">
        <v>0</v>
      </c>
      <c r="AN123" s="15">
        <v>25.998999999999999</v>
      </c>
      <c r="AO123" s="17">
        <v>413.52</v>
      </c>
      <c r="AP123" s="15">
        <v>439.51900000000001</v>
      </c>
      <c r="AQ123" s="17">
        <v>35.520000000000003</v>
      </c>
      <c r="AR123" s="15">
        <v>403.99900000000002</v>
      </c>
      <c r="AS123" s="16">
        <v>7635</v>
      </c>
      <c r="AT123" s="14">
        <v>378</v>
      </c>
      <c r="AU123" s="16">
        <v>2886030</v>
      </c>
      <c r="AV123" s="16">
        <v>2855488</v>
      </c>
      <c r="AW123" s="17">
        <v>1.01</v>
      </c>
      <c r="AX123" s="16">
        <v>2884043</v>
      </c>
      <c r="AY123" s="16">
        <v>2886030</v>
      </c>
      <c r="AZ123" s="16">
        <v>0</v>
      </c>
      <c r="BA123" s="16">
        <v>7635</v>
      </c>
      <c r="BB123" s="15">
        <v>25.998999999999999</v>
      </c>
      <c r="BC123" s="16">
        <v>198502</v>
      </c>
      <c r="BD123" s="16">
        <v>7635</v>
      </c>
      <c r="BE123" s="17">
        <v>35.520000000000003</v>
      </c>
      <c r="BF123" s="16">
        <v>271195</v>
      </c>
      <c r="BG123" s="17">
        <v>690.07</v>
      </c>
      <c r="BH123" s="14">
        <v>378</v>
      </c>
      <c r="BI123" s="16">
        <v>260846</v>
      </c>
      <c r="BJ123" s="16">
        <v>258469</v>
      </c>
      <c r="BK123" s="16">
        <v>260846</v>
      </c>
      <c r="BL123" s="16">
        <v>0</v>
      </c>
      <c r="BM123" s="16">
        <v>260846</v>
      </c>
      <c r="BN123" s="16">
        <v>260846</v>
      </c>
      <c r="BO123" s="17">
        <v>66.739999999999995</v>
      </c>
      <c r="BP123" s="14">
        <v>378</v>
      </c>
      <c r="BQ123" s="16">
        <v>25228</v>
      </c>
      <c r="BR123" s="16">
        <v>24876</v>
      </c>
      <c r="BS123" s="16">
        <v>25228</v>
      </c>
      <c r="BT123" s="16">
        <v>0</v>
      </c>
      <c r="BU123" s="16">
        <v>25228</v>
      </c>
      <c r="BV123" s="16">
        <v>25228</v>
      </c>
      <c r="BW123" s="17">
        <v>80.61</v>
      </c>
      <c r="BX123" s="14">
        <v>378</v>
      </c>
      <c r="BY123" s="16">
        <v>30471</v>
      </c>
      <c r="BZ123" s="16">
        <v>30146</v>
      </c>
      <c r="CA123" s="16">
        <v>30471</v>
      </c>
      <c r="CB123" s="16">
        <v>0</v>
      </c>
      <c r="CC123" s="16">
        <v>30471</v>
      </c>
      <c r="CD123" s="16">
        <v>30471</v>
      </c>
      <c r="CE123" s="17">
        <v>368.53</v>
      </c>
      <c r="CF123" s="14">
        <v>378</v>
      </c>
      <c r="CG123" s="16">
        <v>139304</v>
      </c>
      <c r="CH123" s="16">
        <v>137825</v>
      </c>
      <c r="CI123" s="16">
        <v>139304</v>
      </c>
      <c r="CJ123" s="16">
        <v>0</v>
      </c>
      <c r="CK123" s="16">
        <v>139304</v>
      </c>
      <c r="CL123" s="16">
        <v>139304</v>
      </c>
      <c r="CM123" s="17">
        <v>343.89</v>
      </c>
      <c r="CN123" s="17">
        <v>413.52</v>
      </c>
      <c r="CO123" s="16">
        <v>142205</v>
      </c>
      <c r="CP123" s="16">
        <v>142787</v>
      </c>
      <c r="CQ123" s="16">
        <v>0</v>
      </c>
      <c r="CR123" s="16">
        <v>142787</v>
      </c>
      <c r="CS123" s="16">
        <v>142205</v>
      </c>
      <c r="CT123" s="16">
        <v>582</v>
      </c>
      <c r="CU123" s="14">
        <v>378</v>
      </c>
      <c r="CV123" s="16">
        <v>8</v>
      </c>
      <c r="CW123" s="14">
        <v>0</v>
      </c>
      <c r="CX123" s="16">
        <v>386</v>
      </c>
      <c r="CY123" s="17">
        <v>62.52</v>
      </c>
      <c r="CZ123" s="16">
        <v>24133</v>
      </c>
      <c r="DA123" s="16">
        <v>386</v>
      </c>
      <c r="DB123" s="17">
        <v>70.03</v>
      </c>
      <c r="DC123" s="16">
        <v>27032</v>
      </c>
      <c r="DD123" s="17">
        <v>0</v>
      </c>
      <c r="DE123" s="17">
        <v>343.89</v>
      </c>
      <c r="DF123" s="16">
        <v>0</v>
      </c>
      <c r="DG123" s="17">
        <v>36.43</v>
      </c>
      <c r="DH123" s="17">
        <v>413.52</v>
      </c>
      <c r="DI123" s="16">
        <v>15065</v>
      </c>
      <c r="DJ123" s="16">
        <v>15139</v>
      </c>
      <c r="DK123" s="16">
        <v>15065</v>
      </c>
      <c r="DL123" s="16">
        <v>74</v>
      </c>
      <c r="DM123" s="16">
        <v>15065</v>
      </c>
      <c r="DN123" s="16">
        <v>15139</v>
      </c>
      <c r="DO123" s="17">
        <v>4.33</v>
      </c>
      <c r="DP123" s="17">
        <v>413.52</v>
      </c>
      <c r="DQ123" s="16">
        <v>1791</v>
      </c>
      <c r="DR123" s="16">
        <v>1799</v>
      </c>
      <c r="DS123" s="16">
        <v>1791</v>
      </c>
      <c r="DT123" s="16">
        <v>8</v>
      </c>
      <c r="DU123" s="16">
        <v>1791</v>
      </c>
      <c r="DV123" s="16">
        <v>1799</v>
      </c>
      <c r="DW123" s="16">
        <v>2886030</v>
      </c>
      <c r="DX123" s="16">
        <v>0</v>
      </c>
      <c r="DY123" s="16">
        <v>198502</v>
      </c>
      <c r="DZ123" s="16">
        <v>271195</v>
      </c>
      <c r="EA123" s="16">
        <v>260846</v>
      </c>
      <c r="EB123" s="16">
        <v>25228</v>
      </c>
      <c r="EC123" s="16">
        <v>30471</v>
      </c>
      <c r="ED123" s="16">
        <v>139304</v>
      </c>
      <c r="EE123" s="16">
        <v>142205</v>
      </c>
      <c r="EF123" s="16">
        <v>582</v>
      </c>
      <c r="EG123" s="16">
        <v>24133</v>
      </c>
      <c r="EH123" s="16">
        <v>27032</v>
      </c>
      <c r="EI123" s="16">
        <v>0</v>
      </c>
      <c r="EJ123" s="16">
        <v>15139</v>
      </c>
      <c r="EK123" s="16">
        <v>1799</v>
      </c>
      <c r="EL123" s="16">
        <v>30756</v>
      </c>
      <c r="EM123" s="16">
        <v>140106</v>
      </c>
      <c r="EN123" s="16">
        <v>430</v>
      </c>
      <c r="EO123" s="16">
        <v>4132246</v>
      </c>
      <c r="EP123" s="16">
        <v>282516599</v>
      </c>
      <c r="EQ123" s="18">
        <v>5.4</v>
      </c>
      <c r="ER123" s="16">
        <v>1525590</v>
      </c>
      <c r="ES123" s="16">
        <v>93561</v>
      </c>
      <c r="ET123" s="16">
        <v>95468</v>
      </c>
      <c r="EU123" s="16">
        <v>-1907</v>
      </c>
      <c r="EV123" s="16">
        <v>1525590</v>
      </c>
      <c r="EW123" s="16">
        <v>1523683</v>
      </c>
      <c r="EX123" s="16">
        <v>30902101</v>
      </c>
      <c r="EY123" s="16">
        <v>28314175</v>
      </c>
      <c r="EZ123" s="16">
        <v>2587926</v>
      </c>
      <c r="FA123" s="18">
        <v>5.4</v>
      </c>
      <c r="FB123" s="16">
        <v>13975</v>
      </c>
      <c r="FC123" s="16">
        <v>0</v>
      </c>
      <c r="FD123" s="16">
        <v>0</v>
      </c>
      <c r="FE123" s="16">
        <v>0</v>
      </c>
      <c r="FF123" s="16">
        <v>13975</v>
      </c>
      <c r="FG123" s="16">
        <v>13975</v>
      </c>
      <c r="FH123" s="16">
        <v>1523683</v>
      </c>
      <c r="FI123" s="16">
        <v>1537658</v>
      </c>
      <c r="FJ123" s="16">
        <v>6749</v>
      </c>
      <c r="FK123" s="15">
        <v>403.99900000000002</v>
      </c>
      <c r="FL123" s="16">
        <v>2726589</v>
      </c>
      <c r="FM123" s="16">
        <v>6749</v>
      </c>
      <c r="FN123" s="17">
        <v>35.520000000000003</v>
      </c>
      <c r="FO123" s="16">
        <v>239724</v>
      </c>
      <c r="FP123" s="16">
        <v>264</v>
      </c>
      <c r="FQ123" s="17">
        <v>413.52</v>
      </c>
      <c r="FR123" s="16">
        <v>109169</v>
      </c>
      <c r="FS123" s="16">
        <v>15139</v>
      </c>
      <c r="FT123" s="16">
        <v>1799</v>
      </c>
      <c r="FU123" s="16">
        <v>126107</v>
      </c>
      <c r="FV123" s="16">
        <v>2726589</v>
      </c>
      <c r="FW123" s="16">
        <v>239724</v>
      </c>
      <c r="FX123" s="16">
        <v>380</v>
      </c>
      <c r="FY123" s="16">
        <v>260846</v>
      </c>
      <c r="FZ123" s="16">
        <v>25228</v>
      </c>
      <c r="GA123" s="16">
        <v>30471</v>
      </c>
      <c r="GB123" s="16">
        <v>139304</v>
      </c>
      <c r="GC123" s="16">
        <v>3548649</v>
      </c>
      <c r="GD123" s="16">
        <v>1537658</v>
      </c>
      <c r="GE123" s="16">
        <v>2010991</v>
      </c>
      <c r="GF123" s="15">
        <v>439.51900000000001</v>
      </c>
      <c r="GG123" s="16">
        <v>300</v>
      </c>
      <c r="GH123" s="16">
        <v>131856</v>
      </c>
      <c r="GI123" s="16">
        <v>2010991</v>
      </c>
      <c r="GJ123" s="16">
        <v>0</v>
      </c>
      <c r="GK123" s="14">
        <v>13</v>
      </c>
      <c r="GL123" s="16">
        <v>7635</v>
      </c>
      <c r="GM123" s="16">
        <v>99255</v>
      </c>
      <c r="GN123" s="14">
        <v>0</v>
      </c>
      <c r="GO123" s="16">
        <v>7413</v>
      </c>
      <c r="GP123" s="16">
        <v>0</v>
      </c>
      <c r="GQ123" s="16">
        <v>99255</v>
      </c>
      <c r="GR123" s="16">
        <v>99255</v>
      </c>
      <c r="GS123" s="16">
        <v>4132246</v>
      </c>
      <c r="GT123" s="16">
        <v>3548649</v>
      </c>
      <c r="GU123" s="16">
        <v>0</v>
      </c>
      <c r="GV123" s="16">
        <v>583597</v>
      </c>
      <c r="GW123" s="16">
        <v>282516599</v>
      </c>
      <c r="GX123" s="16">
        <v>277824071</v>
      </c>
      <c r="GY123" s="16">
        <v>4692528</v>
      </c>
      <c r="GZ123" s="16">
        <v>277824071</v>
      </c>
      <c r="HA123" s="18">
        <v>1.6899999999999998E-2</v>
      </c>
      <c r="HB123" s="16">
        <v>5499</v>
      </c>
      <c r="HC123" s="16">
        <v>93</v>
      </c>
      <c r="HD123" s="16">
        <v>5499</v>
      </c>
      <c r="HE123" s="16">
        <v>93</v>
      </c>
      <c r="HF123" s="16">
        <v>5406</v>
      </c>
      <c r="HG123" s="16">
        <v>886</v>
      </c>
      <c r="HH123" s="16">
        <v>685</v>
      </c>
      <c r="HI123" s="16">
        <v>201</v>
      </c>
      <c r="HJ123" s="15">
        <v>439.51900000000001</v>
      </c>
      <c r="HK123" s="16">
        <v>88343</v>
      </c>
      <c r="HL123" s="15">
        <v>439.51900000000001</v>
      </c>
      <c r="HM123" s="16">
        <v>10</v>
      </c>
      <c r="HN123" s="16">
        <v>4395</v>
      </c>
      <c r="HO123" s="15">
        <v>439.51900000000001</v>
      </c>
      <c r="HP123" s="16">
        <v>7635</v>
      </c>
      <c r="HQ123" s="15">
        <v>0.11600000000000001</v>
      </c>
      <c r="HR123" s="16">
        <v>389414</v>
      </c>
      <c r="HS123" s="16">
        <v>88343</v>
      </c>
      <c r="HT123" s="16">
        <v>4395</v>
      </c>
      <c r="HU123" s="16">
        <v>296676</v>
      </c>
      <c r="HV123" s="16">
        <v>282516599</v>
      </c>
      <c r="HW123" s="18">
        <v>1.0501199999999999</v>
      </c>
      <c r="HX123" s="18">
        <v>1.9617800000000001</v>
      </c>
      <c r="HY123" s="18">
        <v>0</v>
      </c>
      <c r="HZ123" s="16">
        <v>282516599</v>
      </c>
      <c r="IA123" s="16">
        <v>0</v>
      </c>
      <c r="IB123" s="16">
        <v>7635</v>
      </c>
      <c r="IC123" s="17">
        <v>0</v>
      </c>
      <c r="ID123" s="16">
        <v>0</v>
      </c>
      <c r="IE123" s="15">
        <v>439.51900000000001</v>
      </c>
      <c r="IF123" s="16">
        <v>0</v>
      </c>
      <c r="IG123" s="16">
        <v>583597</v>
      </c>
      <c r="IH123" s="16">
        <v>5406</v>
      </c>
      <c r="II123" s="16">
        <v>0</v>
      </c>
      <c r="IJ123" s="16">
        <v>0</v>
      </c>
      <c r="IK123" s="16">
        <v>30756</v>
      </c>
      <c r="IL123" s="16">
        <v>88343</v>
      </c>
      <c r="IM123" s="16">
        <v>4395</v>
      </c>
      <c r="IN123" s="16">
        <v>0</v>
      </c>
      <c r="IO123" s="16">
        <v>0</v>
      </c>
      <c r="IP123" s="16">
        <v>516209</v>
      </c>
      <c r="IQ123" s="16">
        <v>2010991</v>
      </c>
      <c r="IR123" s="16">
        <v>0</v>
      </c>
      <c r="IS123" s="16">
        <v>5406</v>
      </c>
      <c r="IT123" s="16">
        <v>0</v>
      </c>
      <c r="IU123" s="16">
        <v>0</v>
      </c>
      <c r="IV123" s="16">
        <v>30756</v>
      </c>
      <c r="IW123" s="16">
        <v>88343</v>
      </c>
      <c r="IX123" s="16">
        <v>4395</v>
      </c>
      <c r="IY123" s="16">
        <v>0</v>
      </c>
      <c r="IZ123" s="16">
        <v>0</v>
      </c>
      <c r="JA123" s="16">
        <v>0</v>
      </c>
      <c r="JB123" s="16">
        <v>99255</v>
      </c>
      <c r="JC123" s="16">
        <v>2177634</v>
      </c>
      <c r="JD123" s="16">
        <v>2886030</v>
      </c>
      <c r="JE123" s="16">
        <v>0</v>
      </c>
      <c r="JF123" s="16">
        <v>2886030</v>
      </c>
      <c r="JG123" s="19">
        <v>0.1</v>
      </c>
      <c r="JH123" s="16">
        <v>288603</v>
      </c>
      <c r="JI123" s="16">
        <v>282516599</v>
      </c>
      <c r="JJ123" s="14">
        <v>378</v>
      </c>
      <c r="JK123" s="16">
        <v>747398</v>
      </c>
      <c r="JL123" s="16">
        <v>416026</v>
      </c>
      <c r="JM123" s="16">
        <v>747398</v>
      </c>
      <c r="JN123" s="17">
        <v>0.25</v>
      </c>
      <c r="JO123" s="19">
        <v>0.13919999999999999</v>
      </c>
      <c r="JP123" s="16">
        <v>288603</v>
      </c>
      <c r="JQ123" s="16">
        <v>40174</v>
      </c>
      <c r="JR123" s="17">
        <v>0.03</v>
      </c>
      <c r="JS123" s="16">
        <v>2086324</v>
      </c>
      <c r="JT123" s="16">
        <v>62590</v>
      </c>
      <c r="JU123" s="16">
        <v>288603</v>
      </c>
      <c r="JV123" s="16">
        <v>40174</v>
      </c>
      <c r="JW123" s="16">
        <v>62590</v>
      </c>
      <c r="JX123" s="16">
        <v>185839</v>
      </c>
      <c r="JY123" s="16">
        <v>40174</v>
      </c>
      <c r="JZ123" s="18">
        <v>0</v>
      </c>
      <c r="KA123" s="16">
        <v>0</v>
      </c>
      <c r="KB123" s="16">
        <v>62590</v>
      </c>
      <c r="KC123" s="16">
        <v>185839</v>
      </c>
      <c r="KD123" s="16">
        <v>248429</v>
      </c>
      <c r="KE123" s="16">
        <v>2886030</v>
      </c>
      <c r="KF123" s="19">
        <v>0</v>
      </c>
      <c r="KG123" s="16">
        <v>0</v>
      </c>
      <c r="KH123" s="17">
        <v>0</v>
      </c>
      <c r="KI123" s="16">
        <v>2086324</v>
      </c>
      <c r="KJ123" s="16">
        <v>0</v>
      </c>
      <c r="KK123" s="16">
        <v>0</v>
      </c>
      <c r="KL123" s="16">
        <v>0</v>
      </c>
      <c r="KM123" s="16">
        <v>0</v>
      </c>
      <c r="KN123" s="16">
        <v>32750</v>
      </c>
      <c r="KO123" s="16">
        <v>33418</v>
      </c>
      <c r="KP123" s="16">
        <v>-668</v>
      </c>
      <c r="KQ123" s="16">
        <v>516209</v>
      </c>
      <c r="KR123" s="16">
        <v>-668</v>
      </c>
      <c r="KS123" s="16">
        <v>516877</v>
      </c>
      <c r="KT123" s="16">
        <v>-1907</v>
      </c>
      <c r="KU123" s="16">
        <v>-668</v>
      </c>
      <c r="KV123" s="16">
        <v>-2575</v>
      </c>
      <c r="KW123" s="16">
        <v>1525590</v>
      </c>
      <c r="KX123" s="16">
        <v>516877</v>
      </c>
      <c r="KY123" s="18">
        <v>2042467</v>
      </c>
      <c r="KZ123" s="16">
        <v>185839</v>
      </c>
      <c r="LA123" s="16">
        <v>0</v>
      </c>
      <c r="LB123" s="16">
        <v>0</v>
      </c>
      <c r="LC123" s="16">
        <v>0</v>
      </c>
      <c r="LD123" s="16">
        <v>2228306</v>
      </c>
      <c r="LE123" s="16">
        <v>315000</v>
      </c>
      <c r="LF123" s="16">
        <v>0</v>
      </c>
      <c r="LG123" s="16">
        <v>0</v>
      </c>
      <c r="LH123" s="16">
        <v>2543306</v>
      </c>
      <c r="LI123" s="16">
        <v>185839</v>
      </c>
      <c r="LJ123" s="16">
        <v>2357467</v>
      </c>
      <c r="LK123" s="16">
        <v>282516599</v>
      </c>
      <c r="LL123" s="16">
        <v>8.3445300000000007</v>
      </c>
      <c r="LM123" s="16">
        <v>185839</v>
      </c>
      <c r="LN123" s="16">
        <v>286739135</v>
      </c>
      <c r="LO123" s="16">
        <v>0.64810999999999996</v>
      </c>
      <c r="LP123" s="16">
        <v>8.3445300000000007</v>
      </c>
      <c r="LQ123" s="16">
        <v>8.9926399999999997</v>
      </c>
      <c r="LR123" s="16">
        <v>142205</v>
      </c>
      <c r="LS123" s="16">
        <v>582</v>
      </c>
      <c r="LT123" s="16">
        <v>24133</v>
      </c>
      <c r="LU123" s="16">
        <v>27032</v>
      </c>
      <c r="LV123" s="16">
        <v>0</v>
      </c>
      <c r="LW123" s="16">
        <v>15139</v>
      </c>
      <c r="LX123" s="16">
        <v>1799</v>
      </c>
      <c r="LY123" s="16">
        <v>30756</v>
      </c>
      <c r="LZ123" s="16">
        <v>180134</v>
      </c>
      <c r="MA123" s="16">
        <v>2177634</v>
      </c>
      <c r="MB123" s="18">
        <v>180134</v>
      </c>
      <c r="MC123" s="16">
        <v>1997500</v>
      </c>
      <c r="MD123" s="16">
        <v>4132246</v>
      </c>
      <c r="ME123" s="18">
        <v>0</v>
      </c>
      <c r="MF123" s="18">
        <v>0</v>
      </c>
      <c r="MG123" s="18">
        <v>248429</v>
      </c>
      <c r="MH123" s="16">
        <v>0</v>
      </c>
      <c r="MI123" s="16">
        <v>99255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2228306</v>
      </c>
      <c r="MP123" s="16">
        <v>99255</v>
      </c>
      <c r="MQ123" s="16">
        <v>0</v>
      </c>
      <c r="MR123" s="16">
        <v>62590</v>
      </c>
      <c r="MS123" s="16">
        <v>0</v>
      </c>
      <c r="MT123" s="16">
        <v>13975</v>
      </c>
      <c r="MU123" s="16">
        <v>-2575</v>
      </c>
      <c r="MV123" s="16">
        <v>0</v>
      </c>
      <c r="MW123" s="16">
        <v>2401551</v>
      </c>
      <c r="MX123" s="16">
        <v>286739135</v>
      </c>
      <c r="MY123" s="16">
        <v>1</v>
      </c>
      <c r="MZ123" s="16">
        <v>286739</v>
      </c>
      <c r="NA123" s="16">
        <v>0.01</v>
      </c>
      <c r="NB123" s="16">
        <v>2086324</v>
      </c>
      <c r="NC123" s="16">
        <v>20863</v>
      </c>
      <c r="ND123" s="16">
        <v>286739</v>
      </c>
      <c r="NE123" s="16">
        <v>20863</v>
      </c>
      <c r="NF123" s="16">
        <v>265876</v>
      </c>
      <c r="NG123" s="17">
        <v>0.03</v>
      </c>
      <c r="NH123" s="17">
        <v>0</v>
      </c>
      <c r="NI123" s="17">
        <v>0</v>
      </c>
      <c r="NJ123" s="17">
        <v>0</v>
      </c>
      <c r="NK123" s="17">
        <v>0.01</v>
      </c>
      <c r="NL123" s="17">
        <v>0.04</v>
      </c>
      <c r="NM123" s="16">
        <v>62590</v>
      </c>
      <c r="NN123" s="16">
        <v>0</v>
      </c>
      <c r="NO123" s="18">
        <v>0</v>
      </c>
      <c r="NP123" s="16">
        <v>0</v>
      </c>
      <c r="NQ123" s="17">
        <v>62590</v>
      </c>
      <c r="NR123" s="16">
        <v>375000</v>
      </c>
      <c r="NS123" s="16">
        <v>0</v>
      </c>
      <c r="NT123" s="16">
        <v>94624</v>
      </c>
      <c r="NU123" s="16">
        <v>0</v>
      </c>
      <c r="NV123" s="16">
        <v>0</v>
      </c>
      <c r="NW123" s="17">
        <v>0</v>
      </c>
      <c r="NX123" s="17">
        <v>658738</v>
      </c>
    </row>
    <row r="124" spans="1:388" x14ac:dyDescent="0.55000000000000004">
      <c r="A124" s="13" t="s">
        <v>1179</v>
      </c>
      <c r="B124" s="13" t="s">
        <v>1195</v>
      </c>
      <c r="C124" s="13" t="s">
        <v>233</v>
      </c>
      <c r="D124" s="13" t="s">
        <v>234</v>
      </c>
      <c r="E124" s="14">
        <v>626.5</v>
      </c>
      <c r="F124" s="15">
        <v>-1</v>
      </c>
      <c r="G124" s="16">
        <v>7415</v>
      </c>
      <c r="H124" s="16">
        <v>0</v>
      </c>
      <c r="I124" s="16">
        <v>6553</v>
      </c>
      <c r="J124" s="15">
        <v>-1</v>
      </c>
      <c r="K124" s="16">
        <v>-6553</v>
      </c>
      <c r="L124" s="16">
        <v>7415</v>
      </c>
      <c r="M124" s="16">
        <v>222</v>
      </c>
      <c r="N124" s="16">
        <v>7637</v>
      </c>
      <c r="O124" s="17">
        <v>673.98</v>
      </c>
      <c r="P124" s="17">
        <v>19.07</v>
      </c>
      <c r="Q124" s="17">
        <v>693.05</v>
      </c>
      <c r="R124" s="17">
        <v>77.12</v>
      </c>
      <c r="S124" s="17">
        <v>2.16</v>
      </c>
      <c r="T124" s="17">
        <v>79.28</v>
      </c>
      <c r="U124" s="17">
        <v>76.52</v>
      </c>
      <c r="V124" s="17">
        <v>2.35</v>
      </c>
      <c r="W124" s="17">
        <v>78.87</v>
      </c>
      <c r="X124" s="17">
        <v>357.8</v>
      </c>
      <c r="Y124" s="17">
        <v>10.73</v>
      </c>
      <c r="Z124" s="17">
        <v>368.53</v>
      </c>
      <c r="AA124" s="17">
        <v>39.6</v>
      </c>
      <c r="AB124" s="17">
        <v>27.84</v>
      </c>
      <c r="AC124" s="17">
        <v>10.96</v>
      </c>
      <c r="AD124" s="17">
        <v>78.400000000000006</v>
      </c>
      <c r="AE124" s="14">
        <v>626.5</v>
      </c>
      <c r="AF124" s="17">
        <v>704.9</v>
      </c>
      <c r="AG124" s="17">
        <v>1.48</v>
      </c>
      <c r="AH124" s="17">
        <v>706.38</v>
      </c>
      <c r="AI124" s="15">
        <v>28.64</v>
      </c>
      <c r="AJ124" s="15">
        <v>3.1360000000000001</v>
      </c>
      <c r="AK124" s="17">
        <v>1.05</v>
      </c>
      <c r="AL124" s="17">
        <f>ROUND(Data_AidAndLevy[[#This Row],[L311]]*Data_AidAndLevy[[#This Row],[L201]],0)</f>
        <v>7786</v>
      </c>
      <c r="AM124" s="15">
        <v>0</v>
      </c>
      <c r="AN124" s="15">
        <v>32.826000000000001</v>
      </c>
      <c r="AO124" s="17">
        <v>704.9</v>
      </c>
      <c r="AP124" s="15">
        <v>737.726</v>
      </c>
      <c r="AQ124" s="17">
        <v>78.400000000000006</v>
      </c>
      <c r="AR124" s="15">
        <v>659.32600000000002</v>
      </c>
      <c r="AS124" s="16">
        <v>7637</v>
      </c>
      <c r="AT124" s="14">
        <v>626.5</v>
      </c>
      <c r="AU124" s="16">
        <v>4784581</v>
      </c>
      <c r="AV124" s="16">
        <v>4563933</v>
      </c>
      <c r="AW124" s="17">
        <v>1.01</v>
      </c>
      <c r="AX124" s="16">
        <v>4609572</v>
      </c>
      <c r="AY124" s="16">
        <v>4784581</v>
      </c>
      <c r="AZ124" s="16">
        <v>0</v>
      </c>
      <c r="BA124" s="16">
        <v>7637</v>
      </c>
      <c r="BB124" s="15">
        <v>32.826000000000001</v>
      </c>
      <c r="BC124" s="16">
        <v>250692</v>
      </c>
      <c r="BD124" s="16">
        <v>7637</v>
      </c>
      <c r="BE124" s="17">
        <v>78.400000000000006</v>
      </c>
      <c r="BF124" s="16">
        <v>598741</v>
      </c>
      <c r="BG124" s="17">
        <v>693.05</v>
      </c>
      <c r="BH124" s="14">
        <v>626.5</v>
      </c>
      <c r="BI124" s="16">
        <v>434196</v>
      </c>
      <c r="BJ124" s="16">
        <v>414835</v>
      </c>
      <c r="BK124" s="16">
        <v>434196</v>
      </c>
      <c r="BL124" s="16">
        <v>0</v>
      </c>
      <c r="BM124" s="16">
        <v>434196</v>
      </c>
      <c r="BN124" s="16">
        <v>434196</v>
      </c>
      <c r="BO124" s="17">
        <v>79.28</v>
      </c>
      <c r="BP124" s="14">
        <v>626.5</v>
      </c>
      <c r="BQ124" s="16">
        <v>49669</v>
      </c>
      <c r="BR124" s="16">
        <v>47467</v>
      </c>
      <c r="BS124" s="16">
        <v>49669</v>
      </c>
      <c r="BT124" s="16">
        <v>0</v>
      </c>
      <c r="BU124" s="16">
        <v>49669</v>
      </c>
      <c r="BV124" s="16">
        <v>49669</v>
      </c>
      <c r="BW124" s="17">
        <v>78.87</v>
      </c>
      <c r="BX124" s="14">
        <v>626.5</v>
      </c>
      <c r="BY124" s="16">
        <v>49412</v>
      </c>
      <c r="BZ124" s="16">
        <v>47098</v>
      </c>
      <c r="CA124" s="16">
        <v>49412</v>
      </c>
      <c r="CB124" s="16">
        <v>0</v>
      </c>
      <c r="CC124" s="16">
        <v>49412</v>
      </c>
      <c r="CD124" s="16">
        <v>49412</v>
      </c>
      <c r="CE124" s="17">
        <v>368.53</v>
      </c>
      <c r="CF124" s="14">
        <v>626.5</v>
      </c>
      <c r="CG124" s="16">
        <v>230884</v>
      </c>
      <c r="CH124" s="16">
        <v>220226</v>
      </c>
      <c r="CI124" s="16">
        <v>230884</v>
      </c>
      <c r="CJ124" s="16">
        <v>0</v>
      </c>
      <c r="CK124" s="16">
        <v>230884</v>
      </c>
      <c r="CL124" s="16">
        <v>230884</v>
      </c>
      <c r="CM124" s="17">
        <v>333.94</v>
      </c>
      <c r="CN124" s="17">
        <v>704.9</v>
      </c>
      <c r="CO124" s="16">
        <v>235394</v>
      </c>
      <c r="CP124" s="16">
        <v>221848</v>
      </c>
      <c r="CQ124" s="16">
        <v>781</v>
      </c>
      <c r="CR124" s="16">
        <v>222629</v>
      </c>
      <c r="CS124" s="16">
        <v>235394</v>
      </c>
      <c r="CT124" s="16">
        <v>0</v>
      </c>
      <c r="CU124" s="14">
        <v>626.5</v>
      </c>
      <c r="CV124" s="16">
        <v>11</v>
      </c>
      <c r="CW124" s="14">
        <v>0</v>
      </c>
      <c r="CX124" s="16">
        <v>638</v>
      </c>
      <c r="CY124" s="17">
        <v>62.17</v>
      </c>
      <c r="CZ124" s="16">
        <v>39664</v>
      </c>
      <c r="DA124" s="16">
        <v>638</v>
      </c>
      <c r="DB124" s="17">
        <v>68.73</v>
      </c>
      <c r="DC124" s="16">
        <v>43850</v>
      </c>
      <c r="DD124" s="17">
        <v>1.48</v>
      </c>
      <c r="DE124" s="17">
        <v>333.94</v>
      </c>
      <c r="DF124" s="16">
        <v>494</v>
      </c>
      <c r="DG124" s="17">
        <v>34.29</v>
      </c>
      <c r="DH124" s="17">
        <v>704.9</v>
      </c>
      <c r="DI124" s="16">
        <v>24171</v>
      </c>
      <c r="DJ124" s="16">
        <v>22779</v>
      </c>
      <c r="DK124" s="16">
        <v>24171</v>
      </c>
      <c r="DL124" s="16">
        <v>0</v>
      </c>
      <c r="DM124" s="16">
        <v>24171</v>
      </c>
      <c r="DN124" s="16">
        <v>24171</v>
      </c>
      <c r="DO124" s="17">
        <v>3.7</v>
      </c>
      <c r="DP124" s="17">
        <v>704.9</v>
      </c>
      <c r="DQ124" s="16">
        <v>2608</v>
      </c>
      <c r="DR124" s="16">
        <v>2450</v>
      </c>
      <c r="DS124" s="16">
        <v>2608</v>
      </c>
      <c r="DT124" s="16">
        <v>0</v>
      </c>
      <c r="DU124" s="16">
        <v>2608</v>
      </c>
      <c r="DV124" s="16">
        <v>2608</v>
      </c>
      <c r="DW124" s="16">
        <v>4784581</v>
      </c>
      <c r="DX124" s="16">
        <v>0</v>
      </c>
      <c r="DY124" s="16">
        <v>250692</v>
      </c>
      <c r="DZ124" s="16">
        <v>598741</v>
      </c>
      <c r="EA124" s="16">
        <v>434196</v>
      </c>
      <c r="EB124" s="16">
        <v>49669</v>
      </c>
      <c r="EC124" s="16">
        <v>49412</v>
      </c>
      <c r="ED124" s="16">
        <v>230884</v>
      </c>
      <c r="EE124" s="16">
        <v>235394</v>
      </c>
      <c r="EF124" s="16">
        <v>0</v>
      </c>
      <c r="EG124" s="16">
        <v>39664</v>
      </c>
      <c r="EH124" s="16">
        <v>43850</v>
      </c>
      <c r="EI124" s="16">
        <v>494</v>
      </c>
      <c r="EJ124" s="16">
        <v>24171</v>
      </c>
      <c r="EK124" s="16">
        <v>2608</v>
      </c>
      <c r="EL124" s="16">
        <v>51950</v>
      </c>
      <c r="EM124" s="16">
        <v>176529</v>
      </c>
      <c r="EN124" s="16">
        <v>0</v>
      </c>
      <c r="EO124" s="16">
        <v>6868935</v>
      </c>
      <c r="EP124" s="16">
        <v>312912677</v>
      </c>
      <c r="EQ124" s="18">
        <v>5.4</v>
      </c>
      <c r="ER124" s="16">
        <v>1689728</v>
      </c>
      <c r="ES124" s="16">
        <v>24941</v>
      </c>
      <c r="ET124" s="16">
        <v>24126</v>
      </c>
      <c r="EU124" s="16">
        <v>815</v>
      </c>
      <c r="EV124" s="16">
        <v>1689728</v>
      </c>
      <c r="EW124" s="16">
        <v>1690543</v>
      </c>
      <c r="EX124" s="16">
        <v>78749600</v>
      </c>
      <c r="EY124" s="16">
        <v>69615419</v>
      </c>
      <c r="EZ124" s="16">
        <v>9134181</v>
      </c>
      <c r="FA124" s="18">
        <v>5.4</v>
      </c>
      <c r="FB124" s="16">
        <v>49325</v>
      </c>
      <c r="FC124" s="16">
        <v>0</v>
      </c>
      <c r="FD124" s="16">
        <v>0</v>
      </c>
      <c r="FE124" s="16">
        <v>0</v>
      </c>
      <c r="FF124" s="16">
        <v>49325</v>
      </c>
      <c r="FG124" s="16">
        <v>49325</v>
      </c>
      <c r="FH124" s="16">
        <v>1690543</v>
      </c>
      <c r="FI124" s="16">
        <v>1739868</v>
      </c>
      <c r="FJ124" s="16">
        <v>6749</v>
      </c>
      <c r="FK124" s="15">
        <v>659.32600000000002</v>
      </c>
      <c r="FL124" s="16">
        <v>4449791</v>
      </c>
      <c r="FM124" s="16">
        <v>6749</v>
      </c>
      <c r="FN124" s="17">
        <v>78.400000000000006</v>
      </c>
      <c r="FO124" s="16">
        <v>529122</v>
      </c>
      <c r="FP124" s="16">
        <v>264</v>
      </c>
      <c r="FQ124" s="17">
        <v>706.38</v>
      </c>
      <c r="FR124" s="16">
        <v>186484</v>
      </c>
      <c r="FS124" s="16">
        <v>24171</v>
      </c>
      <c r="FT124" s="16">
        <v>2608</v>
      </c>
      <c r="FU124" s="16">
        <v>213263</v>
      </c>
      <c r="FV124" s="16">
        <v>4449791</v>
      </c>
      <c r="FW124" s="16">
        <v>529122</v>
      </c>
      <c r="FX124" s="16">
        <v>-6553</v>
      </c>
      <c r="FY124" s="16">
        <v>434196</v>
      </c>
      <c r="FZ124" s="16">
        <v>49669</v>
      </c>
      <c r="GA124" s="16">
        <v>49412</v>
      </c>
      <c r="GB124" s="16">
        <v>230884</v>
      </c>
      <c r="GC124" s="16">
        <v>5949784</v>
      </c>
      <c r="GD124" s="16">
        <v>1739868</v>
      </c>
      <c r="GE124" s="16">
        <v>4209916</v>
      </c>
      <c r="GF124" s="15">
        <v>737.726</v>
      </c>
      <c r="GG124" s="16">
        <v>300</v>
      </c>
      <c r="GH124" s="16">
        <v>221318</v>
      </c>
      <c r="GI124" s="16">
        <v>4209916</v>
      </c>
      <c r="GJ124" s="16">
        <v>0</v>
      </c>
      <c r="GK124" s="14">
        <v>11</v>
      </c>
      <c r="GL124" s="16">
        <v>7635</v>
      </c>
      <c r="GM124" s="16">
        <v>83985</v>
      </c>
      <c r="GN124" s="14">
        <v>0</v>
      </c>
      <c r="GO124" s="16">
        <v>7413</v>
      </c>
      <c r="GP124" s="16">
        <v>0</v>
      </c>
      <c r="GQ124" s="16">
        <v>83985</v>
      </c>
      <c r="GR124" s="16">
        <v>83985</v>
      </c>
      <c r="GS124" s="16">
        <v>6868935</v>
      </c>
      <c r="GT124" s="16">
        <v>5949784</v>
      </c>
      <c r="GU124" s="16">
        <v>0</v>
      </c>
      <c r="GV124" s="16">
        <v>919151</v>
      </c>
      <c r="GW124" s="16">
        <v>312912677</v>
      </c>
      <c r="GX124" s="16">
        <v>309806305</v>
      </c>
      <c r="GY124" s="16">
        <v>3106372</v>
      </c>
      <c r="GZ124" s="16">
        <v>309806305</v>
      </c>
      <c r="HA124" s="18">
        <v>0.01</v>
      </c>
      <c r="HB124" s="16">
        <v>25005</v>
      </c>
      <c r="HC124" s="16">
        <v>250</v>
      </c>
      <c r="HD124" s="16">
        <v>25005</v>
      </c>
      <c r="HE124" s="16">
        <v>250</v>
      </c>
      <c r="HF124" s="16">
        <v>24755</v>
      </c>
      <c r="HG124" s="16">
        <v>886</v>
      </c>
      <c r="HH124" s="16">
        <v>685</v>
      </c>
      <c r="HI124" s="16">
        <v>201</v>
      </c>
      <c r="HJ124" s="15">
        <v>737.726</v>
      </c>
      <c r="HK124" s="16">
        <v>148283</v>
      </c>
      <c r="HL124" s="15">
        <v>737.726</v>
      </c>
      <c r="HM124" s="16">
        <v>10</v>
      </c>
      <c r="HN124" s="16">
        <v>7377</v>
      </c>
      <c r="HO124" s="15">
        <v>737.726</v>
      </c>
      <c r="HP124" s="16">
        <v>7635</v>
      </c>
      <c r="HQ124" s="15">
        <v>0.11600000000000001</v>
      </c>
      <c r="HR124" s="16">
        <v>653625</v>
      </c>
      <c r="HS124" s="16">
        <v>148283</v>
      </c>
      <c r="HT124" s="16">
        <v>7377</v>
      </c>
      <c r="HU124" s="16">
        <v>497965</v>
      </c>
      <c r="HV124" s="16">
        <v>312912677</v>
      </c>
      <c r="HW124" s="18">
        <v>1.5913900000000001</v>
      </c>
      <c r="HX124" s="18">
        <v>1.9617800000000001</v>
      </c>
      <c r="HY124" s="18">
        <v>0</v>
      </c>
      <c r="HZ124" s="16">
        <v>312912677</v>
      </c>
      <c r="IA124" s="16">
        <v>0</v>
      </c>
      <c r="IB124" s="16">
        <v>7635</v>
      </c>
      <c r="IC124" s="17">
        <v>0</v>
      </c>
      <c r="ID124" s="16">
        <v>0</v>
      </c>
      <c r="IE124" s="15">
        <v>737.726</v>
      </c>
      <c r="IF124" s="16">
        <v>0</v>
      </c>
      <c r="IG124" s="16">
        <v>919151</v>
      </c>
      <c r="IH124" s="16">
        <v>24755</v>
      </c>
      <c r="II124" s="16">
        <v>0</v>
      </c>
      <c r="IJ124" s="16">
        <v>0</v>
      </c>
      <c r="IK124" s="16">
        <v>51950</v>
      </c>
      <c r="IL124" s="16">
        <v>148283</v>
      </c>
      <c r="IM124" s="16">
        <v>7377</v>
      </c>
      <c r="IN124" s="16">
        <v>0</v>
      </c>
      <c r="IO124" s="16">
        <v>0</v>
      </c>
      <c r="IP124" s="16">
        <v>790686</v>
      </c>
      <c r="IQ124" s="16">
        <v>4209916</v>
      </c>
      <c r="IR124" s="16">
        <v>0</v>
      </c>
      <c r="IS124" s="16">
        <v>24755</v>
      </c>
      <c r="IT124" s="16">
        <v>0</v>
      </c>
      <c r="IU124" s="16">
        <v>0</v>
      </c>
      <c r="IV124" s="16">
        <v>51950</v>
      </c>
      <c r="IW124" s="16">
        <v>148283</v>
      </c>
      <c r="IX124" s="16">
        <v>7377</v>
      </c>
      <c r="IY124" s="16">
        <v>0</v>
      </c>
      <c r="IZ124" s="16">
        <v>0</v>
      </c>
      <c r="JA124" s="16">
        <v>0</v>
      </c>
      <c r="JB124" s="16">
        <v>83985</v>
      </c>
      <c r="JC124" s="16">
        <v>4422366</v>
      </c>
      <c r="JD124" s="16">
        <v>4784581</v>
      </c>
      <c r="JE124" s="16">
        <v>0</v>
      </c>
      <c r="JF124" s="16">
        <v>4784581</v>
      </c>
      <c r="JG124" s="19">
        <v>0.1</v>
      </c>
      <c r="JH124" s="16">
        <v>478458</v>
      </c>
      <c r="JI124" s="16">
        <v>312912677</v>
      </c>
      <c r="JJ124" s="14">
        <v>626.5</v>
      </c>
      <c r="JK124" s="16">
        <v>499462</v>
      </c>
      <c r="JL124" s="16">
        <v>416026</v>
      </c>
      <c r="JM124" s="16">
        <v>499462</v>
      </c>
      <c r="JN124" s="17">
        <v>0.25</v>
      </c>
      <c r="JO124" s="19">
        <v>0.2082</v>
      </c>
      <c r="JP124" s="16">
        <v>478458</v>
      </c>
      <c r="JQ124" s="16">
        <v>99615</v>
      </c>
      <c r="JR124" s="17">
        <v>0.09</v>
      </c>
      <c r="JS124" s="16">
        <v>4041258</v>
      </c>
      <c r="JT124" s="16">
        <v>363713</v>
      </c>
      <c r="JU124" s="16">
        <v>478458</v>
      </c>
      <c r="JV124" s="16">
        <v>99615</v>
      </c>
      <c r="JW124" s="16">
        <v>363713</v>
      </c>
      <c r="JX124" s="16">
        <v>15130</v>
      </c>
      <c r="JY124" s="16">
        <v>99615</v>
      </c>
      <c r="JZ124" s="18">
        <v>0</v>
      </c>
      <c r="KA124" s="16">
        <v>0</v>
      </c>
      <c r="KB124" s="16">
        <v>363713</v>
      </c>
      <c r="KC124" s="16">
        <v>15130</v>
      </c>
      <c r="KD124" s="16">
        <v>378843</v>
      </c>
      <c r="KE124" s="16">
        <v>4784581</v>
      </c>
      <c r="KF124" s="19">
        <v>0</v>
      </c>
      <c r="KG124" s="16">
        <v>0</v>
      </c>
      <c r="KH124" s="17">
        <v>0</v>
      </c>
      <c r="KI124" s="16">
        <v>4041258</v>
      </c>
      <c r="KJ124" s="16">
        <v>0</v>
      </c>
      <c r="KK124" s="16">
        <v>0</v>
      </c>
      <c r="KL124" s="16">
        <v>0</v>
      </c>
      <c r="KM124" s="16">
        <v>0</v>
      </c>
      <c r="KN124" s="16">
        <v>11330</v>
      </c>
      <c r="KO124" s="16">
        <v>10960</v>
      </c>
      <c r="KP124" s="16">
        <v>370</v>
      </c>
      <c r="KQ124" s="16">
        <v>790686</v>
      </c>
      <c r="KR124" s="16">
        <v>370</v>
      </c>
      <c r="KS124" s="16">
        <v>790316</v>
      </c>
      <c r="KT124" s="16">
        <v>815</v>
      </c>
      <c r="KU124" s="16">
        <v>370</v>
      </c>
      <c r="KV124" s="16">
        <v>1185</v>
      </c>
      <c r="KW124" s="16">
        <v>1689728</v>
      </c>
      <c r="KX124" s="16">
        <v>790316</v>
      </c>
      <c r="KY124" s="18">
        <v>2480044</v>
      </c>
      <c r="KZ124" s="16">
        <v>15130</v>
      </c>
      <c r="LA124" s="16">
        <v>0</v>
      </c>
      <c r="LB124" s="16">
        <v>0</v>
      </c>
      <c r="LC124" s="16">
        <v>0</v>
      </c>
      <c r="LD124" s="16">
        <v>2495174</v>
      </c>
      <c r="LE124" s="16">
        <v>0</v>
      </c>
      <c r="LF124" s="16">
        <v>0</v>
      </c>
      <c r="LG124" s="16">
        <v>0</v>
      </c>
      <c r="LH124" s="16">
        <v>2495174</v>
      </c>
      <c r="LI124" s="16">
        <v>15130</v>
      </c>
      <c r="LJ124" s="16">
        <v>2480044</v>
      </c>
      <c r="LK124" s="16">
        <v>312912677</v>
      </c>
      <c r="LL124" s="16">
        <v>7.9256700000000002</v>
      </c>
      <c r="LM124" s="16">
        <v>15130</v>
      </c>
      <c r="LN124" s="16">
        <v>342388777</v>
      </c>
      <c r="LO124" s="16">
        <v>4.419E-2</v>
      </c>
      <c r="LP124" s="16">
        <v>7.9256700000000002</v>
      </c>
      <c r="LQ124" s="16">
        <v>7.9698599999999997</v>
      </c>
      <c r="LR124" s="16">
        <v>235394</v>
      </c>
      <c r="LS124" s="16">
        <v>0</v>
      </c>
      <c r="LT124" s="16">
        <v>39664</v>
      </c>
      <c r="LU124" s="16">
        <v>43850</v>
      </c>
      <c r="LV124" s="16">
        <v>494</v>
      </c>
      <c r="LW124" s="16">
        <v>24171</v>
      </c>
      <c r="LX124" s="16">
        <v>2608</v>
      </c>
      <c r="LY124" s="16">
        <v>51950</v>
      </c>
      <c r="LZ124" s="16">
        <v>294231</v>
      </c>
      <c r="MA124" s="16">
        <v>4422366</v>
      </c>
      <c r="MB124" s="18">
        <v>294231</v>
      </c>
      <c r="MC124" s="16">
        <v>4128135</v>
      </c>
      <c r="MD124" s="16">
        <v>6868935</v>
      </c>
      <c r="ME124" s="18">
        <v>0</v>
      </c>
      <c r="MF124" s="18">
        <v>0</v>
      </c>
      <c r="MG124" s="18">
        <v>378843</v>
      </c>
      <c r="MH124" s="16">
        <v>0</v>
      </c>
      <c r="MI124" s="16">
        <v>83985</v>
      </c>
      <c r="MJ124" s="16">
        <v>0</v>
      </c>
      <c r="MK124" s="16">
        <v>0</v>
      </c>
      <c r="ML124" s="16">
        <v>0</v>
      </c>
      <c r="MM124" s="16">
        <v>0</v>
      </c>
      <c r="MN124" s="16">
        <v>0</v>
      </c>
      <c r="MO124" s="16">
        <v>2495174</v>
      </c>
      <c r="MP124" s="16">
        <v>83985</v>
      </c>
      <c r="MQ124" s="16">
        <v>0</v>
      </c>
      <c r="MR124" s="16">
        <v>363713</v>
      </c>
      <c r="MS124" s="16">
        <v>0</v>
      </c>
      <c r="MT124" s="16">
        <v>49325</v>
      </c>
      <c r="MU124" s="16">
        <v>1185</v>
      </c>
      <c r="MV124" s="16">
        <v>0</v>
      </c>
      <c r="MW124" s="16">
        <v>2993382</v>
      </c>
      <c r="MX124" s="16">
        <v>342388777</v>
      </c>
      <c r="MY124" s="16">
        <v>1.34</v>
      </c>
      <c r="MZ124" s="16">
        <v>458801</v>
      </c>
      <c r="NA124" s="16">
        <v>0</v>
      </c>
      <c r="NB124" s="16">
        <v>4041258</v>
      </c>
      <c r="NC124" s="16">
        <v>0</v>
      </c>
      <c r="ND124" s="16">
        <v>458801</v>
      </c>
      <c r="NE124" s="16">
        <v>0</v>
      </c>
      <c r="NF124" s="16">
        <v>458801</v>
      </c>
      <c r="NG124" s="17">
        <v>0.09</v>
      </c>
      <c r="NH124" s="17">
        <v>0</v>
      </c>
      <c r="NI124" s="17">
        <v>0</v>
      </c>
      <c r="NJ124" s="17">
        <v>0</v>
      </c>
      <c r="NK124" s="17">
        <v>0</v>
      </c>
      <c r="NL124" s="17">
        <v>0.09</v>
      </c>
      <c r="NM124" s="16">
        <v>363713</v>
      </c>
      <c r="NN124" s="16">
        <v>0</v>
      </c>
      <c r="NO124" s="18">
        <v>0</v>
      </c>
      <c r="NP124" s="16">
        <v>0</v>
      </c>
      <c r="NQ124" s="17">
        <v>363713</v>
      </c>
      <c r="NR124" s="16">
        <v>400000</v>
      </c>
      <c r="NS124" s="16">
        <v>0</v>
      </c>
      <c r="NT124" s="16">
        <v>112988</v>
      </c>
      <c r="NU124" s="16">
        <v>0</v>
      </c>
      <c r="NV124" s="16">
        <v>0</v>
      </c>
      <c r="NW124" s="17">
        <v>0</v>
      </c>
      <c r="NX124" s="17">
        <v>924450</v>
      </c>
    </row>
    <row r="125" spans="1:388" x14ac:dyDescent="0.55000000000000004">
      <c r="A125" s="13" t="s">
        <v>1177</v>
      </c>
      <c r="B125" s="13" t="s">
        <v>1248</v>
      </c>
      <c r="C125" s="13" t="s">
        <v>235</v>
      </c>
      <c r="D125" s="13" t="s">
        <v>236</v>
      </c>
      <c r="E125" s="14">
        <v>254.5</v>
      </c>
      <c r="F125" s="15">
        <v>-1.0089999999999999</v>
      </c>
      <c r="G125" s="16">
        <v>7413</v>
      </c>
      <c r="H125" s="16">
        <v>-7480</v>
      </c>
      <c r="I125" s="16">
        <v>6553</v>
      </c>
      <c r="J125" s="15">
        <v>-1.0089999999999999</v>
      </c>
      <c r="K125" s="16">
        <v>-6612</v>
      </c>
      <c r="L125" s="16">
        <v>7413</v>
      </c>
      <c r="M125" s="16">
        <v>222</v>
      </c>
      <c r="N125" s="16">
        <v>7635</v>
      </c>
      <c r="O125" s="17">
        <v>733.57</v>
      </c>
      <c r="P125" s="17">
        <v>19.07</v>
      </c>
      <c r="Q125" s="17">
        <v>752.64</v>
      </c>
      <c r="R125" s="17">
        <v>86.49</v>
      </c>
      <c r="S125" s="17">
        <v>2.16</v>
      </c>
      <c r="T125" s="17">
        <v>88.65</v>
      </c>
      <c r="U125" s="17">
        <v>87.37</v>
      </c>
      <c r="V125" s="17">
        <v>2.35</v>
      </c>
      <c r="W125" s="17">
        <v>89.72</v>
      </c>
      <c r="X125" s="17">
        <v>357.8</v>
      </c>
      <c r="Y125" s="17">
        <v>10.73</v>
      </c>
      <c r="Z125" s="17">
        <v>368.53</v>
      </c>
      <c r="AA125" s="17">
        <v>10.8</v>
      </c>
      <c r="AB125" s="17">
        <v>8.4700000000000006</v>
      </c>
      <c r="AC125" s="17">
        <v>8.2200000000000006</v>
      </c>
      <c r="AD125" s="17">
        <v>27.49</v>
      </c>
      <c r="AE125" s="14">
        <v>254.5</v>
      </c>
      <c r="AF125" s="17">
        <v>281.99</v>
      </c>
      <c r="AG125" s="17">
        <v>0.36</v>
      </c>
      <c r="AH125" s="17">
        <v>282.35000000000002</v>
      </c>
      <c r="AI125" s="15">
        <v>15.11</v>
      </c>
      <c r="AJ125" s="15">
        <v>1.2549999999999999</v>
      </c>
      <c r="AK125" s="17">
        <v>0.89</v>
      </c>
      <c r="AL125" s="17">
        <f>ROUND(Data_AidAndLevy[[#This Row],[L311]]*Data_AidAndLevy[[#This Row],[L201]],0)</f>
        <v>6598</v>
      </c>
      <c r="AM125" s="15">
        <v>0</v>
      </c>
      <c r="AN125" s="15">
        <v>17.254999999999999</v>
      </c>
      <c r="AO125" s="17">
        <v>281.99</v>
      </c>
      <c r="AP125" s="15">
        <v>299.245</v>
      </c>
      <c r="AQ125" s="17">
        <v>27.49</v>
      </c>
      <c r="AR125" s="15">
        <v>271.755</v>
      </c>
      <c r="AS125" s="16">
        <v>7635</v>
      </c>
      <c r="AT125" s="14">
        <v>254.5</v>
      </c>
      <c r="AU125" s="16">
        <v>1943108</v>
      </c>
      <c r="AV125" s="16">
        <v>1891798</v>
      </c>
      <c r="AW125" s="17">
        <v>1.01</v>
      </c>
      <c r="AX125" s="16">
        <v>1910716</v>
      </c>
      <c r="AY125" s="16">
        <v>1943108</v>
      </c>
      <c r="AZ125" s="16">
        <v>0</v>
      </c>
      <c r="BA125" s="16">
        <v>7635</v>
      </c>
      <c r="BB125" s="15">
        <v>17.254999999999999</v>
      </c>
      <c r="BC125" s="16">
        <v>131742</v>
      </c>
      <c r="BD125" s="16">
        <v>7635</v>
      </c>
      <c r="BE125" s="17">
        <v>27.49</v>
      </c>
      <c r="BF125" s="16">
        <v>209886</v>
      </c>
      <c r="BG125" s="17">
        <v>752.64</v>
      </c>
      <c r="BH125" s="14">
        <v>254.5</v>
      </c>
      <c r="BI125" s="16">
        <v>191547</v>
      </c>
      <c r="BJ125" s="16">
        <v>187207</v>
      </c>
      <c r="BK125" s="16">
        <v>191547</v>
      </c>
      <c r="BL125" s="16">
        <v>0</v>
      </c>
      <c r="BM125" s="16">
        <v>191547</v>
      </c>
      <c r="BN125" s="16">
        <v>191547</v>
      </c>
      <c r="BO125" s="17">
        <v>88.65</v>
      </c>
      <c r="BP125" s="14">
        <v>254.5</v>
      </c>
      <c r="BQ125" s="16">
        <v>22561</v>
      </c>
      <c r="BR125" s="16">
        <v>22072</v>
      </c>
      <c r="BS125" s="16">
        <v>22561</v>
      </c>
      <c r="BT125" s="16">
        <v>0</v>
      </c>
      <c r="BU125" s="16">
        <v>22561</v>
      </c>
      <c r="BV125" s="16">
        <v>22561</v>
      </c>
      <c r="BW125" s="17">
        <v>89.72</v>
      </c>
      <c r="BX125" s="14">
        <v>254.5</v>
      </c>
      <c r="BY125" s="16">
        <v>22834</v>
      </c>
      <c r="BZ125" s="16">
        <v>22297</v>
      </c>
      <c r="CA125" s="16">
        <v>22834</v>
      </c>
      <c r="CB125" s="16">
        <v>0</v>
      </c>
      <c r="CC125" s="16">
        <v>22834</v>
      </c>
      <c r="CD125" s="16">
        <v>22834</v>
      </c>
      <c r="CE125" s="17">
        <v>368.53</v>
      </c>
      <c r="CF125" s="14">
        <v>254.5</v>
      </c>
      <c r="CG125" s="16">
        <v>93791</v>
      </c>
      <c r="CH125" s="16">
        <v>91311</v>
      </c>
      <c r="CI125" s="16">
        <v>93791</v>
      </c>
      <c r="CJ125" s="16">
        <v>0</v>
      </c>
      <c r="CK125" s="16">
        <v>93791</v>
      </c>
      <c r="CL125" s="16">
        <v>93791</v>
      </c>
      <c r="CM125" s="17">
        <v>337.26</v>
      </c>
      <c r="CN125" s="17">
        <v>281.99</v>
      </c>
      <c r="CO125" s="16">
        <v>95104</v>
      </c>
      <c r="CP125" s="16">
        <v>91354</v>
      </c>
      <c r="CQ125" s="16">
        <v>14021</v>
      </c>
      <c r="CR125" s="16">
        <v>105375</v>
      </c>
      <c r="CS125" s="16">
        <v>95104</v>
      </c>
      <c r="CT125" s="16">
        <v>10271</v>
      </c>
      <c r="CU125" s="14">
        <v>254.5</v>
      </c>
      <c r="CV125" s="16">
        <v>1</v>
      </c>
      <c r="CW125" s="14">
        <v>0</v>
      </c>
      <c r="CX125" s="16">
        <v>256</v>
      </c>
      <c r="CY125" s="17">
        <v>62.47</v>
      </c>
      <c r="CZ125" s="16">
        <v>15992</v>
      </c>
      <c r="DA125" s="16">
        <v>256</v>
      </c>
      <c r="DB125" s="17">
        <v>69.650000000000006</v>
      </c>
      <c r="DC125" s="16">
        <v>17830</v>
      </c>
      <c r="DD125" s="17">
        <v>0.36</v>
      </c>
      <c r="DE125" s="17">
        <v>337.26</v>
      </c>
      <c r="DF125" s="16">
        <v>121</v>
      </c>
      <c r="DG125" s="17">
        <v>41.7</v>
      </c>
      <c r="DH125" s="17">
        <v>281.99</v>
      </c>
      <c r="DI125" s="16">
        <v>11759</v>
      </c>
      <c r="DJ125" s="16">
        <v>11352</v>
      </c>
      <c r="DK125" s="16">
        <v>11759</v>
      </c>
      <c r="DL125" s="16">
        <v>0</v>
      </c>
      <c r="DM125" s="16">
        <v>11759</v>
      </c>
      <c r="DN125" s="16">
        <v>11759</v>
      </c>
      <c r="DO125" s="17">
        <v>4.8</v>
      </c>
      <c r="DP125" s="17">
        <v>281.99</v>
      </c>
      <c r="DQ125" s="16">
        <v>1354</v>
      </c>
      <c r="DR125" s="16">
        <v>1305</v>
      </c>
      <c r="DS125" s="16">
        <v>1354</v>
      </c>
      <c r="DT125" s="16">
        <v>0</v>
      </c>
      <c r="DU125" s="16">
        <v>1354</v>
      </c>
      <c r="DV125" s="16">
        <v>1354</v>
      </c>
      <c r="DW125" s="16">
        <v>1943108</v>
      </c>
      <c r="DX125" s="16">
        <v>0</v>
      </c>
      <c r="DY125" s="16">
        <v>131742</v>
      </c>
      <c r="DZ125" s="16">
        <v>209886</v>
      </c>
      <c r="EA125" s="16">
        <v>191547</v>
      </c>
      <c r="EB125" s="16">
        <v>22561</v>
      </c>
      <c r="EC125" s="16">
        <v>22834</v>
      </c>
      <c r="ED125" s="16">
        <v>93791</v>
      </c>
      <c r="EE125" s="16">
        <v>95104</v>
      </c>
      <c r="EF125" s="16">
        <v>10271</v>
      </c>
      <c r="EG125" s="16">
        <v>15992</v>
      </c>
      <c r="EH125" s="16">
        <v>17830</v>
      </c>
      <c r="EI125" s="16">
        <v>121</v>
      </c>
      <c r="EJ125" s="16">
        <v>11759</v>
      </c>
      <c r="EK125" s="16">
        <v>1354</v>
      </c>
      <c r="EL125" s="16">
        <v>22863</v>
      </c>
      <c r="EM125" s="16">
        <v>0</v>
      </c>
      <c r="EN125" s="16">
        <v>-7480</v>
      </c>
      <c r="EO125" s="16">
        <v>2737557</v>
      </c>
      <c r="EP125" s="16">
        <v>200012733</v>
      </c>
      <c r="EQ125" s="18">
        <v>5.4</v>
      </c>
      <c r="ER125" s="16">
        <v>1080069</v>
      </c>
      <c r="ES125" s="16">
        <v>93739</v>
      </c>
      <c r="ET125" s="16">
        <v>86688</v>
      </c>
      <c r="EU125" s="16">
        <v>7051</v>
      </c>
      <c r="EV125" s="16">
        <v>1080069</v>
      </c>
      <c r="EW125" s="16">
        <v>1087120</v>
      </c>
      <c r="EX125" s="16">
        <v>38093571</v>
      </c>
      <c r="EY125" s="16">
        <v>36945948</v>
      </c>
      <c r="EZ125" s="16">
        <v>1147623</v>
      </c>
      <c r="FA125" s="18">
        <v>5.4</v>
      </c>
      <c r="FB125" s="16">
        <v>6197</v>
      </c>
      <c r="FC125" s="16">
        <v>0</v>
      </c>
      <c r="FD125" s="16">
        <v>0</v>
      </c>
      <c r="FE125" s="16">
        <v>0</v>
      </c>
      <c r="FF125" s="16">
        <v>6197</v>
      </c>
      <c r="FG125" s="16">
        <v>6197</v>
      </c>
      <c r="FH125" s="16">
        <v>1087120</v>
      </c>
      <c r="FI125" s="16">
        <v>1093317</v>
      </c>
      <c r="FJ125" s="16">
        <v>6749</v>
      </c>
      <c r="FK125" s="15">
        <v>271.755</v>
      </c>
      <c r="FL125" s="16">
        <v>1834074</v>
      </c>
      <c r="FM125" s="16">
        <v>6749</v>
      </c>
      <c r="FN125" s="17">
        <v>27.49</v>
      </c>
      <c r="FO125" s="16">
        <v>185530</v>
      </c>
      <c r="FP125" s="16">
        <v>264</v>
      </c>
      <c r="FQ125" s="17">
        <v>282.35000000000002</v>
      </c>
      <c r="FR125" s="16">
        <v>74540</v>
      </c>
      <c r="FS125" s="16">
        <v>11759</v>
      </c>
      <c r="FT125" s="16">
        <v>1354</v>
      </c>
      <c r="FU125" s="16">
        <v>87653</v>
      </c>
      <c r="FV125" s="16">
        <v>1834074</v>
      </c>
      <c r="FW125" s="16">
        <v>185530</v>
      </c>
      <c r="FX125" s="16">
        <v>-6612</v>
      </c>
      <c r="FY125" s="16">
        <v>191547</v>
      </c>
      <c r="FZ125" s="16">
        <v>22561</v>
      </c>
      <c r="GA125" s="16">
        <v>22834</v>
      </c>
      <c r="GB125" s="16">
        <v>93791</v>
      </c>
      <c r="GC125" s="16">
        <v>2431378</v>
      </c>
      <c r="GD125" s="16">
        <v>1093317</v>
      </c>
      <c r="GE125" s="16">
        <v>1338061</v>
      </c>
      <c r="GF125" s="15">
        <v>299.245</v>
      </c>
      <c r="GG125" s="16">
        <v>300</v>
      </c>
      <c r="GH125" s="16">
        <v>89774</v>
      </c>
      <c r="GI125" s="16">
        <v>1338061</v>
      </c>
      <c r="GJ125" s="16">
        <v>0</v>
      </c>
      <c r="GK125" s="14">
        <v>12.5</v>
      </c>
      <c r="GL125" s="16">
        <v>7635</v>
      </c>
      <c r="GM125" s="16">
        <v>95438</v>
      </c>
      <c r="GN125" s="14">
        <v>0</v>
      </c>
      <c r="GO125" s="16">
        <v>7413</v>
      </c>
      <c r="GP125" s="16">
        <v>0</v>
      </c>
      <c r="GQ125" s="16">
        <v>95438</v>
      </c>
      <c r="GR125" s="16">
        <v>95438</v>
      </c>
      <c r="GS125" s="16">
        <v>2737557</v>
      </c>
      <c r="GT125" s="16">
        <v>2431378</v>
      </c>
      <c r="GU125" s="16">
        <v>0</v>
      </c>
      <c r="GV125" s="16">
        <v>306179</v>
      </c>
      <c r="GW125" s="16">
        <v>200012733</v>
      </c>
      <c r="GX125" s="16">
        <v>195353300</v>
      </c>
      <c r="GY125" s="16">
        <v>4659433</v>
      </c>
      <c r="GZ125" s="16">
        <v>195353300</v>
      </c>
      <c r="HA125" s="18">
        <v>2.3900000000000001E-2</v>
      </c>
      <c r="HB125" s="16">
        <v>1662</v>
      </c>
      <c r="HC125" s="16">
        <v>40</v>
      </c>
      <c r="HD125" s="16">
        <v>1662</v>
      </c>
      <c r="HE125" s="16">
        <v>40</v>
      </c>
      <c r="HF125" s="16">
        <v>1622</v>
      </c>
      <c r="HG125" s="16">
        <v>886</v>
      </c>
      <c r="HH125" s="16">
        <v>685</v>
      </c>
      <c r="HI125" s="16">
        <v>201</v>
      </c>
      <c r="HJ125" s="15">
        <v>299.245</v>
      </c>
      <c r="HK125" s="16">
        <v>60148</v>
      </c>
      <c r="HL125" s="15">
        <v>299.245</v>
      </c>
      <c r="HM125" s="16">
        <v>10</v>
      </c>
      <c r="HN125" s="16">
        <v>2992</v>
      </c>
      <c r="HO125" s="15">
        <v>299.245</v>
      </c>
      <c r="HP125" s="16">
        <v>7635</v>
      </c>
      <c r="HQ125" s="15">
        <v>0.11600000000000001</v>
      </c>
      <c r="HR125" s="16">
        <v>265131</v>
      </c>
      <c r="HS125" s="16">
        <v>60148</v>
      </c>
      <c r="HT125" s="16">
        <v>2992</v>
      </c>
      <c r="HU125" s="16">
        <v>201991</v>
      </c>
      <c r="HV125" s="16">
        <v>200012733</v>
      </c>
      <c r="HW125" s="18">
        <v>1.00989</v>
      </c>
      <c r="HX125" s="18">
        <v>1.9617800000000001</v>
      </c>
      <c r="HY125" s="18">
        <v>0</v>
      </c>
      <c r="HZ125" s="16">
        <v>200012733</v>
      </c>
      <c r="IA125" s="16">
        <v>0</v>
      </c>
      <c r="IB125" s="16">
        <v>7635</v>
      </c>
      <c r="IC125" s="17">
        <v>0</v>
      </c>
      <c r="ID125" s="16">
        <v>0</v>
      </c>
      <c r="IE125" s="15">
        <v>299.245</v>
      </c>
      <c r="IF125" s="16">
        <v>0</v>
      </c>
      <c r="IG125" s="16">
        <v>306179</v>
      </c>
      <c r="IH125" s="16">
        <v>1622</v>
      </c>
      <c r="II125" s="16">
        <v>0</v>
      </c>
      <c r="IJ125" s="16">
        <v>0</v>
      </c>
      <c r="IK125" s="16">
        <v>22863</v>
      </c>
      <c r="IL125" s="16">
        <v>60148</v>
      </c>
      <c r="IM125" s="16">
        <v>2992</v>
      </c>
      <c r="IN125" s="16">
        <v>0</v>
      </c>
      <c r="IO125" s="16">
        <v>0</v>
      </c>
      <c r="IP125" s="16">
        <v>264280</v>
      </c>
      <c r="IQ125" s="16">
        <v>1338061</v>
      </c>
      <c r="IR125" s="16">
        <v>0</v>
      </c>
      <c r="IS125" s="16">
        <v>1622</v>
      </c>
      <c r="IT125" s="16">
        <v>0</v>
      </c>
      <c r="IU125" s="16">
        <v>0</v>
      </c>
      <c r="IV125" s="16">
        <v>22863</v>
      </c>
      <c r="IW125" s="16">
        <v>60148</v>
      </c>
      <c r="IX125" s="16">
        <v>2992</v>
      </c>
      <c r="IY125" s="16">
        <v>0</v>
      </c>
      <c r="IZ125" s="16">
        <v>0</v>
      </c>
      <c r="JA125" s="16">
        <v>0</v>
      </c>
      <c r="JB125" s="16">
        <v>95438</v>
      </c>
      <c r="JC125" s="16">
        <v>1475398</v>
      </c>
      <c r="JD125" s="16">
        <v>1943108</v>
      </c>
      <c r="JE125" s="16">
        <v>0</v>
      </c>
      <c r="JF125" s="16">
        <v>1943108</v>
      </c>
      <c r="JG125" s="19">
        <v>0.1</v>
      </c>
      <c r="JH125" s="16">
        <v>194311</v>
      </c>
      <c r="JI125" s="16">
        <v>200012733</v>
      </c>
      <c r="JJ125" s="14">
        <v>254.5</v>
      </c>
      <c r="JK125" s="16">
        <v>785905</v>
      </c>
      <c r="JL125" s="16">
        <v>416026</v>
      </c>
      <c r="JM125" s="16">
        <v>785905</v>
      </c>
      <c r="JN125" s="17">
        <v>0.25</v>
      </c>
      <c r="JO125" s="19">
        <v>0.1323</v>
      </c>
      <c r="JP125" s="16">
        <v>194311</v>
      </c>
      <c r="JQ125" s="16">
        <v>25707</v>
      </c>
      <c r="JR125" s="17">
        <v>0.08</v>
      </c>
      <c r="JS125" s="16">
        <v>1918300</v>
      </c>
      <c r="JT125" s="16">
        <v>153464</v>
      </c>
      <c r="JU125" s="16">
        <v>194311</v>
      </c>
      <c r="JV125" s="16">
        <v>25707</v>
      </c>
      <c r="JW125" s="16">
        <v>153464</v>
      </c>
      <c r="JX125" s="16">
        <v>15140</v>
      </c>
      <c r="JY125" s="16">
        <v>25707</v>
      </c>
      <c r="JZ125" s="18">
        <v>0</v>
      </c>
      <c r="KA125" s="16">
        <v>0</v>
      </c>
      <c r="KB125" s="16">
        <v>153464</v>
      </c>
      <c r="KC125" s="16">
        <v>15140</v>
      </c>
      <c r="KD125" s="16">
        <v>168604</v>
      </c>
      <c r="KE125" s="16">
        <v>1943108</v>
      </c>
      <c r="KF125" s="19">
        <v>0</v>
      </c>
      <c r="KG125" s="16">
        <v>0</v>
      </c>
      <c r="KH125" s="17">
        <v>0</v>
      </c>
      <c r="KI125" s="16">
        <v>1918300</v>
      </c>
      <c r="KJ125" s="16">
        <v>0</v>
      </c>
      <c r="KK125" s="16">
        <v>0</v>
      </c>
      <c r="KL125" s="16">
        <v>0</v>
      </c>
      <c r="KM125" s="16">
        <v>0</v>
      </c>
      <c r="KN125" s="16">
        <v>30373</v>
      </c>
      <c r="KO125" s="16">
        <v>28088</v>
      </c>
      <c r="KP125" s="16">
        <v>2285</v>
      </c>
      <c r="KQ125" s="16">
        <v>264280</v>
      </c>
      <c r="KR125" s="16">
        <v>2285</v>
      </c>
      <c r="KS125" s="16">
        <v>261995</v>
      </c>
      <c r="KT125" s="16">
        <v>7051</v>
      </c>
      <c r="KU125" s="16">
        <v>2285</v>
      </c>
      <c r="KV125" s="16">
        <v>9336</v>
      </c>
      <c r="KW125" s="16">
        <v>1080069</v>
      </c>
      <c r="KX125" s="16">
        <v>261995</v>
      </c>
      <c r="KY125" s="18">
        <v>1342064</v>
      </c>
      <c r="KZ125" s="16">
        <v>15140</v>
      </c>
      <c r="LA125" s="16">
        <v>0</v>
      </c>
      <c r="LB125" s="16">
        <v>0</v>
      </c>
      <c r="LC125" s="16">
        <v>0</v>
      </c>
      <c r="LD125" s="16">
        <v>1357204</v>
      </c>
      <c r="LE125" s="16">
        <v>0</v>
      </c>
      <c r="LF125" s="16">
        <v>0</v>
      </c>
      <c r="LG125" s="16">
        <v>0</v>
      </c>
      <c r="LH125" s="16">
        <v>1357204</v>
      </c>
      <c r="LI125" s="16">
        <v>15140</v>
      </c>
      <c r="LJ125" s="16">
        <v>1342064</v>
      </c>
      <c r="LK125" s="16">
        <v>200012733</v>
      </c>
      <c r="LL125" s="16">
        <v>6.7098899999999997</v>
      </c>
      <c r="LM125" s="16">
        <v>15140</v>
      </c>
      <c r="LN125" s="16">
        <v>202906940</v>
      </c>
      <c r="LO125" s="16">
        <v>7.4620000000000006E-2</v>
      </c>
      <c r="LP125" s="16">
        <v>6.7098899999999997</v>
      </c>
      <c r="LQ125" s="16">
        <v>6.78451</v>
      </c>
      <c r="LR125" s="16">
        <v>95104</v>
      </c>
      <c r="LS125" s="16">
        <v>10271</v>
      </c>
      <c r="LT125" s="16">
        <v>15992</v>
      </c>
      <c r="LU125" s="16">
        <v>17830</v>
      </c>
      <c r="LV125" s="16">
        <v>121</v>
      </c>
      <c r="LW125" s="16">
        <v>11759</v>
      </c>
      <c r="LX125" s="16">
        <v>1354</v>
      </c>
      <c r="LY125" s="16">
        <v>22863</v>
      </c>
      <c r="LZ125" s="16">
        <v>129568</v>
      </c>
      <c r="MA125" s="16">
        <v>1475398</v>
      </c>
      <c r="MB125" s="18">
        <v>129568</v>
      </c>
      <c r="MC125" s="16">
        <v>1345830</v>
      </c>
      <c r="MD125" s="16">
        <v>2737557</v>
      </c>
      <c r="ME125" s="18">
        <v>0</v>
      </c>
      <c r="MF125" s="18">
        <v>0</v>
      </c>
      <c r="MG125" s="18">
        <v>168604</v>
      </c>
      <c r="MH125" s="16">
        <v>0</v>
      </c>
      <c r="MI125" s="16">
        <v>95438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1357204</v>
      </c>
      <c r="MP125" s="16">
        <v>95438</v>
      </c>
      <c r="MQ125" s="16">
        <v>0</v>
      </c>
      <c r="MR125" s="16">
        <v>153464</v>
      </c>
      <c r="MS125" s="16">
        <v>0</v>
      </c>
      <c r="MT125" s="16">
        <v>6197</v>
      </c>
      <c r="MU125" s="16">
        <v>9336</v>
      </c>
      <c r="MV125" s="16">
        <v>0</v>
      </c>
      <c r="MW125" s="16">
        <v>1621639</v>
      </c>
      <c r="MX125" s="16">
        <v>202906940</v>
      </c>
      <c r="MY125" s="16">
        <v>1.34</v>
      </c>
      <c r="MZ125" s="16">
        <v>271895</v>
      </c>
      <c r="NA125" s="16">
        <v>0</v>
      </c>
      <c r="NB125" s="16">
        <v>1918300</v>
      </c>
      <c r="NC125" s="16">
        <v>0</v>
      </c>
      <c r="ND125" s="16">
        <v>271895</v>
      </c>
      <c r="NE125" s="16">
        <v>0</v>
      </c>
      <c r="NF125" s="16">
        <v>271895</v>
      </c>
      <c r="NG125" s="17">
        <v>0.08</v>
      </c>
      <c r="NH125" s="17">
        <v>0</v>
      </c>
      <c r="NI125" s="17">
        <v>0</v>
      </c>
      <c r="NJ125" s="17">
        <v>0</v>
      </c>
      <c r="NK125" s="17">
        <v>0</v>
      </c>
      <c r="NL125" s="17">
        <v>0.08</v>
      </c>
      <c r="NM125" s="16">
        <v>153464</v>
      </c>
      <c r="NN125" s="16">
        <v>0</v>
      </c>
      <c r="NO125" s="18">
        <v>0</v>
      </c>
      <c r="NP125" s="16">
        <v>0</v>
      </c>
      <c r="NQ125" s="17">
        <v>153464</v>
      </c>
      <c r="NR125" s="16">
        <v>156000</v>
      </c>
      <c r="NS125" s="16">
        <v>0</v>
      </c>
      <c r="NT125" s="16">
        <v>66959</v>
      </c>
      <c r="NU125" s="16">
        <v>0</v>
      </c>
      <c r="NV125" s="16">
        <v>0</v>
      </c>
      <c r="NW125" s="17">
        <v>0</v>
      </c>
      <c r="NX125" s="17">
        <v>637750</v>
      </c>
    </row>
    <row r="126" spans="1:388" x14ac:dyDescent="0.55000000000000004">
      <c r="A126" s="13" t="s">
        <v>1177</v>
      </c>
      <c r="B126" s="13" t="s">
        <v>1212</v>
      </c>
      <c r="C126" s="13" t="s">
        <v>237</v>
      </c>
      <c r="D126" s="13" t="s">
        <v>238</v>
      </c>
      <c r="E126" s="14">
        <v>1498.3</v>
      </c>
      <c r="F126" s="15">
        <v>-1.21</v>
      </c>
      <c r="G126" s="16">
        <v>7413</v>
      </c>
      <c r="H126" s="16">
        <v>-1557</v>
      </c>
      <c r="I126" s="16">
        <v>6553</v>
      </c>
      <c r="J126" s="15">
        <v>-1.21</v>
      </c>
      <c r="K126" s="16">
        <v>-7929</v>
      </c>
      <c r="L126" s="16">
        <v>7413</v>
      </c>
      <c r="M126" s="16">
        <v>222</v>
      </c>
      <c r="N126" s="16">
        <v>7635</v>
      </c>
      <c r="O126" s="17">
        <v>626.36</v>
      </c>
      <c r="P126" s="17">
        <v>19.07</v>
      </c>
      <c r="Q126" s="17">
        <v>645.42999999999995</v>
      </c>
      <c r="R126" s="17">
        <v>68.739999999999995</v>
      </c>
      <c r="S126" s="17">
        <v>2.16</v>
      </c>
      <c r="T126" s="17">
        <v>70.900000000000006</v>
      </c>
      <c r="U126" s="17">
        <v>76.33</v>
      </c>
      <c r="V126" s="17">
        <v>2.35</v>
      </c>
      <c r="W126" s="17">
        <v>78.680000000000007</v>
      </c>
      <c r="X126" s="17">
        <v>357.8</v>
      </c>
      <c r="Y126" s="17">
        <v>10.73</v>
      </c>
      <c r="Z126" s="17">
        <v>368.53</v>
      </c>
      <c r="AA126" s="17">
        <v>65.52</v>
      </c>
      <c r="AB126" s="17">
        <v>77.45</v>
      </c>
      <c r="AC126" s="17">
        <v>94.53</v>
      </c>
      <c r="AD126" s="17">
        <v>237.5</v>
      </c>
      <c r="AE126" s="14">
        <v>1498.3</v>
      </c>
      <c r="AF126" s="17">
        <v>1735.8</v>
      </c>
      <c r="AG126" s="17">
        <v>2.19</v>
      </c>
      <c r="AH126" s="17">
        <v>1737.99</v>
      </c>
      <c r="AI126" s="15">
        <v>18.87</v>
      </c>
      <c r="AJ126" s="15">
        <v>6.3860000000000001</v>
      </c>
      <c r="AK126" s="17">
        <v>5.07</v>
      </c>
      <c r="AL126" s="17">
        <f>ROUND(Data_AidAndLevy[[#This Row],[L311]]*Data_AidAndLevy[[#This Row],[L201]],0)</f>
        <v>37584</v>
      </c>
      <c r="AM126" s="15">
        <v>0</v>
      </c>
      <c r="AN126" s="15">
        <v>30.326000000000001</v>
      </c>
      <c r="AO126" s="17">
        <v>1735.8</v>
      </c>
      <c r="AP126" s="15">
        <v>1766.126</v>
      </c>
      <c r="AQ126" s="17">
        <v>237.5</v>
      </c>
      <c r="AR126" s="15">
        <v>1528.626</v>
      </c>
      <c r="AS126" s="16">
        <v>7635</v>
      </c>
      <c r="AT126" s="14">
        <v>1498.3</v>
      </c>
      <c r="AU126" s="16">
        <v>11439521</v>
      </c>
      <c r="AV126" s="16">
        <v>11281845</v>
      </c>
      <c r="AW126" s="17">
        <v>1.01</v>
      </c>
      <c r="AX126" s="16">
        <v>11394663</v>
      </c>
      <c r="AY126" s="16">
        <v>11439521</v>
      </c>
      <c r="AZ126" s="16">
        <v>0</v>
      </c>
      <c r="BA126" s="16">
        <v>7635</v>
      </c>
      <c r="BB126" s="15">
        <v>30.326000000000001</v>
      </c>
      <c r="BC126" s="16">
        <v>231539</v>
      </c>
      <c r="BD126" s="16">
        <v>7635</v>
      </c>
      <c r="BE126" s="17">
        <v>237.5</v>
      </c>
      <c r="BF126" s="16">
        <v>1813313</v>
      </c>
      <c r="BG126" s="17">
        <v>645.42999999999995</v>
      </c>
      <c r="BH126" s="14">
        <v>1498.3</v>
      </c>
      <c r="BI126" s="16">
        <v>967048</v>
      </c>
      <c r="BJ126" s="16">
        <v>953257</v>
      </c>
      <c r="BK126" s="16">
        <v>967048</v>
      </c>
      <c r="BL126" s="16">
        <v>0</v>
      </c>
      <c r="BM126" s="16">
        <v>967048</v>
      </c>
      <c r="BN126" s="16">
        <v>967048</v>
      </c>
      <c r="BO126" s="17">
        <v>70.900000000000006</v>
      </c>
      <c r="BP126" s="14">
        <v>1498.3</v>
      </c>
      <c r="BQ126" s="16">
        <v>106229</v>
      </c>
      <c r="BR126" s="16">
        <v>104615</v>
      </c>
      <c r="BS126" s="16">
        <v>106229</v>
      </c>
      <c r="BT126" s="16">
        <v>0</v>
      </c>
      <c r="BU126" s="16">
        <v>106229</v>
      </c>
      <c r="BV126" s="16">
        <v>106229</v>
      </c>
      <c r="BW126" s="17">
        <v>78.680000000000007</v>
      </c>
      <c r="BX126" s="14">
        <v>1498.3</v>
      </c>
      <c r="BY126" s="16">
        <v>117886</v>
      </c>
      <c r="BZ126" s="16">
        <v>116167</v>
      </c>
      <c r="CA126" s="16">
        <v>117886</v>
      </c>
      <c r="CB126" s="16">
        <v>0</v>
      </c>
      <c r="CC126" s="16">
        <v>117886</v>
      </c>
      <c r="CD126" s="16">
        <v>117886</v>
      </c>
      <c r="CE126" s="17">
        <v>368.53</v>
      </c>
      <c r="CF126" s="14">
        <v>1498.3</v>
      </c>
      <c r="CG126" s="16">
        <v>552168</v>
      </c>
      <c r="CH126" s="16">
        <v>544536</v>
      </c>
      <c r="CI126" s="16">
        <v>552168</v>
      </c>
      <c r="CJ126" s="16">
        <v>0</v>
      </c>
      <c r="CK126" s="16">
        <v>552168</v>
      </c>
      <c r="CL126" s="16">
        <v>552168</v>
      </c>
      <c r="CM126" s="17">
        <v>337.26</v>
      </c>
      <c r="CN126" s="17">
        <v>1735.8</v>
      </c>
      <c r="CO126" s="16">
        <v>585416</v>
      </c>
      <c r="CP126" s="16">
        <v>579248</v>
      </c>
      <c r="CQ126" s="16">
        <v>1889</v>
      </c>
      <c r="CR126" s="16">
        <v>581137</v>
      </c>
      <c r="CS126" s="16">
        <v>585416</v>
      </c>
      <c r="CT126" s="16">
        <v>0</v>
      </c>
      <c r="CU126" s="14">
        <v>1498.3</v>
      </c>
      <c r="CV126" s="16">
        <v>56</v>
      </c>
      <c r="CW126" s="14">
        <v>0.1</v>
      </c>
      <c r="CX126" s="16">
        <v>1554</v>
      </c>
      <c r="CY126" s="17">
        <v>62.47</v>
      </c>
      <c r="CZ126" s="16">
        <v>97078</v>
      </c>
      <c r="DA126" s="16">
        <v>1554</v>
      </c>
      <c r="DB126" s="17">
        <v>69.650000000000006</v>
      </c>
      <c r="DC126" s="16">
        <v>108236</v>
      </c>
      <c r="DD126" s="17">
        <v>2.19</v>
      </c>
      <c r="DE126" s="17">
        <v>337.26</v>
      </c>
      <c r="DF126" s="16">
        <v>739</v>
      </c>
      <c r="DG126" s="17">
        <v>41.7</v>
      </c>
      <c r="DH126" s="17">
        <v>1735.8</v>
      </c>
      <c r="DI126" s="16">
        <v>72383</v>
      </c>
      <c r="DJ126" s="16">
        <v>71977</v>
      </c>
      <c r="DK126" s="16">
        <v>72383</v>
      </c>
      <c r="DL126" s="16">
        <v>0</v>
      </c>
      <c r="DM126" s="16">
        <v>72383</v>
      </c>
      <c r="DN126" s="16">
        <v>72383</v>
      </c>
      <c r="DO126" s="17">
        <v>4.8</v>
      </c>
      <c r="DP126" s="17">
        <v>1735.8</v>
      </c>
      <c r="DQ126" s="16">
        <v>8332</v>
      </c>
      <c r="DR126" s="16">
        <v>8276</v>
      </c>
      <c r="DS126" s="16">
        <v>8332</v>
      </c>
      <c r="DT126" s="16">
        <v>0</v>
      </c>
      <c r="DU126" s="16">
        <v>8332</v>
      </c>
      <c r="DV126" s="16">
        <v>8332</v>
      </c>
      <c r="DW126" s="16">
        <v>11439521</v>
      </c>
      <c r="DX126" s="16">
        <v>0</v>
      </c>
      <c r="DY126" s="16">
        <v>231539</v>
      </c>
      <c r="DZ126" s="16">
        <v>1813313</v>
      </c>
      <c r="EA126" s="16">
        <v>967048</v>
      </c>
      <c r="EB126" s="16">
        <v>106229</v>
      </c>
      <c r="EC126" s="16">
        <v>117886</v>
      </c>
      <c r="ED126" s="16">
        <v>552168</v>
      </c>
      <c r="EE126" s="16">
        <v>585416</v>
      </c>
      <c r="EF126" s="16">
        <v>0</v>
      </c>
      <c r="EG126" s="16">
        <v>97078</v>
      </c>
      <c r="EH126" s="16">
        <v>108236</v>
      </c>
      <c r="EI126" s="16">
        <v>739</v>
      </c>
      <c r="EJ126" s="16">
        <v>72383</v>
      </c>
      <c r="EK126" s="16">
        <v>8332</v>
      </c>
      <c r="EL126" s="16">
        <v>107756</v>
      </c>
      <c r="EM126" s="16">
        <v>555345</v>
      </c>
      <c r="EN126" s="16">
        <v>-1557</v>
      </c>
      <c r="EO126" s="16">
        <v>16545920</v>
      </c>
      <c r="EP126" s="16">
        <v>711534095</v>
      </c>
      <c r="EQ126" s="18">
        <v>5.4</v>
      </c>
      <c r="ER126" s="16">
        <v>3842284</v>
      </c>
      <c r="ES126" s="16">
        <v>63365</v>
      </c>
      <c r="ET126" s="16">
        <v>63194</v>
      </c>
      <c r="EU126" s="16">
        <v>171</v>
      </c>
      <c r="EV126" s="16">
        <v>3842284</v>
      </c>
      <c r="EW126" s="16">
        <v>3842455</v>
      </c>
      <c r="EX126" s="16">
        <v>214020560</v>
      </c>
      <c r="EY126" s="16">
        <v>199071559</v>
      </c>
      <c r="EZ126" s="16">
        <v>14949001</v>
      </c>
      <c r="FA126" s="18">
        <v>5.4</v>
      </c>
      <c r="FB126" s="16">
        <v>80725</v>
      </c>
      <c r="FC126" s="16">
        <v>0</v>
      </c>
      <c r="FD126" s="16">
        <v>0</v>
      </c>
      <c r="FE126" s="16">
        <v>0</v>
      </c>
      <c r="FF126" s="16">
        <v>80725</v>
      </c>
      <c r="FG126" s="16">
        <v>80725</v>
      </c>
      <c r="FH126" s="16">
        <v>3842455</v>
      </c>
      <c r="FI126" s="16">
        <v>3923180</v>
      </c>
      <c r="FJ126" s="16">
        <v>6749</v>
      </c>
      <c r="FK126" s="15">
        <v>1528.626</v>
      </c>
      <c r="FL126" s="16">
        <v>10316697</v>
      </c>
      <c r="FM126" s="16">
        <v>6749</v>
      </c>
      <c r="FN126" s="17">
        <v>237.5</v>
      </c>
      <c r="FO126" s="16">
        <v>1602888</v>
      </c>
      <c r="FP126" s="16">
        <v>264</v>
      </c>
      <c r="FQ126" s="17">
        <v>1737.99</v>
      </c>
      <c r="FR126" s="16">
        <v>458829</v>
      </c>
      <c r="FS126" s="16">
        <v>72383</v>
      </c>
      <c r="FT126" s="16">
        <v>8332</v>
      </c>
      <c r="FU126" s="16">
        <v>539544</v>
      </c>
      <c r="FV126" s="16">
        <v>10316697</v>
      </c>
      <c r="FW126" s="16">
        <v>1602888</v>
      </c>
      <c r="FX126" s="16">
        <v>-7929</v>
      </c>
      <c r="FY126" s="16">
        <v>967048</v>
      </c>
      <c r="FZ126" s="16">
        <v>106229</v>
      </c>
      <c r="GA126" s="16">
        <v>117886</v>
      </c>
      <c r="GB126" s="16">
        <v>552168</v>
      </c>
      <c r="GC126" s="16">
        <v>14194531</v>
      </c>
      <c r="GD126" s="16">
        <v>3923180</v>
      </c>
      <c r="GE126" s="16">
        <v>10271351</v>
      </c>
      <c r="GF126" s="15">
        <v>1766.126</v>
      </c>
      <c r="GG126" s="16">
        <v>300</v>
      </c>
      <c r="GH126" s="16">
        <v>529838</v>
      </c>
      <c r="GI126" s="16">
        <v>10271351</v>
      </c>
      <c r="GJ126" s="16">
        <v>0</v>
      </c>
      <c r="GK126" s="14">
        <v>36</v>
      </c>
      <c r="GL126" s="16">
        <v>7635</v>
      </c>
      <c r="GM126" s="16">
        <v>274860</v>
      </c>
      <c r="GN126" s="14">
        <v>0</v>
      </c>
      <c r="GO126" s="16">
        <v>7413</v>
      </c>
      <c r="GP126" s="16">
        <v>0</v>
      </c>
      <c r="GQ126" s="16">
        <v>274860</v>
      </c>
      <c r="GR126" s="16">
        <v>274860</v>
      </c>
      <c r="GS126" s="16">
        <v>16545920</v>
      </c>
      <c r="GT126" s="16">
        <v>14194531</v>
      </c>
      <c r="GU126" s="16">
        <v>0</v>
      </c>
      <c r="GV126" s="16">
        <v>2351389</v>
      </c>
      <c r="GW126" s="16">
        <v>711534095</v>
      </c>
      <c r="GX126" s="16">
        <v>710976351</v>
      </c>
      <c r="GY126" s="16">
        <v>557744</v>
      </c>
      <c r="GZ126" s="16">
        <v>710976351</v>
      </c>
      <c r="HA126" s="18">
        <v>8.0000000000000004E-4</v>
      </c>
      <c r="HB126" s="16">
        <v>30117</v>
      </c>
      <c r="HC126" s="16">
        <v>24</v>
      </c>
      <c r="HD126" s="16">
        <v>30117</v>
      </c>
      <c r="HE126" s="16">
        <v>24</v>
      </c>
      <c r="HF126" s="16">
        <v>30093</v>
      </c>
      <c r="HG126" s="16">
        <v>886</v>
      </c>
      <c r="HH126" s="16">
        <v>685</v>
      </c>
      <c r="HI126" s="16">
        <v>201</v>
      </c>
      <c r="HJ126" s="15">
        <v>1766.126</v>
      </c>
      <c r="HK126" s="16">
        <v>354991</v>
      </c>
      <c r="HL126" s="15">
        <v>1766.126</v>
      </c>
      <c r="HM126" s="16">
        <v>10</v>
      </c>
      <c r="HN126" s="16">
        <v>17661</v>
      </c>
      <c r="HO126" s="15">
        <v>1766.126</v>
      </c>
      <c r="HP126" s="16">
        <v>7635</v>
      </c>
      <c r="HQ126" s="15">
        <v>0.11600000000000001</v>
      </c>
      <c r="HR126" s="16">
        <v>1564788</v>
      </c>
      <c r="HS126" s="16">
        <v>354991</v>
      </c>
      <c r="HT126" s="16">
        <v>17661</v>
      </c>
      <c r="HU126" s="16">
        <v>1192136</v>
      </c>
      <c r="HV126" s="16">
        <v>711534095</v>
      </c>
      <c r="HW126" s="18">
        <v>1.67544</v>
      </c>
      <c r="HX126" s="18">
        <v>1.9617800000000001</v>
      </c>
      <c r="HY126" s="18">
        <v>0</v>
      </c>
      <c r="HZ126" s="16">
        <v>711534095</v>
      </c>
      <c r="IA126" s="16">
        <v>0</v>
      </c>
      <c r="IB126" s="16">
        <v>7635</v>
      </c>
      <c r="IC126" s="17">
        <v>0</v>
      </c>
      <c r="ID126" s="16">
        <v>0</v>
      </c>
      <c r="IE126" s="15">
        <v>1766.126</v>
      </c>
      <c r="IF126" s="16">
        <v>0</v>
      </c>
      <c r="IG126" s="16">
        <v>2351389</v>
      </c>
      <c r="IH126" s="16">
        <v>30093</v>
      </c>
      <c r="II126" s="16">
        <v>0</v>
      </c>
      <c r="IJ126" s="16">
        <v>0</v>
      </c>
      <c r="IK126" s="16">
        <v>107756</v>
      </c>
      <c r="IL126" s="16">
        <v>354991</v>
      </c>
      <c r="IM126" s="16">
        <v>17661</v>
      </c>
      <c r="IN126" s="16">
        <v>0</v>
      </c>
      <c r="IO126" s="16">
        <v>0</v>
      </c>
      <c r="IP126" s="16">
        <v>2056400</v>
      </c>
      <c r="IQ126" s="16">
        <v>10271351</v>
      </c>
      <c r="IR126" s="16">
        <v>0</v>
      </c>
      <c r="IS126" s="16">
        <v>30093</v>
      </c>
      <c r="IT126" s="16">
        <v>0</v>
      </c>
      <c r="IU126" s="16">
        <v>0</v>
      </c>
      <c r="IV126" s="16">
        <v>107756</v>
      </c>
      <c r="IW126" s="16">
        <v>354991</v>
      </c>
      <c r="IX126" s="16">
        <v>17661</v>
      </c>
      <c r="IY126" s="16">
        <v>0</v>
      </c>
      <c r="IZ126" s="16">
        <v>0</v>
      </c>
      <c r="JA126" s="16">
        <v>0</v>
      </c>
      <c r="JB126" s="16">
        <v>274860</v>
      </c>
      <c r="JC126" s="16">
        <v>10841200</v>
      </c>
      <c r="JD126" s="16">
        <v>11439521</v>
      </c>
      <c r="JE126" s="16">
        <v>0</v>
      </c>
      <c r="JF126" s="16">
        <v>11439521</v>
      </c>
      <c r="JG126" s="19">
        <v>0.1</v>
      </c>
      <c r="JH126" s="16">
        <v>1143952</v>
      </c>
      <c r="JI126" s="16">
        <v>711534095</v>
      </c>
      <c r="JJ126" s="14">
        <v>1498.3</v>
      </c>
      <c r="JK126" s="16">
        <v>474894</v>
      </c>
      <c r="JL126" s="16">
        <v>416026</v>
      </c>
      <c r="JM126" s="16">
        <v>474894</v>
      </c>
      <c r="JN126" s="17">
        <v>0.25</v>
      </c>
      <c r="JO126" s="19">
        <v>0.219</v>
      </c>
      <c r="JP126" s="16">
        <v>1143952</v>
      </c>
      <c r="JQ126" s="16">
        <v>250525</v>
      </c>
      <c r="JR126" s="17">
        <v>0.01</v>
      </c>
      <c r="JS126" s="16">
        <v>12644474</v>
      </c>
      <c r="JT126" s="16">
        <v>126445</v>
      </c>
      <c r="JU126" s="16">
        <v>1143952</v>
      </c>
      <c r="JV126" s="16">
        <v>250525</v>
      </c>
      <c r="JW126" s="16">
        <v>126445</v>
      </c>
      <c r="JX126" s="16">
        <v>766982</v>
      </c>
      <c r="JY126" s="16">
        <v>250525</v>
      </c>
      <c r="JZ126" s="18">
        <v>0</v>
      </c>
      <c r="KA126" s="16">
        <v>0</v>
      </c>
      <c r="KB126" s="16">
        <v>126445</v>
      </c>
      <c r="KC126" s="16">
        <v>766982</v>
      </c>
      <c r="KD126" s="16">
        <v>893427</v>
      </c>
      <c r="KE126" s="16">
        <v>11439521</v>
      </c>
      <c r="KF126" s="19">
        <v>0</v>
      </c>
      <c r="KG126" s="16">
        <v>0</v>
      </c>
      <c r="KH126" s="17">
        <v>0</v>
      </c>
      <c r="KI126" s="16">
        <v>12644474</v>
      </c>
      <c r="KJ126" s="16">
        <v>0</v>
      </c>
      <c r="KK126" s="16">
        <v>0</v>
      </c>
      <c r="KL126" s="16">
        <v>0</v>
      </c>
      <c r="KM126" s="16">
        <v>0</v>
      </c>
      <c r="KN126" s="16">
        <v>37906</v>
      </c>
      <c r="KO126" s="16">
        <v>37804</v>
      </c>
      <c r="KP126" s="16">
        <v>102</v>
      </c>
      <c r="KQ126" s="16">
        <v>2056400</v>
      </c>
      <c r="KR126" s="16">
        <v>102</v>
      </c>
      <c r="KS126" s="16">
        <v>2056298</v>
      </c>
      <c r="KT126" s="16">
        <v>171</v>
      </c>
      <c r="KU126" s="16">
        <v>102</v>
      </c>
      <c r="KV126" s="16">
        <v>273</v>
      </c>
      <c r="KW126" s="16">
        <v>3842284</v>
      </c>
      <c r="KX126" s="16">
        <v>2056298</v>
      </c>
      <c r="KY126" s="18">
        <v>5898582</v>
      </c>
      <c r="KZ126" s="16">
        <v>766982</v>
      </c>
      <c r="LA126" s="16">
        <v>0</v>
      </c>
      <c r="LB126" s="16">
        <v>0</v>
      </c>
      <c r="LC126" s="16">
        <v>0</v>
      </c>
      <c r="LD126" s="16">
        <v>6665564</v>
      </c>
      <c r="LE126" s="16">
        <v>310231</v>
      </c>
      <c r="LF126" s="16">
        <v>326498</v>
      </c>
      <c r="LG126" s="16">
        <v>0</v>
      </c>
      <c r="LH126" s="16">
        <v>7302293</v>
      </c>
      <c r="LI126" s="16">
        <v>766982</v>
      </c>
      <c r="LJ126" s="16">
        <v>6535311</v>
      </c>
      <c r="LK126" s="16">
        <v>711534095</v>
      </c>
      <c r="LL126" s="16">
        <v>9.1848200000000002</v>
      </c>
      <c r="LM126" s="16">
        <v>766982</v>
      </c>
      <c r="LN126" s="16">
        <v>798956180</v>
      </c>
      <c r="LO126" s="16">
        <v>0.95998000000000006</v>
      </c>
      <c r="LP126" s="16">
        <v>9.1848200000000002</v>
      </c>
      <c r="LQ126" s="16">
        <v>10.1448</v>
      </c>
      <c r="LR126" s="16">
        <v>585416</v>
      </c>
      <c r="LS126" s="16">
        <v>0</v>
      </c>
      <c r="LT126" s="16">
        <v>97078</v>
      </c>
      <c r="LU126" s="16">
        <v>108236</v>
      </c>
      <c r="LV126" s="16">
        <v>739</v>
      </c>
      <c r="LW126" s="16">
        <v>72383</v>
      </c>
      <c r="LX126" s="16">
        <v>8332</v>
      </c>
      <c r="LY126" s="16">
        <v>107756</v>
      </c>
      <c r="LZ126" s="16">
        <v>764428</v>
      </c>
      <c r="MA126" s="16">
        <v>10841200</v>
      </c>
      <c r="MB126" s="18">
        <v>764428</v>
      </c>
      <c r="MC126" s="16">
        <v>10076772</v>
      </c>
      <c r="MD126" s="16">
        <v>16545920</v>
      </c>
      <c r="ME126" s="18">
        <v>0</v>
      </c>
      <c r="MF126" s="18">
        <v>0</v>
      </c>
      <c r="MG126" s="18">
        <v>893427</v>
      </c>
      <c r="MH126" s="16">
        <v>0</v>
      </c>
      <c r="MI126" s="16">
        <v>274860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6665564</v>
      </c>
      <c r="MP126" s="16">
        <v>274860</v>
      </c>
      <c r="MQ126" s="16">
        <v>0</v>
      </c>
      <c r="MR126" s="16">
        <v>126445</v>
      </c>
      <c r="MS126" s="16">
        <v>0</v>
      </c>
      <c r="MT126" s="16">
        <v>80725</v>
      </c>
      <c r="MU126" s="16">
        <v>273</v>
      </c>
      <c r="MV126" s="16">
        <v>0</v>
      </c>
      <c r="MW126" s="16">
        <v>7147867</v>
      </c>
      <c r="MX126" s="16">
        <v>798956180</v>
      </c>
      <c r="MY126" s="16">
        <v>0.67</v>
      </c>
      <c r="MZ126" s="16">
        <v>535301</v>
      </c>
      <c r="NA126" s="16">
        <v>0.01</v>
      </c>
      <c r="NB126" s="16">
        <v>12644474</v>
      </c>
      <c r="NC126" s="16">
        <v>126445</v>
      </c>
      <c r="ND126" s="16">
        <v>535301</v>
      </c>
      <c r="NE126" s="16">
        <v>126445</v>
      </c>
      <c r="NF126" s="16">
        <v>408856</v>
      </c>
      <c r="NG126" s="17">
        <v>0.01</v>
      </c>
      <c r="NH126" s="17">
        <v>0</v>
      </c>
      <c r="NI126" s="17">
        <v>0</v>
      </c>
      <c r="NJ126" s="17">
        <v>0</v>
      </c>
      <c r="NK126" s="17">
        <v>0.01</v>
      </c>
      <c r="NL126" s="17">
        <v>0.02</v>
      </c>
      <c r="NM126" s="16">
        <v>126445</v>
      </c>
      <c r="NN126" s="16">
        <v>0</v>
      </c>
      <c r="NO126" s="18">
        <v>0</v>
      </c>
      <c r="NP126" s="16">
        <v>0</v>
      </c>
      <c r="NQ126" s="17">
        <v>126445</v>
      </c>
      <c r="NR126" s="16">
        <v>2319765</v>
      </c>
      <c r="NS126" s="16">
        <v>0</v>
      </c>
      <c r="NT126" s="16">
        <v>263656</v>
      </c>
      <c r="NU126" s="16">
        <v>0</v>
      </c>
      <c r="NV126" s="16">
        <v>0</v>
      </c>
      <c r="NW126" s="17">
        <v>0</v>
      </c>
      <c r="NX126" s="17">
        <v>0</v>
      </c>
    </row>
    <row r="127" spans="1:388" x14ac:dyDescent="0.55000000000000004">
      <c r="A127" s="13" t="s">
        <v>1179</v>
      </c>
      <c r="B127" s="13" t="s">
        <v>1189</v>
      </c>
      <c r="C127" s="13" t="s">
        <v>239</v>
      </c>
      <c r="D127" s="13" t="s">
        <v>240</v>
      </c>
      <c r="E127" s="14">
        <v>447.8</v>
      </c>
      <c r="F127" s="15">
        <v>0</v>
      </c>
      <c r="G127" s="16">
        <v>7443</v>
      </c>
      <c r="H127" s="16">
        <v>0</v>
      </c>
      <c r="I127" s="16">
        <v>6553</v>
      </c>
      <c r="J127" s="15">
        <v>0</v>
      </c>
      <c r="K127" s="16">
        <v>0</v>
      </c>
      <c r="L127" s="16">
        <v>7443</v>
      </c>
      <c r="M127" s="16">
        <v>222</v>
      </c>
      <c r="N127" s="16">
        <v>7665</v>
      </c>
      <c r="O127" s="17">
        <v>624.38</v>
      </c>
      <c r="P127" s="17">
        <v>19.07</v>
      </c>
      <c r="Q127" s="17">
        <v>643.45000000000005</v>
      </c>
      <c r="R127" s="17">
        <v>65.48</v>
      </c>
      <c r="S127" s="17">
        <v>2.16</v>
      </c>
      <c r="T127" s="17">
        <v>67.64</v>
      </c>
      <c r="U127" s="17">
        <v>66.61</v>
      </c>
      <c r="V127" s="17">
        <v>2.35</v>
      </c>
      <c r="W127" s="17">
        <v>68.959999999999994</v>
      </c>
      <c r="X127" s="17">
        <v>357.8</v>
      </c>
      <c r="Y127" s="17">
        <v>10.73</v>
      </c>
      <c r="Z127" s="17">
        <v>368.53</v>
      </c>
      <c r="AA127" s="17">
        <v>39.6</v>
      </c>
      <c r="AB127" s="17">
        <v>26.62</v>
      </c>
      <c r="AC127" s="17">
        <v>21.92</v>
      </c>
      <c r="AD127" s="17">
        <v>88.14</v>
      </c>
      <c r="AE127" s="14">
        <v>447.8</v>
      </c>
      <c r="AF127" s="17">
        <v>535.94000000000005</v>
      </c>
      <c r="AG127" s="17">
        <v>1.1200000000000001</v>
      </c>
      <c r="AH127" s="17">
        <v>537.05999999999995</v>
      </c>
      <c r="AI127" s="15">
        <v>25.54</v>
      </c>
      <c r="AJ127" s="15">
        <v>2.2450000000000001</v>
      </c>
      <c r="AK127" s="17">
        <v>0</v>
      </c>
      <c r="AL127" s="17">
        <f>ROUND(Data_AidAndLevy[[#This Row],[L311]]*Data_AidAndLevy[[#This Row],[L201]],0)</f>
        <v>0</v>
      </c>
      <c r="AM127" s="15">
        <v>0</v>
      </c>
      <c r="AN127" s="15">
        <v>27.785</v>
      </c>
      <c r="AO127" s="17">
        <v>535.94000000000005</v>
      </c>
      <c r="AP127" s="15">
        <v>563.72500000000002</v>
      </c>
      <c r="AQ127" s="17">
        <v>88.14</v>
      </c>
      <c r="AR127" s="15">
        <v>475.58499999999998</v>
      </c>
      <c r="AS127" s="16">
        <v>7665</v>
      </c>
      <c r="AT127" s="14">
        <v>447.8</v>
      </c>
      <c r="AU127" s="16">
        <v>3432387</v>
      </c>
      <c r="AV127" s="16">
        <v>3399218</v>
      </c>
      <c r="AW127" s="17">
        <v>1.01</v>
      </c>
      <c r="AX127" s="16">
        <v>3433210</v>
      </c>
      <c r="AY127" s="16">
        <v>3432387</v>
      </c>
      <c r="AZ127" s="16">
        <v>823</v>
      </c>
      <c r="BA127" s="16">
        <v>7665</v>
      </c>
      <c r="BB127" s="15">
        <v>27.785</v>
      </c>
      <c r="BC127" s="16">
        <v>212972</v>
      </c>
      <c r="BD127" s="16">
        <v>7665</v>
      </c>
      <c r="BE127" s="17">
        <v>88.14</v>
      </c>
      <c r="BF127" s="16">
        <v>675593</v>
      </c>
      <c r="BG127" s="17">
        <v>643.45000000000005</v>
      </c>
      <c r="BH127" s="14">
        <v>447.8</v>
      </c>
      <c r="BI127" s="16">
        <v>288137</v>
      </c>
      <c r="BJ127" s="16">
        <v>285154</v>
      </c>
      <c r="BK127" s="16">
        <v>288137</v>
      </c>
      <c r="BL127" s="16">
        <v>0</v>
      </c>
      <c r="BM127" s="16">
        <v>288137</v>
      </c>
      <c r="BN127" s="16">
        <v>288137</v>
      </c>
      <c r="BO127" s="17">
        <v>67.64</v>
      </c>
      <c r="BP127" s="14">
        <v>447.8</v>
      </c>
      <c r="BQ127" s="16">
        <v>30289</v>
      </c>
      <c r="BR127" s="16">
        <v>29905</v>
      </c>
      <c r="BS127" s="16">
        <v>30289</v>
      </c>
      <c r="BT127" s="16">
        <v>0</v>
      </c>
      <c r="BU127" s="16">
        <v>30289</v>
      </c>
      <c r="BV127" s="16">
        <v>30289</v>
      </c>
      <c r="BW127" s="17">
        <v>68.959999999999994</v>
      </c>
      <c r="BX127" s="14">
        <v>447.8</v>
      </c>
      <c r="BY127" s="16">
        <v>30880</v>
      </c>
      <c r="BZ127" s="16">
        <v>30421</v>
      </c>
      <c r="CA127" s="16">
        <v>30880</v>
      </c>
      <c r="CB127" s="16">
        <v>0</v>
      </c>
      <c r="CC127" s="16">
        <v>30880</v>
      </c>
      <c r="CD127" s="16">
        <v>30880</v>
      </c>
      <c r="CE127" s="17">
        <v>368.53</v>
      </c>
      <c r="CF127" s="14">
        <v>447.8</v>
      </c>
      <c r="CG127" s="16">
        <v>165028</v>
      </c>
      <c r="CH127" s="16">
        <v>163407</v>
      </c>
      <c r="CI127" s="16">
        <v>165028</v>
      </c>
      <c r="CJ127" s="16">
        <v>0</v>
      </c>
      <c r="CK127" s="16">
        <v>165028</v>
      </c>
      <c r="CL127" s="16">
        <v>165028</v>
      </c>
      <c r="CM127" s="17">
        <v>333.94</v>
      </c>
      <c r="CN127" s="17">
        <v>535.94000000000005</v>
      </c>
      <c r="CO127" s="16">
        <v>178972</v>
      </c>
      <c r="CP127" s="16">
        <v>177219</v>
      </c>
      <c r="CQ127" s="16">
        <v>4928</v>
      </c>
      <c r="CR127" s="16">
        <v>182147</v>
      </c>
      <c r="CS127" s="16">
        <v>178972</v>
      </c>
      <c r="CT127" s="16">
        <v>3175</v>
      </c>
      <c r="CU127" s="14">
        <v>447.8</v>
      </c>
      <c r="CV127" s="16">
        <v>0</v>
      </c>
      <c r="CW127" s="14">
        <v>0</v>
      </c>
      <c r="CX127" s="16">
        <v>448</v>
      </c>
      <c r="CY127" s="17">
        <v>62.17</v>
      </c>
      <c r="CZ127" s="16">
        <v>27852</v>
      </c>
      <c r="DA127" s="16">
        <v>448</v>
      </c>
      <c r="DB127" s="17">
        <v>68.73</v>
      </c>
      <c r="DC127" s="16">
        <v>30791</v>
      </c>
      <c r="DD127" s="17">
        <v>1.1200000000000001</v>
      </c>
      <c r="DE127" s="17">
        <v>333.94</v>
      </c>
      <c r="DF127" s="16">
        <v>374</v>
      </c>
      <c r="DG127" s="17">
        <v>34.29</v>
      </c>
      <c r="DH127" s="17">
        <v>535.94000000000005</v>
      </c>
      <c r="DI127" s="16">
        <v>18377</v>
      </c>
      <c r="DJ127" s="16">
        <v>18196</v>
      </c>
      <c r="DK127" s="16">
        <v>18377</v>
      </c>
      <c r="DL127" s="16">
        <v>0</v>
      </c>
      <c r="DM127" s="16">
        <v>18377</v>
      </c>
      <c r="DN127" s="16">
        <v>18377</v>
      </c>
      <c r="DO127" s="17">
        <v>3.7</v>
      </c>
      <c r="DP127" s="17">
        <v>535.94000000000005</v>
      </c>
      <c r="DQ127" s="16">
        <v>1983</v>
      </c>
      <c r="DR127" s="16">
        <v>1957</v>
      </c>
      <c r="DS127" s="16">
        <v>1983</v>
      </c>
      <c r="DT127" s="16">
        <v>0</v>
      </c>
      <c r="DU127" s="16">
        <v>1983</v>
      </c>
      <c r="DV127" s="16">
        <v>1983</v>
      </c>
      <c r="DW127" s="16">
        <v>3432387</v>
      </c>
      <c r="DX127" s="16">
        <v>823</v>
      </c>
      <c r="DY127" s="16">
        <v>212972</v>
      </c>
      <c r="DZ127" s="16">
        <v>675593</v>
      </c>
      <c r="EA127" s="16">
        <v>288137</v>
      </c>
      <c r="EB127" s="16">
        <v>30289</v>
      </c>
      <c r="EC127" s="16">
        <v>30880</v>
      </c>
      <c r="ED127" s="16">
        <v>165028</v>
      </c>
      <c r="EE127" s="16">
        <v>178972</v>
      </c>
      <c r="EF127" s="16">
        <v>3175</v>
      </c>
      <c r="EG127" s="16">
        <v>27852</v>
      </c>
      <c r="EH127" s="16">
        <v>30791</v>
      </c>
      <c r="EI127" s="16">
        <v>374</v>
      </c>
      <c r="EJ127" s="16">
        <v>18377</v>
      </c>
      <c r="EK127" s="16">
        <v>1983</v>
      </c>
      <c r="EL127" s="16">
        <v>40807</v>
      </c>
      <c r="EM127" s="16">
        <v>47825</v>
      </c>
      <c r="EN127" s="16">
        <v>0</v>
      </c>
      <c r="EO127" s="16">
        <v>5104651</v>
      </c>
      <c r="EP127" s="16">
        <v>307782874</v>
      </c>
      <c r="EQ127" s="18">
        <v>5.4</v>
      </c>
      <c r="ER127" s="16">
        <v>1662028</v>
      </c>
      <c r="ES127" s="16">
        <v>45307</v>
      </c>
      <c r="ET127" s="16">
        <v>45973</v>
      </c>
      <c r="EU127" s="16">
        <v>-666</v>
      </c>
      <c r="EV127" s="16">
        <v>1662028</v>
      </c>
      <c r="EW127" s="16">
        <v>1661362</v>
      </c>
      <c r="EX127" s="16">
        <v>19613457</v>
      </c>
      <c r="EY127" s="16">
        <v>16284778</v>
      </c>
      <c r="EZ127" s="16">
        <v>3328679</v>
      </c>
      <c r="FA127" s="18">
        <v>5.4</v>
      </c>
      <c r="FB127" s="16">
        <v>17975</v>
      </c>
      <c r="FC127" s="16">
        <v>0</v>
      </c>
      <c r="FD127" s="16">
        <v>0</v>
      </c>
      <c r="FE127" s="16">
        <v>0</v>
      </c>
      <c r="FF127" s="16">
        <v>17975</v>
      </c>
      <c r="FG127" s="16">
        <v>17975</v>
      </c>
      <c r="FH127" s="16">
        <v>1661362</v>
      </c>
      <c r="FI127" s="16">
        <v>1679337</v>
      </c>
      <c r="FJ127" s="16">
        <v>6749</v>
      </c>
      <c r="FK127" s="15">
        <v>475.58499999999998</v>
      </c>
      <c r="FL127" s="16">
        <v>3209723</v>
      </c>
      <c r="FM127" s="16">
        <v>6749</v>
      </c>
      <c r="FN127" s="17">
        <v>88.14</v>
      </c>
      <c r="FO127" s="16">
        <v>594857</v>
      </c>
      <c r="FP127" s="16">
        <v>264</v>
      </c>
      <c r="FQ127" s="17">
        <v>537.05999999999995</v>
      </c>
      <c r="FR127" s="16">
        <v>141784</v>
      </c>
      <c r="FS127" s="16">
        <v>18377</v>
      </c>
      <c r="FT127" s="16">
        <v>1983</v>
      </c>
      <c r="FU127" s="16">
        <v>162144</v>
      </c>
      <c r="FV127" s="16">
        <v>3209723</v>
      </c>
      <c r="FW127" s="16">
        <v>594857</v>
      </c>
      <c r="FX127" s="16">
        <v>0</v>
      </c>
      <c r="FY127" s="16">
        <v>288137</v>
      </c>
      <c r="FZ127" s="16">
        <v>30289</v>
      </c>
      <c r="GA127" s="16">
        <v>30880</v>
      </c>
      <c r="GB127" s="16">
        <v>165028</v>
      </c>
      <c r="GC127" s="16">
        <v>4481058</v>
      </c>
      <c r="GD127" s="16">
        <v>1679337</v>
      </c>
      <c r="GE127" s="16">
        <v>2801721</v>
      </c>
      <c r="GF127" s="15">
        <v>563.72500000000002</v>
      </c>
      <c r="GG127" s="16">
        <v>300</v>
      </c>
      <c r="GH127" s="16">
        <v>169118</v>
      </c>
      <c r="GI127" s="16">
        <v>2801721</v>
      </c>
      <c r="GJ127" s="16">
        <v>0</v>
      </c>
      <c r="GK127" s="14">
        <v>15</v>
      </c>
      <c r="GL127" s="16">
        <v>7635</v>
      </c>
      <c r="GM127" s="16">
        <v>114525</v>
      </c>
      <c r="GN127" s="14">
        <v>0</v>
      </c>
      <c r="GO127" s="16">
        <v>7413</v>
      </c>
      <c r="GP127" s="16">
        <v>0</v>
      </c>
      <c r="GQ127" s="16">
        <v>114525</v>
      </c>
      <c r="GR127" s="16">
        <v>114525</v>
      </c>
      <c r="GS127" s="16">
        <v>5104651</v>
      </c>
      <c r="GT127" s="16">
        <v>4481058</v>
      </c>
      <c r="GU127" s="16">
        <v>0</v>
      </c>
      <c r="GV127" s="16">
        <v>623593</v>
      </c>
      <c r="GW127" s="16">
        <v>307782874</v>
      </c>
      <c r="GX127" s="16">
        <v>303379626</v>
      </c>
      <c r="GY127" s="16">
        <v>4403248</v>
      </c>
      <c r="GZ127" s="16">
        <v>303379626</v>
      </c>
      <c r="HA127" s="18">
        <v>1.4500000000000001E-2</v>
      </c>
      <c r="HB127" s="16">
        <v>17887</v>
      </c>
      <c r="HC127" s="16">
        <v>259</v>
      </c>
      <c r="HD127" s="16">
        <v>17887</v>
      </c>
      <c r="HE127" s="16">
        <v>259</v>
      </c>
      <c r="HF127" s="16">
        <v>17628</v>
      </c>
      <c r="HG127" s="16">
        <v>886</v>
      </c>
      <c r="HH127" s="16">
        <v>685</v>
      </c>
      <c r="HI127" s="16">
        <v>201</v>
      </c>
      <c r="HJ127" s="15">
        <v>563.72500000000002</v>
      </c>
      <c r="HK127" s="16">
        <v>113309</v>
      </c>
      <c r="HL127" s="15">
        <v>563.72500000000002</v>
      </c>
      <c r="HM127" s="16">
        <v>10</v>
      </c>
      <c r="HN127" s="16">
        <v>5637</v>
      </c>
      <c r="HO127" s="15">
        <v>563.72500000000002</v>
      </c>
      <c r="HP127" s="16">
        <v>7635</v>
      </c>
      <c r="HQ127" s="15">
        <v>0.11600000000000001</v>
      </c>
      <c r="HR127" s="16">
        <v>499460</v>
      </c>
      <c r="HS127" s="16">
        <v>113309</v>
      </c>
      <c r="HT127" s="16">
        <v>5637</v>
      </c>
      <c r="HU127" s="16">
        <v>380514</v>
      </c>
      <c r="HV127" s="16">
        <v>307782874</v>
      </c>
      <c r="HW127" s="18">
        <v>1.23631</v>
      </c>
      <c r="HX127" s="18">
        <v>1.9617800000000001</v>
      </c>
      <c r="HY127" s="18">
        <v>0</v>
      </c>
      <c r="HZ127" s="16">
        <v>307782874</v>
      </c>
      <c r="IA127" s="16">
        <v>0</v>
      </c>
      <c r="IB127" s="16">
        <v>7635</v>
      </c>
      <c r="IC127" s="17">
        <v>0</v>
      </c>
      <c r="ID127" s="16">
        <v>0</v>
      </c>
      <c r="IE127" s="15">
        <v>563.72500000000002</v>
      </c>
      <c r="IF127" s="16">
        <v>0</v>
      </c>
      <c r="IG127" s="16">
        <v>623593</v>
      </c>
      <c r="IH127" s="16">
        <v>17628</v>
      </c>
      <c r="II127" s="16">
        <v>0</v>
      </c>
      <c r="IJ127" s="16">
        <v>0</v>
      </c>
      <c r="IK127" s="16">
        <v>40807</v>
      </c>
      <c r="IL127" s="16">
        <v>113309</v>
      </c>
      <c r="IM127" s="16">
        <v>5637</v>
      </c>
      <c r="IN127" s="16">
        <v>0</v>
      </c>
      <c r="IO127" s="16">
        <v>0</v>
      </c>
      <c r="IP127" s="16">
        <v>527826</v>
      </c>
      <c r="IQ127" s="16">
        <v>2801721</v>
      </c>
      <c r="IR127" s="16">
        <v>0</v>
      </c>
      <c r="IS127" s="16">
        <v>17628</v>
      </c>
      <c r="IT127" s="16">
        <v>0</v>
      </c>
      <c r="IU127" s="16">
        <v>0</v>
      </c>
      <c r="IV127" s="16">
        <v>40807</v>
      </c>
      <c r="IW127" s="16">
        <v>113309</v>
      </c>
      <c r="IX127" s="16">
        <v>5637</v>
      </c>
      <c r="IY127" s="16">
        <v>0</v>
      </c>
      <c r="IZ127" s="16">
        <v>0</v>
      </c>
      <c r="JA127" s="16">
        <v>0</v>
      </c>
      <c r="JB127" s="16">
        <v>114525</v>
      </c>
      <c r="JC127" s="16">
        <v>3012013</v>
      </c>
      <c r="JD127" s="16">
        <v>3432387</v>
      </c>
      <c r="JE127" s="16">
        <v>823</v>
      </c>
      <c r="JF127" s="16">
        <v>3433210</v>
      </c>
      <c r="JG127" s="19">
        <v>0.1</v>
      </c>
      <c r="JH127" s="16">
        <v>343321</v>
      </c>
      <c r="JI127" s="16">
        <v>307782874</v>
      </c>
      <c r="JJ127" s="14">
        <v>447.8</v>
      </c>
      <c r="JK127" s="16">
        <v>687322</v>
      </c>
      <c r="JL127" s="16">
        <v>416026</v>
      </c>
      <c r="JM127" s="16">
        <v>687322</v>
      </c>
      <c r="JN127" s="17">
        <v>0.25</v>
      </c>
      <c r="JO127" s="19">
        <v>0.15129999999999999</v>
      </c>
      <c r="JP127" s="16">
        <v>343321</v>
      </c>
      <c r="JQ127" s="16">
        <v>51944</v>
      </c>
      <c r="JR127" s="17">
        <v>0.01</v>
      </c>
      <c r="JS127" s="16">
        <v>2907639</v>
      </c>
      <c r="JT127" s="16">
        <v>29076</v>
      </c>
      <c r="JU127" s="16">
        <v>343321</v>
      </c>
      <c r="JV127" s="16">
        <v>51944</v>
      </c>
      <c r="JW127" s="16">
        <v>29076</v>
      </c>
      <c r="JX127" s="16">
        <v>262301</v>
      </c>
      <c r="JY127" s="16">
        <v>51944</v>
      </c>
      <c r="JZ127" s="18">
        <v>0</v>
      </c>
      <c r="KA127" s="16">
        <v>0</v>
      </c>
      <c r="KB127" s="16">
        <v>29076</v>
      </c>
      <c r="KC127" s="16">
        <v>262301</v>
      </c>
      <c r="KD127" s="16">
        <v>291377</v>
      </c>
      <c r="KE127" s="16">
        <v>3433210</v>
      </c>
      <c r="KF127" s="19">
        <v>0</v>
      </c>
      <c r="KG127" s="16">
        <v>0</v>
      </c>
      <c r="KH127" s="17">
        <v>0</v>
      </c>
      <c r="KI127" s="16">
        <v>2907639</v>
      </c>
      <c r="KJ127" s="16">
        <v>0</v>
      </c>
      <c r="KK127" s="16">
        <v>0</v>
      </c>
      <c r="KL127" s="16">
        <v>0</v>
      </c>
      <c r="KM127" s="16">
        <v>0</v>
      </c>
      <c r="KN127" s="16">
        <v>15013</v>
      </c>
      <c r="KO127" s="16">
        <v>15234</v>
      </c>
      <c r="KP127" s="16">
        <v>-221</v>
      </c>
      <c r="KQ127" s="16">
        <v>527826</v>
      </c>
      <c r="KR127" s="16">
        <v>-221</v>
      </c>
      <c r="KS127" s="16">
        <v>528047</v>
      </c>
      <c r="KT127" s="16">
        <v>-666</v>
      </c>
      <c r="KU127" s="16">
        <v>-221</v>
      </c>
      <c r="KV127" s="16">
        <v>-887</v>
      </c>
      <c r="KW127" s="16">
        <v>1662028</v>
      </c>
      <c r="KX127" s="16">
        <v>528047</v>
      </c>
      <c r="KY127" s="18">
        <v>2190075</v>
      </c>
      <c r="KZ127" s="16">
        <v>262301</v>
      </c>
      <c r="LA127" s="16">
        <v>0</v>
      </c>
      <c r="LB127" s="16">
        <v>0</v>
      </c>
      <c r="LC127" s="16">
        <v>0</v>
      </c>
      <c r="LD127" s="16">
        <v>2452376</v>
      </c>
      <c r="LE127" s="16">
        <v>0</v>
      </c>
      <c r="LF127" s="16">
        <v>0</v>
      </c>
      <c r="LG127" s="16">
        <v>0</v>
      </c>
      <c r="LH127" s="16">
        <v>2452376</v>
      </c>
      <c r="LI127" s="16">
        <v>262301</v>
      </c>
      <c r="LJ127" s="16">
        <v>2190075</v>
      </c>
      <c r="LK127" s="16">
        <v>307782874</v>
      </c>
      <c r="LL127" s="16">
        <v>7.1156499999999996</v>
      </c>
      <c r="LM127" s="16">
        <v>262301</v>
      </c>
      <c r="LN127" s="16">
        <v>309025951</v>
      </c>
      <c r="LO127" s="16">
        <v>0.8488</v>
      </c>
      <c r="LP127" s="16">
        <v>7.1156499999999996</v>
      </c>
      <c r="LQ127" s="16">
        <v>7.9644500000000003</v>
      </c>
      <c r="LR127" s="16">
        <v>178972</v>
      </c>
      <c r="LS127" s="16">
        <v>3175</v>
      </c>
      <c r="LT127" s="16">
        <v>27852</v>
      </c>
      <c r="LU127" s="16">
        <v>30791</v>
      </c>
      <c r="LV127" s="16">
        <v>374</v>
      </c>
      <c r="LW127" s="16">
        <v>18377</v>
      </c>
      <c r="LX127" s="16">
        <v>1983</v>
      </c>
      <c r="LY127" s="16">
        <v>40807</v>
      </c>
      <c r="LZ127" s="16">
        <v>220717</v>
      </c>
      <c r="MA127" s="16">
        <v>3012013</v>
      </c>
      <c r="MB127" s="18">
        <v>220717</v>
      </c>
      <c r="MC127" s="16">
        <v>2791296</v>
      </c>
      <c r="MD127" s="16">
        <v>5104651</v>
      </c>
      <c r="ME127" s="18">
        <v>0</v>
      </c>
      <c r="MF127" s="18">
        <v>0</v>
      </c>
      <c r="MG127" s="18">
        <v>291377</v>
      </c>
      <c r="MH127" s="16">
        <v>0</v>
      </c>
      <c r="MI127" s="16">
        <v>114525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2452376</v>
      </c>
      <c r="MP127" s="16">
        <v>114525</v>
      </c>
      <c r="MQ127" s="16">
        <v>0</v>
      </c>
      <c r="MR127" s="16">
        <v>29076</v>
      </c>
      <c r="MS127" s="16">
        <v>0</v>
      </c>
      <c r="MT127" s="16">
        <v>17975</v>
      </c>
      <c r="MU127" s="16">
        <v>-887</v>
      </c>
      <c r="MV127" s="16">
        <v>0</v>
      </c>
      <c r="MW127" s="16">
        <v>2613065</v>
      </c>
      <c r="MX127" s="16">
        <v>309025951</v>
      </c>
      <c r="MY127" s="16">
        <v>0</v>
      </c>
      <c r="MZ127" s="16">
        <v>0</v>
      </c>
      <c r="NA127" s="16">
        <v>0</v>
      </c>
      <c r="NB127" s="16">
        <v>2907639</v>
      </c>
      <c r="NC127" s="16">
        <v>0</v>
      </c>
      <c r="ND127" s="16">
        <v>0</v>
      </c>
      <c r="NE127" s="16">
        <v>0</v>
      </c>
      <c r="NF127" s="16">
        <v>0</v>
      </c>
      <c r="NG127" s="17">
        <v>0.01</v>
      </c>
      <c r="NH127" s="17">
        <v>0</v>
      </c>
      <c r="NI127" s="17">
        <v>0</v>
      </c>
      <c r="NJ127" s="17">
        <v>0</v>
      </c>
      <c r="NK127" s="17">
        <v>0</v>
      </c>
      <c r="NL127" s="17">
        <v>0.01</v>
      </c>
      <c r="NM127" s="16">
        <v>29076</v>
      </c>
      <c r="NN127" s="16">
        <v>0</v>
      </c>
      <c r="NO127" s="18">
        <v>0</v>
      </c>
      <c r="NP127" s="16">
        <v>0</v>
      </c>
      <c r="NQ127" s="17">
        <v>29076</v>
      </c>
      <c r="NR127" s="16">
        <v>600000</v>
      </c>
      <c r="NS127" s="16">
        <v>0</v>
      </c>
      <c r="NT127" s="16">
        <v>101979</v>
      </c>
      <c r="NU127" s="16">
        <v>0</v>
      </c>
      <c r="NV127" s="16">
        <v>0</v>
      </c>
      <c r="NW127" s="17">
        <v>0</v>
      </c>
      <c r="NX127" s="17">
        <v>833500</v>
      </c>
    </row>
    <row r="128" spans="1:388" x14ac:dyDescent="0.55000000000000004">
      <c r="A128" s="13" t="s">
        <v>1177</v>
      </c>
      <c r="B128" s="13" t="s">
        <v>1178</v>
      </c>
      <c r="C128" s="13" t="s">
        <v>241</v>
      </c>
      <c r="D128" s="13" t="s">
        <v>242</v>
      </c>
      <c r="E128" s="14">
        <v>679.3</v>
      </c>
      <c r="F128" s="15">
        <v>2</v>
      </c>
      <c r="G128" s="16">
        <v>7413</v>
      </c>
      <c r="H128" s="16">
        <v>14826</v>
      </c>
      <c r="I128" s="16">
        <v>6553</v>
      </c>
      <c r="J128" s="15">
        <v>2</v>
      </c>
      <c r="K128" s="16">
        <v>13106</v>
      </c>
      <c r="L128" s="16">
        <v>7413</v>
      </c>
      <c r="M128" s="16">
        <v>222</v>
      </c>
      <c r="N128" s="16">
        <v>7635</v>
      </c>
      <c r="O128" s="17">
        <v>688.31</v>
      </c>
      <c r="P128" s="17">
        <v>19.07</v>
      </c>
      <c r="Q128" s="17">
        <v>707.38</v>
      </c>
      <c r="R128" s="17">
        <v>73.98</v>
      </c>
      <c r="S128" s="17">
        <v>2.16</v>
      </c>
      <c r="T128" s="17">
        <v>76.14</v>
      </c>
      <c r="U128" s="17">
        <v>67.88</v>
      </c>
      <c r="V128" s="17">
        <v>2.35</v>
      </c>
      <c r="W128" s="17">
        <v>70.23</v>
      </c>
      <c r="X128" s="17">
        <v>357.8</v>
      </c>
      <c r="Y128" s="17">
        <v>10.73</v>
      </c>
      <c r="Z128" s="17">
        <v>368.53</v>
      </c>
      <c r="AA128" s="17">
        <v>33.840000000000003</v>
      </c>
      <c r="AB128" s="17">
        <v>35.1</v>
      </c>
      <c r="AC128" s="17">
        <v>19.18</v>
      </c>
      <c r="AD128" s="17">
        <v>88.12</v>
      </c>
      <c r="AE128" s="14">
        <v>679.3</v>
      </c>
      <c r="AF128" s="17">
        <v>767.42</v>
      </c>
      <c r="AG128" s="17">
        <v>0.97</v>
      </c>
      <c r="AH128" s="17">
        <v>768.39</v>
      </c>
      <c r="AI128" s="15">
        <v>21.61</v>
      </c>
      <c r="AJ128" s="15">
        <v>2.6720000000000002</v>
      </c>
      <c r="AK128" s="17">
        <v>0</v>
      </c>
      <c r="AL128" s="17">
        <f>ROUND(Data_AidAndLevy[[#This Row],[L311]]*Data_AidAndLevy[[#This Row],[L201]],0)</f>
        <v>0</v>
      </c>
      <c r="AM128" s="15">
        <v>0</v>
      </c>
      <c r="AN128" s="15">
        <v>24.282</v>
      </c>
      <c r="AO128" s="17">
        <v>767.42</v>
      </c>
      <c r="AP128" s="15">
        <v>791.702</v>
      </c>
      <c r="AQ128" s="17">
        <v>88.12</v>
      </c>
      <c r="AR128" s="15">
        <v>703.58199999999999</v>
      </c>
      <c r="AS128" s="16">
        <v>7635</v>
      </c>
      <c r="AT128" s="14">
        <v>679.3</v>
      </c>
      <c r="AU128" s="16">
        <v>5186456</v>
      </c>
      <c r="AV128" s="16">
        <v>4953367</v>
      </c>
      <c r="AW128" s="17">
        <v>1.01</v>
      </c>
      <c r="AX128" s="16">
        <v>5002901</v>
      </c>
      <c r="AY128" s="16">
        <v>5186456</v>
      </c>
      <c r="AZ128" s="16">
        <v>0</v>
      </c>
      <c r="BA128" s="16">
        <v>7635</v>
      </c>
      <c r="BB128" s="15">
        <v>24.282</v>
      </c>
      <c r="BC128" s="16">
        <v>185393</v>
      </c>
      <c r="BD128" s="16">
        <v>7635</v>
      </c>
      <c r="BE128" s="17">
        <v>88.12</v>
      </c>
      <c r="BF128" s="16">
        <v>672796</v>
      </c>
      <c r="BG128" s="17">
        <v>707.38</v>
      </c>
      <c r="BH128" s="14">
        <v>679.3</v>
      </c>
      <c r="BI128" s="16">
        <v>480523</v>
      </c>
      <c r="BJ128" s="16">
        <v>459929</v>
      </c>
      <c r="BK128" s="16">
        <v>480523</v>
      </c>
      <c r="BL128" s="16">
        <v>0</v>
      </c>
      <c r="BM128" s="16">
        <v>480523</v>
      </c>
      <c r="BN128" s="16">
        <v>480523</v>
      </c>
      <c r="BO128" s="17">
        <v>76.14</v>
      </c>
      <c r="BP128" s="14">
        <v>679.3</v>
      </c>
      <c r="BQ128" s="16">
        <v>51722</v>
      </c>
      <c r="BR128" s="16">
        <v>49433</v>
      </c>
      <c r="BS128" s="16">
        <v>51722</v>
      </c>
      <c r="BT128" s="16">
        <v>0</v>
      </c>
      <c r="BU128" s="16">
        <v>51722</v>
      </c>
      <c r="BV128" s="16">
        <v>51722</v>
      </c>
      <c r="BW128" s="17">
        <v>70.23</v>
      </c>
      <c r="BX128" s="14">
        <v>679.3</v>
      </c>
      <c r="BY128" s="16">
        <v>47707</v>
      </c>
      <c r="BZ128" s="16">
        <v>45357</v>
      </c>
      <c r="CA128" s="16">
        <v>47707</v>
      </c>
      <c r="CB128" s="16">
        <v>0</v>
      </c>
      <c r="CC128" s="16">
        <v>47707</v>
      </c>
      <c r="CD128" s="16">
        <v>47707</v>
      </c>
      <c r="CE128" s="17">
        <v>368.53</v>
      </c>
      <c r="CF128" s="14">
        <v>679.3</v>
      </c>
      <c r="CG128" s="16">
        <v>250342</v>
      </c>
      <c r="CH128" s="16">
        <v>239082</v>
      </c>
      <c r="CI128" s="16">
        <v>250342</v>
      </c>
      <c r="CJ128" s="16">
        <v>0</v>
      </c>
      <c r="CK128" s="16">
        <v>250342</v>
      </c>
      <c r="CL128" s="16">
        <v>250342</v>
      </c>
      <c r="CM128" s="17">
        <v>337.26</v>
      </c>
      <c r="CN128" s="17">
        <v>767.42</v>
      </c>
      <c r="CO128" s="16">
        <v>258820</v>
      </c>
      <c r="CP128" s="16">
        <v>246978</v>
      </c>
      <c r="CQ128" s="16">
        <v>0</v>
      </c>
      <c r="CR128" s="16">
        <v>246978</v>
      </c>
      <c r="CS128" s="16">
        <v>258820</v>
      </c>
      <c r="CT128" s="16">
        <v>0</v>
      </c>
      <c r="CU128" s="14">
        <v>679.3</v>
      </c>
      <c r="CV128" s="16">
        <v>8</v>
      </c>
      <c r="CW128" s="14">
        <v>0</v>
      </c>
      <c r="CX128" s="16">
        <v>687</v>
      </c>
      <c r="CY128" s="17">
        <v>62.47</v>
      </c>
      <c r="CZ128" s="16">
        <v>42917</v>
      </c>
      <c r="DA128" s="16">
        <v>687</v>
      </c>
      <c r="DB128" s="17">
        <v>69.650000000000006</v>
      </c>
      <c r="DC128" s="16">
        <v>47850</v>
      </c>
      <c r="DD128" s="17">
        <v>0.97</v>
      </c>
      <c r="DE128" s="17">
        <v>337.26</v>
      </c>
      <c r="DF128" s="16">
        <v>327</v>
      </c>
      <c r="DG128" s="17">
        <v>41.7</v>
      </c>
      <c r="DH128" s="17">
        <v>767.42</v>
      </c>
      <c r="DI128" s="16">
        <v>32001</v>
      </c>
      <c r="DJ128" s="16">
        <v>30689</v>
      </c>
      <c r="DK128" s="16">
        <v>32001</v>
      </c>
      <c r="DL128" s="16">
        <v>0</v>
      </c>
      <c r="DM128" s="16">
        <v>32001</v>
      </c>
      <c r="DN128" s="16">
        <v>32001</v>
      </c>
      <c r="DO128" s="17">
        <v>4.8</v>
      </c>
      <c r="DP128" s="17">
        <v>767.42</v>
      </c>
      <c r="DQ128" s="16">
        <v>3684</v>
      </c>
      <c r="DR128" s="16">
        <v>3529</v>
      </c>
      <c r="DS128" s="16">
        <v>3684</v>
      </c>
      <c r="DT128" s="16">
        <v>0</v>
      </c>
      <c r="DU128" s="16">
        <v>3684</v>
      </c>
      <c r="DV128" s="16">
        <v>3684</v>
      </c>
      <c r="DW128" s="16">
        <v>5186456</v>
      </c>
      <c r="DX128" s="16">
        <v>0</v>
      </c>
      <c r="DY128" s="16">
        <v>185393</v>
      </c>
      <c r="DZ128" s="16">
        <v>672796</v>
      </c>
      <c r="EA128" s="16">
        <v>480523</v>
      </c>
      <c r="EB128" s="16">
        <v>51722</v>
      </c>
      <c r="EC128" s="16">
        <v>47707</v>
      </c>
      <c r="ED128" s="16">
        <v>250342</v>
      </c>
      <c r="EE128" s="16">
        <v>258820</v>
      </c>
      <c r="EF128" s="16">
        <v>0</v>
      </c>
      <c r="EG128" s="16">
        <v>42917</v>
      </c>
      <c r="EH128" s="16">
        <v>47850</v>
      </c>
      <c r="EI128" s="16">
        <v>327</v>
      </c>
      <c r="EJ128" s="16">
        <v>32001</v>
      </c>
      <c r="EK128" s="16">
        <v>3684</v>
      </c>
      <c r="EL128" s="16">
        <v>38721</v>
      </c>
      <c r="EM128" s="16">
        <v>211497</v>
      </c>
      <c r="EN128" s="16">
        <v>14826</v>
      </c>
      <c r="EO128" s="16">
        <v>7448140</v>
      </c>
      <c r="EP128" s="16">
        <v>284719161</v>
      </c>
      <c r="EQ128" s="18">
        <v>5.4</v>
      </c>
      <c r="ER128" s="16">
        <v>1537483</v>
      </c>
      <c r="ES128" s="16">
        <v>13429</v>
      </c>
      <c r="ET128" s="16">
        <v>13366</v>
      </c>
      <c r="EU128" s="16">
        <v>63</v>
      </c>
      <c r="EV128" s="16">
        <v>1537483</v>
      </c>
      <c r="EW128" s="16">
        <v>1537546</v>
      </c>
      <c r="EX128" s="16">
        <v>62618783</v>
      </c>
      <c r="EY128" s="16">
        <v>56261555</v>
      </c>
      <c r="EZ128" s="16">
        <v>6357228</v>
      </c>
      <c r="FA128" s="18">
        <v>5.4</v>
      </c>
      <c r="FB128" s="16">
        <v>34329</v>
      </c>
      <c r="FC128" s="16">
        <v>0</v>
      </c>
      <c r="FD128" s="16">
        <v>0</v>
      </c>
      <c r="FE128" s="16">
        <v>0</v>
      </c>
      <c r="FF128" s="16">
        <v>34329</v>
      </c>
      <c r="FG128" s="16">
        <v>34329</v>
      </c>
      <c r="FH128" s="16">
        <v>1537546</v>
      </c>
      <c r="FI128" s="16">
        <v>1571875</v>
      </c>
      <c r="FJ128" s="16">
        <v>6749</v>
      </c>
      <c r="FK128" s="15">
        <v>703.58199999999999</v>
      </c>
      <c r="FL128" s="16">
        <v>4748475</v>
      </c>
      <c r="FM128" s="16">
        <v>6749</v>
      </c>
      <c r="FN128" s="17">
        <v>88.12</v>
      </c>
      <c r="FO128" s="16">
        <v>594722</v>
      </c>
      <c r="FP128" s="16">
        <v>264</v>
      </c>
      <c r="FQ128" s="17">
        <v>768.39</v>
      </c>
      <c r="FR128" s="16">
        <v>202855</v>
      </c>
      <c r="FS128" s="16">
        <v>32001</v>
      </c>
      <c r="FT128" s="16">
        <v>3684</v>
      </c>
      <c r="FU128" s="16">
        <v>238540</v>
      </c>
      <c r="FV128" s="16">
        <v>4748475</v>
      </c>
      <c r="FW128" s="16">
        <v>594722</v>
      </c>
      <c r="FX128" s="16">
        <v>13106</v>
      </c>
      <c r="FY128" s="16">
        <v>480523</v>
      </c>
      <c r="FZ128" s="16">
        <v>51722</v>
      </c>
      <c r="GA128" s="16">
        <v>47707</v>
      </c>
      <c r="GB128" s="16">
        <v>250342</v>
      </c>
      <c r="GC128" s="16">
        <v>6425137</v>
      </c>
      <c r="GD128" s="16">
        <v>1571875</v>
      </c>
      <c r="GE128" s="16">
        <v>4853262</v>
      </c>
      <c r="GF128" s="15">
        <v>791.702</v>
      </c>
      <c r="GG128" s="16">
        <v>300</v>
      </c>
      <c r="GH128" s="16">
        <v>237511</v>
      </c>
      <c r="GI128" s="16">
        <v>4853262</v>
      </c>
      <c r="GJ128" s="16">
        <v>0</v>
      </c>
      <c r="GK128" s="14">
        <v>23.5</v>
      </c>
      <c r="GL128" s="16">
        <v>7635</v>
      </c>
      <c r="GM128" s="16">
        <v>179423</v>
      </c>
      <c r="GN128" s="14">
        <v>0</v>
      </c>
      <c r="GO128" s="16">
        <v>7413</v>
      </c>
      <c r="GP128" s="16">
        <v>0</v>
      </c>
      <c r="GQ128" s="16">
        <v>179423</v>
      </c>
      <c r="GR128" s="16">
        <v>179423</v>
      </c>
      <c r="GS128" s="16">
        <v>7448140</v>
      </c>
      <c r="GT128" s="16">
        <v>6425137</v>
      </c>
      <c r="GU128" s="16">
        <v>0</v>
      </c>
      <c r="GV128" s="16">
        <v>1023003</v>
      </c>
      <c r="GW128" s="16">
        <v>284719161</v>
      </c>
      <c r="GX128" s="16">
        <v>276865896</v>
      </c>
      <c r="GY128" s="16">
        <v>7853265</v>
      </c>
      <c r="GZ128" s="16">
        <v>276865896</v>
      </c>
      <c r="HA128" s="18">
        <v>2.8400000000000002E-2</v>
      </c>
      <c r="HB128" s="16">
        <v>3674</v>
      </c>
      <c r="HC128" s="16">
        <v>104</v>
      </c>
      <c r="HD128" s="16">
        <v>3674</v>
      </c>
      <c r="HE128" s="16">
        <v>104</v>
      </c>
      <c r="HF128" s="16">
        <v>3570</v>
      </c>
      <c r="HG128" s="16">
        <v>886</v>
      </c>
      <c r="HH128" s="16">
        <v>685</v>
      </c>
      <c r="HI128" s="16">
        <v>201</v>
      </c>
      <c r="HJ128" s="15">
        <v>791.702</v>
      </c>
      <c r="HK128" s="16">
        <v>159132</v>
      </c>
      <c r="HL128" s="15">
        <v>791.702</v>
      </c>
      <c r="HM128" s="16">
        <v>10</v>
      </c>
      <c r="HN128" s="16">
        <v>7917</v>
      </c>
      <c r="HO128" s="15">
        <v>791.702</v>
      </c>
      <c r="HP128" s="16">
        <v>7635</v>
      </c>
      <c r="HQ128" s="15">
        <v>0.11600000000000001</v>
      </c>
      <c r="HR128" s="16">
        <v>701448</v>
      </c>
      <c r="HS128" s="16">
        <v>159132</v>
      </c>
      <c r="HT128" s="16">
        <v>7917</v>
      </c>
      <c r="HU128" s="16">
        <v>534399</v>
      </c>
      <c r="HV128" s="16">
        <v>284719161</v>
      </c>
      <c r="HW128" s="18">
        <v>1.87693</v>
      </c>
      <c r="HX128" s="18">
        <v>1.9617800000000001</v>
      </c>
      <c r="HY128" s="18">
        <v>0</v>
      </c>
      <c r="HZ128" s="16">
        <v>284719161</v>
      </c>
      <c r="IA128" s="16">
        <v>0</v>
      </c>
      <c r="IB128" s="16">
        <v>7635</v>
      </c>
      <c r="IC128" s="17">
        <v>0</v>
      </c>
      <c r="ID128" s="16">
        <v>0</v>
      </c>
      <c r="IE128" s="15">
        <v>791.702</v>
      </c>
      <c r="IF128" s="16">
        <v>0</v>
      </c>
      <c r="IG128" s="16">
        <v>1023003</v>
      </c>
      <c r="IH128" s="16">
        <v>3570</v>
      </c>
      <c r="II128" s="16">
        <v>0</v>
      </c>
      <c r="IJ128" s="16">
        <v>0</v>
      </c>
      <c r="IK128" s="16">
        <v>38721</v>
      </c>
      <c r="IL128" s="16">
        <v>159132</v>
      </c>
      <c r="IM128" s="16">
        <v>7917</v>
      </c>
      <c r="IN128" s="16">
        <v>0</v>
      </c>
      <c r="IO128" s="16">
        <v>0</v>
      </c>
      <c r="IP128" s="16">
        <v>891105</v>
      </c>
      <c r="IQ128" s="16">
        <v>4853262</v>
      </c>
      <c r="IR128" s="16">
        <v>0</v>
      </c>
      <c r="IS128" s="16">
        <v>3570</v>
      </c>
      <c r="IT128" s="16">
        <v>0</v>
      </c>
      <c r="IU128" s="16">
        <v>0</v>
      </c>
      <c r="IV128" s="16">
        <v>38721</v>
      </c>
      <c r="IW128" s="16">
        <v>159132</v>
      </c>
      <c r="IX128" s="16">
        <v>7917</v>
      </c>
      <c r="IY128" s="16">
        <v>0</v>
      </c>
      <c r="IZ128" s="16">
        <v>0</v>
      </c>
      <c r="JA128" s="16">
        <v>0</v>
      </c>
      <c r="JB128" s="16">
        <v>179423</v>
      </c>
      <c r="JC128" s="16">
        <v>5164583</v>
      </c>
      <c r="JD128" s="16">
        <v>5186456</v>
      </c>
      <c r="JE128" s="16">
        <v>0</v>
      </c>
      <c r="JF128" s="16">
        <v>5186456</v>
      </c>
      <c r="JG128" s="19">
        <v>0.1</v>
      </c>
      <c r="JH128" s="16">
        <v>518646</v>
      </c>
      <c r="JI128" s="16">
        <v>284719161</v>
      </c>
      <c r="JJ128" s="14">
        <v>679.3</v>
      </c>
      <c r="JK128" s="16">
        <v>419136</v>
      </c>
      <c r="JL128" s="16">
        <v>416026</v>
      </c>
      <c r="JM128" s="16">
        <v>419136</v>
      </c>
      <c r="JN128" s="17">
        <v>0.25</v>
      </c>
      <c r="JO128" s="19">
        <v>0.24809999999999999</v>
      </c>
      <c r="JP128" s="16">
        <v>518646</v>
      </c>
      <c r="JQ128" s="16">
        <v>128676</v>
      </c>
      <c r="JR128" s="17">
        <v>0.06</v>
      </c>
      <c r="JS128" s="16">
        <v>4489606</v>
      </c>
      <c r="JT128" s="16">
        <v>269376</v>
      </c>
      <c r="JU128" s="16">
        <v>518646</v>
      </c>
      <c r="JV128" s="16">
        <v>128676</v>
      </c>
      <c r="JW128" s="16">
        <v>269376</v>
      </c>
      <c r="JX128" s="16">
        <v>120594</v>
      </c>
      <c r="JY128" s="16">
        <v>128676</v>
      </c>
      <c r="JZ128" s="18">
        <v>0</v>
      </c>
      <c r="KA128" s="16">
        <v>0</v>
      </c>
      <c r="KB128" s="16">
        <v>269376</v>
      </c>
      <c r="KC128" s="16">
        <v>120594</v>
      </c>
      <c r="KD128" s="16">
        <v>389970</v>
      </c>
      <c r="KE128" s="16">
        <v>5186456</v>
      </c>
      <c r="KF128" s="19">
        <v>0</v>
      </c>
      <c r="KG128" s="16">
        <v>0</v>
      </c>
      <c r="KH128" s="17">
        <v>0</v>
      </c>
      <c r="KI128" s="16">
        <v>4489606</v>
      </c>
      <c r="KJ128" s="16">
        <v>0</v>
      </c>
      <c r="KK128" s="16">
        <v>0</v>
      </c>
      <c r="KL128" s="16">
        <v>0</v>
      </c>
      <c r="KM128" s="16">
        <v>0</v>
      </c>
      <c r="KN128" s="16">
        <v>7840</v>
      </c>
      <c r="KO128" s="16">
        <v>7803</v>
      </c>
      <c r="KP128" s="16">
        <v>37</v>
      </c>
      <c r="KQ128" s="16">
        <v>891105</v>
      </c>
      <c r="KR128" s="16">
        <v>37</v>
      </c>
      <c r="KS128" s="16">
        <v>891068</v>
      </c>
      <c r="KT128" s="16">
        <v>63</v>
      </c>
      <c r="KU128" s="16">
        <v>37</v>
      </c>
      <c r="KV128" s="16">
        <v>100</v>
      </c>
      <c r="KW128" s="16">
        <v>1537483</v>
      </c>
      <c r="KX128" s="16">
        <v>891068</v>
      </c>
      <c r="KY128" s="18">
        <v>2428551</v>
      </c>
      <c r="KZ128" s="16">
        <v>120594</v>
      </c>
      <c r="LA128" s="16">
        <v>0</v>
      </c>
      <c r="LB128" s="16">
        <v>0</v>
      </c>
      <c r="LC128" s="16">
        <v>0</v>
      </c>
      <c r="LD128" s="16">
        <v>2549145</v>
      </c>
      <c r="LE128" s="16">
        <v>735086</v>
      </c>
      <c r="LF128" s="16">
        <v>0</v>
      </c>
      <c r="LG128" s="16">
        <v>0</v>
      </c>
      <c r="LH128" s="16">
        <v>3284231</v>
      </c>
      <c r="LI128" s="16">
        <v>120594</v>
      </c>
      <c r="LJ128" s="16">
        <v>3163637</v>
      </c>
      <c r="LK128" s="16">
        <v>284719161</v>
      </c>
      <c r="LL128" s="16">
        <v>11.11143</v>
      </c>
      <c r="LM128" s="16">
        <v>120594</v>
      </c>
      <c r="LN128" s="16">
        <v>304236181</v>
      </c>
      <c r="LO128" s="16">
        <v>0.39638000000000001</v>
      </c>
      <c r="LP128" s="16">
        <v>11.11143</v>
      </c>
      <c r="LQ128" s="16">
        <v>11.507809999999999</v>
      </c>
      <c r="LR128" s="16">
        <v>258820</v>
      </c>
      <c r="LS128" s="16">
        <v>0</v>
      </c>
      <c r="LT128" s="16">
        <v>42917</v>
      </c>
      <c r="LU128" s="16">
        <v>47850</v>
      </c>
      <c r="LV128" s="16">
        <v>327</v>
      </c>
      <c r="LW128" s="16">
        <v>32001</v>
      </c>
      <c r="LX128" s="16">
        <v>3684</v>
      </c>
      <c r="LY128" s="16">
        <v>38721</v>
      </c>
      <c r="LZ128" s="16">
        <v>346878</v>
      </c>
      <c r="MA128" s="16">
        <v>5164583</v>
      </c>
      <c r="MB128" s="18">
        <v>346878</v>
      </c>
      <c r="MC128" s="16">
        <v>4817705</v>
      </c>
      <c r="MD128" s="16">
        <v>7448140</v>
      </c>
      <c r="ME128" s="18">
        <v>0</v>
      </c>
      <c r="MF128" s="18">
        <v>0</v>
      </c>
      <c r="MG128" s="18">
        <v>389970</v>
      </c>
      <c r="MH128" s="16">
        <v>0</v>
      </c>
      <c r="MI128" s="16">
        <v>179423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2549145</v>
      </c>
      <c r="MP128" s="16">
        <v>179423</v>
      </c>
      <c r="MQ128" s="16">
        <v>0</v>
      </c>
      <c r="MR128" s="16">
        <v>269376</v>
      </c>
      <c r="MS128" s="16">
        <v>0</v>
      </c>
      <c r="MT128" s="16">
        <v>34329</v>
      </c>
      <c r="MU128" s="16">
        <v>100</v>
      </c>
      <c r="MV128" s="16">
        <v>0</v>
      </c>
      <c r="MW128" s="16">
        <v>3032373</v>
      </c>
      <c r="MX128" s="16">
        <v>304236181</v>
      </c>
      <c r="MY128" s="16">
        <v>1.34</v>
      </c>
      <c r="MZ128" s="16">
        <v>407676</v>
      </c>
      <c r="NA128" s="16">
        <v>0</v>
      </c>
      <c r="NB128" s="16">
        <v>4489606</v>
      </c>
      <c r="NC128" s="16">
        <v>0</v>
      </c>
      <c r="ND128" s="16">
        <v>407676</v>
      </c>
      <c r="NE128" s="16">
        <v>0</v>
      </c>
      <c r="NF128" s="16">
        <v>407676</v>
      </c>
      <c r="NG128" s="17">
        <v>0.06</v>
      </c>
      <c r="NH128" s="17">
        <v>0</v>
      </c>
      <c r="NI128" s="17">
        <v>0</v>
      </c>
      <c r="NJ128" s="17">
        <v>0</v>
      </c>
      <c r="NK128" s="17">
        <v>0</v>
      </c>
      <c r="NL128" s="17">
        <v>0.06</v>
      </c>
      <c r="NM128" s="16">
        <v>269376</v>
      </c>
      <c r="NN128" s="16">
        <v>0</v>
      </c>
      <c r="NO128" s="18">
        <v>0</v>
      </c>
      <c r="NP128" s="16">
        <v>0</v>
      </c>
      <c r="NQ128" s="17">
        <v>269376</v>
      </c>
      <c r="NR128" s="16">
        <v>250000</v>
      </c>
      <c r="NS128" s="16">
        <v>0</v>
      </c>
      <c r="NT128" s="16">
        <v>100398</v>
      </c>
      <c r="NU128" s="16">
        <v>0</v>
      </c>
      <c r="NV128" s="16">
        <v>0</v>
      </c>
      <c r="NW128" s="17">
        <v>0</v>
      </c>
      <c r="NX128" s="17">
        <v>795525</v>
      </c>
    </row>
    <row r="129" spans="1:388" x14ac:dyDescent="0.55000000000000004">
      <c r="A129" s="13" t="s">
        <v>1181</v>
      </c>
      <c r="B129" s="13" t="s">
        <v>1182</v>
      </c>
      <c r="C129" s="13" t="s">
        <v>243</v>
      </c>
      <c r="D129" s="13" t="s">
        <v>244</v>
      </c>
      <c r="E129" s="14">
        <v>400.1</v>
      </c>
      <c r="F129" s="15">
        <v>-1.05</v>
      </c>
      <c r="G129" s="16">
        <v>7413</v>
      </c>
      <c r="H129" s="16">
        <v>-371</v>
      </c>
      <c r="I129" s="16">
        <v>6553</v>
      </c>
      <c r="J129" s="15">
        <v>-1.05</v>
      </c>
      <c r="K129" s="16">
        <v>-6881</v>
      </c>
      <c r="L129" s="16">
        <v>7413</v>
      </c>
      <c r="M129" s="16">
        <v>222</v>
      </c>
      <c r="N129" s="16">
        <v>7635</v>
      </c>
      <c r="O129" s="17">
        <v>663.41</v>
      </c>
      <c r="P129" s="17">
        <v>19.07</v>
      </c>
      <c r="Q129" s="17">
        <v>682.48</v>
      </c>
      <c r="R129" s="17">
        <v>68.37</v>
      </c>
      <c r="S129" s="17">
        <v>2.16</v>
      </c>
      <c r="T129" s="17">
        <v>70.53</v>
      </c>
      <c r="U129" s="17">
        <v>80.819999999999993</v>
      </c>
      <c r="V129" s="17">
        <v>2.35</v>
      </c>
      <c r="W129" s="17">
        <v>83.17</v>
      </c>
      <c r="X129" s="17">
        <v>357.8</v>
      </c>
      <c r="Y129" s="17">
        <v>10.73</v>
      </c>
      <c r="Z129" s="17">
        <v>368.53</v>
      </c>
      <c r="AA129" s="17">
        <v>20.88</v>
      </c>
      <c r="AB129" s="17">
        <v>7.26</v>
      </c>
      <c r="AC129" s="17">
        <v>9.59</v>
      </c>
      <c r="AD129" s="17">
        <v>37.729999999999997</v>
      </c>
      <c r="AE129" s="14">
        <v>400.1</v>
      </c>
      <c r="AF129" s="17">
        <v>437.83</v>
      </c>
      <c r="AG129" s="17">
        <v>0</v>
      </c>
      <c r="AH129" s="17">
        <v>437.83</v>
      </c>
      <c r="AI129" s="15">
        <v>19.100000000000001</v>
      </c>
      <c r="AJ129" s="15">
        <v>1.6579999999999999</v>
      </c>
      <c r="AK129" s="17">
        <v>1.05</v>
      </c>
      <c r="AL129" s="17">
        <f>ROUND(Data_AidAndLevy[[#This Row],[L311]]*Data_AidAndLevy[[#This Row],[L201]],0)</f>
        <v>7784</v>
      </c>
      <c r="AM129" s="15">
        <v>0</v>
      </c>
      <c r="AN129" s="15">
        <v>21.808</v>
      </c>
      <c r="AO129" s="17">
        <v>437.83</v>
      </c>
      <c r="AP129" s="15">
        <v>459.63799999999998</v>
      </c>
      <c r="AQ129" s="17">
        <v>37.729999999999997</v>
      </c>
      <c r="AR129" s="15">
        <v>421.90800000000002</v>
      </c>
      <c r="AS129" s="16">
        <v>7635</v>
      </c>
      <c r="AT129" s="14">
        <v>400.1</v>
      </c>
      <c r="AU129" s="16">
        <v>3054764</v>
      </c>
      <c r="AV129" s="16">
        <v>2937031</v>
      </c>
      <c r="AW129" s="17">
        <v>1.01</v>
      </c>
      <c r="AX129" s="16">
        <v>2966401</v>
      </c>
      <c r="AY129" s="16">
        <v>3054764</v>
      </c>
      <c r="AZ129" s="16">
        <v>0</v>
      </c>
      <c r="BA129" s="16">
        <v>7635</v>
      </c>
      <c r="BB129" s="15">
        <v>21.808</v>
      </c>
      <c r="BC129" s="16">
        <v>166504</v>
      </c>
      <c r="BD129" s="16">
        <v>7635</v>
      </c>
      <c r="BE129" s="17">
        <v>37.729999999999997</v>
      </c>
      <c r="BF129" s="16">
        <v>288069</v>
      </c>
      <c r="BG129" s="17">
        <v>682.48</v>
      </c>
      <c r="BH129" s="14">
        <v>400.1</v>
      </c>
      <c r="BI129" s="16">
        <v>273060</v>
      </c>
      <c r="BJ129" s="16">
        <v>262843</v>
      </c>
      <c r="BK129" s="16">
        <v>273060</v>
      </c>
      <c r="BL129" s="16">
        <v>0</v>
      </c>
      <c r="BM129" s="16">
        <v>273060</v>
      </c>
      <c r="BN129" s="16">
        <v>273060</v>
      </c>
      <c r="BO129" s="17">
        <v>70.53</v>
      </c>
      <c r="BP129" s="14">
        <v>400.1</v>
      </c>
      <c r="BQ129" s="16">
        <v>28219</v>
      </c>
      <c r="BR129" s="16">
        <v>27088</v>
      </c>
      <c r="BS129" s="16">
        <v>28219</v>
      </c>
      <c r="BT129" s="16">
        <v>0</v>
      </c>
      <c r="BU129" s="16">
        <v>28219</v>
      </c>
      <c r="BV129" s="16">
        <v>28219</v>
      </c>
      <c r="BW129" s="17">
        <v>83.17</v>
      </c>
      <c r="BX129" s="14">
        <v>400.1</v>
      </c>
      <c r="BY129" s="16">
        <v>33276</v>
      </c>
      <c r="BZ129" s="16">
        <v>32021</v>
      </c>
      <c r="CA129" s="16">
        <v>33276</v>
      </c>
      <c r="CB129" s="16">
        <v>0</v>
      </c>
      <c r="CC129" s="16">
        <v>33276</v>
      </c>
      <c r="CD129" s="16">
        <v>33276</v>
      </c>
      <c r="CE129" s="17">
        <v>368.53</v>
      </c>
      <c r="CF129" s="14">
        <v>400.1</v>
      </c>
      <c r="CG129" s="16">
        <v>147449</v>
      </c>
      <c r="CH129" s="16">
        <v>141760</v>
      </c>
      <c r="CI129" s="16">
        <v>147449</v>
      </c>
      <c r="CJ129" s="16">
        <v>0</v>
      </c>
      <c r="CK129" s="16">
        <v>147449</v>
      </c>
      <c r="CL129" s="16">
        <v>147449</v>
      </c>
      <c r="CM129" s="17">
        <v>325.88</v>
      </c>
      <c r="CN129" s="17">
        <v>437.83</v>
      </c>
      <c r="CO129" s="16">
        <v>142680</v>
      </c>
      <c r="CP129" s="16">
        <v>137596</v>
      </c>
      <c r="CQ129" s="16">
        <v>12284</v>
      </c>
      <c r="CR129" s="16">
        <v>149880</v>
      </c>
      <c r="CS129" s="16">
        <v>142680</v>
      </c>
      <c r="CT129" s="16">
        <v>7200</v>
      </c>
      <c r="CU129" s="14">
        <v>400.1</v>
      </c>
      <c r="CV129" s="16">
        <v>0</v>
      </c>
      <c r="CW129" s="14">
        <v>0</v>
      </c>
      <c r="CX129" s="16">
        <v>400</v>
      </c>
      <c r="CY129" s="17">
        <v>62.04</v>
      </c>
      <c r="CZ129" s="16">
        <v>24816</v>
      </c>
      <c r="DA129" s="16">
        <v>400</v>
      </c>
      <c r="DB129" s="17">
        <v>68.150000000000006</v>
      </c>
      <c r="DC129" s="16">
        <v>27260</v>
      </c>
      <c r="DD129" s="17">
        <v>0</v>
      </c>
      <c r="DE129" s="17">
        <v>325.88</v>
      </c>
      <c r="DF129" s="16">
        <v>0</v>
      </c>
      <c r="DG129" s="17">
        <v>27.75</v>
      </c>
      <c r="DH129" s="17">
        <v>437.83</v>
      </c>
      <c r="DI129" s="16">
        <v>12150</v>
      </c>
      <c r="DJ129" s="16">
        <v>11642</v>
      </c>
      <c r="DK129" s="16">
        <v>12150</v>
      </c>
      <c r="DL129" s="16">
        <v>0</v>
      </c>
      <c r="DM129" s="16">
        <v>12150</v>
      </c>
      <c r="DN129" s="16">
        <v>12150</v>
      </c>
      <c r="DO129" s="17">
        <v>3.48</v>
      </c>
      <c r="DP129" s="17">
        <v>437.83</v>
      </c>
      <c r="DQ129" s="16">
        <v>1524</v>
      </c>
      <c r="DR129" s="16">
        <v>1462</v>
      </c>
      <c r="DS129" s="16">
        <v>1524</v>
      </c>
      <c r="DT129" s="16">
        <v>0</v>
      </c>
      <c r="DU129" s="16">
        <v>1524</v>
      </c>
      <c r="DV129" s="16">
        <v>1524</v>
      </c>
      <c r="DW129" s="16">
        <v>3054764</v>
      </c>
      <c r="DX129" s="16">
        <v>0</v>
      </c>
      <c r="DY129" s="16">
        <v>166504</v>
      </c>
      <c r="DZ129" s="16">
        <v>288069</v>
      </c>
      <c r="EA129" s="16">
        <v>273060</v>
      </c>
      <c r="EB129" s="16">
        <v>28219</v>
      </c>
      <c r="EC129" s="16">
        <v>33276</v>
      </c>
      <c r="ED129" s="16">
        <v>147449</v>
      </c>
      <c r="EE129" s="16">
        <v>142680</v>
      </c>
      <c r="EF129" s="16">
        <v>7200</v>
      </c>
      <c r="EG129" s="16">
        <v>24816</v>
      </c>
      <c r="EH129" s="16">
        <v>27260</v>
      </c>
      <c r="EI129" s="16">
        <v>0</v>
      </c>
      <c r="EJ129" s="16">
        <v>12150</v>
      </c>
      <c r="EK129" s="16">
        <v>1524</v>
      </c>
      <c r="EL129" s="16">
        <v>28487</v>
      </c>
      <c r="EM129" s="16">
        <v>74149</v>
      </c>
      <c r="EN129" s="16">
        <v>-371</v>
      </c>
      <c r="EO129" s="16">
        <v>4252262</v>
      </c>
      <c r="EP129" s="16">
        <v>214031937</v>
      </c>
      <c r="EQ129" s="18">
        <v>5.4</v>
      </c>
      <c r="ER129" s="16">
        <v>1155772</v>
      </c>
      <c r="ES129" s="16">
        <v>45851</v>
      </c>
      <c r="ET129" s="16">
        <v>44781</v>
      </c>
      <c r="EU129" s="16">
        <v>1070</v>
      </c>
      <c r="EV129" s="16">
        <v>1155772</v>
      </c>
      <c r="EW129" s="16">
        <v>1156842</v>
      </c>
      <c r="EX129" s="16">
        <v>16436889</v>
      </c>
      <c r="EY129" s="16">
        <v>12618895</v>
      </c>
      <c r="EZ129" s="16">
        <v>3817994</v>
      </c>
      <c r="FA129" s="18">
        <v>5.4</v>
      </c>
      <c r="FB129" s="16">
        <v>20617</v>
      </c>
      <c r="FC129" s="16">
        <v>0</v>
      </c>
      <c r="FD129" s="16">
        <v>0</v>
      </c>
      <c r="FE129" s="16">
        <v>0</v>
      </c>
      <c r="FF129" s="16">
        <v>20617</v>
      </c>
      <c r="FG129" s="16">
        <v>20617</v>
      </c>
      <c r="FH129" s="16">
        <v>1156842</v>
      </c>
      <c r="FI129" s="16">
        <v>1177459</v>
      </c>
      <c r="FJ129" s="16">
        <v>6749</v>
      </c>
      <c r="FK129" s="15">
        <v>421.90800000000002</v>
      </c>
      <c r="FL129" s="16">
        <v>2847457</v>
      </c>
      <c r="FM129" s="16">
        <v>6749</v>
      </c>
      <c r="FN129" s="17">
        <v>37.729999999999997</v>
      </c>
      <c r="FO129" s="16">
        <v>254640</v>
      </c>
      <c r="FP129" s="16">
        <v>264</v>
      </c>
      <c r="FQ129" s="17">
        <v>437.83</v>
      </c>
      <c r="FR129" s="16">
        <v>115587</v>
      </c>
      <c r="FS129" s="16">
        <v>12150</v>
      </c>
      <c r="FT129" s="16">
        <v>1524</v>
      </c>
      <c r="FU129" s="16">
        <v>129261</v>
      </c>
      <c r="FV129" s="16">
        <v>2847457</v>
      </c>
      <c r="FW129" s="16">
        <v>254640</v>
      </c>
      <c r="FX129" s="16">
        <v>-6881</v>
      </c>
      <c r="FY129" s="16">
        <v>273060</v>
      </c>
      <c r="FZ129" s="16">
        <v>28219</v>
      </c>
      <c r="GA129" s="16">
        <v>33276</v>
      </c>
      <c r="GB129" s="16">
        <v>147449</v>
      </c>
      <c r="GC129" s="16">
        <v>3706481</v>
      </c>
      <c r="GD129" s="16">
        <v>1177459</v>
      </c>
      <c r="GE129" s="16">
        <v>2529022</v>
      </c>
      <c r="GF129" s="15">
        <v>459.63799999999998</v>
      </c>
      <c r="GG129" s="16">
        <v>300</v>
      </c>
      <c r="GH129" s="16">
        <v>137891</v>
      </c>
      <c r="GI129" s="16">
        <v>2529022</v>
      </c>
      <c r="GJ129" s="16">
        <v>0</v>
      </c>
      <c r="GK129" s="14">
        <v>17</v>
      </c>
      <c r="GL129" s="16">
        <v>7635</v>
      </c>
      <c r="GM129" s="16">
        <v>129795</v>
      </c>
      <c r="GN129" s="14">
        <v>0</v>
      </c>
      <c r="GO129" s="16">
        <v>7413</v>
      </c>
      <c r="GP129" s="16">
        <v>0</v>
      </c>
      <c r="GQ129" s="16">
        <v>129795</v>
      </c>
      <c r="GR129" s="16">
        <v>129795</v>
      </c>
      <c r="GS129" s="16">
        <v>4252262</v>
      </c>
      <c r="GT129" s="16">
        <v>3706481</v>
      </c>
      <c r="GU129" s="16">
        <v>0</v>
      </c>
      <c r="GV129" s="16">
        <v>545781</v>
      </c>
      <c r="GW129" s="16">
        <v>214031937</v>
      </c>
      <c r="GX129" s="16">
        <v>209895027</v>
      </c>
      <c r="GY129" s="16">
        <v>4136910</v>
      </c>
      <c r="GZ129" s="16">
        <v>209895027</v>
      </c>
      <c r="HA129" s="18">
        <v>1.9699999999999999E-2</v>
      </c>
      <c r="HB129" s="16">
        <v>8792</v>
      </c>
      <c r="HC129" s="16">
        <v>173</v>
      </c>
      <c r="HD129" s="16">
        <v>8792</v>
      </c>
      <c r="HE129" s="16">
        <v>173</v>
      </c>
      <c r="HF129" s="16">
        <v>8619</v>
      </c>
      <c r="HG129" s="16">
        <v>886</v>
      </c>
      <c r="HH129" s="16">
        <v>685</v>
      </c>
      <c r="HI129" s="16">
        <v>201</v>
      </c>
      <c r="HJ129" s="15">
        <v>459.63799999999998</v>
      </c>
      <c r="HK129" s="16">
        <v>92387</v>
      </c>
      <c r="HL129" s="15">
        <v>459.63799999999998</v>
      </c>
      <c r="HM129" s="16">
        <v>10</v>
      </c>
      <c r="HN129" s="16">
        <v>4596</v>
      </c>
      <c r="HO129" s="15">
        <v>459.63799999999998</v>
      </c>
      <c r="HP129" s="16">
        <v>7635</v>
      </c>
      <c r="HQ129" s="15">
        <v>0.11600000000000001</v>
      </c>
      <c r="HR129" s="16">
        <v>407239</v>
      </c>
      <c r="HS129" s="16">
        <v>92387</v>
      </c>
      <c r="HT129" s="16">
        <v>4596</v>
      </c>
      <c r="HU129" s="16">
        <v>310256</v>
      </c>
      <c r="HV129" s="16">
        <v>214031937</v>
      </c>
      <c r="HW129" s="18">
        <v>1.4495800000000001</v>
      </c>
      <c r="HX129" s="18">
        <v>1.9617800000000001</v>
      </c>
      <c r="HY129" s="18">
        <v>0</v>
      </c>
      <c r="HZ129" s="16">
        <v>214031937</v>
      </c>
      <c r="IA129" s="16">
        <v>0</v>
      </c>
      <c r="IB129" s="16">
        <v>7635</v>
      </c>
      <c r="IC129" s="17">
        <v>0</v>
      </c>
      <c r="ID129" s="16">
        <v>0</v>
      </c>
      <c r="IE129" s="15">
        <v>459.63799999999998</v>
      </c>
      <c r="IF129" s="16">
        <v>0</v>
      </c>
      <c r="IG129" s="16">
        <v>545781</v>
      </c>
      <c r="IH129" s="16">
        <v>8619</v>
      </c>
      <c r="II129" s="16">
        <v>0</v>
      </c>
      <c r="IJ129" s="16">
        <v>0</v>
      </c>
      <c r="IK129" s="16">
        <v>28487</v>
      </c>
      <c r="IL129" s="16">
        <v>92387</v>
      </c>
      <c r="IM129" s="16">
        <v>4596</v>
      </c>
      <c r="IN129" s="16">
        <v>0</v>
      </c>
      <c r="IO129" s="16">
        <v>0</v>
      </c>
      <c r="IP129" s="16">
        <v>468666</v>
      </c>
      <c r="IQ129" s="16">
        <v>2529022</v>
      </c>
      <c r="IR129" s="16">
        <v>0</v>
      </c>
      <c r="IS129" s="16">
        <v>8619</v>
      </c>
      <c r="IT129" s="16">
        <v>0</v>
      </c>
      <c r="IU129" s="16">
        <v>0</v>
      </c>
      <c r="IV129" s="16">
        <v>28487</v>
      </c>
      <c r="IW129" s="16">
        <v>92387</v>
      </c>
      <c r="IX129" s="16">
        <v>4596</v>
      </c>
      <c r="IY129" s="16">
        <v>0</v>
      </c>
      <c r="IZ129" s="16">
        <v>0</v>
      </c>
      <c r="JA129" s="16">
        <v>0</v>
      </c>
      <c r="JB129" s="16">
        <v>129795</v>
      </c>
      <c r="JC129" s="16">
        <v>2735932</v>
      </c>
      <c r="JD129" s="16">
        <v>3054764</v>
      </c>
      <c r="JE129" s="16">
        <v>0</v>
      </c>
      <c r="JF129" s="16">
        <v>3054764</v>
      </c>
      <c r="JG129" s="19">
        <v>0.1</v>
      </c>
      <c r="JH129" s="16">
        <v>305476</v>
      </c>
      <c r="JI129" s="16">
        <v>214031937</v>
      </c>
      <c r="JJ129" s="14">
        <v>400.1</v>
      </c>
      <c r="JK129" s="16">
        <v>534946</v>
      </c>
      <c r="JL129" s="16">
        <v>416026</v>
      </c>
      <c r="JM129" s="16">
        <v>534946</v>
      </c>
      <c r="JN129" s="17">
        <v>0.25</v>
      </c>
      <c r="JO129" s="19">
        <v>0.19439999999999999</v>
      </c>
      <c r="JP129" s="16">
        <v>305476</v>
      </c>
      <c r="JQ129" s="16">
        <v>59385</v>
      </c>
      <c r="JR129" s="17">
        <v>7.0000000000000007E-2</v>
      </c>
      <c r="JS129" s="16">
        <v>2835705</v>
      </c>
      <c r="JT129" s="16">
        <v>198499</v>
      </c>
      <c r="JU129" s="16">
        <v>305476</v>
      </c>
      <c r="JV129" s="16">
        <v>59385</v>
      </c>
      <c r="JW129" s="16">
        <v>198499</v>
      </c>
      <c r="JX129" s="16">
        <v>47592</v>
      </c>
      <c r="JY129" s="16">
        <v>59385</v>
      </c>
      <c r="JZ129" s="18">
        <v>0</v>
      </c>
      <c r="KA129" s="16">
        <v>0</v>
      </c>
      <c r="KB129" s="16">
        <v>198499</v>
      </c>
      <c r="KC129" s="16">
        <v>47592</v>
      </c>
      <c r="KD129" s="16">
        <v>246091</v>
      </c>
      <c r="KE129" s="16">
        <v>3054764</v>
      </c>
      <c r="KF129" s="19">
        <v>0</v>
      </c>
      <c r="KG129" s="16">
        <v>0</v>
      </c>
      <c r="KH129" s="17">
        <v>0</v>
      </c>
      <c r="KI129" s="16">
        <v>2835705</v>
      </c>
      <c r="KJ129" s="16">
        <v>0</v>
      </c>
      <c r="KK129" s="16">
        <v>0</v>
      </c>
      <c r="KL129" s="16">
        <v>0</v>
      </c>
      <c r="KM129" s="16">
        <v>0</v>
      </c>
      <c r="KN129" s="16">
        <v>20279</v>
      </c>
      <c r="KO129" s="16">
        <v>19806</v>
      </c>
      <c r="KP129" s="16">
        <v>473</v>
      </c>
      <c r="KQ129" s="16">
        <v>468666</v>
      </c>
      <c r="KR129" s="16">
        <v>473</v>
      </c>
      <c r="KS129" s="16">
        <v>468193</v>
      </c>
      <c r="KT129" s="16">
        <v>1070</v>
      </c>
      <c r="KU129" s="16">
        <v>473</v>
      </c>
      <c r="KV129" s="16">
        <v>1543</v>
      </c>
      <c r="KW129" s="16">
        <v>1155772</v>
      </c>
      <c r="KX129" s="16">
        <v>468193</v>
      </c>
      <c r="KY129" s="18">
        <v>1623965</v>
      </c>
      <c r="KZ129" s="16">
        <v>47592</v>
      </c>
      <c r="LA129" s="16">
        <v>0</v>
      </c>
      <c r="LB129" s="16">
        <v>0</v>
      </c>
      <c r="LC129" s="16">
        <v>0</v>
      </c>
      <c r="LD129" s="16">
        <v>1671557</v>
      </c>
      <c r="LE129" s="16">
        <v>0</v>
      </c>
      <c r="LF129" s="16">
        <v>0</v>
      </c>
      <c r="LG129" s="16">
        <v>0</v>
      </c>
      <c r="LH129" s="16">
        <v>1671557</v>
      </c>
      <c r="LI129" s="16">
        <v>47592</v>
      </c>
      <c r="LJ129" s="16">
        <v>1623965</v>
      </c>
      <c r="LK129" s="16">
        <v>214031937</v>
      </c>
      <c r="LL129" s="16">
        <v>7.5874899999999998</v>
      </c>
      <c r="LM129" s="16">
        <v>47592</v>
      </c>
      <c r="LN129" s="16">
        <v>214758941</v>
      </c>
      <c r="LO129" s="16">
        <v>0.22161</v>
      </c>
      <c r="LP129" s="16">
        <v>7.5874899999999998</v>
      </c>
      <c r="LQ129" s="16">
        <v>7.8090999999999999</v>
      </c>
      <c r="LR129" s="16">
        <v>142680</v>
      </c>
      <c r="LS129" s="16">
        <v>7200</v>
      </c>
      <c r="LT129" s="16">
        <v>24816</v>
      </c>
      <c r="LU129" s="16">
        <v>27260</v>
      </c>
      <c r="LV129" s="16">
        <v>0</v>
      </c>
      <c r="LW129" s="16">
        <v>12150</v>
      </c>
      <c r="LX129" s="16">
        <v>1524</v>
      </c>
      <c r="LY129" s="16">
        <v>28487</v>
      </c>
      <c r="LZ129" s="16">
        <v>187143</v>
      </c>
      <c r="MA129" s="16">
        <v>2735932</v>
      </c>
      <c r="MB129" s="18">
        <v>187143</v>
      </c>
      <c r="MC129" s="16">
        <v>2548789</v>
      </c>
      <c r="MD129" s="16">
        <v>4252262</v>
      </c>
      <c r="ME129" s="18">
        <v>0</v>
      </c>
      <c r="MF129" s="18">
        <v>0</v>
      </c>
      <c r="MG129" s="18">
        <v>246091</v>
      </c>
      <c r="MH129" s="16">
        <v>0</v>
      </c>
      <c r="MI129" s="16">
        <v>129795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1671557</v>
      </c>
      <c r="MP129" s="16">
        <v>129795</v>
      </c>
      <c r="MQ129" s="16">
        <v>0</v>
      </c>
      <c r="MR129" s="16">
        <v>198499</v>
      </c>
      <c r="MS129" s="16">
        <v>0</v>
      </c>
      <c r="MT129" s="16">
        <v>20617</v>
      </c>
      <c r="MU129" s="16">
        <v>1543</v>
      </c>
      <c r="MV129" s="16">
        <v>0</v>
      </c>
      <c r="MW129" s="16">
        <v>2022011</v>
      </c>
      <c r="MX129" s="16">
        <v>214758941</v>
      </c>
      <c r="MY129" s="16">
        <v>1.34</v>
      </c>
      <c r="MZ129" s="16">
        <v>287777</v>
      </c>
      <c r="NA129" s="16">
        <v>0</v>
      </c>
      <c r="NB129" s="16">
        <v>2835705</v>
      </c>
      <c r="NC129" s="16">
        <v>0</v>
      </c>
      <c r="ND129" s="16">
        <v>287777</v>
      </c>
      <c r="NE129" s="16">
        <v>0</v>
      </c>
      <c r="NF129" s="16">
        <v>287777</v>
      </c>
      <c r="NG129" s="17">
        <v>7.0000000000000007E-2</v>
      </c>
      <c r="NH129" s="17">
        <v>0</v>
      </c>
      <c r="NI129" s="17">
        <v>0</v>
      </c>
      <c r="NJ129" s="17">
        <v>0</v>
      </c>
      <c r="NK129" s="17">
        <v>0</v>
      </c>
      <c r="NL129" s="17">
        <v>7.0000000000000007E-2</v>
      </c>
      <c r="NM129" s="16">
        <v>198499</v>
      </c>
      <c r="NN129" s="16">
        <v>0</v>
      </c>
      <c r="NO129" s="18">
        <v>0</v>
      </c>
      <c r="NP129" s="16">
        <v>0</v>
      </c>
      <c r="NQ129" s="17">
        <v>198499</v>
      </c>
      <c r="NR129" s="16">
        <v>300000</v>
      </c>
      <c r="NS129" s="16">
        <v>0</v>
      </c>
      <c r="NT129" s="16">
        <v>70870</v>
      </c>
      <c r="NU129" s="16">
        <v>0</v>
      </c>
      <c r="NV129" s="16">
        <v>0</v>
      </c>
      <c r="NW129" s="17">
        <v>0</v>
      </c>
      <c r="NX129" s="17">
        <v>0</v>
      </c>
    </row>
    <row r="130" spans="1:388" x14ac:dyDescent="0.55000000000000004">
      <c r="A130" s="13" t="s">
        <v>1195</v>
      </c>
      <c r="B130" s="13" t="s">
        <v>1220</v>
      </c>
      <c r="C130" s="13" t="s">
        <v>245</v>
      </c>
      <c r="D130" s="13" t="s">
        <v>246</v>
      </c>
      <c r="E130" s="14">
        <v>641.9</v>
      </c>
      <c r="F130" s="15">
        <v>-1</v>
      </c>
      <c r="G130" s="16">
        <v>7470</v>
      </c>
      <c r="H130" s="16">
        <v>-7470</v>
      </c>
      <c r="I130" s="16">
        <v>6553</v>
      </c>
      <c r="J130" s="15">
        <v>-1</v>
      </c>
      <c r="K130" s="16">
        <v>-6553</v>
      </c>
      <c r="L130" s="16">
        <v>7470</v>
      </c>
      <c r="M130" s="16">
        <v>222</v>
      </c>
      <c r="N130" s="16">
        <v>7692</v>
      </c>
      <c r="O130" s="17">
        <v>639.91</v>
      </c>
      <c r="P130" s="17">
        <v>19.07</v>
      </c>
      <c r="Q130" s="17">
        <v>658.98</v>
      </c>
      <c r="R130" s="17">
        <v>72.430000000000007</v>
      </c>
      <c r="S130" s="17">
        <v>2.16</v>
      </c>
      <c r="T130" s="17">
        <v>74.59</v>
      </c>
      <c r="U130" s="17">
        <v>66.239999999999995</v>
      </c>
      <c r="V130" s="17">
        <v>2.35</v>
      </c>
      <c r="W130" s="17">
        <v>68.59</v>
      </c>
      <c r="X130" s="17">
        <v>357.8</v>
      </c>
      <c r="Y130" s="17">
        <v>10.73</v>
      </c>
      <c r="Z130" s="17">
        <v>368.53</v>
      </c>
      <c r="AA130" s="17">
        <v>33.119999999999997</v>
      </c>
      <c r="AB130" s="17">
        <v>19.37</v>
      </c>
      <c r="AC130" s="17">
        <v>21.92</v>
      </c>
      <c r="AD130" s="17">
        <v>74.41</v>
      </c>
      <c r="AE130" s="14">
        <v>641.9</v>
      </c>
      <c r="AF130" s="17">
        <v>716.31</v>
      </c>
      <c r="AG130" s="17">
        <v>1.92</v>
      </c>
      <c r="AH130" s="17">
        <v>718.23</v>
      </c>
      <c r="AI130" s="15">
        <v>4.54</v>
      </c>
      <c r="AJ130" s="15">
        <v>3.1760000000000002</v>
      </c>
      <c r="AK130" s="17">
        <v>0.63</v>
      </c>
      <c r="AL130" s="17">
        <f>ROUND(Data_AidAndLevy[[#This Row],[L311]]*Data_AidAndLevy[[#This Row],[L201]],0)</f>
        <v>4706</v>
      </c>
      <c r="AM130" s="15">
        <v>0</v>
      </c>
      <c r="AN130" s="15">
        <v>8.3460000000000001</v>
      </c>
      <c r="AO130" s="17">
        <v>716.31</v>
      </c>
      <c r="AP130" s="15">
        <v>724.65599999999995</v>
      </c>
      <c r="AQ130" s="17">
        <v>74.41</v>
      </c>
      <c r="AR130" s="15">
        <v>650.24599999999998</v>
      </c>
      <c r="AS130" s="16">
        <v>7692</v>
      </c>
      <c r="AT130" s="14">
        <v>641.9</v>
      </c>
      <c r="AU130" s="16">
        <v>4937495</v>
      </c>
      <c r="AV130" s="16">
        <v>4495446</v>
      </c>
      <c r="AW130" s="17">
        <v>1.01</v>
      </c>
      <c r="AX130" s="16">
        <v>4540400</v>
      </c>
      <c r="AY130" s="16">
        <v>4937495</v>
      </c>
      <c r="AZ130" s="16">
        <v>0</v>
      </c>
      <c r="BA130" s="16">
        <v>7692</v>
      </c>
      <c r="BB130" s="15">
        <v>8.3460000000000001</v>
      </c>
      <c r="BC130" s="16">
        <v>64197</v>
      </c>
      <c r="BD130" s="16">
        <v>7692</v>
      </c>
      <c r="BE130" s="17">
        <v>74.41</v>
      </c>
      <c r="BF130" s="16">
        <v>572362</v>
      </c>
      <c r="BG130" s="17">
        <v>658.98</v>
      </c>
      <c r="BH130" s="14">
        <v>641.9</v>
      </c>
      <c r="BI130" s="16">
        <v>422999</v>
      </c>
      <c r="BJ130" s="16">
        <v>385098</v>
      </c>
      <c r="BK130" s="16">
        <v>422999</v>
      </c>
      <c r="BL130" s="16">
        <v>0</v>
      </c>
      <c r="BM130" s="16">
        <v>422999</v>
      </c>
      <c r="BN130" s="16">
        <v>422999</v>
      </c>
      <c r="BO130" s="17">
        <v>74.59</v>
      </c>
      <c r="BP130" s="14">
        <v>641.9</v>
      </c>
      <c r="BQ130" s="16">
        <v>47879</v>
      </c>
      <c r="BR130" s="16">
        <v>43588</v>
      </c>
      <c r="BS130" s="16">
        <v>47879</v>
      </c>
      <c r="BT130" s="16">
        <v>0</v>
      </c>
      <c r="BU130" s="16">
        <v>47879</v>
      </c>
      <c r="BV130" s="16">
        <v>47879</v>
      </c>
      <c r="BW130" s="17">
        <v>68.59</v>
      </c>
      <c r="BX130" s="14">
        <v>641.9</v>
      </c>
      <c r="BY130" s="16">
        <v>44028</v>
      </c>
      <c r="BZ130" s="16">
        <v>39863</v>
      </c>
      <c r="CA130" s="16">
        <v>44028</v>
      </c>
      <c r="CB130" s="16">
        <v>0</v>
      </c>
      <c r="CC130" s="16">
        <v>44028</v>
      </c>
      <c r="CD130" s="16">
        <v>44028</v>
      </c>
      <c r="CE130" s="17">
        <v>368.53</v>
      </c>
      <c r="CF130" s="14">
        <v>641.9</v>
      </c>
      <c r="CG130" s="16">
        <v>236559</v>
      </c>
      <c r="CH130" s="16">
        <v>215324</v>
      </c>
      <c r="CI130" s="16">
        <v>236559</v>
      </c>
      <c r="CJ130" s="16">
        <v>0</v>
      </c>
      <c r="CK130" s="16">
        <v>236559</v>
      </c>
      <c r="CL130" s="16">
        <v>236559</v>
      </c>
      <c r="CM130" s="17">
        <v>348.14</v>
      </c>
      <c r="CN130" s="17">
        <v>716.31</v>
      </c>
      <c r="CO130" s="16">
        <v>249376</v>
      </c>
      <c r="CP130" s="16">
        <v>227804</v>
      </c>
      <c r="CQ130" s="16">
        <v>0</v>
      </c>
      <c r="CR130" s="16">
        <v>227804</v>
      </c>
      <c r="CS130" s="16">
        <v>249376</v>
      </c>
      <c r="CT130" s="16">
        <v>0</v>
      </c>
      <c r="CU130" s="14">
        <v>641.9</v>
      </c>
      <c r="CV130" s="16">
        <v>10</v>
      </c>
      <c r="CW130" s="14">
        <v>0</v>
      </c>
      <c r="CX130" s="16">
        <v>652</v>
      </c>
      <c r="CY130" s="17">
        <v>62.44</v>
      </c>
      <c r="CZ130" s="16">
        <v>40711</v>
      </c>
      <c r="DA130" s="16">
        <v>652</v>
      </c>
      <c r="DB130" s="17">
        <v>69.56</v>
      </c>
      <c r="DC130" s="16">
        <v>45353</v>
      </c>
      <c r="DD130" s="17">
        <v>1.92</v>
      </c>
      <c r="DE130" s="17">
        <v>348.14</v>
      </c>
      <c r="DF130" s="16">
        <v>668</v>
      </c>
      <c r="DG130" s="17">
        <v>34.47</v>
      </c>
      <c r="DH130" s="17">
        <v>716.31</v>
      </c>
      <c r="DI130" s="16">
        <v>24691</v>
      </c>
      <c r="DJ130" s="16">
        <v>22530</v>
      </c>
      <c r="DK130" s="16">
        <v>24691</v>
      </c>
      <c r="DL130" s="16">
        <v>0</v>
      </c>
      <c r="DM130" s="16">
        <v>24691</v>
      </c>
      <c r="DN130" s="16">
        <v>24691</v>
      </c>
      <c r="DO130" s="17">
        <v>3.74</v>
      </c>
      <c r="DP130" s="17">
        <v>716.31</v>
      </c>
      <c r="DQ130" s="16">
        <v>2679</v>
      </c>
      <c r="DR130" s="16">
        <v>2437</v>
      </c>
      <c r="DS130" s="16">
        <v>2679</v>
      </c>
      <c r="DT130" s="16">
        <v>0</v>
      </c>
      <c r="DU130" s="16">
        <v>2679</v>
      </c>
      <c r="DV130" s="16">
        <v>2679</v>
      </c>
      <c r="DW130" s="16">
        <v>4937495</v>
      </c>
      <c r="DX130" s="16">
        <v>0</v>
      </c>
      <c r="DY130" s="16">
        <v>64197</v>
      </c>
      <c r="DZ130" s="16">
        <v>572362</v>
      </c>
      <c r="EA130" s="16">
        <v>422999</v>
      </c>
      <c r="EB130" s="16">
        <v>47879</v>
      </c>
      <c r="EC130" s="16">
        <v>44028</v>
      </c>
      <c r="ED130" s="16">
        <v>236559</v>
      </c>
      <c r="EE130" s="16">
        <v>249376</v>
      </c>
      <c r="EF130" s="16">
        <v>0</v>
      </c>
      <c r="EG130" s="16">
        <v>40711</v>
      </c>
      <c r="EH130" s="16">
        <v>45353</v>
      </c>
      <c r="EI130" s="16">
        <v>668</v>
      </c>
      <c r="EJ130" s="16">
        <v>24691</v>
      </c>
      <c r="EK130" s="16">
        <v>2679</v>
      </c>
      <c r="EL130" s="16">
        <v>51624</v>
      </c>
      <c r="EM130" s="16">
        <v>182210</v>
      </c>
      <c r="EN130" s="16">
        <v>-7470</v>
      </c>
      <c r="EO130" s="16">
        <v>6812113</v>
      </c>
      <c r="EP130" s="16">
        <v>394734954</v>
      </c>
      <c r="EQ130" s="18">
        <v>5.4</v>
      </c>
      <c r="ER130" s="16">
        <v>2131569</v>
      </c>
      <c r="ES130" s="16">
        <v>24576</v>
      </c>
      <c r="ET130" s="16">
        <v>24410</v>
      </c>
      <c r="EU130" s="16">
        <v>166</v>
      </c>
      <c r="EV130" s="16">
        <v>2131569</v>
      </c>
      <c r="EW130" s="16">
        <v>2131735</v>
      </c>
      <c r="EX130" s="16">
        <v>54174071</v>
      </c>
      <c r="EY130" s="16">
        <v>45559099</v>
      </c>
      <c r="EZ130" s="16">
        <v>8614972</v>
      </c>
      <c r="FA130" s="18">
        <v>5.4</v>
      </c>
      <c r="FB130" s="16">
        <v>46521</v>
      </c>
      <c r="FC130" s="16">
        <v>0</v>
      </c>
      <c r="FD130" s="16">
        <v>0</v>
      </c>
      <c r="FE130" s="16">
        <v>0</v>
      </c>
      <c r="FF130" s="16">
        <v>46521</v>
      </c>
      <c r="FG130" s="16">
        <v>46521</v>
      </c>
      <c r="FH130" s="16">
        <v>2131735</v>
      </c>
      <c r="FI130" s="16">
        <v>2178256</v>
      </c>
      <c r="FJ130" s="16">
        <v>6749</v>
      </c>
      <c r="FK130" s="15">
        <v>650.24599999999998</v>
      </c>
      <c r="FL130" s="16">
        <v>4388510</v>
      </c>
      <c r="FM130" s="16">
        <v>6749</v>
      </c>
      <c r="FN130" s="17">
        <v>74.41</v>
      </c>
      <c r="FO130" s="16">
        <v>502193</v>
      </c>
      <c r="FP130" s="16">
        <v>264</v>
      </c>
      <c r="FQ130" s="17">
        <v>718.23</v>
      </c>
      <c r="FR130" s="16">
        <v>189613</v>
      </c>
      <c r="FS130" s="16">
        <v>24691</v>
      </c>
      <c r="FT130" s="16">
        <v>2679</v>
      </c>
      <c r="FU130" s="16">
        <v>216983</v>
      </c>
      <c r="FV130" s="16">
        <v>4388510</v>
      </c>
      <c r="FW130" s="16">
        <v>502193</v>
      </c>
      <c r="FX130" s="16">
        <v>-6553</v>
      </c>
      <c r="FY130" s="16">
        <v>422999</v>
      </c>
      <c r="FZ130" s="16">
        <v>47879</v>
      </c>
      <c r="GA130" s="16">
        <v>44028</v>
      </c>
      <c r="GB130" s="16">
        <v>236559</v>
      </c>
      <c r="GC130" s="16">
        <v>5852598</v>
      </c>
      <c r="GD130" s="16">
        <v>2178256</v>
      </c>
      <c r="GE130" s="16">
        <v>3674342</v>
      </c>
      <c r="GF130" s="15">
        <v>724.65599999999995</v>
      </c>
      <c r="GG130" s="16">
        <v>300</v>
      </c>
      <c r="GH130" s="16">
        <v>217397</v>
      </c>
      <c r="GI130" s="16">
        <v>3674342</v>
      </c>
      <c r="GJ130" s="16">
        <v>0</v>
      </c>
      <c r="GK130" s="14">
        <v>12</v>
      </c>
      <c r="GL130" s="16">
        <v>7635</v>
      </c>
      <c r="GM130" s="16">
        <v>91620</v>
      </c>
      <c r="GN130" s="14">
        <v>0</v>
      </c>
      <c r="GO130" s="16">
        <v>7413</v>
      </c>
      <c r="GP130" s="16">
        <v>0</v>
      </c>
      <c r="GQ130" s="16">
        <v>91620</v>
      </c>
      <c r="GR130" s="16">
        <v>91620</v>
      </c>
      <c r="GS130" s="16">
        <v>6812113</v>
      </c>
      <c r="GT130" s="16">
        <v>5852598</v>
      </c>
      <c r="GU130" s="16">
        <v>0</v>
      </c>
      <c r="GV130" s="16">
        <v>959515</v>
      </c>
      <c r="GW130" s="16">
        <v>394734954</v>
      </c>
      <c r="GX130" s="16">
        <v>388292664</v>
      </c>
      <c r="GY130" s="16">
        <v>6442290</v>
      </c>
      <c r="GZ130" s="16">
        <v>388292664</v>
      </c>
      <c r="HA130" s="18">
        <v>1.66E-2</v>
      </c>
      <c r="HB130" s="16">
        <v>36441</v>
      </c>
      <c r="HC130" s="16">
        <v>605</v>
      </c>
      <c r="HD130" s="16">
        <v>36441</v>
      </c>
      <c r="HE130" s="16">
        <v>605</v>
      </c>
      <c r="HF130" s="16">
        <v>35836</v>
      </c>
      <c r="HG130" s="16">
        <v>886</v>
      </c>
      <c r="HH130" s="16">
        <v>685</v>
      </c>
      <c r="HI130" s="16">
        <v>201</v>
      </c>
      <c r="HJ130" s="15">
        <v>724.65599999999995</v>
      </c>
      <c r="HK130" s="16">
        <v>145656</v>
      </c>
      <c r="HL130" s="15">
        <v>724.65599999999995</v>
      </c>
      <c r="HM130" s="16">
        <v>10</v>
      </c>
      <c r="HN130" s="16">
        <v>7247</v>
      </c>
      <c r="HO130" s="15">
        <v>724.65599999999995</v>
      </c>
      <c r="HP130" s="16">
        <v>7635</v>
      </c>
      <c r="HQ130" s="15">
        <v>0.11600000000000001</v>
      </c>
      <c r="HR130" s="16">
        <v>642045</v>
      </c>
      <c r="HS130" s="16">
        <v>145656</v>
      </c>
      <c r="HT130" s="16">
        <v>7247</v>
      </c>
      <c r="HU130" s="16">
        <v>489142</v>
      </c>
      <c r="HV130" s="16">
        <v>394734954</v>
      </c>
      <c r="HW130" s="18">
        <v>1.2391700000000001</v>
      </c>
      <c r="HX130" s="18">
        <v>1.9617800000000001</v>
      </c>
      <c r="HY130" s="18">
        <v>0</v>
      </c>
      <c r="HZ130" s="16">
        <v>394734954</v>
      </c>
      <c r="IA130" s="16">
        <v>0</v>
      </c>
      <c r="IB130" s="16">
        <v>7635</v>
      </c>
      <c r="IC130" s="17">
        <v>0</v>
      </c>
      <c r="ID130" s="16">
        <v>0</v>
      </c>
      <c r="IE130" s="15">
        <v>724.65599999999995</v>
      </c>
      <c r="IF130" s="16">
        <v>0</v>
      </c>
      <c r="IG130" s="16">
        <v>959515</v>
      </c>
      <c r="IH130" s="16">
        <v>35836</v>
      </c>
      <c r="II130" s="16">
        <v>0</v>
      </c>
      <c r="IJ130" s="16">
        <v>0</v>
      </c>
      <c r="IK130" s="16">
        <v>51624</v>
      </c>
      <c r="IL130" s="16">
        <v>145656</v>
      </c>
      <c r="IM130" s="16">
        <v>7247</v>
      </c>
      <c r="IN130" s="16">
        <v>0</v>
      </c>
      <c r="IO130" s="16">
        <v>0</v>
      </c>
      <c r="IP130" s="16">
        <v>822400</v>
      </c>
      <c r="IQ130" s="16">
        <v>3674342</v>
      </c>
      <c r="IR130" s="16">
        <v>0</v>
      </c>
      <c r="IS130" s="16">
        <v>35836</v>
      </c>
      <c r="IT130" s="16">
        <v>0</v>
      </c>
      <c r="IU130" s="16">
        <v>0</v>
      </c>
      <c r="IV130" s="16">
        <v>51624</v>
      </c>
      <c r="IW130" s="16">
        <v>145656</v>
      </c>
      <c r="IX130" s="16">
        <v>7247</v>
      </c>
      <c r="IY130" s="16">
        <v>0</v>
      </c>
      <c r="IZ130" s="16">
        <v>0</v>
      </c>
      <c r="JA130" s="16">
        <v>0</v>
      </c>
      <c r="JB130" s="16">
        <v>91620</v>
      </c>
      <c r="JC130" s="16">
        <v>3903077</v>
      </c>
      <c r="JD130" s="16">
        <v>4937495</v>
      </c>
      <c r="JE130" s="16">
        <v>0</v>
      </c>
      <c r="JF130" s="16">
        <v>4937495</v>
      </c>
      <c r="JG130" s="19">
        <v>0.1</v>
      </c>
      <c r="JH130" s="16">
        <v>493750</v>
      </c>
      <c r="JI130" s="16">
        <v>394734954</v>
      </c>
      <c r="JJ130" s="14">
        <v>641.9</v>
      </c>
      <c r="JK130" s="16">
        <v>614948</v>
      </c>
      <c r="JL130" s="16">
        <v>416026</v>
      </c>
      <c r="JM130" s="16">
        <v>614948</v>
      </c>
      <c r="JN130" s="17">
        <v>0.25</v>
      </c>
      <c r="JO130" s="19">
        <v>0.1691</v>
      </c>
      <c r="JP130" s="16">
        <v>493750</v>
      </c>
      <c r="JQ130" s="16">
        <v>83493</v>
      </c>
      <c r="JR130" s="17">
        <v>0</v>
      </c>
      <c r="JS130" s="16">
        <v>4517812</v>
      </c>
      <c r="JT130" s="16">
        <v>0</v>
      </c>
      <c r="JU130" s="16">
        <v>493750</v>
      </c>
      <c r="JV130" s="16">
        <v>83493</v>
      </c>
      <c r="JW130" s="16">
        <v>0</v>
      </c>
      <c r="JX130" s="16">
        <v>410257</v>
      </c>
      <c r="JY130" s="16">
        <v>83493</v>
      </c>
      <c r="JZ130" s="18">
        <v>0</v>
      </c>
      <c r="KA130" s="16">
        <v>0</v>
      </c>
      <c r="KB130" s="16">
        <v>0</v>
      </c>
      <c r="KC130" s="16">
        <v>410257</v>
      </c>
      <c r="KD130" s="16">
        <v>410257</v>
      </c>
      <c r="KE130" s="16">
        <v>4937495</v>
      </c>
      <c r="KF130" s="19">
        <v>0</v>
      </c>
      <c r="KG130" s="16">
        <v>0</v>
      </c>
      <c r="KH130" s="17">
        <v>0</v>
      </c>
      <c r="KI130" s="16">
        <v>4517812</v>
      </c>
      <c r="KJ130" s="16">
        <v>0</v>
      </c>
      <c r="KK130" s="16">
        <v>0</v>
      </c>
      <c r="KL130" s="16">
        <v>0</v>
      </c>
      <c r="KM130" s="16">
        <v>0</v>
      </c>
      <c r="KN130" s="16">
        <v>9085</v>
      </c>
      <c r="KO130" s="16">
        <v>9024</v>
      </c>
      <c r="KP130" s="16">
        <v>61</v>
      </c>
      <c r="KQ130" s="16">
        <v>822400</v>
      </c>
      <c r="KR130" s="16">
        <v>61</v>
      </c>
      <c r="KS130" s="16">
        <v>822339</v>
      </c>
      <c r="KT130" s="16">
        <v>166</v>
      </c>
      <c r="KU130" s="16">
        <v>61</v>
      </c>
      <c r="KV130" s="16">
        <v>227</v>
      </c>
      <c r="KW130" s="16">
        <v>2131569</v>
      </c>
      <c r="KX130" s="16">
        <v>822339</v>
      </c>
      <c r="KY130" s="18">
        <v>2953908</v>
      </c>
      <c r="KZ130" s="16">
        <v>410257</v>
      </c>
      <c r="LA130" s="16">
        <v>0</v>
      </c>
      <c r="LB130" s="16">
        <v>0</v>
      </c>
      <c r="LC130" s="16">
        <v>0</v>
      </c>
      <c r="LD130" s="16">
        <v>3364165</v>
      </c>
      <c r="LE130" s="16">
        <v>100000</v>
      </c>
      <c r="LF130" s="16">
        <v>0</v>
      </c>
      <c r="LG130" s="16">
        <v>0</v>
      </c>
      <c r="LH130" s="16">
        <v>3464165</v>
      </c>
      <c r="LI130" s="16">
        <v>410257</v>
      </c>
      <c r="LJ130" s="16">
        <v>3053908</v>
      </c>
      <c r="LK130" s="16">
        <v>394734954</v>
      </c>
      <c r="LL130" s="16">
        <v>7.7366000000000001</v>
      </c>
      <c r="LM130" s="16">
        <v>410257</v>
      </c>
      <c r="LN130" s="16">
        <v>394734954</v>
      </c>
      <c r="LO130" s="16">
        <v>1.03932</v>
      </c>
      <c r="LP130" s="16">
        <v>7.7366000000000001</v>
      </c>
      <c r="LQ130" s="16">
        <v>8.7759199999999993</v>
      </c>
      <c r="LR130" s="16">
        <v>249376</v>
      </c>
      <c r="LS130" s="16">
        <v>0</v>
      </c>
      <c r="LT130" s="16">
        <v>40711</v>
      </c>
      <c r="LU130" s="16">
        <v>45353</v>
      </c>
      <c r="LV130" s="16">
        <v>668</v>
      </c>
      <c r="LW130" s="16">
        <v>24691</v>
      </c>
      <c r="LX130" s="16">
        <v>2679</v>
      </c>
      <c r="LY130" s="16">
        <v>51624</v>
      </c>
      <c r="LZ130" s="16">
        <v>311854</v>
      </c>
      <c r="MA130" s="16">
        <v>3903077</v>
      </c>
      <c r="MB130" s="18">
        <v>311854</v>
      </c>
      <c r="MC130" s="16">
        <v>3591223</v>
      </c>
      <c r="MD130" s="16">
        <v>6812113</v>
      </c>
      <c r="ME130" s="18">
        <v>0</v>
      </c>
      <c r="MF130" s="18">
        <v>0</v>
      </c>
      <c r="MG130" s="18">
        <v>410257</v>
      </c>
      <c r="MH130" s="16">
        <v>0</v>
      </c>
      <c r="MI130" s="16">
        <v>91620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3364165</v>
      </c>
      <c r="MP130" s="16">
        <v>91620</v>
      </c>
      <c r="MQ130" s="16">
        <v>0</v>
      </c>
      <c r="MR130" s="16">
        <v>0</v>
      </c>
      <c r="MS130" s="16">
        <v>0</v>
      </c>
      <c r="MT130" s="16">
        <v>46521</v>
      </c>
      <c r="MU130" s="16">
        <v>227</v>
      </c>
      <c r="MV130" s="16">
        <v>0</v>
      </c>
      <c r="MW130" s="16">
        <v>3502533</v>
      </c>
      <c r="MX130" s="16">
        <v>394734954</v>
      </c>
      <c r="MY130" s="16">
        <v>1.34</v>
      </c>
      <c r="MZ130" s="16">
        <v>528945</v>
      </c>
      <c r="NA130" s="16">
        <v>0</v>
      </c>
      <c r="NB130" s="16">
        <v>4517812</v>
      </c>
      <c r="NC130" s="16">
        <v>0</v>
      </c>
      <c r="ND130" s="16">
        <v>528945</v>
      </c>
      <c r="NE130" s="16">
        <v>0</v>
      </c>
      <c r="NF130" s="16">
        <v>528945</v>
      </c>
      <c r="NG130" s="17">
        <v>0</v>
      </c>
      <c r="NH130" s="17">
        <v>0</v>
      </c>
      <c r="NI130" s="17">
        <v>0</v>
      </c>
      <c r="NJ130" s="17">
        <v>0</v>
      </c>
      <c r="NK130" s="17">
        <v>0</v>
      </c>
      <c r="NL130" s="17">
        <v>0</v>
      </c>
      <c r="NM130" s="16">
        <v>0</v>
      </c>
      <c r="NN130" s="16">
        <v>0</v>
      </c>
      <c r="NO130" s="18">
        <v>0</v>
      </c>
      <c r="NP130" s="16">
        <v>0</v>
      </c>
      <c r="NQ130" s="17">
        <v>0</v>
      </c>
      <c r="NR130" s="16">
        <v>350000</v>
      </c>
      <c r="NS130" s="16">
        <v>0</v>
      </c>
      <c r="NT130" s="16">
        <v>130263</v>
      </c>
      <c r="NU130" s="16">
        <v>0</v>
      </c>
      <c r="NV130" s="16">
        <v>0</v>
      </c>
      <c r="NW130" s="17">
        <v>0</v>
      </c>
      <c r="NX130" s="17">
        <v>0</v>
      </c>
    </row>
    <row r="131" spans="1:388" x14ac:dyDescent="0.55000000000000004">
      <c r="A131" s="13" t="s">
        <v>1191</v>
      </c>
      <c r="B131" s="13" t="s">
        <v>1255</v>
      </c>
      <c r="C131" s="13" t="s">
        <v>247</v>
      </c>
      <c r="D131" s="13" t="s">
        <v>1268</v>
      </c>
      <c r="E131" s="14">
        <v>313.3</v>
      </c>
      <c r="F131" s="15">
        <v>-0.26500000000000001</v>
      </c>
      <c r="G131" s="16">
        <v>7478</v>
      </c>
      <c r="H131" s="16">
        <v>-1982</v>
      </c>
      <c r="I131" s="16">
        <v>6553</v>
      </c>
      <c r="J131" s="15">
        <v>-0.26500000000000001</v>
      </c>
      <c r="K131" s="16">
        <v>-1737</v>
      </c>
      <c r="L131" s="16">
        <v>7478</v>
      </c>
      <c r="M131" s="16">
        <v>222</v>
      </c>
      <c r="N131" s="16">
        <v>7700</v>
      </c>
      <c r="O131" s="17">
        <v>660.81</v>
      </c>
      <c r="P131" s="17">
        <v>19.07</v>
      </c>
      <c r="Q131" s="17">
        <v>679.88</v>
      </c>
      <c r="R131" s="17">
        <v>68.75</v>
      </c>
      <c r="S131" s="17">
        <v>2.16</v>
      </c>
      <c r="T131" s="17">
        <v>70.91</v>
      </c>
      <c r="U131" s="17">
        <v>70.290000000000006</v>
      </c>
      <c r="V131" s="17">
        <v>2.35</v>
      </c>
      <c r="W131" s="17">
        <v>72.64</v>
      </c>
      <c r="X131" s="17">
        <v>357.8</v>
      </c>
      <c r="Y131" s="17">
        <v>10.73</v>
      </c>
      <c r="Z131" s="17">
        <v>368.53</v>
      </c>
      <c r="AA131" s="17">
        <v>15.84</v>
      </c>
      <c r="AB131" s="17">
        <v>7.26</v>
      </c>
      <c r="AC131" s="17">
        <v>16.440000000000001</v>
      </c>
      <c r="AD131" s="17">
        <v>39.54</v>
      </c>
      <c r="AE131" s="14">
        <v>313.3</v>
      </c>
      <c r="AF131" s="17">
        <v>352.84</v>
      </c>
      <c r="AG131" s="17">
        <v>0.45</v>
      </c>
      <c r="AH131" s="17">
        <v>353.29</v>
      </c>
      <c r="AI131" s="15">
        <v>24.18</v>
      </c>
      <c r="AJ131" s="15">
        <v>1.2250000000000001</v>
      </c>
      <c r="AK131" s="17">
        <v>0</v>
      </c>
      <c r="AL131" s="17">
        <f>ROUND(Data_AidAndLevy[[#This Row],[L311]]*Data_AidAndLevy[[#This Row],[L201]],0)</f>
        <v>0</v>
      </c>
      <c r="AM131" s="15">
        <v>0</v>
      </c>
      <c r="AN131" s="15">
        <v>25.405000000000001</v>
      </c>
      <c r="AO131" s="17">
        <v>352.84</v>
      </c>
      <c r="AP131" s="15">
        <v>378.245</v>
      </c>
      <c r="AQ131" s="17">
        <v>39.54</v>
      </c>
      <c r="AR131" s="15">
        <v>338.70499999999998</v>
      </c>
      <c r="AS131" s="16">
        <v>7700</v>
      </c>
      <c r="AT131" s="14">
        <v>313.3</v>
      </c>
      <c r="AU131" s="16">
        <v>2412410</v>
      </c>
      <c r="AV131" s="16">
        <v>2440819</v>
      </c>
      <c r="AW131" s="17">
        <v>1.01</v>
      </c>
      <c r="AX131" s="16">
        <v>2465227</v>
      </c>
      <c r="AY131" s="16">
        <v>2412410</v>
      </c>
      <c r="AZ131" s="16">
        <v>52817</v>
      </c>
      <c r="BA131" s="16">
        <v>7700</v>
      </c>
      <c r="BB131" s="15">
        <v>25.405000000000001</v>
      </c>
      <c r="BC131" s="16">
        <v>195619</v>
      </c>
      <c r="BD131" s="16">
        <v>7700</v>
      </c>
      <c r="BE131" s="17">
        <v>39.54</v>
      </c>
      <c r="BF131" s="16">
        <v>304458</v>
      </c>
      <c r="BG131" s="17">
        <v>679.88</v>
      </c>
      <c r="BH131" s="14">
        <v>313.3</v>
      </c>
      <c r="BI131" s="16">
        <v>213006</v>
      </c>
      <c r="BJ131" s="16">
        <v>215688</v>
      </c>
      <c r="BK131" s="16">
        <v>213006</v>
      </c>
      <c r="BL131" s="16">
        <v>2682</v>
      </c>
      <c r="BM131" s="16">
        <v>213006</v>
      </c>
      <c r="BN131" s="16">
        <v>215688</v>
      </c>
      <c r="BO131" s="17">
        <v>70.91</v>
      </c>
      <c r="BP131" s="14">
        <v>313.3</v>
      </c>
      <c r="BQ131" s="16">
        <v>22216</v>
      </c>
      <c r="BR131" s="16">
        <v>22440</v>
      </c>
      <c r="BS131" s="16">
        <v>22216</v>
      </c>
      <c r="BT131" s="16">
        <v>224</v>
      </c>
      <c r="BU131" s="16">
        <v>22216</v>
      </c>
      <c r="BV131" s="16">
        <v>22440</v>
      </c>
      <c r="BW131" s="17">
        <v>72.64</v>
      </c>
      <c r="BX131" s="14">
        <v>313.3</v>
      </c>
      <c r="BY131" s="16">
        <v>22758</v>
      </c>
      <c r="BZ131" s="16">
        <v>22943</v>
      </c>
      <c r="CA131" s="16">
        <v>22758</v>
      </c>
      <c r="CB131" s="16">
        <v>185</v>
      </c>
      <c r="CC131" s="16">
        <v>22758</v>
      </c>
      <c r="CD131" s="16">
        <v>22943</v>
      </c>
      <c r="CE131" s="17">
        <v>368.53</v>
      </c>
      <c r="CF131" s="14">
        <v>313.3</v>
      </c>
      <c r="CG131" s="16">
        <v>115460</v>
      </c>
      <c r="CH131" s="16">
        <v>116786</v>
      </c>
      <c r="CI131" s="16">
        <v>115460</v>
      </c>
      <c r="CJ131" s="16">
        <v>1326</v>
      </c>
      <c r="CK131" s="16">
        <v>115460</v>
      </c>
      <c r="CL131" s="16">
        <v>116786</v>
      </c>
      <c r="CM131" s="17">
        <v>332.98</v>
      </c>
      <c r="CN131" s="17">
        <v>352.84</v>
      </c>
      <c r="CO131" s="16">
        <v>117489</v>
      </c>
      <c r="CP131" s="16">
        <v>118863</v>
      </c>
      <c r="CQ131" s="16">
        <v>1833</v>
      </c>
      <c r="CR131" s="16">
        <v>120696</v>
      </c>
      <c r="CS131" s="16">
        <v>117489</v>
      </c>
      <c r="CT131" s="16">
        <v>3207</v>
      </c>
      <c r="CU131" s="14">
        <v>313.3</v>
      </c>
      <c r="CV131" s="16">
        <v>7</v>
      </c>
      <c r="CW131" s="14">
        <v>0</v>
      </c>
      <c r="CX131" s="16">
        <v>320</v>
      </c>
      <c r="CY131" s="17">
        <v>62.16</v>
      </c>
      <c r="CZ131" s="16">
        <v>19891</v>
      </c>
      <c r="DA131" s="16">
        <v>320</v>
      </c>
      <c r="DB131" s="17">
        <v>68.33</v>
      </c>
      <c r="DC131" s="16">
        <v>21866</v>
      </c>
      <c r="DD131" s="17">
        <v>0.45</v>
      </c>
      <c r="DE131" s="17">
        <v>332.98</v>
      </c>
      <c r="DF131" s="16">
        <v>150</v>
      </c>
      <c r="DG131" s="17">
        <v>31.52</v>
      </c>
      <c r="DH131" s="17">
        <v>352.84</v>
      </c>
      <c r="DI131" s="16">
        <v>11122</v>
      </c>
      <c r="DJ131" s="16">
        <v>11222</v>
      </c>
      <c r="DK131" s="16">
        <v>11122</v>
      </c>
      <c r="DL131" s="16">
        <v>100</v>
      </c>
      <c r="DM131" s="16">
        <v>11122</v>
      </c>
      <c r="DN131" s="16">
        <v>11222</v>
      </c>
      <c r="DO131" s="17">
        <v>3.67</v>
      </c>
      <c r="DP131" s="17">
        <v>352.84</v>
      </c>
      <c r="DQ131" s="16">
        <v>1295</v>
      </c>
      <c r="DR131" s="16">
        <v>1305</v>
      </c>
      <c r="DS131" s="16">
        <v>1295</v>
      </c>
      <c r="DT131" s="16">
        <v>10</v>
      </c>
      <c r="DU131" s="16">
        <v>1295</v>
      </c>
      <c r="DV131" s="16">
        <v>1305</v>
      </c>
      <c r="DW131" s="16">
        <v>2412410</v>
      </c>
      <c r="DX131" s="16">
        <v>52817</v>
      </c>
      <c r="DY131" s="16">
        <v>195619</v>
      </c>
      <c r="DZ131" s="16">
        <v>304458</v>
      </c>
      <c r="EA131" s="16">
        <v>215688</v>
      </c>
      <c r="EB131" s="16">
        <v>22440</v>
      </c>
      <c r="EC131" s="16">
        <v>22943</v>
      </c>
      <c r="ED131" s="16">
        <v>116786</v>
      </c>
      <c r="EE131" s="16">
        <v>117489</v>
      </c>
      <c r="EF131" s="16">
        <v>3207</v>
      </c>
      <c r="EG131" s="16">
        <v>19891</v>
      </c>
      <c r="EH131" s="16">
        <v>21866</v>
      </c>
      <c r="EI131" s="16">
        <v>150</v>
      </c>
      <c r="EJ131" s="16">
        <v>11222</v>
      </c>
      <c r="EK131" s="16">
        <v>1305</v>
      </c>
      <c r="EL131" s="16">
        <v>26035</v>
      </c>
      <c r="EM131" s="16">
        <v>112457</v>
      </c>
      <c r="EN131" s="16">
        <v>-1982</v>
      </c>
      <c r="EO131" s="16">
        <v>3602731</v>
      </c>
      <c r="EP131" s="16">
        <v>195236466</v>
      </c>
      <c r="EQ131" s="18">
        <v>5.4</v>
      </c>
      <c r="ER131" s="16">
        <v>1054277</v>
      </c>
      <c r="ES131" s="16">
        <v>18252</v>
      </c>
      <c r="ET131" s="16">
        <v>17829</v>
      </c>
      <c r="EU131" s="16">
        <v>423</v>
      </c>
      <c r="EV131" s="16">
        <v>1054277</v>
      </c>
      <c r="EW131" s="16">
        <v>1054700</v>
      </c>
      <c r="EX131" s="16">
        <v>30431129</v>
      </c>
      <c r="EY131" s="16">
        <v>28061659</v>
      </c>
      <c r="EZ131" s="16">
        <v>2369470</v>
      </c>
      <c r="FA131" s="18">
        <v>5.4</v>
      </c>
      <c r="FB131" s="16">
        <v>12795</v>
      </c>
      <c r="FC131" s="16">
        <v>0</v>
      </c>
      <c r="FD131" s="16">
        <v>0</v>
      </c>
      <c r="FE131" s="16">
        <v>0</v>
      </c>
      <c r="FF131" s="16">
        <v>12795</v>
      </c>
      <c r="FG131" s="16">
        <v>12795</v>
      </c>
      <c r="FH131" s="16">
        <v>1054700</v>
      </c>
      <c r="FI131" s="16">
        <v>1067495</v>
      </c>
      <c r="FJ131" s="16">
        <v>6749</v>
      </c>
      <c r="FK131" s="15">
        <v>338.70499999999998</v>
      </c>
      <c r="FL131" s="16">
        <v>2285920</v>
      </c>
      <c r="FM131" s="16">
        <v>6749</v>
      </c>
      <c r="FN131" s="17">
        <v>39.54</v>
      </c>
      <c r="FO131" s="16">
        <v>266855</v>
      </c>
      <c r="FP131" s="16">
        <v>264</v>
      </c>
      <c r="FQ131" s="17">
        <v>353.29</v>
      </c>
      <c r="FR131" s="16">
        <v>93269</v>
      </c>
      <c r="FS131" s="16">
        <v>11222</v>
      </c>
      <c r="FT131" s="16">
        <v>1305</v>
      </c>
      <c r="FU131" s="16">
        <v>105796</v>
      </c>
      <c r="FV131" s="16">
        <v>2285920</v>
      </c>
      <c r="FW131" s="16">
        <v>266855</v>
      </c>
      <c r="FX131" s="16">
        <v>-1737</v>
      </c>
      <c r="FY131" s="16">
        <v>215688</v>
      </c>
      <c r="FZ131" s="16">
        <v>22440</v>
      </c>
      <c r="GA131" s="16">
        <v>22943</v>
      </c>
      <c r="GB131" s="16">
        <v>116786</v>
      </c>
      <c r="GC131" s="16">
        <v>3034691</v>
      </c>
      <c r="GD131" s="16">
        <v>1067495</v>
      </c>
      <c r="GE131" s="16">
        <v>1967196</v>
      </c>
      <c r="GF131" s="15">
        <v>378.245</v>
      </c>
      <c r="GG131" s="16">
        <v>300</v>
      </c>
      <c r="GH131" s="16">
        <v>113474</v>
      </c>
      <c r="GI131" s="16">
        <v>1967196</v>
      </c>
      <c r="GJ131" s="16">
        <v>0</v>
      </c>
      <c r="GK131" s="14">
        <v>8.5</v>
      </c>
      <c r="GL131" s="16">
        <v>7635</v>
      </c>
      <c r="GM131" s="16">
        <v>64898</v>
      </c>
      <c r="GN131" s="14">
        <v>0</v>
      </c>
      <c r="GO131" s="16">
        <v>7413</v>
      </c>
      <c r="GP131" s="16">
        <v>0</v>
      </c>
      <c r="GQ131" s="16">
        <v>64898</v>
      </c>
      <c r="GR131" s="16">
        <v>64898</v>
      </c>
      <c r="GS131" s="16">
        <v>3602731</v>
      </c>
      <c r="GT131" s="16">
        <v>3034691</v>
      </c>
      <c r="GU131" s="16">
        <v>0</v>
      </c>
      <c r="GV131" s="16">
        <v>568040</v>
      </c>
      <c r="GW131" s="16">
        <v>195236466</v>
      </c>
      <c r="GX131" s="16">
        <v>188230697</v>
      </c>
      <c r="GY131" s="16">
        <v>7005769</v>
      </c>
      <c r="GZ131" s="16">
        <v>188230697</v>
      </c>
      <c r="HA131" s="18">
        <v>3.7199999999999997E-2</v>
      </c>
      <c r="HB131" s="16">
        <v>15039</v>
      </c>
      <c r="HC131" s="16">
        <v>559</v>
      </c>
      <c r="HD131" s="16">
        <v>15039</v>
      </c>
      <c r="HE131" s="16">
        <v>559</v>
      </c>
      <c r="HF131" s="16">
        <v>14480</v>
      </c>
      <c r="HG131" s="16">
        <v>886</v>
      </c>
      <c r="HH131" s="16">
        <v>685</v>
      </c>
      <c r="HI131" s="16">
        <v>201</v>
      </c>
      <c r="HJ131" s="15">
        <v>378.245</v>
      </c>
      <c r="HK131" s="16">
        <v>76027</v>
      </c>
      <c r="HL131" s="15">
        <v>378.245</v>
      </c>
      <c r="HM131" s="16">
        <v>10</v>
      </c>
      <c r="HN131" s="16">
        <v>3782</v>
      </c>
      <c r="HO131" s="15">
        <v>378.245</v>
      </c>
      <c r="HP131" s="16">
        <v>7635</v>
      </c>
      <c r="HQ131" s="15">
        <v>0.11600000000000001</v>
      </c>
      <c r="HR131" s="16">
        <v>335125</v>
      </c>
      <c r="HS131" s="16">
        <v>76027</v>
      </c>
      <c r="HT131" s="16">
        <v>3782</v>
      </c>
      <c r="HU131" s="16">
        <v>255316</v>
      </c>
      <c r="HV131" s="16">
        <v>195236466</v>
      </c>
      <c r="HW131" s="18">
        <v>1.3077300000000001</v>
      </c>
      <c r="HX131" s="18">
        <v>1.9617800000000001</v>
      </c>
      <c r="HY131" s="18">
        <v>0</v>
      </c>
      <c r="HZ131" s="16">
        <v>195236466</v>
      </c>
      <c r="IA131" s="16">
        <v>0</v>
      </c>
      <c r="IB131" s="16">
        <v>7635</v>
      </c>
      <c r="IC131" s="17">
        <v>0</v>
      </c>
      <c r="ID131" s="16">
        <v>0</v>
      </c>
      <c r="IE131" s="15">
        <v>378.245</v>
      </c>
      <c r="IF131" s="16">
        <v>0</v>
      </c>
      <c r="IG131" s="16">
        <v>568040</v>
      </c>
      <c r="IH131" s="16">
        <v>14480</v>
      </c>
      <c r="II131" s="16">
        <v>0</v>
      </c>
      <c r="IJ131" s="16">
        <v>0</v>
      </c>
      <c r="IK131" s="16">
        <v>26035</v>
      </c>
      <c r="IL131" s="16">
        <v>76027</v>
      </c>
      <c r="IM131" s="16">
        <v>3782</v>
      </c>
      <c r="IN131" s="16">
        <v>0</v>
      </c>
      <c r="IO131" s="16">
        <v>0</v>
      </c>
      <c r="IP131" s="16">
        <v>499786</v>
      </c>
      <c r="IQ131" s="16">
        <v>1967196</v>
      </c>
      <c r="IR131" s="16">
        <v>0</v>
      </c>
      <c r="IS131" s="16">
        <v>14480</v>
      </c>
      <c r="IT131" s="16">
        <v>0</v>
      </c>
      <c r="IU131" s="16">
        <v>0</v>
      </c>
      <c r="IV131" s="16">
        <v>26035</v>
      </c>
      <c r="IW131" s="16">
        <v>76027</v>
      </c>
      <c r="IX131" s="16">
        <v>3782</v>
      </c>
      <c r="IY131" s="16">
        <v>0</v>
      </c>
      <c r="IZ131" s="16">
        <v>0</v>
      </c>
      <c r="JA131" s="16">
        <v>0</v>
      </c>
      <c r="JB131" s="16">
        <v>64898</v>
      </c>
      <c r="JC131" s="16">
        <v>2100348</v>
      </c>
      <c r="JD131" s="16">
        <v>2412410</v>
      </c>
      <c r="JE131" s="16">
        <v>52817</v>
      </c>
      <c r="JF131" s="16">
        <v>2465227</v>
      </c>
      <c r="JG131" s="19">
        <v>0.1</v>
      </c>
      <c r="JH131" s="16">
        <v>246523</v>
      </c>
      <c r="JI131" s="16">
        <v>195236466</v>
      </c>
      <c r="JJ131" s="14">
        <v>313.3</v>
      </c>
      <c r="JK131" s="16">
        <v>623161</v>
      </c>
      <c r="JL131" s="16">
        <v>416026</v>
      </c>
      <c r="JM131" s="16">
        <v>623161</v>
      </c>
      <c r="JN131" s="17">
        <v>0.25</v>
      </c>
      <c r="JO131" s="19">
        <v>0.16689999999999999</v>
      </c>
      <c r="JP131" s="16">
        <v>246523</v>
      </c>
      <c r="JQ131" s="16">
        <v>41145</v>
      </c>
      <c r="JR131" s="17">
        <v>0.01</v>
      </c>
      <c r="JS131" s="16">
        <v>2121376</v>
      </c>
      <c r="JT131" s="16">
        <v>21214</v>
      </c>
      <c r="JU131" s="16">
        <v>246523</v>
      </c>
      <c r="JV131" s="16">
        <v>41145</v>
      </c>
      <c r="JW131" s="16">
        <v>21214</v>
      </c>
      <c r="JX131" s="16">
        <v>184164</v>
      </c>
      <c r="JY131" s="16">
        <v>41145</v>
      </c>
      <c r="JZ131" s="18">
        <v>0</v>
      </c>
      <c r="KA131" s="16">
        <v>0</v>
      </c>
      <c r="KB131" s="16">
        <v>21214</v>
      </c>
      <c r="KC131" s="16">
        <v>184164</v>
      </c>
      <c r="KD131" s="16">
        <v>205378</v>
      </c>
      <c r="KE131" s="16">
        <v>2465227</v>
      </c>
      <c r="KF131" s="19">
        <v>0</v>
      </c>
      <c r="KG131" s="16">
        <v>0</v>
      </c>
      <c r="KH131" s="17">
        <v>0</v>
      </c>
      <c r="KI131" s="16">
        <v>2121376</v>
      </c>
      <c r="KJ131" s="16">
        <v>0</v>
      </c>
      <c r="KK131" s="16">
        <v>0</v>
      </c>
      <c r="KL131" s="16">
        <v>0</v>
      </c>
      <c r="KM131" s="16">
        <v>0</v>
      </c>
      <c r="KN131" s="16">
        <v>8519</v>
      </c>
      <c r="KO131" s="16">
        <v>8321</v>
      </c>
      <c r="KP131" s="16">
        <v>198</v>
      </c>
      <c r="KQ131" s="16">
        <v>499786</v>
      </c>
      <c r="KR131" s="16">
        <v>198</v>
      </c>
      <c r="KS131" s="16">
        <v>499588</v>
      </c>
      <c r="KT131" s="16">
        <v>423</v>
      </c>
      <c r="KU131" s="16">
        <v>198</v>
      </c>
      <c r="KV131" s="16">
        <v>621</v>
      </c>
      <c r="KW131" s="16">
        <v>1054277</v>
      </c>
      <c r="KX131" s="16">
        <v>499588</v>
      </c>
      <c r="KY131" s="18">
        <v>1553865</v>
      </c>
      <c r="KZ131" s="16">
        <v>184164</v>
      </c>
      <c r="LA131" s="16">
        <v>0</v>
      </c>
      <c r="LB131" s="16">
        <v>0</v>
      </c>
      <c r="LC131" s="16">
        <v>0</v>
      </c>
      <c r="LD131" s="16">
        <v>1738029</v>
      </c>
      <c r="LE131" s="16">
        <v>0</v>
      </c>
      <c r="LF131" s="16">
        <v>0</v>
      </c>
      <c r="LG131" s="16">
        <v>0</v>
      </c>
      <c r="LH131" s="16">
        <v>1738029</v>
      </c>
      <c r="LI131" s="16">
        <v>184164</v>
      </c>
      <c r="LJ131" s="16">
        <v>1553865</v>
      </c>
      <c r="LK131" s="16">
        <v>195236466</v>
      </c>
      <c r="LL131" s="16">
        <v>7.9588900000000002</v>
      </c>
      <c r="LM131" s="16">
        <v>184164</v>
      </c>
      <c r="LN131" s="16">
        <v>195358561</v>
      </c>
      <c r="LO131" s="16">
        <v>0.94269999999999998</v>
      </c>
      <c r="LP131" s="16">
        <v>7.9588900000000002</v>
      </c>
      <c r="LQ131" s="16">
        <v>8.9015900000000006</v>
      </c>
      <c r="LR131" s="16">
        <v>117489</v>
      </c>
      <c r="LS131" s="16">
        <v>3207</v>
      </c>
      <c r="LT131" s="16">
        <v>19891</v>
      </c>
      <c r="LU131" s="16">
        <v>21866</v>
      </c>
      <c r="LV131" s="16">
        <v>150</v>
      </c>
      <c r="LW131" s="16">
        <v>11222</v>
      </c>
      <c r="LX131" s="16">
        <v>1305</v>
      </c>
      <c r="LY131" s="16">
        <v>26035</v>
      </c>
      <c r="LZ131" s="16">
        <v>149095</v>
      </c>
      <c r="MA131" s="16">
        <v>2100348</v>
      </c>
      <c r="MB131" s="18">
        <v>149095</v>
      </c>
      <c r="MC131" s="16">
        <v>1951253</v>
      </c>
      <c r="MD131" s="16">
        <v>3602731</v>
      </c>
      <c r="ME131" s="18">
        <v>0</v>
      </c>
      <c r="MF131" s="18">
        <v>0</v>
      </c>
      <c r="MG131" s="18">
        <v>205378</v>
      </c>
      <c r="MH131" s="16">
        <v>0</v>
      </c>
      <c r="MI131" s="16">
        <v>64898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1738029</v>
      </c>
      <c r="MP131" s="16">
        <v>64898</v>
      </c>
      <c r="MQ131" s="16">
        <v>0</v>
      </c>
      <c r="MR131" s="16">
        <v>21214</v>
      </c>
      <c r="MS131" s="16">
        <v>0</v>
      </c>
      <c r="MT131" s="16">
        <v>12795</v>
      </c>
      <c r="MU131" s="16">
        <v>621</v>
      </c>
      <c r="MV131" s="16">
        <v>0</v>
      </c>
      <c r="MW131" s="16">
        <v>1837557</v>
      </c>
      <c r="MX131" s="16">
        <v>195358561</v>
      </c>
      <c r="MY131" s="16">
        <v>1.34</v>
      </c>
      <c r="MZ131" s="16">
        <v>261780</v>
      </c>
      <c r="NA131" s="16">
        <v>0.01</v>
      </c>
      <c r="NB131" s="16">
        <v>2121376</v>
      </c>
      <c r="NC131" s="16">
        <v>21214</v>
      </c>
      <c r="ND131" s="16">
        <v>261780</v>
      </c>
      <c r="NE131" s="16">
        <v>21214</v>
      </c>
      <c r="NF131" s="16">
        <v>240566</v>
      </c>
      <c r="NG131" s="17">
        <v>0.01</v>
      </c>
      <c r="NH131" s="17">
        <v>0</v>
      </c>
      <c r="NI131" s="17">
        <v>0</v>
      </c>
      <c r="NJ131" s="17">
        <v>0</v>
      </c>
      <c r="NK131" s="17">
        <v>0.01</v>
      </c>
      <c r="NL131" s="17">
        <v>0.02</v>
      </c>
      <c r="NM131" s="16">
        <v>21214</v>
      </c>
      <c r="NN131" s="16">
        <v>0</v>
      </c>
      <c r="NO131" s="18">
        <v>0</v>
      </c>
      <c r="NP131" s="16">
        <v>0</v>
      </c>
      <c r="NQ131" s="17">
        <v>21214</v>
      </c>
      <c r="NR131" s="16">
        <v>530000</v>
      </c>
      <c r="NS131" s="16">
        <v>0</v>
      </c>
      <c r="NT131" s="16">
        <v>64468</v>
      </c>
      <c r="NU131" s="16">
        <v>0</v>
      </c>
      <c r="NV131" s="16">
        <v>0</v>
      </c>
      <c r="NW131" s="17">
        <v>26357</v>
      </c>
      <c r="NX131" s="17">
        <v>318588</v>
      </c>
    </row>
    <row r="132" spans="1:388" x14ac:dyDescent="0.55000000000000004">
      <c r="A132" s="13" t="s">
        <v>1179</v>
      </c>
      <c r="B132" s="13" t="s">
        <v>1262</v>
      </c>
      <c r="C132" s="13" t="s">
        <v>248</v>
      </c>
      <c r="D132" s="13" t="s">
        <v>249</v>
      </c>
      <c r="E132" s="14">
        <v>226</v>
      </c>
      <c r="F132" s="15">
        <v>0</v>
      </c>
      <c r="G132" s="16">
        <v>7519</v>
      </c>
      <c r="H132" s="16">
        <v>0</v>
      </c>
      <c r="I132" s="16">
        <v>6553</v>
      </c>
      <c r="J132" s="15">
        <v>0</v>
      </c>
      <c r="K132" s="16">
        <v>0</v>
      </c>
      <c r="L132" s="16">
        <v>7519</v>
      </c>
      <c r="M132" s="16">
        <v>222</v>
      </c>
      <c r="N132" s="16">
        <v>7741</v>
      </c>
      <c r="O132" s="17">
        <v>649.23</v>
      </c>
      <c r="P132" s="17">
        <v>19.07</v>
      </c>
      <c r="Q132" s="17">
        <v>668.3</v>
      </c>
      <c r="R132" s="17">
        <v>67.58</v>
      </c>
      <c r="S132" s="17">
        <v>2.16</v>
      </c>
      <c r="T132" s="17">
        <v>69.739999999999995</v>
      </c>
      <c r="U132" s="17">
        <v>76.13</v>
      </c>
      <c r="V132" s="17">
        <v>2.35</v>
      </c>
      <c r="W132" s="17">
        <v>78.48</v>
      </c>
      <c r="X132" s="17">
        <v>357.8</v>
      </c>
      <c r="Y132" s="17">
        <v>10.73</v>
      </c>
      <c r="Z132" s="17">
        <v>368.53</v>
      </c>
      <c r="AA132" s="17">
        <v>20.16</v>
      </c>
      <c r="AB132" s="17">
        <v>7.87</v>
      </c>
      <c r="AC132" s="17">
        <v>2.74</v>
      </c>
      <c r="AD132" s="17">
        <v>30.77</v>
      </c>
      <c r="AE132" s="14">
        <v>226</v>
      </c>
      <c r="AF132" s="17">
        <v>256.77</v>
      </c>
      <c r="AG132" s="17">
        <v>0.54</v>
      </c>
      <c r="AH132" s="17">
        <v>257.31</v>
      </c>
      <c r="AI132" s="15">
        <v>22.15</v>
      </c>
      <c r="AJ132" s="15">
        <v>1.4590000000000001</v>
      </c>
      <c r="AK132" s="17">
        <v>0</v>
      </c>
      <c r="AL132" s="17">
        <f>ROUND(Data_AidAndLevy[[#This Row],[L311]]*Data_AidAndLevy[[#This Row],[L201]],0)</f>
        <v>0</v>
      </c>
      <c r="AM132" s="15">
        <v>0</v>
      </c>
      <c r="AN132" s="15">
        <v>23.609000000000002</v>
      </c>
      <c r="AO132" s="17">
        <v>256.77</v>
      </c>
      <c r="AP132" s="15">
        <v>280.37900000000002</v>
      </c>
      <c r="AQ132" s="17">
        <v>30.77</v>
      </c>
      <c r="AR132" s="15">
        <v>249.60900000000001</v>
      </c>
      <c r="AS132" s="16">
        <v>7741</v>
      </c>
      <c r="AT132" s="14">
        <v>226</v>
      </c>
      <c r="AU132" s="16">
        <v>1749466</v>
      </c>
      <c r="AV132" s="16">
        <v>1706813</v>
      </c>
      <c r="AW132" s="17">
        <v>1.01</v>
      </c>
      <c r="AX132" s="16">
        <v>1723881</v>
      </c>
      <c r="AY132" s="16">
        <v>1749466</v>
      </c>
      <c r="AZ132" s="16">
        <v>0</v>
      </c>
      <c r="BA132" s="16">
        <v>7741</v>
      </c>
      <c r="BB132" s="15">
        <v>23.609000000000002</v>
      </c>
      <c r="BC132" s="16">
        <v>182757</v>
      </c>
      <c r="BD132" s="16">
        <v>7741</v>
      </c>
      <c r="BE132" s="17">
        <v>30.77</v>
      </c>
      <c r="BF132" s="16">
        <v>238191</v>
      </c>
      <c r="BG132" s="17">
        <v>668.3</v>
      </c>
      <c r="BH132" s="14">
        <v>226</v>
      </c>
      <c r="BI132" s="16">
        <v>151036</v>
      </c>
      <c r="BJ132" s="16">
        <v>147375</v>
      </c>
      <c r="BK132" s="16">
        <v>151036</v>
      </c>
      <c r="BL132" s="16">
        <v>0</v>
      </c>
      <c r="BM132" s="16">
        <v>151036</v>
      </c>
      <c r="BN132" s="16">
        <v>151036</v>
      </c>
      <c r="BO132" s="17">
        <v>69.739999999999995</v>
      </c>
      <c r="BP132" s="14">
        <v>226</v>
      </c>
      <c r="BQ132" s="16">
        <v>15761</v>
      </c>
      <c r="BR132" s="16">
        <v>15341</v>
      </c>
      <c r="BS132" s="16">
        <v>15761</v>
      </c>
      <c r="BT132" s="16">
        <v>0</v>
      </c>
      <c r="BU132" s="16">
        <v>15761</v>
      </c>
      <c r="BV132" s="16">
        <v>15761</v>
      </c>
      <c r="BW132" s="17">
        <v>78.48</v>
      </c>
      <c r="BX132" s="14">
        <v>226</v>
      </c>
      <c r="BY132" s="16">
        <v>17736</v>
      </c>
      <c r="BZ132" s="16">
        <v>17282</v>
      </c>
      <c r="CA132" s="16">
        <v>17736</v>
      </c>
      <c r="CB132" s="16">
        <v>0</v>
      </c>
      <c r="CC132" s="16">
        <v>17736</v>
      </c>
      <c r="CD132" s="16">
        <v>17736</v>
      </c>
      <c r="CE132" s="17">
        <v>368.53</v>
      </c>
      <c r="CF132" s="14">
        <v>226</v>
      </c>
      <c r="CG132" s="16">
        <v>83288</v>
      </c>
      <c r="CH132" s="16">
        <v>81221</v>
      </c>
      <c r="CI132" s="16">
        <v>83288</v>
      </c>
      <c r="CJ132" s="16">
        <v>0</v>
      </c>
      <c r="CK132" s="16">
        <v>83288</v>
      </c>
      <c r="CL132" s="16">
        <v>83288</v>
      </c>
      <c r="CM132" s="17">
        <v>333.94</v>
      </c>
      <c r="CN132" s="17">
        <v>256.77</v>
      </c>
      <c r="CO132" s="16">
        <v>85746</v>
      </c>
      <c r="CP132" s="16">
        <v>84816</v>
      </c>
      <c r="CQ132" s="16">
        <v>0</v>
      </c>
      <c r="CR132" s="16">
        <v>84816</v>
      </c>
      <c r="CS132" s="16">
        <v>85746</v>
      </c>
      <c r="CT132" s="16">
        <v>0</v>
      </c>
      <c r="CU132" s="14">
        <v>226</v>
      </c>
      <c r="CV132" s="16">
        <v>0</v>
      </c>
      <c r="CW132" s="14">
        <v>0</v>
      </c>
      <c r="CX132" s="16">
        <v>226</v>
      </c>
      <c r="CY132" s="17">
        <v>62.17</v>
      </c>
      <c r="CZ132" s="16">
        <v>14050</v>
      </c>
      <c r="DA132" s="16">
        <v>226</v>
      </c>
      <c r="DB132" s="17">
        <v>68.73</v>
      </c>
      <c r="DC132" s="16">
        <v>15533</v>
      </c>
      <c r="DD132" s="17">
        <v>0.54</v>
      </c>
      <c r="DE132" s="17">
        <v>333.94</v>
      </c>
      <c r="DF132" s="16">
        <v>180</v>
      </c>
      <c r="DG132" s="17">
        <v>34.29</v>
      </c>
      <c r="DH132" s="17">
        <v>256.77</v>
      </c>
      <c r="DI132" s="16">
        <v>8805</v>
      </c>
      <c r="DJ132" s="16">
        <v>8709</v>
      </c>
      <c r="DK132" s="16">
        <v>8805</v>
      </c>
      <c r="DL132" s="16">
        <v>0</v>
      </c>
      <c r="DM132" s="16">
        <v>8805</v>
      </c>
      <c r="DN132" s="16">
        <v>8805</v>
      </c>
      <c r="DO132" s="17">
        <v>3.7</v>
      </c>
      <c r="DP132" s="17">
        <v>256.77</v>
      </c>
      <c r="DQ132" s="16">
        <v>950</v>
      </c>
      <c r="DR132" s="16">
        <v>937</v>
      </c>
      <c r="DS132" s="16">
        <v>950</v>
      </c>
      <c r="DT132" s="16">
        <v>0</v>
      </c>
      <c r="DU132" s="16">
        <v>950</v>
      </c>
      <c r="DV132" s="16">
        <v>950</v>
      </c>
      <c r="DW132" s="16">
        <v>1749466</v>
      </c>
      <c r="DX132" s="16">
        <v>0</v>
      </c>
      <c r="DY132" s="16">
        <v>182757</v>
      </c>
      <c r="DZ132" s="16">
        <v>238191</v>
      </c>
      <c r="EA132" s="16">
        <v>151036</v>
      </c>
      <c r="EB132" s="16">
        <v>15761</v>
      </c>
      <c r="EC132" s="16">
        <v>17736</v>
      </c>
      <c r="ED132" s="16">
        <v>83288</v>
      </c>
      <c r="EE132" s="16">
        <v>85746</v>
      </c>
      <c r="EF132" s="16">
        <v>0</v>
      </c>
      <c r="EG132" s="16">
        <v>14050</v>
      </c>
      <c r="EH132" s="16">
        <v>15533</v>
      </c>
      <c r="EI132" s="16">
        <v>180</v>
      </c>
      <c r="EJ132" s="16">
        <v>8805</v>
      </c>
      <c r="EK132" s="16">
        <v>950</v>
      </c>
      <c r="EL132" s="16">
        <v>19715</v>
      </c>
      <c r="EM132" s="16">
        <v>67972</v>
      </c>
      <c r="EN132" s="16">
        <v>0</v>
      </c>
      <c r="EO132" s="16">
        <v>2611756</v>
      </c>
      <c r="EP132" s="16">
        <v>145960011</v>
      </c>
      <c r="EQ132" s="18">
        <v>5.4</v>
      </c>
      <c r="ER132" s="16">
        <v>788184</v>
      </c>
      <c r="ES132" s="16">
        <v>11679</v>
      </c>
      <c r="ET132" s="16">
        <v>11908</v>
      </c>
      <c r="EU132" s="16">
        <v>-229</v>
      </c>
      <c r="EV132" s="16">
        <v>788184</v>
      </c>
      <c r="EW132" s="16">
        <v>787955</v>
      </c>
      <c r="EX132" s="16">
        <v>36825704</v>
      </c>
      <c r="EY132" s="16">
        <v>33903601</v>
      </c>
      <c r="EZ132" s="16">
        <v>2922103</v>
      </c>
      <c r="FA132" s="18">
        <v>5.4</v>
      </c>
      <c r="FB132" s="16">
        <v>15779</v>
      </c>
      <c r="FC132" s="16">
        <v>0</v>
      </c>
      <c r="FD132" s="16">
        <v>0</v>
      </c>
      <c r="FE132" s="16">
        <v>0</v>
      </c>
      <c r="FF132" s="16">
        <v>15779</v>
      </c>
      <c r="FG132" s="16">
        <v>15779</v>
      </c>
      <c r="FH132" s="16">
        <v>787955</v>
      </c>
      <c r="FI132" s="16">
        <v>803734</v>
      </c>
      <c r="FJ132" s="16">
        <v>6749</v>
      </c>
      <c r="FK132" s="15">
        <v>249.60900000000001</v>
      </c>
      <c r="FL132" s="16">
        <v>1684611</v>
      </c>
      <c r="FM132" s="16">
        <v>6749</v>
      </c>
      <c r="FN132" s="17">
        <v>30.77</v>
      </c>
      <c r="FO132" s="16">
        <v>207667</v>
      </c>
      <c r="FP132" s="16">
        <v>264</v>
      </c>
      <c r="FQ132" s="17">
        <v>257.31</v>
      </c>
      <c r="FR132" s="16">
        <v>67930</v>
      </c>
      <c r="FS132" s="16">
        <v>8805</v>
      </c>
      <c r="FT132" s="16">
        <v>950</v>
      </c>
      <c r="FU132" s="16">
        <v>77685</v>
      </c>
      <c r="FV132" s="16">
        <v>1684611</v>
      </c>
      <c r="FW132" s="16">
        <v>207667</v>
      </c>
      <c r="FX132" s="16">
        <v>0</v>
      </c>
      <c r="FY132" s="16">
        <v>151036</v>
      </c>
      <c r="FZ132" s="16">
        <v>15761</v>
      </c>
      <c r="GA132" s="16">
        <v>17736</v>
      </c>
      <c r="GB132" s="16">
        <v>83288</v>
      </c>
      <c r="GC132" s="16">
        <v>2237784</v>
      </c>
      <c r="GD132" s="16">
        <v>803734</v>
      </c>
      <c r="GE132" s="16">
        <v>1434050</v>
      </c>
      <c r="GF132" s="15">
        <v>280.37900000000002</v>
      </c>
      <c r="GG132" s="16">
        <v>300</v>
      </c>
      <c r="GH132" s="16">
        <v>84114</v>
      </c>
      <c r="GI132" s="16">
        <v>1434050</v>
      </c>
      <c r="GJ132" s="16">
        <v>0</v>
      </c>
      <c r="GK132" s="14">
        <v>5.5</v>
      </c>
      <c r="GL132" s="16">
        <v>7635</v>
      </c>
      <c r="GM132" s="16">
        <v>41993</v>
      </c>
      <c r="GN132" s="14">
        <v>0</v>
      </c>
      <c r="GO132" s="16">
        <v>7413</v>
      </c>
      <c r="GP132" s="16">
        <v>0</v>
      </c>
      <c r="GQ132" s="16">
        <v>41993</v>
      </c>
      <c r="GR132" s="16">
        <v>41993</v>
      </c>
      <c r="GS132" s="16">
        <v>2611756</v>
      </c>
      <c r="GT132" s="16">
        <v>2237784</v>
      </c>
      <c r="GU132" s="16">
        <v>0</v>
      </c>
      <c r="GV132" s="16">
        <v>373972</v>
      </c>
      <c r="GW132" s="16">
        <v>145960011</v>
      </c>
      <c r="GX132" s="16">
        <v>145643107</v>
      </c>
      <c r="GY132" s="16">
        <v>316904</v>
      </c>
      <c r="GZ132" s="16">
        <v>145643107</v>
      </c>
      <c r="HA132" s="18">
        <v>2.2000000000000001E-3</v>
      </c>
      <c r="HB132" s="16">
        <v>16545</v>
      </c>
      <c r="HC132" s="16">
        <v>36</v>
      </c>
      <c r="HD132" s="16">
        <v>16545</v>
      </c>
      <c r="HE132" s="16">
        <v>36</v>
      </c>
      <c r="HF132" s="16">
        <v>16509</v>
      </c>
      <c r="HG132" s="16">
        <v>886</v>
      </c>
      <c r="HH132" s="16">
        <v>685</v>
      </c>
      <c r="HI132" s="16">
        <v>201</v>
      </c>
      <c r="HJ132" s="15">
        <v>280.37900000000002</v>
      </c>
      <c r="HK132" s="16">
        <v>56356</v>
      </c>
      <c r="HL132" s="15">
        <v>280.37900000000002</v>
      </c>
      <c r="HM132" s="16">
        <v>10</v>
      </c>
      <c r="HN132" s="16">
        <v>2804</v>
      </c>
      <c r="HO132" s="15">
        <v>280.37900000000002</v>
      </c>
      <c r="HP132" s="16">
        <v>7635</v>
      </c>
      <c r="HQ132" s="15">
        <v>0.11600000000000001</v>
      </c>
      <c r="HR132" s="16">
        <v>248416</v>
      </c>
      <c r="HS132" s="16">
        <v>56356</v>
      </c>
      <c r="HT132" s="16">
        <v>2804</v>
      </c>
      <c r="HU132" s="16">
        <v>189256</v>
      </c>
      <c r="HV132" s="16">
        <v>145960011</v>
      </c>
      <c r="HW132" s="18">
        <v>1.2966299999999999</v>
      </c>
      <c r="HX132" s="18">
        <v>1.9617800000000001</v>
      </c>
      <c r="HY132" s="18">
        <v>0</v>
      </c>
      <c r="HZ132" s="16">
        <v>145960011</v>
      </c>
      <c r="IA132" s="16">
        <v>0</v>
      </c>
      <c r="IB132" s="16">
        <v>7635</v>
      </c>
      <c r="IC132" s="17">
        <v>0</v>
      </c>
      <c r="ID132" s="16">
        <v>0</v>
      </c>
      <c r="IE132" s="15">
        <v>280.37900000000002</v>
      </c>
      <c r="IF132" s="16">
        <v>0</v>
      </c>
      <c r="IG132" s="16">
        <v>373972</v>
      </c>
      <c r="IH132" s="16">
        <v>16509</v>
      </c>
      <c r="II132" s="16">
        <v>0</v>
      </c>
      <c r="IJ132" s="16">
        <v>0</v>
      </c>
      <c r="IK132" s="16">
        <v>19715</v>
      </c>
      <c r="IL132" s="16">
        <v>56356</v>
      </c>
      <c r="IM132" s="16">
        <v>2804</v>
      </c>
      <c r="IN132" s="16">
        <v>0</v>
      </c>
      <c r="IO132" s="16">
        <v>0</v>
      </c>
      <c r="IP132" s="16">
        <v>318018</v>
      </c>
      <c r="IQ132" s="16">
        <v>1434050</v>
      </c>
      <c r="IR132" s="16">
        <v>0</v>
      </c>
      <c r="IS132" s="16">
        <v>16509</v>
      </c>
      <c r="IT132" s="16">
        <v>0</v>
      </c>
      <c r="IU132" s="16">
        <v>0</v>
      </c>
      <c r="IV132" s="16">
        <v>19715</v>
      </c>
      <c r="IW132" s="16">
        <v>56356</v>
      </c>
      <c r="IX132" s="16">
        <v>2804</v>
      </c>
      <c r="IY132" s="16">
        <v>0</v>
      </c>
      <c r="IZ132" s="16">
        <v>0</v>
      </c>
      <c r="JA132" s="16">
        <v>0</v>
      </c>
      <c r="JB132" s="16">
        <v>41993</v>
      </c>
      <c r="JC132" s="16">
        <v>1531997</v>
      </c>
      <c r="JD132" s="16">
        <v>1749466</v>
      </c>
      <c r="JE132" s="16">
        <v>0</v>
      </c>
      <c r="JF132" s="16">
        <v>1749466</v>
      </c>
      <c r="JG132" s="19">
        <v>0.1</v>
      </c>
      <c r="JH132" s="16">
        <v>174947</v>
      </c>
      <c r="JI132" s="16">
        <v>145960011</v>
      </c>
      <c r="JJ132" s="14">
        <v>226</v>
      </c>
      <c r="JK132" s="16">
        <v>645841</v>
      </c>
      <c r="JL132" s="16">
        <v>416026</v>
      </c>
      <c r="JM132" s="16">
        <v>645841</v>
      </c>
      <c r="JN132" s="17">
        <v>0.25</v>
      </c>
      <c r="JO132" s="19">
        <v>0.161</v>
      </c>
      <c r="JP132" s="16">
        <v>174947</v>
      </c>
      <c r="JQ132" s="16">
        <v>28166</v>
      </c>
      <c r="JR132" s="17">
        <v>0.01</v>
      </c>
      <c r="JS132" s="16">
        <v>1510571</v>
      </c>
      <c r="JT132" s="16">
        <v>15106</v>
      </c>
      <c r="JU132" s="16">
        <v>174947</v>
      </c>
      <c r="JV132" s="16">
        <v>28166</v>
      </c>
      <c r="JW132" s="16">
        <v>15106</v>
      </c>
      <c r="JX132" s="16">
        <v>131675</v>
      </c>
      <c r="JY132" s="16">
        <v>28166</v>
      </c>
      <c r="JZ132" s="18">
        <v>0</v>
      </c>
      <c r="KA132" s="16">
        <v>0</v>
      </c>
      <c r="KB132" s="16">
        <v>15106</v>
      </c>
      <c r="KC132" s="16">
        <v>131675</v>
      </c>
      <c r="KD132" s="16">
        <v>146781</v>
      </c>
      <c r="KE132" s="16">
        <v>1749466</v>
      </c>
      <c r="KF132" s="19">
        <v>0</v>
      </c>
      <c r="KG132" s="16">
        <v>0</v>
      </c>
      <c r="KH132" s="17">
        <v>0</v>
      </c>
      <c r="KI132" s="16">
        <v>1510571</v>
      </c>
      <c r="KJ132" s="16">
        <v>0</v>
      </c>
      <c r="KK132" s="16">
        <v>0</v>
      </c>
      <c r="KL132" s="16">
        <v>0</v>
      </c>
      <c r="KM132" s="16">
        <v>0</v>
      </c>
      <c r="KN132" s="16">
        <v>4879</v>
      </c>
      <c r="KO132" s="16">
        <v>4975</v>
      </c>
      <c r="KP132" s="16">
        <v>-96</v>
      </c>
      <c r="KQ132" s="16">
        <v>318018</v>
      </c>
      <c r="KR132" s="16">
        <v>-96</v>
      </c>
      <c r="KS132" s="16">
        <v>318114</v>
      </c>
      <c r="KT132" s="16">
        <v>-229</v>
      </c>
      <c r="KU132" s="16">
        <v>-96</v>
      </c>
      <c r="KV132" s="16">
        <v>-325</v>
      </c>
      <c r="KW132" s="16">
        <v>788184</v>
      </c>
      <c r="KX132" s="16">
        <v>318114</v>
      </c>
      <c r="KY132" s="18">
        <v>1106298</v>
      </c>
      <c r="KZ132" s="16">
        <v>131675</v>
      </c>
      <c r="LA132" s="16">
        <v>0</v>
      </c>
      <c r="LB132" s="16">
        <v>0</v>
      </c>
      <c r="LC132" s="16">
        <v>0</v>
      </c>
      <c r="LD132" s="16">
        <v>1237973</v>
      </c>
      <c r="LE132" s="16">
        <v>0</v>
      </c>
      <c r="LF132" s="16">
        <v>0</v>
      </c>
      <c r="LG132" s="16">
        <v>0</v>
      </c>
      <c r="LH132" s="16">
        <v>1237973</v>
      </c>
      <c r="LI132" s="16">
        <v>131675</v>
      </c>
      <c r="LJ132" s="16">
        <v>1106298</v>
      </c>
      <c r="LK132" s="16">
        <v>145960011</v>
      </c>
      <c r="LL132" s="16">
        <v>7.5794600000000001</v>
      </c>
      <c r="LM132" s="16">
        <v>131675</v>
      </c>
      <c r="LN132" s="16">
        <v>145960011</v>
      </c>
      <c r="LO132" s="16">
        <v>0.90212999999999999</v>
      </c>
      <c r="LP132" s="16">
        <v>7.5794600000000001</v>
      </c>
      <c r="LQ132" s="16">
        <v>8.4815900000000006</v>
      </c>
      <c r="LR132" s="16">
        <v>85746</v>
      </c>
      <c r="LS132" s="16">
        <v>0</v>
      </c>
      <c r="LT132" s="16">
        <v>14050</v>
      </c>
      <c r="LU132" s="16">
        <v>15533</v>
      </c>
      <c r="LV132" s="16">
        <v>180</v>
      </c>
      <c r="LW132" s="16">
        <v>8805</v>
      </c>
      <c r="LX132" s="16">
        <v>950</v>
      </c>
      <c r="LY132" s="16">
        <v>19715</v>
      </c>
      <c r="LZ132" s="16">
        <v>105549</v>
      </c>
      <c r="MA132" s="16">
        <v>1531997</v>
      </c>
      <c r="MB132" s="18">
        <v>105549</v>
      </c>
      <c r="MC132" s="16">
        <v>1426448</v>
      </c>
      <c r="MD132" s="16">
        <v>2611756</v>
      </c>
      <c r="ME132" s="18">
        <v>0</v>
      </c>
      <c r="MF132" s="18">
        <v>0</v>
      </c>
      <c r="MG132" s="18">
        <v>146781</v>
      </c>
      <c r="MH132" s="16">
        <v>0</v>
      </c>
      <c r="MI132" s="16">
        <v>41993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1237973</v>
      </c>
      <c r="MP132" s="16">
        <v>41993</v>
      </c>
      <c r="MQ132" s="16">
        <v>0</v>
      </c>
      <c r="MR132" s="16">
        <v>15106</v>
      </c>
      <c r="MS132" s="16">
        <v>0</v>
      </c>
      <c r="MT132" s="16">
        <v>15779</v>
      </c>
      <c r="MU132" s="16">
        <v>-325</v>
      </c>
      <c r="MV132" s="16">
        <v>0</v>
      </c>
      <c r="MW132" s="16">
        <v>1310526</v>
      </c>
      <c r="MX132" s="16">
        <v>145960011</v>
      </c>
      <c r="MY132" s="16">
        <v>1.34</v>
      </c>
      <c r="MZ132" s="16">
        <v>195586</v>
      </c>
      <c r="NA132" s="16">
        <v>0.03</v>
      </c>
      <c r="NB132" s="16">
        <v>1510571</v>
      </c>
      <c r="NC132" s="16">
        <v>45317</v>
      </c>
      <c r="ND132" s="16">
        <v>195586</v>
      </c>
      <c r="NE132" s="16">
        <v>45317</v>
      </c>
      <c r="NF132" s="16">
        <v>150269</v>
      </c>
      <c r="NG132" s="17">
        <v>0.01</v>
      </c>
      <c r="NH132" s="17">
        <v>0</v>
      </c>
      <c r="NI132" s="17">
        <v>0</v>
      </c>
      <c r="NJ132" s="17">
        <v>0</v>
      </c>
      <c r="NK132" s="17">
        <v>0.03</v>
      </c>
      <c r="NL132" s="17">
        <v>0.04</v>
      </c>
      <c r="NM132" s="16">
        <v>15106</v>
      </c>
      <c r="NN132" s="16">
        <v>0</v>
      </c>
      <c r="NO132" s="18">
        <v>0</v>
      </c>
      <c r="NP132" s="16">
        <v>0</v>
      </c>
      <c r="NQ132" s="17">
        <v>15106</v>
      </c>
      <c r="NR132" s="16">
        <v>100000</v>
      </c>
      <c r="NS132" s="16">
        <v>0</v>
      </c>
      <c r="NT132" s="16">
        <v>48167</v>
      </c>
      <c r="NU132" s="16">
        <v>0</v>
      </c>
      <c r="NV132" s="16">
        <v>0</v>
      </c>
      <c r="NW132" s="17">
        <v>19705</v>
      </c>
      <c r="NX132" s="17">
        <v>0</v>
      </c>
    </row>
    <row r="133" spans="1:388" x14ac:dyDescent="0.55000000000000004">
      <c r="A133" s="13" t="s">
        <v>1177</v>
      </c>
      <c r="B133" s="13" t="s">
        <v>1214</v>
      </c>
      <c r="C133" s="13" t="s">
        <v>250</v>
      </c>
      <c r="D133" s="13" t="s">
        <v>251</v>
      </c>
      <c r="E133" s="14">
        <v>1119.5</v>
      </c>
      <c r="F133" s="15">
        <v>-3.0219999999999998</v>
      </c>
      <c r="G133" s="16">
        <v>7413</v>
      </c>
      <c r="H133" s="16">
        <v>-22402</v>
      </c>
      <c r="I133" s="16">
        <v>6553</v>
      </c>
      <c r="J133" s="15">
        <v>-3.0219999999999998</v>
      </c>
      <c r="K133" s="16">
        <v>-19803</v>
      </c>
      <c r="L133" s="16">
        <v>7413</v>
      </c>
      <c r="M133" s="16">
        <v>222</v>
      </c>
      <c r="N133" s="16">
        <v>7635</v>
      </c>
      <c r="O133" s="17">
        <v>660.34</v>
      </c>
      <c r="P133" s="17">
        <v>19.07</v>
      </c>
      <c r="Q133" s="17">
        <v>679.41</v>
      </c>
      <c r="R133" s="17">
        <v>71.8</v>
      </c>
      <c r="S133" s="17">
        <v>2.16</v>
      </c>
      <c r="T133" s="17">
        <v>73.959999999999994</v>
      </c>
      <c r="U133" s="17">
        <v>84.83</v>
      </c>
      <c r="V133" s="17">
        <v>2.35</v>
      </c>
      <c r="W133" s="17">
        <v>87.18</v>
      </c>
      <c r="X133" s="17">
        <v>357.8</v>
      </c>
      <c r="Y133" s="17">
        <v>10.73</v>
      </c>
      <c r="Z133" s="17">
        <v>368.53</v>
      </c>
      <c r="AA133" s="17">
        <v>61.2</v>
      </c>
      <c r="AB133" s="17">
        <v>35.090000000000003</v>
      </c>
      <c r="AC133" s="17">
        <v>46.58</v>
      </c>
      <c r="AD133" s="17">
        <v>142.87</v>
      </c>
      <c r="AE133" s="14">
        <v>1119.5</v>
      </c>
      <c r="AF133" s="17">
        <v>1262.3699999999999</v>
      </c>
      <c r="AG133" s="17">
        <v>1.59</v>
      </c>
      <c r="AH133" s="17">
        <v>1263.96</v>
      </c>
      <c r="AI133" s="15">
        <v>30.92</v>
      </c>
      <c r="AJ133" s="15">
        <v>6.4279999999999999</v>
      </c>
      <c r="AK133" s="17">
        <v>22.96</v>
      </c>
      <c r="AL133" s="17">
        <f>ROUND(Data_AidAndLevy[[#This Row],[L311]]*Data_AidAndLevy[[#This Row],[L201]],0)</f>
        <v>170202</v>
      </c>
      <c r="AM133" s="15">
        <v>0</v>
      </c>
      <c r="AN133" s="15">
        <v>60.308</v>
      </c>
      <c r="AO133" s="17">
        <v>1262.3699999999999</v>
      </c>
      <c r="AP133" s="15">
        <v>1322.6780000000001</v>
      </c>
      <c r="AQ133" s="17">
        <v>142.87</v>
      </c>
      <c r="AR133" s="15">
        <v>1179.808</v>
      </c>
      <c r="AS133" s="16">
        <v>7635</v>
      </c>
      <c r="AT133" s="14">
        <v>1119.5</v>
      </c>
      <c r="AU133" s="16">
        <v>8547383</v>
      </c>
      <c r="AV133" s="16">
        <v>8215828</v>
      </c>
      <c r="AW133" s="17">
        <v>1.01</v>
      </c>
      <c r="AX133" s="16">
        <v>8297986</v>
      </c>
      <c r="AY133" s="16">
        <v>8547383</v>
      </c>
      <c r="AZ133" s="16">
        <v>0</v>
      </c>
      <c r="BA133" s="16">
        <v>7635</v>
      </c>
      <c r="BB133" s="15">
        <v>60.308</v>
      </c>
      <c r="BC133" s="16">
        <v>460452</v>
      </c>
      <c r="BD133" s="16">
        <v>7635</v>
      </c>
      <c r="BE133" s="17">
        <v>142.87</v>
      </c>
      <c r="BF133" s="16">
        <v>1090812</v>
      </c>
      <c r="BG133" s="17">
        <v>679.41</v>
      </c>
      <c r="BH133" s="14">
        <v>1119.5</v>
      </c>
      <c r="BI133" s="16">
        <v>760599</v>
      </c>
      <c r="BJ133" s="16">
        <v>731855</v>
      </c>
      <c r="BK133" s="16">
        <v>760599</v>
      </c>
      <c r="BL133" s="16">
        <v>0</v>
      </c>
      <c r="BM133" s="16">
        <v>760599</v>
      </c>
      <c r="BN133" s="16">
        <v>760599</v>
      </c>
      <c r="BO133" s="17">
        <v>73.959999999999994</v>
      </c>
      <c r="BP133" s="14">
        <v>1119.5</v>
      </c>
      <c r="BQ133" s="16">
        <v>82798</v>
      </c>
      <c r="BR133" s="16">
        <v>79576</v>
      </c>
      <c r="BS133" s="16">
        <v>82798</v>
      </c>
      <c r="BT133" s="16">
        <v>0</v>
      </c>
      <c r="BU133" s="16">
        <v>82798</v>
      </c>
      <c r="BV133" s="16">
        <v>82798</v>
      </c>
      <c r="BW133" s="17">
        <v>87.18</v>
      </c>
      <c r="BX133" s="14">
        <v>1119.5</v>
      </c>
      <c r="BY133" s="16">
        <v>97598</v>
      </c>
      <c r="BZ133" s="16">
        <v>94017</v>
      </c>
      <c r="CA133" s="16">
        <v>97598</v>
      </c>
      <c r="CB133" s="16">
        <v>0</v>
      </c>
      <c r="CC133" s="16">
        <v>97598</v>
      </c>
      <c r="CD133" s="16">
        <v>97598</v>
      </c>
      <c r="CE133" s="17">
        <v>368.53</v>
      </c>
      <c r="CF133" s="14">
        <v>1119.5</v>
      </c>
      <c r="CG133" s="16">
        <v>412569</v>
      </c>
      <c r="CH133" s="16">
        <v>396550</v>
      </c>
      <c r="CI133" s="16">
        <v>412569</v>
      </c>
      <c r="CJ133" s="16">
        <v>0</v>
      </c>
      <c r="CK133" s="16">
        <v>412569</v>
      </c>
      <c r="CL133" s="16">
        <v>412569</v>
      </c>
      <c r="CM133" s="17">
        <v>337.26</v>
      </c>
      <c r="CN133" s="17">
        <v>1262.3699999999999</v>
      </c>
      <c r="CO133" s="16">
        <v>425747</v>
      </c>
      <c r="CP133" s="16">
        <v>413077</v>
      </c>
      <c r="CQ133" s="16">
        <v>6370</v>
      </c>
      <c r="CR133" s="16">
        <v>419447</v>
      </c>
      <c r="CS133" s="16">
        <v>425747</v>
      </c>
      <c r="CT133" s="16">
        <v>0</v>
      </c>
      <c r="CU133" s="14">
        <v>1119.5</v>
      </c>
      <c r="CV133" s="16">
        <v>10</v>
      </c>
      <c r="CW133" s="14">
        <v>0</v>
      </c>
      <c r="CX133" s="16">
        <v>1130</v>
      </c>
      <c r="CY133" s="17">
        <v>62.47</v>
      </c>
      <c r="CZ133" s="16">
        <v>70591</v>
      </c>
      <c r="DA133" s="16">
        <v>1130</v>
      </c>
      <c r="DB133" s="17">
        <v>69.650000000000006</v>
      </c>
      <c r="DC133" s="16">
        <v>78705</v>
      </c>
      <c r="DD133" s="17">
        <v>1.59</v>
      </c>
      <c r="DE133" s="17">
        <v>337.26</v>
      </c>
      <c r="DF133" s="16">
        <v>536</v>
      </c>
      <c r="DG133" s="17">
        <v>41.7</v>
      </c>
      <c r="DH133" s="17">
        <v>1262.3699999999999</v>
      </c>
      <c r="DI133" s="16">
        <v>52641</v>
      </c>
      <c r="DJ133" s="16">
        <v>51329</v>
      </c>
      <c r="DK133" s="16">
        <v>52641</v>
      </c>
      <c r="DL133" s="16">
        <v>0</v>
      </c>
      <c r="DM133" s="16">
        <v>52641</v>
      </c>
      <c r="DN133" s="16">
        <v>52641</v>
      </c>
      <c r="DO133" s="17">
        <v>4.8</v>
      </c>
      <c r="DP133" s="17">
        <v>1262.3699999999999</v>
      </c>
      <c r="DQ133" s="16">
        <v>6059</v>
      </c>
      <c r="DR133" s="16">
        <v>5902</v>
      </c>
      <c r="DS133" s="16">
        <v>6059</v>
      </c>
      <c r="DT133" s="16">
        <v>0</v>
      </c>
      <c r="DU133" s="16">
        <v>6059</v>
      </c>
      <c r="DV133" s="16">
        <v>6059</v>
      </c>
      <c r="DW133" s="16">
        <v>8547383</v>
      </c>
      <c r="DX133" s="16">
        <v>0</v>
      </c>
      <c r="DY133" s="16">
        <v>460452</v>
      </c>
      <c r="DZ133" s="16">
        <v>1090812</v>
      </c>
      <c r="EA133" s="16">
        <v>760599</v>
      </c>
      <c r="EB133" s="16">
        <v>82798</v>
      </c>
      <c r="EC133" s="16">
        <v>97598</v>
      </c>
      <c r="ED133" s="16">
        <v>412569</v>
      </c>
      <c r="EE133" s="16">
        <v>425747</v>
      </c>
      <c r="EF133" s="16">
        <v>0</v>
      </c>
      <c r="EG133" s="16">
        <v>70591</v>
      </c>
      <c r="EH133" s="16">
        <v>78705</v>
      </c>
      <c r="EI133" s="16">
        <v>536</v>
      </c>
      <c r="EJ133" s="16">
        <v>52641</v>
      </c>
      <c r="EK133" s="16">
        <v>6059</v>
      </c>
      <c r="EL133" s="16">
        <v>73880</v>
      </c>
      <c r="EM133" s="16">
        <v>248966</v>
      </c>
      <c r="EN133" s="16">
        <v>-22402</v>
      </c>
      <c r="EO133" s="16">
        <v>12239174</v>
      </c>
      <c r="EP133" s="16">
        <v>454111329</v>
      </c>
      <c r="EQ133" s="18">
        <v>5.4</v>
      </c>
      <c r="ER133" s="16">
        <v>2452201</v>
      </c>
      <c r="ES133" s="16">
        <v>64704</v>
      </c>
      <c r="ET133" s="16">
        <v>65871</v>
      </c>
      <c r="EU133" s="16">
        <v>-1167</v>
      </c>
      <c r="EV133" s="16">
        <v>2452201</v>
      </c>
      <c r="EW133" s="16">
        <v>2451034</v>
      </c>
      <c r="EX133" s="16">
        <v>117105602</v>
      </c>
      <c r="EY133" s="16">
        <v>107293624</v>
      </c>
      <c r="EZ133" s="16">
        <v>9811978</v>
      </c>
      <c r="FA133" s="18">
        <v>5.4</v>
      </c>
      <c r="FB133" s="16">
        <v>52985</v>
      </c>
      <c r="FC133" s="16">
        <v>0</v>
      </c>
      <c r="FD133" s="16">
        <v>0</v>
      </c>
      <c r="FE133" s="16">
        <v>0</v>
      </c>
      <c r="FF133" s="16">
        <v>52985</v>
      </c>
      <c r="FG133" s="16">
        <v>52985</v>
      </c>
      <c r="FH133" s="16">
        <v>2451034</v>
      </c>
      <c r="FI133" s="16">
        <v>2504019</v>
      </c>
      <c r="FJ133" s="16">
        <v>6749</v>
      </c>
      <c r="FK133" s="15">
        <v>1179.808</v>
      </c>
      <c r="FL133" s="16">
        <v>7962524</v>
      </c>
      <c r="FM133" s="16">
        <v>6749</v>
      </c>
      <c r="FN133" s="17">
        <v>142.87</v>
      </c>
      <c r="FO133" s="16">
        <v>964230</v>
      </c>
      <c r="FP133" s="16">
        <v>264</v>
      </c>
      <c r="FQ133" s="17">
        <v>1263.96</v>
      </c>
      <c r="FR133" s="16">
        <v>333685</v>
      </c>
      <c r="FS133" s="16">
        <v>52641</v>
      </c>
      <c r="FT133" s="16">
        <v>6059</v>
      </c>
      <c r="FU133" s="16">
        <v>392385</v>
      </c>
      <c r="FV133" s="16">
        <v>7962524</v>
      </c>
      <c r="FW133" s="16">
        <v>964230</v>
      </c>
      <c r="FX133" s="16">
        <v>-19803</v>
      </c>
      <c r="FY133" s="16">
        <v>760599</v>
      </c>
      <c r="FZ133" s="16">
        <v>82798</v>
      </c>
      <c r="GA133" s="16">
        <v>97598</v>
      </c>
      <c r="GB133" s="16">
        <v>412569</v>
      </c>
      <c r="GC133" s="16">
        <v>10652900</v>
      </c>
      <c r="GD133" s="16">
        <v>2504019</v>
      </c>
      <c r="GE133" s="16">
        <v>8148881</v>
      </c>
      <c r="GF133" s="15">
        <v>1322.6780000000001</v>
      </c>
      <c r="GG133" s="16">
        <v>300</v>
      </c>
      <c r="GH133" s="16">
        <v>396803</v>
      </c>
      <c r="GI133" s="16">
        <v>8148881</v>
      </c>
      <c r="GJ133" s="16">
        <v>0</v>
      </c>
      <c r="GK133" s="14">
        <v>27</v>
      </c>
      <c r="GL133" s="16">
        <v>7635</v>
      </c>
      <c r="GM133" s="16">
        <v>206145</v>
      </c>
      <c r="GN133" s="14">
        <v>0</v>
      </c>
      <c r="GO133" s="16">
        <v>7413</v>
      </c>
      <c r="GP133" s="16">
        <v>0</v>
      </c>
      <c r="GQ133" s="16">
        <v>206145</v>
      </c>
      <c r="GR133" s="16">
        <v>206145</v>
      </c>
      <c r="GS133" s="16">
        <v>12239174</v>
      </c>
      <c r="GT133" s="16">
        <v>10652900</v>
      </c>
      <c r="GU133" s="16">
        <v>0</v>
      </c>
      <c r="GV133" s="16">
        <v>1586274</v>
      </c>
      <c r="GW133" s="16">
        <v>454111329</v>
      </c>
      <c r="GX133" s="16">
        <v>442615823</v>
      </c>
      <c r="GY133" s="16">
        <v>11495506</v>
      </c>
      <c r="GZ133" s="16">
        <v>442615823</v>
      </c>
      <c r="HA133" s="18">
        <v>2.5999999999999999E-2</v>
      </c>
      <c r="HB133" s="16">
        <v>6623</v>
      </c>
      <c r="HC133" s="16">
        <v>172</v>
      </c>
      <c r="HD133" s="16">
        <v>6623</v>
      </c>
      <c r="HE133" s="16">
        <v>172</v>
      </c>
      <c r="HF133" s="16">
        <v>6451</v>
      </c>
      <c r="HG133" s="16">
        <v>886</v>
      </c>
      <c r="HH133" s="16">
        <v>685</v>
      </c>
      <c r="HI133" s="16">
        <v>201</v>
      </c>
      <c r="HJ133" s="15">
        <v>1322.6780000000001</v>
      </c>
      <c r="HK133" s="16">
        <v>265858</v>
      </c>
      <c r="HL133" s="15">
        <v>1322.6780000000001</v>
      </c>
      <c r="HM133" s="16">
        <v>10</v>
      </c>
      <c r="HN133" s="16">
        <v>13227</v>
      </c>
      <c r="HO133" s="15">
        <v>1322.6780000000001</v>
      </c>
      <c r="HP133" s="16">
        <v>7635</v>
      </c>
      <c r="HQ133" s="15">
        <v>0.11600000000000001</v>
      </c>
      <c r="HR133" s="16">
        <v>1171893</v>
      </c>
      <c r="HS133" s="16">
        <v>265858</v>
      </c>
      <c r="HT133" s="16">
        <v>13227</v>
      </c>
      <c r="HU133" s="16">
        <v>892808</v>
      </c>
      <c r="HV133" s="16">
        <v>454111329</v>
      </c>
      <c r="HW133" s="18">
        <v>1.9660599999999999</v>
      </c>
      <c r="HX133" s="18">
        <v>1.9617800000000001</v>
      </c>
      <c r="HY133" s="18">
        <v>4.28E-3</v>
      </c>
      <c r="HZ133" s="16">
        <v>454111329</v>
      </c>
      <c r="IA133" s="16">
        <v>1944</v>
      </c>
      <c r="IB133" s="16">
        <v>7635</v>
      </c>
      <c r="IC133" s="17">
        <v>0</v>
      </c>
      <c r="ID133" s="16">
        <v>0</v>
      </c>
      <c r="IE133" s="15">
        <v>1322.6780000000001</v>
      </c>
      <c r="IF133" s="16">
        <v>0</v>
      </c>
      <c r="IG133" s="16">
        <v>1586274</v>
      </c>
      <c r="IH133" s="16">
        <v>6451</v>
      </c>
      <c r="II133" s="16">
        <v>0</v>
      </c>
      <c r="IJ133" s="16">
        <v>0</v>
      </c>
      <c r="IK133" s="16">
        <v>73880</v>
      </c>
      <c r="IL133" s="16">
        <v>265858</v>
      </c>
      <c r="IM133" s="16">
        <v>13227</v>
      </c>
      <c r="IN133" s="16">
        <v>1944</v>
      </c>
      <c r="IO133" s="16">
        <v>0</v>
      </c>
      <c r="IP133" s="16">
        <v>1372674</v>
      </c>
      <c r="IQ133" s="16">
        <v>8148881</v>
      </c>
      <c r="IR133" s="16">
        <v>0</v>
      </c>
      <c r="IS133" s="16">
        <v>6451</v>
      </c>
      <c r="IT133" s="16">
        <v>0</v>
      </c>
      <c r="IU133" s="16">
        <v>0</v>
      </c>
      <c r="IV133" s="16">
        <v>73880</v>
      </c>
      <c r="IW133" s="16">
        <v>265858</v>
      </c>
      <c r="IX133" s="16">
        <v>13227</v>
      </c>
      <c r="IY133" s="16">
        <v>1944</v>
      </c>
      <c r="IZ133" s="16">
        <v>0</v>
      </c>
      <c r="JA133" s="16">
        <v>0</v>
      </c>
      <c r="JB133" s="16">
        <v>206145</v>
      </c>
      <c r="JC133" s="16">
        <v>8568626</v>
      </c>
      <c r="JD133" s="16">
        <v>8547383</v>
      </c>
      <c r="JE133" s="16">
        <v>0</v>
      </c>
      <c r="JF133" s="16">
        <v>8547383</v>
      </c>
      <c r="JG133" s="19">
        <v>0.1</v>
      </c>
      <c r="JH133" s="16">
        <v>854738</v>
      </c>
      <c r="JI133" s="16">
        <v>454111329</v>
      </c>
      <c r="JJ133" s="14">
        <v>1119.5</v>
      </c>
      <c r="JK133" s="16">
        <v>405638</v>
      </c>
      <c r="JL133" s="16">
        <v>416026</v>
      </c>
      <c r="JM133" s="16">
        <v>405638</v>
      </c>
      <c r="JN133" s="17">
        <v>0.25</v>
      </c>
      <c r="JO133" s="19">
        <v>0.25640000000000002</v>
      </c>
      <c r="JP133" s="16">
        <v>854738</v>
      </c>
      <c r="JQ133" s="16">
        <v>219155</v>
      </c>
      <c r="JR133" s="17">
        <v>0.03</v>
      </c>
      <c r="JS133" s="16">
        <v>6135145</v>
      </c>
      <c r="JT133" s="16">
        <v>184054</v>
      </c>
      <c r="JU133" s="16">
        <v>854738</v>
      </c>
      <c r="JV133" s="16">
        <v>219155</v>
      </c>
      <c r="JW133" s="16">
        <v>184054</v>
      </c>
      <c r="JX133" s="16">
        <v>451529</v>
      </c>
      <c r="JY133" s="16">
        <v>219155</v>
      </c>
      <c r="JZ133" s="18">
        <v>0</v>
      </c>
      <c r="KA133" s="16">
        <v>0</v>
      </c>
      <c r="KB133" s="16">
        <v>184054</v>
      </c>
      <c r="KC133" s="16">
        <v>451529</v>
      </c>
      <c r="KD133" s="16">
        <v>635583</v>
      </c>
      <c r="KE133" s="16">
        <v>8547383</v>
      </c>
      <c r="KF133" s="19">
        <v>0</v>
      </c>
      <c r="KG133" s="16">
        <v>0</v>
      </c>
      <c r="KH133" s="17">
        <v>0</v>
      </c>
      <c r="KI133" s="16">
        <v>6135145</v>
      </c>
      <c r="KJ133" s="16">
        <v>0</v>
      </c>
      <c r="KK133" s="16">
        <v>0</v>
      </c>
      <c r="KL133" s="16">
        <v>0</v>
      </c>
      <c r="KM133" s="16">
        <v>0</v>
      </c>
      <c r="KN133" s="16">
        <v>37091</v>
      </c>
      <c r="KO133" s="16">
        <v>37760</v>
      </c>
      <c r="KP133" s="16">
        <v>-669</v>
      </c>
      <c r="KQ133" s="16">
        <v>1372674</v>
      </c>
      <c r="KR133" s="16">
        <v>-669</v>
      </c>
      <c r="KS133" s="16">
        <v>1373343</v>
      </c>
      <c r="KT133" s="16">
        <v>-1167</v>
      </c>
      <c r="KU133" s="16">
        <v>-669</v>
      </c>
      <c r="KV133" s="16">
        <v>-1836</v>
      </c>
      <c r="KW133" s="16">
        <v>2452201</v>
      </c>
      <c r="KX133" s="16">
        <v>1373343</v>
      </c>
      <c r="KY133" s="18">
        <v>3825544</v>
      </c>
      <c r="KZ133" s="16">
        <v>451529</v>
      </c>
      <c r="LA133" s="16">
        <v>0</v>
      </c>
      <c r="LB133" s="16">
        <v>0</v>
      </c>
      <c r="LC133" s="16">
        <v>0</v>
      </c>
      <c r="LD133" s="16">
        <v>4277073</v>
      </c>
      <c r="LE133" s="16">
        <v>243789</v>
      </c>
      <c r="LF133" s="16">
        <v>210000</v>
      </c>
      <c r="LG133" s="16">
        <v>0</v>
      </c>
      <c r="LH133" s="16">
        <v>4730862</v>
      </c>
      <c r="LI133" s="16">
        <v>451529</v>
      </c>
      <c r="LJ133" s="16">
        <v>4279333</v>
      </c>
      <c r="LK133" s="16">
        <v>454111329</v>
      </c>
      <c r="LL133" s="16">
        <v>9.4235299999999995</v>
      </c>
      <c r="LM133" s="16">
        <v>451529</v>
      </c>
      <c r="LN133" s="16">
        <v>461085092</v>
      </c>
      <c r="LO133" s="16">
        <v>0.97926999999999997</v>
      </c>
      <c r="LP133" s="16">
        <v>9.4235299999999995</v>
      </c>
      <c r="LQ133" s="16">
        <v>10.402799999999999</v>
      </c>
      <c r="LR133" s="16">
        <v>425747</v>
      </c>
      <c r="LS133" s="16">
        <v>0</v>
      </c>
      <c r="LT133" s="16">
        <v>70591</v>
      </c>
      <c r="LU133" s="16">
        <v>78705</v>
      </c>
      <c r="LV133" s="16">
        <v>536</v>
      </c>
      <c r="LW133" s="16">
        <v>52641</v>
      </c>
      <c r="LX133" s="16">
        <v>6059</v>
      </c>
      <c r="LY133" s="16">
        <v>73880</v>
      </c>
      <c r="LZ133" s="16">
        <v>560399</v>
      </c>
      <c r="MA133" s="16">
        <v>8568626</v>
      </c>
      <c r="MB133" s="18">
        <v>560399</v>
      </c>
      <c r="MC133" s="16">
        <v>8008227</v>
      </c>
      <c r="MD133" s="16">
        <v>12239174</v>
      </c>
      <c r="ME133" s="18">
        <v>0</v>
      </c>
      <c r="MF133" s="18">
        <v>0</v>
      </c>
      <c r="MG133" s="18">
        <v>635583</v>
      </c>
      <c r="MH133" s="16">
        <v>0</v>
      </c>
      <c r="MI133" s="16">
        <v>206145</v>
      </c>
      <c r="MJ133" s="16">
        <v>0</v>
      </c>
      <c r="MK133" s="16">
        <v>0</v>
      </c>
      <c r="ML133" s="16">
        <v>0</v>
      </c>
      <c r="MM133" s="16">
        <v>0</v>
      </c>
      <c r="MN133" s="16">
        <v>0</v>
      </c>
      <c r="MO133" s="16">
        <v>4277073</v>
      </c>
      <c r="MP133" s="16">
        <v>206145</v>
      </c>
      <c r="MQ133" s="16">
        <v>0</v>
      </c>
      <c r="MR133" s="16">
        <v>184054</v>
      </c>
      <c r="MS133" s="16">
        <v>0</v>
      </c>
      <c r="MT133" s="16">
        <v>52985</v>
      </c>
      <c r="MU133" s="16">
        <v>-1836</v>
      </c>
      <c r="MV133" s="16">
        <v>0</v>
      </c>
      <c r="MW133" s="16">
        <v>4718421</v>
      </c>
      <c r="MX133" s="16">
        <v>461085092</v>
      </c>
      <c r="MY133" s="16">
        <v>0.67500000000000004</v>
      </c>
      <c r="MZ133" s="16">
        <v>311232</v>
      </c>
      <c r="NA133" s="16">
        <v>0</v>
      </c>
      <c r="NB133" s="16">
        <v>6135145</v>
      </c>
      <c r="NC133" s="16">
        <v>0</v>
      </c>
      <c r="ND133" s="16">
        <v>311232</v>
      </c>
      <c r="NE133" s="16">
        <v>0</v>
      </c>
      <c r="NF133" s="16">
        <v>311232</v>
      </c>
      <c r="NG133" s="17">
        <v>0.03</v>
      </c>
      <c r="NH133" s="17">
        <v>0</v>
      </c>
      <c r="NI133" s="17">
        <v>0</v>
      </c>
      <c r="NJ133" s="17">
        <v>0</v>
      </c>
      <c r="NK133" s="17">
        <v>0</v>
      </c>
      <c r="NL133" s="17">
        <v>0.03</v>
      </c>
      <c r="NM133" s="16">
        <v>184054</v>
      </c>
      <c r="NN133" s="16">
        <v>0</v>
      </c>
      <c r="NO133" s="18">
        <v>0</v>
      </c>
      <c r="NP133" s="16">
        <v>0</v>
      </c>
      <c r="NQ133" s="17">
        <v>184054</v>
      </c>
      <c r="NR133" s="16">
        <v>1000000</v>
      </c>
      <c r="NS133" s="16">
        <v>0</v>
      </c>
      <c r="NT133" s="16">
        <v>152158</v>
      </c>
      <c r="NU133" s="16">
        <v>0</v>
      </c>
      <c r="NV133" s="16">
        <v>0</v>
      </c>
      <c r="NW133" s="17">
        <v>0</v>
      </c>
      <c r="NX133" s="17">
        <v>527330</v>
      </c>
    </row>
    <row r="134" spans="1:388" x14ac:dyDescent="0.55000000000000004">
      <c r="A134" s="13" t="s">
        <v>1179</v>
      </c>
      <c r="B134" s="13" t="s">
        <v>1269</v>
      </c>
      <c r="C134" s="13" t="s">
        <v>252</v>
      </c>
      <c r="D134" s="13" t="s">
        <v>253</v>
      </c>
      <c r="E134" s="14">
        <v>1375.3</v>
      </c>
      <c r="F134" s="15">
        <v>2</v>
      </c>
      <c r="G134" s="16">
        <v>7418</v>
      </c>
      <c r="H134" s="16">
        <v>14836</v>
      </c>
      <c r="I134" s="16">
        <v>6553</v>
      </c>
      <c r="J134" s="15">
        <v>2</v>
      </c>
      <c r="K134" s="16">
        <v>13106</v>
      </c>
      <c r="L134" s="16">
        <v>7418</v>
      </c>
      <c r="M134" s="16">
        <v>222</v>
      </c>
      <c r="N134" s="16">
        <v>7640</v>
      </c>
      <c r="O134" s="17">
        <v>635.79999999999995</v>
      </c>
      <c r="P134" s="17">
        <v>19.07</v>
      </c>
      <c r="Q134" s="17">
        <v>654.87</v>
      </c>
      <c r="R134" s="17">
        <v>74.430000000000007</v>
      </c>
      <c r="S134" s="17">
        <v>2.16</v>
      </c>
      <c r="T134" s="17">
        <v>76.59</v>
      </c>
      <c r="U134" s="17">
        <v>74.34</v>
      </c>
      <c r="V134" s="17">
        <v>2.35</v>
      </c>
      <c r="W134" s="17">
        <v>76.69</v>
      </c>
      <c r="X134" s="17">
        <v>357.8</v>
      </c>
      <c r="Y134" s="17">
        <v>10.73</v>
      </c>
      <c r="Z134" s="17">
        <v>368.53</v>
      </c>
      <c r="AA134" s="17">
        <v>75.599999999999994</v>
      </c>
      <c r="AB134" s="17">
        <v>63.54</v>
      </c>
      <c r="AC134" s="17">
        <v>46.58</v>
      </c>
      <c r="AD134" s="17">
        <v>185.72</v>
      </c>
      <c r="AE134" s="14">
        <v>1375.3</v>
      </c>
      <c r="AF134" s="17">
        <v>1561.02</v>
      </c>
      <c r="AG134" s="17">
        <v>3.27</v>
      </c>
      <c r="AH134" s="17">
        <v>1564.29</v>
      </c>
      <c r="AI134" s="15">
        <v>22.56</v>
      </c>
      <c r="AJ134" s="15">
        <v>6.7530000000000001</v>
      </c>
      <c r="AK134" s="17">
        <v>7.06</v>
      </c>
      <c r="AL134" s="17">
        <f>ROUND(Data_AidAndLevy[[#This Row],[L311]]*Data_AidAndLevy[[#This Row],[L201]],0)</f>
        <v>52371</v>
      </c>
      <c r="AM134" s="15">
        <v>0</v>
      </c>
      <c r="AN134" s="15">
        <v>36.372999999999998</v>
      </c>
      <c r="AO134" s="17">
        <v>1561.02</v>
      </c>
      <c r="AP134" s="15">
        <v>1597.393</v>
      </c>
      <c r="AQ134" s="17">
        <v>185.72</v>
      </c>
      <c r="AR134" s="15">
        <v>1411.673</v>
      </c>
      <c r="AS134" s="16">
        <v>7640</v>
      </c>
      <c r="AT134" s="14">
        <v>1375.3</v>
      </c>
      <c r="AU134" s="16">
        <v>10507292</v>
      </c>
      <c r="AV134" s="16">
        <v>10026169</v>
      </c>
      <c r="AW134" s="17">
        <v>1.01</v>
      </c>
      <c r="AX134" s="16">
        <v>10126431</v>
      </c>
      <c r="AY134" s="16">
        <v>10507292</v>
      </c>
      <c r="AZ134" s="16">
        <v>0</v>
      </c>
      <c r="BA134" s="16">
        <v>7640</v>
      </c>
      <c r="BB134" s="15">
        <v>36.372999999999998</v>
      </c>
      <c r="BC134" s="16">
        <v>277890</v>
      </c>
      <c r="BD134" s="16">
        <v>7640</v>
      </c>
      <c r="BE134" s="17">
        <v>185.72</v>
      </c>
      <c r="BF134" s="16">
        <v>1418901</v>
      </c>
      <c r="BG134" s="17">
        <v>654.87</v>
      </c>
      <c r="BH134" s="14">
        <v>1375.3</v>
      </c>
      <c r="BI134" s="16">
        <v>900643</v>
      </c>
      <c r="BJ134" s="16">
        <v>859347</v>
      </c>
      <c r="BK134" s="16">
        <v>900643</v>
      </c>
      <c r="BL134" s="16">
        <v>0</v>
      </c>
      <c r="BM134" s="16">
        <v>900643</v>
      </c>
      <c r="BN134" s="16">
        <v>900643</v>
      </c>
      <c r="BO134" s="17">
        <v>76.59</v>
      </c>
      <c r="BP134" s="14">
        <v>1375.3</v>
      </c>
      <c r="BQ134" s="16">
        <v>105334</v>
      </c>
      <c r="BR134" s="16">
        <v>100600</v>
      </c>
      <c r="BS134" s="16">
        <v>105334</v>
      </c>
      <c r="BT134" s="16">
        <v>0</v>
      </c>
      <c r="BU134" s="16">
        <v>105334</v>
      </c>
      <c r="BV134" s="16">
        <v>105334</v>
      </c>
      <c r="BW134" s="17">
        <v>76.69</v>
      </c>
      <c r="BX134" s="14">
        <v>1375.3</v>
      </c>
      <c r="BY134" s="16">
        <v>105472</v>
      </c>
      <c r="BZ134" s="16">
        <v>100478</v>
      </c>
      <c r="CA134" s="16">
        <v>105472</v>
      </c>
      <c r="CB134" s="16">
        <v>0</v>
      </c>
      <c r="CC134" s="16">
        <v>105472</v>
      </c>
      <c r="CD134" s="16">
        <v>105472</v>
      </c>
      <c r="CE134" s="17">
        <v>368.53</v>
      </c>
      <c r="CF134" s="14">
        <v>1375.3</v>
      </c>
      <c r="CG134" s="16">
        <v>506839</v>
      </c>
      <c r="CH134" s="16">
        <v>483602</v>
      </c>
      <c r="CI134" s="16">
        <v>506839</v>
      </c>
      <c r="CJ134" s="16">
        <v>0</v>
      </c>
      <c r="CK134" s="16">
        <v>506839</v>
      </c>
      <c r="CL134" s="16">
        <v>506839</v>
      </c>
      <c r="CM134" s="17">
        <v>333.94</v>
      </c>
      <c r="CN134" s="17">
        <v>1561.02</v>
      </c>
      <c r="CO134" s="16">
        <v>521287</v>
      </c>
      <c r="CP134" s="16">
        <v>491939</v>
      </c>
      <c r="CQ134" s="16">
        <v>0</v>
      </c>
      <c r="CR134" s="16">
        <v>491939</v>
      </c>
      <c r="CS134" s="16">
        <v>521287</v>
      </c>
      <c r="CT134" s="16">
        <v>0</v>
      </c>
      <c r="CU134" s="14">
        <v>1375.3</v>
      </c>
      <c r="CV134" s="16">
        <v>72</v>
      </c>
      <c r="CW134" s="14">
        <v>0.7</v>
      </c>
      <c r="CX134" s="16">
        <v>1447</v>
      </c>
      <c r="CY134" s="17">
        <v>62.17</v>
      </c>
      <c r="CZ134" s="16">
        <v>89960</v>
      </c>
      <c r="DA134" s="16">
        <v>1447</v>
      </c>
      <c r="DB134" s="17">
        <v>68.73</v>
      </c>
      <c r="DC134" s="16">
        <v>99452</v>
      </c>
      <c r="DD134" s="17">
        <v>3.27</v>
      </c>
      <c r="DE134" s="17">
        <v>333.94</v>
      </c>
      <c r="DF134" s="16">
        <v>1092</v>
      </c>
      <c r="DG134" s="17">
        <v>34.29</v>
      </c>
      <c r="DH134" s="17">
        <v>1561.02</v>
      </c>
      <c r="DI134" s="16">
        <v>53527</v>
      </c>
      <c r="DJ134" s="16">
        <v>50511</v>
      </c>
      <c r="DK134" s="16">
        <v>53527</v>
      </c>
      <c r="DL134" s="16">
        <v>0</v>
      </c>
      <c r="DM134" s="16">
        <v>53527</v>
      </c>
      <c r="DN134" s="16">
        <v>53527</v>
      </c>
      <c r="DO134" s="17">
        <v>3.7</v>
      </c>
      <c r="DP134" s="17">
        <v>1561.02</v>
      </c>
      <c r="DQ134" s="16">
        <v>5776</v>
      </c>
      <c r="DR134" s="16">
        <v>5432</v>
      </c>
      <c r="DS134" s="16">
        <v>5776</v>
      </c>
      <c r="DT134" s="16">
        <v>0</v>
      </c>
      <c r="DU134" s="16">
        <v>5776</v>
      </c>
      <c r="DV134" s="16">
        <v>5776</v>
      </c>
      <c r="DW134" s="16">
        <v>10507292</v>
      </c>
      <c r="DX134" s="16">
        <v>0</v>
      </c>
      <c r="DY134" s="16">
        <v>277890</v>
      </c>
      <c r="DZ134" s="16">
        <v>1418901</v>
      </c>
      <c r="EA134" s="16">
        <v>900643</v>
      </c>
      <c r="EB134" s="16">
        <v>105334</v>
      </c>
      <c r="EC134" s="16">
        <v>105472</v>
      </c>
      <c r="ED134" s="16">
        <v>506839</v>
      </c>
      <c r="EE134" s="16">
        <v>521287</v>
      </c>
      <c r="EF134" s="16">
        <v>0</v>
      </c>
      <c r="EG134" s="16">
        <v>89960</v>
      </c>
      <c r="EH134" s="16">
        <v>99452</v>
      </c>
      <c r="EI134" s="16">
        <v>1092</v>
      </c>
      <c r="EJ134" s="16">
        <v>53527</v>
      </c>
      <c r="EK134" s="16">
        <v>5776</v>
      </c>
      <c r="EL134" s="16">
        <v>99086</v>
      </c>
      <c r="EM134" s="16">
        <v>510099</v>
      </c>
      <c r="EN134" s="16">
        <v>14836</v>
      </c>
      <c r="EO134" s="16">
        <v>15019314</v>
      </c>
      <c r="EP134" s="16">
        <v>594676015</v>
      </c>
      <c r="EQ134" s="18">
        <v>5.4</v>
      </c>
      <c r="ER134" s="16">
        <v>3211250</v>
      </c>
      <c r="ES134" s="16">
        <v>40519</v>
      </c>
      <c r="ET134" s="16">
        <v>39395</v>
      </c>
      <c r="EU134" s="16">
        <v>1124</v>
      </c>
      <c r="EV134" s="16">
        <v>3211250</v>
      </c>
      <c r="EW134" s="16">
        <v>3212374</v>
      </c>
      <c r="EX134" s="16">
        <v>107514329</v>
      </c>
      <c r="EY134" s="16">
        <v>93862508</v>
      </c>
      <c r="EZ134" s="16">
        <v>13651821</v>
      </c>
      <c r="FA134" s="18">
        <v>5.4</v>
      </c>
      <c r="FB134" s="16">
        <v>73720</v>
      </c>
      <c r="FC134" s="16">
        <v>0</v>
      </c>
      <c r="FD134" s="16">
        <v>0</v>
      </c>
      <c r="FE134" s="16">
        <v>0</v>
      </c>
      <c r="FF134" s="16">
        <v>73720</v>
      </c>
      <c r="FG134" s="16">
        <v>73720</v>
      </c>
      <c r="FH134" s="16">
        <v>3212374</v>
      </c>
      <c r="FI134" s="16">
        <v>3286094</v>
      </c>
      <c r="FJ134" s="16">
        <v>6749</v>
      </c>
      <c r="FK134" s="15">
        <v>1411.673</v>
      </c>
      <c r="FL134" s="16">
        <v>9527381</v>
      </c>
      <c r="FM134" s="16">
        <v>6749</v>
      </c>
      <c r="FN134" s="17">
        <v>185.72</v>
      </c>
      <c r="FO134" s="16">
        <v>1253424</v>
      </c>
      <c r="FP134" s="16">
        <v>264</v>
      </c>
      <c r="FQ134" s="17">
        <v>1564.29</v>
      </c>
      <c r="FR134" s="16">
        <v>412973</v>
      </c>
      <c r="FS134" s="16">
        <v>53527</v>
      </c>
      <c r="FT134" s="16">
        <v>5776</v>
      </c>
      <c r="FU134" s="16">
        <v>472276</v>
      </c>
      <c r="FV134" s="16">
        <v>9527381</v>
      </c>
      <c r="FW134" s="16">
        <v>1253424</v>
      </c>
      <c r="FX134" s="16">
        <v>13106</v>
      </c>
      <c r="FY134" s="16">
        <v>900643</v>
      </c>
      <c r="FZ134" s="16">
        <v>105334</v>
      </c>
      <c r="GA134" s="16">
        <v>105472</v>
      </c>
      <c r="GB134" s="16">
        <v>506839</v>
      </c>
      <c r="GC134" s="16">
        <v>12884475</v>
      </c>
      <c r="GD134" s="16">
        <v>3286094</v>
      </c>
      <c r="GE134" s="16">
        <v>9598381</v>
      </c>
      <c r="GF134" s="15">
        <v>1597.393</v>
      </c>
      <c r="GG134" s="16">
        <v>300</v>
      </c>
      <c r="GH134" s="16">
        <v>479218</v>
      </c>
      <c r="GI134" s="16">
        <v>9598381</v>
      </c>
      <c r="GJ134" s="16">
        <v>0</v>
      </c>
      <c r="GK134" s="14">
        <v>41</v>
      </c>
      <c r="GL134" s="16">
        <v>7635</v>
      </c>
      <c r="GM134" s="16">
        <v>313035</v>
      </c>
      <c r="GN134" s="14">
        <v>0</v>
      </c>
      <c r="GO134" s="16">
        <v>7413</v>
      </c>
      <c r="GP134" s="16">
        <v>0</v>
      </c>
      <c r="GQ134" s="16">
        <v>313035</v>
      </c>
      <c r="GR134" s="16">
        <v>313035</v>
      </c>
      <c r="GS134" s="16">
        <v>15019314</v>
      </c>
      <c r="GT134" s="16">
        <v>12884475</v>
      </c>
      <c r="GU134" s="16">
        <v>0</v>
      </c>
      <c r="GV134" s="16">
        <v>2134839</v>
      </c>
      <c r="GW134" s="16">
        <v>594676015</v>
      </c>
      <c r="GX134" s="16">
        <v>593977323</v>
      </c>
      <c r="GY134" s="16">
        <v>698692</v>
      </c>
      <c r="GZ134" s="16">
        <v>593977323</v>
      </c>
      <c r="HA134" s="18">
        <v>1.1999999999999999E-3</v>
      </c>
      <c r="HB134" s="16">
        <v>45875</v>
      </c>
      <c r="HC134" s="16">
        <v>55</v>
      </c>
      <c r="HD134" s="16">
        <v>45875</v>
      </c>
      <c r="HE134" s="16">
        <v>55</v>
      </c>
      <c r="HF134" s="16">
        <v>45820</v>
      </c>
      <c r="HG134" s="16">
        <v>886</v>
      </c>
      <c r="HH134" s="16">
        <v>685</v>
      </c>
      <c r="HI134" s="16">
        <v>201</v>
      </c>
      <c r="HJ134" s="15">
        <v>1597.393</v>
      </c>
      <c r="HK134" s="16">
        <v>321076</v>
      </c>
      <c r="HL134" s="15">
        <v>1597.393</v>
      </c>
      <c r="HM134" s="16">
        <v>10</v>
      </c>
      <c r="HN134" s="16">
        <v>15974</v>
      </c>
      <c r="HO134" s="15">
        <v>1597.393</v>
      </c>
      <c r="HP134" s="16">
        <v>7635</v>
      </c>
      <c r="HQ134" s="15">
        <v>0.11600000000000001</v>
      </c>
      <c r="HR134" s="16">
        <v>1415290</v>
      </c>
      <c r="HS134" s="16">
        <v>321076</v>
      </c>
      <c r="HT134" s="16">
        <v>15974</v>
      </c>
      <c r="HU134" s="16">
        <v>1078240</v>
      </c>
      <c r="HV134" s="16">
        <v>594676015</v>
      </c>
      <c r="HW134" s="18">
        <v>1.8131600000000001</v>
      </c>
      <c r="HX134" s="18">
        <v>1.9617800000000001</v>
      </c>
      <c r="HY134" s="18">
        <v>0</v>
      </c>
      <c r="HZ134" s="16">
        <v>594676015</v>
      </c>
      <c r="IA134" s="16">
        <v>0</v>
      </c>
      <c r="IB134" s="16">
        <v>7635</v>
      </c>
      <c r="IC134" s="17">
        <v>0</v>
      </c>
      <c r="ID134" s="16">
        <v>0</v>
      </c>
      <c r="IE134" s="15">
        <v>1597.393</v>
      </c>
      <c r="IF134" s="16">
        <v>0</v>
      </c>
      <c r="IG134" s="16">
        <v>2134839</v>
      </c>
      <c r="IH134" s="16">
        <v>45820</v>
      </c>
      <c r="II134" s="16">
        <v>0</v>
      </c>
      <c r="IJ134" s="16">
        <v>0</v>
      </c>
      <c r="IK134" s="16">
        <v>99086</v>
      </c>
      <c r="IL134" s="16">
        <v>321076</v>
      </c>
      <c r="IM134" s="16">
        <v>15974</v>
      </c>
      <c r="IN134" s="16">
        <v>0</v>
      </c>
      <c r="IO134" s="16">
        <v>0</v>
      </c>
      <c r="IP134" s="16">
        <v>1851055</v>
      </c>
      <c r="IQ134" s="16">
        <v>9598381</v>
      </c>
      <c r="IR134" s="16">
        <v>0</v>
      </c>
      <c r="IS134" s="16">
        <v>45820</v>
      </c>
      <c r="IT134" s="16">
        <v>0</v>
      </c>
      <c r="IU134" s="16">
        <v>0</v>
      </c>
      <c r="IV134" s="16">
        <v>99086</v>
      </c>
      <c r="IW134" s="16">
        <v>321076</v>
      </c>
      <c r="IX134" s="16">
        <v>15974</v>
      </c>
      <c r="IY134" s="16">
        <v>0</v>
      </c>
      <c r="IZ134" s="16">
        <v>0</v>
      </c>
      <c r="JA134" s="16">
        <v>0</v>
      </c>
      <c r="JB134" s="16">
        <v>313035</v>
      </c>
      <c r="JC134" s="16">
        <v>10195200</v>
      </c>
      <c r="JD134" s="16">
        <v>10507292</v>
      </c>
      <c r="JE134" s="16">
        <v>0</v>
      </c>
      <c r="JF134" s="16">
        <v>10507292</v>
      </c>
      <c r="JG134" s="19">
        <v>0.1</v>
      </c>
      <c r="JH134" s="16">
        <v>1050729</v>
      </c>
      <c r="JI134" s="16">
        <v>594676015</v>
      </c>
      <c r="JJ134" s="14">
        <v>1375.3</v>
      </c>
      <c r="JK134" s="16">
        <v>432397</v>
      </c>
      <c r="JL134" s="16">
        <v>416026</v>
      </c>
      <c r="JM134" s="16">
        <v>432397</v>
      </c>
      <c r="JN134" s="17">
        <v>0.25</v>
      </c>
      <c r="JO134" s="19">
        <v>0.24049999999999999</v>
      </c>
      <c r="JP134" s="16">
        <v>1050729</v>
      </c>
      <c r="JQ134" s="16">
        <v>252700</v>
      </c>
      <c r="JR134" s="17">
        <v>7.0000000000000007E-2</v>
      </c>
      <c r="JS134" s="16">
        <v>10315743</v>
      </c>
      <c r="JT134" s="16">
        <v>722102</v>
      </c>
      <c r="JU134" s="16">
        <v>1050729</v>
      </c>
      <c r="JV134" s="16">
        <v>252700</v>
      </c>
      <c r="JW134" s="16">
        <v>722102</v>
      </c>
      <c r="JX134" s="16">
        <v>75927</v>
      </c>
      <c r="JY134" s="16">
        <v>252700</v>
      </c>
      <c r="JZ134" s="18">
        <v>0</v>
      </c>
      <c r="KA134" s="16">
        <v>0</v>
      </c>
      <c r="KB134" s="16">
        <v>722102</v>
      </c>
      <c r="KC134" s="16">
        <v>75927</v>
      </c>
      <c r="KD134" s="16">
        <v>798029</v>
      </c>
      <c r="KE134" s="16">
        <v>10507292</v>
      </c>
      <c r="KF134" s="19">
        <v>0</v>
      </c>
      <c r="KG134" s="16">
        <v>0</v>
      </c>
      <c r="KH134" s="17">
        <v>0</v>
      </c>
      <c r="KI134" s="16">
        <v>10315743</v>
      </c>
      <c r="KJ134" s="16">
        <v>0</v>
      </c>
      <c r="KK134" s="16">
        <v>0</v>
      </c>
      <c r="KL134" s="16">
        <v>0</v>
      </c>
      <c r="KM134" s="16">
        <v>0</v>
      </c>
      <c r="KN134" s="16">
        <v>22766</v>
      </c>
      <c r="KO134" s="16">
        <v>22135</v>
      </c>
      <c r="KP134" s="16">
        <v>631</v>
      </c>
      <c r="KQ134" s="16">
        <v>1851055</v>
      </c>
      <c r="KR134" s="16">
        <v>631</v>
      </c>
      <c r="KS134" s="16">
        <v>1850424</v>
      </c>
      <c r="KT134" s="16">
        <v>1124</v>
      </c>
      <c r="KU134" s="16">
        <v>631</v>
      </c>
      <c r="KV134" s="16">
        <v>1755</v>
      </c>
      <c r="KW134" s="16">
        <v>3211250</v>
      </c>
      <c r="KX134" s="16">
        <v>1850424</v>
      </c>
      <c r="KY134" s="18">
        <v>5061674</v>
      </c>
      <c r="KZ134" s="16">
        <v>75927</v>
      </c>
      <c r="LA134" s="16">
        <v>0</v>
      </c>
      <c r="LB134" s="16">
        <v>0</v>
      </c>
      <c r="LC134" s="16">
        <v>0</v>
      </c>
      <c r="LD134" s="16">
        <v>5137601</v>
      </c>
      <c r="LE134" s="16">
        <v>0</v>
      </c>
      <c r="LF134" s="16">
        <v>0</v>
      </c>
      <c r="LG134" s="16">
        <v>0</v>
      </c>
      <c r="LH134" s="16">
        <v>5137601</v>
      </c>
      <c r="LI134" s="16">
        <v>75927</v>
      </c>
      <c r="LJ134" s="16">
        <v>5061674</v>
      </c>
      <c r="LK134" s="16">
        <v>594676015</v>
      </c>
      <c r="LL134" s="16">
        <v>8.5116499999999995</v>
      </c>
      <c r="LM134" s="16">
        <v>75927</v>
      </c>
      <c r="LN134" s="16">
        <v>612906619</v>
      </c>
      <c r="LO134" s="16">
        <v>0.12388</v>
      </c>
      <c r="LP134" s="16">
        <v>8.5116499999999995</v>
      </c>
      <c r="LQ134" s="16">
        <v>8.6355299999999993</v>
      </c>
      <c r="LR134" s="16">
        <v>521287</v>
      </c>
      <c r="LS134" s="16">
        <v>0</v>
      </c>
      <c r="LT134" s="16">
        <v>89960</v>
      </c>
      <c r="LU134" s="16">
        <v>99452</v>
      </c>
      <c r="LV134" s="16">
        <v>1092</v>
      </c>
      <c r="LW134" s="16">
        <v>53527</v>
      </c>
      <c r="LX134" s="16">
        <v>5776</v>
      </c>
      <c r="LY134" s="16">
        <v>99086</v>
      </c>
      <c r="LZ134" s="16">
        <v>672008</v>
      </c>
      <c r="MA134" s="16">
        <v>10195200</v>
      </c>
      <c r="MB134" s="18">
        <v>672008</v>
      </c>
      <c r="MC134" s="16">
        <v>9523192</v>
      </c>
      <c r="MD134" s="16">
        <v>15019314</v>
      </c>
      <c r="ME134" s="18">
        <v>0</v>
      </c>
      <c r="MF134" s="18">
        <v>0</v>
      </c>
      <c r="MG134" s="18">
        <v>798029</v>
      </c>
      <c r="MH134" s="16">
        <v>0</v>
      </c>
      <c r="MI134" s="16">
        <v>313035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5137601</v>
      </c>
      <c r="MP134" s="16">
        <v>313035</v>
      </c>
      <c r="MQ134" s="16">
        <v>0</v>
      </c>
      <c r="MR134" s="16">
        <v>722102</v>
      </c>
      <c r="MS134" s="16">
        <v>0</v>
      </c>
      <c r="MT134" s="16">
        <v>73720</v>
      </c>
      <c r="MU134" s="16">
        <v>1755</v>
      </c>
      <c r="MV134" s="16">
        <v>0</v>
      </c>
      <c r="MW134" s="16">
        <v>6248213</v>
      </c>
      <c r="MX134" s="16">
        <v>612906619</v>
      </c>
      <c r="MY134" s="16">
        <v>0.67</v>
      </c>
      <c r="MZ134" s="16">
        <v>410647</v>
      </c>
      <c r="NA134" s="16">
        <v>0</v>
      </c>
      <c r="NB134" s="16">
        <v>10315743</v>
      </c>
      <c r="NC134" s="16">
        <v>0</v>
      </c>
      <c r="ND134" s="16">
        <v>410647</v>
      </c>
      <c r="NE134" s="16">
        <v>0</v>
      </c>
      <c r="NF134" s="16">
        <v>410647</v>
      </c>
      <c r="NG134" s="17">
        <v>7.0000000000000007E-2</v>
      </c>
      <c r="NH134" s="17">
        <v>0</v>
      </c>
      <c r="NI134" s="17">
        <v>0</v>
      </c>
      <c r="NJ134" s="17">
        <v>0</v>
      </c>
      <c r="NK134" s="17">
        <v>0</v>
      </c>
      <c r="NL134" s="17">
        <v>7.0000000000000007E-2</v>
      </c>
      <c r="NM134" s="16">
        <v>722102</v>
      </c>
      <c r="NN134" s="16">
        <v>0</v>
      </c>
      <c r="NO134" s="18">
        <v>0</v>
      </c>
      <c r="NP134" s="16">
        <v>0</v>
      </c>
      <c r="NQ134" s="17">
        <v>722102</v>
      </c>
      <c r="NR134" s="16">
        <v>600000</v>
      </c>
      <c r="NS134" s="16">
        <v>0</v>
      </c>
      <c r="NT134" s="16">
        <v>202259</v>
      </c>
      <c r="NU134" s="16">
        <v>0</v>
      </c>
      <c r="NV134" s="16">
        <v>0</v>
      </c>
      <c r="NW134" s="17">
        <v>0</v>
      </c>
      <c r="NX134" s="17">
        <v>1428072</v>
      </c>
    </row>
    <row r="135" spans="1:388" x14ac:dyDescent="0.55000000000000004">
      <c r="A135" s="13" t="s">
        <v>1188</v>
      </c>
      <c r="B135" s="13" t="s">
        <v>1270</v>
      </c>
      <c r="C135" s="13" t="s">
        <v>254</v>
      </c>
      <c r="D135" s="13" t="s">
        <v>255</v>
      </c>
      <c r="E135" s="14">
        <v>294</v>
      </c>
      <c r="F135" s="15">
        <v>0</v>
      </c>
      <c r="G135" s="16">
        <v>7449</v>
      </c>
      <c r="H135" s="16">
        <v>0</v>
      </c>
      <c r="I135" s="16">
        <v>6553</v>
      </c>
      <c r="J135" s="15">
        <v>0</v>
      </c>
      <c r="K135" s="16">
        <v>0</v>
      </c>
      <c r="L135" s="16">
        <v>7449</v>
      </c>
      <c r="M135" s="16">
        <v>222</v>
      </c>
      <c r="N135" s="16">
        <v>7671</v>
      </c>
      <c r="O135" s="17">
        <v>662.87</v>
      </c>
      <c r="P135" s="17">
        <v>19.07</v>
      </c>
      <c r="Q135" s="17">
        <v>681.94</v>
      </c>
      <c r="R135" s="17">
        <v>69.62</v>
      </c>
      <c r="S135" s="17">
        <v>2.16</v>
      </c>
      <c r="T135" s="17">
        <v>71.78</v>
      </c>
      <c r="U135" s="17">
        <v>89.02</v>
      </c>
      <c r="V135" s="17">
        <v>2.35</v>
      </c>
      <c r="W135" s="17">
        <v>91.37</v>
      </c>
      <c r="X135" s="17">
        <v>357.8</v>
      </c>
      <c r="Y135" s="17">
        <v>10.73</v>
      </c>
      <c r="Z135" s="17">
        <v>368.53</v>
      </c>
      <c r="AA135" s="17">
        <v>18.72</v>
      </c>
      <c r="AB135" s="17">
        <v>10.29</v>
      </c>
      <c r="AC135" s="17">
        <v>2.74</v>
      </c>
      <c r="AD135" s="17">
        <v>31.75</v>
      </c>
      <c r="AE135" s="14">
        <v>294</v>
      </c>
      <c r="AF135" s="17">
        <v>325.75</v>
      </c>
      <c r="AG135" s="17">
        <v>0</v>
      </c>
      <c r="AH135" s="17">
        <v>325.75</v>
      </c>
      <c r="AI135" s="15">
        <v>12.18</v>
      </c>
      <c r="AJ135" s="15">
        <v>1.2829999999999999</v>
      </c>
      <c r="AK135" s="17">
        <v>0</v>
      </c>
      <c r="AL135" s="17">
        <f>ROUND(Data_AidAndLevy[[#This Row],[L311]]*Data_AidAndLevy[[#This Row],[L201]],0)</f>
        <v>0</v>
      </c>
      <c r="AM135" s="15">
        <v>0</v>
      </c>
      <c r="AN135" s="15">
        <v>13.462999999999999</v>
      </c>
      <c r="AO135" s="17">
        <v>325.75</v>
      </c>
      <c r="AP135" s="15">
        <v>339.21300000000002</v>
      </c>
      <c r="AQ135" s="17">
        <v>31.75</v>
      </c>
      <c r="AR135" s="15">
        <v>307.46300000000002</v>
      </c>
      <c r="AS135" s="16">
        <v>7671</v>
      </c>
      <c r="AT135" s="14">
        <v>294</v>
      </c>
      <c r="AU135" s="16">
        <v>2255274</v>
      </c>
      <c r="AV135" s="16">
        <v>2182557</v>
      </c>
      <c r="AW135" s="17">
        <v>1.01</v>
      </c>
      <c r="AX135" s="16">
        <v>2204383</v>
      </c>
      <c r="AY135" s="16">
        <v>2255274</v>
      </c>
      <c r="AZ135" s="16">
        <v>0</v>
      </c>
      <c r="BA135" s="16">
        <v>7671</v>
      </c>
      <c r="BB135" s="15">
        <v>13.462999999999999</v>
      </c>
      <c r="BC135" s="16">
        <v>103275</v>
      </c>
      <c r="BD135" s="16">
        <v>7671</v>
      </c>
      <c r="BE135" s="17">
        <v>31.75</v>
      </c>
      <c r="BF135" s="16">
        <v>243554</v>
      </c>
      <c r="BG135" s="17">
        <v>681.94</v>
      </c>
      <c r="BH135" s="14">
        <v>294</v>
      </c>
      <c r="BI135" s="16">
        <v>200490</v>
      </c>
      <c r="BJ135" s="16">
        <v>194221</v>
      </c>
      <c r="BK135" s="16">
        <v>200490</v>
      </c>
      <c r="BL135" s="16">
        <v>0</v>
      </c>
      <c r="BM135" s="16">
        <v>200490</v>
      </c>
      <c r="BN135" s="16">
        <v>200490</v>
      </c>
      <c r="BO135" s="17">
        <v>71.78</v>
      </c>
      <c r="BP135" s="14">
        <v>294</v>
      </c>
      <c r="BQ135" s="16">
        <v>21103</v>
      </c>
      <c r="BR135" s="16">
        <v>20399</v>
      </c>
      <c r="BS135" s="16">
        <v>21103</v>
      </c>
      <c r="BT135" s="16">
        <v>0</v>
      </c>
      <c r="BU135" s="16">
        <v>21103</v>
      </c>
      <c r="BV135" s="16">
        <v>21103</v>
      </c>
      <c r="BW135" s="17">
        <v>91.37</v>
      </c>
      <c r="BX135" s="14">
        <v>294</v>
      </c>
      <c r="BY135" s="16">
        <v>26863</v>
      </c>
      <c r="BZ135" s="16">
        <v>26083</v>
      </c>
      <c r="CA135" s="16">
        <v>26863</v>
      </c>
      <c r="CB135" s="16">
        <v>0</v>
      </c>
      <c r="CC135" s="16">
        <v>26863</v>
      </c>
      <c r="CD135" s="16">
        <v>26863</v>
      </c>
      <c r="CE135" s="17">
        <v>368.53</v>
      </c>
      <c r="CF135" s="14">
        <v>294</v>
      </c>
      <c r="CG135" s="16">
        <v>108348</v>
      </c>
      <c r="CH135" s="16">
        <v>104835</v>
      </c>
      <c r="CI135" s="16">
        <v>108348</v>
      </c>
      <c r="CJ135" s="16">
        <v>0</v>
      </c>
      <c r="CK135" s="16">
        <v>108348</v>
      </c>
      <c r="CL135" s="16">
        <v>108348</v>
      </c>
      <c r="CM135" s="17">
        <v>343.89</v>
      </c>
      <c r="CN135" s="17">
        <v>325.75</v>
      </c>
      <c r="CO135" s="16">
        <v>112022</v>
      </c>
      <c r="CP135" s="16">
        <v>108926</v>
      </c>
      <c r="CQ135" s="16">
        <v>0</v>
      </c>
      <c r="CR135" s="16">
        <v>108926</v>
      </c>
      <c r="CS135" s="16">
        <v>112022</v>
      </c>
      <c r="CT135" s="16">
        <v>0</v>
      </c>
      <c r="CU135" s="14">
        <v>294</v>
      </c>
      <c r="CV135" s="16">
        <v>0</v>
      </c>
      <c r="CW135" s="14">
        <v>0</v>
      </c>
      <c r="CX135" s="16">
        <v>294</v>
      </c>
      <c r="CY135" s="17">
        <v>62.52</v>
      </c>
      <c r="CZ135" s="16">
        <v>18381</v>
      </c>
      <c r="DA135" s="16">
        <v>294</v>
      </c>
      <c r="DB135" s="17">
        <v>70.03</v>
      </c>
      <c r="DC135" s="16">
        <v>20589</v>
      </c>
      <c r="DD135" s="17">
        <v>0</v>
      </c>
      <c r="DE135" s="17">
        <v>343.89</v>
      </c>
      <c r="DF135" s="16">
        <v>0</v>
      </c>
      <c r="DG135" s="17">
        <v>36.43</v>
      </c>
      <c r="DH135" s="17">
        <v>325.75</v>
      </c>
      <c r="DI135" s="16">
        <v>11867</v>
      </c>
      <c r="DJ135" s="16">
        <v>11549</v>
      </c>
      <c r="DK135" s="16">
        <v>11867</v>
      </c>
      <c r="DL135" s="16">
        <v>0</v>
      </c>
      <c r="DM135" s="16">
        <v>11867</v>
      </c>
      <c r="DN135" s="16">
        <v>11867</v>
      </c>
      <c r="DO135" s="17">
        <v>4.33</v>
      </c>
      <c r="DP135" s="17">
        <v>325.75</v>
      </c>
      <c r="DQ135" s="16">
        <v>1410</v>
      </c>
      <c r="DR135" s="16">
        <v>1372</v>
      </c>
      <c r="DS135" s="16">
        <v>1410</v>
      </c>
      <c r="DT135" s="16">
        <v>0</v>
      </c>
      <c r="DU135" s="16">
        <v>1410</v>
      </c>
      <c r="DV135" s="16">
        <v>1410</v>
      </c>
      <c r="DW135" s="16">
        <v>2255274</v>
      </c>
      <c r="DX135" s="16">
        <v>0</v>
      </c>
      <c r="DY135" s="16">
        <v>103275</v>
      </c>
      <c r="DZ135" s="16">
        <v>243554</v>
      </c>
      <c r="EA135" s="16">
        <v>200490</v>
      </c>
      <c r="EB135" s="16">
        <v>21103</v>
      </c>
      <c r="EC135" s="16">
        <v>26863</v>
      </c>
      <c r="ED135" s="16">
        <v>108348</v>
      </c>
      <c r="EE135" s="16">
        <v>112022</v>
      </c>
      <c r="EF135" s="16">
        <v>0</v>
      </c>
      <c r="EG135" s="16">
        <v>18381</v>
      </c>
      <c r="EH135" s="16">
        <v>20589</v>
      </c>
      <c r="EI135" s="16">
        <v>0</v>
      </c>
      <c r="EJ135" s="16">
        <v>11867</v>
      </c>
      <c r="EK135" s="16">
        <v>1410</v>
      </c>
      <c r="EL135" s="16">
        <v>20339</v>
      </c>
      <c r="EM135" s="16">
        <v>109500</v>
      </c>
      <c r="EN135" s="16">
        <v>0</v>
      </c>
      <c r="EO135" s="16">
        <v>3212337</v>
      </c>
      <c r="EP135" s="16">
        <v>285794844</v>
      </c>
      <c r="EQ135" s="18">
        <v>5.4</v>
      </c>
      <c r="ER135" s="16">
        <v>1543292</v>
      </c>
      <c r="ES135" s="16">
        <v>9301</v>
      </c>
      <c r="ET135" s="16">
        <v>9227</v>
      </c>
      <c r="EU135" s="16">
        <v>74</v>
      </c>
      <c r="EV135" s="16">
        <v>1543292</v>
      </c>
      <c r="EW135" s="16">
        <v>1543366</v>
      </c>
      <c r="EX135" s="16">
        <v>85969003</v>
      </c>
      <c r="EY135" s="16">
        <v>81353419</v>
      </c>
      <c r="EZ135" s="16">
        <v>4615584</v>
      </c>
      <c r="FA135" s="18">
        <v>5.4</v>
      </c>
      <c r="FB135" s="16">
        <v>24924</v>
      </c>
      <c r="FC135" s="16">
        <v>0</v>
      </c>
      <c r="FD135" s="16">
        <v>0</v>
      </c>
      <c r="FE135" s="16">
        <v>0</v>
      </c>
      <c r="FF135" s="16">
        <v>24924</v>
      </c>
      <c r="FG135" s="16">
        <v>24924</v>
      </c>
      <c r="FH135" s="16">
        <v>1543366</v>
      </c>
      <c r="FI135" s="16">
        <v>1568290</v>
      </c>
      <c r="FJ135" s="16">
        <v>6749</v>
      </c>
      <c r="FK135" s="15">
        <v>307.46300000000002</v>
      </c>
      <c r="FL135" s="16">
        <v>2075068</v>
      </c>
      <c r="FM135" s="16">
        <v>6749</v>
      </c>
      <c r="FN135" s="17">
        <v>31.75</v>
      </c>
      <c r="FO135" s="16">
        <v>214281</v>
      </c>
      <c r="FP135" s="16">
        <v>264</v>
      </c>
      <c r="FQ135" s="17">
        <v>325.75</v>
      </c>
      <c r="FR135" s="16">
        <v>85998</v>
      </c>
      <c r="FS135" s="16">
        <v>11867</v>
      </c>
      <c r="FT135" s="16">
        <v>1410</v>
      </c>
      <c r="FU135" s="16">
        <v>99275</v>
      </c>
      <c r="FV135" s="16">
        <v>2075068</v>
      </c>
      <c r="FW135" s="16">
        <v>214281</v>
      </c>
      <c r="FX135" s="16">
        <v>0</v>
      </c>
      <c r="FY135" s="16">
        <v>200490</v>
      </c>
      <c r="FZ135" s="16">
        <v>21103</v>
      </c>
      <c r="GA135" s="16">
        <v>26863</v>
      </c>
      <c r="GB135" s="16">
        <v>108348</v>
      </c>
      <c r="GC135" s="16">
        <v>2745428</v>
      </c>
      <c r="GD135" s="16">
        <v>1568290</v>
      </c>
      <c r="GE135" s="16">
        <v>1177138</v>
      </c>
      <c r="GF135" s="15">
        <v>339.21300000000002</v>
      </c>
      <c r="GG135" s="16">
        <v>300</v>
      </c>
      <c r="GH135" s="16">
        <v>101764</v>
      </c>
      <c r="GI135" s="16">
        <v>1177138</v>
      </c>
      <c r="GJ135" s="16">
        <v>0</v>
      </c>
      <c r="GK135" s="14">
        <v>7.5</v>
      </c>
      <c r="GL135" s="16">
        <v>7635</v>
      </c>
      <c r="GM135" s="16">
        <v>57263</v>
      </c>
      <c r="GN135" s="14">
        <v>0</v>
      </c>
      <c r="GO135" s="16">
        <v>7413</v>
      </c>
      <c r="GP135" s="16">
        <v>0</v>
      </c>
      <c r="GQ135" s="16">
        <v>57263</v>
      </c>
      <c r="GR135" s="16">
        <v>57263</v>
      </c>
      <c r="GS135" s="16">
        <v>3212337</v>
      </c>
      <c r="GT135" s="16">
        <v>2745428</v>
      </c>
      <c r="GU135" s="16">
        <v>0</v>
      </c>
      <c r="GV135" s="16">
        <v>466909</v>
      </c>
      <c r="GW135" s="16">
        <v>285794844</v>
      </c>
      <c r="GX135" s="16">
        <v>284440904</v>
      </c>
      <c r="GY135" s="16">
        <v>1353940</v>
      </c>
      <c r="GZ135" s="16">
        <v>284440904</v>
      </c>
      <c r="HA135" s="18">
        <v>4.7999999999999996E-3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886</v>
      </c>
      <c r="HH135" s="16">
        <v>685</v>
      </c>
      <c r="HI135" s="16">
        <v>201</v>
      </c>
      <c r="HJ135" s="15">
        <v>339.21300000000002</v>
      </c>
      <c r="HK135" s="16">
        <v>68182</v>
      </c>
      <c r="HL135" s="15">
        <v>339.21300000000002</v>
      </c>
      <c r="HM135" s="16">
        <v>10</v>
      </c>
      <c r="HN135" s="16">
        <v>3392</v>
      </c>
      <c r="HO135" s="15">
        <v>339.21300000000002</v>
      </c>
      <c r="HP135" s="16">
        <v>7635</v>
      </c>
      <c r="HQ135" s="15">
        <v>0.11600000000000001</v>
      </c>
      <c r="HR135" s="16">
        <v>300543</v>
      </c>
      <c r="HS135" s="16">
        <v>68182</v>
      </c>
      <c r="HT135" s="16">
        <v>3392</v>
      </c>
      <c r="HU135" s="16">
        <v>228969</v>
      </c>
      <c r="HV135" s="16">
        <v>285794844</v>
      </c>
      <c r="HW135" s="18">
        <v>0.80117000000000005</v>
      </c>
      <c r="HX135" s="18">
        <v>1.9617800000000001</v>
      </c>
      <c r="HY135" s="18">
        <v>0</v>
      </c>
      <c r="HZ135" s="16">
        <v>285794844</v>
      </c>
      <c r="IA135" s="16">
        <v>0</v>
      </c>
      <c r="IB135" s="16">
        <v>7635</v>
      </c>
      <c r="IC135" s="17">
        <v>0</v>
      </c>
      <c r="ID135" s="16">
        <v>0</v>
      </c>
      <c r="IE135" s="15">
        <v>339.21300000000002</v>
      </c>
      <c r="IF135" s="16">
        <v>0</v>
      </c>
      <c r="IG135" s="16">
        <v>466909</v>
      </c>
      <c r="IH135" s="16">
        <v>0</v>
      </c>
      <c r="II135" s="16">
        <v>0</v>
      </c>
      <c r="IJ135" s="16">
        <v>0</v>
      </c>
      <c r="IK135" s="16">
        <v>20339</v>
      </c>
      <c r="IL135" s="16">
        <v>68182</v>
      </c>
      <c r="IM135" s="16">
        <v>3392</v>
      </c>
      <c r="IN135" s="16">
        <v>0</v>
      </c>
      <c r="IO135" s="16">
        <v>0</v>
      </c>
      <c r="IP135" s="16">
        <v>415674</v>
      </c>
      <c r="IQ135" s="16">
        <v>1177138</v>
      </c>
      <c r="IR135" s="16">
        <v>0</v>
      </c>
      <c r="IS135" s="16">
        <v>0</v>
      </c>
      <c r="IT135" s="16">
        <v>0</v>
      </c>
      <c r="IU135" s="16">
        <v>0</v>
      </c>
      <c r="IV135" s="16">
        <v>20339</v>
      </c>
      <c r="IW135" s="16">
        <v>68182</v>
      </c>
      <c r="IX135" s="16">
        <v>3392</v>
      </c>
      <c r="IY135" s="16">
        <v>0</v>
      </c>
      <c r="IZ135" s="16">
        <v>0</v>
      </c>
      <c r="JA135" s="16">
        <v>0</v>
      </c>
      <c r="JB135" s="16">
        <v>57263</v>
      </c>
      <c r="JC135" s="16">
        <v>1285636</v>
      </c>
      <c r="JD135" s="16">
        <v>2255274</v>
      </c>
      <c r="JE135" s="16">
        <v>0</v>
      </c>
      <c r="JF135" s="16">
        <v>2255274</v>
      </c>
      <c r="JG135" s="19">
        <v>0.1</v>
      </c>
      <c r="JH135" s="16">
        <v>225527</v>
      </c>
      <c r="JI135" s="16">
        <v>285794844</v>
      </c>
      <c r="JJ135" s="14">
        <v>294</v>
      </c>
      <c r="JK135" s="16">
        <v>972091</v>
      </c>
      <c r="JL135" s="16">
        <v>416026</v>
      </c>
      <c r="JM135" s="16">
        <v>972091</v>
      </c>
      <c r="JN135" s="17">
        <v>0.25</v>
      </c>
      <c r="JO135" s="19">
        <v>0.107</v>
      </c>
      <c r="JP135" s="16">
        <v>225527</v>
      </c>
      <c r="JQ135" s="16">
        <v>24131</v>
      </c>
      <c r="JR135" s="17">
        <v>0</v>
      </c>
      <c r="JS135" s="16">
        <v>2690579</v>
      </c>
      <c r="JT135" s="16">
        <v>0</v>
      </c>
      <c r="JU135" s="16">
        <v>225527</v>
      </c>
      <c r="JV135" s="16">
        <v>24131</v>
      </c>
      <c r="JW135" s="16">
        <v>0</v>
      </c>
      <c r="JX135" s="16">
        <v>201396</v>
      </c>
      <c r="JY135" s="16">
        <v>24131</v>
      </c>
      <c r="JZ135" s="18">
        <v>0</v>
      </c>
      <c r="KA135" s="16">
        <v>0</v>
      </c>
      <c r="KB135" s="16">
        <v>0</v>
      </c>
      <c r="KC135" s="16">
        <v>201396</v>
      </c>
      <c r="KD135" s="16">
        <v>201396</v>
      </c>
      <c r="KE135" s="16">
        <v>2255274</v>
      </c>
      <c r="KF135" s="19">
        <v>0</v>
      </c>
      <c r="KG135" s="16">
        <v>0</v>
      </c>
      <c r="KH135" s="17">
        <v>0</v>
      </c>
      <c r="KI135" s="16">
        <v>2690579</v>
      </c>
      <c r="KJ135" s="16">
        <v>0</v>
      </c>
      <c r="KK135" s="16">
        <v>0</v>
      </c>
      <c r="KL135" s="16">
        <v>0</v>
      </c>
      <c r="KM135" s="16">
        <v>0</v>
      </c>
      <c r="KN135" s="16">
        <v>2321</v>
      </c>
      <c r="KO135" s="16">
        <v>2303</v>
      </c>
      <c r="KP135" s="16">
        <v>18</v>
      </c>
      <c r="KQ135" s="16">
        <v>415674</v>
      </c>
      <c r="KR135" s="16">
        <v>18</v>
      </c>
      <c r="KS135" s="16">
        <v>415656</v>
      </c>
      <c r="KT135" s="16">
        <v>74</v>
      </c>
      <c r="KU135" s="16">
        <v>18</v>
      </c>
      <c r="KV135" s="16">
        <v>92</v>
      </c>
      <c r="KW135" s="16">
        <v>1543292</v>
      </c>
      <c r="KX135" s="16">
        <v>415656</v>
      </c>
      <c r="KY135" s="18">
        <v>1958948</v>
      </c>
      <c r="KZ135" s="16">
        <v>201396</v>
      </c>
      <c r="LA135" s="16">
        <v>0</v>
      </c>
      <c r="LB135" s="16">
        <v>0</v>
      </c>
      <c r="LC135" s="16">
        <v>0</v>
      </c>
      <c r="LD135" s="16">
        <v>2160344</v>
      </c>
      <c r="LE135" s="16">
        <v>0</v>
      </c>
      <c r="LF135" s="16">
        <v>0</v>
      </c>
      <c r="LG135" s="16">
        <v>0</v>
      </c>
      <c r="LH135" s="16">
        <v>2160344</v>
      </c>
      <c r="LI135" s="16">
        <v>201396</v>
      </c>
      <c r="LJ135" s="16">
        <v>1958948</v>
      </c>
      <c r="LK135" s="16">
        <v>285794844</v>
      </c>
      <c r="LL135" s="16">
        <v>6.8543900000000004</v>
      </c>
      <c r="LM135" s="16">
        <v>201396</v>
      </c>
      <c r="LN135" s="16">
        <v>287371068</v>
      </c>
      <c r="LO135" s="16">
        <v>0.70082</v>
      </c>
      <c r="LP135" s="16">
        <v>6.8543900000000004</v>
      </c>
      <c r="LQ135" s="16">
        <v>7.5552099999999998</v>
      </c>
      <c r="LR135" s="16">
        <v>112022</v>
      </c>
      <c r="LS135" s="16">
        <v>0</v>
      </c>
      <c r="LT135" s="16">
        <v>18381</v>
      </c>
      <c r="LU135" s="16">
        <v>20589</v>
      </c>
      <c r="LV135" s="16">
        <v>0</v>
      </c>
      <c r="LW135" s="16">
        <v>11867</v>
      </c>
      <c r="LX135" s="16">
        <v>1410</v>
      </c>
      <c r="LY135" s="16">
        <v>20339</v>
      </c>
      <c r="LZ135" s="16">
        <v>143930</v>
      </c>
      <c r="MA135" s="16">
        <v>1285636</v>
      </c>
      <c r="MB135" s="18">
        <v>143930</v>
      </c>
      <c r="MC135" s="16">
        <v>1141706</v>
      </c>
      <c r="MD135" s="16">
        <v>3212337</v>
      </c>
      <c r="ME135" s="18">
        <v>0</v>
      </c>
      <c r="MF135" s="18">
        <v>0</v>
      </c>
      <c r="MG135" s="18">
        <v>201396</v>
      </c>
      <c r="MH135" s="16">
        <v>0</v>
      </c>
      <c r="MI135" s="16">
        <v>57263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2160344</v>
      </c>
      <c r="MP135" s="16">
        <v>57263</v>
      </c>
      <c r="MQ135" s="16">
        <v>0</v>
      </c>
      <c r="MR135" s="16">
        <v>0</v>
      </c>
      <c r="MS135" s="16">
        <v>0</v>
      </c>
      <c r="MT135" s="16">
        <v>24924</v>
      </c>
      <c r="MU135" s="16">
        <v>92</v>
      </c>
      <c r="MV135" s="16">
        <v>0</v>
      </c>
      <c r="MW135" s="16">
        <v>2242623</v>
      </c>
      <c r="MX135" s="16">
        <v>287371068</v>
      </c>
      <c r="MY135" s="16">
        <v>0</v>
      </c>
      <c r="MZ135" s="16">
        <v>0</v>
      </c>
      <c r="NA135" s="16">
        <v>0</v>
      </c>
      <c r="NB135" s="16">
        <v>2690579</v>
      </c>
      <c r="NC135" s="16">
        <v>0</v>
      </c>
      <c r="ND135" s="16">
        <v>0</v>
      </c>
      <c r="NE135" s="16">
        <v>0</v>
      </c>
      <c r="NF135" s="16">
        <v>0</v>
      </c>
      <c r="NG135" s="17">
        <v>0</v>
      </c>
      <c r="NH135" s="17">
        <v>0</v>
      </c>
      <c r="NI135" s="17">
        <v>0</v>
      </c>
      <c r="NJ135" s="17">
        <v>0</v>
      </c>
      <c r="NK135" s="17">
        <v>0</v>
      </c>
      <c r="NL135" s="17">
        <v>0</v>
      </c>
      <c r="NM135" s="16">
        <v>0</v>
      </c>
      <c r="NN135" s="16">
        <v>0</v>
      </c>
      <c r="NO135" s="18">
        <v>0</v>
      </c>
      <c r="NP135" s="16">
        <v>0</v>
      </c>
      <c r="NQ135" s="17">
        <v>0</v>
      </c>
      <c r="NR135" s="16">
        <v>189529</v>
      </c>
      <c r="NS135" s="16">
        <v>0</v>
      </c>
      <c r="NT135" s="16">
        <v>94832</v>
      </c>
      <c r="NU135" s="16">
        <v>0</v>
      </c>
      <c r="NV135" s="16">
        <v>0</v>
      </c>
      <c r="NW135" s="17">
        <v>0</v>
      </c>
      <c r="NX135" s="17">
        <v>0</v>
      </c>
    </row>
    <row r="136" spans="1:388" x14ac:dyDescent="0.55000000000000004">
      <c r="A136" s="13" t="s">
        <v>1185</v>
      </c>
      <c r="B136" s="13" t="s">
        <v>1271</v>
      </c>
      <c r="C136" s="13" t="s">
        <v>256</v>
      </c>
      <c r="D136" s="13" t="s">
        <v>257</v>
      </c>
      <c r="E136" s="14">
        <v>641.70000000000005</v>
      </c>
      <c r="F136" s="15">
        <v>-5</v>
      </c>
      <c r="G136" s="16">
        <v>7425</v>
      </c>
      <c r="H136" s="16">
        <v>-37125</v>
      </c>
      <c r="I136" s="16">
        <v>6553</v>
      </c>
      <c r="J136" s="15">
        <v>-5</v>
      </c>
      <c r="K136" s="16">
        <v>-32765</v>
      </c>
      <c r="L136" s="16">
        <v>7425</v>
      </c>
      <c r="M136" s="16">
        <v>222</v>
      </c>
      <c r="N136" s="16">
        <v>7647</v>
      </c>
      <c r="O136" s="17">
        <v>669.69</v>
      </c>
      <c r="P136" s="17">
        <v>19.07</v>
      </c>
      <c r="Q136" s="17">
        <v>688.76</v>
      </c>
      <c r="R136" s="17">
        <v>72.55</v>
      </c>
      <c r="S136" s="17">
        <v>2.16</v>
      </c>
      <c r="T136" s="17">
        <v>74.709999999999994</v>
      </c>
      <c r="U136" s="17">
        <v>68.63</v>
      </c>
      <c r="V136" s="17">
        <v>2.35</v>
      </c>
      <c r="W136" s="17">
        <v>70.98</v>
      </c>
      <c r="X136" s="17">
        <v>357.8</v>
      </c>
      <c r="Y136" s="17">
        <v>10.73</v>
      </c>
      <c r="Z136" s="17">
        <v>368.53</v>
      </c>
      <c r="AA136" s="17">
        <v>41.76</v>
      </c>
      <c r="AB136" s="17">
        <v>30.87</v>
      </c>
      <c r="AC136" s="17">
        <v>32.880000000000003</v>
      </c>
      <c r="AD136" s="17">
        <v>105.51</v>
      </c>
      <c r="AE136" s="14">
        <v>641.70000000000005</v>
      </c>
      <c r="AF136" s="17">
        <v>747.21</v>
      </c>
      <c r="AG136" s="17">
        <v>1.44</v>
      </c>
      <c r="AH136" s="17">
        <v>748.65</v>
      </c>
      <c r="AI136" s="15">
        <v>12.44</v>
      </c>
      <c r="AJ136" s="15">
        <v>3.556</v>
      </c>
      <c r="AK136" s="17">
        <v>5.96</v>
      </c>
      <c r="AL136" s="17">
        <f>ROUND(Data_AidAndLevy[[#This Row],[L311]]*Data_AidAndLevy[[#This Row],[L201]],0)</f>
        <v>44253</v>
      </c>
      <c r="AM136" s="15">
        <v>0</v>
      </c>
      <c r="AN136" s="15">
        <v>21.956</v>
      </c>
      <c r="AO136" s="17">
        <v>747.21</v>
      </c>
      <c r="AP136" s="15">
        <v>769.16600000000005</v>
      </c>
      <c r="AQ136" s="17">
        <v>105.51</v>
      </c>
      <c r="AR136" s="15">
        <v>663.65599999999995</v>
      </c>
      <c r="AS136" s="16">
        <v>7647</v>
      </c>
      <c r="AT136" s="14">
        <v>641.70000000000005</v>
      </c>
      <c r="AU136" s="16">
        <v>4907080</v>
      </c>
      <c r="AV136" s="16">
        <v>4772790</v>
      </c>
      <c r="AW136" s="17">
        <v>1.01</v>
      </c>
      <c r="AX136" s="16">
        <v>4820518</v>
      </c>
      <c r="AY136" s="16">
        <v>4907080</v>
      </c>
      <c r="AZ136" s="16">
        <v>0</v>
      </c>
      <c r="BA136" s="16">
        <v>7647</v>
      </c>
      <c r="BB136" s="15">
        <v>21.956</v>
      </c>
      <c r="BC136" s="16">
        <v>167898</v>
      </c>
      <c r="BD136" s="16">
        <v>7647</v>
      </c>
      <c r="BE136" s="17">
        <v>105.51</v>
      </c>
      <c r="BF136" s="16">
        <v>806835</v>
      </c>
      <c r="BG136" s="17">
        <v>688.76</v>
      </c>
      <c r="BH136" s="14">
        <v>641.70000000000005</v>
      </c>
      <c r="BI136" s="16">
        <v>441977</v>
      </c>
      <c r="BJ136" s="16">
        <v>430477</v>
      </c>
      <c r="BK136" s="16">
        <v>441977</v>
      </c>
      <c r="BL136" s="16">
        <v>0</v>
      </c>
      <c r="BM136" s="16">
        <v>441977</v>
      </c>
      <c r="BN136" s="16">
        <v>441977</v>
      </c>
      <c r="BO136" s="17">
        <v>74.709999999999994</v>
      </c>
      <c r="BP136" s="14">
        <v>641.70000000000005</v>
      </c>
      <c r="BQ136" s="16">
        <v>47941</v>
      </c>
      <c r="BR136" s="16">
        <v>46635</v>
      </c>
      <c r="BS136" s="16">
        <v>47941</v>
      </c>
      <c r="BT136" s="16">
        <v>0</v>
      </c>
      <c r="BU136" s="16">
        <v>47941</v>
      </c>
      <c r="BV136" s="16">
        <v>47941</v>
      </c>
      <c r="BW136" s="17">
        <v>70.98</v>
      </c>
      <c r="BX136" s="14">
        <v>641.70000000000005</v>
      </c>
      <c r="BY136" s="16">
        <v>45548</v>
      </c>
      <c r="BZ136" s="16">
        <v>44115</v>
      </c>
      <c r="CA136" s="16">
        <v>45548</v>
      </c>
      <c r="CB136" s="16">
        <v>0</v>
      </c>
      <c r="CC136" s="16">
        <v>45548</v>
      </c>
      <c r="CD136" s="16">
        <v>45548</v>
      </c>
      <c r="CE136" s="17">
        <v>368.53</v>
      </c>
      <c r="CF136" s="14">
        <v>641.70000000000005</v>
      </c>
      <c r="CG136" s="16">
        <v>236486</v>
      </c>
      <c r="CH136" s="16">
        <v>229994</v>
      </c>
      <c r="CI136" s="16">
        <v>236486</v>
      </c>
      <c r="CJ136" s="16">
        <v>0</v>
      </c>
      <c r="CK136" s="16">
        <v>236486</v>
      </c>
      <c r="CL136" s="16">
        <v>236486</v>
      </c>
      <c r="CM136" s="17">
        <v>340.52</v>
      </c>
      <c r="CN136" s="17">
        <v>747.21</v>
      </c>
      <c r="CO136" s="16">
        <v>254440</v>
      </c>
      <c r="CP136" s="16">
        <v>253538</v>
      </c>
      <c r="CQ136" s="16">
        <v>0</v>
      </c>
      <c r="CR136" s="16">
        <v>253538</v>
      </c>
      <c r="CS136" s="16">
        <v>254440</v>
      </c>
      <c r="CT136" s="16">
        <v>0</v>
      </c>
      <c r="CU136" s="14">
        <v>641.70000000000005</v>
      </c>
      <c r="CV136" s="16">
        <v>135</v>
      </c>
      <c r="CW136" s="14">
        <v>0</v>
      </c>
      <c r="CX136" s="16">
        <v>777</v>
      </c>
      <c r="CY136" s="17">
        <v>62.45</v>
      </c>
      <c r="CZ136" s="16">
        <v>48524</v>
      </c>
      <c r="DA136" s="16">
        <v>777</v>
      </c>
      <c r="DB136" s="17">
        <v>69.930000000000007</v>
      </c>
      <c r="DC136" s="16">
        <v>54336</v>
      </c>
      <c r="DD136" s="17">
        <v>1.44</v>
      </c>
      <c r="DE136" s="17">
        <v>340.52</v>
      </c>
      <c r="DF136" s="16">
        <v>490</v>
      </c>
      <c r="DG136" s="17">
        <v>34.31</v>
      </c>
      <c r="DH136" s="17">
        <v>747.21</v>
      </c>
      <c r="DI136" s="16">
        <v>25637</v>
      </c>
      <c r="DJ136" s="16">
        <v>25530</v>
      </c>
      <c r="DK136" s="16">
        <v>25637</v>
      </c>
      <c r="DL136" s="16">
        <v>0</v>
      </c>
      <c r="DM136" s="16">
        <v>25637</v>
      </c>
      <c r="DN136" s="16">
        <v>25637</v>
      </c>
      <c r="DO136" s="17">
        <v>4.09</v>
      </c>
      <c r="DP136" s="17">
        <v>747.21</v>
      </c>
      <c r="DQ136" s="16">
        <v>3056</v>
      </c>
      <c r="DR136" s="16">
        <v>3043</v>
      </c>
      <c r="DS136" s="16">
        <v>3056</v>
      </c>
      <c r="DT136" s="16">
        <v>0</v>
      </c>
      <c r="DU136" s="16">
        <v>3056</v>
      </c>
      <c r="DV136" s="16">
        <v>3056</v>
      </c>
      <c r="DW136" s="16">
        <v>4907080</v>
      </c>
      <c r="DX136" s="16">
        <v>0</v>
      </c>
      <c r="DY136" s="16">
        <v>167898</v>
      </c>
      <c r="DZ136" s="16">
        <v>806835</v>
      </c>
      <c r="EA136" s="16">
        <v>441977</v>
      </c>
      <c r="EB136" s="16">
        <v>47941</v>
      </c>
      <c r="EC136" s="16">
        <v>45548</v>
      </c>
      <c r="ED136" s="16">
        <v>236486</v>
      </c>
      <c r="EE136" s="16">
        <v>254440</v>
      </c>
      <c r="EF136" s="16">
        <v>0</v>
      </c>
      <c r="EG136" s="16">
        <v>48524</v>
      </c>
      <c r="EH136" s="16">
        <v>54336</v>
      </c>
      <c r="EI136" s="16">
        <v>490</v>
      </c>
      <c r="EJ136" s="16">
        <v>25637</v>
      </c>
      <c r="EK136" s="16">
        <v>3056</v>
      </c>
      <c r="EL136" s="16">
        <v>54933</v>
      </c>
      <c r="EM136" s="16">
        <v>172512</v>
      </c>
      <c r="EN136" s="16">
        <v>-37125</v>
      </c>
      <c r="EO136" s="16">
        <v>7120702</v>
      </c>
      <c r="EP136" s="16">
        <v>515308172</v>
      </c>
      <c r="EQ136" s="18">
        <v>5.4</v>
      </c>
      <c r="ER136" s="16">
        <v>2782664</v>
      </c>
      <c r="ES136" s="16">
        <v>120789</v>
      </c>
      <c r="ET136" s="16">
        <v>123731</v>
      </c>
      <c r="EU136" s="16">
        <v>-2942</v>
      </c>
      <c r="EV136" s="16">
        <v>2782664</v>
      </c>
      <c r="EW136" s="16">
        <v>2779722</v>
      </c>
      <c r="EX136" s="16">
        <v>177587967</v>
      </c>
      <c r="EY136" s="16">
        <v>167879154</v>
      </c>
      <c r="EZ136" s="16">
        <v>9708813</v>
      </c>
      <c r="FA136" s="18">
        <v>5.4</v>
      </c>
      <c r="FB136" s="16">
        <v>52428</v>
      </c>
      <c r="FC136" s="16">
        <v>0</v>
      </c>
      <c r="FD136" s="16">
        <v>0</v>
      </c>
      <c r="FE136" s="16">
        <v>0</v>
      </c>
      <c r="FF136" s="16">
        <v>52428</v>
      </c>
      <c r="FG136" s="16">
        <v>52428</v>
      </c>
      <c r="FH136" s="16">
        <v>2779722</v>
      </c>
      <c r="FI136" s="16">
        <v>2832150</v>
      </c>
      <c r="FJ136" s="16">
        <v>6749</v>
      </c>
      <c r="FK136" s="15">
        <v>663.65599999999995</v>
      </c>
      <c r="FL136" s="16">
        <v>4479014</v>
      </c>
      <c r="FM136" s="16">
        <v>6749</v>
      </c>
      <c r="FN136" s="17">
        <v>105.51</v>
      </c>
      <c r="FO136" s="16">
        <v>712087</v>
      </c>
      <c r="FP136" s="16">
        <v>264</v>
      </c>
      <c r="FQ136" s="17">
        <v>748.65</v>
      </c>
      <c r="FR136" s="16">
        <v>197644</v>
      </c>
      <c r="FS136" s="16">
        <v>25637</v>
      </c>
      <c r="FT136" s="16">
        <v>3056</v>
      </c>
      <c r="FU136" s="16">
        <v>226337</v>
      </c>
      <c r="FV136" s="16">
        <v>4479014</v>
      </c>
      <c r="FW136" s="16">
        <v>712087</v>
      </c>
      <c r="FX136" s="16">
        <v>-32765</v>
      </c>
      <c r="FY136" s="16">
        <v>441977</v>
      </c>
      <c r="FZ136" s="16">
        <v>47941</v>
      </c>
      <c r="GA136" s="16">
        <v>45548</v>
      </c>
      <c r="GB136" s="16">
        <v>236486</v>
      </c>
      <c r="GC136" s="16">
        <v>6156625</v>
      </c>
      <c r="GD136" s="16">
        <v>2832150</v>
      </c>
      <c r="GE136" s="16">
        <v>3324475</v>
      </c>
      <c r="GF136" s="15">
        <v>769.16600000000005</v>
      </c>
      <c r="GG136" s="16">
        <v>300</v>
      </c>
      <c r="GH136" s="16">
        <v>230750</v>
      </c>
      <c r="GI136" s="16">
        <v>3324475</v>
      </c>
      <c r="GJ136" s="16">
        <v>0</v>
      </c>
      <c r="GK136" s="14">
        <v>18.5</v>
      </c>
      <c r="GL136" s="16">
        <v>7635</v>
      </c>
      <c r="GM136" s="16">
        <v>141248</v>
      </c>
      <c r="GN136" s="14">
        <v>0</v>
      </c>
      <c r="GO136" s="16">
        <v>7413</v>
      </c>
      <c r="GP136" s="16">
        <v>0</v>
      </c>
      <c r="GQ136" s="16">
        <v>141248</v>
      </c>
      <c r="GR136" s="16">
        <v>141248</v>
      </c>
      <c r="GS136" s="16">
        <v>7120702</v>
      </c>
      <c r="GT136" s="16">
        <v>6156625</v>
      </c>
      <c r="GU136" s="16">
        <v>0</v>
      </c>
      <c r="GV136" s="16">
        <v>964077</v>
      </c>
      <c r="GW136" s="16">
        <v>515308172</v>
      </c>
      <c r="GX136" s="16">
        <v>498846207</v>
      </c>
      <c r="GY136" s="16">
        <v>16461965</v>
      </c>
      <c r="GZ136" s="16">
        <v>498846207</v>
      </c>
      <c r="HA136" s="18">
        <v>3.3000000000000002E-2</v>
      </c>
      <c r="HB136" s="16">
        <v>13488</v>
      </c>
      <c r="HC136" s="16">
        <v>445</v>
      </c>
      <c r="HD136" s="16">
        <v>13488</v>
      </c>
      <c r="HE136" s="16">
        <v>445</v>
      </c>
      <c r="HF136" s="16">
        <v>13043</v>
      </c>
      <c r="HG136" s="16">
        <v>886</v>
      </c>
      <c r="HH136" s="16">
        <v>685</v>
      </c>
      <c r="HI136" s="16">
        <v>201</v>
      </c>
      <c r="HJ136" s="15">
        <v>769.16600000000005</v>
      </c>
      <c r="HK136" s="16">
        <v>154602</v>
      </c>
      <c r="HL136" s="15">
        <v>769.16600000000005</v>
      </c>
      <c r="HM136" s="16">
        <v>10</v>
      </c>
      <c r="HN136" s="16">
        <v>7692</v>
      </c>
      <c r="HO136" s="15">
        <v>769.16600000000005</v>
      </c>
      <c r="HP136" s="16">
        <v>7635</v>
      </c>
      <c r="HQ136" s="15">
        <v>0.11600000000000001</v>
      </c>
      <c r="HR136" s="16">
        <v>681481</v>
      </c>
      <c r="HS136" s="16">
        <v>154602</v>
      </c>
      <c r="HT136" s="16">
        <v>7692</v>
      </c>
      <c r="HU136" s="16">
        <v>519187</v>
      </c>
      <c r="HV136" s="16">
        <v>515308172</v>
      </c>
      <c r="HW136" s="18">
        <v>1.00753</v>
      </c>
      <c r="HX136" s="18">
        <v>1.9617800000000001</v>
      </c>
      <c r="HY136" s="18">
        <v>0</v>
      </c>
      <c r="HZ136" s="16">
        <v>515308172</v>
      </c>
      <c r="IA136" s="16">
        <v>0</v>
      </c>
      <c r="IB136" s="16">
        <v>7635</v>
      </c>
      <c r="IC136" s="17">
        <v>0</v>
      </c>
      <c r="ID136" s="16">
        <v>0</v>
      </c>
      <c r="IE136" s="15">
        <v>769.16600000000005</v>
      </c>
      <c r="IF136" s="16">
        <v>0</v>
      </c>
      <c r="IG136" s="16">
        <v>964077</v>
      </c>
      <c r="IH136" s="16">
        <v>13043</v>
      </c>
      <c r="II136" s="16">
        <v>0</v>
      </c>
      <c r="IJ136" s="16">
        <v>0</v>
      </c>
      <c r="IK136" s="16">
        <v>54933</v>
      </c>
      <c r="IL136" s="16">
        <v>154602</v>
      </c>
      <c r="IM136" s="16">
        <v>7692</v>
      </c>
      <c r="IN136" s="16">
        <v>0</v>
      </c>
      <c r="IO136" s="16">
        <v>0</v>
      </c>
      <c r="IP136" s="16">
        <v>843673</v>
      </c>
      <c r="IQ136" s="16">
        <v>3324475</v>
      </c>
      <c r="IR136" s="16">
        <v>0</v>
      </c>
      <c r="IS136" s="16">
        <v>13043</v>
      </c>
      <c r="IT136" s="16">
        <v>0</v>
      </c>
      <c r="IU136" s="16">
        <v>0</v>
      </c>
      <c r="IV136" s="16">
        <v>54933</v>
      </c>
      <c r="IW136" s="16">
        <v>154602</v>
      </c>
      <c r="IX136" s="16">
        <v>7692</v>
      </c>
      <c r="IY136" s="16">
        <v>0</v>
      </c>
      <c r="IZ136" s="16">
        <v>0</v>
      </c>
      <c r="JA136" s="16">
        <v>0</v>
      </c>
      <c r="JB136" s="16">
        <v>141248</v>
      </c>
      <c r="JC136" s="16">
        <v>3586127</v>
      </c>
      <c r="JD136" s="16">
        <v>4907080</v>
      </c>
      <c r="JE136" s="16">
        <v>0</v>
      </c>
      <c r="JF136" s="16">
        <v>4907080</v>
      </c>
      <c r="JG136" s="19">
        <v>0.1</v>
      </c>
      <c r="JH136" s="16">
        <v>490708</v>
      </c>
      <c r="JI136" s="16">
        <v>515308172</v>
      </c>
      <c r="JJ136" s="14">
        <v>641.70000000000005</v>
      </c>
      <c r="JK136" s="16">
        <v>803036</v>
      </c>
      <c r="JL136" s="16">
        <v>416026</v>
      </c>
      <c r="JM136" s="16">
        <v>803036</v>
      </c>
      <c r="JN136" s="17">
        <v>0.25</v>
      </c>
      <c r="JO136" s="19">
        <v>0.1295</v>
      </c>
      <c r="JP136" s="16">
        <v>490708</v>
      </c>
      <c r="JQ136" s="16">
        <v>63547</v>
      </c>
      <c r="JR136" s="17">
        <v>0.02</v>
      </c>
      <c r="JS136" s="16">
        <v>4588665</v>
      </c>
      <c r="JT136" s="16">
        <v>91773</v>
      </c>
      <c r="JU136" s="16">
        <v>490708</v>
      </c>
      <c r="JV136" s="16">
        <v>63547</v>
      </c>
      <c r="JW136" s="16">
        <v>91773</v>
      </c>
      <c r="JX136" s="16">
        <v>335388</v>
      </c>
      <c r="JY136" s="16">
        <v>63547</v>
      </c>
      <c r="JZ136" s="18">
        <v>0</v>
      </c>
      <c r="KA136" s="16">
        <v>0</v>
      </c>
      <c r="KB136" s="16">
        <v>91773</v>
      </c>
      <c r="KC136" s="16">
        <v>335388</v>
      </c>
      <c r="KD136" s="16">
        <v>427161</v>
      </c>
      <c r="KE136" s="16">
        <v>4907080</v>
      </c>
      <c r="KF136" s="19">
        <v>0</v>
      </c>
      <c r="KG136" s="16">
        <v>0</v>
      </c>
      <c r="KH136" s="17">
        <v>0</v>
      </c>
      <c r="KI136" s="16">
        <v>4588665</v>
      </c>
      <c r="KJ136" s="16">
        <v>0</v>
      </c>
      <c r="KK136" s="16">
        <v>0</v>
      </c>
      <c r="KL136" s="16">
        <v>0</v>
      </c>
      <c r="KM136" s="16">
        <v>0</v>
      </c>
      <c r="KN136" s="16">
        <v>41675</v>
      </c>
      <c r="KO136" s="16">
        <v>42690</v>
      </c>
      <c r="KP136" s="16">
        <v>-1015</v>
      </c>
      <c r="KQ136" s="16">
        <v>843673</v>
      </c>
      <c r="KR136" s="16">
        <v>-1015</v>
      </c>
      <c r="KS136" s="16">
        <v>844688</v>
      </c>
      <c r="KT136" s="16">
        <v>-2942</v>
      </c>
      <c r="KU136" s="16">
        <v>-1015</v>
      </c>
      <c r="KV136" s="16">
        <v>-3957</v>
      </c>
      <c r="KW136" s="16">
        <v>2782664</v>
      </c>
      <c r="KX136" s="16">
        <v>844688</v>
      </c>
      <c r="KY136" s="18">
        <v>3627352</v>
      </c>
      <c r="KZ136" s="16">
        <v>335388</v>
      </c>
      <c r="LA136" s="16">
        <v>0</v>
      </c>
      <c r="LB136" s="16">
        <v>0</v>
      </c>
      <c r="LC136" s="16">
        <v>0</v>
      </c>
      <c r="LD136" s="16">
        <v>3962740</v>
      </c>
      <c r="LE136" s="16">
        <v>268190</v>
      </c>
      <c r="LF136" s="16">
        <v>0</v>
      </c>
      <c r="LG136" s="16">
        <v>0</v>
      </c>
      <c r="LH136" s="16">
        <v>4230930</v>
      </c>
      <c r="LI136" s="16">
        <v>335388</v>
      </c>
      <c r="LJ136" s="16">
        <v>3895542</v>
      </c>
      <c r="LK136" s="16">
        <v>515308172</v>
      </c>
      <c r="LL136" s="16">
        <v>7.5596399999999999</v>
      </c>
      <c r="LM136" s="16">
        <v>335388</v>
      </c>
      <c r="LN136" s="16">
        <v>534541163</v>
      </c>
      <c r="LO136" s="16">
        <v>0.62743000000000004</v>
      </c>
      <c r="LP136" s="16">
        <v>7.5596399999999999</v>
      </c>
      <c r="LQ136" s="16">
        <v>8.1870700000000003</v>
      </c>
      <c r="LR136" s="16">
        <v>254440</v>
      </c>
      <c r="LS136" s="16">
        <v>0</v>
      </c>
      <c r="LT136" s="16">
        <v>48524</v>
      </c>
      <c r="LU136" s="16">
        <v>54336</v>
      </c>
      <c r="LV136" s="16">
        <v>490</v>
      </c>
      <c r="LW136" s="16">
        <v>25637</v>
      </c>
      <c r="LX136" s="16">
        <v>3056</v>
      </c>
      <c r="LY136" s="16">
        <v>54933</v>
      </c>
      <c r="LZ136" s="16">
        <v>331550</v>
      </c>
      <c r="MA136" s="16">
        <v>3586127</v>
      </c>
      <c r="MB136" s="18">
        <v>331550</v>
      </c>
      <c r="MC136" s="16">
        <v>3254577</v>
      </c>
      <c r="MD136" s="16">
        <v>7120702</v>
      </c>
      <c r="ME136" s="18">
        <v>0</v>
      </c>
      <c r="MF136" s="18">
        <v>0</v>
      </c>
      <c r="MG136" s="18">
        <v>427161</v>
      </c>
      <c r="MH136" s="16">
        <v>0</v>
      </c>
      <c r="MI136" s="16">
        <v>141248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3962740</v>
      </c>
      <c r="MP136" s="16">
        <v>141248</v>
      </c>
      <c r="MQ136" s="16">
        <v>0</v>
      </c>
      <c r="MR136" s="16">
        <v>91773</v>
      </c>
      <c r="MS136" s="16">
        <v>0</v>
      </c>
      <c r="MT136" s="16">
        <v>52428</v>
      </c>
      <c r="MU136" s="16">
        <v>-3957</v>
      </c>
      <c r="MV136" s="16">
        <v>0</v>
      </c>
      <c r="MW136" s="16">
        <v>4244232</v>
      </c>
      <c r="MX136" s="16">
        <v>534541163</v>
      </c>
      <c r="MY136" s="16">
        <v>1.34</v>
      </c>
      <c r="MZ136" s="16">
        <v>716285</v>
      </c>
      <c r="NA136" s="16">
        <v>0.01</v>
      </c>
      <c r="NB136" s="16">
        <v>4588665</v>
      </c>
      <c r="NC136" s="16">
        <v>45887</v>
      </c>
      <c r="ND136" s="16">
        <v>716285</v>
      </c>
      <c r="NE136" s="16">
        <v>45887</v>
      </c>
      <c r="NF136" s="16">
        <v>670398</v>
      </c>
      <c r="NG136" s="17">
        <v>0.02</v>
      </c>
      <c r="NH136" s="17">
        <v>0</v>
      </c>
      <c r="NI136" s="17">
        <v>0</v>
      </c>
      <c r="NJ136" s="17">
        <v>0</v>
      </c>
      <c r="NK136" s="17">
        <v>0.01</v>
      </c>
      <c r="NL136" s="17">
        <v>0.03</v>
      </c>
      <c r="NM136" s="16">
        <v>91773</v>
      </c>
      <c r="NN136" s="16">
        <v>0</v>
      </c>
      <c r="NO136" s="18">
        <v>0</v>
      </c>
      <c r="NP136" s="16">
        <v>0</v>
      </c>
      <c r="NQ136" s="17">
        <v>91773</v>
      </c>
      <c r="NR136" s="16">
        <v>200000</v>
      </c>
      <c r="NS136" s="16">
        <v>0</v>
      </c>
      <c r="NT136" s="16">
        <v>176399</v>
      </c>
      <c r="NU136" s="16">
        <v>0</v>
      </c>
      <c r="NV136" s="16">
        <v>0</v>
      </c>
      <c r="NW136" s="17">
        <v>0</v>
      </c>
      <c r="NX136" s="17">
        <v>1443262</v>
      </c>
    </row>
    <row r="137" spans="1:388" x14ac:dyDescent="0.55000000000000004">
      <c r="A137" s="13" t="s">
        <v>1191</v>
      </c>
      <c r="B137" s="13" t="s">
        <v>1272</v>
      </c>
      <c r="C137" s="13" t="s">
        <v>258</v>
      </c>
      <c r="D137" s="13" t="s">
        <v>259</v>
      </c>
      <c r="E137" s="14">
        <v>583</v>
      </c>
      <c r="F137" s="15">
        <v>-1.7649999999999999</v>
      </c>
      <c r="G137" s="16">
        <v>7413</v>
      </c>
      <c r="H137" s="16">
        <v>-5671</v>
      </c>
      <c r="I137" s="16">
        <v>6553</v>
      </c>
      <c r="J137" s="15">
        <v>-1.7649999999999999</v>
      </c>
      <c r="K137" s="16">
        <v>-11566</v>
      </c>
      <c r="L137" s="16">
        <v>7413</v>
      </c>
      <c r="M137" s="16">
        <v>222</v>
      </c>
      <c r="N137" s="16">
        <v>7635</v>
      </c>
      <c r="O137" s="17">
        <v>668.14</v>
      </c>
      <c r="P137" s="17">
        <v>19.07</v>
      </c>
      <c r="Q137" s="17">
        <v>687.21</v>
      </c>
      <c r="R137" s="17">
        <v>71.05</v>
      </c>
      <c r="S137" s="17">
        <v>2.16</v>
      </c>
      <c r="T137" s="17">
        <v>73.209999999999994</v>
      </c>
      <c r="U137" s="17">
        <v>79.099999999999994</v>
      </c>
      <c r="V137" s="17">
        <v>2.35</v>
      </c>
      <c r="W137" s="17">
        <v>81.45</v>
      </c>
      <c r="X137" s="17">
        <v>357.8</v>
      </c>
      <c r="Y137" s="17">
        <v>10.73</v>
      </c>
      <c r="Z137" s="17">
        <v>368.53</v>
      </c>
      <c r="AA137" s="17">
        <v>37.44</v>
      </c>
      <c r="AB137" s="17">
        <v>11.5</v>
      </c>
      <c r="AC137" s="17">
        <v>8.2200000000000006</v>
      </c>
      <c r="AD137" s="17">
        <v>57.16</v>
      </c>
      <c r="AE137" s="14">
        <v>583</v>
      </c>
      <c r="AF137" s="17">
        <v>640.16</v>
      </c>
      <c r="AG137" s="17">
        <v>0.74</v>
      </c>
      <c r="AH137" s="17">
        <v>640.9</v>
      </c>
      <c r="AI137" s="15">
        <v>26.05</v>
      </c>
      <c r="AJ137" s="15">
        <v>1.9870000000000001</v>
      </c>
      <c r="AK137" s="17">
        <v>2.25</v>
      </c>
      <c r="AL137" s="17">
        <f>ROUND(Data_AidAndLevy[[#This Row],[L311]]*Data_AidAndLevy[[#This Row],[L201]],0)</f>
        <v>16679</v>
      </c>
      <c r="AM137" s="15">
        <v>0</v>
      </c>
      <c r="AN137" s="15">
        <v>30.286999999999999</v>
      </c>
      <c r="AO137" s="17">
        <v>640.16</v>
      </c>
      <c r="AP137" s="15">
        <v>670.447</v>
      </c>
      <c r="AQ137" s="17">
        <v>57.16</v>
      </c>
      <c r="AR137" s="15">
        <v>613.28700000000003</v>
      </c>
      <c r="AS137" s="16">
        <v>7635</v>
      </c>
      <c r="AT137" s="14">
        <v>583</v>
      </c>
      <c r="AU137" s="16">
        <v>4451205</v>
      </c>
      <c r="AV137" s="16">
        <v>4359585</v>
      </c>
      <c r="AW137" s="17">
        <v>1.01</v>
      </c>
      <c r="AX137" s="16">
        <v>4403181</v>
      </c>
      <c r="AY137" s="16">
        <v>4451205</v>
      </c>
      <c r="AZ137" s="16">
        <v>0</v>
      </c>
      <c r="BA137" s="16">
        <v>7635</v>
      </c>
      <c r="BB137" s="15">
        <v>30.286999999999999</v>
      </c>
      <c r="BC137" s="16">
        <v>231241</v>
      </c>
      <c r="BD137" s="16">
        <v>7635</v>
      </c>
      <c r="BE137" s="17">
        <v>57.16</v>
      </c>
      <c r="BF137" s="16">
        <v>436417</v>
      </c>
      <c r="BG137" s="17">
        <v>687.21</v>
      </c>
      <c r="BH137" s="14">
        <v>583</v>
      </c>
      <c r="BI137" s="16">
        <v>400643</v>
      </c>
      <c r="BJ137" s="16">
        <v>392933</v>
      </c>
      <c r="BK137" s="16">
        <v>400643</v>
      </c>
      <c r="BL137" s="16">
        <v>0</v>
      </c>
      <c r="BM137" s="16">
        <v>400643</v>
      </c>
      <c r="BN137" s="16">
        <v>400643</v>
      </c>
      <c r="BO137" s="17">
        <v>73.209999999999994</v>
      </c>
      <c r="BP137" s="14">
        <v>583</v>
      </c>
      <c r="BQ137" s="16">
        <v>42681</v>
      </c>
      <c r="BR137" s="16">
        <v>41785</v>
      </c>
      <c r="BS137" s="16">
        <v>42681</v>
      </c>
      <c r="BT137" s="16">
        <v>0</v>
      </c>
      <c r="BU137" s="16">
        <v>42681</v>
      </c>
      <c r="BV137" s="16">
        <v>42681</v>
      </c>
      <c r="BW137" s="17">
        <v>81.45</v>
      </c>
      <c r="BX137" s="14">
        <v>583</v>
      </c>
      <c r="BY137" s="16">
        <v>47485</v>
      </c>
      <c r="BZ137" s="16">
        <v>46519</v>
      </c>
      <c r="CA137" s="16">
        <v>47485</v>
      </c>
      <c r="CB137" s="16">
        <v>0</v>
      </c>
      <c r="CC137" s="16">
        <v>47485</v>
      </c>
      <c r="CD137" s="16">
        <v>47485</v>
      </c>
      <c r="CE137" s="17">
        <v>368.53</v>
      </c>
      <c r="CF137" s="14">
        <v>583</v>
      </c>
      <c r="CG137" s="16">
        <v>214853</v>
      </c>
      <c r="CH137" s="16">
        <v>210422</v>
      </c>
      <c r="CI137" s="16">
        <v>214853</v>
      </c>
      <c r="CJ137" s="16">
        <v>0</v>
      </c>
      <c r="CK137" s="16">
        <v>214853</v>
      </c>
      <c r="CL137" s="16">
        <v>214853</v>
      </c>
      <c r="CM137" s="17">
        <v>332.98</v>
      </c>
      <c r="CN137" s="17">
        <v>640.16</v>
      </c>
      <c r="CO137" s="16">
        <v>213160</v>
      </c>
      <c r="CP137" s="16">
        <v>210888</v>
      </c>
      <c r="CQ137" s="16">
        <v>2940</v>
      </c>
      <c r="CR137" s="16">
        <v>213828</v>
      </c>
      <c r="CS137" s="16">
        <v>213160</v>
      </c>
      <c r="CT137" s="16">
        <v>668</v>
      </c>
      <c r="CU137" s="14">
        <v>583</v>
      </c>
      <c r="CV137" s="16">
        <v>13</v>
      </c>
      <c r="CW137" s="14">
        <v>0</v>
      </c>
      <c r="CX137" s="16">
        <v>596</v>
      </c>
      <c r="CY137" s="17">
        <v>62.16</v>
      </c>
      <c r="CZ137" s="16">
        <v>37047</v>
      </c>
      <c r="DA137" s="16">
        <v>596</v>
      </c>
      <c r="DB137" s="17">
        <v>68.33</v>
      </c>
      <c r="DC137" s="16">
        <v>40725</v>
      </c>
      <c r="DD137" s="17">
        <v>0.74</v>
      </c>
      <c r="DE137" s="17">
        <v>332.98</v>
      </c>
      <c r="DF137" s="16">
        <v>246</v>
      </c>
      <c r="DG137" s="17">
        <v>31.52</v>
      </c>
      <c r="DH137" s="17">
        <v>640.16</v>
      </c>
      <c r="DI137" s="16">
        <v>20178</v>
      </c>
      <c r="DJ137" s="16">
        <v>19911</v>
      </c>
      <c r="DK137" s="16">
        <v>20178</v>
      </c>
      <c r="DL137" s="16">
        <v>0</v>
      </c>
      <c r="DM137" s="16">
        <v>20178</v>
      </c>
      <c r="DN137" s="16">
        <v>20178</v>
      </c>
      <c r="DO137" s="17">
        <v>3.67</v>
      </c>
      <c r="DP137" s="17">
        <v>640.16</v>
      </c>
      <c r="DQ137" s="16">
        <v>2349</v>
      </c>
      <c r="DR137" s="16">
        <v>2316</v>
      </c>
      <c r="DS137" s="16">
        <v>2349</v>
      </c>
      <c r="DT137" s="16">
        <v>0</v>
      </c>
      <c r="DU137" s="16">
        <v>2349</v>
      </c>
      <c r="DV137" s="16">
        <v>2349</v>
      </c>
      <c r="DW137" s="16">
        <v>4451205</v>
      </c>
      <c r="DX137" s="16">
        <v>0</v>
      </c>
      <c r="DY137" s="16">
        <v>231241</v>
      </c>
      <c r="DZ137" s="16">
        <v>436417</v>
      </c>
      <c r="EA137" s="16">
        <v>400643</v>
      </c>
      <c r="EB137" s="16">
        <v>42681</v>
      </c>
      <c r="EC137" s="16">
        <v>47485</v>
      </c>
      <c r="ED137" s="16">
        <v>214853</v>
      </c>
      <c r="EE137" s="16">
        <v>213160</v>
      </c>
      <c r="EF137" s="16">
        <v>668</v>
      </c>
      <c r="EG137" s="16">
        <v>37047</v>
      </c>
      <c r="EH137" s="16">
        <v>40725</v>
      </c>
      <c r="EI137" s="16">
        <v>246</v>
      </c>
      <c r="EJ137" s="16">
        <v>20178</v>
      </c>
      <c r="EK137" s="16">
        <v>2349</v>
      </c>
      <c r="EL137" s="16">
        <v>37800</v>
      </c>
      <c r="EM137" s="16">
        <v>151262</v>
      </c>
      <c r="EN137" s="16">
        <v>-5671</v>
      </c>
      <c r="EO137" s="16">
        <v>6246689</v>
      </c>
      <c r="EP137" s="16">
        <v>346153546</v>
      </c>
      <c r="EQ137" s="18">
        <v>5.4</v>
      </c>
      <c r="ER137" s="16">
        <v>1869229</v>
      </c>
      <c r="ES137" s="16">
        <v>57966</v>
      </c>
      <c r="ET137" s="16">
        <v>56662</v>
      </c>
      <c r="EU137" s="16">
        <v>1304</v>
      </c>
      <c r="EV137" s="16">
        <v>1869229</v>
      </c>
      <c r="EW137" s="16">
        <v>1870533</v>
      </c>
      <c r="EX137" s="16">
        <v>85490781</v>
      </c>
      <c r="EY137" s="16">
        <v>82019065</v>
      </c>
      <c r="EZ137" s="16">
        <v>3471716</v>
      </c>
      <c r="FA137" s="18">
        <v>5.4</v>
      </c>
      <c r="FB137" s="16">
        <v>18747</v>
      </c>
      <c r="FC137" s="16">
        <v>0</v>
      </c>
      <c r="FD137" s="16">
        <v>0</v>
      </c>
      <c r="FE137" s="16">
        <v>0</v>
      </c>
      <c r="FF137" s="16">
        <v>18747</v>
      </c>
      <c r="FG137" s="16">
        <v>18747</v>
      </c>
      <c r="FH137" s="16">
        <v>1870533</v>
      </c>
      <c r="FI137" s="16">
        <v>1889280</v>
      </c>
      <c r="FJ137" s="16">
        <v>6749</v>
      </c>
      <c r="FK137" s="15">
        <v>613.28700000000003</v>
      </c>
      <c r="FL137" s="16">
        <v>4139074</v>
      </c>
      <c r="FM137" s="16">
        <v>6749</v>
      </c>
      <c r="FN137" s="17">
        <v>57.16</v>
      </c>
      <c r="FO137" s="16">
        <v>385773</v>
      </c>
      <c r="FP137" s="16">
        <v>264</v>
      </c>
      <c r="FQ137" s="17">
        <v>640.9</v>
      </c>
      <c r="FR137" s="16">
        <v>169198</v>
      </c>
      <c r="FS137" s="16">
        <v>20178</v>
      </c>
      <c r="FT137" s="16">
        <v>2349</v>
      </c>
      <c r="FU137" s="16">
        <v>191725</v>
      </c>
      <c r="FV137" s="16">
        <v>4139074</v>
      </c>
      <c r="FW137" s="16">
        <v>385773</v>
      </c>
      <c r="FX137" s="16">
        <v>-11566</v>
      </c>
      <c r="FY137" s="16">
        <v>400643</v>
      </c>
      <c r="FZ137" s="16">
        <v>42681</v>
      </c>
      <c r="GA137" s="16">
        <v>47485</v>
      </c>
      <c r="GB137" s="16">
        <v>214853</v>
      </c>
      <c r="GC137" s="16">
        <v>5410668</v>
      </c>
      <c r="GD137" s="16">
        <v>1889280</v>
      </c>
      <c r="GE137" s="16">
        <v>3521388</v>
      </c>
      <c r="GF137" s="15">
        <v>670.447</v>
      </c>
      <c r="GG137" s="16">
        <v>300</v>
      </c>
      <c r="GH137" s="16">
        <v>201134</v>
      </c>
      <c r="GI137" s="16">
        <v>3521388</v>
      </c>
      <c r="GJ137" s="16">
        <v>0</v>
      </c>
      <c r="GK137" s="14">
        <v>17.5</v>
      </c>
      <c r="GL137" s="16">
        <v>7635</v>
      </c>
      <c r="GM137" s="16">
        <v>133613</v>
      </c>
      <c r="GN137" s="14">
        <v>-0.5</v>
      </c>
      <c r="GO137" s="16">
        <v>7413</v>
      </c>
      <c r="GP137" s="16">
        <v>-3707</v>
      </c>
      <c r="GQ137" s="16">
        <v>133613</v>
      </c>
      <c r="GR137" s="16">
        <v>129906</v>
      </c>
      <c r="GS137" s="16">
        <v>6246689</v>
      </c>
      <c r="GT137" s="16">
        <v>5410668</v>
      </c>
      <c r="GU137" s="16">
        <v>0</v>
      </c>
      <c r="GV137" s="16">
        <v>836021</v>
      </c>
      <c r="GW137" s="16">
        <v>346153546</v>
      </c>
      <c r="GX137" s="16">
        <v>342299947</v>
      </c>
      <c r="GY137" s="16">
        <v>3853599</v>
      </c>
      <c r="GZ137" s="16">
        <v>342299947</v>
      </c>
      <c r="HA137" s="18">
        <v>1.1299999999999999E-2</v>
      </c>
      <c r="HB137" s="16">
        <v>3321</v>
      </c>
      <c r="HC137" s="16">
        <v>38</v>
      </c>
      <c r="HD137" s="16">
        <v>3321</v>
      </c>
      <c r="HE137" s="16">
        <v>38</v>
      </c>
      <c r="HF137" s="16">
        <v>3283</v>
      </c>
      <c r="HG137" s="16">
        <v>886</v>
      </c>
      <c r="HH137" s="16">
        <v>685</v>
      </c>
      <c r="HI137" s="16">
        <v>201</v>
      </c>
      <c r="HJ137" s="15">
        <v>670.447</v>
      </c>
      <c r="HK137" s="16">
        <v>134760</v>
      </c>
      <c r="HL137" s="15">
        <v>670.447</v>
      </c>
      <c r="HM137" s="16">
        <v>10</v>
      </c>
      <c r="HN137" s="16">
        <v>6704</v>
      </c>
      <c r="HO137" s="15">
        <v>670.447</v>
      </c>
      <c r="HP137" s="16">
        <v>7635</v>
      </c>
      <c r="HQ137" s="15">
        <v>0.11600000000000001</v>
      </c>
      <c r="HR137" s="16">
        <v>594016</v>
      </c>
      <c r="HS137" s="16">
        <v>134760</v>
      </c>
      <c r="HT137" s="16">
        <v>6704</v>
      </c>
      <c r="HU137" s="16">
        <v>452552</v>
      </c>
      <c r="HV137" s="16">
        <v>346153546</v>
      </c>
      <c r="HW137" s="18">
        <v>1.3073699999999999</v>
      </c>
      <c r="HX137" s="18">
        <v>1.9617800000000001</v>
      </c>
      <c r="HY137" s="18">
        <v>0</v>
      </c>
      <c r="HZ137" s="16">
        <v>346153546</v>
      </c>
      <c r="IA137" s="16">
        <v>0</v>
      </c>
      <c r="IB137" s="16">
        <v>7635</v>
      </c>
      <c r="IC137" s="17">
        <v>0</v>
      </c>
      <c r="ID137" s="16">
        <v>0</v>
      </c>
      <c r="IE137" s="15">
        <v>670.447</v>
      </c>
      <c r="IF137" s="16">
        <v>0</v>
      </c>
      <c r="IG137" s="16">
        <v>836021</v>
      </c>
      <c r="IH137" s="16">
        <v>3283</v>
      </c>
      <c r="II137" s="16">
        <v>0</v>
      </c>
      <c r="IJ137" s="16">
        <v>0</v>
      </c>
      <c r="IK137" s="16">
        <v>37800</v>
      </c>
      <c r="IL137" s="16">
        <v>134760</v>
      </c>
      <c r="IM137" s="16">
        <v>6704</v>
      </c>
      <c r="IN137" s="16">
        <v>0</v>
      </c>
      <c r="IO137" s="16">
        <v>0</v>
      </c>
      <c r="IP137" s="16">
        <v>729074</v>
      </c>
      <c r="IQ137" s="16">
        <v>3521388</v>
      </c>
      <c r="IR137" s="16">
        <v>0</v>
      </c>
      <c r="IS137" s="16">
        <v>3283</v>
      </c>
      <c r="IT137" s="16">
        <v>0</v>
      </c>
      <c r="IU137" s="16">
        <v>0</v>
      </c>
      <c r="IV137" s="16">
        <v>37800</v>
      </c>
      <c r="IW137" s="16">
        <v>134760</v>
      </c>
      <c r="IX137" s="16">
        <v>6704</v>
      </c>
      <c r="IY137" s="16">
        <v>0</v>
      </c>
      <c r="IZ137" s="16">
        <v>0</v>
      </c>
      <c r="JA137" s="16">
        <v>0</v>
      </c>
      <c r="JB137" s="16">
        <v>129906</v>
      </c>
      <c r="JC137" s="16">
        <v>3758241</v>
      </c>
      <c r="JD137" s="16">
        <v>4451205</v>
      </c>
      <c r="JE137" s="16">
        <v>0</v>
      </c>
      <c r="JF137" s="16">
        <v>4451205</v>
      </c>
      <c r="JG137" s="19">
        <v>0.1</v>
      </c>
      <c r="JH137" s="16">
        <v>445121</v>
      </c>
      <c r="JI137" s="16">
        <v>346153546</v>
      </c>
      <c r="JJ137" s="14">
        <v>583</v>
      </c>
      <c r="JK137" s="16">
        <v>593745</v>
      </c>
      <c r="JL137" s="16">
        <v>416026</v>
      </c>
      <c r="JM137" s="16">
        <v>593745</v>
      </c>
      <c r="JN137" s="17">
        <v>0.25</v>
      </c>
      <c r="JO137" s="19">
        <v>0.17519999999999999</v>
      </c>
      <c r="JP137" s="16">
        <v>445121</v>
      </c>
      <c r="JQ137" s="16">
        <v>77985</v>
      </c>
      <c r="JR137" s="17">
        <v>0.02</v>
      </c>
      <c r="JS137" s="16">
        <v>5754078</v>
      </c>
      <c r="JT137" s="16">
        <v>115082</v>
      </c>
      <c r="JU137" s="16">
        <v>445121</v>
      </c>
      <c r="JV137" s="16">
        <v>77985</v>
      </c>
      <c r="JW137" s="16">
        <v>115082</v>
      </c>
      <c r="JX137" s="16">
        <v>252054</v>
      </c>
      <c r="JY137" s="16">
        <v>77985</v>
      </c>
      <c r="JZ137" s="18">
        <v>0</v>
      </c>
      <c r="KA137" s="16">
        <v>0</v>
      </c>
      <c r="KB137" s="16">
        <v>115082</v>
      </c>
      <c r="KC137" s="16">
        <v>252054</v>
      </c>
      <c r="KD137" s="16">
        <v>367136</v>
      </c>
      <c r="KE137" s="16">
        <v>4451205</v>
      </c>
      <c r="KF137" s="19">
        <v>0</v>
      </c>
      <c r="KG137" s="16">
        <v>0</v>
      </c>
      <c r="KH137" s="17">
        <v>0</v>
      </c>
      <c r="KI137" s="16">
        <v>5754078</v>
      </c>
      <c r="KJ137" s="16">
        <v>0</v>
      </c>
      <c r="KK137" s="16">
        <v>0</v>
      </c>
      <c r="KL137" s="16">
        <v>0</v>
      </c>
      <c r="KM137" s="16">
        <v>0</v>
      </c>
      <c r="KN137" s="16">
        <v>25997</v>
      </c>
      <c r="KO137" s="16">
        <v>25412</v>
      </c>
      <c r="KP137" s="16">
        <v>585</v>
      </c>
      <c r="KQ137" s="16">
        <v>729074</v>
      </c>
      <c r="KR137" s="16">
        <v>585</v>
      </c>
      <c r="KS137" s="16">
        <v>728489</v>
      </c>
      <c r="KT137" s="16">
        <v>1304</v>
      </c>
      <c r="KU137" s="16">
        <v>585</v>
      </c>
      <c r="KV137" s="16">
        <v>1889</v>
      </c>
      <c r="KW137" s="16">
        <v>1869229</v>
      </c>
      <c r="KX137" s="16">
        <v>728489</v>
      </c>
      <c r="KY137" s="18">
        <v>2597718</v>
      </c>
      <c r="KZ137" s="16">
        <v>252054</v>
      </c>
      <c r="LA137" s="16">
        <v>0</v>
      </c>
      <c r="LB137" s="16">
        <v>0</v>
      </c>
      <c r="LC137" s="16">
        <v>0</v>
      </c>
      <c r="LD137" s="16">
        <v>2849772</v>
      </c>
      <c r="LE137" s="16">
        <v>0</v>
      </c>
      <c r="LF137" s="16">
        <v>0</v>
      </c>
      <c r="LG137" s="16">
        <v>0</v>
      </c>
      <c r="LH137" s="16">
        <v>2849772</v>
      </c>
      <c r="LI137" s="16">
        <v>252054</v>
      </c>
      <c r="LJ137" s="16">
        <v>2597718</v>
      </c>
      <c r="LK137" s="16">
        <v>346153546</v>
      </c>
      <c r="LL137" s="16">
        <v>7.5045299999999999</v>
      </c>
      <c r="LM137" s="16">
        <v>252054</v>
      </c>
      <c r="LN137" s="16">
        <v>346153546</v>
      </c>
      <c r="LO137" s="16">
        <v>0.72816000000000003</v>
      </c>
      <c r="LP137" s="16">
        <v>7.5045299999999999</v>
      </c>
      <c r="LQ137" s="16">
        <v>8.2326899999999998</v>
      </c>
      <c r="LR137" s="16">
        <v>213160</v>
      </c>
      <c r="LS137" s="16">
        <v>668</v>
      </c>
      <c r="LT137" s="16">
        <v>37047</v>
      </c>
      <c r="LU137" s="16">
        <v>40725</v>
      </c>
      <c r="LV137" s="16">
        <v>246</v>
      </c>
      <c r="LW137" s="16">
        <v>20178</v>
      </c>
      <c r="LX137" s="16">
        <v>2349</v>
      </c>
      <c r="LY137" s="16">
        <v>37800</v>
      </c>
      <c r="LZ137" s="16">
        <v>276573</v>
      </c>
      <c r="MA137" s="16">
        <v>3758241</v>
      </c>
      <c r="MB137" s="18">
        <v>276573</v>
      </c>
      <c r="MC137" s="16">
        <v>3481668</v>
      </c>
      <c r="MD137" s="16">
        <v>6246689</v>
      </c>
      <c r="ME137" s="18">
        <v>0</v>
      </c>
      <c r="MF137" s="18">
        <v>0</v>
      </c>
      <c r="MG137" s="18">
        <v>367136</v>
      </c>
      <c r="MH137" s="16">
        <v>0</v>
      </c>
      <c r="MI137" s="16">
        <v>129906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2849772</v>
      </c>
      <c r="MP137" s="16">
        <v>129906</v>
      </c>
      <c r="MQ137" s="16">
        <v>0</v>
      </c>
      <c r="MR137" s="16">
        <v>115082</v>
      </c>
      <c r="MS137" s="16">
        <v>0</v>
      </c>
      <c r="MT137" s="16">
        <v>18747</v>
      </c>
      <c r="MU137" s="16">
        <v>1889</v>
      </c>
      <c r="MV137" s="16">
        <v>0</v>
      </c>
      <c r="MW137" s="16">
        <v>3115396</v>
      </c>
      <c r="MX137" s="16">
        <v>346153546</v>
      </c>
      <c r="MY137" s="16">
        <v>1</v>
      </c>
      <c r="MZ137" s="16">
        <v>346154</v>
      </c>
      <c r="NA137" s="16">
        <v>0</v>
      </c>
      <c r="NB137" s="16">
        <v>5754078</v>
      </c>
      <c r="NC137" s="16">
        <v>0</v>
      </c>
      <c r="ND137" s="16">
        <v>346154</v>
      </c>
      <c r="NE137" s="16">
        <v>0</v>
      </c>
      <c r="NF137" s="16">
        <v>346154</v>
      </c>
      <c r="NG137" s="17">
        <v>0.02</v>
      </c>
      <c r="NH137" s="17">
        <v>0</v>
      </c>
      <c r="NI137" s="17">
        <v>0</v>
      </c>
      <c r="NJ137" s="17">
        <v>0</v>
      </c>
      <c r="NK137" s="17">
        <v>0</v>
      </c>
      <c r="NL137" s="17">
        <v>0.02</v>
      </c>
      <c r="NM137" s="16">
        <v>115082</v>
      </c>
      <c r="NN137" s="16">
        <v>0</v>
      </c>
      <c r="NO137" s="18">
        <v>0</v>
      </c>
      <c r="NP137" s="16">
        <v>0</v>
      </c>
      <c r="NQ137" s="17">
        <v>115082</v>
      </c>
      <c r="NR137" s="16">
        <v>257000</v>
      </c>
      <c r="NS137" s="16">
        <v>0</v>
      </c>
      <c r="NT137" s="16">
        <v>114231</v>
      </c>
      <c r="NU137" s="16">
        <v>0</v>
      </c>
      <c r="NV137" s="16">
        <v>0</v>
      </c>
      <c r="NW137" s="17">
        <v>0</v>
      </c>
      <c r="NX137" s="17">
        <v>933900</v>
      </c>
    </row>
    <row r="138" spans="1:388" x14ac:dyDescent="0.55000000000000004">
      <c r="A138" s="13" t="s">
        <v>1185</v>
      </c>
      <c r="B138" s="13" t="s">
        <v>1186</v>
      </c>
      <c r="C138" s="13" t="s">
        <v>260</v>
      </c>
      <c r="D138" s="13" t="s">
        <v>261</v>
      </c>
      <c r="E138" s="14">
        <v>557.1</v>
      </c>
      <c r="F138" s="15">
        <v>-1</v>
      </c>
      <c r="G138" s="16">
        <v>7413</v>
      </c>
      <c r="H138" s="16">
        <v>-7413</v>
      </c>
      <c r="I138" s="16">
        <v>6553</v>
      </c>
      <c r="J138" s="15">
        <v>-1</v>
      </c>
      <c r="K138" s="16">
        <v>-6553</v>
      </c>
      <c r="L138" s="16">
        <v>7413</v>
      </c>
      <c r="M138" s="16">
        <v>222</v>
      </c>
      <c r="N138" s="16">
        <v>7635</v>
      </c>
      <c r="O138" s="17">
        <v>658.92</v>
      </c>
      <c r="P138" s="17">
        <v>19.07</v>
      </c>
      <c r="Q138" s="17">
        <v>677.99</v>
      </c>
      <c r="R138" s="17">
        <v>74.040000000000006</v>
      </c>
      <c r="S138" s="17">
        <v>2.16</v>
      </c>
      <c r="T138" s="17">
        <v>76.2</v>
      </c>
      <c r="U138" s="17">
        <v>79.790000000000006</v>
      </c>
      <c r="V138" s="17">
        <v>2.35</v>
      </c>
      <c r="W138" s="17">
        <v>82.14</v>
      </c>
      <c r="X138" s="17">
        <v>357.8</v>
      </c>
      <c r="Y138" s="17">
        <v>10.73</v>
      </c>
      <c r="Z138" s="17">
        <v>368.53</v>
      </c>
      <c r="AA138" s="17">
        <v>16.559999999999999</v>
      </c>
      <c r="AB138" s="17">
        <v>10.89</v>
      </c>
      <c r="AC138" s="17">
        <v>23.29</v>
      </c>
      <c r="AD138" s="17">
        <v>50.74</v>
      </c>
      <c r="AE138" s="14">
        <v>557.1</v>
      </c>
      <c r="AF138" s="17">
        <v>607.84</v>
      </c>
      <c r="AG138" s="17">
        <v>1.17</v>
      </c>
      <c r="AH138" s="17">
        <v>609.01</v>
      </c>
      <c r="AI138" s="15">
        <v>23.06</v>
      </c>
      <c r="AJ138" s="15">
        <v>1.764</v>
      </c>
      <c r="AK138" s="17">
        <v>0.89</v>
      </c>
      <c r="AL138" s="17">
        <f>ROUND(Data_AidAndLevy[[#This Row],[L311]]*Data_AidAndLevy[[#This Row],[L201]],0)</f>
        <v>6598</v>
      </c>
      <c r="AM138" s="15">
        <v>0</v>
      </c>
      <c r="AN138" s="15">
        <v>25.713999999999999</v>
      </c>
      <c r="AO138" s="17">
        <v>607.84</v>
      </c>
      <c r="AP138" s="15">
        <v>633.55399999999997</v>
      </c>
      <c r="AQ138" s="17">
        <v>50.74</v>
      </c>
      <c r="AR138" s="15">
        <v>582.81399999999996</v>
      </c>
      <c r="AS138" s="16">
        <v>7635</v>
      </c>
      <c r="AT138" s="14">
        <v>557.1</v>
      </c>
      <c r="AU138" s="16">
        <v>4253459</v>
      </c>
      <c r="AV138" s="16">
        <v>4130524</v>
      </c>
      <c r="AW138" s="17">
        <v>1.01</v>
      </c>
      <c r="AX138" s="16">
        <v>4171829</v>
      </c>
      <c r="AY138" s="16">
        <v>4253459</v>
      </c>
      <c r="AZ138" s="16">
        <v>0</v>
      </c>
      <c r="BA138" s="16">
        <v>7635</v>
      </c>
      <c r="BB138" s="15">
        <v>25.713999999999999</v>
      </c>
      <c r="BC138" s="16">
        <v>196326</v>
      </c>
      <c r="BD138" s="16">
        <v>7635</v>
      </c>
      <c r="BE138" s="17">
        <v>50.74</v>
      </c>
      <c r="BF138" s="16">
        <v>387400</v>
      </c>
      <c r="BG138" s="17">
        <v>677.99</v>
      </c>
      <c r="BH138" s="14">
        <v>557.1</v>
      </c>
      <c r="BI138" s="16">
        <v>377708</v>
      </c>
      <c r="BJ138" s="16">
        <v>367150</v>
      </c>
      <c r="BK138" s="16">
        <v>377708</v>
      </c>
      <c r="BL138" s="16">
        <v>0</v>
      </c>
      <c r="BM138" s="16">
        <v>377708</v>
      </c>
      <c r="BN138" s="16">
        <v>377708</v>
      </c>
      <c r="BO138" s="17">
        <v>76.2</v>
      </c>
      <c r="BP138" s="14">
        <v>557.1</v>
      </c>
      <c r="BQ138" s="16">
        <v>42451</v>
      </c>
      <c r="BR138" s="16">
        <v>41255</v>
      </c>
      <c r="BS138" s="16">
        <v>42451</v>
      </c>
      <c r="BT138" s="16">
        <v>0</v>
      </c>
      <c r="BU138" s="16">
        <v>42451</v>
      </c>
      <c r="BV138" s="16">
        <v>42451</v>
      </c>
      <c r="BW138" s="17">
        <v>82.14</v>
      </c>
      <c r="BX138" s="14">
        <v>557.1</v>
      </c>
      <c r="BY138" s="16">
        <v>45760</v>
      </c>
      <c r="BZ138" s="16">
        <v>44459</v>
      </c>
      <c r="CA138" s="16">
        <v>45760</v>
      </c>
      <c r="CB138" s="16">
        <v>0</v>
      </c>
      <c r="CC138" s="16">
        <v>45760</v>
      </c>
      <c r="CD138" s="16">
        <v>45760</v>
      </c>
      <c r="CE138" s="17">
        <v>368.53</v>
      </c>
      <c r="CF138" s="14">
        <v>557.1</v>
      </c>
      <c r="CG138" s="16">
        <v>205308</v>
      </c>
      <c r="CH138" s="16">
        <v>199366</v>
      </c>
      <c r="CI138" s="16">
        <v>205308</v>
      </c>
      <c r="CJ138" s="16">
        <v>0</v>
      </c>
      <c r="CK138" s="16">
        <v>205308</v>
      </c>
      <c r="CL138" s="16">
        <v>205308</v>
      </c>
      <c r="CM138" s="17">
        <v>340.52</v>
      </c>
      <c r="CN138" s="17">
        <v>607.84</v>
      </c>
      <c r="CO138" s="16">
        <v>206982</v>
      </c>
      <c r="CP138" s="16">
        <v>200210</v>
      </c>
      <c r="CQ138" s="16">
        <v>0</v>
      </c>
      <c r="CR138" s="16">
        <v>200210</v>
      </c>
      <c r="CS138" s="16">
        <v>206982</v>
      </c>
      <c r="CT138" s="16">
        <v>0</v>
      </c>
      <c r="CU138" s="14">
        <v>557.1</v>
      </c>
      <c r="CV138" s="16">
        <v>8</v>
      </c>
      <c r="CW138" s="14">
        <v>0</v>
      </c>
      <c r="CX138" s="16">
        <v>565</v>
      </c>
      <c r="CY138" s="17">
        <v>62.45</v>
      </c>
      <c r="CZ138" s="16">
        <v>35284</v>
      </c>
      <c r="DA138" s="16">
        <v>565</v>
      </c>
      <c r="DB138" s="17">
        <v>69.930000000000007</v>
      </c>
      <c r="DC138" s="16">
        <v>39510</v>
      </c>
      <c r="DD138" s="17">
        <v>1.17</v>
      </c>
      <c r="DE138" s="17">
        <v>340.52</v>
      </c>
      <c r="DF138" s="16">
        <v>398</v>
      </c>
      <c r="DG138" s="17">
        <v>34.31</v>
      </c>
      <c r="DH138" s="17">
        <v>607.84</v>
      </c>
      <c r="DI138" s="16">
        <v>20855</v>
      </c>
      <c r="DJ138" s="16">
        <v>20160</v>
      </c>
      <c r="DK138" s="16">
        <v>20855</v>
      </c>
      <c r="DL138" s="16">
        <v>0</v>
      </c>
      <c r="DM138" s="16">
        <v>20855</v>
      </c>
      <c r="DN138" s="16">
        <v>20855</v>
      </c>
      <c r="DO138" s="17">
        <v>4.09</v>
      </c>
      <c r="DP138" s="17">
        <v>607.84</v>
      </c>
      <c r="DQ138" s="16">
        <v>2486</v>
      </c>
      <c r="DR138" s="16">
        <v>2403</v>
      </c>
      <c r="DS138" s="16">
        <v>2486</v>
      </c>
      <c r="DT138" s="16">
        <v>0</v>
      </c>
      <c r="DU138" s="16">
        <v>2486</v>
      </c>
      <c r="DV138" s="16">
        <v>2486</v>
      </c>
      <c r="DW138" s="16">
        <v>4253459</v>
      </c>
      <c r="DX138" s="16">
        <v>0</v>
      </c>
      <c r="DY138" s="16">
        <v>196326</v>
      </c>
      <c r="DZ138" s="16">
        <v>387400</v>
      </c>
      <c r="EA138" s="16">
        <v>377708</v>
      </c>
      <c r="EB138" s="16">
        <v>42451</v>
      </c>
      <c r="EC138" s="16">
        <v>45760</v>
      </c>
      <c r="ED138" s="16">
        <v>205308</v>
      </c>
      <c r="EE138" s="16">
        <v>206982</v>
      </c>
      <c r="EF138" s="16">
        <v>0</v>
      </c>
      <c r="EG138" s="16">
        <v>35284</v>
      </c>
      <c r="EH138" s="16">
        <v>39510</v>
      </c>
      <c r="EI138" s="16">
        <v>398</v>
      </c>
      <c r="EJ138" s="16">
        <v>20855</v>
      </c>
      <c r="EK138" s="16">
        <v>2486</v>
      </c>
      <c r="EL138" s="16">
        <v>34075</v>
      </c>
      <c r="EM138" s="16">
        <v>202359</v>
      </c>
      <c r="EN138" s="16">
        <v>-7413</v>
      </c>
      <c r="EO138" s="16">
        <v>5974798</v>
      </c>
      <c r="EP138" s="16">
        <v>255945080</v>
      </c>
      <c r="EQ138" s="18">
        <v>5.4</v>
      </c>
      <c r="ER138" s="16">
        <v>1382103</v>
      </c>
      <c r="ES138" s="16">
        <v>35360</v>
      </c>
      <c r="ET138" s="16">
        <v>35416</v>
      </c>
      <c r="EU138" s="16">
        <v>-56</v>
      </c>
      <c r="EV138" s="16">
        <v>1382103</v>
      </c>
      <c r="EW138" s="16">
        <v>1382047</v>
      </c>
      <c r="EX138" s="16">
        <v>34525494</v>
      </c>
      <c r="EY138" s="16">
        <v>32201785</v>
      </c>
      <c r="EZ138" s="16">
        <v>2323709</v>
      </c>
      <c r="FA138" s="18">
        <v>5.4</v>
      </c>
      <c r="FB138" s="16">
        <v>12548</v>
      </c>
      <c r="FC138" s="16">
        <v>0</v>
      </c>
      <c r="FD138" s="16">
        <v>0</v>
      </c>
      <c r="FE138" s="16">
        <v>0</v>
      </c>
      <c r="FF138" s="16">
        <v>12548</v>
      </c>
      <c r="FG138" s="16">
        <v>12548</v>
      </c>
      <c r="FH138" s="16">
        <v>1382047</v>
      </c>
      <c r="FI138" s="16">
        <v>1394595</v>
      </c>
      <c r="FJ138" s="16">
        <v>6749</v>
      </c>
      <c r="FK138" s="15">
        <v>582.81399999999996</v>
      </c>
      <c r="FL138" s="16">
        <v>3933412</v>
      </c>
      <c r="FM138" s="16">
        <v>6749</v>
      </c>
      <c r="FN138" s="17">
        <v>50.74</v>
      </c>
      <c r="FO138" s="16">
        <v>342444</v>
      </c>
      <c r="FP138" s="16">
        <v>264</v>
      </c>
      <c r="FQ138" s="17">
        <v>609.01</v>
      </c>
      <c r="FR138" s="16">
        <v>160779</v>
      </c>
      <c r="FS138" s="16">
        <v>20855</v>
      </c>
      <c r="FT138" s="16">
        <v>2486</v>
      </c>
      <c r="FU138" s="16">
        <v>184120</v>
      </c>
      <c r="FV138" s="16">
        <v>3933412</v>
      </c>
      <c r="FW138" s="16">
        <v>342444</v>
      </c>
      <c r="FX138" s="16">
        <v>-6553</v>
      </c>
      <c r="FY138" s="16">
        <v>377708</v>
      </c>
      <c r="FZ138" s="16">
        <v>42451</v>
      </c>
      <c r="GA138" s="16">
        <v>45760</v>
      </c>
      <c r="GB138" s="16">
        <v>205308</v>
      </c>
      <c r="GC138" s="16">
        <v>5124650</v>
      </c>
      <c r="GD138" s="16">
        <v>1394595</v>
      </c>
      <c r="GE138" s="16">
        <v>3730055</v>
      </c>
      <c r="GF138" s="15">
        <v>633.55399999999997</v>
      </c>
      <c r="GG138" s="16">
        <v>300</v>
      </c>
      <c r="GH138" s="16">
        <v>190066</v>
      </c>
      <c r="GI138" s="16">
        <v>3730055</v>
      </c>
      <c r="GJ138" s="16">
        <v>0</v>
      </c>
      <c r="GK138" s="14">
        <v>17.5</v>
      </c>
      <c r="GL138" s="16">
        <v>7635</v>
      </c>
      <c r="GM138" s="16">
        <v>133613</v>
      </c>
      <c r="GN138" s="14">
        <v>0</v>
      </c>
      <c r="GO138" s="16">
        <v>7413</v>
      </c>
      <c r="GP138" s="16">
        <v>0</v>
      </c>
      <c r="GQ138" s="16">
        <v>133613</v>
      </c>
      <c r="GR138" s="16">
        <v>133613</v>
      </c>
      <c r="GS138" s="16">
        <v>5974798</v>
      </c>
      <c r="GT138" s="16">
        <v>5124650</v>
      </c>
      <c r="GU138" s="16">
        <v>0</v>
      </c>
      <c r="GV138" s="16">
        <v>850148</v>
      </c>
      <c r="GW138" s="16">
        <v>255945080</v>
      </c>
      <c r="GX138" s="16">
        <v>244652689</v>
      </c>
      <c r="GY138" s="16">
        <v>11292391</v>
      </c>
      <c r="GZ138" s="16">
        <v>244652689</v>
      </c>
      <c r="HA138" s="18">
        <v>4.6199999999999998E-2</v>
      </c>
      <c r="HB138" s="16">
        <v>3612</v>
      </c>
      <c r="HC138" s="16">
        <v>167</v>
      </c>
      <c r="HD138" s="16">
        <v>3612</v>
      </c>
      <c r="HE138" s="16">
        <v>167</v>
      </c>
      <c r="HF138" s="16">
        <v>3445</v>
      </c>
      <c r="HG138" s="16">
        <v>886</v>
      </c>
      <c r="HH138" s="16">
        <v>685</v>
      </c>
      <c r="HI138" s="16">
        <v>201</v>
      </c>
      <c r="HJ138" s="15">
        <v>633.55399999999997</v>
      </c>
      <c r="HK138" s="16">
        <v>127344</v>
      </c>
      <c r="HL138" s="15">
        <v>633.55399999999997</v>
      </c>
      <c r="HM138" s="16">
        <v>10</v>
      </c>
      <c r="HN138" s="16">
        <v>6336</v>
      </c>
      <c r="HO138" s="15">
        <v>633.55399999999997</v>
      </c>
      <c r="HP138" s="16">
        <v>7635</v>
      </c>
      <c r="HQ138" s="15">
        <v>0.11600000000000001</v>
      </c>
      <c r="HR138" s="16">
        <v>561329</v>
      </c>
      <c r="HS138" s="16">
        <v>127344</v>
      </c>
      <c r="HT138" s="16">
        <v>6336</v>
      </c>
      <c r="HU138" s="16">
        <v>427649</v>
      </c>
      <c r="HV138" s="16">
        <v>255945080</v>
      </c>
      <c r="HW138" s="18">
        <v>1.67086</v>
      </c>
      <c r="HX138" s="18">
        <v>1.9617800000000001</v>
      </c>
      <c r="HY138" s="18">
        <v>0</v>
      </c>
      <c r="HZ138" s="16">
        <v>255945080</v>
      </c>
      <c r="IA138" s="16">
        <v>0</v>
      </c>
      <c r="IB138" s="16">
        <v>7635</v>
      </c>
      <c r="IC138" s="17">
        <v>0</v>
      </c>
      <c r="ID138" s="16">
        <v>0</v>
      </c>
      <c r="IE138" s="15">
        <v>633.55399999999997</v>
      </c>
      <c r="IF138" s="16">
        <v>0</v>
      </c>
      <c r="IG138" s="16">
        <v>850148</v>
      </c>
      <c r="IH138" s="16">
        <v>3445</v>
      </c>
      <c r="II138" s="16">
        <v>0</v>
      </c>
      <c r="IJ138" s="16">
        <v>0</v>
      </c>
      <c r="IK138" s="16">
        <v>34075</v>
      </c>
      <c r="IL138" s="16">
        <v>127344</v>
      </c>
      <c r="IM138" s="16">
        <v>6336</v>
      </c>
      <c r="IN138" s="16">
        <v>0</v>
      </c>
      <c r="IO138" s="16">
        <v>0</v>
      </c>
      <c r="IP138" s="16">
        <v>747098</v>
      </c>
      <c r="IQ138" s="16">
        <v>3730055</v>
      </c>
      <c r="IR138" s="16">
        <v>0</v>
      </c>
      <c r="IS138" s="16">
        <v>3445</v>
      </c>
      <c r="IT138" s="16">
        <v>0</v>
      </c>
      <c r="IU138" s="16">
        <v>0</v>
      </c>
      <c r="IV138" s="16">
        <v>34075</v>
      </c>
      <c r="IW138" s="16">
        <v>127344</v>
      </c>
      <c r="IX138" s="16">
        <v>6336</v>
      </c>
      <c r="IY138" s="16">
        <v>0</v>
      </c>
      <c r="IZ138" s="16">
        <v>0</v>
      </c>
      <c r="JA138" s="16">
        <v>0</v>
      </c>
      <c r="JB138" s="16">
        <v>133613</v>
      </c>
      <c r="JC138" s="16">
        <v>3966718</v>
      </c>
      <c r="JD138" s="16">
        <v>4253459</v>
      </c>
      <c r="JE138" s="16">
        <v>0</v>
      </c>
      <c r="JF138" s="16">
        <v>4253459</v>
      </c>
      <c r="JG138" s="19">
        <v>0.1</v>
      </c>
      <c r="JH138" s="16">
        <v>425346</v>
      </c>
      <c r="JI138" s="16">
        <v>255945080</v>
      </c>
      <c r="JJ138" s="14">
        <v>557.1</v>
      </c>
      <c r="JK138" s="16">
        <v>459424</v>
      </c>
      <c r="JL138" s="16">
        <v>416026</v>
      </c>
      <c r="JM138" s="16">
        <v>459424</v>
      </c>
      <c r="JN138" s="17">
        <v>0.25</v>
      </c>
      <c r="JO138" s="19">
        <v>0.22639999999999999</v>
      </c>
      <c r="JP138" s="16">
        <v>425346</v>
      </c>
      <c r="JQ138" s="16">
        <v>96298</v>
      </c>
      <c r="JR138" s="17">
        <v>7.0000000000000007E-2</v>
      </c>
      <c r="JS138" s="16">
        <v>4567071</v>
      </c>
      <c r="JT138" s="16">
        <v>319695</v>
      </c>
      <c r="JU138" s="16">
        <v>425346</v>
      </c>
      <c r="JV138" s="16">
        <v>96298</v>
      </c>
      <c r="JW138" s="16">
        <v>319695</v>
      </c>
      <c r="JX138" s="16">
        <v>9353</v>
      </c>
      <c r="JY138" s="16">
        <v>96298</v>
      </c>
      <c r="JZ138" s="18">
        <v>0</v>
      </c>
      <c r="KA138" s="16">
        <v>0</v>
      </c>
      <c r="KB138" s="16">
        <v>319695</v>
      </c>
      <c r="KC138" s="16">
        <v>9353</v>
      </c>
      <c r="KD138" s="16">
        <v>329048</v>
      </c>
      <c r="KE138" s="16">
        <v>4253459</v>
      </c>
      <c r="KF138" s="19">
        <v>0</v>
      </c>
      <c r="KG138" s="16">
        <v>0</v>
      </c>
      <c r="KH138" s="17">
        <v>0</v>
      </c>
      <c r="KI138" s="16">
        <v>4567071</v>
      </c>
      <c r="KJ138" s="16">
        <v>0</v>
      </c>
      <c r="KK138" s="16">
        <v>0</v>
      </c>
      <c r="KL138" s="16">
        <v>0</v>
      </c>
      <c r="KM138" s="16">
        <v>0</v>
      </c>
      <c r="KN138" s="16">
        <v>19497</v>
      </c>
      <c r="KO138" s="16">
        <v>19528</v>
      </c>
      <c r="KP138" s="16">
        <v>-31</v>
      </c>
      <c r="KQ138" s="16">
        <v>747098</v>
      </c>
      <c r="KR138" s="16">
        <v>-31</v>
      </c>
      <c r="KS138" s="16">
        <v>747129</v>
      </c>
      <c r="KT138" s="16">
        <v>-56</v>
      </c>
      <c r="KU138" s="16">
        <v>-31</v>
      </c>
      <c r="KV138" s="16">
        <v>-87</v>
      </c>
      <c r="KW138" s="16">
        <v>1382103</v>
      </c>
      <c r="KX138" s="16">
        <v>747129</v>
      </c>
      <c r="KY138" s="18">
        <v>2129232</v>
      </c>
      <c r="KZ138" s="16">
        <v>9353</v>
      </c>
      <c r="LA138" s="16">
        <v>0</v>
      </c>
      <c r="LB138" s="16">
        <v>0</v>
      </c>
      <c r="LC138" s="16">
        <v>0</v>
      </c>
      <c r="LD138" s="16">
        <v>2138585</v>
      </c>
      <c r="LE138" s="16">
        <v>0</v>
      </c>
      <c r="LF138" s="16">
        <v>0</v>
      </c>
      <c r="LG138" s="16">
        <v>0</v>
      </c>
      <c r="LH138" s="16">
        <v>2138585</v>
      </c>
      <c r="LI138" s="16">
        <v>9353</v>
      </c>
      <c r="LJ138" s="16">
        <v>2129232</v>
      </c>
      <c r="LK138" s="16">
        <v>255945080</v>
      </c>
      <c r="LL138" s="16">
        <v>8.3191000000000006</v>
      </c>
      <c r="LM138" s="16">
        <v>9353</v>
      </c>
      <c r="LN138" s="16">
        <v>276372328</v>
      </c>
      <c r="LO138" s="16">
        <v>3.3840000000000002E-2</v>
      </c>
      <c r="LP138" s="16">
        <v>8.3191000000000006</v>
      </c>
      <c r="LQ138" s="16">
        <v>8.3529400000000003</v>
      </c>
      <c r="LR138" s="16">
        <v>206982</v>
      </c>
      <c r="LS138" s="16">
        <v>0</v>
      </c>
      <c r="LT138" s="16">
        <v>35284</v>
      </c>
      <c r="LU138" s="16">
        <v>39510</v>
      </c>
      <c r="LV138" s="16">
        <v>398</v>
      </c>
      <c r="LW138" s="16">
        <v>20855</v>
      </c>
      <c r="LX138" s="16">
        <v>2486</v>
      </c>
      <c r="LY138" s="16">
        <v>34075</v>
      </c>
      <c r="LZ138" s="16">
        <v>271440</v>
      </c>
      <c r="MA138" s="16">
        <v>3966718</v>
      </c>
      <c r="MB138" s="18">
        <v>271440</v>
      </c>
      <c r="MC138" s="16">
        <v>3695278</v>
      </c>
      <c r="MD138" s="16">
        <v>5974798</v>
      </c>
      <c r="ME138" s="18">
        <v>0</v>
      </c>
      <c r="MF138" s="18">
        <v>0</v>
      </c>
      <c r="MG138" s="18">
        <v>329048</v>
      </c>
      <c r="MH138" s="16">
        <v>0</v>
      </c>
      <c r="MI138" s="16">
        <v>133613</v>
      </c>
      <c r="MJ138" s="16">
        <v>0</v>
      </c>
      <c r="MK138" s="16">
        <v>0</v>
      </c>
      <c r="ML138" s="16">
        <v>0</v>
      </c>
      <c r="MM138" s="16">
        <v>0</v>
      </c>
      <c r="MN138" s="16">
        <v>0</v>
      </c>
      <c r="MO138" s="16">
        <v>2138585</v>
      </c>
      <c r="MP138" s="16">
        <v>133613</v>
      </c>
      <c r="MQ138" s="16">
        <v>0</v>
      </c>
      <c r="MR138" s="16">
        <v>319695</v>
      </c>
      <c r="MS138" s="16">
        <v>0</v>
      </c>
      <c r="MT138" s="16">
        <v>12548</v>
      </c>
      <c r="MU138" s="16">
        <v>-87</v>
      </c>
      <c r="MV138" s="16">
        <v>0</v>
      </c>
      <c r="MW138" s="16">
        <v>2604354</v>
      </c>
      <c r="MX138" s="16">
        <v>276372328</v>
      </c>
      <c r="MY138" s="16">
        <v>0.67</v>
      </c>
      <c r="MZ138" s="16">
        <v>185169</v>
      </c>
      <c r="NA138" s="16">
        <v>0</v>
      </c>
      <c r="NB138" s="16">
        <v>4567071</v>
      </c>
      <c r="NC138" s="16">
        <v>0</v>
      </c>
      <c r="ND138" s="16">
        <v>185169</v>
      </c>
      <c r="NE138" s="16">
        <v>0</v>
      </c>
      <c r="NF138" s="16">
        <v>185169</v>
      </c>
      <c r="NG138" s="17">
        <v>7.0000000000000007E-2</v>
      </c>
      <c r="NH138" s="17">
        <v>0</v>
      </c>
      <c r="NI138" s="17">
        <v>0</v>
      </c>
      <c r="NJ138" s="17">
        <v>0</v>
      </c>
      <c r="NK138" s="17">
        <v>0</v>
      </c>
      <c r="NL138" s="17">
        <v>7.0000000000000007E-2</v>
      </c>
      <c r="NM138" s="16">
        <v>319695</v>
      </c>
      <c r="NN138" s="16">
        <v>0</v>
      </c>
      <c r="NO138" s="18">
        <v>0</v>
      </c>
      <c r="NP138" s="16">
        <v>0</v>
      </c>
      <c r="NQ138" s="17">
        <v>319695</v>
      </c>
      <c r="NR138" s="16">
        <v>475000</v>
      </c>
      <c r="NS138" s="16">
        <v>0</v>
      </c>
      <c r="NT138" s="16">
        <v>91203</v>
      </c>
      <c r="NU138" s="16">
        <v>0</v>
      </c>
      <c r="NV138" s="16">
        <v>0</v>
      </c>
      <c r="NW138" s="17">
        <v>0</v>
      </c>
      <c r="NX138" s="17">
        <v>677239</v>
      </c>
    </row>
    <row r="139" spans="1:388" x14ac:dyDescent="0.55000000000000004">
      <c r="A139" s="13" t="s">
        <v>1195</v>
      </c>
      <c r="B139" s="13" t="s">
        <v>1273</v>
      </c>
      <c r="C139" s="13" t="s">
        <v>262</v>
      </c>
      <c r="D139" s="13" t="s">
        <v>263</v>
      </c>
      <c r="E139" s="14">
        <v>1151.7</v>
      </c>
      <c r="F139" s="15">
        <v>0.502</v>
      </c>
      <c r="G139" s="16">
        <v>7501</v>
      </c>
      <c r="H139" s="16">
        <v>3766</v>
      </c>
      <c r="I139" s="16">
        <v>6553</v>
      </c>
      <c r="J139" s="15">
        <v>0.502</v>
      </c>
      <c r="K139" s="16">
        <v>3290</v>
      </c>
      <c r="L139" s="16">
        <v>7501</v>
      </c>
      <c r="M139" s="16">
        <v>222</v>
      </c>
      <c r="N139" s="16">
        <v>7723</v>
      </c>
      <c r="O139" s="17">
        <v>657.89</v>
      </c>
      <c r="P139" s="17">
        <v>19.07</v>
      </c>
      <c r="Q139" s="17">
        <v>676.96</v>
      </c>
      <c r="R139" s="17">
        <v>71.13</v>
      </c>
      <c r="S139" s="17">
        <v>2.16</v>
      </c>
      <c r="T139" s="17">
        <v>73.290000000000006</v>
      </c>
      <c r="U139" s="17">
        <v>70.569999999999993</v>
      </c>
      <c r="V139" s="17">
        <v>2.35</v>
      </c>
      <c r="W139" s="17">
        <v>72.92</v>
      </c>
      <c r="X139" s="17">
        <v>357.8</v>
      </c>
      <c r="Y139" s="17">
        <v>10.73</v>
      </c>
      <c r="Z139" s="17">
        <v>368.53</v>
      </c>
      <c r="AA139" s="17">
        <v>78.48</v>
      </c>
      <c r="AB139" s="17">
        <v>53.89</v>
      </c>
      <c r="AC139" s="17">
        <v>27.4</v>
      </c>
      <c r="AD139" s="17">
        <v>159.77000000000001</v>
      </c>
      <c r="AE139" s="14">
        <v>1151.7</v>
      </c>
      <c r="AF139" s="17">
        <v>1311.47</v>
      </c>
      <c r="AG139" s="17">
        <v>3.51</v>
      </c>
      <c r="AH139" s="17">
        <v>1314.98</v>
      </c>
      <c r="AI139" s="15">
        <v>35.17</v>
      </c>
      <c r="AJ139" s="15">
        <v>6.3319999999999999</v>
      </c>
      <c r="AK139" s="17">
        <v>6.53</v>
      </c>
      <c r="AL139" s="17">
        <f>ROUND(Data_AidAndLevy[[#This Row],[L311]]*Data_AidAndLevy[[#This Row],[L201]],0)</f>
        <v>48982</v>
      </c>
      <c r="AM139" s="15">
        <v>0</v>
      </c>
      <c r="AN139" s="15">
        <v>48.031999999999996</v>
      </c>
      <c r="AO139" s="17">
        <v>1311.47</v>
      </c>
      <c r="AP139" s="15">
        <v>1359.502</v>
      </c>
      <c r="AQ139" s="17">
        <v>159.77000000000001</v>
      </c>
      <c r="AR139" s="15">
        <v>1199.732</v>
      </c>
      <c r="AS139" s="16">
        <v>7723</v>
      </c>
      <c r="AT139" s="14">
        <v>1151.7</v>
      </c>
      <c r="AU139" s="16">
        <v>8894579</v>
      </c>
      <c r="AV139" s="16">
        <v>8663655</v>
      </c>
      <c r="AW139" s="17">
        <v>1.01</v>
      </c>
      <c r="AX139" s="16">
        <v>8750292</v>
      </c>
      <c r="AY139" s="16">
        <v>8894579</v>
      </c>
      <c r="AZ139" s="16">
        <v>0</v>
      </c>
      <c r="BA139" s="16">
        <v>7723</v>
      </c>
      <c r="BB139" s="15">
        <v>48.031999999999996</v>
      </c>
      <c r="BC139" s="16">
        <v>370951</v>
      </c>
      <c r="BD139" s="16">
        <v>7723</v>
      </c>
      <c r="BE139" s="17">
        <v>159.77000000000001</v>
      </c>
      <c r="BF139" s="16">
        <v>1233904</v>
      </c>
      <c r="BG139" s="17">
        <v>676.96</v>
      </c>
      <c r="BH139" s="14">
        <v>1151.7</v>
      </c>
      <c r="BI139" s="16">
        <v>779655</v>
      </c>
      <c r="BJ139" s="16">
        <v>759863</v>
      </c>
      <c r="BK139" s="16">
        <v>779655</v>
      </c>
      <c r="BL139" s="16">
        <v>0</v>
      </c>
      <c r="BM139" s="16">
        <v>779655</v>
      </c>
      <c r="BN139" s="16">
        <v>779655</v>
      </c>
      <c r="BO139" s="17">
        <v>73.290000000000006</v>
      </c>
      <c r="BP139" s="14">
        <v>1151.7</v>
      </c>
      <c r="BQ139" s="16">
        <v>84408</v>
      </c>
      <c r="BR139" s="16">
        <v>82155</v>
      </c>
      <c r="BS139" s="16">
        <v>84408</v>
      </c>
      <c r="BT139" s="16">
        <v>0</v>
      </c>
      <c r="BU139" s="16">
        <v>84408</v>
      </c>
      <c r="BV139" s="16">
        <v>84408</v>
      </c>
      <c r="BW139" s="17">
        <v>72.92</v>
      </c>
      <c r="BX139" s="14">
        <v>1151.7</v>
      </c>
      <c r="BY139" s="16">
        <v>83982</v>
      </c>
      <c r="BZ139" s="16">
        <v>81508</v>
      </c>
      <c r="CA139" s="16">
        <v>83982</v>
      </c>
      <c r="CB139" s="16">
        <v>0</v>
      </c>
      <c r="CC139" s="16">
        <v>83982</v>
      </c>
      <c r="CD139" s="16">
        <v>83982</v>
      </c>
      <c r="CE139" s="17">
        <v>368.53</v>
      </c>
      <c r="CF139" s="14">
        <v>1151.7</v>
      </c>
      <c r="CG139" s="16">
        <v>424436</v>
      </c>
      <c r="CH139" s="16">
        <v>413259</v>
      </c>
      <c r="CI139" s="16">
        <v>424436</v>
      </c>
      <c r="CJ139" s="16">
        <v>0</v>
      </c>
      <c r="CK139" s="16">
        <v>424436</v>
      </c>
      <c r="CL139" s="16">
        <v>424436</v>
      </c>
      <c r="CM139" s="17">
        <v>348.14</v>
      </c>
      <c r="CN139" s="17">
        <v>1311.47</v>
      </c>
      <c r="CO139" s="16">
        <v>456575</v>
      </c>
      <c r="CP139" s="16">
        <v>448390</v>
      </c>
      <c r="CQ139" s="16">
        <v>0</v>
      </c>
      <c r="CR139" s="16">
        <v>448390</v>
      </c>
      <c r="CS139" s="16">
        <v>456575</v>
      </c>
      <c r="CT139" s="16">
        <v>0</v>
      </c>
      <c r="CU139" s="14">
        <v>1151.7</v>
      </c>
      <c r="CV139" s="16">
        <v>149</v>
      </c>
      <c r="CW139" s="14">
        <v>0.7</v>
      </c>
      <c r="CX139" s="16">
        <v>1300</v>
      </c>
      <c r="CY139" s="17">
        <v>62.44</v>
      </c>
      <c r="CZ139" s="16">
        <v>81172</v>
      </c>
      <c r="DA139" s="16">
        <v>1300</v>
      </c>
      <c r="DB139" s="17">
        <v>69.56</v>
      </c>
      <c r="DC139" s="16">
        <v>90428</v>
      </c>
      <c r="DD139" s="17">
        <v>3.51</v>
      </c>
      <c r="DE139" s="17">
        <v>348.14</v>
      </c>
      <c r="DF139" s="16">
        <v>1222</v>
      </c>
      <c r="DG139" s="17">
        <v>34.47</v>
      </c>
      <c r="DH139" s="17">
        <v>1311.47</v>
      </c>
      <c r="DI139" s="16">
        <v>45206</v>
      </c>
      <c r="DJ139" s="16">
        <v>44346</v>
      </c>
      <c r="DK139" s="16">
        <v>45206</v>
      </c>
      <c r="DL139" s="16">
        <v>0</v>
      </c>
      <c r="DM139" s="16">
        <v>45206</v>
      </c>
      <c r="DN139" s="16">
        <v>45206</v>
      </c>
      <c r="DO139" s="17">
        <v>3.74</v>
      </c>
      <c r="DP139" s="17">
        <v>1311.47</v>
      </c>
      <c r="DQ139" s="16">
        <v>4905</v>
      </c>
      <c r="DR139" s="16">
        <v>4796</v>
      </c>
      <c r="DS139" s="16">
        <v>4905</v>
      </c>
      <c r="DT139" s="16">
        <v>0</v>
      </c>
      <c r="DU139" s="16">
        <v>4905</v>
      </c>
      <c r="DV139" s="16">
        <v>4905</v>
      </c>
      <c r="DW139" s="16">
        <v>8894579</v>
      </c>
      <c r="DX139" s="16">
        <v>0</v>
      </c>
      <c r="DY139" s="16">
        <v>370951</v>
      </c>
      <c r="DZ139" s="16">
        <v>1233904</v>
      </c>
      <c r="EA139" s="16">
        <v>779655</v>
      </c>
      <c r="EB139" s="16">
        <v>84408</v>
      </c>
      <c r="EC139" s="16">
        <v>83982</v>
      </c>
      <c r="ED139" s="16">
        <v>424436</v>
      </c>
      <c r="EE139" s="16">
        <v>456575</v>
      </c>
      <c r="EF139" s="16">
        <v>0</v>
      </c>
      <c r="EG139" s="16">
        <v>81172</v>
      </c>
      <c r="EH139" s="16">
        <v>90428</v>
      </c>
      <c r="EI139" s="16">
        <v>1222</v>
      </c>
      <c r="EJ139" s="16">
        <v>45206</v>
      </c>
      <c r="EK139" s="16">
        <v>4905</v>
      </c>
      <c r="EL139" s="16">
        <v>98287</v>
      </c>
      <c r="EM139" s="16">
        <v>431945</v>
      </c>
      <c r="EN139" s="16">
        <v>3766</v>
      </c>
      <c r="EO139" s="16">
        <v>12888847</v>
      </c>
      <c r="EP139" s="16">
        <v>617711707</v>
      </c>
      <c r="EQ139" s="18">
        <v>5.4</v>
      </c>
      <c r="ER139" s="16">
        <v>3335643</v>
      </c>
      <c r="ES139" s="16">
        <v>26965</v>
      </c>
      <c r="ET139" s="16">
        <v>26660</v>
      </c>
      <c r="EU139" s="16">
        <v>305</v>
      </c>
      <c r="EV139" s="16">
        <v>3335643</v>
      </c>
      <c r="EW139" s="16">
        <v>3335948</v>
      </c>
      <c r="EX139" s="16">
        <v>92845776</v>
      </c>
      <c r="EY139" s="16">
        <v>81795908</v>
      </c>
      <c r="EZ139" s="16">
        <v>11049868</v>
      </c>
      <c r="FA139" s="18">
        <v>5.4</v>
      </c>
      <c r="FB139" s="16">
        <v>59669</v>
      </c>
      <c r="FC139" s="16">
        <v>0</v>
      </c>
      <c r="FD139" s="16">
        <v>0</v>
      </c>
      <c r="FE139" s="16">
        <v>0</v>
      </c>
      <c r="FF139" s="16">
        <v>59669</v>
      </c>
      <c r="FG139" s="16">
        <v>59669</v>
      </c>
      <c r="FH139" s="16">
        <v>3335948</v>
      </c>
      <c r="FI139" s="16">
        <v>3395617</v>
      </c>
      <c r="FJ139" s="16">
        <v>6749</v>
      </c>
      <c r="FK139" s="15">
        <v>1199.732</v>
      </c>
      <c r="FL139" s="16">
        <v>8096991</v>
      </c>
      <c r="FM139" s="16">
        <v>6749</v>
      </c>
      <c r="FN139" s="17">
        <v>159.77000000000001</v>
      </c>
      <c r="FO139" s="16">
        <v>1078288</v>
      </c>
      <c r="FP139" s="16">
        <v>264</v>
      </c>
      <c r="FQ139" s="17">
        <v>1314.98</v>
      </c>
      <c r="FR139" s="16">
        <v>347155</v>
      </c>
      <c r="FS139" s="16">
        <v>45206</v>
      </c>
      <c r="FT139" s="16">
        <v>4905</v>
      </c>
      <c r="FU139" s="16">
        <v>397266</v>
      </c>
      <c r="FV139" s="16">
        <v>8096991</v>
      </c>
      <c r="FW139" s="16">
        <v>1078288</v>
      </c>
      <c r="FX139" s="16">
        <v>3290</v>
      </c>
      <c r="FY139" s="16">
        <v>779655</v>
      </c>
      <c r="FZ139" s="16">
        <v>84408</v>
      </c>
      <c r="GA139" s="16">
        <v>83982</v>
      </c>
      <c r="GB139" s="16">
        <v>424436</v>
      </c>
      <c r="GC139" s="16">
        <v>10948316</v>
      </c>
      <c r="GD139" s="16">
        <v>3395617</v>
      </c>
      <c r="GE139" s="16">
        <v>7552699</v>
      </c>
      <c r="GF139" s="15">
        <v>1359.502</v>
      </c>
      <c r="GG139" s="16">
        <v>300</v>
      </c>
      <c r="GH139" s="16">
        <v>407851</v>
      </c>
      <c r="GI139" s="16">
        <v>7552699</v>
      </c>
      <c r="GJ139" s="16">
        <v>0</v>
      </c>
      <c r="GK139" s="14">
        <v>31.5</v>
      </c>
      <c r="GL139" s="16">
        <v>7635</v>
      </c>
      <c r="GM139" s="16">
        <v>240503</v>
      </c>
      <c r="GN139" s="14">
        <v>0</v>
      </c>
      <c r="GO139" s="16">
        <v>7413</v>
      </c>
      <c r="GP139" s="16">
        <v>0</v>
      </c>
      <c r="GQ139" s="16">
        <v>240503</v>
      </c>
      <c r="GR139" s="16">
        <v>240503</v>
      </c>
      <c r="GS139" s="16">
        <v>12888847</v>
      </c>
      <c r="GT139" s="16">
        <v>10948316</v>
      </c>
      <c r="GU139" s="16">
        <v>0</v>
      </c>
      <c r="GV139" s="16">
        <v>1940531</v>
      </c>
      <c r="GW139" s="16">
        <v>617711707</v>
      </c>
      <c r="GX139" s="16">
        <v>606194362</v>
      </c>
      <c r="GY139" s="16">
        <v>11517345</v>
      </c>
      <c r="GZ139" s="16">
        <v>606194362</v>
      </c>
      <c r="HA139" s="18">
        <v>1.9E-2</v>
      </c>
      <c r="HB139" s="16">
        <v>76203</v>
      </c>
      <c r="HC139" s="16">
        <v>1448</v>
      </c>
      <c r="HD139" s="16">
        <v>76203</v>
      </c>
      <c r="HE139" s="16">
        <v>1448</v>
      </c>
      <c r="HF139" s="16">
        <v>74755</v>
      </c>
      <c r="HG139" s="16">
        <v>886</v>
      </c>
      <c r="HH139" s="16">
        <v>685</v>
      </c>
      <c r="HI139" s="16">
        <v>201</v>
      </c>
      <c r="HJ139" s="15">
        <v>1359.502</v>
      </c>
      <c r="HK139" s="16">
        <v>273260</v>
      </c>
      <c r="HL139" s="15">
        <v>1359.502</v>
      </c>
      <c r="HM139" s="16">
        <v>10</v>
      </c>
      <c r="HN139" s="16">
        <v>13595</v>
      </c>
      <c r="HO139" s="15">
        <v>1359.502</v>
      </c>
      <c r="HP139" s="16">
        <v>7635</v>
      </c>
      <c r="HQ139" s="15">
        <v>0.11600000000000001</v>
      </c>
      <c r="HR139" s="16">
        <v>1204519</v>
      </c>
      <c r="HS139" s="16">
        <v>273260</v>
      </c>
      <c r="HT139" s="16">
        <v>13595</v>
      </c>
      <c r="HU139" s="16">
        <v>917664</v>
      </c>
      <c r="HV139" s="16">
        <v>617711707</v>
      </c>
      <c r="HW139" s="18">
        <v>1.48559</v>
      </c>
      <c r="HX139" s="18">
        <v>1.9617800000000001</v>
      </c>
      <c r="HY139" s="18">
        <v>0</v>
      </c>
      <c r="HZ139" s="16">
        <v>617711707</v>
      </c>
      <c r="IA139" s="16">
        <v>0</v>
      </c>
      <c r="IB139" s="16">
        <v>7635</v>
      </c>
      <c r="IC139" s="17">
        <v>0</v>
      </c>
      <c r="ID139" s="16">
        <v>0</v>
      </c>
      <c r="IE139" s="15">
        <v>1359.502</v>
      </c>
      <c r="IF139" s="16">
        <v>0</v>
      </c>
      <c r="IG139" s="16">
        <v>1940531</v>
      </c>
      <c r="IH139" s="16">
        <v>74755</v>
      </c>
      <c r="II139" s="16">
        <v>0</v>
      </c>
      <c r="IJ139" s="16">
        <v>0</v>
      </c>
      <c r="IK139" s="16">
        <v>98287</v>
      </c>
      <c r="IL139" s="16">
        <v>273260</v>
      </c>
      <c r="IM139" s="16">
        <v>13595</v>
      </c>
      <c r="IN139" s="16">
        <v>0</v>
      </c>
      <c r="IO139" s="16">
        <v>0</v>
      </c>
      <c r="IP139" s="16">
        <v>1677208</v>
      </c>
      <c r="IQ139" s="16">
        <v>7552699</v>
      </c>
      <c r="IR139" s="16">
        <v>0</v>
      </c>
      <c r="IS139" s="16">
        <v>74755</v>
      </c>
      <c r="IT139" s="16">
        <v>0</v>
      </c>
      <c r="IU139" s="16">
        <v>0</v>
      </c>
      <c r="IV139" s="16">
        <v>98287</v>
      </c>
      <c r="IW139" s="16">
        <v>273260</v>
      </c>
      <c r="IX139" s="16">
        <v>13595</v>
      </c>
      <c r="IY139" s="16">
        <v>0</v>
      </c>
      <c r="IZ139" s="16">
        <v>0</v>
      </c>
      <c r="JA139" s="16">
        <v>0</v>
      </c>
      <c r="JB139" s="16">
        <v>240503</v>
      </c>
      <c r="JC139" s="16">
        <v>8056525</v>
      </c>
      <c r="JD139" s="16">
        <v>8894579</v>
      </c>
      <c r="JE139" s="16">
        <v>0</v>
      </c>
      <c r="JF139" s="16">
        <v>8894579</v>
      </c>
      <c r="JG139" s="19">
        <v>0.1</v>
      </c>
      <c r="JH139" s="16">
        <v>889458</v>
      </c>
      <c r="JI139" s="16">
        <v>617711707</v>
      </c>
      <c r="JJ139" s="14">
        <v>1151.7</v>
      </c>
      <c r="JK139" s="16">
        <v>536348</v>
      </c>
      <c r="JL139" s="16">
        <v>416026</v>
      </c>
      <c r="JM139" s="16">
        <v>536348</v>
      </c>
      <c r="JN139" s="17">
        <v>0.25</v>
      </c>
      <c r="JO139" s="19">
        <v>0.19389999999999999</v>
      </c>
      <c r="JP139" s="16">
        <v>889458</v>
      </c>
      <c r="JQ139" s="16">
        <v>172466</v>
      </c>
      <c r="JR139" s="17">
        <v>0.03</v>
      </c>
      <c r="JS139" s="16">
        <v>8971655</v>
      </c>
      <c r="JT139" s="16">
        <v>269150</v>
      </c>
      <c r="JU139" s="16">
        <v>889458</v>
      </c>
      <c r="JV139" s="16">
        <v>172466</v>
      </c>
      <c r="JW139" s="16">
        <v>269150</v>
      </c>
      <c r="JX139" s="16">
        <v>447842</v>
      </c>
      <c r="JY139" s="16">
        <v>172466</v>
      </c>
      <c r="JZ139" s="18">
        <v>0</v>
      </c>
      <c r="KA139" s="16">
        <v>0</v>
      </c>
      <c r="KB139" s="16">
        <v>269150</v>
      </c>
      <c r="KC139" s="16">
        <v>447842</v>
      </c>
      <c r="KD139" s="16">
        <v>716992</v>
      </c>
      <c r="KE139" s="16">
        <v>8894579</v>
      </c>
      <c r="KF139" s="19">
        <v>0</v>
      </c>
      <c r="KG139" s="16">
        <v>0</v>
      </c>
      <c r="KH139" s="17">
        <v>0</v>
      </c>
      <c r="KI139" s="16">
        <v>8971655</v>
      </c>
      <c r="KJ139" s="16">
        <v>0</v>
      </c>
      <c r="KK139" s="16">
        <v>0</v>
      </c>
      <c r="KL139" s="16">
        <v>0</v>
      </c>
      <c r="KM139" s="16">
        <v>0</v>
      </c>
      <c r="KN139" s="16">
        <v>13805</v>
      </c>
      <c r="KO139" s="16">
        <v>13649</v>
      </c>
      <c r="KP139" s="16">
        <v>156</v>
      </c>
      <c r="KQ139" s="16">
        <v>1677208</v>
      </c>
      <c r="KR139" s="16">
        <v>156</v>
      </c>
      <c r="KS139" s="16">
        <v>1677052</v>
      </c>
      <c r="KT139" s="16">
        <v>305</v>
      </c>
      <c r="KU139" s="16">
        <v>156</v>
      </c>
      <c r="KV139" s="16">
        <v>461</v>
      </c>
      <c r="KW139" s="16">
        <v>3335643</v>
      </c>
      <c r="KX139" s="16">
        <v>1677052</v>
      </c>
      <c r="KY139" s="18">
        <v>5012695</v>
      </c>
      <c r="KZ139" s="16">
        <v>447842</v>
      </c>
      <c r="LA139" s="16">
        <v>0</v>
      </c>
      <c r="LB139" s="16">
        <v>0</v>
      </c>
      <c r="LC139" s="16">
        <v>0</v>
      </c>
      <c r="LD139" s="16">
        <v>5460537</v>
      </c>
      <c r="LE139" s="16">
        <v>0</v>
      </c>
      <c r="LF139" s="16">
        <v>0</v>
      </c>
      <c r="LG139" s="16">
        <v>0</v>
      </c>
      <c r="LH139" s="16">
        <v>5460537</v>
      </c>
      <c r="LI139" s="16">
        <v>447842</v>
      </c>
      <c r="LJ139" s="16">
        <v>5012695</v>
      </c>
      <c r="LK139" s="16">
        <v>617711707</v>
      </c>
      <c r="LL139" s="16">
        <v>8.1149400000000007</v>
      </c>
      <c r="LM139" s="16">
        <v>447842</v>
      </c>
      <c r="LN139" s="16">
        <v>621913565</v>
      </c>
      <c r="LO139" s="16">
        <v>0.72009999999999996</v>
      </c>
      <c r="LP139" s="16">
        <v>8.1149400000000007</v>
      </c>
      <c r="LQ139" s="16">
        <v>8.8350399999999993</v>
      </c>
      <c r="LR139" s="16">
        <v>456575</v>
      </c>
      <c r="LS139" s="16">
        <v>0</v>
      </c>
      <c r="LT139" s="16">
        <v>81172</v>
      </c>
      <c r="LU139" s="16">
        <v>90428</v>
      </c>
      <c r="LV139" s="16">
        <v>1222</v>
      </c>
      <c r="LW139" s="16">
        <v>45206</v>
      </c>
      <c r="LX139" s="16">
        <v>4905</v>
      </c>
      <c r="LY139" s="16">
        <v>98287</v>
      </c>
      <c r="LZ139" s="16">
        <v>581221</v>
      </c>
      <c r="MA139" s="16">
        <v>8056525</v>
      </c>
      <c r="MB139" s="18">
        <v>581221</v>
      </c>
      <c r="MC139" s="16">
        <v>7475304</v>
      </c>
      <c r="MD139" s="16">
        <v>12888847</v>
      </c>
      <c r="ME139" s="18">
        <v>0</v>
      </c>
      <c r="MF139" s="18">
        <v>0</v>
      </c>
      <c r="MG139" s="18">
        <v>716992</v>
      </c>
      <c r="MH139" s="16">
        <v>0</v>
      </c>
      <c r="MI139" s="16">
        <v>240503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5460537</v>
      </c>
      <c r="MP139" s="16">
        <v>240503</v>
      </c>
      <c r="MQ139" s="16">
        <v>0</v>
      </c>
      <c r="MR139" s="16">
        <v>269150</v>
      </c>
      <c r="MS139" s="16">
        <v>0</v>
      </c>
      <c r="MT139" s="16">
        <v>59669</v>
      </c>
      <c r="MU139" s="16">
        <v>461</v>
      </c>
      <c r="MV139" s="16">
        <v>0</v>
      </c>
      <c r="MW139" s="16">
        <v>6030320</v>
      </c>
      <c r="MX139" s="16">
        <v>621913565</v>
      </c>
      <c r="MY139" s="16">
        <v>0.67</v>
      </c>
      <c r="MZ139" s="16">
        <v>416682</v>
      </c>
      <c r="NA139" s="16">
        <v>0.03</v>
      </c>
      <c r="NB139" s="16">
        <v>8971655</v>
      </c>
      <c r="NC139" s="16">
        <v>269150</v>
      </c>
      <c r="ND139" s="16">
        <v>416682</v>
      </c>
      <c r="NE139" s="16">
        <v>269150</v>
      </c>
      <c r="NF139" s="16">
        <v>147532</v>
      </c>
      <c r="NG139" s="17">
        <v>0.03</v>
      </c>
      <c r="NH139" s="17">
        <v>0</v>
      </c>
      <c r="NI139" s="17">
        <v>0</v>
      </c>
      <c r="NJ139" s="17">
        <v>0</v>
      </c>
      <c r="NK139" s="17">
        <v>0.03</v>
      </c>
      <c r="NL139" s="17">
        <v>0.06</v>
      </c>
      <c r="NM139" s="16">
        <v>269150</v>
      </c>
      <c r="NN139" s="16">
        <v>0</v>
      </c>
      <c r="NO139" s="18">
        <v>0</v>
      </c>
      <c r="NP139" s="16">
        <v>0</v>
      </c>
      <c r="NQ139" s="17">
        <v>269150</v>
      </c>
      <c r="NR139" s="16">
        <v>1731458</v>
      </c>
      <c r="NS139" s="16">
        <v>0</v>
      </c>
      <c r="NT139" s="16">
        <v>205231</v>
      </c>
      <c r="NU139" s="16">
        <v>0</v>
      </c>
      <c r="NV139" s="16">
        <v>0</v>
      </c>
      <c r="NW139" s="17">
        <v>0</v>
      </c>
      <c r="NX139" s="17">
        <v>0</v>
      </c>
    </row>
    <row r="140" spans="1:388" x14ac:dyDescent="0.55000000000000004">
      <c r="A140" s="13" t="s">
        <v>1177</v>
      </c>
      <c r="B140" s="13" t="s">
        <v>1193</v>
      </c>
      <c r="C140" s="13" t="s">
        <v>264</v>
      </c>
      <c r="D140" s="13" t="s">
        <v>265</v>
      </c>
      <c r="E140" s="14">
        <v>411.8</v>
      </c>
      <c r="F140" s="15">
        <v>0</v>
      </c>
      <c r="G140" s="16">
        <v>7490</v>
      </c>
      <c r="H140" s="16">
        <v>0</v>
      </c>
      <c r="I140" s="16">
        <v>6553</v>
      </c>
      <c r="J140" s="15">
        <v>0</v>
      </c>
      <c r="K140" s="16">
        <v>0</v>
      </c>
      <c r="L140" s="16">
        <v>7490</v>
      </c>
      <c r="M140" s="16">
        <v>222</v>
      </c>
      <c r="N140" s="16">
        <v>7712</v>
      </c>
      <c r="O140" s="17">
        <v>630.58000000000004</v>
      </c>
      <c r="P140" s="17">
        <v>19.07</v>
      </c>
      <c r="Q140" s="17">
        <v>649.65</v>
      </c>
      <c r="R140" s="17">
        <v>55.47</v>
      </c>
      <c r="S140" s="17">
        <v>2.16</v>
      </c>
      <c r="T140" s="17">
        <v>57.63</v>
      </c>
      <c r="U140" s="17">
        <v>63.93</v>
      </c>
      <c r="V140" s="17">
        <v>2.35</v>
      </c>
      <c r="W140" s="17">
        <v>66.28</v>
      </c>
      <c r="X140" s="17">
        <v>357.8</v>
      </c>
      <c r="Y140" s="17">
        <v>10.73</v>
      </c>
      <c r="Z140" s="17">
        <v>368.53</v>
      </c>
      <c r="AA140" s="17">
        <v>13.68</v>
      </c>
      <c r="AB140" s="17">
        <v>19.97</v>
      </c>
      <c r="AC140" s="17">
        <v>8.2200000000000006</v>
      </c>
      <c r="AD140" s="17">
        <v>41.87</v>
      </c>
      <c r="AE140" s="14">
        <v>411.8</v>
      </c>
      <c r="AF140" s="17">
        <v>453.67</v>
      </c>
      <c r="AG140" s="17">
        <v>0.56999999999999995</v>
      </c>
      <c r="AH140" s="17">
        <v>454.24</v>
      </c>
      <c r="AI140" s="15">
        <v>18.52</v>
      </c>
      <c r="AJ140" s="15">
        <v>1.79</v>
      </c>
      <c r="AK140" s="17">
        <v>0.21</v>
      </c>
      <c r="AL140" s="17">
        <f>ROUND(Data_AidAndLevy[[#This Row],[L311]]*Data_AidAndLevy[[#This Row],[L201]],0)</f>
        <v>1573</v>
      </c>
      <c r="AM140" s="15">
        <v>0</v>
      </c>
      <c r="AN140" s="15">
        <v>20.52</v>
      </c>
      <c r="AO140" s="17">
        <v>453.67</v>
      </c>
      <c r="AP140" s="15">
        <v>474.19</v>
      </c>
      <c r="AQ140" s="17">
        <v>41.87</v>
      </c>
      <c r="AR140" s="15">
        <v>432.32</v>
      </c>
      <c r="AS140" s="16">
        <v>7712</v>
      </c>
      <c r="AT140" s="14">
        <v>411.8</v>
      </c>
      <c r="AU140" s="16">
        <v>3175802</v>
      </c>
      <c r="AV140" s="16">
        <v>3064159</v>
      </c>
      <c r="AW140" s="17">
        <v>1.01</v>
      </c>
      <c r="AX140" s="16">
        <v>3094801</v>
      </c>
      <c r="AY140" s="16">
        <v>3175802</v>
      </c>
      <c r="AZ140" s="16">
        <v>0</v>
      </c>
      <c r="BA140" s="16">
        <v>7712</v>
      </c>
      <c r="BB140" s="15">
        <v>20.52</v>
      </c>
      <c r="BC140" s="16">
        <v>158250</v>
      </c>
      <c r="BD140" s="16">
        <v>7712</v>
      </c>
      <c r="BE140" s="17">
        <v>41.87</v>
      </c>
      <c r="BF140" s="16">
        <v>322901</v>
      </c>
      <c r="BG140" s="17">
        <v>649.65</v>
      </c>
      <c r="BH140" s="14">
        <v>411.8</v>
      </c>
      <c r="BI140" s="16">
        <v>267526</v>
      </c>
      <c r="BJ140" s="16">
        <v>257970</v>
      </c>
      <c r="BK140" s="16">
        <v>267526</v>
      </c>
      <c r="BL140" s="16">
        <v>0</v>
      </c>
      <c r="BM140" s="16">
        <v>267526</v>
      </c>
      <c r="BN140" s="16">
        <v>267526</v>
      </c>
      <c r="BO140" s="17">
        <v>57.63</v>
      </c>
      <c r="BP140" s="14">
        <v>411.8</v>
      </c>
      <c r="BQ140" s="16">
        <v>23732</v>
      </c>
      <c r="BR140" s="16">
        <v>22693</v>
      </c>
      <c r="BS140" s="16">
        <v>23732</v>
      </c>
      <c r="BT140" s="16">
        <v>0</v>
      </c>
      <c r="BU140" s="16">
        <v>23732</v>
      </c>
      <c r="BV140" s="16">
        <v>23732</v>
      </c>
      <c r="BW140" s="17">
        <v>66.28</v>
      </c>
      <c r="BX140" s="14">
        <v>411.8</v>
      </c>
      <c r="BY140" s="16">
        <v>27294</v>
      </c>
      <c r="BZ140" s="16">
        <v>26154</v>
      </c>
      <c r="CA140" s="16">
        <v>27294</v>
      </c>
      <c r="CB140" s="16">
        <v>0</v>
      </c>
      <c r="CC140" s="16">
        <v>27294</v>
      </c>
      <c r="CD140" s="16">
        <v>27294</v>
      </c>
      <c r="CE140" s="17">
        <v>368.53</v>
      </c>
      <c r="CF140" s="14">
        <v>411.8</v>
      </c>
      <c r="CG140" s="16">
        <v>151761</v>
      </c>
      <c r="CH140" s="16">
        <v>146376</v>
      </c>
      <c r="CI140" s="16">
        <v>151761</v>
      </c>
      <c r="CJ140" s="16">
        <v>0</v>
      </c>
      <c r="CK140" s="16">
        <v>151761</v>
      </c>
      <c r="CL140" s="16">
        <v>151761</v>
      </c>
      <c r="CM140" s="17">
        <v>337.26</v>
      </c>
      <c r="CN140" s="17">
        <v>453.67</v>
      </c>
      <c r="CO140" s="16">
        <v>153005</v>
      </c>
      <c r="CP140" s="16">
        <v>148487</v>
      </c>
      <c r="CQ140" s="16">
        <v>4667</v>
      </c>
      <c r="CR140" s="16">
        <v>153154</v>
      </c>
      <c r="CS140" s="16">
        <v>153005</v>
      </c>
      <c r="CT140" s="16">
        <v>149</v>
      </c>
      <c r="CU140" s="14">
        <v>411.8</v>
      </c>
      <c r="CV140" s="16">
        <v>0</v>
      </c>
      <c r="CW140" s="14">
        <v>0</v>
      </c>
      <c r="CX140" s="16">
        <v>412</v>
      </c>
      <c r="CY140" s="17">
        <v>62.47</v>
      </c>
      <c r="CZ140" s="16">
        <v>25738</v>
      </c>
      <c r="DA140" s="16">
        <v>412</v>
      </c>
      <c r="DB140" s="17">
        <v>69.650000000000006</v>
      </c>
      <c r="DC140" s="16">
        <v>28696</v>
      </c>
      <c r="DD140" s="17">
        <v>0.56999999999999995</v>
      </c>
      <c r="DE140" s="17">
        <v>337.26</v>
      </c>
      <c r="DF140" s="16">
        <v>192</v>
      </c>
      <c r="DG140" s="17">
        <v>41.7</v>
      </c>
      <c r="DH140" s="17">
        <v>453.67</v>
      </c>
      <c r="DI140" s="16">
        <v>18918</v>
      </c>
      <c r="DJ140" s="16">
        <v>18451</v>
      </c>
      <c r="DK140" s="16">
        <v>18918</v>
      </c>
      <c r="DL140" s="16">
        <v>0</v>
      </c>
      <c r="DM140" s="16">
        <v>18918</v>
      </c>
      <c r="DN140" s="16">
        <v>18918</v>
      </c>
      <c r="DO140" s="17">
        <v>4.8</v>
      </c>
      <c r="DP140" s="17">
        <v>453.67</v>
      </c>
      <c r="DQ140" s="16">
        <v>2178</v>
      </c>
      <c r="DR140" s="16">
        <v>2122</v>
      </c>
      <c r="DS140" s="16">
        <v>2178</v>
      </c>
      <c r="DT140" s="16">
        <v>0</v>
      </c>
      <c r="DU140" s="16">
        <v>2178</v>
      </c>
      <c r="DV140" s="16">
        <v>2178</v>
      </c>
      <c r="DW140" s="16">
        <v>3175802</v>
      </c>
      <c r="DX140" s="16">
        <v>0</v>
      </c>
      <c r="DY140" s="16">
        <v>158250</v>
      </c>
      <c r="DZ140" s="16">
        <v>322901</v>
      </c>
      <c r="EA140" s="16">
        <v>267526</v>
      </c>
      <c r="EB140" s="16">
        <v>23732</v>
      </c>
      <c r="EC140" s="16">
        <v>27294</v>
      </c>
      <c r="ED140" s="16">
        <v>151761</v>
      </c>
      <c r="EE140" s="16">
        <v>153005</v>
      </c>
      <c r="EF140" s="16">
        <v>149</v>
      </c>
      <c r="EG140" s="16">
        <v>25738</v>
      </c>
      <c r="EH140" s="16">
        <v>28696</v>
      </c>
      <c r="EI140" s="16">
        <v>192</v>
      </c>
      <c r="EJ140" s="16">
        <v>18918</v>
      </c>
      <c r="EK140" s="16">
        <v>2178</v>
      </c>
      <c r="EL140" s="16">
        <v>31368</v>
      </c>
      <c r="EM140" s="16">
        <v>154219</v>
      </c>
      <c r="EN140" s="16">
        <v>0</v>
      </c>
      <c r="EO140" s="16">
        <v>4478993</v>
      </c>
      <c r="EP140" s="16">
        <v>334702174</v>
      </c>
      <c r="EQ140" s="18">
        <v>5.4</v>
      </c>
      <c r="ER140" s="16">
        <v>1807392</v>
      </c>
      <c r="ES140" s="16">
        <v>17592</v>
      </c>
      <c r="ET140" s="16">
        <v>17326</v>
      </c>
      <c r="EU140" s="16">
        <v>266</v>
      </c>
      <c r="EV140" s="16">
        <v>1807392</v>
      </c>
      <c r="EW140" s="16">
        <v>1807658</v>
      </c>
      <c r="EX140" s="16">
        <v>75883874</v>
      </c>
      <c r="EY140" s="16">
        <v>72345926</v>
      </c>
      <c r="EZ140" s="16">
        <v>3537948</v>
      </c>
      <c r="FA140" s="18">
        <v>5.4</v>
      </c>
      <c r="FB140" s="16">
        <v>19105</v>
      </c>
      <c r="FC140" s="16">
        <v>0</v>
      </c>
      <c r="FD140" s="16">
        <v>0</v>
      </c>
      <c r="FE140" s="16">
        <v>0</v>
      </c>
      <c r="FF140" s="16">
        <v>19105</v>
      </c>
      <c r="FG140" s="16">
        <v>19105</v>
      </c>
      <c r="FH140" s="16">
        <v>1807658</v>
      </c>
      <c r="FI140" s="16">
        <v>1826763</v>
      </c>
      <c r="FJ140" s="16">
        <v>6749</v>
      </c>
      <c r="FK140" s="15">
        <v>432.32</v>
      </c>
      <c r="FL140" s="16">
        <v>2917728</v>
      </c>
      <c r="FM140" s="16">
        <v>6749</v>
      </c>
      <c r="FN140" s="17">
        <v>41.87</v>
      </c>
      <c r="FO140" s="16">
        <v>282581</v>
      </c>
      <c r="FP140" s="16">
        <v>264</v>
      </c>
      <c r="FQ140" s="17">
        <v>454.24</v>
      </c>
      <c r="FR140" s="16">
        <v>119919</v>
      </c>
      <c r="FS140" s="16">
        <v>18918</v>
      </c>
      <c r="FT140" s="16">
        <v>2178</v>
      </c>
      <c r="FU140" s="16">
        <v>141015</v>
      </c>
      <c r="FV140" s="16">
        <v>2917728</v>
      </c>
      <c r="FW140" s="16">
        <v>282581</v>
      </c>
      <c r="FX140" s="16">
        <v>0</v>
      </c>
      <c r="FY140" s="16">
        <v>267526</v>
      </c>
      <c r="FZ140" s="16">
        <v>23732</v>
      </c>
      <c r="GA140" s="16">
        <v>27294</v>
      </c>
      <c r="GB140" s="16">
        <v>151761</v>
      </c>
      <c r="GC140" s="16">
        <v>3811637</v>
      </c>
      <c r="GD140" s="16">
        <v>1826763</v>
      </c>
      <c r="GE140" s="16">
        <v>1984874</v>
      </c>
      <c r="GF140" s="15">
        <v>474.19</v>
      </c>
      <c r="GG140" s="16">
        <v>300</v>
      </c>
      <c r="GH140" s="16">
        <v>142257</v>
      </c>
      <c r="GI140" s="16">
        <v>1984874</v>
      </c>
      <c r="GJ140" s="16">
        <v>0</v>
      </c>
      <c r="GK140" s="14">
        <v>13</v>
      </c>
      <c r="GL140" s="16">
        <v>7635</v>
      </c>
      <c r="GM140" s="16">
        <v>99255</v>
      </c>
      <c r="GN140" s="14">
        <v>0</v>
      </c>
      <c r="GO140" s="16">
        <v>7413</v>
      </c>
      <c r="GP140" s="16">
        <v>0</v>
      </c>
      <c r="GQ140" s="16">
        <v>99255</v>
      </c>
      <c r="GR140" s="16">
        <v>99255</v>
      </c>
      <c r="GS140" s="16">
        <v>4478993</v>
      </c>
      <c r="GT140" s="16">
        <v>3811637</v>
      </c>
      <c r="GU140" s="16">
        <v>0</v>
      </c>
      <c r="GV140" s="16">
        <v>667356</v>
      </c>
      <c r="GW140" s="16">
        <v>334702174</v>
      </c>
      <c r="GX140" s="16">
        <v>331306910</v>
      </c>
      <c r="GY140" s="16">
        <v>3395264</v>
      </c>
      <c r="GZ140" s="16">
        <v>331306910</v>
      </c>
      <c r="HA140" s="18">
        <v>1.0200000000000001E-2</v>
      </c>
      <c r="HB140" s="16">
        <v>7810</v>
      </c>
      <c r="HC140" s="16">
        <v>80</v>
      </c>
      <c r="HD140" s="16">
        <v>7810</v>
      </c>
      <c r="HE140" s="16">
        <v>80</v>
      </c>
      <c r="HF140" s="16">
        <v>7730</v>
      </c>
      <c r="HG140" s="16">
        <v>886</v>
      </c>
      <c r="HH140" s="16">
        <v>685</v>
      </c>
      <c r="HI140" s="16">
        <v>201</v>
      </c>
      <c r="HJ140" s="15">
        <v>474.19</v>
      </c>
      <c r="HK140" s="16">
        <v>95312</v>
      </c>
      <c r="HL140" s="15">
        <v>474.19</v>
      </c>
      <c r="HM140" s="16">
        <v>10</v>
      </c>
      <c r="HN140" s="16">
        <v>4742</v>
      </c>
      <c r="HO140" s="15">
        <v>474.19</v>
      </c>
      <c r="HP140" s="16">
        <v>7635</v>
      </c>
      <c r="HQ140" s="15">
        <v>0.11600000000000001</v>
      </c>
      <c r="HR140" s="16">
        <v>420132</v>
      </c>
      <c r="HS140" s="16">
        <v>95312</v>
      </c>
      <c r="HT140" s="16">
        <v>4742</v>
      </c>
      <c r="HU140" s="16">
        <v>320078</v>
      </c>
      <c r="HV140" s="16">
        <v>334702174</v>
      </c>
      <c r="HW140" s="18">
        <v>0.95630999999999999</v>
      </c>
      <c r="HX140" s="18">
        <v>1.9617800000000001</v>
      </c>
      <c r="HY140" s="18">
        <v>0</v>
      </c>
      <c r="HZ140" s="16">
        <v>334702174</v>
      </c>
      <c r="IA140" s="16">
        <v>0</v>
      </c>
      <c r="IB140" s="16">
        <v>7635</v>
      </c>
      <c r="IC140" s="17">
        <v>0</v>
      </c>
      <c r="ID140" s="16">
        <v>0</v>
      </c>
      <c r="IE140" s="15">
        <v>474.19</v>
      </c>
      <c r="IF140" s="16">
        <v>0</v>
      </c>
      <c r="IG140" s="16">
        <v>667356</v>
      </c>
      <c r="IH140" s="16">
        <v>7730</v>
      </c>
      <c r="II140" s="16">
        <v>0</v>
      </c>
      <c r="IJ140" s="16">
        <v>0</v>
      </c>
      <c r="IK140" s="16">
        <v>31368</v>
      </c>
      <c r="IL140" s="16">
        <v>95312</v>
      </c>
      <c r="IM140" s="16">
        <v>4742</v>
      </c>
      <c r="IN140" s="16">
        <v>0</v>
      </c>
      <c r="IO140" s="16">
        <v>0</v>
      </c>
      <c r="IP140" s="16">
        <v>590940</v>
      </c>
      <c r="IQ140" s="16">
        <v>1984874</v>
      </c>
      <c r="IR140" s="16">
        <v>0</v>
      </c>
      <c r="IS140" s="16">
        <v>7730</v>
      </c>
      <c r="IT140" s="16">
        <v>0</v>
      </c>
      <c r="IU140" s="16">
        <v>0</v>
      </c>
      <c r="IV140" s="16">
        <v>31368</v>
      </c>
      <c r="IW140" s="16">
        <v>95312</v>
      </c>
      <c r="IX140" s="16">
        <v>4742</v>
      </c>
      <c r="IY140" s="16">
        <v>0</v>
      </c>
      <c r="IZ140" s="16">
        <v>0</v>
      </c>
      <c r="JA140" s="16">
        <v>0</v>
      </c>
      <c r="JB140" s="16">
        <v>99255</v>
      </c>
      <c r="JC140" s="16">
        <v>2160545</v>
      </c>
      <c r="JD140" s="16">
        <v>3175802</v>
      </c>
      <c r="JE140" s="16">
        <v>0</v>
      </c>
      <c r="JF140" s="16">
        <v>3175802</v>
      </c>
      <c r="JG140" s="19">
        <v>0.1</v>
      </c>
      <c r="JH140" s="16">
        <v>317580</v>
      </c>
      <c r="JI140" s="16">
        <v>334702174</v>
      </c>
      <c r="JJ140" s="14">
        <v>411.8</v>
      </c>
      <c r="JK140" s="16">
        <v>812778</v>
      </c>
      <c r="JL140" s="16">
        <v>416026</v>
      </c>
      <c r="JM140" s="16">
        <v>812778</v>
      </c>
      <c r="JN140" s="17">
        <v>0.25</v>
      </c>
      <c r="JO140" s="19">
        <v>0.128</v>
      </c>
      <c r="JP140" s="16">
        <v>317580</v>
      </c>
      <c r="JQ140" s="16">
        <v>40650</v>
      </c>
      <c r="JR140" s="17">
        <v>0</v>
      </c>
      <c r="JS140" s="16">
        <v>3176325</v>
      </c>
      <c r="JT140" s="16">
        <v>0</v>
      </c>
      <c r="JU140" s="16">
        <v>317580</v>
      </c>
      <c r="JV140" s="16">
        <v>40650</v>
      </c>
      <c r="JW140" s="16">
        <v>0</v>
      </c>
      <c r="JX140" s="16">
        <v>276930</v>
      </c>
      <c r="JY140" s="16">
        <v>40650</v>
      </c>
      <c r="JZ140" s="18">
        <v>0</v>
      </c>
      <c r="KA140" s="16">
        <v>0</v>
      </c>
      <c r="KB140" s="16">
        <v>0</v>
      </c>
      <c r="KC140" s="16">
        <v>276930</v>
      </c>
      <c r="KD140" s="16">
        <v>276930</v>
      </c>
      <c r="KE140" s="16">
        <v>3175802</v>
      </c>
      <c r="KF140" s="19">
        <v>0</v>
      </c>
      <c r="KG140" s="16">
        <v>0</v>
      </c>
      <c r="KH140" s="17">
        <v>0</v>
      </c>
      <c r="KI140" s="16">
        <v>3176325</v>
      </c>
      <c r="KJ140" s="16">
        <v>0</v>
      </c>
      <c r="KK140" s="16">
        <v>0</v>
      </c>
      <c r="KL140" s="16">
        <v>0</v>
      </c>
      <c r="KM140" s="16">
        <v>0</v>
      </c>
      <c r="KN140" s="16">
        <v>6155</v>
      </c>
      <c r="KO140" s="16">
        <v>6062</v>
      </c>
      <c r="KP140" s="16">
        <v>93</v>
      </c>
      <c r="KQ140" s="16">
        <v>590940</v>
      </c>
      <c r="KR140" s="16">
        <v>93</v>
      </c>
      <c r="KS140" s="16">
        <v>590847</v>
      </c>
      <c r="KT140" s="16">
        <v>266</v>
      </c>
      <c r="KU140" s="16">
        <v>93</v>
      </c>
      <c r="KV140" s="16">
        <v>359</v>
      </c>
      <c r="KW140" s="16">
        <v>1807392</v>
      </c>
      <c r="KX140" s="16">
        <v>590847</v>
      </c>
      <c r="KY140" s="18">
        <v>2398239</v>
      </c>
      <c r="KZ140" s="16">
        <v>276930</v>
      </c>
      <c r="LA140" s="16">
        <v>0</v>
      </c>
      <c r="LB140" s="16">
        <v>0</v>
      </c>
      <c r="LC140" s="16">
        <v>0</v>
      </c>
      <c r="LD140" s="16">
        <v>2675169</v>
      </c>
      <c r="LE140" s="16">
        <v>0</v>
      </c>
      <c r="LF140" s="16">
        <v>0</v>
      </c>
      <c r="LG140" s="16">
        <v>0</v>
      </c>
      <c r="LH140" s="16">
        <v>2675169</v>
      </c>
      <c r="LI140" s="16">
        <v>276930</v>
      </c>
      <c r="LJ140" s="16">
        <v>2398239</v>
      </c>
      <c r="LK140" s="16">
        <v>334702174</v>
      </c>
      <c r="LL140" s="16">
        <v>7.1652899999999997</v>
      </c>
      <c r="LM140" s="16">
        <v>276930</v>
      </c>
      <c r="LN140" s="16">
        <v>336606144</v>
      </c>
      <c r="LO140" s="16">
        <v>0.82271000000000005</v>
      </c>
      <c r="LP140" s="16">
        <v>7.1652899999999997</v>
      </c>
      <c r="LQ140" s="16">
        <v>7.9880000000000004</v>
      </c>
      <c r="LR140" s="16">
        <v>153005</v>
      </c>
      <c r="LS140" s="16">
        <v>149</v>
      </c>
      <c r="LT140" s="16">
        <v>25738</v>
      </c>
      <c r="LU140" s="16">
        <v>28696</v>
      </c>
      <c r="LV140" s="16">
        <v>192</v>
      </c>
      <c r="LW140" s="16">
        <v>18918</v>
      </c>
      <c r="LX140" s="16">
        <v>2178</v>
      </c>
      <c r="LY140" s="16">
        <v>31368</v>
      </c>
      <c r="LZ140" s="16">
        <v>197508</v>
      </c>
      <c r="MA140" s="16">
        <v>2160545</v>
      </c>
      <c r="MB140" s="18">
        <v>197508</v>
      </c>
      <c r="MC140" s="16">
        <v>1963037</v>
      </c>
      <c r="MD140" s="16">
        <v>4478993</v>
      </c>
      <c r="ME140" s="18">
        <v>0</v>
      </c>
      <c r="MF140" s="18">
        <v>0</v>
      </c>
      <c r="MG140" s="18">
        <v>276930</v>
      </c>
      <c r="MH140" s="16">
        <v>0</v>
      </c>
      <c r="MI140" s="16">
        <v>99255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2675169</v>
      </c>
      <c r="MP140" s="16">
        <v>99255</v>
      </c>
      <c r="MQ140" s="16">
        <v>0</v>
      </c>
      <c r="MR140" s="16">
        <v>0</v>
      </c>
      <c r="MS140" s="16">
        <v>0</v>
      </c>
      <c r="MT140" s="16">
        <v>19105</v>
      </c>
      <c r="MU140" s="16">
        <v>359</v>
      </c>
      <c r="MV140" s="16">
        <v>0</v>
      </c>
      <c r="MW140" s="16">
        <v>2793888</v>
      </c>
      <c r="MX140" s="16">
        <v>336606144</v>
      </c>
      <c r="MY140" s="16">
        <v>1.34</v>
      </c>
      <c r="MZ140" s="16">
        <v>451052</v>
      </c>
      <c r="NA140" s="16">
        <v>0</v>
      </c>
      <c r="NB140" s="16">
        <v>3176325</v>
      </c>
      <c r="NC140" s="16">
        <v>0</v>
      </c>
      <c r="ND140" s="16">
        <v>451052</v>
      </c>
      <c r="NE140" s="16">
        <v>0</v>
      </c>
      <c r="NF140" s="16">
        <v>451052</v>
      </c>
      <c r="NG140" s="17">
        <v>0</v>
      </c>
      <c r="NH140" s="17">
        <v>0</v>
      </c>
      <c r="NI140" s="17">
        <v>0</v>
      </c>
      <c r="NJ140" s="17">
        <v>0</v>
      </c>
      <c r="NK140" s="17">
        <v>0</v>
      </c>
      <c r="NL140" s="17">
        <v>0</v>
      </c>
      <c r="NM140" s="16">
        <v>0</v>
      </c>
      <c r="NN140" s="16">
        <v>0</v>
      </c>
      <c r="NO140" s="18">
        <v>0</v>
      </c>
      <c r="NP140" s="16">
        <v>0</v>
      </c>
      <c r="NQ140" s="17">
        <v>0</v>
      </c>
      <c r="NR140" s="16">
        <v>350000</v>
      </c>
      <c r="NS140" s="16">
        <v>0</v>
      </c>
      <c r="NT140" s="16">
        <v>111080</v>
      </c>
      <c r="NU140" s="16">
        <v>0</v>
      </c>
      <c r="NV140" s="16">
        <v>0</v>
      </c>
      <c r="NW140" s="17">
        <v>0</v>
      </c>
      <c r="NX140" s="17">
        <v>905838</v>
      </c>
    </row>
    <row r="141" spans="1:388" x14ac:dyDescent="0.55000000000000004">
      <c r="A141" s="13" t="s">
        <v>1177</v>
      </c>
      <c r="B141" s="13" t="s">
        <v>1177</v>
      </c>
      <c r="C141" s="13" t="s">
        <v>266</v>
      </c>
      <c r="D141" s="13" t="s">
        <v>267</v>
      </c>
      <c r="E141" s="14">
        <v>714.7</v>
      </c>
      <c r="F141" s="15">
        <v>-1.0189999999999999</v>
      </c>
      <c r="G141" s="16">
        <v>7553</v>
      </c>
      <c r="H141" s="16">
        <v>-7697</v>
      </c>
      <c r="I141" s="16">
        <v>6553</v>
      </c>
      <c r="J141" s="15">
        <v>-1.0189999999999999</v>
      </c>
      <c r="K141" s="16">
        <v>-6678</v>
      </c>
      <c r="L141" s="16">
        <v>7553</v>
      </c>
      <c r="M141" s="16">
        <v>222</v>
      </c>
      <c r="N141" s="16">
        <v>7775</v>
      </c>
      <c r="O141" s="17">
        <v>682.33</v>
      </c>
      <c r="P141" s="17">
        <v>19.07</v>
      </c>
      <c r="Q141" s="17">
        <v>701.4</v>
      </c>
      <c r="R141" s="17">
        <v>77.239999999999995</v>
      </c>
      <c r="S141" s="17">
        <v>2.16</v>
      </c>
      <c r="T141" s="17">
        <v>79.400000000000006</v>
      </c>
      <c r="U141" s="17">
        <v>62.1</v>
      </c>
      <c r="V141" s="17">
        <v>2.35</v>
      </c>
      <c r="W141" s="17">
        <v>64.45</v>
      </c>
      <c r="X141" s="17">
        <v>357.8</v>
      </c>
      <c r="Y141" s="17">
        <v>10.73</v>
      </c>
      <c r="Z141" s="17">
        <v>368.53</v>
      </c>
      <c r="AA141" s="17">
        <v>38.159999999999997</v>
      </c>
      <c r="AB141" s="17">
        <v>30.26</v>
      </c>
      <c r="AC141" s="17">
        <v>15.07</v>
      </c>
      <c r="AD141" s="17">
        <v>83.49</v>
      </c>
      <c r="AE141" s="14">
        <v>714.7</v>
      </c>
      <c r="AF141" s="17">
        <v>798.19</v>
      </c>
      <c r="AG141" s="17">
        <v>1.01</v>
      </c>
      <c r="AH141" s="17">
        <v>799.2</v>
      </c>
      <c r="AI141" s="15">
        <v>17.78</v>
      </c>
      <c r="AJ141" s="15">
        <v>2.593</v>
      </c>
      <c r="AK141" s="17">
        <v>1.99</v>
      </c>
      <c r="AL141" s="17">
        <f>ROUND(Data_AidAndLevy[[#This Row],[L311]]*Data_AidAndLevy[[#This Row],[L201]],0)</f>
        <v>15030</v>
      </c>
      <c r="AM141" s="15">
        <v>0</v>
      </c>
      <c r="AN141" s="15">
        <v>22.363</v>
      </c>
      <c r="AO141" s="17">
        <v>798.19</v>
      </c>
      <c r="AP141" s="15">
        <v>820.553</v>
      </c>
      <c r="AQ141" s="17">
        <v>83.49</v>
      </c>
      <c r="AR141" s="15">
        <v>737.06299999999999</v>
      </c>
      <c r="AS141" s="16">
        <v>7775</v>
      </c>
      <c r="AT141" s="14">
        <v>714.7</v>
      </c>
      <c r="AU141" s="16">
        <v>5556793</v>
      </c>
      <c r="AV141" s="16">
        <v>5122445</v>
      </c>
      <c r="AW141" s="17">
        <v>1.01</v>
      </c>
      <c r="AX141" s="16">
        <v>5173669</v>
      </c>
      <c r="AY141" s="16">
        <v>5556793</v>
      </c>
      <c r="AZ141" s="16">
        <v>0</v>
      </c>
      <c r="BA141" s="16">
        <v>7775</v>
      </c>
      <c r="BB141" s="15">
        <v>22.363</v>
      </c>
      <c r="BC141" s="16">
        <v>173872</v>
      </c>
      <c r="BD141" s="16">
        <v>7775</v>
      </c>
      <c r="BE141" s="17">
        <v>83.49</v>
      </c>
      <c r="BF141" s="16">
        <v>649135</v>
      </c>
      <c r="BG141" s="17">
        <v>701.4</v>
      </c>
      <c r="BH141" s="14">
        <v>714.7</v>
      </c>
      <c r="BI141" s="16">
        <v>501291</v>
      </c>
      <c r="BJ141" s="16">
        <v>462756</v>
      </c>
      <c r="BK141" s="16">
        <v>501291</v>
      </c>
      <c r="BL141" s="16">
        <v>0</v>
      </c>
      <c r="BM141" s="16">
        <v>501291</v>
      </c>
      <c r="BN141" s="16">
        <v>501291</v>
      </c>
      <c r="BO141" s="17">
        <v>79.400000000000006</v>
      </c>
      <c r="BP141" s="14">
        <v>714.7</v>
      </c>
      <c r="BQ141" s="16">
        <v>56747</v>
      </c>
      <c r="BR141" s="16">
        <v>52384</v>
      </c>
      <c r="BS141" s="16">
        <v>56747</v>
      </c>
      <c r="BT141" s="16">
        <v>0</v>
      </c>
      <c r="BU141" s="16">
        <v>56747</v>
      </c>
      <c r="BV141" s="16">
        <v>56747</v>
      </c>
      <c r="BW141" s="17">
        <v>64.45</v>
      </c>
      <c r="BX141" s="14">
        <v>714.7</v>
      </c>
      <c r="BY141" s="16">
        <v>46062</v>
      </c>
      <c r="BZ141" s="16">
        <v>42116</v>
      </c>
      <c r="CA141" s="16">
        <v>46062</v>
      </c>
      <c r="CB141" s="16">
        <v>0</v>
      </c>
      <c r="CC141" s="16">
        <v>46062</v>
      </c>
      <c r="CD141" s="16">
        <v>46062</v>
      </c>
      <c r="CE141" s="17">
        <v>368.53</v>
      </c>
      <c r="CF141" s="14">
        <v>714.7</v>
      </c>
      <c r="CG141" s="16">
        <v>263388</v>
      </c>
      <c r="CH141" s="16">
        <v>242660</v>
      </c>
      <c r="CI141" s="16">
        <v>263388</v>
      </c>
      <c r="CJ141" s="16">
        <v>0</v>
      </c>
      <c r="CK141" s="16">
        <v>263388</v>
      </c>
      <c r="CL141" s="16">
        <v>263388</v>
      </c>
      <c r="CM141" s="17">
        <v>337.26</v>
      </c>
      <c r="CN141" s="17">
        <v>798.19</v>
      </c>
      <c r="CO141" s="16">
        <v>269198</v>
      </c>
      <c r="CP141" s="16">
        <v>247060</v>
      </c>
      <c r="CQ141" s="16">
        <v>0</v>
      </c>
      <c r="CR141" s="16">
        <v>247060</v>
      </c>
      <c r="CS141" s="16">
        <v>269198</v>
      </c>
      <c r="CT141" s="16">
        <v>0</v>
      </c>
      <c r="CU141" s="14">
        <v>714.7</v>
      </c>
      <c r="CV141" s="16">
        <v>21</v>
      </c>
      <c r="CW141" s="14">
        <v>0</v>
      </c>
      <c r="CX141" s="16">
        <v>736</v>
      </c>
      <c r="CY141" s="17">
        <v>62.47</v>
      </c>
      <c r="CZ141" s="16">
        <v>45978</v>
      </c>
      <c r="DA141" s="16">
        <v>736</v>
      </c>
      <c r="DB141" s="17">
        <v>69.650000000000006</v>
      </c>
      <c r="DC141" s="16">
        <v>51262</v>
      </c>
      <c r="DD141" s="17">
        <v>1.01</v>
      </c>
      <c r="DE141" s="17">
        <v>337.26</v>
      </c>
      <c r="DF141" s="16">
        <v>341</v>
      </c>
      <c r="DG141" s="17">
        <v>41.7</v>
      </c>
      <c r="DH141" s="17">
        <v>798.19</v>
      </c>
      <c r="DI141" s="16">
        <v>33285</v>
      </c>
      <c r="DJ141" s="16">
        <v>30700</v>
      </c>
      <c r="DK141" s="16">
        <v>33285</v>
      </c>
      <c r="DL141" s="16">
        <v>0</v>
      </c>
      <c r="DM141" s="16">
        <v>33285</v>
      </c>
      <c r="DN141" s="16">
        <v>33285</v>
      </c>
      <c r="DO141" s="17">
        <v>4.8</v>
      </c>
      <c r="DP141" s="17">
        <v>798.19</v>
      </c>
      <c r="DQ141" s="16">
        <v>3831</v>
      </c>
      <c r="DR141" s="16">
        <v>3530</v>
      </c>
      <c r="DS141" s="16">
        <v>3831</v>
      </c>
      <c r="DT141" s="16">
        <v>0</v>
      </c>
      <c r="DU141" s="16">
        <v>3831</v>
      </c>
      <c r="DV141" s="16">
        <v>3831</v>
      </c>
      <c r="DW141" s="16">
        <v>5556793</v>
      </c>
      <c r="DX141" s="16">
        <v>0</v>
      </c>
      <c r="DY141" s="16">
        <v>173872</v>
      </c>
      <c r="DZ141" s="16">
        <v>649135</v>
      </c>
      <c r="EA141" s="16">
        <v>501291</v>
      </c>
      <c r="EB141" s="16">
        <v>56747</v>
      </c>
      <c r="EC141" s="16">
        <v>46062</v>
      </c>
      <c r="ED141" s="16">
        <v>263388</v>
      </c>
      <c r="EE141" s="16">
        <v>269198</v>
      </c>
      <c r="EF141" s="16">
        <v>0</v>
      </c>
      <c r="EG141" s="16">
        <v>45978</v>
      </c>
      <c r="EH141" s="16">
        <v>51262</v>
      </c>
      <c r="EI141" s="16">
        <v>341</v>
      </c>
      <c r="EJ141" s="16">
        <v>33285</v>
      </c>
      <c r="EK141" s="16">
        <v>3831</v>
      </c>
      <c r="EL141" s="16">
        <v>45362</v>
      </c>
      <c r="EM141" s="16">
        <v>237518</v>
      </c>
      <c r="EN141" s="16">
        <v>-7697</v>
      </c>
      <c r="EO141" s="16">
        <v>7835642</v>
      </c>
      <c r="EP141" s="16">
        <v>215348920</v>
      </c>
      <c r="EQ141" s="18">
        <v>5.4</v>
      </c>
      <c r="ER141" s="16">
        <v>1162884</v>
      </c>
      <c r="ES141" s="16">
        <v>9114</v>
      </c>
      <c r="ET141" s="16">
        <v>9277</v>
      </c>
      <c r="EU141" s="16">
        <v>-163</v>
      </c>
      <c r="EV141" s="16">
        <v>1162884</v>
      </c>
      <c r="EW141" s="16">
        <v>1162721</v>
      </c>
      <c r="EX141" s="16">
        <v>50157918</v>
      </c>
      <c r="EY141" s="16">
        <v>45013220</v>
      </c>
      <c r="EZ141" s="16">
        <v>5144698</v>
      </c>
      <c r="FA141" s="18">
        <v>5.4</v>
      </c>
      <c r="FB141" s="16">
        <v>27781</v>
      </c>
      <c r="FC141" s="16">
        <v>0</v>
      </c>
      <c r="FD141" s="16">
        <v>0</v>
      </c>
      <c r="FE141" s="16">
        <v>0</v>
      </c>
      <c r="FF141" s="16">
        <v>27781</v>
      </c>
      <c r="FG141" s="16">
        <v>27781</v>
      </c>
      <c r="FH141" s="16">
        <v>1162721</v>
      </c>
      <c r="FI141" s="16">
        <v>1190502</v>
      </c>
      <c r="FJ141" s="16">
        <v>6749</v>
      </c>
      <c r="FK141" s="15">
        <v>737.06299999999999</v>
      </c>
      <c r="FL141" s="16">
        <v>4974438</v>
      </c>
      <c r="FM141" s="16">
        <v>6749</v>
      </c>
      <c r="FN141" s="17">
        <v>83.49</v>
      </c>
      <c r="FO141" s="16">
        <v>563474</v>
      </c>
      <c r="FP141" s="16">
        <v>264</v>
      </c>
      <c r="FQ141" s="17">
        <v>799.2</v>
      </c>
      <c r="FR141" s="16">
        <v>210989</v>
      </c>
      <c r="FS141" s="16">
        <v>33285</v>
      </c>
      <c r="FT141" s="16">
        <v>3831</v>
      </c>
      <c r="FU141" s="16">
        <v>248105</v>
      </c>
      <c r="FV141" s="16">
        <v>4974438</v>
      </c>
      <c r="FW141" s="16">
        <v>563474</v>
      </c>
      <c r="FX141" s="16">
        <v>-6678</v>
      </c>
      <c r="FY141" s="16">
        <v>501291</v>
      </c>
      <c r="FZ141" s="16">
        <v>56747</v>
      </c>
      <c r="GA141" s="16">
        <v>46062</v>
      </c>
      <c r="GB141" s="16">
        <v>263388</v>
      </c>
      <c r="GC141" s="16">
        <v>6646827</v>
      </c>
      <c r="GD141" s="16">
        <v>1190502</v>
      </c>
      <c r="GE141" s="16">
        <v>5456325</v>
      </c>
      <c r="GF141" s="15">
        <v>820.553</v>
      </c>
      <c r="GG141" s="16">
        <v>300</v>
      </c>
      <c r="GH141" s="16">
        <v>246166</v>
      </c>
      <c r="GI141" s="16">
        <v>5456325</v>
      </c>
      <c r="GJ141" s="16">
        <v>0</v>
      </c>
      <c r="GK141" s="14">
        <v>20.5</v>
      </c>
      <c r="GL141" s="16">
        <v>7635</v>
      </c>
      <c r="GM141" s="16">
        <v>156518</v>
      </c>
      <c r="GN141" s="14">
        <v>0</v>
      </c>
      <c r="GO141" s="16">
        <v>7413</v>
      </c>
      <c r="GP141" s="16">
        <v>0</v>
      </c>
      <c r="GQ141" s="16">
        <v>156518</v>
      </c>
      <c r="GR141" s="16">
        <v>156518</v>
      </c>
      <c r="GS141" s="16">
        <v>7835642</v>
      </c>
      <c r="GT141" s="16">
        <v>6646827</v>
      </c>
      <c r="GU141" s="16">
        <v>0</v>
      </c>
      <c r="GV141" s="16">
        <v>1188815</v>
      </c>
      <c r="GW141" s="16">
        <v>215348920</v>
      </c>
      <c r="GX141" s="16">
        <v>224227078</v>
      </c>
      <c r="GY141" s="16">
        <v>0</v>
      </c>
      <c r="GZ141" s="16">
        <v>224227078</v>
      </c>
      <c r="HA141" s="18">
        <v>0</v>
      </c>
      <c r="HB141" s="16">
        <v>77404</v>
      </c>
      <c r="HC141" s="16">
        <v>0</v>
      </c>
      <c r="HD141" s="16">
        <v>77404</v>
      </c>
      <c r="HE141" s="16">
        <v>0</v>
      </c>
      <c r="HF141" s="16">
        <v>77404</v>
      </c>
      <c r="HG141" s="16">
        <v>886</v>
      </c>
      <c r="HH141" s="16">
        <v>685</v>
      </c>
      <c r="HI141" s="16">
        <v>201</v>
      </c>
      <c r="HJ141" s="15">
        <v>820.553</v>
      </c>
      <c r="HK141" s="16">
        <v>164931</v>
      </c>
      <c r="HL141" s="15">
        <v>820.553</v>
      </c>
      <c r="HM141" s="16">
        <v>10</v>
      </c>
      <c r="HN141" s="16">
        <v>8206</v>
      </c>
      <c r="HO141" s="15">
        <v>820.553</v>
      </c>
      <c r="HP141" s="16">
        <v>7635</v>
      </c>
      <c r="HQ141" s="15">
        <v>0.11600000000000001</v>
      </c>
      <c r="HR141" s="16">
        <v>727010</v>
      </c>
      <c r="HS141" s="16">
        <v>164931</v>
      </c>
      <c r="HT141" s="16">
        <v>8206</v>
      </c>
      <c r="HU141" s="16">
        <v>553873</v>
      </c>
      <c r="HV141" s="16">
        <v>215348920</v>
      </c>
      <c r="HW141" s="18">
        <v>2.5719799999999999</v>
      </c>
      <c r="HX141" s="18">
        <v>1.9617800000000001</v>
      </c>
      <c r="HY141" s="18">
        <v>0.61019999999999996</v>
      </c>
      <c r="HZ141" s="16">
        <v>215348920</v>
      </c>
      <c r="IA141" s="16">
        <v>131406</v>
      </c>
      <c r="IB141" s="16">
        <v>7635</v>
      </c>
      <c r="IC141" s="17">
        <v>0</v>
      </c>
      <c r="ID141" s="16">
        <v>0</v>
      </c>
      <c r="IE141" s="15">
        <v>820.553</v>
      </c>
      <c r="IF141" s="16">
        <v>0</v>
      </c>
      <c r="IG141" s="16">
        <v>1188815</v>
      </c>
      <c r="IH141" s="16">
        <v>77404</v>
      </c>
      <c r="II141" s="16">
        <v>0</v>
      </c>
      <c r="IJ141" s="16">
        <v>0</v>
      </c>
      <c r="IK141" s="16">
        <v>45362</v>
      </c>
      <c r="IL141" s="16">
        <v>164931</v>
      </c>
      <c r="IM141" s="16">
        <v>8206</v>
      </c>
      <c r="IN141" s="16">
        <v>131406</v>
      </c>
      <c r="IO141" s="16">
        <v>0</v>
      </c>
      <c r="IP141" s="16">
        <v>852230</v>
      </c>
      <c r="IQ141" s="16">
        <v>5456325</v>
      </c>
      <c r="IR141" s="16">
        <v>0</v>
      </c>
      <c r="IS141" s="16">
        <v>77404</v>
      </c>
      <c r="IT141" s="16">
        <v>0</v>
      </c>
      <c r="IU141" s="16">
        <v>0</v>
      </c>
      <c r="IV141" s="16">
        <v>45362</v>
      </c>
      <c r="IW141" s="16">
        <v>164931</v>
      </c>
      <c r="IX141" s="16">
        <v>8206</v>
      </c>
      <c r="IY141" s="16">
        <v>131406</v>
      </c>
      <c r="IZ141" s="16">
        <v>0</v>
      </c>
      <c r="JA141" s="16">
        <v>0</v>
      </c>
      <c r="JB141" s="16">
        <v>156518</v>
      </c>
      <c r="JC141" s="16">
        <v>5949428</v>
      </c>
      <c r="JD141" s="16">
        <v>5556793</v>
      </c>
      <c r="JE141" s="16">
        <v>0</v>
      </c>
      <c r="JF141" s="16">
        <v>5556793</v>
      </c>
      <c r="JG141" s="19">
        <v>0.1</v>
      </c>
      <c r="JH141" s="16">
        <v>555679</v>
      </c>
      <c r="JI141" s="16">
        <v>215348920</v>
      </c>
      <c r="JJ141" s="14">
        <v>714.7</v>
      </c>
      <c r="JK141" s="16">
        <v>301314</v>
      </c>
      <c r="JL141" s="16">
        <v>416026</v>
      </c>
      <c r="JM141" s="16">
        <v>301314</v>
      </c>
      <c r="JN141" s="17">
        <v>0.25</v>
      </c>
      <c r="JO141" s="19">
        <v>0.34520000000000001</v>
      </c>
      <c r="JP141" s="16">
        <v>555679</v>
      </c>
      <c r="JQ141" s="16">
        <v>191820</v>
      </c>
      <c r="JR141" s="17">
        <v>0.02</v>
      </c>
      <c r="JS141" s="16">
        <v>5794222</v>
      </c>
      <c r="JT141" s="16">
        <v>115884</v>
      </c>
      <c r="JU141" s="16">
        <v>555679</v>
      </c>
      <c r="JV141" s="16">
        <v>191820</v>
      </c>
      <c r="JW141" s="16">
        <v>115884</v>
      </c>
      <c r="JX141" s="16">
        <v>247975</v>
      </c>
      <c r="JY141" s="16">
        <v>191820</v>
      </c>
      <c r="JZ141" s="18">
        <v>0</v>
      </c>
      <c r="KA141" s="16">
        <v>0</v>
      </c>
      <c r="KB141" s="16">
        <v>115884</v>
      </c>
      <c r="KC141" s="16">
        <v>247975</v>
      </c>
      <c r="KD141" s="16">
        <v>363859</v>
      </c>
      <c r="KE141" s="16">
        <v>5556793</v>
      </c>
      <c r="KF141" s="19">
        <v>0</v>
      </c>
      <c r="KG141" s="16">
        <v>0</v>
      </c>
      <c r="KH141" s="17">
        <v>0</v>
      </c>
      <c r="KI141" s="16">
        <v>5794222</v>
      </c>
      <c r="KJ141" s="16">
        <v>0</v>
      </c>
      <c r="KK141" s="16">
        <v>0</v>
      </c>
      <c r="KL141" s="16">
        <v>0</v>
      </c>
      <c r="KM141" s="16">
        <v>0</v>
      </c>
      <c r="KN141" s="16">
        <v>6467</v>
      </c>
      <c r="KO141" s="16">
        <v>6582</v>
      </c>
      <c r="KP141" s="16">
        <v>-115</v>
      </c>
      <c r="KQ141" s="16">
        <v>852230</v>
      </c>
      <c r="KR141" s="16">
        <v>-115</v>
      </c>
      <c r="KS141" s="16">
        <v>852345</v>
      </c>
      <c r="KT141" s="16">
        <v>-163</v>
      </c>
      <c r="KU141" s="16">
        <v>-115</v>
      </c>
      <c r="KV141" s="16">
        <v>-278</v>
      </c>
      <c r="KW141" s="16">
        <v>1162884</v>
      </c>
      <c r="KX141" s="16">
        <v>852345</v>
      </c>
      <c r="KY141" s="18">
        <v>2015229</v>
      </c>
      <c r="KZ141" s="16">
        <v>247975</v>
      </c>
      <c r="LA141" s="16">
        <v>0</v>
      </c>
      <c r="LB141" s="16">
        <v>0</v>
      </c>
      <c r="LC141" s="16">
        <v>0</v>
      </c>
      <c r="LD141" s="16">
        <v>2263204</v>
      </c>
      <c r="LE141" s="16">
        <v>0</v>
      </c>
      <c r="LF141" s="16">
        <v>0</v>
      </c>
      <c r="LG141" s="16">
        <v>0</v>
      </c>
      <c r="LH141" s="16">
        <v>2263204</v>
      </c>
      <c r="LI141" s="16">
        <v>247975</v>
      </c>
      <c r="LJ141" s="16">
        <v>2015229</v>
      </c>
      <c r="LK141" s="16">
        <v>215348920</v>
      </c>
      <c r="LL141" s="16">
        <v>9.3579699999999999</v>
      </c>
      <c r="LM141" s="16">
        <v>247975</v>
      </c>
      <c r="LN141" s="16">
        <v>263984626</v>
      </c>
      <c r="LO141" s="16">
        <v>0.93935000000000002</v>
      </c>
      <c r="LP141" s="16">
        <v>9.3579699999999999</v>
      </c>
      <c r="LQ141" s="16">
        <v>10.297319999999999</v>
      </c>
      <c r="LR141" s="16">
        <v>269198</v>
      </c>
      <c r="LS141" s="16">
        <v>0</v>
      </c>
      <c r="LT141" s="16">
        <v>45978</v>
      </c>
      <c r="LU141" s="16">
        <v>51262</v>
      </c>
      <c r="LV141" s="16">
        <v>341</v>
      </c>
      <c r="LW141" s="16">
        <v>33285</v>
      </c>
      <c r="LX141" s="16">
        <v>3831</v>
      </c>
      <c r="LY141" s="16">
        <v>45362</v>
      </c>
      <c r="LZ141" s="16">
        <v>358533</v>
      </c>
      <c r="MA141" s="16">
        <v>5949428</v>
      </c>
      <c r="MB141" s="18">
        <v>358533</v>
      </c>
      <c r="MC141" s="16">
        <v>5590895</v>
      </c>
      <c r="MD141" s="16">
        <v>7835642</v>
      </c>
      <c r="ME141" s="18">
        <v>0</v>
      </c>
      <c r="MF141" s="18">
        <v>0</v>
      </c>
      <c r="MG141" s="18">
        <v>363859</v>
      </c>
      <c r="MH141" s="16">
        <v>0</v>
      </c>
      <c r="MI141" s="16">
        <v>156518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2263204</v>
      </c>
      <c r="MP141" s="16">
        <v>156518</v>
      </c>
      <c r="MQ141" s="16">
        <v>0</v>
      </c>
      <c r="MR141" s="16">
        <v>115884</v>
      </c>
      <c r="MS141" s="16">
        <v>0</v>
      </c>
      <c r="MT141" s="16">
        <v>27781</v>
      </c>
      <c r="MU141" s="16">
        <v>-278</v>
      </c>
      <c r="MV141" s="16">
        <v>0</v>
      </c>
      <c r="MW141" s="16">
        <v>2563109</v>
      </c>
      <c r="MX141" s="16">
        <v>263984626</v>
      </c>
      <c r="MY141" s="16">
        <v>1.34</v>
      </c>
      <c r="MZ141" s="16">
        <v>353739</v>
      </c>
      <c r="NA141" s="16">
        <v>0</v>
      </c>
      <c r="NB141" s="16">
        <v>5794222</v>
      </c>
      <c r="NC141" s="16">
        <v>0</v>
      </c>
      <c r="ND141" s="16">
        <v>353739</v>
      </c>
      <c r="NE141" s="16">
        <v>0</v>
      </c>
      <c r="NF141" s="16">
        <v>353739</v>
      </c>
      <c r="NG141" s="17">
        <v>0.02</v>
      </c>
      <c r="NH141" s="17">
        <v>0</v>
      </c>
      <c r="NI141" s="17">
        <v>0</v>
      </c>
      <c r="NJ141" s="17">
        <v>0</v>
      </c>
      <c r="NK141" s="17">
        <v>0</v>
      </c>
      <c r="NL141" s="17">
        <v>0.02</v>
      </c>
      <c r="NM141" s="16">
        <v>115884</v>
      </c>
      <c r="NN141" s="16">
        <v>0</v>
      </c>
      <c r="NO141" s="18">
        <v>0</v>
      </c>
      <c r="NP141" s="16">
        <v>0</v>
      </c>
      <c r="NQ141" s="17">
        <v>115884</v>
      </c>
      <c r="NR141" s="16">
        <v>250000</v>
      </c>
      <c r="NS141" s="16">
        <v>0</v>
      </c>
      <c r="NT141" s="16">
        <v>87115</v>
      </c>
      <c r="NU141" s="16">
        <v>0</v>
      </c>
      <c r="NV141" s="16">
        <v>0</v>
      </c>
      <c r="NW141" s="17">
        <v>0</v>
      </c>
      <c r="NX141" s="17">
        <v>712758</v>
      </c>
    </row>
    <row r="142" spans="1:388" x14ac:dyDescent="0.55000000000000004">
      <c r="A142" s="13" t="s">
        <v>1188</v>
      </c>
      <c r="B142" s="13" t="s">
        <v>1265</v>
      </c>
      <c r="C142" s="13" t="s">
        <v>268</v>
      </c>
      <c r="D142" s="13" t="s">
        <v>269</v>
      </c>
      <c r="E142" s="14">
        <v>1246.8</v>
      </c>
      <c r="F142" s="15">
        <v>-3</v>
      </c>
      <c r="G142" s="16">
        <v>7413</v>
      </c>
      <c r="H142" s="16">
        <v>-22239</v>
      </c>
      <c r="I142" s="16">
        <v>6553</v>
      </c>
      <c r="J142" s="15">
        <v>-3</v>
      </c>
      <c r="K142" s="16">
        <v>-19659</v>
      </c>
      <c r="L142" s="16">
        <v>7413</v>
      </c>
      <c r="M142" s="16">
        <v>222</v>
      </c>
      <c r="N142" s="16">
        <v>7635</v>
      </c>
      <c r="O142" s="17">
        <v>650.72</v>
      </c>
      <c r="P142" s="17">
        <v>19.07</v>
      </c>
      <c r="Q142" s="17">
        <v>669.79</v>
      </c>
      <c r="R142" s="17">
        <v>71.44</v>
      </c>
      <c r="S142" s="17">
        <v>2.16</v>
      </c>
      <c r="T142" s="17">
        <v>73.599999999999994</v>
      </c>
      <c r="U142" s="17">
        <v>79.2</v>
      </c>
      <c r="V142" s="17">
        <v>2.35</v>
      </c>
      <c r="W142" s="17">
        <v>81.55</v>
      </c>
      <c r="X142" s="17">
        <v>357.8</v>
      </c>
      <c r="Y142" s="17">
        <v>10.73</v>
      </c>
      <c r="Z142" s="17">
        <v>368.53</v>
      </c>
      <c r="AA142" s="17">
        <v>76.319999999999993</v>
      </c>
      <c r="AB142" s="17">
        <v>44.18</v>
      </c>
      <c r="AC142" s="17">
        <v>20.55</v>
      </c>
      <c r="AD142" s="17">
        <v>141.05000000000001</v>
      </c>
      <c r="AE142" s="14">
        <v>1246.8</v>
      </c>
      <c r="AF142" s="17">
        <v>1387.85</v>
      </c>
      <c r="AG142" s="17">
        <v>0</v>
      </c>
      <c r="AH142" s="17">
        <v>1387.85</v>
      </c>
      <c r="AI142" s="15">
        <v>32.54</v>
      </c>
      <c r="AJ142" s="15">
        <v>5.9749999999999996</v>
      </c>
      <c r="AK142" s="17">
        <v>10.98</v>
      </c>
      <c r="AL142" s="17">
        <f>ROUND(Data_AidAndLevy[[#This Row],[L311]]*Data_AidAndLevy[[#This Row],[L201]],0)</f>
        <v>81395</v>
      </c>
      <c r="AM142" s="15">
        <v>0</v>
      </c>
      <c r="AN142" s="15">
        <v>49.494999999999997</v>
      </c>
      <c r="AO142" s="17">
        <v>1387.85</v>
      </c>
      <c r="AP142" s="15">
        <v>1437.345</v>
      </c>
      <c r="AQ142" s="17">
        <v>141.05000000000001</v>
      </c>
      <c r="AR142" s="15">
        <v>1296.2950000000001</v>
      </c>
      <c r="AS142" s="16">
        <v>7635</v>
      </c>
      <c r="AT142" s="14">
        <v>1246.8</v>
      </c>
      <c r="AU142" s="16">
        <v>9519318</v>
      </c>
      <c r="AV142" s="16">
        <v>9165433</v>
      </c>
      <c r="AW142" s="17">
        <v>1.01</v>
      </c>
      <c r="AX142" s="16">
        <v>9257087</v>
      </c>
      <c r="AY142" s="16">
        <v>9519318</v>
      </c>
      <c r="AZ142" s="16">
        <v>0</v>
      </c>
      <c r="BA142" s="16">
        <v>7635</v>
      </c>
      <c r="BB142" s="15">
        <v>49.494999999999997</v>
      </c>
      <c r="BC142" s="16">
        <v>377894</v>
      </c>
      <c r="BD142" s="16">
        <v>7635</v>
      </c>
      <c r="BE142" s="17">
        <v>141.05000000000001</v>
      </c>
      <c r="BF142" s="16">
        <v>1076917</v>
      </c>
      <c r="BG142" s="17">
        <v>669.79</v>
      </c>
      <c r="BH142" s="14">
        <v>1246.8</v>
      </c>
      <c r="BI142" s="16">
        <v>835094</v>
      </c>
      <c r="BJ142" s="16">
        <v>804550</v>
      </c>
      <c r="BK142" s="16">
        <v>835094</v>
      </c>
      <c r="BL142" s="16">
        <v>0</v>
      </c>
      <c r="BM142" s="16">
        <v>835094</v>
      </c>
      <c r="BN142" s="16">
        <v>835094</v>
      </c>
      <c r="BO142" s="17">
        <v>73.599999999999994</v>
      </c>
      <c r="BP142" s="14">
        <v>1246.8</v>
      </c>
      <c r="BQ142" s="16">
        <v>91764</v>
      </c>
      <c r="BR142" s="16">
        <v>88328</v>
      </c>
      <c r="BS142" s="16">
        <v>91764</v>
      </c>
      <c r="BT142" s="16">
        <v>0</v>
      </c>
      <c r="BU142" s="16">
        <v>91764</v>
      </c>
      <c r="BV142" s="16">
        <v>91764</v>
      </c>
      <c r="BW142" s="17">
        <v>81.55</v>
      </c>
      <c r="BX142" s="14">
        <v>1246.8</v>
      </c>
      <c r="BY142" s="16">
        <v>101677</v>
      </c>
      <c r="BZ142" s="16">
        <v>97923</v>
      </c>
      <c r="CA142" s="16">
        <v>101677</v>
      </c>
      <c r="CB142" s="16">
        <v>0</v>
      </c>
      <c r="CC142" s="16">
        <v>101677</v>
      </c>
      <c r="CD142" s="16">
        <v>101677</v>
      </c>
      <c r="CE142" s="17">
        <v>368.53</v>
      </c>
      <c r="CF142" s="14">
        <v>1246.8</v>
      </c>
      <c r="CG142" s="16">
        <v>459483</v>
      </c>
      <c r="CH142" s="16">
        <v>442384</v>
      </c>
      <c r="CI142" s="16">
        <v>459483</v>
      </c>
      <c r="CJ142" s="16">
        <v>0</v>
      </c>
      <c r="CK142" s="16">
        <v>459483</v>
      </c>
      <c r="CL142" s="16">
        <v>459483</v>
      </c>
      <c r="CM142" s="17">
        <v>343.89</v>
      </c>
      <c r="CN142" s="17">
        <v>1387.85</v>
      </c>
      <c r="CO142" s="16">
        <v>477268</v>
      </c>
      <c r="CP142" s="16">
        <v>459985</v>
      </c>
      <c r="CQ142" s="16">
        <v>0</v>
      </c>
      <c r="CR142" s="16">
        <v>459985</v>
      </c>
      <c r="CS142" s="16">
        <v>477268</v>
      </c>
      <c r="CT142" s="16">
        <v>0</v>
      </c>
      <c r="CU142" s="14">
        <v>1246.8</v>
      </c>
      <c r="CV142" s="16">
        <v>106</v>
      </c>
      <c r="CW142" s="14">
        <v>1.4</v>
      </c>
      <c r="CX142" s="16">
        <v>1351</v>
      </c>
      <c r="CY142" s="17">
        <v>62.52</v>
      </c>
      <c r="CZ142" s="16">
        <v>84465</v>
      </c>
      <c r="DA142" s="16">
        <v>1351</v>
      </c>
      <c r="DB142" s="17">
        <v>70.03</v>
      </c>
      <c r="DC142" s="16">
        <v>94611</v>
      </c>
      <c r="DD142" s="17">
        <v>0</v>
      </c>
      <c r="DE142" s="17">
        <v>343.89</v>
      </c>
      <c r="DF142" s="16">
        <v>0</v>
      </c>
      <c r="DG142" s="17">
        <v>36.43</v>
      </c>
      <c r="DH142" s="17">
        <v>1387.85</v>
      </c>
      <c r="DI142" s="16">
        <v>50559</v>
      </c>
      <c r="DJ142" s="16">
        <v>48769</v>
      </c>
      <c r="DK142" s="16">
        <v>50559</v>
      </c>
      <c r="DL142" s="16">
        <v>0</v>
      </c>
      <c r="DM142" s="16">
        <v>50559</v>
      </c>
      <c r="DN142" s="16">
        <v>50559</v>
      </c>
      <c r="DO142" s="17">
        <v>4.33</v>
      </c>
      <c r="DP142" s="17">
        <v>1387.85</v>
      </c>
      <c r="DQ142" s="16">
        <v>6009</v>
      </c>
      <c r="DR142" s="16">
        <v>5795</v>
      </c>
      <c r="DS142" s="16">
        <v>6009</v>
      </c>
      <c r="DT142" s="16">
        <v>0</v>
      </c>
      <c r="DU142" s="16">
        <v>6009</v>
      </c>
      <c r="DV142" s="16">
        <v>6009</v>
      </c>
      <c r="DW142" s="16">
        <v>9519318</v>
      </c>
      <c r="DX142" s="16">
        <v>0</v>
      </c>
      <c r="DY142" s="16">
        <v>377894</v>
      </c>
      <c r="DZ142" s="16">
        <v>1076917</v>
      </c>
      <c r="EA142" s="16">
        <v>835094</v>
      </c>
      <c r="EB142" s="16">
        <v>91764</v>
      </c>
      <c r="EC142" s="16">
        <v>101677</v>
      </c>
      <c r="ED142" s="16">
        <v>459483</v>
      </c>
      <c r="EE142" s="16">
        <v>477268</v>
      </c>
      <c r="EF142" s="16">
        <v>0</v>
      </c>
      <c r="EG142" s="16">
        <v>84465</v>
      </c>
      <c r="EH142" s="16">
        <v>94611</v>
      </c>
      <c r="EI142" s="16">
        <v>0</v>
      </c>
      <c r="EJ142" s="16">
        <v>50559</v>
      </c>
      <c r="EK142" s="16">
        <v>6009</v>
      </c>
      <c r="EL142" s="16">
        <v>81306</v>
      </c>
      <c r="EM142" s="16">
        <v>462126</v>
      </c>
      <c r="EN142" s="16">
        <v>-22239</v>
      </c>
      <c r="EO142" s="16">
        <v>13533640</v>
      </c>
      <c r="EP142" s="16">
        <v>560097788</v>
      </c>
      <c r="EQ142" s="18">
        <v>5.4</v>
      </c>
      <c r="ER142" s="16">
        <v>3024528</v>
      </c>
      <c r="ES142" s="16">
        <v>120956</v>
      </c>
      <c r="ET142" s="16">
        <v>123746</v>
      </c>
      <c r="EU142" s="16">
        <v>-2790</v>
      </c>
      <c r="EV142" s="16">
        <v>3024528</v>
      </c>
      <c r="EW142" s="16">
        <v>3021738</v>
      </c>
      <c r="EX142" s="16">
        <v>147289446</v>
      </c>
      <c r="EY142" s="16">
        <v>132600306</v>
      </c>
      <c r="EZ142" s="16">
        <v>14689140</v>
      </c>
      <c r="FA142" s="18">
        <v>5.4</v>
      </c>
      <c r="FB142" s="16">
        <v>79321</v>
      </c>
      <c r="FC142" s="16">
        <v>0</v>
      </c>
      <c r="FD142" s="16">
        <v>0</v>
      </c>
      <c r="FE142" s="16">
        <v>0</v>
      </c>
      <c r="FF142" s="16">
        <v>79321</v>
      </c>
      <c r="FG142" s="16">
        <v>79321</v>
      </c>
      <c r="FH142" s="16">
        <v>3021738</v>
      </c>
      <c r="FI142" s="16">
        <v>3101059</v>
      </c>
      <c r="FJ142" s="16">
        <v>6749</v>
      </c>
      <c r="FK142" s="15">
        <v>1296.2950000000001</v>
      </c>
      <c r="FL142" s="16">
        <v>8748695</v>
      </c>
      <c r="FM142" s="16">
        <v>6749</v>
      </c>
      <c r="FN142" s="17">
        <v>141.05000000000001</v>
      </c>
      <c r="FO142" s="16">
        <v>951946</v>
      </c>
      <c r="FP142" s="16">
        <v>264</v>
      </c>
      <c r="FQ142" s="17">
        <v>1387.85</v>
      </c>
      <c r="FR142" s="16">
        <v>366392</v>
      </c>
      <c r="FS142" s="16">
        <v>50559</v>
      </c>
      <c r="FT142" s="16">
        <v>6009</v>
      </c>
      <c r="FU142" s="16">
        <v>422960</v>
      </c>
      <c r="FV142" s="16">
        <v>8748695</v>
      </c>
      <c r="FW142" s="16">
        <v>951946</v>
      </c>
      <c r="FX142" s="16">
        <v>-19659</v>
      </c>
      <c r="FY142" s="16">
        <v>835094</v>
      </c>
      <c r="FZ142" s="16">
        <v>91764</v>
      </c>
      <c r="GA142" s="16">
        <v>101677</v>
      </c>
      <c r="GB142" s="16">
        <v>459483</v>
      </c>
      <c r="GC142" s="16">
        <v>11591960</v>
      </c>
      <c r="GD142" s="16">
        <v>3101059</v>
      </c>
      <c r="GE142" s="16">
        <v>8490901</v>
      </c>
      <c r="GF142" s="15">
        <v>1437.345</v>
      </c>
      <c r="GG142" s="16">
        <v>300</v>
      </c>
      <c r="GH142" s="16">
        <v>431204</v>
      </c>
      <c r="GI142" s="16">
        <v>8490901</v>
      </c>
      <c r="GJ142" s="16">
        <v>0</v>
      </c>
      <c r="GK142" s="14">
        <v>36</v>
      </c>
      <c r="GL142" s="16">
        <v>7635</v>
      </c>
      <c r="GM142" s="16">
        <v>274860</v>
      </c>
      <c r="GN142" s="14">
        <v>0</v>
      </c>
      <c r="GO142" s="16">
        <v>7413</v>
      </c>
      <c r="GP142" s="16">
        <v>0</v>
      </c>
      <c r="GQ142" s="16">
        <v>274860</v>
      </c>
      <c r="GR142" s="16">
        <v>274860</v>
      </c>
      <c r="GS142" s="16">
        <v>13533640</v>
      </c>
      <c r="GT142" s="16">
        <v>11591960</v>
      </c>
      <c r="GU142" s="16">
        <v>0</v>
      </c>
      <c r="GV142" s="16">
        <v>1941680</v>
      </c>
      <c r="GW142" s="16">
        <v>560097788</v>
      </c>
      <c r="GX142" s="16">
        <v>545198762</v>
      </c>
      <c r="GY142" s="16">
        <v>14899026</v>
      </c>
      <c r="GZ142" s="16">
        <v>545198762</v>
      </c>
      <c r="HA142" s="18">
        <v>2.7300000000000001E-2</v>
      </c>
      <c r="HB142" s="16">
        <v>25255</v>
      </c>
      <c r="HC142" s="16">
        <v>689</v>
      </c>
      <c r="HD142" s="16">
        <v>25255</v>
      </c>
      <c r="HE142" s="16">
        <v>689</v>
      </c>
      <c r="HF142" s="16">
        <v>24566</v>
      </c>
      <c r="HG142" s="16">
        <v>886</v>
      </c>
      <c r="HH142" s="16">
        <v>685</v>
      </c>
      <c r="HI142" s="16">
        <v>201</v>
      </c>
      <c r="HJ142" s="15">
        <v>1437.345</v>
      </c>
      <c r="HK142" s="16">
        <v>288906</v>
      </c>
      <c r="HL142" s="15">
        <v>1437.345</v>
      </c>
      <c r="HM142" s="16">
        <v>10</v>
      </c>
      <c r="HN142" s="16">
        <v>14373</v>
      </c>
      <c r="HO142" s="15">
        <v>1437.345</v>
      </c>
      <c r="HP142" s="16">
        <v>7635</v>
      </c>
      <c r="HQ142" s="15">
        <v>0.11600000000000001</v>
      </c>
      <c r="HR142" s="16">
        <v>1273488</v>
      </c>
      <c r="HS142" s="16">
        <v>288906</v>
      </c>
      <c r="HT142" s="16">
        <v>14373</v>
      </c>
      <c r="HU142" s="16">
        <v>970209</v>
      </c>
      <c r="HV142" s="16">
        <v>560097788</v>
      </c>
      <c r="HW142" s="18">
        <v>1.73221</v>
      </c>
      <c r="HX142" s="18">
        <v>1.9617800000000001</v>
      </c>
      <c r="HY142" s="18">
        <v>0</v>
      </c>
      <c r="HZ142" s="16">
        <v>560097788</v>
      </c>
      <c r="IA142" s="16">
        <v>0</v>
      </c>
      <c r="IB142" s="16">
        <v>7635</v>
      </c>
      <c r="IC142" s="17">
        <v>0</v>
      </c>
      <c r="ID142" s="16">
        <v>0</v>
      </c>
      <c r="IE142" s="15">
        <v>1437.345</v>
      </c>
      <c r="IF142" s="16">
        <v>0</v>
      </c>
      <c r="IG142" s="16">
        <v>1941680</v>
      </c>
      <c r="IH142" s="16">
        <v>24566</v>
      </c>
      <c r="II142" s="16">
        <v>0</v>
      </c>
      <c r="IJ142" s="16">
        <v>0</v>
      </c>
      <c r="IK142" s="16">
        <v>81306</v>
      </c>
      <c r="IL142" s="16">
        <v>288906</v>
      </c>
      <c r="IM142" s="16">
        <v>14373</v>
      </c>
      <c r="IN142" s="16">
        <v>0</v>
      </c>
      <c r="IO142" s="16">
        <v>0</v>
      </c>
      <c r="IP142" s="16">
        <v>1695141</v>
      </c>
      <c r="IQ142" s="16">
        <v>8490901</v>
      </c>
      <c r="IR142" s="16">
        <v>0</v>
      </c>
      <c r="IS142" s="16">
        <v>24566</v>
      </c>
      <c r="IT142" s="16">
        <v>0</v>
      </c>
      <c r="IU142" s="16">
        <v>0</v>
      </c>
      <c r="IV142" s="16">
        <v>81306</v>
      </c>
      <c r="IW142" s="16">
        <v>288906</v>
      </c>
      <c r="IX142" s="16">
        <v>14373</v>
      </c>
      <c r="IY142" s="16">
        <v>0</v>
      </c>
      <c r="IZ142" s="16">
        <v>0</v>
      </c>
      <c r="JA142" s="16">
        <v>0</v>
      </c>
      <c r="JB142" s="16">
        <v>274860</v>
      </c>
      <c r="JC142" s="16">
        <v>9012300</v>
      </c>
      <c r="JD142" s="16">
        <v>9519318</v>
      </c>
      <c r="JE142" s="16">
        <v>0</v>
      </c>
      <c r="JF142" s="16">
        <v>9519318</v>
      </c>
      <c r="JG142" s="19">
        <v>0.1</v>
      </c>
      <c r="JH142" s="16">
        <v>951932</v>
      </c>
      <c r="JI142" s="16">
        <v>560097788</v>
      </c>
      <c r="JJ142" s="14">
        <v>1246.8</v>
      </c>
      <c r="JK142" s="16">
        <v>449228</v>
      </c>
      <c r="JL142" s="16">
        <v>416026</v>
      </c>
      <c r="JM142" s="16">
        <v>449228</v>
      </c>
      <c r="JN142" s="17">
        <v>0.25</v>
      </c>
      <c r="JO142" s="19">
        <v>0.23150000000000001</v>
      </c>
      <c r="JP142" s="16">
        <v>951932</v>
      </c>
      <c r="JQ142" s="16">
        <v>220372</v>
      </c>
      <c r="JR142" s="17">
        <v>0.02</v>
      </c>
      <c r="JS142" s="16">
        <v>9746299</v>
      </c>
      <c r="JT142" s="16">
        <v>194926</v>
      </c>
      <c r="JU142" s="16">
        <v>951932</v>
      </c>
      <c r="JV142" s="16">
        <v>220372</v>
      </c>
      <c r="JW142" s="16">
        <v>194926</v>
      </c>
      <c r="JX142" s="16">
        <v>536634</v>
      </c>
      <c r="JY142" s="16">
        <v>220372</v>
      </c>
      <c r="JZ142" s="18">
        <v>0</v>
      </c>
      <c r="KA142" s="16">
        <v>0</v>
      </c>
      <c r="KB142" s="16">
        <v>194926</v>
      </c>
      <c r="KC142" s="16">
        <v>536634</v>
      </c>
      <c r="KD142" s="16">
        <v>731560</v>
      </c>
      <c r="KE142" s="16">
        <v>9519318</v>
      </c>
      <c r="KF142" s="19">
        <v>0</v>
      </c>
      <c r="KG142" s="16">
        <v>0</v>
      </c>
      <c r="KH142" s="17">
        <v>0</v>
      </c>
      <c r="KI142" s="16">
        <v>9746299</v>
      </c>
      <c r="KJ142" s="16">
        <v>0</v>
      </c>
      <c r="KK142" s="16">
        <v>0</v>
      </c>
      <c r="KL142" s="16">
        <v>0</v>
      </c>
      <c r="KM142" s="16">
        <v>0</v>
      </c>
      <c r="KN142" s="16">
        <v>67647</v>
      </c>
      <c r="KO142" s="16">
        <v>69207</v>
      </c>
      <c r="KP142" s="16">
        <v>-1560</v>
      </c>
      <c r="KQ142" s="16">
        <v>1695141</v>
      </c>
      <c r="KR142" s="16">
        <v>-1560</v>
      </c>
      <c r="KS142" s="16">
        <v>1696701</v>
      </c>
      <c r="KT142" s="16">
        <v>-2790</v>
      </c>
      <c r="KU142" s="16">
        <v>-1560</v>
      </c>
      <c r="KV142" s="16">
        <v>-4350</v>
      </c>
      <c r="KW142" s="16">
        <v>3024528</v>
      </c>
      <c r="KX142" s="16">
        <v>1696701</v>
      </c>
      <c r="KY142" s="18">
        <v>4721229</v>
      </c>
      <c r="KZ142" s="16">
        <v>536634</v>
      </c>
      <c r="LA142" s="16">
        <v>0</v>
      </c>
      <c r="LB142" s="16">
        <v>0</v>
      </c>
      <c r="LC142" s="16">
        <v>0</v>
      </c>
      <c r="LD142" s="16">
        <v>5257863</v>
      </c>
      <c r="LE142" s="16">
        <v>0</v>
      </c>
      <c r="LF142" s="16">
        <v>0</v>
      </c>
      <c r="LG142" s="16">
        <v>0</v>
      </c>
      <c r="LH142" s="16">
        <v>5257863</v>
      </c>
      <c r="LI142" s="16">
        <v>536634</v>
      </c>
      <c r="LJ142" s="16">
        <v>4721229</v>
      </c>
      <c r="LK142" s="16">
        <v>560097788</v>
      </c>
      <c r="LL142" s="16">
        <v>8.4292899999999999</v>
      </c>
      <c r="LM142" s="16">
        <v>536634</v>
      </c>
      <c r="LN142" s="16">
        <v>593749919</v>
      </c>
      <c r="LO142" s="16">
        <v>0.90380000000000005</v>
      </c>
      <c r="LP142" s="16">
        <v>8.4292899999999999</v>
      </c>
      <c r="LQ142" s="16">
        <v>9.3330900000000003</v>
      </c>
      <c r="LR142" s="16">
        <v>477268</v>
      </c>
      <c r="LS142" s="16">
        <v>0</v>
      </c>
      <c r="LT142" s="16">
        <v>84465</v>
      </c>
      <c r="LU142" s="16">
        <v>94611</v>
      </c>
      <c r="LV142" s="16">
        <v>0</v>
      </c>
      <c r="LW142" s="16">
        <v>50559</v>
      </c>
      <c r="LX142" s="16">
        <v>6009</v>
      </c>
      <c r="LY142" s="16">
        <v>81306</v>
      </c>
      <c r="LZ142" s="16">
        <v>631606</v>
      </c>
      <c r="MA142" s="16">
        <v>9012300</v>
      </c>
      <c r="MB142" s="18">
        <v>631606</v>
      </c>
      <c r="MC142" s="16">
        <v>8380694</v>
      </c>
      <c r="MD142" s="16">
        <v>13533640</v>
      </c>
      <c r="ME142" s="18">
        <v>0</v>
      </c>
      <c r="MF142" s="18">
        <v>0</v>
      </c>
      <c r="MG142" s="18">
        <v>731560</v>
      </c>
      <c r="MH142" s="16">
        <v>0</v>
      </c>
      <c r="MI142" s="16">
        <v>274860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5257863</v>
      </c>
      <c r="MP142" s="16">
        <v>274860</v>
      </c>
      <c r="MQ142" s="16">
        <v>0</v>
      </c>
      <c r="MR142" s="16">
        <v>194926</v>
      </c>
      <c r="MS142" s="16">
        <v>0</v>
      </c>
      <c r="MT142" s="16">
        <v>79321</v>
      </c>
      <c r="MU142" s="16">
        <v>-4350</v>
      </c>
      <c r="MV142" s="16">
        <v>0</v>
      </c>
      <c r="MW142" s="16">
        <v>5802620</v>
      </c>
      <c r="MX142" s="16">
        <v>593749919</v>
      </c>
      <c r="MY142" s="16">
        <v>0.67</v>
      </c>
      <c r="MZ142" s="16">
        <v>397812</v>
      </c>
      <c r="NA142" s="16">
        <v>0</v>
      </c>
      <c r="NB142" s="16">
        <v>9746299</v>
      </c>
      <c r="NC142" s="16">
        <v>0</v>
      </c>
      <c r="ND142" s="16">
        <v>397812</v>
      </c>
      <c r="NE142" s="16">
        <v>0</v>
      </c>
      <c r="NF142" s="16">
        <v>397812</v>
      </c>
      <c r="NG142" s="17">
        <v>0.02</v>
      </c>
      <c r="NH142" s="17">
        <v>0</v>
      </c>
      <c r="NI142" s="17">
        <v>0</v>
      </c>
      <c r="NJ142" s="17">
        <v>0</v>
      </c>
      <c r="NK142" s="17">
        <v>0</v>
      </c>
      <c r="NL142" s="17">
        <v>0.02</v>
      </c>
      <c r="NM142" s="16">
        <v>194926</v>
      </c>
      <c r="NN142" s="16">
        <v>0</v>
      </c>
      <c r="NO142" s="18">
        <v>0</v>
      </c>
      <c r="NP142" s="16">
        <v>0</v>
      </c>
      <c r="NQ142" s="17">
        <v>194926</v>
      </c>
      <c r="NR142" s="16">
        <v>1110000</v>
      </c>
      <c r="NS142" s="16">
        <v>0</v>
      </c>
      <c r="NT142" s="16">
        <v>195937</v>
      </c>
      <c r="NU142" s="16">
        <v>0</v>
      </c>
      <c r="NV142" s="16">
        <v>0</v>
      </c>
      <c r="NW142" s="17">
        <v>0</v>
      </c>
      <c r="NX142" s="17">
        <v>0</v>
      </c>
    </row>
    <row r="143" spans="1:388" x14ac:dyDescent="0.55000000000000004">
      <c r="A143" s="13" t="s">
        <v>1177</v>
      </c>
      <c r="B143" s="13" t="s">
        <v>1191</v>
      </c>
      <c r="C143" s="13" t="s">
        <v>270</v>
      </c>
      <c r="D143" s="13" t="s">
        <v>271</v>
      </c>
      <c r="E143" s="14">
        <v>1383.7</v>
      </c>
      <c r="F143" s="15">
        <v>-0.37</v>
      </c>
      <c r="G143" s="16">
        <v>7413</v>
      </c>
      <c r="H143" s="16">
        <v>-2743</v>
      </c>
      <c r="I143" s="16">
        <v>6553</v>
      </c>
      <c r="J143" s="15">
        <v>-0.37</v>
      </c>
      <c r="K143" s="16">
        <v>-2425</v>
      </c>
      <c r="L143" s="16">
        <v>7413</v>
      </c>
      <c r="M143" s="16">
        <v>222</v>
      </c>
      <c r="N143" s="16">
        <v>7635</v>
      </c>
      <c r="O143" s="17">
        <v>662.38</v>
      </c>
      <c r="P143" s="17">
        <v>19.07</v>
      </c>
      <c r="Q143" s="17">
        <v>681.45</v>
      </c>
      <c r="R143" s="17">
        <v>77.72</v>
      </c>
      <c r="S143" s="17">
        <v>2.16</v>
      </c>
      <c r="T143" s="17">
        <v>79.88</v>
      </c>
      <c r="U143" s="17">
        <v>74.44</v>
      </c>
      <c r="V143" s="17">
        <v>2.35</v>
      </c>
      <c r="W143" s="17">
        <v>76.790000000000006</v>
      </c>
      <c r="X143" s="17">
        <v>357.8</v>
      </c>
      <c r="Y143" s="17">
        <v>10.73</v>
      </c>
      <c r="Z143" s="17">
        <v>368.53</v>
      </c>
      <c r="AA143" s="17">
        <v>73.44</v>
      </c>
      <c r="AB143" s="17">
        <v>48.41</v>
      </c>
      <c r="AC143" s="17">
        <v>65.760000000000005</v>
      </c>
      <c r="AD143" s="17">
        <v>187.61</v>
      </c>
      <c r="AE143" s="14">
        <v>1383.7</v>
      </c>
      <c r="AF143" s="17">
        <v>1571.31</v>
      </c>
      <c r="AG143" s="17">
        <v>1.98</v>
      </c>
      <c r="AH143" s="17">
        <v>1573.29</v>
      </c>
      <c r="AI143" s="15">
        <v>21.71</v>
      </c>
      <c r="AJ143" s="15">
        <v>6.2990000000000004</v>
      </c>
      <c r="AK143" s="17">
        <v>1.73</v>
      </c>
      <c r="AL143" s="17">
        <f>ROUND(Data_AidAndLevy[[#This Row],[L311]]*Data_AidAndLevy[[#This Row],[L201]],0)</f>
        <v>12824</v>
      </c>
      <c r="AM143" s="15">
        <v>0</v>
      </c>
      <c r="AN143" s="15">
        <v>29.739000000000001</v>
      </c>
      <c r="AO143" s="17">
        <v>1571.31</v>
      </c>
      <c r="AP143" s="15">
        <v>1601.049</v>
      </c>
      <c r="AQ143" s="17">
        <v>187.61</v>
      </c>
      <c r="AR143" s="15">
        <v>1413.4390000000001</v>
      </c>
      <c r="AS143" s="16">
        <v>7635</v>
      </c>
      <c r="AT143" s="14">
        <v>1383.7</v>
      </c>
      <c r="AU143" s="16">
        <v>10564550</v>
      </c>
      <c r="AV143" s="16">
        <v>10427867</v>
      </c>
      <c r="AW143" s="17">
        <v>1.01</v>
      </c>
      <c r="AX143" s="16">
        <v>10532146</v>
      </c>
      <c r="AY143" s="16">
        <v>10564550</v>
      </c>
      <c r="AZ143" s="16">
        <v>0</v>
      </c>
      <c r="BA143" s="16">
        <v>7635</v>
      </c>
      <c r="BB143" s="15">
        <v>29.739000000000001</v>
      </c>
      <c r="BC143" s="16">
        <v>227057</v>
      </c>
      <c r="BD143" s="16">
        <v>7635</v>
      </c>
      <c r="BE143" s="17">
        <v>187.61</v>
      </c>
      <c r="BF143" s="16">
        <v>1432402</v>
      </c>
      <c r="BG143" s="17">
        <v>681.45</v>
      </c>
      <c r="BH143" s="14">
        <v>1383.7</v>
      </c>
      <c r="BI143" s="16">
        <v>942922</v>
      </c>
      <c r="BJ143" s="16">
        <v>931770</v>
      </c>
      <c r="BK143" s="16">
        <v>942922</v>
      </c>
      <c r="BL143" s="16">
        <v>0</v>
      </c>
      <c r="BM143" s="16">
        <v>942922</v>
      </c>
      <c r="BN143" s="16">
        <v>942922</v>
      </c>
      <c r="BO143" s="17">
        <v>79.88</v>
      </c>
      <c r="BP143" s="14">
        <v>1383.7</v>
      </c>
      <c r="BQ143" s="16">
        <v>110530</v>
      </c>
      <c r="BR143" s="16">
        <v>109329</v>
      </c>
      <c r="BS143" s="16">
        <v>110530</v>
      </c>
      <c r="BT143" s="16">
        <v>0</v>
      </c>
      <c r="BU143" s="16">
        <v>110530</v>
      </c>
      <c r="BV143" s="16">
        <v>110530</v>
      </c>
      <c r="BW143" s="17">
        <v>76.790000000000006</v>
      </c>
      <c r="BX143" s="14">
        <v>1383.7</v>
      </c>
      <c r="BY143" s="16">
        <v>106254</v>
      </c>
      <c r="BZ143" s="16">
        <v>104715</v>
      </c>
      <c r="CA143" s="16">
        <v>106254</v>
      </c>
      <c r="CB143" s="16">
        <v>0</v>
      </c>
      <c r="CC143" s="16">
        <v>106254</v>
      </c>
      <c r="CD143" s="16">
        <v>106254</v>
      </c>
      <c r="CE143" s="17">
        <v>368.53</v>
      </c>
      <c r="CF143" s="14">
        <v>1383.7</v>
      </c>
      <c r="CG143" s="16">
        <v>509935</v>
      </c>
      <c r="CH143" s="16">
        <v>503317</v>
      </c>
      <c r="CI143" s="16">
        <v>509935</v>
      </c>
      <c r="CJ143" s="16">
        <v>0</v>
      </c>
      <c r="CK143" s="16">
        <v>509935</v>
      </c>
      <c r="CL143" s="16">
        <v>509935</v>
      </c>
      <c r="CM143" s="17">
        <v>337.26</v>
      </c>
      <c r="CN143" s="17">
        <v>1571.31</v>
      </c>
      <c r="CO143" s="16">
        <v>529940</v>
      </c>
      <c r="CP143" s="16">
        <v>520798</v>
      </c>
      <c r="CQ143" s="16">
        <v>0</v>
      </c>
      <c r="CR143" s="16">
        <v>520798</v>
      </c>
      <c r="CS143" s="16">
        <v>529940</v>
      </c>
      <c r="CT143" s="16">
        <v>0</v>
      </c>
      <c r="CU143" s="14">
        <v>1383.7</v>
      </c>
      <c r="CV143" s="16">
        <v>125</v>
      </c>
      <c r="CW143" s="14">
        <v>3</v>
      </c>
      <c r="CX143" s="16">
        <v>1506</v>
      </c>
      <c r="CY143" s="17">
        <v>62.47</v>
      </c>
      <c r="CZ143" s="16">
        <v>94080</v>
      </c>
      <c r="DA143" s="16">
        <v>1506</v>
      </c>
      <c r="DB143" s="17">
        <v>69.650000000000006</v>
      </c>
      <c r="DC143" s="16">
        <v>104893</v>
      </c>
      <c r="DD143" s="17">
        <v>1.98</v>
      </c>
      <c r="DE143" s="17">
        <v>337.26</v>
      </c>
      <c r="DF143" s="16">
        <v>668</v>
      </c>
      <c r="DG143" s="17">
        <v>41.7</v>
      </c>
      <c r="DH143" s="17">
        <v>1571.31</v>
      </c>
      <c r="DI143" s="16">
        <v>65524</v>
      </c>
      <c r="DJ143" s="16">
        <v>64714</v>
      </c>
      <c r="DK143" s="16">
        <v>65524</v>
      </c>
      <c r="DL143" s="16">
        <v>0</v>
      </c>
      <c r="DM143" s="16">
        <v>65524</v>
      </c>
      <c r="DN143" s="16">
        <v>65524</v>
      </c>
      <c r="DO143" s="17">
        <v>4.8</v>
      </c>
      <c r="DP143" s="17">
        <v>1571.31</v>
      </c>
      <c r="DQ143" s="16">
        <v>7542</v>
      </c>
      <c r="DR143" s="16">
        <v>7441</v>
      </c>
      <c r="DS143" s="16">
        <v>7542</v>
      </c>
      <c r="DT143" s="16">
        <v>0</v>
      </c>
      <c r="DU143" s="16">
        <v>7542</v>
      </c>
      <c r="DV143" s="16">
        <v>7542</v>
      </c>
      <c r="DW143" s="16">
        <v>10564550</v>
      </c>
      <c r="DX143" s="16">
        <v>0</v>
      </c>
      <c r="DY143" s="16">
        <v>227057</v>
      </c>
      <c r="DZ143" s="16">
        <v>1432402</v>
      </c>
      <c r="EA143" s="16">
        <v>942922</v>
      </c>
      <c r="EB143" s="16">
        <v>110530</v>
      </c>
      <c r="EC143" s="16">
        <v>106254</v>
      </c>
      <c r="ED143" s="16">
        <v>509935</v>
      </c>
      <c r="EE143" s="16">
        <v>529940</v>
      </c>
      <c r="EF143" s="16">
        <v>0</v>
      </c>
      <c r="EG143" s="16">
        <v>94080</v>
      </c>
      <c r="EH143" s="16">
        <v>104893</v>
      </c>
      <c r="EI143" s="16">
        <v>668</v>
      </c>
      <c r="EJ143" s="16">
        <v>65524</v>
      </c>
      <c r="EK143" s="16">
        <v>7542</v>
      </c>
      <c r="EL143" s="16">
        <v>97039</v>
      </c>
      <c r="EM143" s="16">
        <v>512805</v>
      </c>
      <c r="EN143" s="16">
        <v>-2743</v>
      </c>
      <c r="EO143" s="16">
        <v>15109320</v>
      </c>
      <c r="EP143" s="16">
        <v>501000938</v>
      </c>
      <c r="EQ143" s="18">
        <v>5.4</v>
      </c>
      <c r="ER143" s="16">
        <v>2705405</v>
      </c>
      <c r="ES143" s="16">
        <v>36921</v>
      </c>
      <c r="ET143" s="16">
        <v>36098</v>
      </c>
      <c r="EU143" s="16">
        <v>823</v>
      </c>
      <c r="EV143" s="16">
        <v>2705405</v>
      </c>
      <c r="EW143" s="16">
        <v>2706228</v>
      </c>
      <c r="EX143" s="16">
        <v>98726569</v>
      </c>
      <c r="EY143" s="16">
        <v>85791728</v>
      </c>
      <c r="EZ143" s="16">
        <v>12934841</v>
      </c>
      <c r="FA143" s="18">
        <v>5.4</v>
      </c>
      <c r="FB143" s="16">
        <v>69848</v>
      </c>
      <c r="FC143" s="16">
        <v>0</v>
      </c>
      <c r="FD143" s="16">
        <v>0</v>
      </c>
      <c r="FE143" s="16">
        <v>0</v>
      </c>
      <c r="FF143" s="16">
        <v>69848</v>
      </c>
      <c r="FG143" s="16">
        <v>69848</v>
      </c>
      <c r="FH143" s="16">
        <v>2706228</v>
      </c>
      <c r="FI143" s="16">
        <v>2776076</v>
      </c>
      <c r="FJ143" s="16">
        <v>6749</v>
      </c>
      <c r="FK143" s="15">
        <v>1413.4390000000001</v>
      </c>
      <c r="FL143" s="16">
        <v>9539300</v>
      </c>
      <c r="FM143" s="16">
        <v>6749</v>
      </c>
      <c r="FN143" s="17">
        <v>187.61</v>
      </c>
      <c r="FO143" s="16">
        <v>1266180</v>
      </c>
      <c r="FP143" s="16">
        <v>264</v>
      </c>
      <c r="FQ143" s="17">
        <v>1573.29</v>
      </c>
      <c r="FR143" s="16">
        <v>415349</v>
      </c>
      <c r="FS143" s="16">
        <v>65524</v>
      </c>
      <c r="FT143" s="16">
        <v>7542</v>
      </c>
      <c r="FU143" s="16">
        <v>488415</v>
      </c>
      <c r="FV143" s="16">
        <v>9539300</v>
      </c>
      <c r="FW143" s="16">
        <v>1266180</v>
      </c>
      <c r="FX143" s="16">
        <v>-2425</v>
      </c>
      <c r="FY143" s="16">
        <v>942922</v>
      </c>
      <c r="FZ143" s="16">
        <v>110530</v>
      </c>
      <c r="GA143" s="16">
        <v>106254</v>
      </c>
      <c r="GB143" s="16">
        <v>509935</v>
      </c>
      <c r="GC143" s="16">
        <v>12961111</v>
      </c>
      <c r="GD143" s="16">
        <v>2776076</v>
      </c>
      <c r="GE143" s="16">
        <v>10185035</v>
      </c>
      <c r="GF143" s="15">
        <v>1601.049</v>
      </c>
      <c r="GG143" s="16">
        <v>300</v>
      </c>
      <c r="GH143" s="16">
        <v>480315</v>
      </c>
      <c r="GI143" s="16">
        <v>10185035</v>
      </c>
      <c r="GJ143" s="16">
        <v>0</v>
      </c>
      <c r="GK143" s="14">
        <v>52</v>
      </c>
      <c r="GL143" s="16">
        <v>7635</v>
      </c>
      <c r="GM143" s="16">
        <v>397020</v>
      </c>
      <c r="GN143" s="14">
        <v>0</v>
      </c>
      <c r="GO143" s="16">
        <v>7413</v>
      </c>
      <c r="GP143" s="16">
        <v>0</v>
      </c>
      <c r="GQ143" s="16">
        <v>397020</v>
      </c>
      <c r="GR143" s="16">
        <v>397020</v>
      </c>
      <c r="GS143" s="16">
        <v>15109320</v>
      </c>
      <c r="GT143" s="16">
        <v>12961111</v>
      </c>
      <c r="GU143" s="16">
        <v>0</v>
      </c>
      <c r="GV143" s="16">
        <v>2148209</v>
      </c>
      <c r="GW143" s="16">
        <v>501000938</v>
      </c>
      <c r="GX143" s="16">
        <v>517137939</v>
      </c>
      <c r="GY143" s="16">
        <v>0</v>
      </c>
      <c r="GZ143" s="16">
        <v>517137939</v>
      </c>
      <c r="HA143" s="18">
        <v>0</v>
      </c>
      <c r="HB143" s="16">
        <v>17384</v>
      </c>
      <c r="HC143" s="16">
        <v>0</v>
      </c>
      <c r="HD143" s="16">
        <v>17384</v>
      </c>
      <c r="HE143" s="16">
        <v>0</v>
      </c>
      <c r="HF143" s="16">
        <v>17384</v>
      </c>
      <c r="HG143" s="16">
        <v>886</v>
      </c>
      <c r="HH143" s="16">
        <v>685</v>
      </c>
      <c r="HI143" s="16">
        <v>201</v>
      </c>
      <c r="HJ143" s="15">
        <v>1601.049</v>
      </c>
      <c r="HK143" s="16">
        <v>321811</v>
      </c>
      <c r="HL143" s="15">
        <v>1601.049</v>
      </c>
      <c r="HM143" s="16">
        <v>10</v>
      </c>
      <c r="HN143" s="16">
        <v>16010</v>
      </c>
      <c r="HO143" s="15">
        <v>1601.049</v>
      </c>
      <c r="HP143" s="16">
        <v>7635</v>
      </c>
      <c r="HQ143" s="15">
        <v>0.11600000000000001</v>
      </c>
      <c r="HR143" s="16">
        <v>1418529</v>
      </c>
      <c r="HS143" s="16">
        <v>321811</v>
      </c>
      <c r="HT143" s="16">
        <v>16010</v>
      </c>
      <c r="HU143" s="16">
        <v>1080708</v>
      </c>
      <c r="HV143" s="16">
        <v>501000938</v>
      </c>
      <c r="HW143" s="18">
        <v>2.1570999999999998</v>
      </c>
      <c r="HX143" s="18">
        <v>1.9617800000000001</v>
      </c>
      <c r="HY143" s="18">
        <v>0.19531999999999999</v>
      </c>
      <c r="HZ143" s="16">
        <v>501000938</v>
      </c>
      <c r="IA143" s="16">
        <v>97856</v>
      </c>
      <c r="IB143" s="16">
        <v>7635</v>
      </c>
      <c r="IC143" s="17">
        <v>0</v>
      </c>
      <c r="ID143" s="16">
        <v>0</v>
      </c>
      <c r="IE143" s="15">
        <v>1601.049</v>
      </c>
      <c r="IF143" s="16">
        <v>0</v>
      </c>
      <c r="IG143" s="16">
        <v>2148209</v>
      </c>
      <c r="IH143" s="16">
        <v>17384</v>
      </c>
      <c r="II143" s="16">
        <v>0</v>
      </c>
      <c r="IJ143" s="16">
        <v>0</v>
      </c>
      <c r="IK143" s="16">
        <v>97039</v>
      </c>
      <c r="IL143" s="16">
        <v>321811</v>
      </c>
      <c r="IM143" s="16">
        <v>16010</v>
      </c>
      <c r="IN143" s="16">
        <v>97856</v>
      </c>
      <c r="IO143" s="16">
        <v>0</v>
      </c>
      <c r="IP143" s="16">
        <v>1792187</v>
      </c>
      <c r="IQ143" s="16">
        <v>10185035</v>
      </c>
      <c r="IR143" s="16">
        <v>0</v>
      </c>
      <c r="IS143" s="16">
        <v>17384</v>
      </c>
      <c r="IT143" s="16">
        <v>0</v>
      </c>
      <c r="IU143" s="16">
        <v>0</v>
      </c>
      <c r="IV143" s="16">
        <v>97039</v>
      </c>
      <c r="IW143" s="16">
        <v>321811</v>
      </c>
      <c r="IX143" s="16">
        <v>16010</v>
      </c>
      <c r="IY143" s="16">
        <v>97856</v>
      </c>
      <c r="IZ143" s="16">
        <v>0</v>
      </c>
      <c r="JA143" s="16">
        <v>0</v>
      </c>
      <c r="JB143" s="16">
        <v>397020</v>
      </c>
      <c r="JC143" s="16">
        <v>10938077</v>
      </c>
      <c r="JD143" s="16">
        <v>10564550</v>
      </c>
      <c r="JE143" s="16">
        <v>0</v>
      </c>
      <c r="JF143" s="16">
        <v>10564550</v>
      </c>
      <c r="JG143" s="19">
        <v>0.1</v>
      </c>
      <c r="JH143" s="16">
        <v>1056455</v>
      </c>
      <c r="JI143" s="16">
        <v>501000938</v>
      </c>
      <c r="JJ143" s="14">
        <v>1383.7</v>
      </c>
      <c r="JK143" s="16">
        <v>362073</v>
      </c>
      <c r="JL143" s="16">
        <v>416026</v>
      </c>
      <c r="JM143" s="16">
        <v>362073</v>
      </c>
      <c r="JN143" s="17">
        <v>0.25</v>
      </c>
      <c r="JO143" s="19">
        <v>0.2873</v>
      </c>
      <c r="JP143" s="16">
        <v>1056455</v>
      </c>
      <c r="JQ143" s="16">
        <v>303520</v>
      </c>
      <c r="JR143" s="17">
        <v>0.06</v>
      </c>
      <c r="JS143" s="16">
        <v>11220125</v>
      </c>
      <c r="JT143" s="16">
        <v>673208</v>
      </c>
      <c r="JU143" s="16">
        <v>1056455</v>
      </c>
      <c r="JV143" s="16">
        <v>303520</v>
      </c>
      <c r="JW143" s="16">
        <v>673208</v>
      </c>
      <c r="JX143" s="16">
        <v>79727</v>
      </c>
      <c r="JY143" s="16">
        <v>303520</v>
      </c>
      <c r="JZ143" s="18">
        <v>0</v>
      </c>
      <c r="KA143" s="16">
        <v>0</v>
      </c>
      <c r="KB143" s="16">
        <v>673208</v>
      </c>
      <c r="KC143" s="16">
        <v>79727</v>
      </c>
      <c r="KD143" s="16">
        <v>752935</v>
      </c>
      <c r="KE143" s="16">
        <v>10564550</v>
      </c>
      <c r="KF143" s="19">
        <v>0</v>
      </c>
      <c r="KG143" s="16">
        <v>0</v>
      </c>
      <c r="KH143" s="17">
        <v>0</v>
      </c>
      <c r="KI143" s="16">
        <v>11220125</v>
      </c>
      <c r="KJ143" s="16">
        <v>0</v>
      </c>
      <c r="KK143" s="16">
        <v>0</v>
      </c>
      <c r="KL143" s="16">
        <v>0</v>
      </c>
      <c r="KM143" s="16">
        <v>0</v>
      </c>
      <c r="KN143" s="16">
        <v>24889</v>
      </c>
      <c r="KO143" s="16">
        <v>24334</v>
      </c>
      <c r="KP143" s="16">
        <v>555</v>
      </c>
      <c r="KQ143" s="16">
        <v>1792187</v>
      </c>
      <c r="KR143" s="16">
        <v>555</v>
      </c>
      <c r="KS143" s="16">
        <v>1791632</v>
      </c>
      <c r="KT143" s="16">
        <v>823</v>
      </c>
      <c r="KU143" s="16">
        <v>555</v>
      </c>
      <c r="KV143" s="16">
        <v>1378</v>
      </c>
      <c r="KW143" s="16">
        <v>2705405</v>
      </c>
      <c r="KX143" s="16">
        <v>1791632</v>
      </c>
      <c r="KY143" s="18">
        <v>4497037</v>
      </c>
      <c r="KZ143" s="16">
        <v>79727</v>
      </c>
      <c r="LA143" s="16">
        <v>0</v>
      </c>
      <c r="LB143" s="16">
        <v>0</v>
      </c>
      <c r="LC143" s="16">
        <v>0</v>
      </c>
      <c r="LD143" s="16">
        <v>4576764</v>
      </c>
      <c r="LE143" s="16">
        <v>0</v>
      </c>
      <c r="LF143" s="16">
        <v>0</v>
      </c>
      <c r="LG143" s="16">
        <v>0</v>
      </c>
      <c r="LH143" s="16">
        <v>4576764</v>
      </c>
      <c r="LI143" s="16">
        <v>79727</v>
      </c>
      <c r="LJ143" s="16">
        <v>4497037</v>
      </c>
      <c r="LK143" s="16">
        <v>501000938</v>
      </c>
      <c r="LL143" s="16">
        <v>8.9761000000000006</v>
      </c>
      <c r="LM143" s="16">
        <v>79727</v>
      </c>
      <c r="LN143" s="16">
        <v>530002928</v>
      </c>
      <c r="LO143" s="16">
        <v>0.15043000000000001</v>
      </c>
      <c r="LP143" s="16">
        <v>8.9761000000000006</v>
      </c>
      <c r="LQ143" s="16">
        <v>9.1265300000000007</v>
      </c>
      <c r="LR143" s="16">
        <v>529940</v>
      </c>
      <c r="LS143" s="16">
        <v>0</v>
      </c>
      <c r="LT143" s="16">
        <v>94080</v>
      </c>
      <c r="LU143" s="16">
        <v>104893</v>
      </c>
      <c r="LV143" s="16">
        <v>668</v>
      </c>
      <c r="LW143" s="16">
        <v>65524</v>
      </c>
      <c r="LX143" s="16">
        <v>7542</v>
      </c>
      <c r="LY143" s="16">
        <v>97039</v>
      </c>
      <c r="LZ143" s="16">
        <v>705608</v>
      </c>
      <c r="MA143" s="16">
        <v>10938077</v>
      </c>
      <c r="MB143" s="18">
        <v>705608</v>
      </c>
      <c r="MC143" s="16">
        <v>10232469</v>
      </c>
      <c r="MD143" s="16">
        <v>15109320</v>
      </c>
      <c r="ME143" s="18">
        <v>0</v>
      </c>
      <c r="MF143" s="18">
        <v>0</v>
      </c>
      <c r="MG143" s="18">
        <v>752935</v>
      </c>
      <c r="MH143" s="16">
        <v>0</v>
      </c>
      <c r="MI143" s="16">
        <v>397020</v>
      </c>
      <c r="MJ143" s="16">
        <v>0</v>
      </c>
      <c r="MK143" s="16">
        <v>0</v>
      </c>
      <c r="ML143" s="16">
        <v>0</v>
      </c>
      <c r="MM143" s="16">
        <v>0</v>
      </c>
      <c r="MN143" s="16">
        <v>0</v>
      </c>
      <c r="MO143" s="16">
        <v>4576764</v>
      </c>
      <c r="MP143" s="16">
        <v>397020</v>
      </c>
      <c r="MQ143" s="16">
        <v>0</v>
      </c>
      <c r="MR143" s="16">
        <v>673208</v>
      </c>
      <c r="MS143" s="16">
        <v>0</v>
      </c>
      <c r="MT143" s="16">
        <v>69848</v>
      </c>
      <c r="MU143" s="16">
        <v>1378</v>
      </c>
      <c r="MV143" s="16">
        <v>0</v>
      </c>
      <c r="MW143" s="16">
        <v>5718218</v>
      </c>
      <c r="MX143" s="16">
        <v>530002928</v>
      </c>
      <c r="MY143" s="16">
        <v>0.67</v>
      </c>
      <c r="MZ143" s="16">
        <v>355102</v>
      </c>
      <c r="NA143" s="16">
        <v>0</v>
      </c>
      <c r="NB143" s="16">
        <v>11220125</v>
      </c>
      <c r="NC143" s="16">
        <v>0</v>
      </c>
      <c r="ND143" s="16">
        <v>355102</v>
      </c>
      <c r="NE143" s="16">
        <v>0</v>
      </c>
      <c r="NF143" s="16">
        <v>355102</v>
      </c>
      <c r="NG143" s="17">
        <v>0.06</v>
      </c>
      <c r="NH143" s="17">
        <v>0</v>
      </c>
      <c r="NI143" s="17">
        <v>0</v>
      </c>
      <c r="NJ143" s="17">
        <v>0</v>
      </c>
      <c r="NK143" s="17">
        <v>0</v>
      </c>
      <c r="NL143" s="17">
        <v>0.06</v>
      </c>
      <c r="NM143" s="16">
        <v>673208</v>
      </c>
      <c r="NN143" s="16">
        <v>0</v>
      </c>
      <c r="NO143" s="18">
        <v>0</v>
      </c>
      <c r="NP143" s="16">
        <v>0</v>
      </c>
      <c r="NQ143" s="17">
        <v>673208</v>
      </c>
      <c r="NR143" s="16">
        <v>670000</v>
      </c>
      <c r="NS143" s="16">
        <v>0</v>
      </c>
      <c r="NT143" s="16">
        <v>174901</v>
      </c>
      <c r="NU143" s="16">
        <v>0</v>
      </c>
      <c r="NV143" s="16">
        <v>0</v>
      </c>
      <c r="NW143" s="17">
        <v>0</v>
      </c>
      <c r="NX143" s="17">
        <v>995239</v>
      </c>
    </row>
    <row r="144" spans="1:388" x14ac:dyDescent="0.55000000000000004">
      <c r="A144" s="13" t="s">
        <v>1181</v>
      </c>
      <c r="B144" s="13" t="s">
        <v>1217</v>
      </c>
      <c r="C144" s="13" t="s">
        <v>272</v>
      </c>
      <c r="D144" s="13" t="s">
        <v>273</v>
      </c>
      <c r="E144" s="14">
        <v>3436.6</v>
      </c>
      <c r="F144" s="15">
        <v>-6.08</v>
      </c>
      <c r="G144" s="16">
        <v>7413</v>
      </c>
      <c r="H144" s="16">
        <v>-45071</v>
      </c>
      <c r="I144" s="16">
        <v>6553</v>
      </c>
      <c r="J144" s="15">
        <v>-6.08</v>
      </c>
      <c r="K144" s="16">
        <v>-39842</v>
      </c>
      <c r="L144" s="16">
        <v>7413</v>
      </c>
      <c r="M144" s="16">
        <v>222</v>
      </c>
      <c r="N144" s="16">
        <v>7635</v>
      </c>
      <c r="O144" s="17">
        <v>593.92999999999995</v>
      </c>
      <c r="P144" s="17">
        <v>19.07</v>
      </c>
      <c r="Q144" s="17">
        <v>613</v>
      </c>
      <c r="R144" s="17">
        <v>70.11</v>
      </c>
      <c r="S144" s="17">
        <v>2.16</v>
      </c>
      <c r="T144" s="17">
        <v>72.27</v>
      </c>
      <c r="U144" s="17">
        <v>68</v>
      </c>
      <c r="V144" s="17">
        <v>2.35</v>
      </c>
      <c r="W144" s="17">
        <v>70.349999999999994</v>
      </c>
      <c r="X144" s="17">
        <v>357.8</v>
      </c>
      <c r="Y144" s="17">
        <v>10.73</v>
      </c>
      <c r="Z144" s="17">
        <v>368.53</v>
      </c>
      <c r="AA144" s="17">
        <v>249.84</v>
      </c>
      <c r="AB144" s="17">
        <v>119.84</v>
      </c>
      <c r="AC144" s="17">
        <v>110.97</v>
      </c>
      <c r="AD144" s="17">
        <v>480.65</v>
      </c>
      <c r="AE144" s="14">
        <v>3436.6</v>
      </c>
      <c r="AF144" s="17">
        <v>3917.25</v>
      </c>
      <c r="AG144" s="17">
        <v>0</v>
      </c>
      <c r="AH144" s="17">
        <v>3917.25</v>
      </c>
      <c r="AI144" s="15">
        <v>30.49</v>
      </c>
      <c r="AJ144" s="15">
        <v>14.003</v>
      </c>
      <c r="AK144" s="17">
        <v>8.7899999999999991</v>
      </c>
      <c r="AL144" s="17">
        <f>ROUND(Data_AidAndLevy[[#This Row],[L311]]*Data_AidAndLevy[[#This Row],[L201]],0)</f>
        <v>65160</v>
      </c>
      <c r="AM144" s="15">
        <v>0</v>
      </c>
      <c r="AN144" s="15">
        <v>53.283000000000001</v>
      </c>
      <c r="AO144" s="17">
        <v>3917.25</v>
      </c>
      <c r="AP144" s="15">
        <v>3970.5329999999999</v>
      </c>
      <c r="AQ144" s="17">
        <v>480.65</v>
      </c>
      <c r="AR144" s="15">
        <v>3489.8829999999998</v>
      </c>
      <c r="AS144" s="16">
        <v>7635</v>
      </c>
      <c r="AT144" s="14">
        <v>3436.6</v>
      </c>
      <c r="AU144" s="16">
        <v>26238441</v>
      </c>
      <c r="AV144" s="16">
        <v>25756469</v>
      </c>
      <c r="AW144" s="17">
        <v>1.01</v>
      </c>
      <c r="AX144" s="16">
        <v>26014034</v>
      </c>
      <c r="AY144" s="16">
        <v>26238441</v>
      </c>
      <c r="AZ144" s="16">
        <v>0</v>
      </c>
      <c r="BA144" s="16">
        <v>7635</v>
      </c>
      <c r="BB144" s="15">
        <v>53.283000000000001</v>
      </c>
      <c r="BC144" s="16">
        <v>406816</v>
      </c>
      <c r="BD144" s="16">
        <v>7635</v>
      </c>
      <c r="BE144" s="17">
        <v>480.65</v>
      </c>
      <c r="BF144" s="16">
        <v>3669763</v>
      </c>
      <c r="BG144" s="17">
        <v>613</v>
      </c>
      <c r="BH144" s="14">
        <v>3436.6</v>
      </c>
      <c r="BI144" s="16">
        <v>2106636</v>
      </c>
      <c r="BJ144" s="16">
        <v>2063610</v>
      </c>
      <c r="BK144" s="16">
        <v>2106636</v>
      </c>
      <c r="BL144" s="16">
        <v>0</v>
      </c>
      <c r="BM144" s="16">
        <v>2106636</v>
      </c>
      <c r="BN144" s="16">
        <v>2106636</v>
      </c>
      <c r="BO144" s="17">
        <v>72.27</v>
      </c>
      <c r="BP144" s="14">
        <v>3436.6</v>
      </c>
      <c r="BQ144" s="16">
        <v>248363</v>
      </c>
      <c r="BR144" s="16">
        <v>243597</v>
      </c>
      <c r="BS144" s="16">
        <v>248363</v>
      </c>
      <c r="BT144" s="16">
        <v>0</v>
      </c>
      <c r="BU144" s="16">
        <v>248363</v>
      </c>
      <c r="BV144" s="16">
        <v>248363</v>
      </c>
      <c r="BW144" s="17">
        <v>70.349999999999994</v>
      </c>
      <c r="BX144" s="14">
        <v>3436.6</v>
      </c>
      <c r="BY144" s="16">
        <v>241765</v>
      </c>
      <c r="BZ144" s="16">
        <v>236266</v>
      </c>
      <c r="CA144" s="16">
        <v>241765</v>
      </c>
      <c r="CB144" s="16">
        <v>0</v>
      </c>
      <c r="CC144" s="16">
        <v>241765</v>
      </c>
      <c r="CD144" s="16">
        <v>241765</v>
      </c>
      <c r="CE144" s="17">
        <v>368.53</v>
      </c>
      <c r="CF144" s="14">
        <v>3436.6</v>
      </c>
      <c r="CG144" s="16">
        <v>1266490</v>
      </c>
      <c r="CH144" s="16">
        <v>1243176</v>
      </c>
      <c r="CI144" s="16">
        <v>1266490</v>
      </c>
      <c r="CJ144" s="16">
        <v>0</v>
      </c>
      <c r="CK144" s="16">
        <v>1266490</v>
      </c>
      <c r="CL144" s="16">
        <v>1266490</v>
      </c>
      <c r="CM144" s="17">
        <v>325.88</v>
      </c>
      <c r="CN144" s="17">
        <v>3917.25</v>
      </c>
      <c r="CO144" s="16">
        <v>1276553</v>
      </c>
      <c r="CP144" s="16">
        <v>1245863</v>
      </c>
      <c r="CQ144" s="16">
        <v>0</v>
      </c>
      <c r="CR144" s="16">
        <v>1245863</v>
      </c>
      <c r="CS144" s="16">
        <v>1276553</v>
      </c>
      <c r="CT144" s="16">
        <v>0</v>
      </c>
      <c r="CU144" s="14">
        <v>3436.6</v>
      </c>
      <c r="CV144" s="16">
        <v>7</v>
      </c>
      <c r="CW144" s="14">
        <v>0</v>
      </c>
      <c r="CX144" s="16">
        <v>3444</v>
      </c>
      <c r="CY144" s="17">
        <v>62.04</v>
      </c>
      <c r="CZ144" s="16">
        <v>213666</v>
      </c>
      <c r="DA144" s="16">
        <v>3444</v>
      </c>
      <c r="DB144" s="17">
        <v>68.150000000000006</v>
      </c>
      <c r="DC144" s="16">
        <v>234709</v>
      </c>
      <c r="DD144" s="17">
        <v>0</v>
      </c>
      <c r="DE144" s="17">
        <v>325.88</v>
      </c>
      <c r="DF144" s="16">
        <v>0</v>
      </c>
      <c r="DG144" s="17">
        <v>27.75</v>
      </c>
      <c r="DH144" s="17">
        <v>3917.25</v>
      </c>
      <c r="DI144" s="16">
        <v>108704</v>
      </c>
      <c r="DJ144" s="16">
        <v>105411</v>
      </c>
      <c r="DK144" s="16">
        <v>108704</v>
      </c>
      <c r="DL144" s="16">
        <v>0</v>
      </c>
      <c r="DM144" s="16">
        <v>108704</v>
      </c>
      <c r="DN144" s="16">
        <v>108704</v>
      </c>
      <c r="DO144" s="17">
        <v>3.48</v>
      </c>
      <c r="DP144" s="17">
        <v>3917.25</v>
      </c>
      <c r="DQ144" s="16">
        <v>13632</v>
      </c>
      <c r="DR144" s="16">
        <v>13240</v>
      </c>
      <c r="DS144" s="16">
        <v>13632</v>
      </c>
      <c r="DT144" s="16">
        <v>0</v>
      </c>
      <c r="DU144" s="16">
        <v>13632</v>
      </c>
      <c r="DV144" s="16">
        <v>13632</v>
      </c>
      <c r="DW144" s="16">
        <v>26238441</v>
      </c>
      <c r="DX144" s="16">
        <v>0</v>
      </c>
      <c r="DY144" s="16">
        <v>406816</v>
      </c>
      <c r="DZ144" s="16">
        <v>3669763</v>
      </c>
      <c r="EA144" s="16">
        <v>2106636</v>
      </c>
      <c r="EB144" s="16">
        <v>248363</v>
      </c>
      <c r="EC144" s="16">
        <v>241765</v>
      </c>
      <c r="ED144" s="16">
        <v>1266490</v>
      </c>
      <c r="EE144" s="16">
        <v>1276553</v>
      </c>
      <c r="EF144" s="16">
        <v>0</v>
      </c>
      <c r="EG144" s="16">
        <v>213666</v>
      </c>
      <c r="EH144" s="16">
        <v>234709</v>
      </c>
      <c r="EI144" s="16">
        <v>0</v>
      </c>
      <c r="EJ144" s="16">
        <v>108704</v>
      </c>
      <c r="EK144" s="16">
        <v>13632</v>
      </c>
      <c r="EL144" s="16">
        <v>182723</v>
      </c>
      <c r="EM144" s="16">
        <v>1273776</v>
      </c>
      <c r="EN144" s="16">
        <v>-45071</v>
      </c>
      <c r="EO144" s="16">
        <v>37071520</v>
      </c>
      <c r="EP144" s="16">
        <v>1045965943</v>
      </c>
      <c r="EQ144" s="18">
        <v>5.4</v>
      </c>
      <c r="ER144" s="16">
        <v>5648216</v>
      </c>
      <c r="ES144" s="16">
        <v>41658</v>
      </c>
      <c r="ET144" s="16">
        <v>41956</v>
      </c>
      <c r="EU144" s="16">
        <v>-298</v>
      </c>
      <c r="EV144" s="16">
        <v>5648216</v>
      </c>
      <c r="EW144" s="16">
        <v>5647918</v>
      </c>
      <c r="EX144" s="16">
        <v>173681404</v>
      </c>
      <c r="EY144" s="16">
        <v>155652291</v>
      </c>
      <c r="EZ144" s="16">
        <v>18029113</v>
      </c>
      <c r="FA144" s="18">
        <v>5.4</v>
      </c>
      <c r="FB144" s="16">
        <v>97357</v>
      </c>
      <c r="FC144" s="16">
        <v>0</v>
      </c>
      <c r="FD144" s="16">
        <v>0</v>
      </c>
      <c r="FE144" s="16">
        <v>0</v>
      </c>
      <c r="FF144" s="16">
        <v>97357</v>
      </c>
      <c r="FG144" s="16">
        <v>97357</v>
      </c>
      <c r="FH144" s="16">
        <v>5647918</v>
      </c>
      <c r="FI144" s="16">
        <v>5745275</v>
      </c>
      <c r="FJ144" s="16">
        <v>6749</v>
      </c>
      <c r="FK144" s="15">
        <v>3489.8829999999998</v>
      </c>
      <c r="FL144" s="16">
        <v>23553220</v>
      </c>
      <c r="FM144" s="16">
        <v>6749</v>
      </c>
      <c r="FN144" s="17">
        <v>480.65</v>
      </c>
      <c r="FO144" s="16">
        <v>3243907</v>
      </c>
      <c r="FP144" s="16">
        <v>264</v>
      </c>
      <c r="FQ144" s="17">
        <v>3917.25</v>
      </c>
      <c r="FR144" s="16">
        <v>1034154</v>
      </c>
      <c r="FS144" s="16">
        <v>108704</v>
      </c>
      <c r="FT144" s="16">
        <v>13632</v>
      </c>
      <c r="FU144" s="16">
        <v>1156490</v>
      </c>
      <c r="FV144" s="16">
        <v>23553220</v>
      </c>
      <c r="FW144" s="16">
        <v>3243907</v>
      </c>
      <c r="FX144" s="16">
        <v>-39842</v>
      </c>
      <c r="FY144" s="16">
        <v>2106636</v>
      </c>
      <c r="FZ144" s="16">
        <v>248363</v>
      </c>
      <c r="GA144" s="16">
        <v>241765</v>
      </c>
      <c r="GB144" s="16">
        <v>1266490</v>
      </c>
      <c r="GC144" s="16">
        <v>31777029</v>
      </c>
      <c r="GD144" s="16">
        <v>5745275</v>
      </c>
      <c r="GE144" s="16">
        <v>26031754</v>
      </c>
      <c r="GF144" s="15">
        <v>3970.5329999999999</v>
      </c>
      <c r="GG144" s="16">
        <v>300</v>
      </c>
      <c r="GH144" s="16">
        <v>1191160</v>
      </c>
      <c r="GI144" s="16">
        <v>26031754</v>
      </c>
      <c r="GJ144" s="16">
        <v>0</v>
      </c>
      <c r="GK144" s="14">
        <v>60.5</v>
      </c>
      <c r="GL144" s="16">
        <v>7635</v>
      </c>
      <c r="GM144" s="16">
        <v>461918</v>
      </c>
      <c r="GN144" s="14">
        <v>0</v>
      </c>
      <c r="GO144" s="16">
        <v>7413</v>
      </c>
      <c r="GP144" s="16">
        <v>0</v>
      </c>
      <c r="GQ144" s="16">
        <v>461918</v>
      </c>
      <c r="GR144" s="16">
        <v>461918</v>
      </c>
      <c r="GS144" s="16">
        <v>37071520</v>
      </c>
      <c r="GT144" s="16">
        <v>31777029</v>
      </c>
      <c r="GU144" s="16">
        <v>0</v>
      </c>
      <c r="GV144" s="16">
        <v>5294491</v>
      </c>
      <c r="GW144" s="16">
        <v>1045965943</v>
      </c>
      <c r="GX144" s="16">
        <v>1016058720</v>
      </c>
      <c r="GY144" s="16">
        <v>29907223</v>
      </c>
      <c r="GZ144" s="16">
        <v>1016058720</v>
      </c>
      <c r="HA144" s="18">
        <v>2.9399999999999999E-2</v>
      </c>
      <c r="HB144" s="16">
        <v>11957</v>
      </c>
      <c r="HC144" s="16">
        <v>352</v>
      </c>
      <c r="HD144" s="16">
        <v>11957</v>
      </c>
      <c r="HE144" s="16">
        <v>352</v>
      </c>
      <c r="HF144" s="16">
        <v>11605</v>
      </c>
      <c r="HG144" s="16">
        <v>886</v>
      </c>
      <c r="HH144" s="16">
        <v>685</v>
      </c>
      <c r="HI144" s="16">
        <v>201</v>
      </c>
      <c r="HJ144" s="15">
        <v>3970.5329999999999</v>
      </c>
      <c r="HK144" s="16">
        <v>798077</v>
      </c>
      <c r="HL144" s="15">
        <v>3970.5329999999999</v>
      </c>
      <c r="HM144" s="16">
        <v>10</v>
      </c>
      <c r="HN144" s="16">
        <v>39705</v>
      </c>
      <c r="HO144" s="15">
        <v>3970.5329999999999</v>
      </c>
      <c r="HP144" s="16">
        <v>7635</v>
      </c>
      <c r="HQ144" s="15">
        <v>0.11600000000000001</v>
      </c>
      <c r="HR144" s="16">
        <v>3517892</v>
      </c>
      <c r="HS144" s="16">
        <v>798077</v>
      </c>
      <c r="HT144" s="16">
        <v>39705</v>
      </c>
      <c r="HU144" s="16">
        <v>2680110</v>
      </c>
      <c r="HV144" s="16">
        <v>1045965943</v>
      </c>
      <c r="HW144" s="18">
        <v>2.5623300000000002</v>
      </c>
      <c r="HX144" s="18">
        <v>1.9617800000000001</v>
      </c>
      <c r="HY144" s="18">
        <v>0.60055000000000003</v>
      </c>
      <c r="HZ144" s="16">
        <v>1045965943</v>
      </c>
      <c r="IA144" s="16">
        <v>628155</v>
      </c>
      <c r="IB144" s="16">
        <v>7635</v>
      </c>
      <c r="IC144" s="17">
        <v>0</v>
      </c>
      <c r="ID144" s="16">
        <v>0</v>
      </c>
      <c r="IE144" s="15">
        <v>3970.5329999999999</v>
      </c>
      <c r="IF144" s="16">
        <v>0</v>
      </c>
      <c r="IG144" s="16">
        <v>5294491</v>
      </c>
      <c r="IH144" s="16">
        <v>11605</v>
      </c>
      <c r="II144" s="16">
        <v>0</v>
      </c>
      <c r="IJ144" s="16">
        <v>0</v>
      </c>
      <c r="IK144" s="16">
        <v>182723</v>
      </c>
      <c r="IL144" s="16">
        <v>798077</v>
      </c>
      <c r="IM144" s="16">
        <v>39705</v>
      </c>
      <c r="IN144" s="16">
        <v>628155</v>
      </c>
      <c r="IO144" s="16">
        <v>0</v>
      </c>
      <c r="IP144" s="16">
        <v>3999672</v>
      </c>
      <c r="IQ144" s="16">
        <v>26031754</v>
      </c>
      <c r="IR144" s="16">
        <v>0</v>
      </c>
      <c r="IS144" s="16">
        <v>11605</v>
      </c>
      <c r="IT144" s="16">
        <v>0</v>
      </c>
      <c r="IU144" s="16">
        <v>0</v>
      </c>
      <c r="IV144" s="16">
        <v>182723</v>
      </c>
      <c r="IW144" s="16">
        <v>798077</v>
      </c>
      <c r="IX144" s="16">
        <v>39705</v>
      </c>
      <c r="IY144" s="16">
        <v>628155</v>
      </c>
      <c r="IZ144" s="16">
        <v>0</v>
      </c>
      <c r="JA144" s="16">
        <v>0</v>
      </c>
      <c r="JB144" s="16">
        <v>461918</v>
      </c>
      <c r="JC144" s="16">
        <v>27788491</v>
      </c>
      <c r="JD144" s="16">
        <v>26238441</v>
      </c>
      <c r="JE144" s="16">
        <v>0</v>
      </c>
      <c r="JF144" s="16">
        <v>26238441</v>
      </c>
      <c r="JG144" s="19">
        <v>0.1</v>
      </c>
      <c r="JH144" s="16">
        <v>2623844</v>
      </c>
      <c r="JI144" s="16">
        <v>1045965943</v>
      </c>
      <c r="JJ144" s="14">
        <v>3436.6</v>
      </c>
      <c r="JK144" s="16">
        <v>304361</v>
      </c>
      <c r="JL144" s="16">
        <v>416026</v>
      </c>
      <c r="JM144" s="16">
        <v>304361</v>
      </c>
      <c r="JN144" s="17">
        <v>0.25</v>
      </c>
      <c r="JO144" s="19">
        <v>0.3417</v>
      </c>
      <c r="JP144" s="16">
        <v>2623844</v>
      </c>
      <c r="JQ144" s="16">
        <v>896567</v>
      </c>
      <c r="JR144" s="17">
        <v>0.05</v>
      </c>
      <c r="JS144" s="16">
        <v>29132186</v>
      </c>
      <c r="JT144" s="16">
        <v>1456609</v>
      </c>
      <c r="JU144" s="16">
        <v>2623844</v>
      </c>
      <c r="JV144" s="16">
        <v>896567</v>
      </c>
      <c r="JW144" s="16">
        <v>1456609</v>
      </c>
      <c r="JX144" s="16">
        <v>270668</v>
      </c>
      <c r="JY144" s="16">
        <v>896567</v>
      </c>
      <c r="JZ144" s="18">
        <v>0</v>
      </c>
      <c r="KA144" s="16">
        <v>0</v>
      </c>
      <c r="KB144" s="16">
        <v>1456609</v>
      </c>
      <c r="KC144" s="16">
        <v>270668</v>
      </c>
      <c r="KD144" s="16">
        <v>1727277</v>
      </c>
      <c r="KE144" s="16">
        <v>26238441</v>
      </c>
      <c r="KF144" s="19">
        <v>0</v>
      </c>
      <c r="KG144" s="16">
        <v>0</v>
      </c>
      <c r="KH144" s="17">
        <v>0</v>
      </c>
      <c r="KI144" s="16">
        <v>29132186</v>
      </c>
      <c r="KJ144" s="16">
        <v>0</v>
      </c>
      <c r="KK144" s="16">
        <v>0</v>
      </c>
      <c r="KL144" s="16">
        <v>0</v>
      </c>
      <c r="KM144" s="16">
        <v>0</v>
      </c>
      <c r="KN144" s="16">
        <v>30575</v>
      </c>
      <c r="KO144" s="16">
        <v>30794</v>
      </c>
      <c r="KP144" s="16">
        <v>-219</v>
      </c>
      <c r="KQ144" s="16">
        <v>3999672</v>
      </c>
      <c r="KR144" s="16">
        <v>-219</v>
      </c>
      <c r="KS144" s="16">
        <v>3999891</v>
      </c>
      <c r="KT144" s="16">
        <v>-298</v>
      </c>
      <c r="KU144" s="16">
        <v>-219</v>
      </c>
      <c r="KV144" s="16">
        <v>-517</v>
      </c>
      <c r="KW144" s="16">
        <v>5648216</v>
      </c>
      <c r="KX144" s="16">
        <v>3999891</v>
      </c>
      <c r="KY144" s="18">
        <v>9648107</v>
      </c>
      <c r="KZ144" s="16">
        <v>270668</v>
      </c>
      <c r="LA144" s="16">
        <v>0</v>
      </c>
      <c r="LB144" s="16">
        <v>0</v>
      </c>
      <c r="LC144" s="16">
        <v>0</v>
      </c>
      <c r="LD144" s="16">
        <v>9918775</v>
      </c>
      <c r="LE144" s="16">
        <v>900000</v>
      </c>
      <c r="LF144" s="16">
        <v>0</v>
      </c>
      <c r="LG144" s="16">
        <v>0</v>
      </c>
      <c r="LH144" s="16">
        <v>10818775</v>
      </c>
      <c r="LI144" s="16">
        <v>270668</v>
      </c>
      <c r="LJ144" s="16">
        <v>10548107</v>
      </c>
      <c r="LK144" s="16">
        <v>1045965943</v>
      </c>
      <c r="LL144" s="16">
        <v>10.08456</v>
      </c>
      <c r="LM144" s="16">
        <v>270668</v>
      </c>
      <c r="LN144" s="16">
        <v>1099234313</v>
      </c>
      <c r="LO144" s="16">
        <v>0.24623</v>
      </c>
      <c r="LP144" s="16">
        <v>10.08456</v>
      </c>
      <c r="LQ144" s="16">
        <v>10.33079</v>
      </c>
      <c r="LR144" s="16">
        <v>1276553</v>
      </c>
      <c r="LS144" s="16">
        <v>0</v>
      </c>
      <c r="LT144" s="16">
        <v>213666</v>
      </c>
      <c r="LU144" s="16">
        <v>234709</v>
      </c>
      <c r="LV144" s="16">
        <v>0</v>
      </c>
      <c r="LW144" s="16">
        <v>108704</v>
      </c>
      <c r="LX144" s="16">
        <v>13632</v>
      </c>
      <c r="LY144" s="16">
        <v>182723</v>
      </c>
      <c r="LZ144" s="16">
        <v>1664541</v>
      </c>
      <c r="MA144" s="16">
        <v>27788491</v>
      </c>
      <c r="MB144" s="18">
        <v>1664541</v>
      </c>
      <c r="MC144" s="16">
        <v>26123950</v>
      </c>
      <c r="MD144" s="16">
        <v>37071520</v>
      </c>
      <c r="ME144" s="18">
        <v>0</v>
      </c>
      <c r="MF144" s="18">
        <v>0</v>
      </c>
      <c r="MG144" s="18">
        <v>1727277</v>
      </c>
      <c r="MH144" s="16">
        <v>0</v>
      </c>
      <c r="MI144" s="16">
        <v>461918</v>
      </c>
      <c r="MJ144" s="16">
        <v>0</v>
      </c>
      <c r="MK144" s="16">
        <v>0</v>
      </c>
      <c r="ML144" s="16">
        <v>0</v>
      </c>
      <c r="MM144" s="16">
        <v>0</v>
      </c>
      <c r="MN144" s="16">
        <v>0</v>
      </c>
      <c r="MO144" s="16">
        <v>9918775</v>
      </c>
      <c r="MP144" s="16">
        <v>461918</v>
      </c>
      <c r="MQ144" s="16">
        <v>0</v>
      </c>
      <c r="MR144" s="16">
        <v>1456609</v>
      </c>
      <c r="MS144" s="16">
        <v>0</v>
      </c>
      <c r="MT144" s="16">
        <v>97357</v>
      </c>
      <c r="MU144" s="16">
        <v>-517</v>
      </c>
      <c r="MV144" s="16">
        <v>0</v>
      </c>
      <c r="MW144" s="16">
        <v>11934142</v>
      </c>
      <c r="MX144" s="16">
        <v>1099234313</v>
      </c>
      <c r="MY144" s="16">
        <v>1.34</v>
      </c>
      <c r="MZ144" s="16">
        <v>1472974</v>
      </c>
      <c r="NA144" s="16">
        <v>0</v>
      </c>
      <c r="NB144" s="16">
        <v>29132186</v>
      </c>
      <c r="NC144" s="16">
        <v>0</v>
      </c>
      <c r="ND144" s="16">
        <v>1472974</v>
      </c>
      <c r="NE144" s="16">
        <v>0</v>
      </c>
      <c r="NF144" s="16">
        <v>1472974</v>
      </c>
      <c r="NG144" s="17">
        <v>0.05</v>
      </c>
      <c r="NH144" s="17">
        <v>0</v>
      </c>
      <c r="NI144" s="17">
        <v>0</v>
      </c>
      <c r="NJ144" s="17">
        <v>0</v>
      </c>
      <c r="NK144" s="17">
        <v>0</v>
      </c>
      <c r="NL144" s="17">
        <v>0.05</v>
      </c>
      <c r="NM144" s="16">
        <v>1456609</v>
      </c>
      <c r="NN144" s="16">
        <v>0</v>
      </c>
      <c r="NO144" s="18">
        <v>0</v>
      </c>
      <c r="NP144" s="16">
        <v>0</v>
      </c>
      <c r="NQ144" s="17">
        <v>1456609</v>
      </c>
      <c r="NR144" s="16">
        <v>1850000</v>
      </c>
      <c r="NS144" s="16">
        <v>0</v>
      </c>
      <c r="NT144" s="16">
        <v>362747</v>
      </c>
      <c r="NU144" s="16">
        <v>0</v>
      </c>
      <c r="NV144" s="16">
        <v>0</v>
      </c>
      <c r="NW144" s="17">
        <v>141205</v>
      </c>
      <c r="NX144" s="17">
        <v>4451899</v>
      </c>
    </row>
    <row r="145" spans="1:388" x14ac:dyDescent="0.55000000000000004">
      <c r="A145" s="13" t="s">
        <v>1181</v>
      </c>
      <c r="B145" s="13" t="s">
        <v>1247</v>
      </c>
      <c r="C145" s="13" t="s">
        <v>274</v>
      </c>
      <c r="D145" s="13" t="s">
        <v>275</v>
      </c>
      <c r="E145" s="14">
        <v>838.8</v>
      </c>
      <c r="F145" s="15">
        <v>3.58</v>
      </c>
      <c r="G145" s="16">
        <v>7413</v>
      </c>
      <c r="H145" s="16">
        <v>26539</v>
      </c>
      <c r="I145" s="16">
        <v>6553</v>
      </c>
      <c r="J145" s="15">
        <v>3.58</v>
      </c>
      <c r="K145" s="16">
        <v>23460</v>
      </c>
      <c r="L145" s="16">
        <v>7413</v>
      </c>
      <c r="M145" s="16">
        <v>222</v>
      </c>
      <c r="N145" s="16">
        <v>7635</v>
      </c>
      <c r="O145" s="17">
        <v>645.74</v>
      </c>
      <c r="P145" s="17">
        <v>19.07</v>
      </c>
      <c r="Q145" s="17">
        <v>664.81</v>
      </c>
      <c r="R145" s="17">
        <v>60.97</v>
      </c>
      <c r="S145" s="17">
        <v>2.16</v>
      </c>
      <c r="T145" s="17">
        <v>63.13</v>
      </c>
      <c r="U145" s="17">
        <v>69.239999999999995</v>
      </c>
      <c r="V145" s="17">
        <v>2.35</v>
      </c>
      <c r="W145" s="17">
        <v>71.59</v>
      </c>
      <c r="X145" s="17">
        <v>357.8</v>
      </c>
      <c r="Y145" s="17">
        <v>10.73</v>
      </c>
      <c r="Z145" s="17">
        <v>368.53</v>
      </c>
      <c r="AA145" s="17">
        <v>49.68</v>
      </c>
      <c r="AB145" s="17">
        <v>32.07</v>
      </c>
      <c r="AC145" s="17">
        <v>8.2200000000000006</v>
      </c>
      <c r="AD145" s="17">
        <v>89.97</v>
      </c>
      <c r="AE145" s="14">
        <v>838.8</v>
      </c>
      <c r="AF145" s="17">
        <v>928.77</v>
      </c>
      <c r="AG145" s="17">
        <v>0</v>
      </c>
      <c r="AH145" s="17">
        <v>928.77</v>
      </c>
      <c r="AI145" s="15">
        <v>21.67</v>
      </c>
      <c r="AJ145" s="15">
        <v>3.1459999999999999</v>
      </c>
      <c r="AK145" s="17">
        <v>0</v>
      </c>
      <c r="AL145" s="17">
        <f>ROUND(Data_AidAndLevy[[#This Row],[L311]]*Data_AidAndLevy[[#This Row],[L201]],0)</f>
        <v>0</v>
      </c>
      <c r="AM145" s="15">
        <v>0</v>
      </c>
      <c r="AN145" s="15">
        <v>24.815999999999999</v>
      </c>
      <c r="AO145" s="17">
        <v>928.77</v>
      </c>
      <c r="AP145" s="15">
        <v>953.58600000000001</v>
      </c>
      <c r="AQ145" s="17">
        <v>89.97</v>
      </c>
      <c r="AR145" s="15">
        <v>863.61599999999999</v>
      </c>
      <c r="AS145" s="16">
        <v>7635</v>
      </c>
      <c r="AT145" s="14">
        <v>838.8</v>
      </c>
      <c r="AU145" s="16">
        <v>6404238</v>
      </c>
      <c r="AV145" s="16">
        <v>6281035</v>
      </c>
      <c r="AW145" s="17">
        <v>1.01</v>
      </c>
      <c r="AX145" s="16">
        <v>6343845</v>
      </c>
      <c r="AY145" s="16">
        <v>6404238</v>
      </c>
      <c r="AZ145" s="16">
        <v>0</v>
      </c>
      <c r="BA145" s="16">
        <v>7635</v>
      </c>
      <c r="BB145" s="15">
        <v>24.815999999999999</v>
      </c>
      <c r="BC145" s="16">
        <v>189470</v>
      </c>
      <c r="BD145" s="16">
        <v>7635</v>
      </c>
      <c r="BE145" s="17">
        <v>89.97</v>
      </c>
      <c r="BF145" s="16">
        <v>686921</v>
      </c>
      <c r="BG145" s="17">
        <v>664.81</v>
      </c>
      <c r="BH145" s="14">
        <v>838.8</v>
      </c>
      <c r="BI145" s="16">
        <v>557643</v>
      </c>
      <c r="BJ145" s="16">
        <v>547136</v>
      </c>
      <c r="BK145" s="16">
        <v>557643</v>
      </c>
      <c r="BL145" s="16">
        <v>0</v>
      </c>
      <c r="BM145" s="16">
        <v>557643</v>
      </c>
      <c r="BN145" s="16">
        <v>557643</v>
      </c>
      <c r="BO145" s="17">
        <v>63.13</v>
      </c>
      <c r="BP145" s="14">
        <v>838.8</v>
      </c>
      <c r="BQ145" s="16">
        <v>52953</v>
      </c>
      <c r="BR145" s="16">
        <v>51660</v>
      </c>
      <c r="BS145" s="16">
        <v>52953</v>
      </c>
      <c r="BT145" s="16">
        <v>0</v>
      </c>
      <c r="BU145" s="16">
        <v>52953</v>
      </c>
      <c r="BV145" s="16">
        <v>52953</v>
      </c>
      <c r="BW145" s="17">
        <v>71.59</v>
      </c>
      <c r="BX145" s="14">
        <v>838.8</v>
      </c>
      <c r="BY145" s="16">
        <v>60050</v>
      </c>
      <c r="BZ145" s="16">
        <v>58667</v>
      </c>
      <c r="CA145" s="16">
        <v>60050</v>
      </c>
      <c r="CB145" s="16">
        <v>0</v>
      </c>
      <c r="CC145" s="16">
        <v>60050</v>
      </c>
      <c r="CD145" s="16">
        <v>60050</v>
      </c>
      <c r="CE145" s="17">
        <v>368.53</v>
      </c>
      <c r="CF145" s="14">
        <v>838.8</v>
      </c>
      <c r="CG145" s="16">
        <v>309123</v>
      </c>
      <c r="CH145" s="16">
        <v>303164</v>
      </c>
      <c r="CI145" s="16">
        <v>309123</v>
      </c>
      <c r="CJ145" s="16">
        <v>0</v>
      </c>
      <c r="CK145" s="16">
        <v>309123</v>
      </c>
      <c r="CL145" s="16">
        <v>309123</v>
      </c>
      <c r="CM145" s="17">
        <v>325.88</v>
      </c>
      <c r="CN145" s="17">
        <v>928.77</v>
      </c>
      <c r="CO145" s="16">
        <v>302668</v>
      </c>
      <c r="CP145" s="16">
        <v>294784</v>
      </c>
      <c r="CQ145" s="16">
        <v>0</v>
      </c>
      <c r="CR145" s="16">
        <v>294784</v>
      </c>
      <c r="CS145" s="16">
        <v>302668</v>
      </c>
      <c r="CT145" s="16">
        <v>0</v>
      </c>
      <c r="CU145" s="14">
        <v>838.8</v>
      </c>
      <c r="CV145" s="16">
        <v>8</v>
      </c>
      <c r="CW145" s="14">
        <v>0</v>
      </c>
      <c r="CX145" s="16">
        <v>847</v>
      </c>
      <c r="CY145" s="17">
        <v>62.04</v>
      </c>
      <c r="CZ145" s="16">
        <v>52548</v>
      </c>
      <c r="DA145" s="16">
        <v>847</v>
      </c>
      <c r="DB145" s="17">
        <v>68.150000000000006</v>
      </c>
      <c r="DC145" s="16">
        <v>57723</v>
      </c>
      <c r="DD145" s="17">
        <v>0</v>
      </c>
      <c r="DE145" s="17">
        <v>325.88</v>
      </c>
      <c r="DF145" s="16">
        <v>0</v>
      </c>
      <c r="DG145" s="17">
        <v>27.75</v>
      </c>
      <c r="DH145" s="17">
        <v>928.77</v>
      </c>
      <c r="DI145" s="16">
        <v>25773</v>
      </c>
      <c r="DJ145" s="16">
        <v>24941</v>
      </c>
      <c r="DK145" s="16">
        <v>25773</v>
      </c>
      <c r="DL145" s="16">
        <v>0</v>
      </c>
      <c r="DM145" s="16">
        <v>25773</v>
      </c>
      <c r="DN145" s="16">
        <v>25773</v>
      </c>
      <c r="DO145" s="17">
        <v>3.48</v>
      </c>
      <c r="DP145" s="17">
        <v>928.77</v>
      </c>
      <c r="DQ145" s="16">
        <v>3232</v>
      </c>
      <c r="DR145" s="16">
        <v>3133</v>
      </c>
      <c r="DS145" s="16">
        <v>3232</v>
      </c>
      <c r="DT145" s="16">
        <v>0</v>
      </c>
      <c r="DU145" s="16">
        <v>3232</v>
      </c>
      <c r="DV145" s="16">
        <v>3232</v>
      </c>
      <c r="DW145" s="16">
        <v>6404238</v>
      </c>
      <c r="DX145" s="16">
        <v>0</v>
      </c>
      <c r="DY145" s="16">
        <v>189470</v>
      </c>
      <c r="DZ145" s="16">
        <v>686921</v>
      </c>
      <c r="EA145" s="16">
        <v>557643</v>
      </c>
      <c r="EB145" s="16">
        <v>52953</v>
      </c>
      <c r="EC145" s="16">
        <v>60050</v>
      </c>
      <c r="ED145" s="16">
        <v>309123</v>
      </c>
      <c r="EE145" s="16">
        <v>302668</v>
      </c>
      <c r="EF145" s="16">
        <v>0</v>
      </c>
      <c r="EG145" s="16">
        <v>52548</v>
      </c>
      <c r="EH145" s="16">
        <v>57723</v>
      </c>
      <c r="EI145" s="16">
        <v>0</v>
      </c>
      <c r="EJ145" s="16">
        <v>25773</v>
      </c>
      <c r="EK145" s="16">
        <v>3232</v>
      </c>
      <c r="EL145" s="16">
        <v>44215</v>
      </c>
      <c r="EM145" s="16">
        <v>230067</v>
      </c>
      <c r="EN145" s="16">
        <v>26539</v>
      </c>
      <c r="EO145" s="16">
        <v>8914733</v>
      </c>
      <c r="EP145" s="16">
        <v>303652650</v>
      </c>
      <c r="EQ145" s="18">
        <v>5.4</v>
      </c>
      <c r="ER145" s="16">
        <v>1639724</v>
      </c>
      <c r="ES145" s="16">
        <v>45055</v>
      </c>
      <c r="ET145" s="16">
        <v>43387</v>
      </c>
      <c r="EU145" s="16">
        <v>1668</v>
      </c>
      <c r="EV145" s="16">
        <v>1639724</v>
      </c>
      <c r="EW145" s="16">
        <v>1641392</v>
      </c>
      <c r="EX145" s="16">
        <v>11058199</v>
      </c>
      <c r="EY145" s="16">
        <v>8476574</v>
      </c>
      <c r="EZ145" s="16">
        <v>2581625</v>
      </c>
      <c r="FA145" s="18">
        <v>5.4</v>
      </c>
      <c r="FB145" s="16">
        <v>13941</v>
      </c>
      <c r="FC145" s="16">
        <v>0</v>
      </c>
      <c r="FD145" s="16">
        <v>0</v>
      </c>
      <c r="FE145" s="16">
        <v>0</v>
      </c>
      <c r="FF145" s="16">
        <v>13941</v>
      </c>
      <c r="FG145" s="16">
        <v>13941</v>
      </c>
      <c r="FH145" s="16">
        <v>1641392</v>
      </c>
      <c r="FI145" s="16">
        <v>1655333</v>
      </c>
      <c r="FJ145" s="16">
        <v>6749</v>
      </c>
      <c r="FK145" s="15">
        <v>863.61599999999999</v>
      </c>
      <c r="FL145" s="16">
        <v>5828544</v>
      </c>
      <c r="FM145" s="16">
        <v>6749</v>
      </c>
      <c r="FN145" s="17">
        <v>89.97</v>
      </c>
      <c r="FO145" s="16">
        <v>607208</v>
      </c>
      <c r="FP145" s="16">
        <v>264</v>
      </c>
      <c r="FQ145" s="17">
        <v>928.77</v>
      </c>
      <c r="FR145" s="16">
        <v>245195</v>
      </c>
      <c r="FS145" s="16">
        <v>25773</v>
      </c>
      <c r="FT145" s="16">
        <v>3232</v>
      </c>
      <c r="FU145" s="16">
        <v>274200</v>
      </c>
      <c r="FV145" s="16">
        <v>5828544</v>
      </c>
      <c r="FW145" s="16">
        <v>607208</v>
      </c>
      <c r="FX145" s="16">
        <v>23460</v>
      </c>
      <c r="FY145" s="16">
        <v>557643</v>
      </c>
      <c r="FZ145" s="16">
        <v>52953</v>
      </c>
      <c r="GA145" s="16">
        <v>60050</v>
      </c>
      <c r="GB145" s="16">
        <v>309123</v>
      </c>
      <c r="GC145" s="16">
        <v>7713181</v>
      </c>
      <c r="GD145" s="16">
        <v>1655333</v>
      </c>
      <c r="GE145" s="16">
        <v>6057848</v>
      </c>
      <c r="GF145" s="15">
        <v>953.58600000000001</v>
      </c>
      <c r="GG145" s="16">
        <v>300</v>
      </c>
      <c r="GH145" s="16">
        <v>286076</v>
      </c>
      <c r="GI145" s="16">
        <v>6057848</v>
      </c>
      <c r="GJ145" s="16">
        <v>0</v>
      </c>
      <c r="GK145" s="14">
        <v>19.5</v>
      </c>
      <c r="GL145" s="16">
        <v>7635</v>
      </c>
      <c r="GM145" s="16">
        <v>148883</v>
      </c>
      <c r="GN145" s="14">
        <v>0</v>
      </c>
      <c r="GO145" s="16">
        <v>7413</v>
      </c>
      <c r="GP145" s="16">
        <v>0</v>
      </c>
      <c r="GQ145" s="16">
        <v>148883</v>
      </c>
      <c r="GR145" s="16">
        <v>148883</v>
      </c>
      <c r="GS145" s="16">
        <v>8914733</v>
      </c>
      <c r="GT145" s="16">
        <v>7713181</v>
      </c>
      <c r="GU145" s="16">
        <v>0</v>
      </c>
      <c r="GV145" s="16">
        <v>1201552</v>
      </c>
      <c r="GW145" s="16">
        <v>303652650</v>
      </c>
      <c r="GX145" s="16">
        <v>290067986</v>
      </c>
      <c r="GY145" s="16">
        <v>13584664</v>
      </c>
      <c r="GZ145" s="16">
        <v>290067986</v>
      </c>
      <c r="HA145" s="18">
        <v>4.6800000000000001E-2</v>
      </c>
      <c r="HB145" s="16">
        <v>794</v>
      </c>
      <c r="HC145" s="16">
        <v>37</v>
      </c>
      <c r="HD145" s="16">
        <v>794</v>
      </c>
      <c r="HE145" s="16">
        <v>37</v>
      </c>
      <c r="HF145" s="16">
        <v>757</v>
      </c>
      <c r="HG145" s="16">
        <v>886</v>
      </c>
      <c r="HH145" s="16">
        <v>685</v>
      </c>
      <c r="HI145" s="16">
        <v>201</v>
      </c>
      <c r="HJ145" s="15">
        <v>953.58600000000001</v>
      </c>
      <c r="HK145" s="16">
        <v>191671</v>
      </c>
      <c r="HL145" s="15">
        <v>953.58600000000001</v>
      </c>
      <c r="HM145" s="16">
        <v>10</v>
      </c>
      <c r="HN145" s="16">
        <v>9536</v>
      </c>
      <c r="HO145" s="15">
        <v>953.58600000000001</v>
      </c>
      <c r="HP145" s="16">
        <v>7635</v>
      </c>
      <c r="HQ145" s="15">
        <v>0.11600000000000001</v>
      </c>
      <c r="HR145" s="16">
        <v>844877</v>
      </c>
      <c r="HS145" s="16">
        <v>191671</v>
      </c>
      <c r="HT145" s="16">
        <v>9536</v>
      </c>
      <c r="HU145" s="16">
        <v>643670</v>
      </c>
      <c r="HV145" s="16">
        <v>303652650</v>
      </c>
      <c r="HW145" s="18">
        <v>2.1197599999999999</v>
      </c>
      <c r="HX145" s="18">
        <v>1.9617800000000001</v>
      </c>
      <c r="HY145" s="18">
        <v>0.15798000000000001</v>
      </c>
      <c r="HZ145" s="16">
        <v>303652650</v>
      </c>
      <c r="IA145" s="16">
        <v>47971</v>
      </c>
      <c r="IB145" s="16">
        <v>7635</v>
      </c>
      <c r="IC145" s="17">
        <v>0</v>
      </c>
      <c r="ID145" s="16">
        <v>0</v>
      </c>
      <c r="IE145" s="15">
        <v>953.58600000000001</v>
      </c>
      <c r="IF145" s="16">
        <v>0</v>
      </c>
      <c r="IG145" s="16">
        <v>1201552</v>
      </c>
      <c r="IH145" s="16">
        <v>757</v>
      </c>
      <c r="II145" s="16">
        <v>0</v>
      </c>
      <c r="IJ145" s="16">
        <v>0</v>
      </c>
      <c r="IK145" s="16">
        <v>44215</v>
      </c>
      <c r="IL145" s="16">
        <v>191671</v>
      </c>
      <c r="IM145" s="16">
        <v>9536</v>
      </c>
      <c r="IN145" s="16">
        <v>47971</v>
      </c>
      <c r="IO145" s="16">
        <v>0</v>
      </c>
      <c r="IP145" s="16">
        <v>995832</v>
      </c>
      <c r="IQ145" s="16">
        <v>6057848</v>
      </c>
      <c r="IR145" s="16">
        <v>0</v>
      </c>
      <c r="IS145" s="16">
        <v>757</v>
      </c>
      <c r="IT145" s="16">
        <v>0</v>
      </c>
      <c r="IU145" s="16">
        <v>0</v>
      </c>
      <c r="IV145" s="16">
        <v>44215</v>
      </c>
      <c r="IW145" s="16">
        <v>191671</v>
      </c>
      <c r="IX145" s="16">
        <v>9536</v>
      </c>
      <c r="IY145" s="16">
        <v>47971</v>
      </c>
      <c r="IZ145" s="16">
        <v>0</v>
      </c>
      <c r="JA145" s="16">
        <v>0</v>
      </c>
      <c r="JB145" s="16">
        <v>148883</v>
      </c>
      <c r="JC145" s="16">
        <v>6412451</v>
      </c>
      <c r="JD145" s="16">
        <v>6404238</v>
      </c>
      <c r="JE145" s="16">
        <v>0</v>
      </c>
      <c r="JF145" s="16">
        <v>6404238</v>
      </c>
      <c r="JG145" s="19">
        <v>0.1</v>
      </c>
      <c r="JH145" s="16">
        <v>640424</v>
      </c>
      <c r="JI145" s="16">
        <v>303652650</v>
      </c>
      <c r="JJ145" s="14">
        <v>838.8</v>
      </c>
      <c r="JK145" s="16">
        <v>362008</v>
      </c>
      <c r="JL145" s="16">
        <v>416026</v>
      </c>
      <c r="JM145" s="16">
        <v>362008</v>
      </c>
      <c r="JN145" s="17">
        <v>0.25</v>
      </c>
      <c r="JO145" s="19">
        <v>0.2873</v>
      </c>
      <c r="JP145" s="16">
        <v>640424</v>
      </c>
      <c r="JQ145" s="16">
        <v>183994</v>
      </c>
      <c r="JR145" s="17">
        <v>0</v>
      </c>
      <c r="JS145" s="16">
        <v>6432893</v>
      </c>
      <c r="JT145" s="16">
        <v>0</v>
      </c>
      <c r="JU145" s="16">
        <v>640424</v>
      </c>
      <c r="JV145" s="16">
        <v>183994</v>
      </c>
      <c r="JW145" s="16">
        <v>0</v>
      </c>
      <c r="JX145" s="16">
        <v>456430</v>
      </c>
      <c r="JY145" s="16">
        <v>183994</v>
      </c>
      <c r="JZ145" s="18">
        <v>0</v>
      </c>
      <c r="KA145" s="16">
        <v>0</v>
      </c>
      <c r="KB145" s="16">
        <v>0</v>
      </c>
      <c r="KC145" s="16">
        <v>456430</v>
      </c>
      <c r="KD145" s="16">
        <v>456430</v>
      </c>
      <c r="KE145" s="16">
        <v>6404238</v>
      </c>
      <c r="KF145" s="19">
        <v>0</v>
      </c>
      <c r="KG145" s="16">
        <v>0</v>
      </c>
      <c r="KH145" s="17">
        <v>0</v>
      </c>
      <c r="KI145" s="16">
        <v>6432893</v>
      </c>
      <c r="KJ145" s="16">
        <v>0</v>
      </c>
      <c r="KK145" s="16">
        <v>0</v>
      </c>
      <c r="KL145" s="16">
        <v>0</v>
      </c>
      <c r="KM145" s="16">
        <v>0</v>
      </c>
      <c r="KN145" s="16">
        <v>27577</v>
      </c>
      <c r="KO145" s="16">
        <v>26556</v>
      </c>
      <c r="KP145" s="16">
        <v>1021</v>
      </c>
      <c r="KQ145" s="16">
        <v>995832</v>
      </c>
      <c r="KR145" s="16">
        <v>1021</v>
      </c>
      <c r="KS145" s="16">
        <v>994811</v>
      </c>
      <c r="KT145" s="16">
        <v>1668</v>
      </c>
      <c r="KU145" s="16">
        <v>1021</v>
      </c>
      <c r="KV145" s="16">
        <v>2689</v>
      </c>
      <c r="KW145" s="16">
        <v>1639724</v>
      </c>
      <c r="KX145" s="16">
        <v>994811</v>
      </c>
      <c r="KY145" s="18">
        <v>2634535</v>
      </c>
      <c r="KZ145" s="16">
        <v>456430</v>
      </c>
      <c r="LA145" s="16">
        <v>0</v>
      </c>
      <c r="LB145" s="16">
        <v>0</v>
      </c>
      <c r="LC145" s="16">
        <v>0</v>
      </c>
      <c r="LD145" s="16">
        <v>3090965</v>
      </c>
      <c r="LE145" s="16">
        <v>378299</v>
      </c>
      <c r="LF145" s="16">
        <v>66213</v>
      </c>
      <c r="LG145" s="16">
        <v>0</v>
      </c>
      <c r="LH145" s="16">
        <v>3535477</v>
      </c>
      <c r="LI145" s="16">
        <v>456430</v>
      </c>
      <c r="LJ145" s="16">
        <v>3079047</v>
      </c>
      <c r="LK145" s="16">
        <v>303652650</v>
      </c>
      <c r="LL145" s="16">
        <v>10.140029999999999</v>
      </c>
      <c r="LM145" s="16">
        <v>456430</v>
      </c>
      <c r="LN145" s="16">
        <v>303652650</v>
      </c>
      <c r="LO145" s="16">
        <v>1.5031300000000001</v>
      </c>
      <c r="LP145" s="16">
        <v>10.140029999999999</v>
      </c>
      <c r="LQ145" s="16">
        <v>11.64316</v>
      </c>
      <c r="LR145" s="16">
        <v>302668</v>
      </c>
      <c r="LS145" s="16">
        <v>0</v>
      </c>
      <c r="LT145" s="16">
        <v>52548</v>
      </c>
      <c r="LU145" s="16">
        <v>57723</v>
      </c>
      <c r="LV145" s="16">
        <v>0</v>
      </c>
      <c r="LW145" s="16">
        <v>25773</v>
      </c>
      <c r="LX145" s="16">
        <v>3232</v>
      </c>
      <c r="LY145" s="16">
        <v>44215</v>
      </c>
      <c r="LZ145" s="16">
        <v>397729</v>
      </c>
      <c r="MA145" s="16">
        <v>6412451</v>
      </c>
      <c r="MB145" s="18">
        <v>397729</v>
      </c>
      <c r="MC145" s="16">
        <v>6014722</v>
      </c>
      <c r="MD145" s="16">
        <v>8914733</v>
      </c>
      <c r="ME145" s="18">
        <v>0</v>
      </c>
      <c r="MF145" s="18">
        <v>0</v>
      </c>
      <c r="MG145" s="18">
        <v>456430</v>
      </c>
      <c r="MH145" s="16">
        <v>0</v>
      </c>
      <c r="MI145" s="16">
        <v>148883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3090965</v>
      </c>
      <c r="MP145" s="16">
        <v>148883</v>
      </c>
      <c r="MQ145" s="16">
        <v>0</v>
      </c>
      <c r="MR145" s="16">
        <v>0</v>
      </c>
      <c r="MS145" s="16">
        <v>0</v>
      </c>
      <c r="MT145" s="16">
        <v>13941</v>
      </c>
      <c r="MU145" s="16">
        <v>2689</v>
      </c>
      <c r="MV145" s="16">
        <v>0</v>
      </c>
      <c r="MW145" s="16">
        <v>3256478</v>
      </c>
      <c r="MX145" s="16">
        <v>303652650</v>
      </c>
      <c r="MY145" s="16">
        <v>1.34</v>
      </c>
      <c r="MZ145" s="16">
        <v>406895</v>
      </c>
      <c r="NA145" s="16">
        <v>0</v>
      </c>
      <c r="NB145" s="16">
        <v>6432893</v>
      </c>
      <c r="NC145" s="16">
        <v>0</v>
      </c>
      <c r="ND145" s="16">
        <v>406895</v>
      </c>
      <c r="NE145" s="16">
        <v>0</v>
      </c>
      <c r="NF145" s="16">
        <v>406895</v>
      </c>
      <c r="NG145" s="17">
        <v>0</v>
      </c>
      <c r="NH145" s="17">
        <v>0</v>
      </c>
      <c r="NI145" s="17">
        <v>0</v>
      </c>
      <c r="NJ145" s="17">
        <v>0</v>
      </c>
      <c r="NK145" s="17">
        <v>0</v>
      </c>
      <c r="NL145" s="17">
        <v>0</v>
      </c>
      <c r="NM145" s="16">
        <v>0</v>
      </c>
      <c r="NN145" s="16">
        <v>0</v>
      </c>
      <c r="NO145" s="18">
        <v>0</v>
      </c>
      <c r="NP145" s="16">
        <v>0</v>
      </c>
      <c r="NQ145" s="17">
        <v>0</v>
      </c>
      <c r="NR145" s="16">
        <v>401143</v>
      </c>
      <c r="NS145" s="16">
        <v>0</v>
      </c>
      <c r="NT145" s="16">
        <v>100205</v>
      </c>
      <c r="NU145" s="16">
        <v>0</v>
      </c>
      <c r="NV145" s="16">
        <v>0</v>
      </c>
      <c r="NW145" s="17">
        <v>0</v>
      </c>
      <c r="NX145" s="17">
        <v>1226556</v>
      </c>
    </row>
    <row r="146" spans="1:388" x14ac:dyDescent="0.55000000000000004">
      <c r="A146" s="13" t="s">
        <v>1191</v>
      </c>
      <c r="B146" s="13" t="s">
        <v>1233</v>
      </c>
      <c r="C146" s="13" t="s">
        <v>276</v>
      </c>
      <c r="D146" s="13" t="s">
        <v>277</v>
      </c>
      <c r="E146" s="14">
        <v>14439.8</v>
      </c>
      <c r="F146" s="15">
        <v>-4.8390000000000004</v>
      </c>
      <c r="G146" s="16">
        <v>7413</v>
      </c>
      <c r="H146" s="16">
        <v>-35872</v>
      </c>
      <c r="I146" s="16">
        <v>6553</v>
      </c>
      <c r="J146" s="15">
        <v>-4.8390000000000004</v>
      </c>
      <c r="K146" s="16">
        <v>-31710</v>
      </c>
      <c r="L146" s="16">
        <v>7413</v>
      </c>
      <c r="M146" s="16">
        <v>222</v>
      </c>
      <c r="N146" s="16">
        <v>7635</v>
      </c>
      <c r="O146" s="17">
        <v>613.41</v>
      </c>
      <c r="P146" s="17">
        <v>19.07</v>
      </c>
      <c r="Q146" s="17">
        <v>632.48</v>
      </c>
      <c r="R146" s="17">
        <v>75.239999999999995</v>
      </c>
      <c r="S146" s="17">
        <v>2.16</v>
      </c>
      <c r="T146" s="17">
        <v>77.400000000000006</v>
      </c>
      <c r="U146" s="17">
        <v>77.55</v>
      </c>
      <c r="V146" s="17">
        <v>2.35</v>
      </c>
      <c r="W146" s="17">
        <v>79.900000000000006</v>
      </c>
      <c r="X146" s="17">
        <v>357.8</v>
      </c>
      <c r="Y146" s="17">
        <v>10.73</v>
      </c>
      <c r="Z146" s="17">
        <v>368.53</v>
      </c>
      <c r="AA146" s="17">
        <v>574.55999999999995</v>
      </c>
      <c r="AB146" s="17">
        <v>510.9</v>
      </c>
      <c r="AC146" s="17">
        <v>498.68</v>
      </c>
      <c r="AD146" s="17">
        <v>1584.14</v>
      </c>
      <c r="AE146" s="14">
        <v>14439.8</v>
      </c>
      <c r="AF146" s="17">
        <v>16023.94</v>
      </c>
      <c r="AG146" s="17">
        <v>18.54</v>
      </c>
      <c r="AH146" s="17">
        <v>16042.48</v>
      </c>
      <c r="AI146" s="15">
        <v>29.58</v>
      </c>
      <c r="AJ146" s="15">
        <v>69.635000000000005</v>
      </c>
      <c r="AK146" s="17">
        <v>330.19</v>
      </c>
      <c r="AL146" s="17">
        <f>ROUND(Data_AidAndLevy[[#This Row],[L311]]*Data_AidAndLevy[[#This Row],[L201]],0)</f>
        <v>2447698</v>
      </c>
      <c r="AM146" s="15">
        <v>0</v>
      </c>
      <c r="AN146" s="15">
        <v>429.40499999999997</v>
      </c>
      <c r="AO146" s="17">
        <v>16023.94</v>
      </c>
      <c r="AP146" s="15">
        <v>16453.345000000001</v>
      </c>
      <c r="AQ146" s="17">
        <v>1584.14</v>
      </c>
      <c r="AR146" s="15">
        <v>14869.205</v>
      </c>
      <c r="AS146" s="16">
        <v>7635</v>
      </c>
      <c r="AT146" s="14">
        <v>14439.8</v>
      </c>
      <c r="AU146" s="16">
        <v>110247873</v>
      </c>
      <c r="AV146" s="16">
        <v>106710135</v>
      </c>
      <c r="AW146" s="17">
        <v>1.01</v>
      </c>
      <c r="AX146" s="16">
        <v>107777236</v>
      </c>
      <c r="AY146" s="16">
        <v>110247873</v>
      </c>
      <c r="AZ146" s="16">
        <v>0</v>
      </c>
      <c r="BA146" s="16">
        <v>7635</v>
      </c>
      <c r="BB146" s="15">
        <v>429.40499999999997</v>
      </c>
      <c r="BC146" s="16">
        <v>3278507</v>
      </c>
      <c r="BD146" s="16">
        <v>7635</v>
      </c>
      <c r="BE146" s="17">
        <v>1584.14</v>
      </c>
      <c r="BF146" s="16">
        <v>12094909</v>
      </c>
      <c r="BG146" s="17">
        <v>632.48</v>
      </c>
      <c r="BH146" s="14">
        <v>14439.8</v>
      </c>
      <c r="BI146" s="16">
        <v>9132885</v>
      </c>
      <c r="BJ146" s="16">
        <v>8830037</v>
      </c>
      <c r="BK146" s="16">
        <v>9132885</v>
      </c>
      <c r="BL146" s="16">
        <v>0</v>
      </c>
      <c r="BM146" s="16">
        <v>9132885</v>
      </c>
      <c r="BN146" s="16">
        <v>9132885</v>
      </c>
      <c r="BO146" s="17">
        <v>77.400000000000006</v>
      </c>
      <c r="BP146" s="14">
        <v>14439.8</v>
      </c>
      <c r="BQ146" s="16">
        <v>1117641</v>
      </c>
      <c r="BR146" s="16">
        <v>1083080</v>
      </c>
      <c r="BS146" s="16">
        <v>1117641</v>
      </c>
      <c r="BT146" s="16">
        <v>0</v>
      </c>
      <c r="BU146" s="16">
        <v>1117641</v>
      </c>
      <c r="BV146" s="16">
        <v>1117641</v>
      </c>
      <c r="BW146" s="17">
        <v>79.900000000000006</v>
      </c>
      <c r="BX146" s="14">
        <v>14439.8</v>
      </c>
      <c r="BY146" s="16">
        <v>1153740</v>
      </c>
      <c r="BZ146" s="16">
        <v>1116332</v>
      </c>
      <c r="CA146" s="16">
        <v>1153740</v>
      </c>
      <c r="CB146" s="16">
        <v>0</v>
      </c>
      <c r="CC146" s="16">
        <v>1153740</v>
      </c>
      <c r="CD146" s="16">
        <v>1153740</v>
      </c>
      <c r="CE146" s="17">
        <v>368.53</v>
      </c>
      <c r="CF146" s="14">
        <v>14439.8</v>
      </c>
      <c r="CG146" s="16">
        <v>5321499</v>
      </c>
      <c r="CH146" s="16">
        <v>5150531</v>
      </c>
      <c r="CI146" s="16">
        <v>5321499</v>
      </c>
      <c r="CJ146" s="16">
        <v>0</v>
      </c>
      <c r="CK146" s="16">
        <v>5321499</v>
      </c>
      <c r="CL146" s="16">
        <v>5321499</v>
      </c>
      <c r="CM146" s="17">
        <v>332.98</v>
      </c>
      <c r="CN146" s="17">
        <v>16023.94</v>
      </c>
      <c r="CO146" s="16">
        <v>5335652</v>
      </c>
      <c r="CP146" s="16">
        <v>5142339</v>
      </c>
      <c r="CQ146" s="16">
        <v>0</v>
      </c>
      <c r="CR146" s="16">
        <v>5142339</v>
      </c>
      <c r="CS146" s="16">
        <v>5335652</v>
      </c>
      <c r="CT146" s="16">
        <v>0</v>
      </c>
      <c r="CU146" s="14">
        <v>14439.8</v>
      </c>
      <c r="CV146" s="16">
        <v>1139</v>
      </c>
      <c r="CW146" s="14">
        <v>9.6</v>
      </c>
      <c r="CX146" s="16">
        <v>15569</v>
      </c>
      <c r="CY146" s="17">
        <v>62.16</v>
      </c>
      <c r="CZ146" s="16">
        <v>967769</v>
      </c>
      <c r="DA146" s="16">
        <v>15569</v>
      </c>
      <c r="DB146" s="17">
        <v>68.33</v>
      </c>
      <c r="DC146" s="16">
        <v>1063830</v>
      </c>
      <c r="DD146" s="17">
        <v>18.54</v>
      </c>
      <c r="DE146" s="17">
        <v>332.98</v>
      </c>
      <c r="DF146" s="16">
        <v>6173</v>
      </c>
      <c r="DG146" s="17">
        <v>31.52</v>
      </c>
      <c r="DH146" s="17">
        <v>16023.94</v>
      </c>
      <c r="DI146" s="16">
        <v>505075</v>
      </c>
      <c r="DJ146" s="16">
        <v>485505</v>
      </c>
      <c r="DK146" s="16">
        <v>505075</v>
      </c>
      <c r="DL146" s="16">
        <v>0</v>
      </c>
      <c r="DM146" s="16">
        <v>505075</v>
      </c>
      <c r="DN146" s="16">
        <v>505075</v>
      </c>
      <c r="DO146" s="17">
        <v>3.67</v>
      </c>
      <c r="DP146" s="17">
        <v>16023.94</v>
      </c>
      <c r="DQ146" s="16">
        <v>58808</v>
      </c>
      <c r="DR146" s="16">
        <v>56473</v>
      </c>
      <c r="DS146" s="16">
        <v>58808</v>
      </c>
      <c r="DT146" s="16">
        <v>0</v>
      </c>
      <c r="DU146" s="16">
        <v>58808</v>
      </c>
      <c r="DV146" s="16">
        <v>58808</v>
      </c>
      <c r="DW146" s="16">
        <v>110247873</v>
      </c>
      <c r="DX146" s="16">
        <v>0</v>
      </c>
      <c r="DY146" s="16">
        <v>3278507</v>
      </c>
      <c r="DZ146" s="16">
        <v>12094909</v>
      </c>
      <c r="EA146" s="16">
        <v>9132885</v>
      </c>
      <c r="EB146" s="16">
        <v>1117641</v>
      </c>
      <c r="EC146" s="16">
        <v>1153740</v>
      </c>
      <c r="ED146" s="16">
        <v>5321499</v>
      </c>
      <c r="EE146" s="16">
        <v>5335652</v>
      </c>
      <c r="EF146" s="16">
        <v>0</v>
      </c>
      <c r="EG146" s="16">
        <v>967769</v>
      </c>
      <c r="EH146" s="16">
        <v>1063830</v>
      </c>
      <c r="EI146" s="16">
        <v>6173</v>
      </c>
      <c r="EJ146" s="16">
        <v>505075</v>
      </c>
      <c r="EK146" s="16">
        <v>58808</v>
      </c>
      <c r="EL146" s="16">
        <v>637927</v>
      </c>
      <c r="EM146" s="16">
        <v>5352112</v>
      </c>
      <c r="EN146" s="16">
        <v>-35872</v>
      </c>
      <c r="EO146" s="16">
        <v>154962674</v>
      </c>
      <c r="EP146" s="16">
        <v>6959003323</v>
      </c>
      <c r="EQ146" s="18">
        <v>5.4</v>
      </c>
      <c r="ER146" s="16">
        <v>37578618</v>
      </c>
      <c r="ES146" s="16">
        <v>417504</v>
      </c>
      <c r="ET146" s="16">
        <v>422398</v>
      </c>
      <c r="EU146" s="16">
        <v>-4894</v>
      </c>
      <c r="EV146" s="16">
        <v>37578618</v>
      </c>
      <c r="EW146" s="16">
        <v>37573724</v>
      </c>
      <c r="EX146" s="16">
        <v>1795159099</v>
      </c>
      <c r="EY146" s="16">
        <v>1716781251</v>
      </c>
      <c r="EZ146" s="16">
        <v>78377848</v>
      </c>
      <c r="FA146" s="18">
        <v>5.4</v>
      </c>
      <c r="FB146" s="16">
        <v>423240</v>
      </c>
      <c r="FC146" s="16">
        <v>0</v>
      </c>
      <c r="FD146" s="16">
        <v>0</v>
      </c>
      <c r="FE146" s="16">
        <v>0</v>
      </c>
      <c r="FF146" s="16">
        <v>423240</v>
      </c>
      <c r="FG146" s="16">
        <v>423240</v>
      </c>
      <c r="FH146" s="16">
        <v>37573724</v>
      </c>
      <c r="FI146" s="16">
        <v>37996964</v>
      </c>
      <c r="FJ146" s="16">
        <v>6749</v>
      </c>
      <c r="FK146" s="15">
        <v>14869.205</v>
      </c>
      <c r="FL146" s="16">
        <v>100352265</v>
      </c>
      <c r="FM146" s="16">
        <v>6749</v>
      </c>
      <c r="FN146" s="17">
        <v>1584.14</v>
      </c>
      <c r="FO146" s="16">
        <v>10691361</v>
      </c>
      <c r="FP146" s="16">
        <v>264</v>
      </c>
      <c r="FQ146" s="17">
        <v>16042.48</v>
      </c>
      <c r="FR146" s="16">
        <v>4235215</v>
      </c>
      <c r="FS146" s="16">
        <v>505075</v>
      </c>
      <c r="FT146" s="16">
        <v>58808</v>
      </c>
      <c r="FU146" s="16">
        <v>4799098</v>
      </c>
      <c r="FV146" s="16">
        <v>100352265</v>
      </c>
      <c r="FW146" s="16">
        <v>10691361</v>
      </c>
      <c r="FX146" s="16">
        <v>-31710</v>
      </c>
      <c r="FY146" s="16">
        <v>9132885</v>
      </c>
      <c r="FZ146" s="16">
        <v>1117641</v>
      </c>
      <c r="GA146" s="16">
        <v>1153740</v>
      </c>
      <c r="GB146" s="16">
        <v>5321499</v>
      </c>
      <c r="GC146" s="16">
        <v>132536779</v>
      </c>
      <c r="GD146" s="16">
        <v>37996964</v>
      </c>
      <c r="GE146" s="16">
        <v>94539815</v>
      </c>
      <c r="GF146" s="15">
        <v>16453.345000000001</v>
      </c>
      <c r="GG146" s="16">
        <v>300</v>
      </c>
      <c r="GH146" s="16">
        <v>4936004</v>
      </c>
      <c r="GI146" s="16">
        <v>94539815</v>
      </c>
      <c r="GJ146" s="16">
        <v>0</v>
      </c>
      <c r="GK146" s="14">
        <v>232</v>
      </c>
      <c r="GL146" s="16">
        <v>7635</v>
      </c>
      <c r="GM146" s="16">
        <v>1771320</v>
      </c>
      <c r="GN146" s="14">
        <v>-2</v>
      </c>
      <c r="GO146" s="16">
        <v>7413</v>
      </c>
      <c r="GP146" s="16">
        <v>-14826</v>
      </c>
      <c r="GQ146" s="16">
        <v>1771320</v>
      </c>
      <c r="GR146" s="16">
        <v>1756494</v>
      </c>
      <c r="GS146" s="16">
        <v>154962674</v>
      </c>
      <c r="GT146" s="16">
        <v>132536779</v>
      </c>
      <c r="GU146" s="16">
        <v>0</v>
      </c>
      <c r="GV146" s="16">
        <v>22425895</v>
      </c>
      <c r="GW146" s="16">
        <v>6959003323</v>
      </c>
      <c r="GX146" s="16">
        <v>6925691016</v>
      </c>
      <c r="GY146" s="16">
        <v>33312307</v>
      </c>
      <c r="GZ146" s="16">
        <v>6925691016</v>
      </c>
      <c r="HA146" s="18">
        <v>4.7999999999999996E-3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886</v>
      </c>
      <c r="HH146" s="16">
        <v>685</v>
      </c>
      <c r="HI146" s="16">
        <v>201</v>
      </c>
      <c r="HJ146" s="15">
        <v>16453.345000000001</v>
      </c>
      <c r="HK146" s="16">
        <v>3307122</v>
      </c>
      <c r="HL146" s="15">
        <v>16453.345000000001</v>
      </c>
      <c r="HM146" s="16">
        <v>10</v>
      </c>
      <c r="HN146" s="16">
        <v>164533</v>
      </c>
      <c r="HO146" s="15">
        <v>16453.345000000001</v>
      </c>
      <c r="HP146" s="16">
        <v>7635</v>
      </c>
      <c r="HQ146" s="15">
        <v>0.11600000000000001</v>
      </c>
      <c r="HR146" s="16">
        <v>14577664</v>
      </c>
      <c r="HS146" s="16">
        <v>3307122</v>
      </c>
      <c r="HT146" s="16">
        <v>164533</v>
      </c>
      <c r="HU146" s="16">
        <v>11106009</v>
      </c>
      <c r="HV146" s="16">
        <v>6959003323</v>
      </c>
      <c r="HW146" s="18">
        <v>1.59592</v>
      </c>
      <c r="HX146" s="18">
        <v>1.9617800000000001</v>
      </c>
      <c r="HY146" s="18">
        <v>0</v>
      </c>
      <c r="HZ146" s="16">
        <v>6959003323</v>
      </c>
      <c r="IA146" s="16">
        <v>0</v>
      </c>
      <c r="IB146" s="16">
        <v>7635</v>
      </c>
      <c r="IC146" s="17">
        <v>0</v>
      </c>
      <c r="ID146" s="16">
        <v>0</v>
      </c>
      <c r="IE146" s="15">
        <v>16453.345000000001</v>
      </c>
      <c r="IF146" s="16">
        <v>0</v>
      </c>
      <c r="IG146" s="16">
        <v>22425895</v>
      </c>
      <c r="IH146" s="16">
        <v>0</v>
      </c>
      <c r="II146" s="16">
        <v>0</v>
      </c>
      <c r="IJ146" s="16">
        <v>0</v>
      </c>
      <c r="IK146" s="16">
        <v>637927</v>
      </c>
      <c r="IL146" s="16">
        <v>3307122</v>
      </c>
      <c r="IM146" s="16">
        <v>164533</v>
      </c>
      <c r="IN146" s="16">
        <v>0</v>
      </c>
      <c r="IO146" s="16">
        <v>0</v>
      </c>
      <c r="IP146" s="16">
        <v>19592167</v>
      </c>
      <c r="IQ146" s="16">
        <v>94539815</v>
      </c>
      <c r="IR146" s="16">
        <v>0</v>
      </c>
      <c r="IS146" s="16">
        <v>0</v>
      </c>
      <c r="IT146" s="16">
        <v>0</v>
      </c>
      <c r="IU146" s="16">
        <v>0</v>
      </c>
      <c r="IV146" s="16">
        <v>637927</v>
      </c>
      <c r="IW146" s="16">
        <v>3307122</v>
      </c>
      <c r="IX146" s="16">
        <v>164533</v>
      </c>
      <c r="IY146" s="16">
        <v>0</v>
      </c>
      <c r="IZ146" s="16">
        <v>0</v>
      </c>
      <c r="JA146" s="16">
        <v>0</v>
      </c>
      <c r="JB146" s="16">
        <v>1756494</v>
      </c>
      <c r="JC146" s="16">
        <v>99130037</v>
      </c>
      <c r="JD146" s="16">
        <v>110247873</v>
      </c>
      <c r="JE146" s="16">
        <v>0</v>
      </c>
      <c r="JF146" s="16">
        <v>110247873</v>
      </c>
      <c r="JG146" s="19">
        <v>0.1</v>
      </c>
      <c r="JH146" s="16">
        <v>11024787</v>
      </c>
      <c r="JI146" s="16">
        <v>6959003323</v>
      </c>
      <c r="JJ146" s="14">
        <v>14439.8</v>
      </c>
      <c r="JK146" s="16">
        <v>481932</v>
      </c>
      <c r="JL146" s="16">
        <v>416026</v>
      </c>
      <c r="JM146" s="16">
        <v>481932</v>
      </c>
      <c r="JN146" s="17">
        <v>0.25</v>
      </c>
      <c r="JO146" s="19">
        <v>0.21579999999999999</v>
      </c>
      <c r="JP146" s="16">
        <v>11024787</v>
      </c>
      <c r="JQ146" s="16">
        <v>2379149</v>
      </c>
      <c r="JR146" s="17">
        <v>0.04</v>
      </c>
      <c r="JS146" s="16">
        <v>174660765</v>
      </c>
      <c r="JT146" s="16">
        <v>6986431</v>
      </c>
      <c r="JU146" s="16">
        <v>11024787</v>
      </c>
      <c r="JV146" s="16">
        <v>2379149</v>
      </c>
      <c r="JW146" s="16">
        <v>6986431</v>
      </c>
      <c r="JX146" s="16">
        <v>1659207</v>
      </c>
      <c r="JY146" s="16">
        <v>2379149</v>
      </c>
      <c r="JZ146" s="18">
        <v>0</v>
      </c>
      <c r="KA146" s="16">
        <v>0</v>
      </c>
      <c r="KB146" s="16">
        <v>6986431</v>
      </c>
      <c r="KC146" s="16">
        <v>1659207</v>
      </c>
      <c r="KD146" s="16">
        <v>8645638</v>
      </c>
      <c r="KE146" s="16">
        <v>110247873</v>
      </c>
      <c r="KF146" s="19">
        <v>0</v>
      </c>
      <c r="KG146" s="16">
        <v>0</v>
      </c>
      <c r="KH146" s="17">
        <v>0</v>
      </c>
      <c r="KI146" s="16">
        <v>174660765</v>
      </c>
      <c r="KJ146" s="16">
        <v>0</v>
      </c>
      <c r="KK146" s="16">
        <v>0</v>
      </c>
      <c r="KL146" s="16">
        <v>0</v>
      </c>
      <c r="KM146" s="16">
        <v>0</v>
      </c>
      <c r="KN146" s="16">
        <v>216978</v>
      </c>
      <c r="KO146" s="16">
        <v>219522</v>
      </c>
      <c r="KP146" s="16">
        <v>-2544</v>
      </c>
      <c r="KQ146" s="16">
        <v>19592167</v>
      </c>
      <c r="KR146" s="16">
        <v>-2544</v>
      </c>
      <c r="KS146" s="16">
        <v>19594711</v>
      </c>
      <c r="KT146" s="16">
        <v>-4894</v>
      </c>
      <c r="KU146" s="16">
        <v>-2544</v>
      </c>
      <c r="KV146" s="16">
        <v>-7438</v>
      </c>
      <c r="KW146" s="16">
        <v>37578618</v>
      </c>
      <c r="KX146" s="16">
        <v>19594711</v>
      </c>
      <c r="KY146" s="18">
        <v>57173329</v>
      </c>
      <c r="KZ146" s="16">
        <v>1659207</v>
      </c>
      <c r="LA146" s="16">
        <v>0</v>
      </c>
      <c r="LB146" s="16">
        <v>0</v>
      </c>
      <c r="LC146" s="16">
        <v>0</v>
      </c>
      <c r="LD146" s="16">
        <v>58832536</v>
      </c>
      <c r="LE146" s="16">
        <v>14264292</v>
      </c>
      <c r="LF146" s="16">
        <v>3235708</v>
      </c>
      <c r="LG146" s="16">
        <v>0</v>
      </c>
      <c r="LH146" s="16">
        <v>76332536</v>
      </c>
      <c r="LI146" s="16">
        <v>1659207</v>
      </c>
      <c r="LJ146" s="16">
        <v>74673329</v>
      </c>
      <c r="LK146" s="16">
        <v>6959003323</v>
      </c>
      <c r="LL146" s="16">
        <v>10.730460000000001</v>
      </c>
      <c r="LM146" s="16">
        <v>1659207</v>
      </c>
      <c r="LN146" s="16">
        <v>7563713510</v>
      </c>
      <c r="LO146" s="16">
        <v>0.21936</v>
      </c>
      <c r="LP146" s="16">
        <v>10.730460000000001</v>
      </c>
      <c r="LQ146" s="16">
        <v>10.949820000000001</v>
      </c>
      <c r="LR146" s="16">
        <v>5335652</v>
      </c>
      <c r="LS146" s="16">
        <v>0</v>
      </c>
      <c r="LT146" s="16">
        <v>967769</v>
      </c>
      <c r="LU146" s="16">
        <v>1063830</v>
      </c>
      <c r="LV146" s="16">
        <v>6173</v>
      </c>
      <c r="LW146" s="16">
        <v>505075</v>
      </c>
      <c r="LX146" s="16">
        <v>58808</v>
      </c>
      <c r="LY146" s="16">
        <v>637927</v>
      </c>
      <c r="LZ146" s="16">
        <v>7299380</v>
      </c>
      <c r="MA146" s="16">
        <v>99130037</v>
      </c>
      <c r="MB146" s="18">
        <v>7299380</v>
      </c>
      <c r="MC146" s="16">
        <v>91830657</v>
      </c>
      <c r="MD146" s="16">
        <v>154962674</v>
      </c>
      <c r="ME146" s="18">
        <v>0</v>
      </c>
      <c r="MF146" s="18">
        <v>0</v>
      </c>
      <c r="MG146" s="18">
        <v>8645638</v>
      </c>
      <c r="MH146" s="16">
        <v>0</v>
      </c>
      <c r="MI146" s="16">
        <v>1756494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58832536</v>
      </c>
      <c r="MP146" s="16">
        <v>1756494</v>
      </c>
      <c r="MQ146" s="16">
        <v>0</v>
      </c>
      <c r="MR146" s="16">
        <v>6986431</v>
      </c>
      <c r="MS146" s="16">
        <v>0</v>
      </c>
      <c r="MT146" s="16">
        <v>423240</v>
      </c>
      <c r="MU146" s="16">
        <v>-7438</v>
      </c>
      <c r="MV146" s="16">
        <v>0</v>
      </c>
      <c r="MW146" s="16">
        <v>67991263</v>
      </c>
      <c r="MX146" s="16">
        <v>7563713510</v>
      </c>
      <c r="MY146" s="16">
        <v>1.34</v>
      </c>
      <c r="MZ146" s="16">
        <v>10135376</v>
      </c>
      <c r="NA146" s="16">
        <v>0</v>
      </c>
      <c r="NB146" s="16">
        <v>174660765</v>
      </c>
      <c r="NC146" s="16">
        <v>0</v>
      </c>
      <c r="ND146" s="16">
        <v>10135376</v>
      </c>
      <c r="NE146" s="16">
        <v>0</v>
      </c>
      <c r="NF146" s="16">
        <v>10135376</v>
      </c>
      <c r="NG146" s="17">
        <v>0.04</v>
      </c>
      <c r="NH146" s="17">
        <v>0</v>
      </c>
      <c r="NI146" s="17">
        <v>0</v>
      </c>
      <c r="NJ146" s="17">
        <v>0</v>
      </c>
      <c r="NK146" s="17">
        <v>0</v>
      </c>
      <c r="NL146" s="17">
        <v>0.04</v>
      </c>
      <c r="NM146" s="16">
        <v>6986431</v>
      </c>
      <c r="NN146" s="16">
        <v>0</v>
      </c>
      <c r="NO146" s="18">
        <v>0</v>
      </c>
      <c r="NP146" s="16">
        <v>0</v>
      </c>
      <c r="NQ146" s="17">
        <v>6986431</v>
      </c>
      <c r="NR146" s="16">
        <v>13500000</v>
      </c>
      <c r="NS146" s="16">
        <v>0</v>
      </c>
      <c r="NT146" s="16">
        <v>2496025</v>
      </c>
      <c r="NU146" s="16">
        <v>0</v>
      </c>
      <c r="NV146" s="16">
        <v>0</v>
      </c>
      <c r="NW146" s="17">
        <v>0</v>
      </c>
      <c r="NX146" s="17">
        <v>12966936</v>
      </c>
    </row>
    <row r="147" spans="1:388" x14ac:dyDescent="0.55000000000000004">
      <c r="A147" s="13" t="s">
        <v>1177</v>
      </c>
      <c r="B147" s="13" t="s">
        <v>1193</v>
      </c>
      <c r="C147" s="13" t="s">
        <v>278</v>
      </c>
      <c r="D147" s="13" t="s">
        <v>279</v>
      </c>
      <c r="E147" s="14">
        <v>1002.3</v>
      </c>
      <c r="F147" s="15">
        <v>1</v>
      </c>
      <c r="G147" s="16">
        <v>7413</v>
      </c>
      <c r="H147" s="16">
        <v>0</v>
      </c>
      <c r="I147" s="16">
        <v>6553</v>
      </c>
      <c r="J147" s="15">
        <v>1</v>
      </c>
      <c r="K147" s="16">
        <v>6553</v>
      </c>
      <c r="L147" s="16">
        <v>7413</v>
      </c>
      <c r="M147" s="16">
        <v>222</v>
      </c>
      <c r="N147" s="16">
        <v>7635</v>
      </c>
      <c r="O147" s="17">
        <v>645.30999999999995</v>
      </c>
      <c r="P147" s="17">
        <v>19.07</v>
      </c>
      <c r="Q147" s="17">
        <v>664.38</v>
      </c>
      <c r="R147" s="17">
        <v>74.87</v>
      </c>
      <c r="S147" s="17">
        <v>2.16</v>
      </c>
      <c r="T147" s="17">
        <v>77.03</v>
      </c>
      <c r="U147" s="17">
        <v>80.819999999999993</v>
      </c>
      <c r="V147" s="17">
        <v>2.35</v>
      </c>
      <c r="W147" s="17">
        <v>83.17</v>
      </c>
      <c r="X147" s="17">
        <v>357.8</v>
      </c>
      <c r="Y147" s="17">
        <v>10.73</v>
      </c>
      <c r="Z147" s="17">
        <v>368.53</v>
      </c>
      <c r="AA147" s="17">
        <v>49.68</v>
      </c>
      <c r="AB147" s="17">
        <v>29.05</v>
      </c>
      <c r="AC147" s="17">
        <v>46.58</v>
      </c>
      <c r="AD147" s="17">
        <v>125.31</v>
      </c>
      <c r="AE147" s="14">
        <v>1002.3</v>
      </c>
      <c r="AF147" s="17">
        <v>1127.6099999999999</v>
      </c>
      <c r="AG147" s="17">
        <v>1.42</v>
      </c>
      <c r="AH147" s="17">
        <v>1129.03</v>
      </c>
      <c r="AI147" s="15">
        <v>22.4</v>
      </c>
      <c r="AJ147" s="15">
        <v>4.83</v>
      </c>
      <c r="AK147" s="17">
        <v>2.88</v>
      </c>
      <c r="AL147" s="17">
        <f>ROUND(Data_AidAndLevy[[#This Row],[L311]]*Data_AidAndLevy[[#This Row],[L201]],0)</f>
        <v>21349</v>
      </c>
      <c r="AM147" s="15">
        <v>0</v>
      </c>
      <c r="AN147" s="15">
        <v>30.11</v>
      </c>
      <c r="AO147" s="17">
        <v>1127.6099999999999</v>
      </c>
      <c r="AP147" s="15">
        <v>1157.72</v>
      </c>
      <c r="AQ147" s="17">
        <v>125.31</v>
      </c>
      <c r="AR147" s="15">
        <v>1032.4100000000001</v>
      </c>
      <c r="AS147" s="16">
        <v>7635</v>
      </c>
      <c r="AT147" s="14">
        <v>1002.3</v>
      </c>
      <c r="AU147" s="16">
        <v>7652561</v>
      </c>
      <c r="AV147" s="16">
        <v>7524936</v>
      </c>
      <c r="AW147" s="17">
        <v>1.01</v>
      </c>
      <c r="AX147" s="16">
        <v>7600185</v>
      </c>
      <c r="AY147" s="16">
        <v>7652561</v>
      </c>
      <c r="AZ147" s="16">
        <v>0</v>
      </c>
      <c r="BA147" s="16">
        <v>7635</v>
      </c>
      <c r="BB147" s="15">
        <v>30.11</v>
      </c>
      <c r="BC147" s="16">
        <v>229890</v>
      </c>
      <c r="BD147" s="16">
        <v>7635</v>
      </c>
      <c r="BE147" s="17">
        <v>125.31</v>
      </c>
      <c r="BF147" s="16">
        <v>956742</v>
      </c>
      <c r="BG147" s="17">
        <v>664.38</v>
      </c>
      <c r="BH147" s="14">
        <v>1002.3</v>
      </c>
      <c r="BI147" s="16">
        <v>665908</v>
      </c>
      <c r="BJ147" s="16">
        <v>655054</v>
      </c>
      <c r="BK147" s="16">
        <v>665908</v>
      </c>
      <c r="BL147" s="16">
        <v>0</v>
      </c>
      <c r="BM147" s="16">
        <v>665908</v>
      </c>
      <c r="BN147" s="16">
        <v>665908</v>
      </c>
      <c r="BO147" s="17">
        <v>77.03</v>
      </c>
      <c r="BP147" s="14">
        <v>1002.3</v>
      </c>
      <c r="BQ147" s="16">
        <v>77207</v>
      </c>
      <c r="BR147" s="16">
        <v>76001</v>
      </c>
      <c r="BS147" s="16">
        <v>77207</v>
      </c>
      <c r="BT147" s="16">
        <v>0</v>
      </c>
      <c r="BU147" s="16">
        <v>77207</v>
      </c>
      <c r="BV147" s="16">
        <v>77207</v>
      </c>
      <c r="BW147" s="17">
        <v>83.17</v>
      </c>
      <c r="BX147" s="14">
        <v>1002.3</v>
      </c>
      <c r="BY147" s="16">
        <v>83361</v>
      </c>
      <c r="BZ147" s="16">
        <v>82040</v>
      </c>
      <c r="CA147" s="16">
        <v>83361</v>
      </c>
      <c r="CB147" s="16">
        <v>0</v>
      </c>
      <c r="CC147" s="16">
        <v>83361</v>
      </c>
      <c r="CD147" s="16">
        <v>83361</v>
      </c>
      <c r="CE147" s="17">
        <v>368.53</v>
      </c>
      <c r="CF147" s="14">
        <v>1002.3</v>
      </c>
      <c r="CG147" s="16">
        <v>369378</v>
      </c>
      <c r="CH147" s="16">
        <v>363203</v>
      </c>
      <c r="CI147" s="16">
        <v>369378</v>
      </c>
      <c r="CJ147" s="16">
        <v>0</v>
      </c>
      <c r="CK147" s="16">
        <v>369378</v>
      </c>
      <c r="CL147" s="16">
        <v>369378</v>
      </c>
      <c r="CM147" s="17">
        <v>337.26</v>
      </c>
      <c r="CN147" s="17">
        <v>1127.6099999999999</v>
      </c>
      <c r="CO147" s="16">
        <v>380298</v>
      </c>
      <c r="CP147" s="16">
        <v>376144</v>
      </c>
      <c r="CQ147" s="16">
        <v>0</v>
      </c>
      <c r="CR147" s="16">
        <v>376144</v>
      </c>
      <c r="CS147" s="16">
        <v>380298</v>
      </c>
      <c r="CT147" s="16">
        <v>0</v>
      </c>
      <c r="CU147" s="14">
        <v>1002.3</v>
      </c>
      <c r="CV147" s="16">
        <v>1</v>
      </c>
      <c r="CW147" s="14">
        <v>0</v>
      </c>
      <c r="CX147" s="16">
        <v>1003</v>
      </c>
      <c r="CY147" s="17">
        <v>62.47</v>
      </c>
      <c r="CZ147" s="16">
        <v>62657</v>
      </c>
      <c r="DA147" s="16">
        <v>1003</v>
      </c>
      <c r="DB147" s="17">
        <v>69.650000000000006</v>
      </c>
      <c r="DC147" s="16">
        <v>69859</v>
      </c>
      <c r="DD147" s="17">
        <v>1.42</v>
      </c>
      <c r="DE147" s="17">
        <v>337.26</v>
      </c>
      <c r="DF147" s="16">
        <v>479</v>
      </c>
      <c r="DG147" s="17">
        <v>41.7</v>
      </c>
      <c r="DH147" s="17">
        <v>1127.6099999999999</v>
      </c>
      <c r="DI147" s="16">
        <v>47021</v>
      </c>
      <c r="DJ147" s="16">
        <v>46739</v>
      </c>
      <c r="DK147" s="16">
        <v>47021</v>
      </c>
      <c r="DL147" s="16">
        <v>0</v>
      </c>
      <c r="DM147" s="16">
        <v>47021</v>
      </c>
      <c r="DN147" s="16">
        <v>47021</v>
      </c>
      <c r="DO147" s="17">
        <v>4.8</v>
      </c>
      <c r="DP147" s="17">
        <v>1127.6099999999999</v>
      </c>
      <c r="DQ147" s="16">
        <v>5413</v>
      </c>
      <c r="DR147" s="16">
        <v>5374</v>
      </c>
      <c r="DS147" s="16">
        <v>5413</v>
      </c>
      <c r="DT147" s="16">
        <v>0</v>
      </c>
      <c r="DU147" s="16">
        <v>5413</v>
      </c>
      <c r="DV147" s="16">
        <v>5413</v>
      </c>
      <c r="DW147" s="16">
        <v>7652561</v>
      </c>
      <c r="DX147" s="16">
        <v>0</v>
      </c>
      <c r="DY147" s="16">
        <v>229890</v>
      </c>
      <c r="DZ147" s="16">
        <v>956742</v>
      </c>
      <c r="EA147" s="16">
        <v>665908</v>
      </c>
      <c r="EB147" s="16">
        <v>77207</v>
      </c>
      <c r="EC147" s="16">
        <v>83361</v>
      </c>
      <c r="ED147" s="16">
        <v>369378</v>
      </c>
      <c r="EE147" s="16">
        <v>380298</v>
      </c>
      <c r="EF147" s="16">
        <v>0</v>
      </c>
      <c r="EG147" s="16">
        <v>62657</v>
      </c>
      <c r="EH147" s="16">
        <v>69859</v>
      </c>
      <c r="EI147" s="16">
        <v>479</v>
      </c>
      <c r="EJ147" s="16">
        <v>47021</v>
      </c>
      <c r="EK147" s="16">
        <v>5413</v>
      </c>
      <c r="EL147" s="16">
        <v>65316</v>
      </c>
      <c r="EM147" s="16">
        <v>303829</v>
      </c>
      <c r="EN147" s="16">
        <v>0</v>
      </c>
      <c r="EO147" s="16">
        <v>10839287</v>
      </c>
      <c r="EP147" s="16">
        <v>415524648</v>
      </c>
      <c r="EQ147" s="18">
        <v>5.4</v>
      </c>
      <c r="ER147" s="16">
        <v>2243833</v>
      </c>
      <c r="ES147" s="16">
        <v>105054</v>
      </c>
      <c r="ET147" s="16">
        <v>106436</v>
      </c>
      <c r="EU147" s="16">
        <v>-1382</v>
      </c>
      <c r="EV147" s="16">
        <v>2243833</v>
      </c>
      <c r="EW147" s="16">
        <v>2242451</v>
      </c>
      <c r="EX147" s="16">
        <v>174937615</v>
      </c>
      <c r="EY147" s="16">
        <v>162608656</v>
      </c>
      <c r="EZ147" s="16">
        <v>12328959</v>
      </c>
      <c r="FA147" s="18">
        <v>5.4</v>
      </c>
      <c r="FB147" s="16">
        <v>66576</v>
      </c>
      <c r="FC147" s="16">
        <v>0</v>
      </c>
      <c r="FD147" s="16">
        <v>0</v>
      </c>
      <c r="FE147" s="16">
        <v>0</v>
      </c>
      <c r="FF147" s="16">
        <v>66576</v>
      </c>
      <c r="FG147" s="16">
        <v>66576</v>
      </c>
      <c r="FH147" s="16">
        <v>2242451</v>
      </c>
      <c r="FI147" s="16">
        <v>2309027</v>
      </c>
      <c r="FJ147" s="16">
        <v>6749</v>
      </c>
      <c r="FK147" s="15">
        <v>1032.4100000000001</v>
      </c>
      <c r="FL147" s="16">
        <v>6967735</v>
      </c>
      <c r="FM147" s="16">
        <v>6749</v>
      </c>
      <c r="FN147" s="17">
        <v>125.31</v>
      </c>
      <c r="FO147" s="16">
        <v>845717</v>
      </c>
      <c r="FP147" s="16">
        <v>264</v>
      </c>
      <c r="FQ147" s="17">
        <v>1129.03</v>
      </c>
      <c r="FR147" s="16">
        <v>298064</v>
      </c>
      <c r="FS147" s="16">
        <v>47021</v>
      </c>
      <c r="FT147" s="16">
        <v>5413</v>
      </c>
      <c r="FU147" s="16">
        <v>350498</v>
      </c>
      <c r="FV147" s="16">
        <v>6967735</v>
      </c>
      <c r="FW147" s="16">
        <v>845717</v>
      </c>
      <c r="FX147" s="16">
        <v>6553</v>
      </c>
      <c r="FY147" s="16">
        <v>665908</v>
      </c>
      <c r="FZ147" s="16">
        <v>77207</v>
      </c>
      <c r="GA147" s="16">
        <v>83361</v>
      </c>
      <c r="GB147" s="16">
        <v>369378</v>
      </c>
      <c r="GC147" s="16">
        <v>9366357</v>
      </c>
      <c r="GD147" s="16">
        <v>2309027</v>
      </c>
      <c r="GE147" s="16">
        <v>7057330</v>
      </c>
      <c r="GF147" s="15">
        <v>1157.72</v>
      </c>
      <c r="GG147" s="16">
        <v>300</v>
      </c>
      <c r="GH147" s="16">
        <v>347316</v>
      </c>
      <c r="GI147" s="16">
        <v>7057330</v>
      </c>
      <c r="GJ147" s="16">
        <v>0</v>
      </c>
      <c r="GK147" s="14">
        <v>31</v>
      </c>
      <c r="GL147" s="16">
        <v>7635</v>
      </c>
      <c r="GM147" s="16">
        <v>236685</v>
      </c>
      <c r="GN147" s="14">
        <v>0</v>
      </c>
      <c r="GO147" s="16">
        <v>7413</v>
      </c>
      <c r="GP147" s="16">
        <v>0</v>
      </c>
      <c r="GQ147" s="16">
        <v>236685</v>
      </c>
      <c r="GR147" s="16">
        <v>236685</v>
      </c>
      <c r="GS147" s="16">
        <v>10839287</v>
      </c>
      <c r="GT147" s="16">
        <v>9366357</v>
      </c>
      <c r="GU147" s="16">
        <v>0</v>
      </c>
      <c r="GV147" s="16">
        <v>1472930</v>
      </c>
      <c r="GW147" s="16">
        <v>415524648</v>
      </c>
      <c r="GX147" s="16">
        <v>419392720</v>
      </c>
      <c r="GY147" s="16">
        <v>0</v>
      </c>
      <c r="GZ147" s="16">
        <v>419392720</v>
      </c>
      <c r="HA147" s="18">
        <v>0</v>
      </c>
      <c r="HB147" s="16">
        <v>20702</v>
      </c>
      <c r="HC147" s="16">
        <v>0</v>
      </c>
      <c r="HD147" s="16">
        <v>20702</v>
      </c>
      <c r="HE147" s="16">
        <v>0</v>
      </c>
      <c r="HF147" s="16">
        <v>20702</v>
      </c>
      <c r="HG147" s="16">
        <v>886</v>
      </c>
      <c r="HH147" s="16">
        <v>685</v>
      </c>
      <c r="HI147" s="16">
        <v>201</v>
      </c>
      <c r="HJ147" s="15">
        <v>1157.72</v>
      </c>
      <c r="HK147" s="16">
        <v>232702</v>
      </c>
      <c r="HL147" s="15">
        <v>1157.72</v>
      </c>
      <c r="HM147" s="16">
        <v>10</v>
      </c>
      <c r="HN147" s="16">
        <v>11577</v>
      </c>
      <c r="HO147" s="15">
        <v>1157.72</v>
      </c>
      <c r="HP147" s="16">
        <v>7635</v>
      </c>
      <c r="HQ147" s="15">
        <v>0.11600000000000001</v>
      </c>
      <c r="HR147" s="16">
        <v>1025740</v>
      </c>
      <c r="HS147" s="16">
        <v>232702</v>
      </c>
      <c r="HT147" s="16">
        <v>11577</v>
      </c>
      <c r="HU147" s="16">
        <v>781461</v>
      </c>
      <c r="HV147" s="16">
        <v>415524648</v>
      </c>
      <c r="HW147" s="18">
        <v>1.88066</v>
      </c>
      <c r="HX147" s="18">
        <v>1.9617800000000001</v>
      </c>
      <c r="HY147" s="18">
        <v>0</v>
      </c>
      <c r="HZ147" s="16">
        <v>415524648</v>
      </c>
      <c r="IA147" s="16">
        <v>0</v>
      </c>
      <c r="IB147" s="16">
        <v>7635</v>
      </c>
      <c r="IC147" s="17">
        <v>0</v>
      </c>
      <c r="ID147" s="16">
        <v>0</v>
      </c>
      <c r="IE147" s="15">
        <v>1157.72</v>
      </c>
      <c r="IF147" s="16">
        <v>0</v>
      </c>
      <c r="IG147" s="16">
        <v>1472930</v>
      </c>
      <c r="IH147" s="16">
        <v>20702</v>
      </c>
      <c r="II147" s="16">
        <v>0</v>
      </c>
      <c r="IJ147" s="16">
        <v>0</v>
      </c>
      <c r="IK147" s="16">
        <v>65316</v>
      </c>
      <c r="IL147" s="16">
        <v>232702</v>
      </c>
      <c r="IM147" s="16">
        <v>11577</v>
      </c>
      <c r="IN147" s="16">
        <v>0</v>
      </c>
      <c r="IO147" s="16">
        <v>0</v>
      </c>
      <c r="IP147" s="16">
        <v>1273265</v>
      </c>
      <c r="IQ147" s="16">
        <v>7057330</v>
      </c>
      <c r="IR147" s="16">
        <v>0</v>
      </c>
      <c r="IS147" s="16">
        <v>20702</v>
      </c>
      <c r="IT147" s="16">
        <v>0</v>
      </c>
      <c r="IU147" s="16">
        <v>0</v>
      </c>
      <c r="IV147" s="16">
        <v>65316</v>
      </c>
      <c r="IW147" s="16">
        <v>232702</v>
      </c>
      <c r="IX147" s="16">
        <v>11577</v>
      </c>
      <c r="IY147" s="16">
        <v>0</v>
      </c>
      <c r="IZ147" s="16">
        <v>0</v>
      </c>
      <c r="JA147" s="16">
        <v>0</v>
      </c>
      <c r="JB147" s="16">
        <v>236685</v>
      </c>
      <c r="JC147" s="16">
        <v>7493680</v>
      </c>
      <c r="JD147" s="16">
        <v>7652561</v>
      </c>
      <c r="JE147" s="16">
        <v>0</v>
      </c>
      <c r="JF147" s="16">
        <v>7652561</v>
      </c>
      <c r="JG147" s="19">
        <v>0.1</v>
      </c>
      <c r="JH147" s="16">
        <v>765256</v>
      </c>
      <c r="JI147" s="16">
        <v>415524648</v>
      </c>
      <c r="JJ147" s="14">
        <v>1002.3</v>
      </c>
      <c r="JK147" s="16">
        <v>414571</v>
      </c>
      <c r="JL147" s="16">
        <v>416026</v>
      </c>
      <c r="JM147" s="16">
        <v>414571</v>
      </c>
      <c r="JN147" s="17">
        <v>0.25</v>
      </c>
      <c r="JO147" s="19">
        <v>0.25090000000000001</v>
      </c>
      <c r="JP147" s="16">
        <v>765256</v>
      </c>
      <c r="JQ147" s="16">
        <v>192003</v>
      </c>
      <c r="JR147" s="17">
        <v>7.0000000000000007E-2</v>
      </c>
      <c r="JS147" s="16">
        <v>7251758</v>
      </c>
      <c r="JT147" s="16">
        <v>507623</v>
      </c>
      <c r="JU147" s="16">
        <v>765256</v>
      </c>
      <c r="JV147" s="16">
        <v>192003</v>
      </c>
      <c r="JW147" s="16">
        <v>507623</v>
      </c>
      <c r="JX147" s="16">
        <v>65630</v>
      </c>
      <c r="JY147" s="16">
        <v>192003</v>
      </c>
      <c r="JZ147" s="18">
        <v>0</v>
      </c>
      <c r="KA147" s="16">
        <v>0</v>
      </c>
      <c r="KB147" s="16">
        <v>507623</v>
      </c>
      <c r="KC147" s="16">
        <v>65630</v>
      </c>
      <c r="KD147" s="16">
        <v>573253</v>
      </c>
      <c r="KE147" s="16">
        <v>7652561</v>
      </c>
      <c r="KF147" s="19">
        <v>0</v>
      </c>
      <c r="KG147" s="16">
        <v>0</v>
      </c>
      <c r="KH147" s="17">
        <v>0</v>
      </c>
      <c r="KI147" s="16">
        <v>7251758</v>
      </c>
      <c r="KJ147" s="16">
        <v>0</v>
      </c>
      <c r="KK147" s="16">
        <v>0</v>
      </c>
      <c r="KL147" s="16">
        <v>0</v>
      </c>
      <c r="KM147" s="16">
        <v>0</v>
      </c>
      <c r="KN147" s="16">
        <v>61508</v>
      </c>
      <c r="KO147" s="16">
        <v>62317</v>
      </c>
      <c r="KP147" s="16">
        <v>-809</v>
      </c>
      <c r="KQ147" s="16">
        <v>1273265</v>
      </c>
      <c r="KR147" s="16">
        <v>-809</v>
      </c>
      <c r="KS147" s="16">
        <v>1274074</v>
      </c>
      <c r="KT147" s="16">
        <v>-1382</v>
      </c>
      <c r="KU147" s="16">
        <v>-809</v>
      </c>
      <c r="KV147" s="16">
        <v>-2191</v>
      </c>
      <c r="KW147" s="16">
        <v>2243833</v>
      </c>
      <c r="KX147" s="16">
        <v>1274074</v>
      </c>
      <c r="KY147" s="18">
        <v>3517907</v>
      </c>
      <c r="KZ147" s="16">
        <v>65630</v>
      </c>
      <c r="LA147" s="16">
        <v>0</v>
      </c>
      <c r="LB147" s="16">
        <v>0</v>
      </c>
      <c r="LC147" s="16">
        <v>0</v>
      </c>
      <c r="LD147" s="16">
        <v>3583537</v>
      </c>
      <c r="LE147" s="16">
        <v>763772</v>
      </c>
      <c r="LF147" s="16">
        <v>0</v>
      </c>
      <c r="LG147" s="16">
        <v>0</v>
      </c>
      <c r="LH147" s="16">
        <v>4347309</v>
      </c>
      <c r="LI147" s="16">
        <v>65630</v>
      </c>
      <c r="LJ147" s="16">
        <v>4281679</v>
      </c>
      <c r="LK147" s="16">
        <v>415524648</v>
      </c>
      <c r="LL147" s="16">
        <v>10.304270000000001</v>
      </c>
      <c r="LM147" s="16">
        <v>65630</v>
      </c>
      <c r="LN147" s="16">
        <v>453535015</v>
      </c>
      <c r="LO147" s="16">
        <v>0.14471000000000001</v>
      </c>
      <c r="LP147" s="16">
        <v>10.304270000000001</v>
      </c>
      <c r="LQ147" s="16">
        <v>10.448980000000001</v>
      </c>
      <c r="LR147" s="16">
        <v>380298</v>
      </c>
      <c r="LS147" s="16">
        <v>0</v>
      </c>
      <c r="LT147" s="16">
        <v>62657</v>
      </c>
      <c r="LU147" s="16">
        <v>69859</v>
      </c>
      <c r="LV147" s="16">
        <v>479</v>
      </c>
      <c r="LW147" s="16">
        <v>47021</v>
      </c>
      <c r="LX147" s="16">
        <v>5413</v>
      </c>
      <c r="LY147" s="16">
        <v>65316</v>
      </c>
      <c r="LZ147" s="16">
        <v>500411</v>
      </c>
      <c r="MA147" s="16">
        <v>7493680</v>
      </c>
      <c r="MB147" s="18">
        <v>500411</v>
      </c>
      <c r="MC147" s="16">
        <v>6993269</v>
      </c>
      <c r="MD147" s="16">
        <v>10839287</v>
      </c>
      <c r="ME147" s="18">
        <v>0</v>
      </c>
      <c r="MF147" s="18">
        <v>0</v>
      </c>
      <c r="MG147" s="18">
        <v>573253</v>
      </c>
      <c r="MH147" s="16">
        <v>0</v>
      </c>
      <c r="MI147" s="16">
        <v>236685</v>
      </c>
      <c r="MJ147" s="16">
        <v>0</v>
      </c>
      <c r="MK147" s="16">
        <v>0</v>
      </c>
      <c r="ML147" s="16">
        <v>0</v>
      </c>
      <c r="MM147" s="16">
        <v>0</v>
      </c>
      <c r="MN147" s="16">
        <v>0</v>
      </c>
      <c r="MO147" s="16">
        <v>3583537</v>
      </c>
      <c r="MP147" s="16">
        <v>236685</v>
      </c>
      <c r="MQ147" s="16">
        <v>0</v>
      </c>
      <c r="MR147" s="16">
        <v>507623</v>
      </c>
      <c r="MS147" s="16">
        <v>0</v>
      </c>
      <c r="MT147" s="16">
        <v>66576</v>
      </c>
      <c r="MU147" s="16">
        <v>-2191</v>
      </c>
      <c r="MV147" s="16">
        <v>0</v>
      </c>
      <c r="MW147" s="16">
        <v>4392230</v>
      </c>
      <c r="MX147" s="16">
        <v>453535015</v>
      </c>
      <c r="MY147" s="16">
        <v>0.67</v>
      </c>
      <c r="MZ147" s="16">
        <v>303868</v>
      </c>
      <c r="NA147" s="16">
        <v>0</v>
      </c>
      <c r="NB147" s="16">
        <v>7251758</v>
      </c>
      <c r="NC147" s="16">
        <v>0</v>
      </c>
      <c r="ND147" s="16">
        <v>303868</v>
      </c>
      <c r="NE147" s="16">
        <v>0</v>
      </c>
      <c r="NF147" s="16">
        <v>303868</v>
      </c>
      <c r="NG147" s="17">
        <v>7.0000000000000007E-2</v>
      </c>
      <c r="NH147" s="17">
        <v>0</v>
      </c>
      <c r="NI147" s="17">
        <v>0</v>
      </c>
      <c r="NJ147" s="17">
        <v>0</v>
      </c>
      <c r="NK147" s="17">
        <v>0</v>
      </c>
      <c r="NL147" s="17">
        <v>7.0000000000000007E-2</v>
      </c>
      <c r="NM147" s="16">
        <v>507623</v>
      </c>
      <c r="NN147" s="16">
        <v>0</v>
      </c>
      <c r="NO147" s="18">
        <v>0</v>
      </c>
      <c r="NP147" s="16">
        <v>0</v>
      </c>
      <c r="NQ147" s="17">
        <v>507623</v>
      </c>
      <c r="NR147" s="16">
        <v>300000</v>
      </c>
      <c r="NS147" s="16">
        <v>0</v>
      </c>
      <c r="NT147" s="16">
        <v>149667</v>
      </c>
      <c r="NU147" s="16">
        <v>0</v>
      </c>
      <c r="NV147" s="16">
        <v>0</v>
      </c>
      <c r="NW147" s="17">
        <v>0</v>
      </c>
      <c r="NX147" s="17">
        <v>0</v>
      </c>
    </row>
    <row r="148" spans="1:388" x14ac:dyDescent="0.55000000000000004">
      <c r="A148" s="13" t="s">
        <v>1191</v>
      </c>
      <c r="B148" s="13" t="s">
        <v>1255</v>
      </c>
      <c r="C148" s="13" t="s">
        <v>280</v>
      </c>
      <c r="D148" s="13" t="s">
        <v>281</v>
      </c>
      <c r="E148" s="14">
        <v>500</v>
      </c>
      <c r="F148" s="15">
        <v>0</v>
      </c>
      <c r="G148" s="16">
        <v>7413</v>
      </c>
      <c r="H148" s="16">
        <v>0</v>
      </c>
      <c r="I148" s="16">
        <v>6553</v>
      </c>
      <c r="J148" s="15">
        <v>0</v>
      </c>
      <c r="K148" s="16">
        <v>0</v>
      </c>
      <c r="L148" s="16">
        <v>7413</v>
      </c>
      <c r="M148" s="16">
        <v>222</v>
      </c>
      <c r="N148" s="16">
        <v>7635</v>
      </c>
      <c r="O148" s="17">
        <v>608.47</v>
      </c>
      <c r="P148" s="17">
        <v>19.07</v>
      </c>
      <c r="Q148" s="17">
        <v>627.54</v>
      </c>
      <c r="R148" s="17">
        <v>70.760000000000005</v>
      </c>
      <c r="S148" s="17">
        <v>2.16</v>
      </c>
      <c r="T148" s="17">
        <v>72.92</v>
      </c>
      <c r="U148" s="17">
        <v>61.46</v>
      </c>
      <c r="V148" s="17">
        <v>2.35</v>
      </c>
      <c r="W148" s="17">
        <v>63.81</v>
      </c>
      <c r="X148" s="17">
        <v>357.8</v>
      </c>
      <c r="Y148" s="17">
        <v>10.73</v>
      </c>
      <c r="Z148" s="17">
        <v>368.53</v>
      </c>
      <c r="AA148" s="17">
        <v>24.48</v>
      </c>
      <c r="AB148" s="17">
        <v>24.22</v>
      </c>
      <c r="AC148" s="17">
        <v>2.74</v>
      </c>
      <c r="AD148" s="17">
        <v>51.44</v>
      </c>
      <c r="AE148" s="14">
        <v>500</v>
      </c>
      <c r="AF148" s="17">
        <v>551.44000000000005</v>
      </c>
      <c r="AG148" s="17">
        <v>0.64</v>
      </c>
      <c r="AH148" s="17">
        <v>552.08000000000004</v>
      </c>
      <c r="AI148" s="15">
        <v>26.26</v>
      </c>
      <c r="AJ148" s="15">
        <v>2.3660000000000001</v>
      </c>
      <c r="AK148" s="17">
        <v>0.21</v>
      </c>
      <c r="AL148" s="17">
        <f>ROUND(Data_AidAndLevy[[#This Row],[L311]]*Data_AidAndLevy[[#This Row],[L201]],0)</f>
        <v>1557</v>
      </c>
      <c r="AM148" s="15">
        <v>0</v>
      </c>
      <c r="AN148" s="15">
        <v>28.835999999999999</v>
      </c>
      <c r="AO148" s="17">
        <v>551.44000000000005</v>
      </c>
      <c r="AP148" s="15">
        <v>580.27599999999995</v>
      </c>
      <c r="AQ148" s="17">
        <v>51.44</v>
      </c>
      <c r="AR148" s="15">
        <v>528.83600000000001</v>
      </c>
      <c r="AS148" s="16">
        <v>7635</v>
      </c>
      <c r="AT148" s="14">
        <v>500</v>
      </c>
      <c r="AU148" s="16">
        <v>3817500</v>
      </c>
      <c r="AV148" s="16">
        <v>3676848</v>
      </c>
      <c r="AW148" s="17">
        <v>1.01</v>
      </c>
      <c r="AX148" s="16">
        <v>3713616</v>
      </c>
      <c r="AY148" s="16">
        <v>3817500</v>
      </c>
      <c r="AZ148" s="16">
        <v>0</v>
      </c>
      <c r="BA148" s="16">
        <v>7635</v>
      </c>
      <c r="BB148" s="15">
        <v>28.835999999999999</v>
      </c>
      <c r="BC148" s="16">
        <v>220163</v>
      </c>
      <c r="BD148" s="16">
        <v>7635</v>
      </c>
      <c r="BE148" s="17">
        <v>51.44</v>
      </c>
      <c r="BF148" s="16">
        <v>392744</v>
      </c>
      <c r="BG148" s="17">
        <v>627.54</v>
      </c>
      <c r="BH148" s="14">
        <v>500</v>
      </c>
      <c r="BI148" s="16">
        <v>313770</v>
      </c>
      <c r="BJ148" s="16">
        <v>301801</v>
      </c>
      <c r="BK148" s="16">
        <v>313770</v>
      </c>
      <c r="BL148" s="16">
        <v>0</v>
      </c>
      <c r="BM148" s="16">
        <v>313770</v>
      </c>
      <c r="BN148" s="16">
        <v>313770</v>
      </c>
      <c r="BO148" s="17">
        <v>72.92</v>
      </c>
      <c r="BP148" s="14">
        <v>500</v>
      </c>
      <c r="BQ148" s="16">
        <v>36460</v>
      </c>
      <c r="BR148" s="16">
        <v>35097</v>
      </c>
      <c r="BS148" s="16">
        <v>36460</v>
      </c>
      <c r="BT148" s="16">
        <v>0</v>
      </c>
      <c r="BU148" s="16">
        <v>36460</v>
      </c>
      <c r="BV148" s="16">
        <v>36460</v>
      </c>
      <c r="BW148" s="17">
        <v>63.81</v>
      </c>
      <c r="BX148" s="14">
        <v>500</v>
      </c>
      <c r="BY148" s="16">
        <v>31905</v>
      </c>
      <c r="BZ148" s="16">
        <v>30484</v>
      </c>
      <c r="CA148" s="16">
        <v>31905</v>
      </c>
      <c r="CB148" s="16">
        <v>0</v>
      </c>
      <c r="CC148" s="16">
        <v>31905</v>
      </c>
      <c r="CD148" s="16">
        <v>31905</v>
      </c>
      <c r="CE148" s="17">
        <v>368.53</v>
      </c>
      <c r="CF148" s="14">
        <v>500</v>
      </c>
      <c r="CG148" s="16">
        <v>184265</v>
      </c>
      <c r="CH148" s="16">
        <v>177469</v>
      </c>
      <c r="CI148" s="16">
        <v>184265</v>
      </c>
      <c r="CJ148" s="16">
        <v>0</v>
      </c>
      <c r="CK148" s="16">
        <v>184265</v>
      </c>
      <c r="CL148" s="16">
        <v>184265</v>
      </c>
      <c r="CM148" s="17">
        <v>332.98</v>
      </c>
      <c r="CN148" s="17">
        <v>551.44000000000005</v>
      </c>
      <c r="CO148" s="16">
        <v>183618</v>
      </c>
      <c r="CP148" s="16">
        <v>180547</v>
      </c>
      <c r="CQ148" s="16">
        <v>7061</v>
      </c>
      <c r="CR148" s="16">
        <v>187608</v>
      </c>
      <c r="CS148" s="16">
        <v>183618</v>
      </c>
      <c r="CT148" s="16">
        <v>3990</v>
      </c>
      <c r="CU148" s="14">
        <v>500</v>
      </c>
      <c r="CV148" s="16">
        <v>4</v>
      </c>
      <c r="CW148" s="14">
        <v>0</v>
      </c>
      <c r="CX148" s="16">
        <v>504</v>
      </c>
      <c r="CY148" s="17">
        <v>62.16</v>
      </c>
      <c r="CZ148" s="16">
        <v>31329</v>
      </c>
      <c r="DA148" s="16">
        <v>504</v>
      </c>
      <c r="DB148" s="17">
        <v>68.33</v>
      </c>
      <c r="DC148" s="16">
        <v>34438</v>
      </c>
      <c r="DD148" s="17">
        <v>0.64</v>
      </c>
      <c r="DE148" s="17">
        <v>332.98</v>
      </c>
      <c r="DF148" s="16">
        <v>213</v>
      </c>
      <c r="DG148" s="17">
        <v>31.52</v>
      </c>
      <c r="DH148" s="17">
        <v>551.44000000000005</v>
      </c>
      <c r="DI148" s="16">
        <v>17381</v>
      </c>
      <c r="DJ148" s="16">
        <v>17046</v>
      </c>
      <c r="DK148" s="16">
        <v>17381</v>
      </c>
      <c r="DL148" s="16">
        <v>0</v>
      </c>
      <c r="DM148" s="16">
        <v>17381</v>
      </c>
      <c r="DN148" s="16">
        <v>17381</v>
      </c>
      <c r="DO148" s="17">
        <v>3.67</v>
      </c>
      <c r="DP148" s="17">
        <v>551.44000000000005</v>
      </c>
      <c r="DQ148" s="16">
        <v>2024</v>
      </c>
      <c r="DR148" s="16">
        <v>1983</v>
      </c>
      <c r="DS148" s="16">
        <v>2024</v>
      </c>
      <c r="DT148" s="16">
        <v>0</v>
      </c>
      <c r="DU148" s="16">
        <v>2024</v>
      </c>
      <c r="DV148" s="16">
        <v>2024</v>
      </c>
      <c r="DW148" s="16">
        <v>3817500</v>
      </c>
      <c r="DX148" s="16">
        <v>0</v>
      </c>
      <c r="DY148" s="16">
        <v>220163</v>
      </c>
      <c r="DZ148" s="16">
        <v>392744</v>
      </c>
      <c r="EA148" s="16">
        <v>313770</v>
      </c>
      <c r="EB148" s="16">
        <v>36460</v>
      </c>
      <c r="EC148" s="16">
        <v>31905</v>
      </c>
      <c r="ED148" s="16">
        <v>184265</v>
      </c>
      <c r="EE148" s="16">
        <v>183618</v>
      </c>
      <c r="EF148" s="16">
        <v>3990</v>
      </c>
      <c r="EG148" s="16">
        <v>31329</v>
      </c>
      <c r="EH148" s="16">
        <v>34438</v>
      </c>
      <c r="EI148" s="16">
        <v>213</v>
      </c>
      <c r="EJ148" s="16">
        <v>17381</v>
      </c>
      <c r="EK148" s="16">
        <v>2024</v>
      </c>
      <c r="EL148" s="16">
        <v>40646</v>
      </c>
      <c r="EM148" s="16">
        <v>133434</v>
      </c>
      <c r="EN148" s="16">
        <v>0</v>
      </c>
      <c r="EO148" s="16">
        <v>5362588</v>
      </c>
      <c r="EP148" s="16">
        <v>189427596</v>
      </c>
      <c r="EQ148" s="18">
        <v>5.4</v>
      </c>
      <c r="ER148" s="16">
        <v>1022909</v>
      </c>
      <c r="ES148" s="16">
        <v>22850</v>
      </c>
      <c r="ET148" s="16">
        <v>22478</v>
      </c>
      <c r="EU148" s="16">
        <v>372</v>
      </c>
      <c r="EV148" s="16">
        <v>1022909</v>
      </c>
      <c r="EW148" s="16">
        <v>1023281</v>
      </c>
      <c r="EX148" s="16">
        <v>32805868</v>
      </c>
      <c r="EY148" s="16">
        <v>29144506</v>
      </c>
      <c r="EZ148" s="16">
        <v>3661362</v>
      </c>
      <c r="FA148" s="18">
        <v>5.4</v>
      </c>
      <c r="FB148" s="16">
        <v>19771</v>
      </c>
      <c r="FC148" s="16">
        <v>0</v>
      </c>
      <c r="FD148" s="16">
        <v>0</v>
      </c>
      <c r="FE148" s="16">
        <v>0</v>
      </c>
      <c r="FF148" s="16">
        <v>19771</v>
      </c>
      <c r="FG148" s="16">
        <v>19771</v>
      </c>
      <c r="FH148" s="16">
        <v>1023281</v>
      </c>
      <c r="FI148" s="16">
        <v>1043052</v>
      </c>
      <c r="FJ148" s="16">
        <v>6749</v>
      </c>
      <c r="FK148" s="15">
        <v>528.83600000000001</v>
      </c>
      <c r="FL148" s="16">
        <v>3569114</v>
      </c>
      <c r="FM148" s="16">
        <v>6749</v>
      </c>
      <c r="FN148" s="17">
        <v>51.44</v>
      </c>
      <c r="FO148" s="16">
        <v>347169</v>
      </c>
      <c r="FP148" s="16">
        <v>264</v>
      </c>
      <c r="FQ148" s="17">
        <v>552.08000000000004</v>
      </c>
      <c r="FR148" s="16">
        <v>145749</v>
      </c>
      <c r="FS148" s="16">
        <v>17381</v>
      </c>
      <c r="FT148" s="16">
        <v>2024</v>
      </c>
      <c r="FU148" s="16">
        <v>165154</v>
      </c>
      <c r="FV148" s="16">
        <v>3569114</v>
      </c>
      <c r="FW148" s="16">
        <v>347169</v>
      </c>
      <c r="FX148" s="16">
        <v>0</v>
      </c>
      <c r="FY148" s="16">
        <v>313770</v>
      </c>
      <c r="FZ148" s="16">
        <v>36460</v>
      </c>
      <c r="GA148" s="16">
        <v>31905</v>
      </c>
      <c r="GB148" s="16">
        <v>184265</v>
      </c>
      <c r="GC148" s="16">
        <v>4647837</v>
      </c>
      <c r="GD148" s="16">
        <v>1043052</v>
      </c>
      <c r="GE148" s="16">
        <v>3604785</v>
      </c>
      <c r="GF148" s="15">
        <v>580.27599999999995</v>
      </c>
      <c r="GG148" s="16">
        <v>300</v>
      </c>
      <c r="GH148" s="16">
        <v>174083</v>
      </c>
      <c r="GI148" s="16">
        <v>3604785</v>
      </c>
      <c r="GJ148" s="16">
        <v>0</v>
      </c>
      <c r="GK148" s="14">
        <v>15.5</v>
      </c>
      <c r="GL148" s="16">
        <v>7635</v>
      </c>
      <c r="GM148" s="16">
        <v>118343</v>
      </c>
      <c r="GN148" s="14">
        <v>0</v>
      </c>
      <c r="GO148" s="16">
        <v>7413</v>
      </c>
      <c r="GP148" s="16">
        <v>0</v>
      </c>
      <c r="GQ148" s="16">
        <v>118343</v>
      </c>
      <c r="GR148" s="16">
        <v>118343</v>
      </c>
      <c r="GS148" s="16">
        <v>5362588</v>
      </c>
      <c r="GT148" s="16">
        <v>4647837</v>
      </c>
      <c r="GU148" s="16">
        <v>0</v>
      </c>
      <c r="GV148" s="16">
        <v>714751</v>
      </c>
      <c r="GW148" s="16">
        <v>189427596</v>
      </c>
      <c r="GX148" s="16">
        <v>186432207</v>
      </c>
      <c r="GY148" s="16">
        <v>2995389</v>
      </c>
      <c r="GZ148" s="16">
        <v>186432207</v>
      </c>
      <c r="HA148" s="18">
        <v>1.61E-2</v>
      </c>
      <c r="HB148" s="16">
        <v>9687</v>
      </c>
      <c r="HC148" s="16">
        <v>156</v>
      </c>
      <c r="HD148" s="16">
        <v>9687</v>
      </c>
      <c r="HE148" s="16">
        <v>156</v>
      </c>
      <c r="HF148" s="16">
        <v>9531</v>
      </c>
      <c r="HG148" s="16">
        <v>886</v>
      </c>
      <c r="HH148" s="16">
        <v>685</v>
      </c>
      <c r="HI148" s="16">
        <v>201</v>
      </c>
      <c r="HJ148" s="15">
        <v>580.27599999999995</v>
      </c>
      <c r="HK148" s="16">
        <v>116635</v>
      </c>
      <c r="HL148" s="15">
        <v>580.27599999999995</v>
      </c>
      <c r="HM148" s="16">
        <v>10</v>
      </c>
      <c r="HN148" s="16">
        <v>5803</v>
      </c>
      <c r="HO148" s="15">
        <v>580.27599999999995</v>
      </c>
      <c r="HP148" s="16">
        <v>7635</v>
      </c>
      <c r="HQ148" s="15">
        <v>0.11600000000000001</v>
      </c>
      <c r="HR148" s="16">
        <v>514125</v>
      </c>
      <c r="HS148" s="16">
        <v>116635</v>
      </c>
      <c r="HT148" s="16">
        <v>5803</v>
      </c>
      <c r="HU148" s="16">
        <v>391687</v>
      </c>
      <c r="HV148" s="16">
        <v>189427596</v>
      </c>
      <c r="HW148" s="18">
        <v>2.0677400000000001</v>
      </c>
      <c r="HX148" s="18">
        <v>1.9617800000000001</v>
      </c>
      <c r="HY148" s="18">
        <v>0.10596</v>
      </c>
      <c r="HZ148" s="16">
        <v>189427596</v>
      </c>
      <c r="IA148" s="16">
        <v>20072</v>
      </c>
      <c r="IB148" s="16">
        <v>7635</v>
      </c>
      <c r="IC148" s="17">
        <v>0</v>
      </c>
      <c r="ID148" s="16">
        <v>0</v>
      </c>
      <c r="IE148" s="15">
        <v>580.27599999999995</v>
      </c>
      <c r="IF148" s="16">
        <v>0</v>
      </c>
      <c r="IG148" s="16">
        <v>714751</v>
      </c>
      <c r="IH148" s="16">
        <v>9531</v>
      </c>
      <c r="II148" s="16">
        <v>0</v>
      </c>
      <c r="IJ148" s="16">
        <v>0</v>
      </c>
      <c r="IK148" s="16">
        <v>40646</v>
      </c>
      <c r="IL148" s="16">
        <v>116635</v>
      </c>
      <c r="IM148" s="16">
        <v>5803</v>
      </c>
      <c r="IN148" s="16">
        <v>20072</v>
      </c>
      <c r="IO148" s="16">
        <v>0</v>
      </c>
      <c r="IP148" s="16">
        <v>603356</v>
      </c>
      <c r="IQ148" s="16">
        <v>3604785</v>
      </c>
      <c r="IR148" s="16">
        <v>0</v>
      </c>
      <c r="IS148" s="16">
        <v>9531</v>
      </c>
      <c r="IT148" s="16">
        <v>0</v>
      </c>
      <c r="IU148" s="16">
        <v>0</v>
      </c>
      <c r="IV148" s="16">
        <v>40646</v>
      </c>
      <c r="IW148" s="16">
        <v>116635</v>
      </c>
      <c r="IX148" s="16">
        <v>5803</v>
      </c>
      <c r="IY148" s="16">
        <v>20072</v>
      </c>
      <c r="IZ148" s="16">
        <v>0</v>
      </c>
      <c r="JA148" s="16">
        <v>0</v>
      </c>
      <c r="JB148" s="16">
        <v>118343</v>
      </c>
      <c r="JC148" s="16">
        <v>3834523</v>
      </c>
      <c r="JD148" s="16">
        <v>3817500</v>
      </c>
      <c r="JE148" s="16">
        <v>0</v>
      </c>
      <c r="JF148" s="16">
        <v>3817500</v>
      </c>
      <c r="JG148" s="19">
        <v>0.1</v>
      </c>
      <c r="JH148" s="16">
        <v>381750</v>
      </c>
      <c r="JI148" s="16">
        <v>189427596</v>
      </c>
      <c r="JJ148" s="14">
        <v>500</v>
      </c>
      <c r="JK148" s="16">
        <v>378855</v>
      </c>
      <c r="JL148" s="16">
        <v>416026</v>
      </c>
      <c r="JM148" s="16">
        <v>378855</v>
      </c>
      <c r="JN148" s="17">
        <v>0.25</v>
      </c>
      <c r="JO148" s="19">
        <v>0.27450000000000002</v>
      </c>
      <c r="JP148" s="16">
        <v>381750</v>
      </c>
      <c r="JQ148" s="16">
        <v>104790</v>
      </c>
      <c r="JR148" s="17">
        <v>0.06</v>
      </c>
      <c r="JS148" s="16">
        <v>3903580</v>
      </c>
      <c r="JT148" s="16">
        <v>234215</v>
      </c>
      <c r="JU148" s="16">
        <v>381750</v>
      </c>
      <c r="JV148" s="16">
        <v>104790</v>
      </c>
      <c r="JW148" s="16">
        <v>234215</v>
      </c>
      <c r="JX148" s="16">
        <v>42745</v>
      </c>
      <c r="JY148" s="16">
        <v>104790</v>
      </c>
      <c r="JZ148" s="18">
        <v>0</v>
      </c>
      <c r="KA148" s="16">
        <v>0</v>
      </c>
      <c r="KB148" s="16">
        <v>234215</v>
      </c>
      <c r="KC148" s="16">
        <v>42745</v>
      </c>
      <c r="KD148" s="16">
        <v>276960</v>
      </c>
      <c r="KE148" s="16">
        <v>3817500</v>
      </c>
      <c r="KF148" s="19">
        <v>0</v>
      </c>
      <c r="KG148" s="16">
        <v>0</v>
      </c>
      <c r="KH148" s="17">
        <v>0</v>
      </c>
      <c r="KI148" s="16">
        <v>3903580</v>
      </c>
      <c r="KJ148" s="16">
        <v>0</v>
      </c>
      <c r="KK148" s="16">
        <v>0</v>
      </c>
      <c r="KL148" s="16">
        <v>0</v>
      </c>
      <c r="KM148" s="16">
        <v>0</v>
      </c>
      <c r="KN148" s="16">
        <v>16518</v>
      </c>
      <c r="KO148" s="16">
        <v>16249</v>
      </c>
      <c r="KP148" s="16">
        <v>269</v>
      </c>
      <c r="KQ148" s="16">
        <v>603356</v>
      </c>
      <c r="KR148" s="16">
        <v>269</v>
      </c>
      <c r="KS148" s="16">
        <v>603087</v>
      </c>
      <c r="KT148" s="16">
        <v>372</v>
      </c>
      <c r="KU148" s="16">
        <v>269</v>
      </c>
      <c r="KV148" s="16">
        <v>641</v>
      </c>
      <c r="KW148" s="16">
        <v>1022909</v>
      </c>
      <c r="KX148" s="16">
        <v>603087</v>
      </c>
      <c r="KY148" s="18">
        <v>1625996</v>
      </c>
      <c r="KZ148" s="16">
        <v>42745</v>
      </c>
      <c r="LA148" s="16">
        <v>0</v>
      </c>
      <c r="LB148" s="16">
        <v>0</v>
      </c>
      <c r="LC148" s="16">
        <v>0</v>
      </c>
      <c r="LD148" s="16">
        <v>1668741</v>
      </c>
      <c r="LE148" s="16">
        <v>0</v>
      </c>
      <c r="LF148" s="16">
        <v>0</v>
      </c>
      <c r="LG148" s="16">
        <v>0</v>
      </c>
      <c r="LH148" s="16">
        <v>1668741</v>
      </c>
      <c r="LI148" s="16">
        <v>42745</v>
      </c>
      <c r="LJ148" s="16">
        <v>1625996</v>
      </c>
      <c r="LK148" s="16">
        <v>189427596</v>
      </c>
      <c r="LL148" s="16">
        <v>8.5837299999999992</v>
      </c>
      <c r="LM148" s="16">
        <v>42745</v>
      </c>
      <c r="LN148" s="16">
        <v>196538359</v>
      </c>
      <c r="LO148" s="16">
        <v>0.21748999999999999</v>
      </c>
      <c r="LP148" s="16">
        <v>8.5837299999999992</v>
      </c>
      <c r="LQ148" s="16">
        <v>8.8012200000000007</v>
      </c>
      <c r="LR148" s="16">
        <v>183618</v>
      </c>
      <c r="LS148" s="16">
        <v>3990</v>
      </c>
      <c r="LT148" s="16">
        <v>31329</v>
      </c>
      <c r="LU148" s="16">
        <v>34438</v>
      </c>
      <c r="LV148" s="16">
        <v>213</v>
      </c>
      <c r="LW148" s="16">
        <v>17381</v>
      </c>
      <c r="LX148" s="16">
        <v>2024</v>
      </c>
      <c r="LY148" s="16">
        <v>40646</v>
      </c>
      <c r="LZ148" s="16">
        <v>232347</v>
      </c>
      <c r="MA148" s="16">
        <v>3834523</v>
      </c>
      <c r="MB148" s="18">
        <v>232347</v>
      </c>
      <c r="MC148" s="16">
        <v>3602176</v>
      </c>
      <c r="MD148" s="16">
        <v>5362588</v>
      </c>
      <c r="ME148" s="18">
        <v>0</v>
      </c>
      <c r="MF148" s="18">
        <v>0</v>
      </c>
      <c r="MG148" s="18">
        <v>276960</v>
      </c>
      <c r="MH148" s="16">
        <v>0</v>
      </c>
      <c r="MI148" s="16">
        <v>118343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1668741</v>
      </c>
      <c r="MP148" s="16">
        <v>118343</v>
      </c>
      <c r="MQ148" s="16">
        <v>0</v>
      </c>
      <c r="MR148" s="16">
        <v>234215</v>
      </c>
      <c r="MS148" s="16">
        <v>0</v>
      </c>
      <c r="MT148" s="16">
        <v>19771</v>
      </c>
      <c r="MU148" s="16">
        <v>641</v>
      </c>
      <c r="MV148" s="16">
        <v>0</v>
      </c>
      <c r="MW148" s="16">
        <v>2041711</v>
      </c>
      <c r="MX148" s="16">
        <v>196538359</v>
      </c>
      <c r="MY148" s="16">
        <v>1.34</v>
      </c>
      <c r="MZ148" s="16">
        <v>263361</v>
      </c>
      <c r="NA148" s="16">
        <v>0.06</v>
      </c>
      <c r="NB148" s="16">
        <v>3903580</v>
      </c>
      <c r="NC148" s="16">
        <v>234215</v>
      </c>
      <c r="ND148" s="16">
        <v>263361</v>
      </c>
      <c r="NE148" s="16">
        <v>234215</v>
      </c>
      <c r="NF148" s="16">
        <v>29146</v>
      </c>
      <c r="NG148" s="17">
        <v>0.06</v>
      </c>
      <c r="NH148" s="17">
        <v>0</v>
      </c>
      <c r="NI148" s="17">
        <v>0</v>
      </c>
      <c r="NJ148" s="17">
        <v>0</v>
      </c>
      <c r="NK148" s="17">
        <v>0.06</v>
      </c>
      <c r="NL148" s="17">
        <v>0.12</v>
      </c>
      <c r="NM148" s="16">
        <v>234215</v>
      </c>
      <c r="NN148" s="16">
        <v>0</v>
      </c>
      <c r="NO148" s="18">
        <v>0</v>
      </c>
      <c r="NP148" s="16">
        <v>0</v>
      </c>
      <c r="NQ148" s="17">
        <v>234215</v>
      </c>
      <c r="NR148" s="16">
        <v>250000</v>
      </c>
      <c r="NS148" s="16">
        <v>0</v>
      </c>
      <c r="NT148" s="16">
        <v>64858</v>
      </c>
      <c r="NU148" s="16">
        <v>0</v>
      </c>
      <c r="NV148" s="16">
        <v>0</v>
      </c>
      <c r="NW148" s="17">
        <v>25573</v>
      </c>
      <c r="NX148" s="17">
        <v>795975</v>
      </c>
    </row>
    <row r="149" spans="1:388" x14ac:dyDescent="0.55000000000000004">
      <c r="A149" s="13" t="s">
        <v>1179</v>
      </c>
      <c r="B149" s="13" t="s">
        <v>1269</v>
      </c>
      <c r="C149" s="13" t="s">
        <v>282</v>
      </c>
      <c r="D149" s="13" t="s">
        <v>283</v>
      </c>
      <c r="E149" s="14">
        <v>666.1</v>
      </c>
      <c r="F149" s="15">
        <v>-1</v>
      </c>
      <c r="G149" s="16">
        <v>7479</v>
      </c>
      <c r="H149" s="16">
        <v>-7479</v>
      </c>
      <c r="I149" s="16">
        <v>6553</v>
      </c>
      <c r="J149" s="15">
        <v>-1</v>
      </c>
      <c r="K149" s="16">
        <v>-6553</v>
      </c>
      <c r="L149" s="16">
        <v>7479</v>
      </c>
      <c r="M149" s="16">
        <v>222</v>
      </c>
      <c r="N149" s="16">
        <v>7701</v>
      </c>
      <c r="O149" s="17">
        <v>687.06</v>
      </c>
      <c r="P149" s="17">
        <v>19.07</v>
      </c>
      <c r="Q149" s="17">
        <v>706.13</v>
      </c>
      <c r="R149" s="17">
        <v>78.61</v>
      </c>
      <c r="S149" s="17">
        <v>2.16</v>
      </c>
      <c r="T149" s="17">
        <v>80.77</v>
      </c>
      <c r="U149" s="17">
        <v>72</v>
      </c>
      <c r="V149" s="17">
        <v>2.35</v>
      </c>
      <c r="W149" s="17">
        <v>74.349999999999994</v>
      </c>
      <c r="X149" s="17">
        <v>357.8</v>
      </c>
      <c r="Y149" s="17">
        <v>10.73</v>
      </c>
      <c r="Z149" s="17">
        <v>368.53</v>
      </c>
      <c r="AA149" s="17">
        <v>23.04</v>
      </c>
      <c r="AB149" s="17">
        <v>49.61</v>
      </c>
      <c r="AC149" s="17">
        <v>16.440000000000001</v>
      </c>
      <c r="AD149" s="17">
        <v>89.09</v>
      </c>
      <c r="AE149" s="14">
        <v>666.1</v>
      </c>
      <c r="AF149" s="17">
        <v>755.19</v>
      </c>
      <c r="AG149" s="17">
        <v>1.58</v>
      </c>
      <c r="AH149" s="17">
        <v>756.77</v>
      </c>
      <c r="AI149" s="15">
        <v>25.67</v>
      </c>
      <c r="AJ149" s="15">
        <v>2.9430000000000001</v>
      </c>
      <c r="AK149" s="17">
        <v>1.52</v>
      </c>
      <c r="AL149" s="17">
        <f>ROUND(Data_AidAndLevy[[#This Row],[L311]]*Data_AidAndLevy[[#This Row],[L201]],0)</f>
        <v>11368</v>
      </c>
      <c r="AM149" s="15">
        <v>0</v>
      </c>
      <c r="AN149" s="15">
        <v>30.132999999999999</v>
      </c>
      <c r="AO149" s="17">
        <v>755.19</v>
      </c>
      <c r="AP149" s="15">
        <v>785.32299999999998</v>
      </c>
      <c r="AQ149" s="17">
        <v>89.09</v>
      </c>
      <c r="AR149" s="15">
        <v>696.23299999999995</v>
      </c>
      <c r="AS149" s="16">
        <v>7701</v>
      </c>
      <c r="AT149" s="14">
        <v>666.1</v>
      </c>
      <c r="AU149" s="16">
        <v>5129636</v>
      </c>
      <c r="AV149" s="16">
        <v>5100678</v>
      </c>
      <c r="AW149" s="17">
        <v>1.01</v>
      </c>
      <c r="AX149" s="16">
        <v>5151685</v>
      </c>
      <c r="AY149" s="16">
        <v>5129636</v>
      </c>
      <c r="AZ149" s="16">
        <v>22049</v>
      </c>
      <c r="BA149" s="16">
        <v>7701</v>
      </c>
      <c r="BB149" s="15">
        <v>30.132999999999999</v>
      </c>
      <c r="BC149" s="16">
        <v>232054</v>
      </c>
      <c r="BD149" s="16">
        <v>7701</v>
      </c>
      <c r="BE149" s="17">
        <v>89.09</v>
      </c>
      <c r="BF149" s="16">
        <v>686082</v>
      </c>
      <c r="BG149" s="17">
        <v>706.13</v>
      </c>
      <c r="BH149" s="14">
        <v>666.1</v>
      </c>
      <c r="BI149" s="16">
        <v>470353</v>
      </c>
      <c r="BJ149" s="16">
        <v>468575</v>
      </c>
      <c r="BK149" s="16">
        <v>470353</v>
      </c>
      <c r="BL149" s="16">
        <v>0</v>
      </c>
      <c r="BM149" s="16">
        <v>470353</v>
      </c>
      <c r="BN149" s="16">
        <v>470353</v>
      </c>
      <c r="BO149" s="17">
        <v>80.77</v>
      </c>
      <c r="BP149" s="14">
        <v>666.1</v>
      </c>
      <c r="BQ149" s="16">
        <v>53801</v>
      </c>
      <c r="BR149" s="16">
        <v>53612</v>
      </c>
      <c r="BS149" s="16">
        <v>53801</v>
      </c>
      <c r="BT149" s="16">
        <v>0</v>
      </c>
      <c r="BU149" s="16">
        <v>53801</v>
      </c>
      <c r="BV149" s="16">
        <v>53801</v>
      </c>
      <c r="BW149" s="17">
        <v>74.349999999999994</v>
      </c>
      <c r="BX149" s="14">
        <v>666.1</v>
      </c>
      <c r="BY149" s="16">
        <v>49525</v>
      </c>
      <c r="BZ149" s="16">
        <v>49104</v>
      </c>
      <c r="CA149" s="16">
        <v>49525</v>
      </c>
      <c r="CB149" s="16">
        <v>0</v>
      </c>
      <c r="CC149" s="16">
        <v>49525</v>
      </c>
      <c r="CD149" s="16">
        <v>49525</v>
      </c>
      <c r="CE149" s="17">
        <v>368.53</v>
      </c>
      <c r="CF149" s="14">
        <v>666.1</v>
      </c>
      <c r="CG149" s="16">
        <v>245478</v>
      </c>
      <c r="CH149" s="16">
        <v>244020</v>
      </c>
      <c r="CI149" s="16">
        <v>245478</v>
      </c>
      <c r="CJ149" s="16">
        <v>0</v>
      </c>
      <c r="CK149" s="16">
        <v>245478</v>
      </c>
      <c r="CL149" s="16">
        <v>245478</v>
      </c>
      <c r="CM149" s="17">
        <v>333.94</v>
      </c>
      <c r="CN149" s="17">
        <v>755.19</v>
      </c>
      <c r="CO149" s="16">
        <v>252188</v>
      </c>
      <c r="CP149" s="16">
        <v>249338</v>
      </c>
      <c r="CQ149" s="16">
        <v>0</v>
      </c>
      <c r="CR149" s="16">
        <v>249338</v>
      </c>
      <c r="CS149" s="16">
        <v>252188</v>
      </c>
      <c r="CT149" s="16">
        <v>0</v>
      </c>
      <c r="CU149" s="14">
        <v>666.1</v>
      </c>
      <c r="CV149" s="16">
        <v>12</v>
      </c>
      <c r="CW149" s="14">
        <v>0</v>
      </c>
      <c r="CX149" s="16">
        <v>678</v>
      </c>
      <c r="CY149" s="17">
        <v>62.17</v>
      </c>
      <c r="CZ149" s="16">
        <v>42151</v>
      </c>
      <c r="DA149" s="16">
        <v>678</v>
      </c>
      <c r="DB149" s="17">
        <v>68.73</v>
      </c>
      <c r="DC149" s="16">
        <v>46599</v>
      </c>
      <c r="DD149" s="17">
        <v>1.58</v>
      </c>
      <c r="DE149" s="17">
        <v>333.94</v>
      </c>
      <c r="DF149" s="16">
        <v>528</v>
      </c>
      <c r="DG149" s="17">
        <v>34.29</v>
      </c>
      <c r="DH149" s="17">
        <v>755.19</v>
      </c>
      <c r="DI149" s="16">
        <v>25895</v>
      </c>
      <c r="DJ149" s="16">
        <v>25601</v>
      </c>
      <c r="DK149" s="16">
        <v>25895</v>
      </c>
      <c r="DL149" s="16">
        <v>0</v>
      </c>
      <c r="DM149" s="16">
        <v>25895</v>
      </c>
      <c r="DN149" s="16">
        <v>25895</v>
      </c>
      <c r="DO149" s="17">
        <v>3.7</v>
      </c>
      <c r="DP149" s="17">
        <v>755.19</v>
      </c>
      <c r="DQ149" s="16">
        <v>2794</v>
      </c>
      <c r="DR149" s="16">
        <v>2753</v>
      </c>
      <c r="DS149" s="16">
        <v>2794</v>
      </c>
      <c r="DT149" s="16">
        <v>0</v>
      </c>
      <c r="DU149" s="16">
        <v>2794</v>
      </c>
      <c r="DV149" s="16">
        <v>2794</v>
      </c>
      <c r="DW149" s="16">
        <v>5129636</v>
      </c>
      <c r="DX149" s="16">
        <v>22049</v>
      </c>
      <c r="DY149" s="16">
        <v>232054</v>
      </c>
      <c r="DZ149" s="16">
        <v>686082</v>
      </c>
      <c r="EA149" s="16">
        <v>470353</v>
      </c>
      <c r="EB149" s="16">
        <v>53801</v>
      </c>
      <c r="EC149" s="16">
        <v>49525</v>
      </c>
      <c r="ED149" s="16">
        <v>245478</v>
      </c>
      <c r="EE149" s="16">
        <v>252188</v>
      </c>
      <c r="EF149" s="16">
        <v>0</v>
      </c>
      <c r="EG149" s="16">
        <v>42151</v>
      </c>
      <c r="EH149" s="16">
        <v>46599</v>
      </c>
      <c r="EI149" s="16">
        <v>528</v>
      </c>
      <c r="EJ149" s="16">
        <v>25895</v>
      </c>
      <c r="EK149" s="16">
        <v>2794</v>
      </c>
      <c r="EL149" s="16">
        <v>59154</v>
      </c>
      <c r="EM149" s="16">
        <v>249088</v>
      </c>
      <c r="EN149" s="16">
        <v>-7479</v>
      </c>
      <c r="EO149" s="16">
        <v>7441588</v>
      </c>
      <c r="EP149" s="16">
        <v>456759515</v>
      </c>
      <c r="EQ149" s="18">
        <v>5.4</v>
      </c>
      <c r="ER149" s="16">
        <v>2466501</v>
      </c>
      <c r="ES149" s="16">
        <v>25046</v>
      </c>
      <c r="ET149" s="16">
        <v>25306</v>
      </c>
      <c r="EU149" s="16">
        <v>-260</v>
      </c>
      <c r="EV149" s="16">
        <v>2466501</v>
      </c>
      <c r="EW149" s="16">
        <v>2466241</v>
      </c>
      <c r="EX149" s="16">
        <v>58144663</v>
      </c>
      <c r="EY149" s="16">
        <v>52369330</v>
      </c>
      <c r="EZ149" s="16">
        <v>5775333</v>
      </c>
      <c r="FA149" s="18">
        <v>5.4</v>
      </c>
      <c r="FB149" s="16">
        <v>31187</v>
      </c>
      <c r="FC149" s="16">
        <v>0</v>
      </c>
      <c r="FD149" s="16">
        <v>0</v>
      </c>
      <c r="FE149" s="16">
        <v>0</v>
      </c>
      <c r="FF149" s="16">
        <v>31187</v>
      </c>
      <c r="FG149" s="16">
        <v>31187</v>
      </c>
      <c r="FH149" s="16">
        <v>2466241</v>
      </c>
      <c r="FI149" s="16">
        <v>2497428</v>
      </c>
      <c r="FJ149" s="16">
        <v>6749</v>
      </c>
      <c r="FK149" s="15">
        <v>696.23299999999995</v>
      </c>
      <c r="FL149" s="16">
        <v>4698877</v>
      </c>
      <c r="FM149" s="16">
        <v>6749</v>
      </c>
      <c r="FN149" s="17">
        <v>89.09</v>
      </c>
      <c r="FO149" s="16">
        <v>601268</v>
      </c>
      <c r="FP149" s="16">
        <v>264</v>
      </c>
      <c r="FQ149" s="17">
        <v>756.77</v>
      </c>
      <c r="FR149" s="16">
        <v>199787</v>
      </c>
      <c r="FS149" s="16">
        <v>25895</v>
      </c>
      <c r="FT149" s="16">
        <v>2794</v>
      </c>
      <c r="FU149" s="16">
        <v>228476</v>
      </c>
      <c r="FV149" s="16">
        <v>4698877</v>
      </c>
      <c r="FW149" s="16">
        <v>601268</v>
      </c>
      <c r="FX149" s="16">
        <v>-6553</v>
      </c>
      <c r="FY149" s="16">
        <v>470353</v>
      </c>
      <c r="FZ149" s="16">
        <v>53801</v>
      </c>
      <c r="GA149" s="16">
        <v>49525</v>
      </c>
      <c r="GB149" s="16">
        <v>245478</v>
      </c>
      <c r="GC149" s="16">
        <v>6341225</v>
      </c>
      <c r="GD149" s="16">
        <v>2497428</v>
      </c>
      <c r="GE149" s="16">
        <v>3843797</v>
      </c>
      <c r="GF149" s="15">
        <v>785.32299999999998</v>
      </c>
      <c r="GG149" s="16">
        <v>300</v>
      </c>
      <c r="GH149" s="16">
        <v>235597</v>
      </c>
      <c r="GI149" s="16">
        <v>3843797</v>
      </c>
      <c r="GJ149" s="16">
        <v>0</v>
      </c>
      <c r="GK149" s="14">
        <v>24</v>
      </c>
      <c r="GL149" s="16">
        <v>7635</v>
      </c>
      <c r="GM149" s="16">
        <v>183240</v>
      </c>
      <c r="GN149" s="14">
        <v>0</v>
      </c>
      <c r="GO149" s="16">
        <v>7413</v>
      </c>
      <c r="GP149" s="16">
        <v>0</v>
      </c>
      <c r="GQ149" s="16">
        <v>183240</v>
      </c>
      <c r="GR149" s="16">
        <v>183240</v>
      </c>
      <c r="GS149" s="16">
        <v>7441588</v>
      </c>
      <c r="GT149" s="16">
        <v>6341225</v>
      </c>
      <c r="GU149" s="16">
        <v>0</v>
      </c>
      <c r="GV149" s="16">
        <v>1100363</v>
      </c>
      <c r="GW149" s="16">
        <v>456759515</v>
      </c>
      <c r="GX149" s="16">
        <v>450068705</v>
      </c>
      <c r="GY149" s="16">
        <v>6690810</v>
      </c>
      <c r="GZ149" s="16">
        <v>450068705</v>
      </c>
      <c r="HA149" s="18">
        <v>1.49E-2</v>
      </c>
      <c r="HB149" s="16">
        <v>23189</v>
      </c>
      <c r="HC149" s="16">
        <v>346</v>
      </c>
      <c r="HD149" s="16">
        <v>23189</v>
      </c>
      <c r="HE149" s="16">
        <v>346</v>
      </c>
      <c r="HF149" s="16">
        <v>22843</v>
      </c>
      <c r="HG149" s="16">
        <v>886</v>
      </c>
      <c r="HH149" s="16">
        <v>685</v>
      </c>
      <c r="HI149" s="16">
        <v>201</v>
      </c>
      <c r="HJ149" s="15">
        <v>785.32299999999998</v>
      </c>
      <c r="HK149" s="16">
        <v>157850</v>
      </c>
      <c r="HL149" s="15">
        <v>785.32299999999998</v>
      </c>
      <c r="HM149" s="16">
        <v>10</v>
      </c>
      <c r="HN149" s="16">
        <v>7853</v>
      </c>
      <c r="HO149" s="15">
        <v>785.32299999999998</v>
      </c>
      <c r="HP149" s="16">
        <v>7635</v>
      </c>
      <c r="HQ149" s="15">
        <v>0.11600000000000001</v>
      </c>
      <c r="HR149" s="16">
        <v>695796</v>
      </c>
      <c r="HS149" s="16">
        <v>157850</v>
      </c>
      <c r="HT149" s="16">
        <v>7853</v>
      </c>
      <c r="HU149" s="16">
        <v>530093</v>
      </c>
      <c r="HV149" s="16">
        <v>456759515</v>
      </c>
      <c r="HW149" s="18">
        <v>1.16055</v>
      </c>
      <c r="HX149" s="18">
        <v>1.9617800000000001</v>
      </c>
      <c r="HY149" s="18">
        <v>0</v>
      </c>
      <c r="HZ149" s="16">
        <v>456759515</v>
      </c>
      <c r="IA149" s="16">
        <v>0</v>
      </c>
      <c r="IB149" s="16">
        <v>7635</v>
      </c>
      <c r="IC149" s="17">
        <v>0</v>
      </c>
      <c r="ID149" s="16">
        <v>0</v>
      </c>
      <c r="IE149" s="15">
        <v>785.32299999999998</v>
      </c>
      <c r="IF149" s="16">
        <v>0</v>
      </c>
      <c r="IG149" s="16">
        <v>1100363</v>
      </c>
      <c r="IH149" s="16">
        <v>22843</v>
      </c>
      <c r="II149" s="16">
        <v>0</v>
      </c>
      <c r="IJ149" s="16">
        <v>0</v>
      </c>
      <c r="IK149" s="16">
        <v>59154</v>
      </c>
      <c r="IL149" s="16">
        <v>157850</v>
      </c>
      <c r="IM149" s="16">
        <v>7853</v>
      </c>
      <c r="IN149" s="16">
        <v>0</v>
      </c>
      <c r="IO149" s="16">
        <v>0</v>
      </c>
      <c r="IP149" s="16">
        <v>970971</v>
      </c>
      <c r="IQ149" s="16">
        <v>3843797</v>
      </c>
      <c r="IR149" s="16">
        <v>0</v>
      </c>
      <c r="IS149" s="16">
        <v>22843</v>
      </c>
      <c r="IT149" s="16">
        <v>0</v>
      </c>
      <c r="IU149" s="16">
        <v>0</v>
      </c>
      <c r="IV149" s="16">
        <v>59154</v>
      </c>
      <c r="IW149" s="16">
        <v>157850</v>
      </c>
      <c r="IX149" s="16">
        <v>7853</v>
      </c>
      <c r="IY149" s="16">
        <v>0</v>
      </c>
      <c r="IZ149" s="16">
        <v>0</v>
      </c>
      <c r="JA149" s="16">
        <v>0</v>
      </c>
      <c r="JB149" s="16">
        <v>183240</v>
      </c>
      <c r="JC149" s="16">
        <v>4156429</v>
      </c>
      <c r="JD149" s="16">
        <v>5129636</v>
      </c>
      <c r="JE149" s="16">
        <v>22049</v>
      </c>
      <c r="JF149" s="16">
        <v>5151685</v>
      </c>
      <c r="JG149" s="19">
        <v>0.1</v>
      </c>
      <c r="JH149" s="16">
        <v>515169</v>
      </c>
      <c r="JI149" s="16">
        <v>456759515</v>
      </c>
      <c r="JJ149" s="14">
        <v>666.1</v>
      </c>
      <c r="JK149" s="16">
        <v>685722</v>
      </c>
      <c r="JL149" s="16">
        <v>416026</v>
      </c>
      <c r="JM149" s="16">
        <v>685722</v>
      </c>
      <c r="JN149" s="17">
        <v>0.25</v>
      </c>
      <c r="JO149" s="19">
        <v>0.1517</v>
      </c>
      <c r="JP149" s="16">
        <v>515169</v>
      </c>
      <c r="JQ149" s="16">
        <v>78151</v>
      </c>
      <c r="JR149" s="17">
        <v>0.04</v>
      </c>
      <c r="JS149" s="16">
        <v>4892267</v>
      </c>
      <c r="JT149" s="16">
        <v>195691</v>
      </c>
      <c r="JU149" s="16">
        <v>515169</v>
      </c>
      <c r="JV149" s="16">
        <v>78151</v>
      </c>
      <c r="JW149" s="16">
        <v>195691</v>
      </c>
      <c r="JX149" s="16">
        <v>241327</v>
      </c>
      <c r="JY149" s="16">
        <v>78151</v>
      </c>
      <c r="JZ149" s="18">
        <v>0</v>
      </c>
      <c r="KA149" s="16">
        <v>0</v>
      </c>
      <c r="KB149" s="16">
        <v>195691</v>
      </c>
      <c r="KC149" s="16">
        <v>241327</v>
      </c>
      <c r="KD149" s="16">
        <v>437018</v>
      </c>
      <c r="KE149" s="16">
        <v>5151685</v>
      </c>
      <c r="KF149" s="19">
        <v>0</v>
      </c>
      <c r="KG149" s="16">
        <v>0</v>
      </c>
      <c r="KH149" s="17">
        <v>0</v>
      </c>
      <c r="KI149" s="16">
        <v>4892267</v>
      </c>
      <c r="KJ149" s="16">
        <v>0</v>
      </c>
      <c r="KK149" s="16">
        <v>0</v>
      </c>
      <c r="KL149" s="16">
        <v>0</v>
      </c>
      <c r="KM149" s="16">
        <v>0</v>
      </c>
      <c r="KN149" s="16">
        <v>9942</v>
      </c>
      <c r="KO149" s="16">
        <v>10045</v>
      </c>
      <c r="KP149" s="16">
        <v>-103</v>
      </c>
      <c r="KQ149" s="16">
        <v>970971</v>
      </c>
      <c r="KR149" s="16">
        <v>-103</v>
      </c>
      <c r="KS149" s="16">
        <v>971074</v>
      </c>
      <c r="KT149" s="16">
        <v>-260</v>
      </c>
      <c r="KU149" s="16">
        <v>-103</v>
      </c>
      <c r="KV149" s="16">
        <v>-363</v>
      </c>
      <c r="KW149" s="16">
        <v>2466501</v>
      </c>
      <c r="KX149" s="16">
        <v>971074</v>
      </c>
      <c r="KY149" s="18">
        <v>3437575</v>
      </c>
      <c r="KZ149" s="16">
        <v>241327</v>
      </c>
      <c r="LA149" s="16">
        <v>0</v>
      </c>
      <c r="LB149" s="16">
        <v>0</v>
      </c>
      <c r="LC149" s="16">
        <v>0</v>
      </c>
      <c r="LD149" s="16">
        <v>3678902</v>
      </c>
      <c r="LE149" s="16">
        <v>0</v>
      </c>
      <c r="LF149" s="16">
        <v>0</v>
      </c>
      <c r="LG149" s="16">
        <v>0</v>
      </c>
      <c r="LH149" s="16">
        <v>3678902</v>
      </c>
      <c r="LI149" s="16">
        <v>241327</v>
      </c>
      <c r="LJ149" s="16">
        <v>3437575</v>
      </c>
      <c r="LK149" s="16">
        <v>456759515</v>
      </c>
      <c r="LL149" s="16">
        <v>7.5260100000000003</v>
      </c>
      <c r="LM149" s="16">
        <v>241327</v>
      </c>
      <c r="LN149" s="16">
        <v>467035020</v>
      </c>
      <c r="LO149" s="16">
        <v>0.51671999999999996</v>
      </c>
      <c r="LP149" s="16">
        <v>7.5260100000000003</v>
      </c>
      <c r="LQ149" s="16">
        <v>8.0427300000000006</v>
      </c>
      <c r="LR149" s="16">
        <v>252188</v>
      </c>
      <c r="LS149" s="16">
        <v>0</v>
      </c>
      <c r="LT149" s="16">
        <v>42151</v>
      </c>
      <c r="LU149" s="16">
        <v>46599</v>
      </c>
      <c r="LV149" s="16">
        <v>528</v>
      </c>
      <c r="LW149" s="16">
        <v>25895</v>
      </c>
      <c r="LX149" s="16">
        <v>2794</v>
      </c>
      <c r="LY149" s="16">
        <v>59154</v>
      </c>
      <c r="LZ149" s="16">
        <v>311001</v>
      </c>
      <c r="MA149" s="16">
        <v>4156429</v>
      </c>
      <c r="MB149" s="18">
        <v>311001</v>
      </c>
      <c r="MC149" s="16">
        <v>3845428</v>
      </c>
      <c r="MD149" s="16">
        <v>7441588</v>
      </c>
      <c r="ME149" s="18">
        <v>0</v>
      </c>
      <c r="MF149" s="18">
        <v>0</v>
      </c>
      <c r="MG149" s="18">
        <v>437018</v>
      </c>
      <c r="MH149" s="16">
        <v>0</v>
      </c>
      <c r="MI149" s="16">
        <v>183240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3678902</v>
      </c>
      <c r="MP149" s="16">
        <v>183240</v>
      </c>
      <c r="MQ149" s="16">
        <v>0</v>
      </c>
      <c r="MR149" s="16">
        <v>195691</v>
      </c>
      <c r="MS149" s="16">
        <v>0</v>
      </c>
      <c r="MT149" s="16">
        <v>31187</v>
      </c>
      <c r="MU149" s="16">
        <v>-363</v>
      </c>
      <c r="MV149" s="16">
        <v>0</v>
      </c>
      <c r="MW149" s="16">
        <v>4088657</v>
      </c>
      <c r="MX149" s="16">
        <v>467035020</v>
      </c>
      <c r="MY149" s="16">
        <v>1.34</v>
      </c>
      <c r="MZ149" s="16">
        <v>625827</v>
      </c>
      <c r="NA149" s="16">
        <v>0.01</v>
      </c>
      <c r="NB149" s="16">
        <v>4892267</v>
      </c>
      <c r="NC149" s="16">
        <v>48923</v>
      </c>
      <c r="ND149" s="16">
        <v>625827</v>
      </c>
      <c r="NE149" s="16">
        <v>48923</v>
      </c>
      <c r="NF149" s="16">
        <v>576904</v>
      </c>
      <c r="NG149" s="17">
        <v>0.04</v>
      </c>
      <c r="NH149" s="17">
        <v>0</v>
      </c>
      <c r="NI149" s="17">
        <v>0</v>
      </c>
      <c r="NJ149" s="17">
        <v>0</v>
      </c>
      <c r="NK149" s="17">
        <v>0.01</v>
      </c>
      <c r="NL149" s="17">
        <v>0.05</v>
      </c>
      <c r="NM149" s="16">
        <v>195691</v>
      </c>
      <c r="NN149" s="16">
        <v>0</v>
      </c>
      <c r="NO149" s="18">
        <v>0</v>
      </c>
      <c r="NP149" s="16">
        <v>0</v>
      </c>
      <c r="NQ149" s="17">
        <v>195691</v>
      </c>
      <c r="NR149" s="16">
        <v>125000</v>
      </c>
      <c r="NS149" s="16">
        <v>0</v>
      </c>
      <c r="NT149" s="16">
        <v>154122</v>
      </c>
      <c r="NU149" s="16">
        <v>0</v>
      </c>
      <c r="NV149" s="16">
        <v>0</v>
      </c>
      <c r="NW149" s="17">
        <v>0</v>
      </c>
      <c r="NX149" s="17">
        <v>0</v>
      </c>
    </row>
    <row r="150" spans="1:388" x14ac:dyDescent="0.55000000000000004">
      <c r="A150" s="13" t="s">
        <v>1177</v>
      </c>
      <c r="B150" s="13" t="s">
        <v>1199</v>
      </c>
      <c r="C150" s="13" t="s">
        <v>284</v>
      </c>
      <c r="D150" s="13" t="s">
        <v>1274</v>
      </c>
      <c r="E150" s="14">
        <v>440.9</v>
      </c>
      <c r="F150" s="15">
        <v>0</v>
      </c>
      <c r="G150" s="16">
        <v>7453</v>
      </c>
      <c r="H150" s="16">
        <v>0</v>
      </c>
      <c r="I150" s="16">
        <v>6553</v>
      </c>
      <c r="J150" s="15">
        <v>0</v>
      </c>
      <c r="K150" s="16">
        <v>0</v>
      </c>
      <c r="L150" s="16">
        <v>7453</v>
      </c>
      <c r="M150" s="16">
        <v>222</v>
      </c>
      <c r="N150" s="16">
        <v>7675</v>
      </c>
      <c r="O150" s="17">
        <v>625.33000000000004</v>
      </c>
      <c r="P150" s="17">
        <v>19.07</v>
      </c>
      <c r="Q150" s="17">
        <v>644.4</v>
      </c>
      <c r="R150" s="17">
        <v>60.95</v>
      </c>
      <c r="S150" s="17">
        <v>2.16</v>
      </c>
      <c r="T150" s="17">
        <v>63.11</v>
      </c>
      <c r="U150" s="17">
        <v>55.22</v>
      </c>
      <c r="V150" s="17">
        <v>2.35</v>
      </c>
      <c r="W150" s="17">
        <v>57.57</v>
      </c>
      <c r="X150" s="17">
        <v>357.8</v>
      </c>
      <c r="Y150" s="17">
        <v>10.73</v>
      </c>
      <c r="Z150" s="17">
        <v>368.53</v>
      </c>
      <c r="AA150" s="17">
        <v>26.64</v>
      </c>
      <c r="AB150" s="17">
        <v>18.760000000000002</v>
      </c>
      <c r="AC150" s="17">
        <v>10.96</v>
      </c>
      <c r="AD150" s="17">
        <v>56.36</v>
      </c>
      <c r="AE150" s="14">
        <v>440.9</v>
      </c>
      <c r="AF150" s="17">
        <v>497.26</v>
      </c>
      <c r="AG150" s="17">
        <v>0.63</v>
      </c>
      <c r="AH150" s="17">
        <v>497.89</v>
      </c>
      <c r="AI150" s="15">
        <v>15.88</v>
      </c>
      <c r="AJ150" s="15">
        <v>1.476</v>
      </c>
      <c r="AK150" s="17">
        <v>0</v>
      </c>
      <c r="AL150" s="17">
        <f>ROUND(Data_AidAndLevy[[#This Row],[L311]]*Data_AidAndLevy[[#This Row],[L201]],0)</f>
        <v>0</v>
      </c>
      <c r="AM150" s="15">
        <v>0</v>
      </c>
      <c r="AN150" s="15">
        <v>17.356000000000002</v>
      </c>
      <c r="AO150" s="17">
        <v>497.26</v>
      </c>
      <c r="AP150" s="15">
        <v>514.61599999999999</v>
      </c>
      <c r="AQ150" s="17">
        <v>56.36</v>
      </c>
      <c r="AR150" s="15">
        <v>458.25599999999997</v>
      </c>
      <c r="AS150" s="16">
        <v>7675</v>
      </c>
      <c r="AT150" s="14">
        <v>440.9</v>
      </c>
      <c r="AU150" s="16">
        <v>3383908</v>
      </c>
      <c r="AV150" s="16">
        <v>3263669</v>
      </c>
      <c r="AW150" s="17">
        <v>1.01</v>
      </c>
      <c r="AX150" s="16">
        <v>3296306</v>
      </c>
      <c r="AY150" s="16">
        <v>3383908</v>
      </c>
      <c r="AZ150" s="16">
        <v>0</v>
      </c>
      <c r="BA150" s="16">
        <v>7675</v>
      </c>
      <c r="BB150" s="15">
        <v>17.356000000000002</v>
      </c>
      <c r="BC150" s="16">
        <v>133207</v>
      </c>
      <c r="BD150" s="16">
        <v>7675</v>
      </c>
      <c r="BE150" s="17">
        <v>56.36</v>
      </c>
      <c r="BF150" s="16">
        <v>432563</v>
      </c>
      <c r="BG150" s="17">
        <v>644.4</v>
      </c>
      <c r="BH150" s="14">
        <v>440.9</v>
      </c>
      <c r="BI150" s="16">
        <v>284116</v>
      </c>
      <c r="BJ150" s="16">
        <v>273832</v>
      </c>
      <c r="BK150" s="16">
        <v>284116</v>
      </c>
      <c r="BL150" s="16">
        <v>0</v>
      </c>
      <c r="BM150" s="16">
        <v>284116</v>
      </c>
      <c r="BN150" s="16">
        <v>284116</v>
      </c>
      <c r="BO150" s="17">
        <v>63.11</v>
      </c>
      <c r="BP150" s="14">
        <v>440.9</v>
      </c>
      <c r="BQ150" s="16">
        <v>27825</v>
      </c>
      <c r="BR150" s="16">
        <v>26690</v>
      </c>
      <c r="BS150" s="16">
        <v>27825</v>
      </c>
      <c r="BT150" s="16">
        <v>0</v>
      </c>
      <c r="BU150" s="16">
        <v>27825</v>
      </c>
      <c r="BV150" s="16">
        <v>27825</v>
      </c>
      <c r="BW150" s="17">
        <v>57.57</v>
      </c>
      <c r="BX150" s="14">
        <v>440.9</v>
      </c>
      <c r="BY150" s="16">
        <v>25383</v>
      </c>
      <c r="BZ150" s="16">
        <v>24181</v>
      </c>
      <c r="CA150" s="16">
        <v>25383</v>
      </c>
      <c r="CB150" s="16">
        <v>0</v>
      </c>
      <c r="CC150" s="16">
        <v>25383</v>
      </c>
      <c r="CD150" s="16">
        <v>25383</v>
      </c>
      <c r="CE150" s="17">
        <v>368.53</v>
      </c>
      <c r="CF150" s="14">
        <v>440.9</v>
      </c>
      <c r="CG150" s="16">
        <v>162485</v>
      </c>
      <c r="CH150" s="16">
        <v>156681</v>
      </c>
      <c r="CI150" s="16">
        <v>162485</v>
      </c>
      <c r="CJ150" s="16">
        <v>0</v>
      </c>
      <c r="CK150" s="16">
        <v>162485</v>
      </c>
      <c r="CL150" s="16">
        <v>162485</v>
      </c>
      <c r="CM150" s="17">
        <v>337.26</v>
      </c>
      <c r="CN150" s="17">
        <v>497.26</v>
      </c>
      <c r="CO150" s="16">
        <v>167706</v>
      </c>
      <c r="CP150" s="16">
        <v>161926</v>
      </c>
      <c r="CQ150" s="16">
        <v>0</v>
      </c>
      <c r="CR150" s="16">
        <v>161926</v>
      </c>
      <c r="CS150" s="16">
        <v>167706</v>
      </c>
      <c r="CT150" s="16">
        <v>0</v>
      </c>
      <c r="CU150" s="14">
        <v>440.9</v>
      </c>
      <c r="CV150" s="16">
        <v>10</v>
      </c>
      <c r="CW150" s="14">
        <v>0</v>
      </c>
      <c r="CX150" s="16">
        <v>451</v>
      </c>
      <c r="CY150" s="17">
        <v>62.47</v>
      </c>
      <c r="CZ150" s="16">
        <v>28174</v>
      </c>
      <c r="DA150" s="16">
        <v>451</v>
      </c>
      <c r="DB150" s="17">
        <v>69.650000000000006</v>
      </c>
      <c r="DC150" s="16">
        <v>31412</v>
      </c>
      <c r="DD150" s="17">
        <v>0.63</v>
      </c>
      <c r="DE150" s="17">
        <v>337.26</v>
      </c>
      <c r="DF150" s="16">
        <v>212</v>
      </c>
      <c r="DG150" s="17">
        <v>41.7</v>
      </c>
      <c r="DH150" s="17">
        <v>497.26</v>
      </c>
      <c r="DI150" s="16">
        <v>20736</v>
      </c>
      <c r="DJ150" s="16">
        <v>20121</v>
      </c>
      <c r="DK150" s="16">
        <v>20736</v>
      </c>
      <c r="DL150" s="16">
        <v>0</v>
      </c>
      <c r="DM150" s="16">
        <v>20736</v>
      </c>
      <c r="DN150" s="16">
        <v>20736</v>
      </c>
      <c r="DO150" s="17">
        <v>4.8</v>
      </c>
      <c r="DP150" s="17">
        <v>497.26</v>
      </c>
      <c r="DQ150" s="16">
        <v>2387</v>
      </c>
      <c r="DR150" s="16">
        <v>2314</v>
      </c>
      <c r="DS150" s="16">
        <v>2387</v>
      </c>
      <c r="DT150" s="16">
        <v>0</v>
      </c>
      <c r="DU150" s="16">
        <v>2387</v>
      </c>
      <c r="DV150" s="16">
        <v>2387</v>
      </c>
      <c r="DW150" s="16">
        <v>3383908</v>
      </c>
      <c r="DX150" s="16">
        <v>0</v>
      </c>
      <c r="DY150" s="16">
        <v>133207</v>
      </c>
      <c r="DZ150" s="16">
        <v>432563</v>
      </c>
      <c r="EA150" s="16">
        <v>284116</v>
      </c>
      <c r="EB150" s="16">
        <v>27825</v>
      </c>
      <c r="EC150" s="16">
        <v>25383</v>
      </c>
      <c r="ED150" s="16">
        <v>162485</v>
      </c>
      <c r="EE150" s="16">
        <v>167706</v>
      </c>
      <c r="EF150" s="16">
        <v>0</v>
      </c>
      <c r="EG150" s="16">
        <v>28174</v>
      </c>
      <c r="EH150" s="16">
        <v>31412</v>
      </c>
      <c r="EI150" s="16">
        <v>212</v>
      </c>
      <c r="EJ150" s="16">
        <v>20736</v>
      </c>
      <c r="EK150" s="16">
        <v>2387</v>
      </c>
      <c r="EL150" s="16">
        <v>20933</v>
      </c>
      <c r="EM150" s="16">
        <v>128155</v>
      </c>
      <c r="EN150" s="16">
        <v>0</v>
      </c>
      <c r="EO150" s="16">
        <v>4807336</v>
      </c>
      <c r="EP150" s="16">
        <v>164127772</v>
      </c>
      <c r="EQ150" s="18">
        <v>5.4</v>
      </c>
      <c r="ER150" s="16">
        <v>886290</v>
      </c>
      <c r="ES150" s="16">
        <v>54834</v>
      </c>
      <c r="ET150" s="16">
        <v>56263</v>
      </c>
      <c r="EU150" s="16">
        <v>-1429</v>
      </c>
      <c r="EV150" s="16">
        <v>886290</v>
      </c>
      <c r="EW150" s="16">
        <v>884861</v>
      </c>
      <c r="EX150" s="16">
        <v>16652163</v>
      </c>
      <c r="EY150" s="16">
        <v>14763898</v>
      </c>
      <c r="EZ150" s="16">
        <v>1888265</v>
      </c>
      <c r="FA150" s="18">
        <v>5.4</v>
      </c>
      <c r="FB150" s="16">
        <v>10197</v>
      </c>
      <c r="FC150" s="16">
        <v>0</v>
      </c>
      <c r="FD150" s="16">
        <v>0</v>
      </c>
      <c r="FE150" s="16">
        <v>0</v>
      </c>
      <c r="FF150" s="16">
        <v>10197</v>
      </c>
      <c r="FG150" s="16">
        <v>10197</v>
      </c>
      <c r="FH150" s="16">
        <v>884861</v>
      </c>
      <c r="FI150" s="16">
        <v>895058</v>
      </c>
      <c r="FJ150" s="16">
        <v>6749</v>
      </c>
      <c r="FK150" s="15">
        <v>458.25599999999997</v>
      </c>
      <c r="FL150" s="16">
        <v>3092770</v>
      </c>
      <c r="FM150" s="16">
        <v>6749</v>
      </c>
      <c r="FN150" s="17">
        <v>56.36</v>
      </c>
      <c r="FO150" s="16">
        <v>380374</v>
      </c>
      <c r="FP150" s="16">
        <v>264</v>
      </c>
      <c r="FQ150" s="17">
        <v>497.89</v>
      </c>
      <c r="FR150" s="16">
        <v>131443</v>
      </c>
      <c r="FS150" s="16">
        <v>20736</v>
      </c>
      <c r="FT150" s="16">
        <v>2387</v>
      </c>
      <c r="FU150" s="16">
        <v>154566</v>
      </c>
      <c r="FV150" s="16">
        <v>3092770</v>
      </c>
      <c r="FW150" s="16">
        <v>380374</v>
      </c>
      <c r="FX150" s="16">
        <v>0</v>
      </c>
      <c r="FY150" s="16">
        <v>284116</v>
      </c>
      <c r="FZ150" s="16">
        <v>27825</v>
      </c>
      <c r="GA150" s="16">
        <v>25383</v>
      </c>
      <c r="GB150" s="16">
        <v>162485</v>
      </c>
      <c r="GC150" s="16">
        <v>4127519</v>
      </c>
      <c r="GD150" s="16">
        <v>895058</v>
      </c>
      <c r="GE150" s="16">
        <v>3232461</v>
      </c>
      <c r="GF150" s="15">
        <v>514.61599999999999</v>
      </c>
      <c r="GG150" s="16">
        <v>300</v>
      </c>
      <c r="GH150" s="16">
        <v>154385</v>
      </c>
      <c r="GI150" s="16">
        <v>3232461</v>
      </c>
      <c r="GJ150" s="16">
        <v>0</v>
      </c>
      <c r="GK150" s="14">
        <v>19.5</v>
      </c>
      <c r="GL150" s="16">
        <v>7635</v>
      </c>
      <c r="GM150" s="16">
        <v>148883</v>
      </c>
      <c r="GN150" s="14">
        <v>0</v>
      </c>
      <c r="GO150" s="16">
        <v>7413</v>
      </c>
      <c r="GP150" s="16">
        <v>0</v>
      </c>
      <c r="GQ150" s="16">
        <v>148883</v>
      </c>
      <c r="GR150" s="16">
        <v>148883</v>
      </c>
      <c r="GS150" s="16">
        <v>4807336</v>
      </c>
      <c r="GT150" s="16">
        <v>4127519</v>
      </c>
      <c r="GU150" s="16">
        <v>0</v>
      </c>
      <c r="GV150" s="16">
        <v>679817</v>
      </c>
      <c r="GW150" s="16">
        <v>164127772</v>
      </c>
      <c r="GX150" s="16">
        <v>163066500</v>
      </c>
      <c r="GY150" s="16">
        <v>1061272</v>
      </c>
      <c r="GZ150" s="16">
        <v>163066500</v>
      </c>
      <c r="HA150" s="18">
        <v>6.4999999999999997E-3</v>
      </c>
      <c r="HB150" s="16">
        <v>13594</v>
      </c>
      <c r="HC150" s="16">
        <v>88</v>
      </c>
      <c r="HD150" s="16">
        <v>13594</v>
      </c>
      <c r="HE150" s="16">
        <v>88</v>
      </c>
      <c r="HF150" s="16">
        <v>13506</v>
      </c>
      <c r="HG150" s="16">
        <v>886</v>
      </c>
      <c r="HH150" s="16">
        <v>685</v>
      </c>
      <c r="HI150" s="16">
        <v>201</v>
      </c>
      <c r="HJ150" s="15">
        <v>514.61599999999999</v>
      </c>
      <c r="HK150" s="16">
        <v>103438</v>
      </c>
      <c r="HL150" s="15">
        <v>514.61599999999999</v>
      </c>
      <c r="HM150" s="16">
        <v>10</v>
      </c>
      <c r="HN150" s="16">
        <v>5146</v>
      </c>
      <c r="HO150" s="15">
        <v>514.61599999999999</v>
      </c>
      <c r="HP150" s="16">
        <v>7635</v>
      </c>
      <c r="HQ150" s="15">
        <v>0.11600000000000001</v>
      </c>
      <c r="HR150" s="16">
        <v>455950</v>
      </c>
      <c r="HS150" s="16">
        <v>103438</v>
      </c>
      <c r="HT150" s="16">
        <v>5146</v>
      </c>
      <c r="HU150" s="16">
        <v>347366</v>
      </c>
      <c r="HV150" s="16">
        <v>164127772</v>
      </c>
      <c r="HW150" s="18">
        <v>2.1164399999999999</v>
      </c>
      <c r="HX150" s="18">
        <v>1.9617800000000001</v>
      </c>
      <c r="HY150" s="18">
        <v>0.15465999999999999</v>
      </c>
      <c r="HZ150" s="16">
        <v>164127772</v>
      </c>
      <c r="IA150" s="16">
        <v>25384</v>
      </c>
      <c r="IB150" s="16">
        <v>7635</v>
      </c>
      <c r="IC150" s="17">
        <v>0</v>
      </c>
      <c r="ID150" s="16">
        <v>0</v>
      </c>
      <c r="IE150" s="15">
        <v>514.61599999999999</v>
      </c>
      <c r="IF150" s="16">
        <v>0</v>
      </c>
      <c r="IG150" s="16">
        <v>679817</v>
      </c>
      <c r="IH150" s="16">
        <v>13506</v>
      </c>
      <c r="II150" s="16">
        <v>0</v>
      </c>
      <c r="IJ150" s="16">
        <v>0</v>
      </c>
      <c r="IK150" s="16">
        <v>20933</v>
      </c>
      <c r="IL150" s="16">
        <v>103438</v>
      </c>
      <c r="IM150" s="16">
        <v>5146</v>
      </c>
      <c r="IN150" s="16">
        <v>25384</v>
      </c>
      <c r="IO150" s="16">
        <v>0</v>
      </c>
      <c r="IP150" s="16">
        <v>553276</v>
      </c>
      <c r="IQ150" s="16">
        <v>3232461</v>
      </c>
      <c r="IR150" s="16">
        <v>0</v>
      </c>
      <c r="IS150" s="16">
        <v>13506</v>
      </c>
      <c r="IT150" s="16">
        <v>0</v>
      </c>
      <c r="IU150" s="16">
        <v>0</v>
      </c>
      <c r="IV150" s="16">
        <v>20933</v>
      </c>
      <c r="IW150" s="16">
        <v>103438</v>
      </c>
      <c r="IX150" s="16">
        <v>5146</v>
      </c>
      <c r="IY150" s="16">
        <v>25384</v>
      </c>
      <c r="IZ150" s="16">
        <v>0</v>
      </c>
      <c r="JA150" s="16">
        <v>0</v>
      </c>
      <c r="JB150" s="16">
        <v>148883</v>
      </c>
      <c r="JC150" s="16">
        <v>3507885</v>
      </c>
      <c r="JD150" s="16">
        <v>3383908</v>
      </c>
      <c r="JE150" s="16">
        <v>0</v>
      </c>
      <c r="JF150" s="16">
        <v>3383908</v>
      </c>
      <c r="JG150" s="19">
        <v>0.1</v>
      </c>
      <c r="JH150" s="16">
        <v>338391</v>
      </c>
      <c r="JI150" s="16">
        <v>164127772</v>
      </c>
      <c r="JJ150" s="14">
        <v>440.9</v>
      </c>
      <c r="JK150" s="16">
        <v>372256</v>
      </c>
      <c r="JL150" s="16">
        <v>416026</v>
      </c>
      <c r="JM150" s="16">
        <v>372256</v>
      </c>
      <c r="JN150" s="17">
        <v>0.25</v>
      </c>
      <c r="JO150" s="19">
        <v>0.27939999999999998</v>
      </c>
      <c r="JP150" s="16">
        <v>338391</v>
      </c>
      <c r="JQ150" s="16">
        <v>94546</v>
      </c>
      <c r="JR150" s="17">
        <v>0.06</v>
      </c>
      <c r="JS150" s="16">
        <v>3680996</v>
      </c>
      <c r="JT150" s="16">
        <v>220860</v>
      </c>
      <c r="JU150" s="16">
        <v>338391</v>
      </c>
      <c r="JV150" s="16">
        <v>94546</v>
      </c>
      <c r="JW150" s="16">
        <v>220860</v>
      </c>
      <c r="JX150" s="16">
        <v>22985</v>
      </c>
      <c r="JY150" s="16">
        <v>94546</v>
      </c>
      <c r="JZ150" s="18">
        <v>0</v>
      </c>
      <c r="KA150" s="16">
        <v>0</v>
      </c>
      <c r="KB150" s="16">
        <v>220860</v>
      </c>
      <c r="KC150" s="16">
        <v>22985</v>
      </c>
      <c r="KD150" s="16">
        <v>243845</v>
      </c>
      <c r="KE150" s="16">
        <v>3383908</v>
      </c>
      <c r="KF150" s="19">
        <v>0</v>
      </c>
      <c r="KG150" s="16">
        <v>0</v>
      </c>
      <c r="KH150" s="17">
        <v>0</v>
      </c>
      <c r="KI150" s="16">
        <v>3680996</v>
      </c>
      <c r="KJ150" s="16">
        <v>0</v>
      </c>
      <c r="KK150" s="16">
        <v>0</v>
      </c>
      <c r="KL150" s="16">
        <v>0</v>
      </c>
      <c r="KM150" s="16">
        <v>0</v>
      </c>
      <c r="KN150" s="16">
        <v>31857</v>
      </c>
      <c r="KO150" s="16">
        <v>32687</v>
      </c>
      <c r="KP150" s="16">
        <v>-830</v>
      </c>
      <c r="KQ150" s="16">
        <v>553276</v>
      </c>
      <c r="KR150" s="16">
        <v>-830</v>
      </c>
      <c r="KS150" s="16">
        <v>554106</v>
      </c>
      <c r="KT150" s="16">
        <v>-1429</v>
      </c>
      <c r="KU150" s="16">
        <v>-830</v>
      </c>
      <c r="KV150" s="16">
        <v>-2259</v>
      </c>
      <c r="KW150" s="16">
        <v>886290</v>
      </c>
      <c r="KX150" s="16">
        <v>554106</v>
      </c>
      <c r="KY150" s="18">
        <v>1440396</v>
      </c>
      <c r="KZ150" s="16">
        <v>22985</v>
      </c>
      <c r="LA150" s="16">
        <v>0</v>
      </c>
      <c r="LB150" s="16">
        <v>0</v>
      </c>
      <c r="LC150" s="16">
        <v>0</v>
      </c>
      <c r="LD150" s="16">
        <v>1463381</v>
      </c>
      <c r="LE150" s="16">
        <v>0</v>
      </c>
      <c r="LF150" s="16">
        <v>0</v>
      </c>
      <c r="LG150" s="16">
        <v>0</v>
      </c>
      <c r="LH150" s="16">
        <v>1463381</v>
      </c>
      <c r="LI150" s="16">
        <v>22985</v>
      </c>
      <c r="LJ150" s="16">
        <v>1440396</v>
      </c>
      <c r="LK150" s="16">
        <v>164127772</v>
      </c>
      <c r="LL150" s="16">
        <v>8.7760700000000007</v>
      </c>
      <c r="LM150" s="16">
        <v>22985</v>
      </c>
      <c r="LN150" s="16">
        <v>166620799</v>
      </c>
      <c r="LO150" s="16">
        <v>0.13794999999999999</v>
      </c>
      <c r="LP150" s="16">
        <v>8.7760700000000007</v>
      </c>
      <c r="LQ150" s="16">
        <v>8.9140200000000007</v>
      </c>
      <c r="LR150" s="16">
        <v>167706</v>
      </c>
      <c r="LS150" s="16">
        <v>0</v>
      </c>
      <c r="LT150" s="16">
        <v>28174</v>
      </c>
      <c r="LU150" s="16">
        <v>31412</v>
      </c>
      <c r="LV150" s="16">
        <v>212</v>
      </c>
      <c r="LW150" s="16">
        <v>20736</v>
      </c>
      <c r="LX150" s="16">
        <v>2387</v>
      </c>
      <c r="LY150" s="16">
        <v>20933</v>
      </c>
      <c r="LZ150" s="16">
        <v>229694</v>
      </c>
      <c r="MA150" s="16">
        <v>3507885</v>
      </c>
      <c r="MB150" s="18">
        <v>229694</v>
      </c>
      <c r="MC150" s="16">
        <v>3278191</v>
      </c>
      <c r="MD150" s="16">
        <v>4807336</v>
      </c>
      <c r="ME150" s="18">
        <v>0</v>
      </c>
      <c r="MF150" s="18">
        <v>0</v>
      </c>
      <c r="MG150" s="18">
        <v>243845</v>
      </c>
      <c r="MH150" s="16">
        <v>0</v>
      </c>
      <c r="MI150" s="16">
        <v>148883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1463381</v>
      </c>
      <c r="MP150" s="16">
        <v>148883</v>
      </c>
      <c r="MQ150" s="16">
        <v>0</v>
      </c>
      <c r="MR150" s="16">
        <v>220860</v>
      </c>
      <c r="MS150" s="16">
        <v>0</v>
      </c>
      <c r="MT150" s="16">
        <v>10197</v>
      </c>
      <c r="MU150" s="16">
        <v>-2259</v>
      </c>
      <c r="MV150" s="16">
        <v>0</v>
      </c>
      <c r="MW150" s="16">
        <v>1841062</v>
      </c>
      <c r="MX150" s="16">
        <v>166620799</v>
      </c>
      <c r="MY150" s="16">
        <v>0</v>
      </c>
      <c r="MZ150" s="16">
        <v>0</v>
      </c>
      <c r="NA150" s="16">
        <v>0</v>
      </c>
      <c r="NB150" s="16">
        <v>3680996</v>
      </c>
      <c r="NC150" s="16">
        <v>0</v>
      </c>
      <c r="ND150" s="16">
        <v>0</v>
      </c>
      <c r="NE150" s="16">
        <v>0</v>
      </c>
      <c r="NF150" s="16">
        <v>0</v>
      </c>
      <c r="NG150" s="17">
        <v>0.06</v>
      </c>
      <c r="NH150" s="17">
        <v>0</v>
      </c>
      <c r="NI150" s="17">
        <v>0</v>
      </c>
      <c r="NJ150" s="17">
        <v>0</v>
      </c>
      <c r="NK150" s="17">
        <v>0</v>
      </c>
      <c r="NL150" s="17">
        <v>0.06</v>
      </c>
      <c r="NM150" s="16">
        <v>220860</v>
      </c>
      <c r="NN150" s="16">
        <v>0</v>
      </c>
      <c r="NO150" s="18">
        <v>0</v>
      </c>
      <c r="NP150" s="16">
        <v>0</v>
      </c>
      <c r="NQ150" s="17">
        <v>220860</v>
      </c>
      <c r="NR150" s="16">
        <v>259000</v>
      </c>
      <c r="NS150" s="16">
        <v>0</v>
      </c>
      <c r="NT150" s="16">
        <v>54985</v>
      </c>
      <c r="NU150" s="16">
        <v>0</v>
      </c>
      <c r="NV150" s="16">
        <v>0</v>
      </c>
      <c r="NW150" s="17">
        <v>0</v>
      </c>
      <c r="NX150" s="17">
        <v>615803</v>
      </c>
    </row>
    <row r="151" spans="1:388" x14ac:dyDescent="0.55000000000000004">
      <c r="A151" s="13" t="s">
        <v>1188</v>
      </c>
      <c r="B151" s="13" t="s">
        <v>1267</v>
      </c>
      <c r="C151" s="13" t="s">
        <v>285</v>
      </c>
      <c r="D151" s="13" t="s">
        <v>286</v>
      </c>
      <c r="E151" s="14">
        <v>1185</v>
      </c>
      <c r="F151" s="15">
        <v>-1</v>
      </c>
      <c r="G151" s="16">
        <v>7452</v>
      </c>
      <c r="H151" s="16">
        <v>-7452</v>
      </c>
      <c r="I151" s="16">
        <v>6553</v>
      </c>
      <c r="J151" s="15">
        <v>-1</v>
      </c>
      <c r="K151" s="16">
        <v>-6553</v>
      </c>
      <c r="L151" s="16">
        <v>7452</v>
      </c>
      <c r="M151" s="16">
        <v>222</v>
      </c>
      <c r="N151" s="16">
        <v>7674</v>
      </c>
      <c r="O151" s="17">
        <v>645.36</v>
      </c>
      <c r="P151" s="17">
        <v>19.07</v>
      </c>
      <c r="Q151" s="17">
        <v>664.43</v>
      </c>
      <c r="R151" s="17">
        <v>73.39</v>
      </c>
      <c r="S151" s="17">
        <v>2.16</v>
      </c>
      <c r="T151" s="17">
        <v>75.55</v>
      </c>
      <c r="U151" s="17">
        <v>79.510000000000005</v>
      </c>
      <c r="V151" s="17">
        <v>2.35</v>
      </c>
      <c r="W151" s="17">
        <v>81.86</v>
      </c>
      <c r="X151" s="17">
        <v>357.8</v>
      </c>
      <c r="Y151" s="17">
        <v>10.73</v>
      </c>
      <c r="Z151" s="17">
        <v>368.53</v>
      </c>
      <c r="AA151" s="17">
        <v>64.08</v>
      </c>
      <c r="AB151" s="17">
        <v>38.130000000000003</v>
      </c>
      <c r="AC151" s="17">
        <v>61.65</v>
      </c>
      <c r="AD151" s="17">
        <v>163.86</v>
      </c>
      <c r="AE151" s="14">
        <v>1185</v>
      </c>
      <c r="AF151" s="17">
        <v>1348.86</v>
      </c>
      <c r="AG151" s="17">
        <v>0</v>
      </c>
      <c r="AH151" s="17">
        <v>1348.86</v>
      </c>
      <c r="AI151" s="15">
        <v>12.53</v>
      </c>
      <c r="AJ151" s="15">
        <v>6.3029999999999999</v>
      </c>
      <c r="AK151" s="17">
        <v>6.76</v>
      </c>
      <c r="AL151" s="17">
        <f>ROUND(Data_AidAndLevy[[#This Row],[L311]]*Data_AidAndLevy[[#This Row],[L201]],0)</f>
        <v>50376</v>
      </c>
      <c r="AM151" s="15">
        <v>0</v>
      </c>
      <c r="AN151" s="15">
        <v>25.593</v>
      </c>
      <c r="AO151" s="17">
        <v>1348.86</v>
      </c>
      <c r="AP151" s="15">
        <v>1374.453</v>
      </c>
      <c r="AQ151" s="17">
        <v>163.86</v>
      </c>
      <c r="AR151" s="15">
        <v>1210.5930000000001</v>
      </c>
      <c r="AS151" s="16">
        <v>7674</v>
      </c>
      <c r="AT151" s="14">
        <v>1185</v>
      </c>
      <c r="AU151" s="16">
        <v>9093690</v>
      </c>
      <c r="AV151" s="16">
        <v>8848505</v>
      </c>
      <c r="AW151" s="17">
        <v>1.01</v>
      </c>
      <c r="AX151" s="16">
        <v>8936990</v>
      </c>
      <c r="AY151" s="16">
        <v>9093690</v>
      </c>
      <c r="AZ151" s="16">
        <v>0</v>
      </c>
      <c r="BA151" s="16">
        <v>7674</v>
      </c>
      <c r="BB151" s="15">
        <v>25.593</v>
      </c>
      <c r="BC151" s="16">
        <v>196401</v>
      </c>
      <c r="BD151" s="16">
        <v>7674</v>
      </c>
      <c r="BE151" s="17">
        <v>163.86</v>
      </c>
      <c r="BF151" s="16">
        <v>1257462</v>
      </c>
      <c r="BG151" s="17">
        <v>664.43</v>
      </c>
      <c r="BH151" s="14">
        <v>1185</v>
      </c>
      <c r="BI151" s="16">
        <v>787350</v>
      </c>
      <c r="BJ151" s="16">
        <v>766300</v>
      </c>
      <c r="BK151" s="16">
        <v>787350</v>
      </c>
      <c r="BL151" s="16">
        <v>0</v>
      </c>
      <c r="BM151" s="16">
        <v>787350</v>
      </c>
      <c r="BN151" s="16">
        <v>787350</v>
      </c>
      <c r="BO151" s="17">
        <v>75.55</v>
      </c>
      <c r="BP151" s="14">
        <v>1185</v>
      </c>
      <c r="BQ151" s="16">
        <v>89527</v>
      </c>
      <c r="BR151" s="16">
        <v>87143</v>
      </c>
      <c r="BS151" s="16">
        <v>89527</v>
      </c>
      <c r="BT151" s="16">
        <v>0</v>
      </c>
      <c r="BU151" s="16">
        <v>89527</v>
      </c>
      <c r="BV151" s="16">
        <v>89527</v>
      </c>
      <c r="BW151" s="17">
        <v>81.86</v>
      </c>
      <c r="BX151" s="14">
        <v>1185</v>
      </c>
      <c r="BY151" s="16">
        <v>97004</v>
      </c>
      <c r="BZ151" s="16">
        <v>94410</v>
      </c>
      <c r="CA151" s="16">
        <v>97004</v>
      </c>
      <c r="CB151" s="16">
        <v>0</v>
      </c>
      <c r="CC151" s="16">
        <v>97004</v>
      </c>
      <c r="CD151" s="16">
        <v>97004</v>
      </c>
      <c r="CE151" s="17">
        <v>368.53</v>
      </c>
      <c r="CF151" s="14">
        <v>1185</v>
      </c>
      <c r="CG151" s="16">
        <v>436708</v>
      </c>
      <c r="CH151" s="16">
        <v>424852</v>
      </c>
      <c r="CI151" s="16">
        <v>436708</v>
      </c>
      <c r="CJ151" s="16">
        <v>0</v>
      </c>
      <c r="CK151" s="16">
        <v>436708</v>
      </c>
      <c r="CL151" s="16">
        <v>436708</v>
      </c>
      <c r="CM151" s="17">
        <v>343.89</v>
      </c>
      <c r="CN151" s="17">
        <v>1348.86</v>
      </c>
      <c r="CO151" s="16">
        <v>463859</v>
      </c>
      <c r="CP151" s="16">
        <v>455845</v>
      </c>
      <c r="CQ151" s="16">
        <v>0</v>
      </c>
      <c r="CR151" s="16">
        <v>455845</v>
      </c>
      <c r="CS151" s="16">
        <v>463859</v>
      </c>
      <c r="CT151" s="16">
        <v>0</v>
      </c>
      <c r="CU151" s="14">
        <v>1185</v>
      </c>
      <c r="CV151" s="16">
        <v>2</v>
      </c>
      <c r="CW151" s="14">
        <v>0</v>
      </c>
      <c r="CX151" s="16">
        <v>1187</v>
      </c>
      <c r="CY151" s="17">
        <v>62.52</v>
      </c>
      <c r="CZ151" s="16">
        <v>74211</v>
      </c>
      <c r="DA151" s="16">
        <v>1187</v>
      </c>
      <c r="DB151" s="17">
        <v>70.03</v>
      </c>
      <c r="DC151" s="16">
        <v>83126</v>
      </c>
      <c r="DD151" s="17">
        <v>0</v>
      </c>
      <c r="DE151" s="17">
        <v>343.89</v>
      </c>
      <c r="DF151" s="16">
        <v>0</v>
      </c>
      <c r="DG151" s="17">
        <v>36.43</v>
      </c>
      <c r="DH151" s="17">
        <v>1348.86</v>
      </c>
      <c r="DI151" s="16">
        <v>49139</v>
      </c>
      <c r="DJ151" s="16">
        <v>48330</v>
      </c>
      <c r="DK151" s="16">
        <v>49139</v>
      </c>
      <c r="DL151" s="16">
        <v>0</v>
      </c>
      <c r="DM151" s="16">
        <v>49139</v>
      </c>
      <c r="DN151" s="16">
        <v>49139</v>
      </c>
      <c r="DO151" s="17">
        <v>4.33</v>
      </c>
      <c r="DP151" s="17">
        <v>1348.86</v>
      </c>
      <c r="DQ151" s="16">
        <v>5841</v>
      </c>
      <c r="DR151" s="16">
        <v>5743</v>
      </c>
      <c r="DS151" s="16">
        <v>5841</v>
      </c>
      <c r="DT151" s="16">
        <v>0</v>
      </c>
      <c r="DU151" s="16">
        <v>5841</v>
      </c>
      <c r="DV151" s="16">
        <v>5841</v>
      </c>
      <c r="DW151" s="16">
        <v>9093690</v>
      </c>
      <c r="DX151" s="16">
        <v>0</v>
      </c>
      <c r="DY151" s="16">
        <v>196401</v>
      </c>
      <c r="DZ151" s="16">
        <v>1257462</v>
      </c>
      <c r="EA151" s="16">
        <v>787350</v>
      </c>
      <c r="EB151" s="16">
        <v>89527</v>
      </c>
      <c r="EC151" s="16">
        <v>97004</v>
      </c>
      <c r="ED151" s="16">
        <v>436708</v>
      </c>
      <c r="EE151" s="16">
        <v>463859</v>
      </c>
      <c r="EF151" s="16">
        <v>0</v>
      </c>
      <c r="EG151" s="16">
        <v>74211</v>
      </c>
      <c r="EH151" s="16">
        <v>83126</v>
      </c>
      <c r="EI151" s="16">
        <v>0</v>
      </c>
      <c r="EJ151" s="16">
        <v>49139</v>
      </c>
      <c r="EK151" s="16">
        <v>5841</v>
      </c>
      <c r="EL151" s="16">
        <v>103986</v>
      </c>
      <c r="EM151" s="16">
        <v>441531</v>
      </c>
      <c r="EN151" s="16">
        <v>-7452</v>
      </c>
      <c r="EO151" s="16">
        <v>12964411</v>
      </c>
      <c r="EP151" s="16">
        <v>622272667</v>
      </c>
      <c r="EQ151" s="18">
        <v>5.4</v>
      </c>
      <c r="ER151" s="16">
        <v>3360272</v>
      </c>
      <c r="ES151" s="16">
        <v>113400</v>
      </c>
      <c r="ET151" s="16">
        <v>111179</v>
      </c>
      <c r="EU151" s="16">
        <v>2221</v>
      </c>
      <c r="EV151" s="16">
        <v>3360272</v>
      </c>
      <c r="EW151" s="16">
        <v>3362493</v>
      </c>
      <c r="EX151" s="16">
        <v>206897925</v>
      </c>
      <c r="EY151" s="16">
        <v>195625174</v>
      </c>
      <c r="EZ151" s="16">
        <v>11272751</v>
      </c>
      <c r="FA151" s="18">
        <v>5.4</v>
      </c>
      <c r="FB151" s="16">
        <v>60873</v>
      </c>
      <c r="FC151" s="16">
        <v>0</v>
      </c>
      <c r="FD151" s="16">
        <v>0</v>
      </c>
      <c r="FE151" s="16">
        <v>0</v>
      </c>
      <c r="FF151" s="16">
        <v>60873</v>
      </c>
      <c r="FG151" s="16">
        <v>60873</v>
      </c>
      <c r="FH151" s="16">
        <v>3362493</v>
      </c>
      <c r="FI151" s="16">
        <v>3423366</v>
      </c>
      <c r="FJ151" s="16">
        <v>6749</v>
      </c>
      <c r="FK151" s="15">
        <v>1210.5930000000001</v>
      </c>
      <c r="FL151" s="16">
        <v>8170292</v>
      </c>
      <c r="FM151" s="16">
        <v>6749</v>
      </c>
      <c r="FN151" s="17">
        <v>163.86</v>
      </c>
      <c r="FO151" s="16">
        <v>1105891</v>
      </c>
      <c r="FP151" s="16">
        <v>264</v>
      </c>
      <c r="FQ151" s="17">
        <v>1348.86</v>
      </c>
      <c r="FR151" s="16">
        <v>356099</v>
      </c>
      <c r="FS151" s="16">
        <v>49139</v>
      </c>
      <c r="FT151" s="16">
        <v>5841</v>
      </c>
      <c r="FU151" s="16">
        <v>411079</v>
      </c>
      <c r="FV151" s="16">
        <v>8170292</v>
      </c>
      <c r="FW151" s="16">
        <v>1105891</v>
      </c>
      <c r="FX151" s="16">
        <v>-6553</v>
      </c>
      <c r="FY151" s="16">
        <v>787350</v>
      </c>
      <c r="FZ151" s="16">
        <v>89527</v>
      </c>
      <c r="GA151" s="16">
        <v>97004</v>
      </c>
      <c r="GB151" s="16">
        <v>436708</v>
      </c>
      <c r="GC151" s="16">
        <v>11091298</v>
      </c>
      <c r="GD151" s="16">
        <v>3423366</v>
      </c>
      <c r="GE151" s="16">
        <v>7667932</v>
      </c>
      <c r="GF151" s="15">
        <v>1374.453</v>
      </c>
      <c r="GG151" s="16">
        <v>300</v>
      </c>
      <c r="GH151" s="16">
        <v>412336</v>
      </c>
      <c r="GI151" s="16">
        <v>7667932</v>
      </c>
      <c r="GJ151" s="16">
        <v>0</v>
      </c>
      <c r="GK151" s="14">
        <v>39</v>
      </c>
      <c r="GL151" s="16">
        <v>7635</v>
      </c>
      <c r="GM151" s="16">
        <v>297765</v>
      </c>
      <c r="GN151" s="14">
        <v>0</v>
      </c>
      <c r="GO151" s="16">
        <v>7413</v>
      </c>
      <c r="GP151" s="16">
        <v>0</v>
      </c>
      <c r="GQ151" s="16">
        <v>297765</v>
      </c>
      <c r="GR151" s="16">
        <v>297765</v>
      </c>
      <c r="GS151" s="16">
        <v>12964411</v>
      </c>
      <c r="GT151" s="16">
        <v>11091298</v>
      </c>
      <c r="GU151" s="16">
        <v>0</v>
      </c>
      <c r="GV151" s="16">
        <v>1873113</v>
      </c>
      <c r="GW151" s="16">
        <v>622272667</v>
      </c>
      <c r="GX151" s="16">
        <v>612475436</v>
      </c>
      <c r="GY151" s="16">
        <v>9797231</v>
      </c>
      <c r="GZ151" s="16">
        <v>612475436</v>
      </c>
      <c r="HA151" s="18">
        <v>1.6E-2</v>
      </c>
      <c r="HB151" s="16">
        <v>39983</v>
      </c>
      <c r="HC151" s="16">
        <v>640</v>
      </c>
      <c r="HD151" s="16">
        <v>39983</v>
      </c>
      <c r="HE151" s="16">
        <v>640</v>
      </c>
      <c r="HF151" s="16">
        <v>39343</v>
      </c>
      <c r="HG151" s="16">
        <v>886</v>
      </c>
      <c r="HH151" s="16">
        <v>685</v>
      </c>
      <c r="HI151" s="16">
        <v>201</v>
      </c>
      <c r="HJ151" s="15">
        <v>1374.453</v>
      </c>
      <c r="HK151" s="16">
        <v>276265</v>
      </c>
      <c r="HL151" s="15">
        <v>1374.453</v>
      </c>
      <c r="HM151" s="16">
        <v>10</v>
      </c>
      <c r="HN151" s="16">
        <v>13745</v>
      </c>
      <c r="HO151" s="15">
        <v>1374.453</v>
      </c>
      <c r="HP151" s="16">
        <v>7635</v>
      </c>
      <c r="HQ151" s="15">
        <v>0.11600000000000001</v>
      </c>
      <c r="HR151" s="16">
        <v>1217765</v>
      </c>
      <c r="HS151" s="16">
        <v>276265</v>
      </c>
      <c r="HT151" s="16">
        <v>13745</v>
      </c>
      <c r="HU151" s="16">
        <v>927755</v>
      </c>
      <c r="HV151" s="16">
        <v>622272667</v>
      </c>
      <c r="HW151" s="18">
        <v>1.49091</v>
      </c>
      <c r="HX151" s="18">
        <v>1.9617800000000001</v>
      </c>
      <c r="HY151" s="18">
        <v>0</v>
      </c>
      <c r="HZ151" s="16">
        <v>622272667</v>
      </c>
      <c r="IA151" s="16">
        <v>0</v>
      </c>
      <c r="IB151" s="16">
        <v>7635</v>
      </c>
      <c r="IC151" s="17">
        <v>0</v>
      </c>
      <c r="ID151" s="16">
        <v>0</v>
      </c>
      <c r="IE151" s="15">
        <v>1374.453</v>
      </c>
      <c r="IF151" s="16">
        <v>0</v>
      </c>
      <c r="IG151" s="16">
        <v>1873113</v>
      </c>
      <c r="IH151" s="16">
        <v>39343</v>
      </c>
      <c r="II151" s="16">
        <v>0</v>
      </c>
      <c r="IJ151" s="16">
        <v>0</v>
      </c>
      <c r="IK151" s="16">
        <v>103986</v>
      </c>
      <c r="IL151" s="16">
        <v>276265</v>
      </c>
      <c r="IM151" s="16">
        <v>13745</v>
      </c>
      <c r="IN151" s="16">
        <v>0</v>
      </c>
      <c r="IO151" s="16">
        <v>0</v>
      </c>
      <c r="IP151" s="16">
        <v>1647746</v>
      </c>
      <c r="IQ151" s="16">
        <v>7667932</v>
      </c>
      <c r="IR151" s="16">
        <v>0</v>
      </c>
      <c r="IS151" s="16">
        <v>39343</v>
      </c>
      <c r="IT151" s="16">
        <v>0</v>
      </c>
      <c r="IU151" s="16">
        <v>0</v>
      </c>
      <c r="IV151" s="16">
        <v>103986</v>
      </c>
      <c r="IW151" s="16">
        <v>276265</v>
      </c>
      <c r="IX151" s="16">
        <v>13745</v>
      </c>
      <c r="IY151" s="16">
        <v>0</v>
      </c>
      <c r="IZ151" s="16">
        <v>0</v>
      </c>
      <c r="JA151" s="16">
        <v>0</v>
      </c>
      <c r="JB151" s="16">
        <v>297765</v>
      </c>
      <c r="JC151" s="16">
        <v>8191064</v>
      </c>
      <c r="JD151" s="16">
        <v>9093690</v>
      </c>
      <c r="JE151" s="16">
        <v>0</v>
      </c>
      <c r="JF151" s="16">
        <v>9093690</v>
      </c>
      <c r="JG151" s="19">
        <v>0.1</v>
      </c>
      <c r="JH151" s="16">
        <v>909369</v>
      </c>
      <c r="JI151" s="16">
        <v>622272667</v>
      </c>
      <c r="JJ151" s="14">
        <v>1185</v>
      </c>
      <c r="JK151" s="16">
        <v>525125</v>
      </c>
      <c r="JL151" s="16">
        <v>416026</v>
      </c>
      <c r="JM151" s="16">
        <v>525125</v>
      </c>
      <c r="JN151" s="17">
        <v>0.25</v>
      </c>
      <c r="JO151" s="19">
        <v>0.1981</v>
      </c>
      <c r="JP151" s="16">
        <v>909369</v>
      </c>
      <c r="JQ151" s="16">
        <v>180146</v>
      </c>
      <c r="JR151" s="17">
        <v>0.06</v>
      </c>
      <c r="JS151" s="16">
        <v>7727089</v>
      </c>
      <c r="JT151" s="16">
        <v>463625</v>
      </c>
      <c r="JU151" s="16">
        <v>909369</v>
      </c>
      <c r="JV151" s="16">
        <v>180146</v>
      </c>
      <c r="JW151" s="16">
        <v>463625</v>
      </c>
      <c r="JX151" s="16">
        <v>265598</v>
      </c>
      <c r="JY151" s="16">
        <v>180146</v>
      </c>
      <c r="JZ151" s="18">
        <v>0</v>
      </c>
      <c r="KA151" s="16">
        <v>0</v>
      </c>
      <c r="KB151" s="16">
        <v>463625</v>
      </c>
      <c r="KC151" s="16">
        <v>265598</v>
      </c>
      <c r="KD151" s="16">
        <v>729223</v>
      </c>
      <c r="KE151" s="16">
        <v>9093690</v>
      </c>
      <c r="KF151" s="19">
        <v>0</v>
      </c>
      <c r="KG151" s="16">
        <v>0</v>
      </c>
      <c r="KH151" s="17">
        <v>0</v>
      </c>
      <c r="KI151" s="16">
        <v>7727089</v>
      </c>
      <c r="KJ151" s="16">
        <v>0</v>
      </c>
      <c r="KK151" s="16">
        <v>0</v>
      </c>
      <c r="KL151" s="16">
        <v>0</v>
      </c>
      <c r="KM151" s="16">
        <v>0</v>
      </c>
      <c r="KN151" s="16">
        <v>56984</v>
      </c>
      <c r="KO151" s="16">
        <v>55868</v>
      </c>
      <c r="KP151" s="16">
        <v>1116</v>
      </c>
      <c r="KQ151" s="16">
        <v>1647746</v>
      </c>
      <c r="KR151" s="16">
        <v>1116</v>
      </c>
      <c r="KS151" s="16">
        <v>1646630</v>
      </c>
      <c r="KT151" s="16">
        <v>2221</v>
      </c>
      <c r="KU151" s="16">
        <v>1116</v>
      </c>
      <c r="KV151" s="16">
        <v>3337</v>
      </c>
      <c r="KW151" s="16">
        <v>3360272</v>
      </c>
      <c r="KX151" s="16">
        <v>1646630</v>
      </c>
      <c r="KY151" s="18">
        <v>5006902</v>
      </c>
      <c r="KZ151" s="16">
        <v>265598</v>
      </c>
      <c r="LA151" s="16">
        <v>0</v>
      </c>
      <c r="LB151" s="16">
        <v>0</v>
      </c>
      <c r="LC151" s="16">
        <v>0</v>
      </c>
      <c r="LD151" s="16">
        <v>5272500</v>
      </c>
      <c r="LE151" s="16">
        <v>600000</v>
      </c>
      <c r="LF151" s="16">
        <v>400000</v>
      </c>
      <c r="LG151" s="16">
        <v>0</v>
      </c>
      <c r="LH151" s="16">
        <v>6272500</v>
      </c>
      <c r="LI151" s="16">
        <v>265598</v>
      </c>
      <c r="LJ151" s="16">
        <v>6006902</v>
      </c>
      <c r="LK151" s="16">
        <v>622272667</v>
      </c>
      <c r="LL151" s="16">
        <v>9.6531699999999994</v>
      </c>
      <c r="LM151" s="16">
        <v>265598</v>
      </c>
      <c r="LN151" s="16">
        <v>703547461</v>
      </c>
      <c r="LO151" s="16">
        <v>0.37751000000000001</v>
      </c>
      <c r="LP151" s="16">
        <v>9.6531699999999994</v>
      </c>
      <c r="LQ151" s="16">
        <v>10.03068</v>
      </c>
      <c r="LR151" s="16">
        <v>463859</v>
      </c>
      <c r="LS151" s="16">
        <v>0</v>
      </c>
      <c r="LT151" s="16">
        <v>74211</v>
      </c>
      <c r="LU151" s="16">
        <v>83126</v>
      </c>
      <c r="LV151" s="16">
        <v>0</v>
      </c>
      <c r="LW151" s="16">
        <v>49139</v>
      </c>
      <c r="LX151" s="16">
        <v>5841</v>
      </c>
      <c r="LY151" s="16">
        <v>103986</v>
      </c>
      <c r="LZ151" s="16">
        <v>572190</v>
      </c>
      <c r="MA151" s="16">
        <v>8191064</v>
      </c>
      <c r="MB151" s="18">
        <v>572190</v>
      </c>
      <c r="MC151" s="16">
        <v>7618874</v>
      </c>
      <c r="MD151" s="16">
        <v>12964411</v>
      </c>
      <c r="ME151" s="18">
        <v>0</v>
      </c>
      <c r="MF151" s="18">
        <v>0</v>
      </c>
      <c r="MG151" s="18">
        <v>729223</v>
      </c>
      <c r="MH151" s="16">
        <v>0</v>
      </c>
      <c r="MI151" s="16">
        <v>297765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5272500</v>
      </c>
      <c r="MP151" s="16">
        <v>297765</v>
      </c>
      <c r="MQ151" s="16">
        <v>0</v>
      </c>
      <c r="MR151" s="16">
        <v>463625</v>
      </c>
      <c r="MS151" s="16">
        <v>0</v>
      </c>
      <c r="MT151" s="16">
        <v>60873</v>
      </c>
      <c r="MU151" s="16">
        <v>3337</v>
      </c>
      <c r="MV151" s="16">
        <v>0</v>
      </c>
      <c r="MW151" s="16">
        <v>6098100</v>
      </c>
      <c r="MX151" s="16">
        <v>703547461</v>
      </c>
      <c r="MY151" s="16">
        <v>1.34</v>
      </c>
      <c r="MZ151" s="16">
        <v>942754</v>
      </c>
      <c r="NA151" s="16">
        <v>0.03</v>
      </c>
      <c r="NB151" s="16">
        <v>7727089</v>
      </c>
      <c r="NC151" s="16">
        <v>231813</v>
      </c>
      <c r="ND151" s="16">
        <v>942754</v>
      </c>
      <c r="NE151" s="16">
        <v>231813</v>
      </c>
      <c r="NF151" s="16">
        <v>710941</v>
      </c>
      <c r="NG151" s="17">
        <v>0.06</v>
      </c>
      <c r="NH151" s="17">
        <v>0</v>
      </c>
      <c r="NI151" s="17">
        <v>0</v>
      </c>
      <c r="NJ151" s="17">
        <v>0</v>
      </c>
      <c r="NK151" s="17">
        <v>0.03</v>
      </c>
      <c r="NL151" s="17">
        <v>0.09</v>
      </c>
      <c r="NM151" s="16">
        <v>463625</v>
      </c>
      <c r="NN151" s="16">
        <v>0</v>
      </c>
      <c r="NO151" s="18">
        <v>0</v>
      </c>
      <c r="NP151" s="16">
        <v>0</v>
      </c>
      <c r="NQ151" s="17">
        <v>463625</v>
      </c>
      <c r="NR151" s="16">
        <v>525000</v>
      </c>
      <c r="NS151" s="16">
        <v>0</v>
      </c>
      <c r="NT151" s="16">
        <v>232171</v>
      </c>
      <c r="NU151" s="16">
        <v>0</v>
      </c>
      <c r="NV151" s="16">
        <v>0</v>
      </c>
      <c r="NW151" s="17">
        <v>0</v>
      </c>
      <c r="NX151" s="17">
        <v>1479768</v>
      </c>
    </row>
    <row r="152" spans="1:388" x14ac:dyDescent="0.55000000000000004">
      <c r="A152" s="13" t="s">
        <v>1177</v>
      </c>
      <c r="B152" s="13" t="s">
        <v>1191</v>
      </c>
      <c r="C152" s="13" t="s">
        <v>287</v>
      </c>
      <c r="D152" s="13" t="s">
        <v>288</v>
      </c>
      <c r="E152" s="14">
        <v>894.1</v>
      </c>
      <c r="F152" s="15">
        <v>2</v>
      </c>
      <c r="G152" s="16">
        <v>7413</v>
      </c>
      <c r="H152" s="16">
        <v>14826</v>
      </c>
      <c r="I152" s="16">
        <v>6553</v>
      </c>
      <c r="J152" s="15">
        <v>2</v>
      </c>
      <c r="K152" s="16">
        <v>13106</v>
      </c>
      <c r="L152" s="16">
        <v>7413</v>
      </c>
      <c r="M152" s="16">
        <v>222</v>
      </c>
      <c r="N152" s="16">
        <v>7635</v>
      </c>
      <c r="O152" s="17">
        <v>582.70000000000005</v>
      </c>
      <c r="P152" s="17">
        <v>19.07</v>
      </c>
      <c r="Q152" s="17">
        <v>601.77</v>
      </c>
      <c r="R152" s="17">
        <v>63.46</v>
      </c>
      <c r="S152" s="17">
        <v>2.16</v>
      </c>
      <c r="T152" s="17">
        <v>65.62</v>
      </c>
      <c r="U152" s="17">
        <v>76.650000000000006</v>
      </c>
      <c r="V152" s="17">
        <v>2.35</v>
      </c>
      <c r="W152" s="17">
        <v>79</v>
      </c>
      <c r="X152" s="17">
        <v>357.8</v>
      </c>
      <c r="Y152" s="17">
        <v>10.73</v>
      </c>
      <c r="Z152" s="17">
        <v>368.53</v>
      </c>
      <c r="AA152" s="17">
        <v>34.56</v>
      </c>
      <c r="AB152" s="17">
        <v>23</v>
      </c>
      <c r="AC152" s="17">
        <v>63.02</v>
      </c>
      <c r="AD152" s="17">
        <v>120.58</v>
      </c>
      <c r="AE152" s="14">
        <v>894.1</v>
      </c>
      <c r="AF152" s="17">
        <v>1014.68</v>
      </c>
      <c r="AG152" s="17">
        <v>1.28</v>
      </c>
      <c r="AH152" s="17">
        <v>1015.96</v>
      </c>
      <c r="AI152" s="15">
        <v>12.41</v>
      </c>
      <c r="AJ152" s="15">
        <v>3.0310000000000001</v>
      </c>
      <c r="AK152" s="17">
        <v>12.41</v>
      </c>
      <c r="AL152" s="17">
        <f>ROUND(Data_AidAndLevy[[#This Row],[L311]]*Data_AidAndLevy[[#This Row],[L201]],0)</f>
        <v>91995</v>
      </c>
      <c r="AM152" s="15">
        <v>0</v>
      </c>
      <c r="AN152" s="15">
        <v>27.850999999999999</v>
      </c>
      <c r="AO152" s="17">
        <v>1014.68</v>
      </c>
      <c r="AP152" s="15">
        <v>1042.5309999999999</v>
      </c>
      <c r="AQ152" s="17">
        <v>120.58</v>
      </c>
      <c r="AR152" s="15">
        <v>921.95100000000002</v>
      </c>
      <c r="AS152" s="16">
        <v>7635</v>
      </c>
      <c r="AT152" s="14">
        <v>894.1</v>
      </c>
      <c r="AU152" s="16">
        <v>6826454</v>
      </c>
      <c r="AV152" s="16">
        <v>6770293</v>
      </c>
      <c r="AW152" s="17">
        <v>1.01</v>
      </c>
      <c r="AX152" s="16">
        <v>6837996</v>
      </c>
      <c r="AY152" s="16">
        <v>6826454</v>
      </c>
      <c r="AZ152" s="16">
        <v>11542</v>
      </c>
      <c r="BA152" s="16">
        <v>7635</v>
      </c>
      <c r="BB152" s="15">
        <v>27.850999999999999</v>
      </c>
      <c r="BC152" s="16">
        <v>212642</v>
      </c>
      <c r="BD152" s="16">
        <v>7635</v>
      </c>
      <c r="BE152" s="17">
        <v>120.58</v>
      </c>
      <c r="BF152" s="16">
        <v>920628</v>
      </c>
      <c r="BG152" s="17">
        <v>601.77</v>
      </c>
      <c r="BH152" s="14">
        <v>894.1</v>
      </c>
      <c r="BI152" s="16">
        <v>538043</v>
      </c>
      <c r="BJ152" s="16">
        <v>532180</v>
      </c>
      <c r="BK152" s="16">
        <v>538043</v>
      </c>
      <c r="BL152" s="16">
        <v>0</v>
      </c>
      <c r="BM152" s="16">
        <v>538043</v>
      </c>
      <c r="BN152" s="16">
        <v>538043</v>
      </c>
      <c r="BO152" s="17">
        <v>65.62</v>
      </c>
      <c r="BP152" s="14">
        <v>894.1</v>
      </c>
      <c r="BQ152" s="16">
        <v>58671</v>
      </c>
      <c r="BR152" s="16">
        <v>57958</v>
      </c>
      <c r="BS152" s="16">
        <v>58671</v>
      </c>
      <c r="BT152" s="16">
        <v>0</v>
      </c>
      <c r="BU152" s="16">
        <v>58671</v>
      </c>
      <c r="BV152" s="16">
        <v>58671</v>
      </c>
      <c r="BW152" s="17">
        <v>79</v>
      </c>
      <c r="BX152" s="14">
        <v>894.1</v>
      </c>
      <c r="BY152" s="16">
        <v>70634</v>
      </c>
      <c r="BZ152" s="16">
        <v>70004</v>
      </c>
      <c r="CA152" s="16">
        <v>70634</v>
      </c>
      <c r="CB152" s="16">
        <v>0</v>
      </c>
      <c r="CC152" s="16">
        <v>70634</v>
      </c>
      <c r="CD152" s="16">
        <v>70634</v>
      </c>
      <c r="CE152" s="17">
        <v>368.53</v>
      </c>
      <c r="CF152" s="14">
        <v>894.1</v>
      </c>
      <c r="CG152" s="16">
        <v>329503</v>
      </c>
      <c r="CH152" s="16">
        <v>326779</v>
      </c>
      <c r="CI152" s="16">
        <v>329503</v>
      </c>
      <c r="CJ152" s="16">
        <v>0</v>
      </c>
      <c r="CK152" s="16">
        <v>329503</v>
      </c>
      <c r="CL152" s="16">
        <v>329503</v>
      </c>
      <c r="CM152" s="17">
        <v>337.26</v>
      </c>
      <c r="CN152" s="17">
        <v>1014.68</v>
      </c>
      <c r="CO152" s="16">
        <v>342211</v>
      </c>
      <c r="CP152" s="16">
        <v>338237</v>
      </c>
      <c r="CQ152" s="16">
        <v>0</v>
      </c>
      <c r="CR152" s="16">
        <v>338237</v>
      </c>
      <c r="CS152" s="16">
        <v>342211</v>
      </c>
      <c r="CT152" s="16">
        <v>0</v>
      </c>
      <c r="CU152" s="14">
        <v>894.1</v>
      </c>
      <c r="CV152" s="16">
        <v>110</v>
      </c>
      <c r="CW152" s="14">
        <v>0.2</v>
      </c>
      <c r="CX152" s="16">
        <v>1004</v>
      </c>
      <c r="CY152" s="17">
        <v>62.47</v>
      </c>
      <c r="CZ152" s="16">
        <v>62720</v>
      </c>
      <c r="DA152" s="16">
        <v>1004</v>
      </c>
      <c r="DB152" s="17">
        <v>69.650000000000006</v>
      </c>
      <c r="DC152" s="16">
        <v>69929</v>
      </c>
      <c r="DD152" s="17">
        <v>1.28</v>
      </c>
      <c r="DE152" s="17">
        <v>337.26</v>
      </c>
      <c r="DF152" s="16">
        <v>432</v>
      </c>
      <c r="DG152" s="17">
        <v>41.7</v>
      </c>
      <c r="DH152" s="17">
        <v>1014.68</v>
      </c>
      <c r="DI152" s="16">
        <v>42312</v>
      </c>
      <c r="DJ152" s="16">
        <v>42029</v>
      </c>
      <c r="DK152" s="16">
        <v>42312</v>
      </c>
      <c r="DL152" s="16">
        <v>0</v>
      </c>
      <c r="DM152" s="16">
        <v>42312</v>
      </c>
      <c r="DN152" s="16">
        <v>42312</v>
      </c>
      <c r="DO152" s="17">
        <v>4.8</v>
      </c>
      <c r="DP152" s="17">
        <v>1014.68</v>
      </c>
      <c r="DQ152" s="16">
        <v>4870</v>
      </c>
      <c r="DR152" s="16">
        <v>4833</v>
      </c>
      <c r="DS152" s="16">
        <v>4870</v>
      </c>
      <c r="DT152" s="16">
        <v>0</v>
      </c>
      <c r="DU152" s="16">
        <v>4870</v>
      </c>
      <c r="DV152" s="16">
        <v>4870</v>
      </c>
      <c r="DW152" s="16">
        <v>6826454</v>
      </c>
      <c r="DX152" s="16">
        <v>11542</v>
      </c>
      <c r="DY152" s="16">
        <v>212642</v>
      </c>
      <c r="DZ152" s="16">
        <v>920628</v>
      </c>
      <c r="EA152" s="16">
        <v>538043</v>
      </c>
      <c r="EB152" s="16">
        <v>58671</v>
      </c>
      <c r="EC152" s="16">
        <v>70634</v>
      </c>
      <c r="ED152" s="16">
        <v>329503</v>
      </c>
      <c r="EE152" s="16">
        <v>342211</v>
      </c>
      <c r="EF152" s="16">
        <v>0</v>
      </c>
      <c r="EG152" s="16">
        <v>62720</v>
      </c>
      <c r="EH152" s="16">
        <v>69929</v>
      </c>
      <c r="EI152" s="16">
        <v>432</v>
      </c>
      <c r="EJ152" s="16">
        <v>42312</v>
      </c>
      <c r="EK152" s="16">
        <v>4870</v>
      </c>
      <c r="EL152" s="16">
        <v>53876</v>
      </c>
      <c r="EM152" s="16">
        <v>165699</v>
      </c>
      <c r="EN152" s="16">
        <v>14826</v>
      </c>
      <c r="EO152" s="16">
        <v>9617240</v>
      </c>
      <c r="EP152" s="16">
        <v>337504096</v>
      </c>
      <c r="EQ152" s="18">
        <v>5.4</v>
      </c>
      <c r="ER152" s="16">
        <v>1822522</v>
      </c>
      <c r="ES152" s="16">
        <v>54024</v>
      </c>
      <c r="ET152" s="16">
        <v>55069</v>
      </c>
      <c r="EU152" s="16">
        <v>-1045</v>
      </c>
      <c r="EV152" s="16">
        <v>1822522</v>
      </c>
      <c r="EW152" s="16">
        <v>1821477</v>
      </c>
      <c r="EX152" s="16">
        <v>26609041</v>
      </c>
      <c r="EY152" s="16">
        <v>22542692</v>
      </c>
      <c r="EZ152" s="16">
        <v>4066349</v>
      </c>
      <c r="FA152" s="18">
        <v>5.4</v>
      </c>
      <c r="FB152" s="16">
        <v>21958</v>
      </c>
      <c r="FC152" s="16">
        <v>0</v>
      </c>
      <c r="FD152" s="16">
        <v>0</v>
      </c>
      <c r="FE152" s="16">
        <v>0</v>
      </c>
      <c r="FF152" s="16">
        <v>21958</v>
      </c>
      <c r="FG152" s="16">
        <v>21958</v>
      </c>
      <c r="FH152" s="16">
        <v>1821477</v>
      </c>
      <c r="FI152" s="16">
        <v>1843435</v>
      </c>
      <c r="FJ152" s="16">
        <v>6749</v>
      </c>
      <c r="FK152" s="15">
        <v>921.95100000000002</v>
      </c>
      <c r="FL152" s="16">
        <v>6222247</v>
      </c>
      <c r="FM152" s="16">
        <v>6749</v>
      </c>
      <c r="FN152" s="17">
        <v>120.58</v>
      </c>
      <c r="FO152" s="16">
        <v>813794</v>
      </c>
      <c r="FP152" s="16">
        <v>264</v>
      </c>
      <c r="FQ152" s="17">
        <v>1015.96</v>
      </c>
      <c r="FR152" s="16">
        <v>268213</v>
      </c>
      <c r="FS152" s="16">
        <v>42312</v>
      </c>
      <c r="FT152" s="16">
        <v>4870</v>
      </c>
      <c r="FU152" s="16">
        <v>315395</v>
      </c>
      <c r="FV152" s="16">
        <v>6222247</v>
      </c>
      <c r="FW152" s="16">
        <v>813794</v>
      </c>
      <c r="FX152" s="16">
        <v>13106</v>
      </c>
      <c r="FY152" s="16">
        <v>538043</v>
      </c>
      <c r="FZ152" s="16">
        <v>58671</v>
      </c>
      <c r="GA152" s="16">
        <v>70634</v>
      </c>
      <c r="GB152" s="16">
        <v>329503</v>
      </c>
      <c r="GC152" s="16">
        <v>8361393</v>
      </c>
      <c r="GD152" s="16">
        <v>1843435</v>
      </c>
      <c r="GE152" s="16">
        <v>6517958</v>
      </c>
      <c r="GF152" s="15">
        <v>1042.5309999999999</v>
      </c>
      <c r="GG152" s="16">
        <v>300</v>
      </c>
      <c r="GH152" s="16">
        <v>312759</v>
      </c>
      <c r="GI152" s="16">
        <v>6517958</v>
      </c>
      <c r="GJ152" s="16">
        <v>0</v>
      </c>
      <c r="GK152" s="14">
        <v>30.5</v>
      </c>
      <c r="GL152" s="16">
        <v>7635</v>
      </c>
      <c r="GM152" s="16">
        <v>232868</v>
      </c>
      <c r="GN152" s="14">
        <v>0</v>
      </c>
      <c r="GO152" s="16">
        <v>7413</v>
      </c>
      <c r="GP152" s="16">
        <v>0</v>
      </c>
      <c r="GQ152" s="16">
        <v>232868</v>
      </c>
      <c r="GR152" s="16">
        <v>232868</v>
      </c>
      <c r="GS152" s="16">
        <v>9617240</v>
      </c>
      <c r="GT152" s="16">
        <v>8361393</v>
      </c>
      <c r="GU152" s="16">
        <v>0</v>
      </c>
      <c r="GV152" s="16">
        <v>1255847</v>
      </c>
      <c r="GW152" s="16">
        <v>337504096</v>
      </c>
      <c r="GX152" s="16">
        <v>335413280</v>
      </c>
      <c r="GY152" s="16">
        <v>2090816</v>
      </c>
      <c r="GZ152" s="16">
        <v>335413280</v>
      </c>
      <c r="HA152" s="18">
        <v>6.1999999999999998E-3</v>
      </c>
      <c r="HB152" s="16">
        <v>1496</v>
      </c>
      <c r="HC152" s="16">
        <v>9</v>
      </c>
      <c r="HD152" s="16">
        <v>1496</v>
      </c>
      <c r="HE152" s="16">
        <v>9</v>
      </c>
      <c r="HF152" s="16">
        <v>1487</v>
      </c>
      <c r="HG152" s="16">
        <v>886</v>
      </c>
      <c r="HH152" s="16">
        <v>685</v>
      </c>
      <c r="HI152" s="16">
        <v>201</v>
      </c>
      <c r="HJ152" s="15">
        <v>1042.5309999999999</v>
      </c>
      <c r="HK152" s="16">
        <v>209549</v>
      </c>
      <c r="HL152" s="15">
        <v>1042.5309999999999</v>
      </c>
      <c r="HM152" s="16">
        <v>10</v>
      </c>
      <c r="HN152" s="16">
        <v>10425</v>
      </c>
      <c r="HO152" s="15">
        <v>1042.5309999999999</v>
      </c>
      <c r="HP152" s="16">
        <v>7635</v>
      </c>
      <c r="HQ152" s="15">
        <v>0.11600000000000001</v>
      </c>
      <c r="HR152" s="16">
        <v>923682</v>
      </c>
      <c r="HS152" s="16">
        <v>209549</v>
      </c>
      <c r="HT152" s="16">
        <v>10425</v>
      </c>
      <c r="HU152" s="16">
        <v>703708</v>
      </c>
      <c r="HV152" s="16">
        <v>337504096</v>
      </c>
      <c r="HW152" s="18">
        <v>2.0850399999999998</v>
      </c>
      <c r="HX152" s="18">
        <v>1.9617800000000001</v>
      </c>
      <c r="HY152" s="18">
        <v>0.12325999999999999</v>
      </c>
      <c r="HZ152" s="16">
        <v>337504096</v>
      </c>
      <c r="IA152" s="16">
        <v>41601</v>
      </c>
      <c r="IB152" s="16">
        <v>7635</v>
      </c>
      <c r="IC152" s="17">
        <v>0</v>
      </c>
      <c r="ID152" s="16">
        <v>0</v>
      </c>
      <c r="IE152" s="15">
        <v>1042.5309999999999</v>
      </c>
      <c r="IF152" s="16">
        <v>0</v>
      </c>
      <c r="IG152" s="16">
        <v>1255847</v>
      </c>
      <c r="IH152" s="16">
        <v>1487</v>
      </c>
      <c r="II152" s="16">
        <v>0</v>
      </c>
      <c r="IJ152" s="16">
        <v>0</v>
      </c>
      <c r="IK152" s="16">
        <v>53876</v>
      </c>
      <c r="IL152" s="16">
        <v>209549</v>
      </c>
      <c r="IM152" s="16">
        <v>10425</v>
      </c>
      <c r="IN152" s="16">
        <v>41601</v>
      </c>
      <c r="IO152" s="16">
        <v>0</v>
      </c>
      <c r="IP152" s="16">
        <v>1046661</v>
      </c>
      <c r="IQ152" s="16">
        <v>6517958</v>
      </c>
      <c r="IR152" s="16">
        <v>0</v>
      </c>
      <c r="IS152" s="16">
        <v>1487</v>
      </c>
      <c r="IT152" s="16">
        <v>0</v>
      </c>
      <c r="IU152" s="16">
        <v>0</v>
      </c>
      <c r="IV152" s="16">
        <v>53876</v>
      </c>
      <c r="IW152" s="16">
        <v>209549</v>
      </c>
      <c r="IX152" s="16">
        <v>10425</v>
      </c>
      <c r="IY152" s="16">
        <v>41601</v>
      </c>
      <c r="IZ152" s="16">
        <v>0</v>
      </c>
      <c r="JA152" s="16">
        <v>0</v>
      </c>
      <c r="JB152" s="16">
        <v>232868</v>
      </c>
      <c r="JC152" s="16">
        <v>6960012</v>
      </c>
      <c r="JD152" s="16">
        <v>6826454</v>
      </c>
      <c r="JE152" s="16">
        <v>11542</v>
      </c>
      <c r="JF152" s="16">
        <v>6837996</v>
      </c>
      <c r="JG152" s="19">
        <v>0.1</v>
      </c>
      <c r="JH152" s="16">
        <v>683800</v>
      </c>
      <c r="JI152" s="16">
        <v>337504096</v>
      </c>
      <c r="JJ152" s="14">
        <v>894.1</v>
      </c>
      <c r="JK152" s="16">
        <v>377479</v>
      </c>
      <c r="JL152" s="16">
        <v>416026</v>
      </c>
      <c r="JM152" s="16">
        <v>377479</v>
      </c>
      <c r="JN152" s="17">
        <v>0.25</v>
      </c>
      <c r="JO152" s="19">
        <v>0.27550000000000002</v>
      </c>
      <c r="JP152" s="16">
        <v>683800</v>
      </c>
      <c r="JQ152" s="16">
        <v>188387</v>
      </c>
      <c r="JR152" s="17">
        <v>0</v>
      </c>
      <c r="JS152" s="16">
        <v>5831853</v>
      </c>
      <c r="JT152" s="16">
        <v>0</v>
      </c>
      <c r="JU152" s="16">
        <v>683800</v>
      </c>
      <c r="JV152" s="16">
        <v>188387</v>
      </c>
      <c r="JW152" s="16">
        <v>0</v>
      </c>
      <c r="JX152" s="16">
        <v>495413</v>
      </c>
      <c r="JY152" s="16">
        <v>188387</v>
      </c>
      <c r="JZ152" s="18">
        <v>0</v>
      </c>
      <c r="KA152" s="16">
        <v>0</v>
      </c>
      <c r="KB152" s="16">
        <v>0</v>
      </c>
      <c r="KC152" s="16">
        <v>495413</v>
      </c>
      <c r="KD152" s="16">
        <v>495413</v>
      </c>
      <c r="KE152" s="16">
        <v>6837996</v>
      </c>
      <c r="KF152" s="19">
        <v>0</v>
      </c>
      <c r="KG152" s="16">
        <v>0</v>
      </c>
      <c r="KH152" s="17">
        <v>0</v>
      </c>
      <c r="KI152" s="16">
        <v>5831853</v>
      </c>
      <c r="KJ152" s="16">
        <v>0</v>
      </c>
      <c r="KK152" s="16">
        <v>0</v>
      </c>
      <c r="KL152" s="16">
        <v>0</v>
      </c>
      <c r="KM152" s="16">
        <v>0</v>
      </c>
      <c r="KN152" s="16">
        <v>31104</v>
      </c>
      <c r="KO152" s="16">
        <v>31705</v>
      </c>
      <c r="KP152" s="16">
        <v>-601</v>
      </c>
      <c r="KQ152" s="16">
        <v>1046661</v>
      </c>
      <c r="KR152" s="16">
        <v>-601</v>
      </c>
      <c r="KS152" s="16">
        <v>1047262</v>
      </c>
      <c r="KT152" s="16">
        <v>-1045</v>
      </c>
      <c r="KU152" s="16">
        <v>-601</v>
      </c>
      <c r="KV152" s="16">
        <v>-1646</v>
      </c>
      <c r="KW152" s="16">
        <v>1822522</v>
      </c>
      <c r="KX152" s="16">
        <v>1047262</v>
      </c>
      <c r="KY152" s="18">
        <v>2869784</v>
      </c>
      <c r="KZ152" s="16">
        <v>495413</v>
      </c>
      <c r="LA152" s="16">
        <v>0</v>
      </c>
      <c r="LB152" s="16">
        <v>0</v>
      </c>
      <c r="LC152" s="16">
        <v>0</v>
      </c>
      <c r="LD152" s="16">
        <v>3365197</v>
      </c>
      <c r="LE152" s="16">
        <v>435000</v>
      </c>
      <c r="LF152" s="16">
        <v>0</v>
      </c>
      <c r="LG152" s="16">
        <v>0</v>
      </c>
      <c r="LH152" s="16">
        <v>3800197</v>
      </c>
      <c r="LI152" s="16">
        <v>495413</v>
      </c>
      <c r="LJ152" s="16">
        <v>3304784</v>
      </c>
      <c r="LK152" s="16">
        <v>337504096</v>
      </c>
      <c r="LL152" s="16">
        <v>9.7918299999999991</v>
      </c>
      <c r="LM152" s="16">
        <v>495413</v>
      </c>
      <c r="LN152" s="16">
        <v>338706821</v>
      </c>
      <c r="LO152" s="16">
        <v>1.4626600000000001</v>
      </c>
      <c r="LP152" s="16">
        <v>9.7918299999999991</v>
      </c>
      <c r="LQ152" s="16">
        <v>11.254490000000001</v>
      </c>
      <c r="LR152" s="16">
        <v>342211</v>
      </c>
      <c r="LS152" s="16">
        <v>0</v>
      </c>
      <c r="LT152" s="16">
        <v>62720</v>
      </c>
      <c r="LU152" s="16">
        <v>69929</v>
      </c>
      <c r="LV152" s="16">
        <v>432</v>
      </c>
      <c r="LW152" s="16">
        <v>42312</v>
      </c>
      <c r="LX152" s="16">
        <v>4870</v>
      </c>
      <c r="LY152" s="16">
        <v>53876</v>
      </c>
      <c r="LZ152" s="16">
        <v>468598</v>
      </c>
      <c r="MA152" s="16">
        <v>6960012</v>
      </c>
      <c r="MB152" s="18">
        <v>468598</v>
      </c>
      <c r="MC152" s="16">
        <v>6491414</v>
      </c>
      <c r="MD152" s="16">
        <v>9617240</v>
      </c>
      <c r="ME152" s="18">
        <v>0</v>
      </c>
      <c r="MF152" s="18">
        <v>0</v>
      </c>
      <c r="MG152" s="18">
        <v>495413</v>
      </c>
      <c r="MH152" s="16">
        <v>0</v>
      </c>
      <c r="MI152" s="16">
        <v>232868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3365197</v>
      </c>
      <c r="MP152" s="16">
        <v>232868</v>
      </c>
      <c r="MQ152" s="16">
        <v>0</v>
      </c>
      <c r="MR152" s="16">
        <v>0</v>
      </c>
      <c r="MS152" s="16">
        <v>0</v>
      </c>
      <c r="MT152" s="16">
        <v>21958</v>
      </c>
      <c r="MU152" s="16">
        <v>-1646</v>
      </c>
      <c r="MV152" s="16">
        <v>0</v>
      </c>
      <c r="MW152" s="16">
        <v>3618377</v>
      </c>
      <c r="MX152" s="16">
        <v>338706821</v>
      </c>
      <c r="MY152" s="16">
        <v>0</v>
      </c>
      <c r="MZ152" s="16">
        <v>0</v>
      </c>
      <c r="NA152" s="16">
        <v>0</v>
      </c>
      <c r="NB152" s="16">
        <v>5831853</v>
      </c>
      <c r="NC152" s="16">
        <v>0</v>
      </c>
      <c r="ND152" s="16">
        <v>0</v>
      </c>
      <c r="NE152" s="16">
        <v>0</v>
      </c>
      <c r="NF152" s="16">
        <v>0</v>
      </c>
      <c r="NG152" s="17">
        <v>0</v>
      </c>
      <c r="NH152" s="17">
        <v>0</v>
      </c>
      <c r="NI152" s="17">
        <v>0</v>
      </c>
      <c r="NJ152" s="17">
        <v>0</v>
      </c>
      <c r="NK152" s="17">
        <v>0</v>
      </c>
      <c r="NL152" s="17">
        <v>0</v>
      </c>
      <c r="NM152" s="16">
        <v>0</v>
      </c>
      <c r="NN152" s="16">
        <v>0</v>
      </c>
      <c r="NO152" s="18">
        <v>0</v>
      </c>
      <c r="NP152" s="16">
        <v>0</v>
      </c>
      <c r="NQ152" s="17">
        <v>0</v>
      </c>
      <c r="NR152" s="16">
        <v>175000</v>
      </c>
      <c r="NS152" s="16">
        <v>0</v>
      </c>
      <c r="NT152" s="16">
        <v>111773</v>
      </c>
      <c r="NU152" s="16">
        <v>0</v>
      </c>
      <c r="NV152" s="16">
        <v>0</v>
      </c>
      <c r="NW152" s="17">
        <v>0</v>
      </c>
      <c r="NX152" s="17">
        <v>903125</v>
      </c>
    </row>
    <row r="153" spans="1:388" x14ac:dyDescent="0.55000000000000004">
      <c r="A153" s="13" t="s">
        <v>1181</v>
      </c>
      <c r="B153" s="13" t="s">
        <v>1201</v>
      </c>
      <c r="C153" s="13" t="s">
        <v>289</v>
      </c>
      <c r="D153" s="13" t="s">
        <v>290</v>
      </c>
      <c r="E153" s="14">
        <v>6984.8</v>
      </c>
      <c r="F153" s="15">
        <v>-10.452999999999999</v>
      </c>
      <c r="G153" s="16">
        <v>7413</v>
      </c>
      <c r="H153" s="16">
        <v>-77488</v>
      </c>
      <c r="I153" s="16">
        <v>6553</v>
      </c>
      <c r="J153" s="15">
        <v>-10.452999999999999</v>
      </c>
      <c r="K153" s="16">
        <v>-68498</v>
      </c>
      <c r="L153" s="16">
        <v>7413</v>
      </c>
      <c r="M153" s="16">
        <v>222</v>
      </c>
      <c r="N153" s="16">
        <v>7635</v>
      </c>
      <c r="O153" s="17">
        <v>596.04999999999995</v>
      </c>
      <c r="P153" s="17">
        <v>19.07</v>
      </c>
      <c r="Q153" s="17">
        <v>615.12</v>
      </c>
      <c r="R153" s="17">
        <v>66.27</v>
      </c>
      <c r="S153" s="17">
        <v>2.16</v>
      </c>
      <c r="T153" s="17">
        <v>68.430000000000007</v>
      </c>
      <c r="U153" s="17">
        <v>65.650000000000006</v>
      </c>
      <c r="V153" s="17">
        <v>2.35</v>
      </c>
      <c r="W153" s="17">
        <v>68</v>
      </c>
      <c r="X153" s="17">
        <v>357.8</v>
      </c>
      <c r="Y153" s="17">
        <v>10.73</v>
      </c>
      <c r="Z153" s="17">
        <v>368.53</v>
      </c>
      <c r="AA153" s="17">
        <v>272.16000000000003</v>
      </c>
      <c r="AB153" s="17">
        <v>260.89</v>
      </c>
      <c r="AC153" s="17">
        <v>268.52</v>
      </c>
      <c r="AD153" s="17">
        <v>801.57</v>
      </c>
      <c r="AE153" s="14">
        <v>6984.8</v>
      </c>
      <c r="AF153" s="17">
        <v>7786.37</v>
      </c>
      <c r="AG153" s="17">
        <v>0</v>
      </c>
      <c r="AH153" s="17">
        <v>7786.37</v>
      </c>
      <c r="AI153" s="15">
        <v>65.34</v>
      </c>
      <c r="AJ153" s="15">
        <v>27.311</v>
      </c>
      <c r="AK153" s="17">
        <v>100.26</v>
      </c>
      <c r="AL153" s="17">
        <f>ROUND(Data_AidAndLevy[[#This Row],[L311]]*Data_AidAndLevy[[#This Row],[L201]],0)</f>
        <v>743227</v>
      </c>
      <c r="AM153" s="15">
        <v>0</v>
      </c>
      <c r="AN153" s="15">
        <v>192.911</v>
      </c>
      <c r="AO153" s="17">
        <v>7786.37</v>
      </c>
      <c r="AP153" s="15">
        <v>7979.2809999999999</v>
      </c>
      <c r="AQ153" s="17">
        <v>801.57</v>
      </c>
      <c r="AR153" s="15">
        <v>7177.7110000000002</v>
      </c>
      <c r="AS153" s="16">
        <v>7635</v>
      </c>
      <c r="AT153" s="14">
        <v>6984.8</v>
      </c>
      <c r="AU153" s="16">
        <v>53328948</v>
      </c>
      <c r="AV153" s="16">
        <v>51793890</v>
      </c>
      <c r="AW153" s="17">
        <v>1.01</v>
      </c>
      <c r="AX153" s="16">
        <v>52311829</v>
      </c>
      <c r="AY153" s="16">
        <v>53328948</v>
      </c>
      <c r="AZ153" s="16">
        <v>0</v>
      </c>
      <c r="BA153" s="16">
        <v>7635</v>
      </c>
      <c r="BB153" s="15">
        <v>192.911</v>
      </c>
      <c r="BC153" s="16">
        <v>1472875</v>
      </c>
      <c r="BD153" s="16">
        <v>7635</v>
      </c>
      <c r="BE153" s="17">
        <v>801.57</v>
      </c>
      <c r="BF153" s="16">
        <v>6119987</v>
      </c>
      <c r="BG153" s="17">
        <v>615.12</v>
      </c>
      <c r="BH153" s="14">
        <v>6984.8</v>
      </c>
      <c r="BI153" s="16">
        <v>4296490</v>
      </c>
      <c r="BJ153" s="16">
        <v>4164542</v>
      </c>
      <c r="BK153" s="16">
        <v>4296490</v>
      </c>
      <c r="BL153" s="16">
        <v>0</v>
      </c>
      <c r="BM153" s="16">
        <v>4296490</v>
      </c>
      <c r="BN153" s="16">
        <v>4296490</v>
      </c>
      <c r="BO153" s="17">
        <v>68.430000000000007</v>
      </c>
      <c r="BP153" s="14">
        <v>6984.8</v>
      </c>
      <c r="BQ153" s="16">
        <v>477970</v>
      </c>
      <c r="BR153" s="16">
        <v>463022</v>
      </c>
      <c r="BS153" s="16">
        <v>477970</v>
      </c>
      <c r="BT153" s="16">
        <v>0</v>
      </c>
      <c r="BU153" s="16">
        <v>477970</v>
      </c>
      <c r="BV153" s="16">
        <v>477970</v>
      </c>
      <c r="BW153" s="17">
        <v>68</v>
      </c>
      <c r="BX153" s="14">
        <v>6984.8</v>
      </c>
      <c r="BY153" s="16">
        <v>474966</v>
      </c>
      <c r="BZ153" s="16">
        <v>458690</v>
      </c>
      <c r="CA153" s="16">
        <v>474966</v>
      </c>
      <c r="CB153" s="16">
        <v>0</v>
      </c>
      <c r="CC153" s="16">
        <v>474966</v>
      </c>
      <c r="CD153" s="16">
        <v>474966</v>
      </c>
      <c r="CE153" s="17">
        <v>368.53</v>
      </c>
      <c r="CF153" s="14">
        <v>6984.8</v>
      </c>
      <c r="CG153" s="16">
        <v>2574108</v>
      </c>
      <c r="CH153" s="16">
        <v>2499913</v>
      </c>
      <c r="CI153" s="16">
        <v>2574108</v>
      </c>
      <c r="CJ153" s="16">
        <v>0</v>
      </c>
      <c r="CK153" s="16">
        <v>2574108</v>
      </c>
      <c r="CL153" s="16">
        <v>2574108</v>
      </c>
      <c r="CM153" s="17">
        <v>325.88</v>
      </c>
      <c r="CN153" s="17">
        <v>7786.37</v>
      </c>
      <c r="CO153" s="16">
        <v>2537422</v>
      </c>
      <c r="CP153" s="16">
        <v>2459658</v>
      </c>
      <c r="CQ153" s="16">
        <v>0</v>
      </c>
      <c r="CR153" s="16">
        <v>2459658</v>
      </c>
      <c r="CS153" s="16">
        <v>2537422</v>
      </c>
      <c r="CT153" s="16">
        <v>0</v>
      </c>
      <c r="CU153" s="14">
        <v>6984.8</v>
      </c>
      <c r="CV153" s="16">
        <v>423</v>
      </c>
      <c r="CW153" s="14">
        <v>0</v>
      </c>
      <c r="CX153" s="16">
        <v>7408</v>
      </c>
      <c r="CY153" s="17">
        <v>62.04</v>
      </c>
      <c r="CZ153" s="16">
        <v>459592</v>
      </c>
      <c r="DA153" s="16">
        <v>7408</v>
      </c>
      <c r="DB153" s="17">
        <v>68.150000000000006</v>
      </c>
      <c r="DC153" s="16">
        <v>504855</v>
      </c>
      <c r="DD153" s="17">
        <v>0</v>
      </c>
      <c r="DE153" s="17">
        <v>325.88</v>
      </c>
      <c r="DF153" s="16">
        <v>0</v>
      </c>
      <c r="DG153" s="17">
        <v>27.75</v>
      </c>
      <c r="DH153" s="17">
        <v>7786.37</v>
      </c>
      <c r="DI153" s="16">
        <v>216072</v>
      </c>
      <c r="DJ153" s="16">
        <v>208109</v>
      </c>
      <c r="DK153" s="16">
        <v>216072</v>
      </c>
      <c r="DL153" s="16">
        <v>0</v>
      </c>
      <c r="DM153" s="16">
        <v>216072</v>
      </c>
      <c r="DN153" s="16">
        <v>216072</v>
      </c>
      <c r="DO153" s="17">
        <v>3.48</v>
      </c>
      <c r="DP153" s="17">
        <v>7786.37</v>
      </c>
      <c r="DQ153" s="16">
        <v>27097</v>
      </c>
      <c r="DR153" s="16">
        <v>26140</v>
      </c>
      <c r="DS153" s="16">
        <v>27097</v>
      </c>
      <c r="DT153" s="16">
        <v>0</v>
      </c>
      <c r="DU153" s="16">
        <v>27097</v>
      </c>
      <c r="DV153" s="16">
        <v>27097</v>
      </c>
      <c r="DW153" s="16">
        <v>53328948</v>
      </c>
      <c r="DX153" s="16">
        <v>0</v>
      </c>
      <c r="DY153" s="16">
        <v>1472875</v>
      </c>
      <c r="DZ153" s="16">
        <v>6119987</v>
      </c>
      <c r="EA153" s="16">
        <v>4296490</v>
      </c>
      <c r="EB153" s="16">
        <v>477970</v>
      </c>
      <c r="EC153" s="16">
        <v>474966</v>
      </c>
      <c r="ED153" s="16">
        <v>2574108</v>
      </c>
      <c r="EE153" s="16">
        <v>2537422</v>
      </c>
      <c r="EF153" s="16">
        <v>0</v>
      </c>
      <c r="EG153" s="16">
        <v>459592</v>
      </c>
      <c r="EH153" s="16">
        <v>504855</v>
      </c>
      <c r="EI153" s="16">
        <v>0</v>
      </c>
      <c r="EJ153" s="16">
        <v>216072</v>
      </c>
      <c r="EK153" s="16">
        <v>27097</v>
      </c>
      <c r="EL153" s="16">
        <v>236604</v>
      </c>
      <c r="EM153" s="16">
        <v>1394507</v>
      </c>
      <c r="EN153" s="16">
        <v>-77488</v>
      </c>
      <c r="EO153" s="16">
        <v>73570797</v>
      </c>
      <c r="EP153" s="16">
        <v>2692155297</v>
      </c>
      <c r="EQ153" s="18">
        <v>5.4</v>
      </c>
      <c r="ER153" s="16">
        <v>14537639</v>
      </c>
      <c r="ES153" s="16">
        <v>257212</v>
      </c>
      <c r="ET153" s="16">
        <v>262765</v>
      </c>
      <c r="EU153" s="16">
        <v>-5553</v>
      </c>
      <c r="EV153" s="16">
        <v>14537639</v>
      </c>
      <c r="EW153" s="16">
        <v>14532086</v>
      </c>
      <c r="EX153" s="16">
        <v>979256697</v>
      </c>
      <c r="EY153" s="16">
        <v>954460352</v>
      </c>
      <c r="EZ153" s="16">
        <v>24796345</v>
      </c>
      <c r="FA153" s="18">
        <v>5.4</v>
      </c>
      <c r="FB153" s="16">
        <v>133900</v>
      </c>
      <c r="FC153" s="16">
        <v>0</v>
      </c>
      <c r="FD153" s="16">
        <v>0</v>
      </c>
      <c r="FE153" s="16">
        <v>0</v>
      </c>
      <c r="FF153" s="16">
        <v>133900</v>
      </c>
      <c r="FG153" s="16">
        <v>133900</v>
      </c>
      <c r="FH153" s="16">
        <v>14532086</v>
      </c>
      <c r="FI153" s="16">
        <v>14665986</v>
      </c>
      <c r="FJ153" s="16">
        <v>6749</v>
      </c>
      <c r="FK153" s="15">
        <v>7177.7110000000002</v>
      </c>
      <c r="FL153" s="16">
        <v>48442372</v>
      </c>
      <c r="FM153" s="16">
        <v>6749</v>
      </c>
      <c r="FN153" s="17">
        <v>801.57</v>
      </c>
      <c r="FO153" s="16">
        <v>5409796</v>
      </c>
      <c r="FP153" s="16">
        <v>264</v>
      </c>
      <c r="FQ153" s="17">
        <v>7786.37</v>
      </c>
      <c r="FR153" s="16">
        <v>2055602</v>
      </c>
      <c r="FS153" s="16">
        <v>216072</v>
      </c>
      <c r="FT153" s="16">
        <v>27097</v>
      </c>
      <c r="FU153" s="16">
        <v>2298771</v>
      </c>
      <c r="FV153" s="16">
        <v>48442372</v>
      </c>
      <c r="FW153" s="16">
        <v>5409796</v>
      </c>
      <c r="FX153" s="16">
        <v>-68498</v>
      </c>
      <c r="FY153" s="16">
        <v>4296490</v>
      </c>
      <c r="FZ153" s="16">
        <v>477970</v>
      </c>
      <c r="GA153" s="16">
        <v>474966</v>
      </c>
      <c r="GB153" s="16">
        <v>2574108</v>
      </c>
      <c r="GC153" s="16">
        <v>63905975</v>
      </c>
      <c r="GD153" s="16">
        <v>14665986</v>
      </c>
      <c r="GE153" s="16">
        <v>49239989</v>
      </c>
      <c r="GF153" s="15">
        <v>7979.2809999999999</v>
      </c>
      <c r="GG153" s="16">
        <v>300</v>
      </c>
      <c r="GH153" s="16">
        <v>2393784</v>
      </c>
      <c r="GI153" s="16">
        <v>49239989</v>
      </c>
      <c r="GJ153" s="16">
        <v>0</v>
      </c>
      <c r="GK153" s="14">
        <v>121.5</v>
      </c>
      <c r="GL153" s="16">
        <v>7635</v>
      </c>
      <c r="GM153" s="16">
        <v>927653</v>
      </c>
      <c r="GN153" s="14">
        <v>0</v>
      </c>
      <c r="GO153" s="16">
        <v>7413</v>
      </c>
      <c r="GP153" s="16">
        <v>0</v>
      </c>
      <c r="GQ153" s="16">
        <v>927653</v>
      </c>
      <c r="GR153" s="16">
        <v>927653</v>
      </c>
      <c r="GS153" s="16">
        <v>73570797</v>
      </c>
      <c r="GT153" s="16">
        <v>63905975</v>
      </c>
      <c r="GU153" s="16">
        <v>0</v>
      </c>
      <c r="GV153" s="16">
        <v>9664822</v>
      </c>
      <c r="GW153" s="16">
        <v>2692155297</v>
      </c>
      <c r="GX153" s="16">
        <v>2616618633</v>
      </c>
      <c r="GY153" s="16">
        <v>75536664</v>
      </c>
      <c r="GZ153" s="16">
        <v>2616618633</v>
      </c>
      <c r="HA153" s="18">
        <v>2.8899999999999999E-2</v>
      </c>
      <c r="HB153" s="16">
        <v>4168</v>
      </c>
      <c r="HC153" s="16">
        <v>120</v>
      </c>
      <c r="HD153" s="16">
        <v>4168</v>
      </c>
      <c r="HE153" s="16">
        <v>120</v>
      </c>
      <c r="HF153" s="16">
        <v>4048</v>
      </c>
      <c r="HG153" s="16">
        <v>886</v>
      </c>
      <c r="HH153" s="16">
        <v>685</v>
      </c>
      <c r="HI153" s="16">
        <v>201</v>
      </c>
      <c r="HJ153" s="15">
        <v>7979.2809999999999</v>
      </c>
      <c r="HK153" s="16">
        <v>1603835</v>
      </c>
      <c r="HL153" s="15">
        <v>7979.2809999999999</v>
      </c>
      <c r="HM153" s="16">
        <v>10</v>
      </c>
      <c r="HN153" s="16">
        <v>79793</v>
      </c>
      <c r="HO153" s="15">
        <v>7979.2809999999999</v>
      </c>
      <c r="HP153" s="16">
        <v>7635</v>
      </c>
      <c r="HQ153" s="15">
        <v>0.11600000000000001</v>
      </c>
      <c r="HR153" s="16">
        <v>7069643</v>
      </c>
      <c r="HS153" s="16">
        <v>1603835</v>
      </c>
      <c r="HT153" s="16">
        <v>79793</v>
      </c>
      <c r="HU153" s="16">
        <v>5386015</v>
      </c>
      <c r="HV153" s="16">
        <v>2692155297</v>
      </c>
      <c r="HW153" s="18">
        <v>2.0006300000000001</v>
      </c>
      <c r="HX153" s="18">
        <v>1.9617800000000001</v>
      </c>
      <c r="HY153" s="18">
        <v>3.8850000000000003E-2</v>
      </c>
      <c r="HZ153" s="16">
        <v>2692155297</v>
      </c>
      <c r="IA153" s="16">
        <v>104590</v>
      </c>
      <c r="IB153" s="16">
        <v>7635</v>
      </c>
      <c r="IC153" s="17">
        <v>0</v>
      </c>
      <c r="ID153" s="16">
        <v>0</v>
      </c>
      <c r="IE153" s="15">
        <v>7979.2809999999999</v>
      </c>
      <c r="IF153" s="16">
        <v>0</v>
      </c>
      <c r="IG153" s="16">
        <v>9664822</v>
      </c>
      <c r="IH153" s="16">
        <v>4048</v>
      </c>
      <c r="II153" s="16">
        <v>0</v>
      </c>
      <c r="IJ153" s="16">
        <v>0</v>
      </c>
      <c r="IK153" s="16">
        <v>236604</v>
      </c>
      <c r="IL153" s="16">
        <v>1603835</v>
      </c>
      <c r="IM153" s="16">
        <v>79793</v>
      </c>
      <c r="IN153" s="16">
        <v>104590</v>
      </c>
      <c r="IO153" s="16">
        <v>0</v>
      </c>
      <c r="IP153" s="16">
        <v>8109160</v>
      </c>
      <c r="IQ153" s="16">
        <v>49239989</v>
      </c>
      <c r="IR153" s="16">
        <v>0</v>
      </c>
      <c r="IS153" s="16">
        <v>4048</v>
      </c>
      <c r="IT153" s="16">
        <v>0</v>
      </c>
      <c r="IU153" s="16">
        <v>0</v>
      </c>
      <c r="IV153" s="16">
        <v>236604</v>
      </c>
      <c r="IW153" s="16">
        <v>1603835</v>
      </c>
      <c r="IX153" s="16">
        <v>79793</v>
      </c>
      <c r="IY153" s="16">
        <v>104590</v>
      </c>
      <c r="IZ153" s="16">
        <v>0</v>
      </c>
      <c r="JA153" s="16">
        <v>112397</v>
      </c>
      <c r="JB153" s="16">
        <v>927653</v>
      </c>
      <c r="JC153" s="16">
        <v>51835701</v>
      </c>
      <c r="JD153" s="16">
        <v>53328948</v>
      </c>
      <c r="JE153" s="16">
        <v>0</v>
      </c>
      <c r="JF153" s="16">
        <v>53328948</v>
      </c>
      <c r="JG153" s="19">
        <v>0.1</v>
      </c>
      <c r="JH153" s="16">
        <v>5332895</v>
      </c>
      <c r="JI153" s="16">
        <v>2692155297</v>
      </c>
      <c r="JJ153" s="14">
        <v>6984.8</v>
      </c>
      <c r="JK153" s="16">
        <v>385431</v>
      </c>
      <c r="JL153" s="16">
        <v>416026</v>
      </c>
      <c r="JM153" s="16">
        <v>385431</v>
      </c>
      <c r="JN153" s="17">
        <v>0.25</v>
      </c>
      <c r="JO153" s="19">
        <v>0.26979999999999998</v>
      </c>
      <c r="JP153" s="16">
        <v>5332895</v>
      </c>
      <c r="JQ153" s="16">
        <v>1438815</v>
      </c>
      <c r="JR153" s="17">
        <v>0</v>
      </c>
      <c r="JS153" s="16">
        <v>78576094</v>
      </c>
      <c r="JT153" s="16">
        <v>0</v>
      </c>
      <c r="JU153" s="16">
        <v>5332895</v>
      </c>
      <c r="JV153" s="16">
        <v>1438815</v>
      </c>
      <c r="JW153" s="16">
        <v>0</v>
      </c>
      <c r="JX153" s="16">
        <v>3894080</v>
      </c>
      <c r="JY153" s="16">
        <v>1438815</v>
      </c>
      <c r="JZ153" s="18">
        <v>0</v>
      </c>
      <c r="KA153" s="16">
        <v>0</v>
      </c>
      <c r="KB153" s="16">
        <v>0</v>
      </c>
      <c r="KC153" s="16">
        <v>3894080</v>
      </c>
      <c r="KD153" s="16">
        <v>3894080</v>
      </c>
      <c r="KE153" s="16">
        <v>53328948</v>
      </c>
      <c r="KF153" s="19">
        <v>0</v>
      </c>
      <c r="KG153" s="16">
        <v>0</v>
      </c>
      <c r="KH153" s="17">
        <v>0</v>
      </c>
      <c r="KI153" s="16">
        <v>78576094</v>
      </c>
      <c r="KJ153" s="16">
        <v>0</v>
      </c>
      <c r="KK153" s="16">
        <v>0</v>
      </c>
      <c r="KL153" s="16">
        <v>0</v>
      </c>
      <c r="KM153" s="16">
        <v>0</v>
      </c>
      <c r="KN153" s="16">
        <v>150361</v>
      </c>
      <c r="KO153" s="16">
        <v>153607</v>
      </c>
      <c r="KP153" s="16">
        <v>-3246</v>
      </c>
      <c r="KQ153" s="16">
        <v>8109160</v>
      </c>
      <c r="KR153" s="16">
        <v>-3246</v>
      </c>
      <c r="KS153" s="16">
        <v>8112406</v>
      </c>
      <c r="KT153" s="16">
        <v>-5553</v>
      </c>
      <c r="KU153" s="16">
        <v>-3246</v>
      </c>
      <c r="KV153" s="16">
        <v>-8799</v>
      </c>
      <c r="KW153" s="16">
        <v>14537639</v>
      </c>
      <c r="KX153" s="16">
        <v>8112406</v>
      </c>
      <c r="KY153" s="18">
        <v>22650045</v>
      </c>
      <c r="KZ153" s="16">
        <v>3894080</v>
      </c>
      <c r="LA153" s="16">
        <v>0</v>
      </c>
      <c r="LB153" s="16">
        <v>0</v>
      </c>
      <c r="LC153" s="16">
        <v>0</v>
      </c>
      <c r="LD153" s="16">
        <v>26544125</v>
      </c>
      <c r="LE153" s="16">
        <v>0</v>
      </c>
      <c r="LF153" s="16">
        <v>0</v>
      </c>
      <c r="LG153" s="16">
        <v>0</v>
      </c>
      <c r="LH153" s="16">
        <v>26544125</v>
      </c>
      <c r="LI153" s="16">
        <v>3894080</v>
      </c>
      <c r="LJ153" s="16">
        <v>22650045</v>
      </c>
      <c r="LK153" s="16">
        <v>2692155297</v>
      </c>
      <c r="LL153" s="16">
        <v>8.4133499999999994</v>
      </c>
      <c r="LM153" s="16">
        <v>3894080</v>
      </c>
      <c r="LN153" s="16">
        <v>3137775318</v>
      </c>
      <c r="LO153" s="16">
        <v>1.2410300000000001</v>
      </c>
      <c r="LP153" s="16">
        <v>8.4133499999999994</v>
      </c>
      <c r="LQ153" s="16">
        <v>9.6543799999999997</v>
      </c>
      <c r="LR153" s="16">
        <v>2537422</v>
      </c>
      <c r="LS153" s="16">
        <v>0</v>
      </c>
      <c r="LT153" s="16">
        <v>459592</v>
      </c>
      <c r="LU153" s="16">
        <v>504855</v>
      </c>
      <c r="LV153" s="16">
        <v>0</v>
      </c>
      <c r="LW153" s="16">
        <v>216072</v>
      </c>
      <c r="LX153" s="16">
        <v>27097</v>
      </c>
      <c r="LY153" s="16">
        <v>236604</v>
      </c>
      <c r="LZ153" s="16">
        <v>3508434</v>
      </c>
      <c r="MA153" s="16">
        <v>51835701</v>
      </c>
      <c r="MB153" s="18">
        <v>3508434</v>
      </c>
      <c r="MC153" s="16">
        <v>48327267</v>
      </c>
      <c r="MD153" s="16">
        <v>73570797</v>
      </c>
      <c r="ME153" s="18">
        <v>0</v>
      </c>
      <c r="MF153" s="18">
        <v>0</v>
      </c>
      <c r="MG153" s="18">
        <v>3894080</v>
      </c>
      <c r="MH153" s="16">
        <v>0</v>
      </c>
      <c r="MI153" s="16">
        <v>927653</v>
      </c>
      <c r="MJ153" s="16">
        <v>0</v>
      </c>
      <c r="MK153" s="16">
        <v>0</v>
      </c>
      <c r="ML153" s="16">
        <v>0</v>
      </c>
      <c r="MM153" s="16">
        <v>0</v>
      </c>
      <c r="MN153" s="16">
        <v>0</v>
      </c>
      <c r="MO153" s="16">
        <v>26544125</v>
      </c>
      <c r="MP153" s="16">
        <v>927653</v>
      </c>
      <c r="MQ153" s="16">
        <v>0</v>
      </c>
      <c r="MR153" s="16">
        <v>0</v>
      </c>
      <c r="MS153" s="16">
        <v>0</v>
      </c>
      <c r="MT153" s="16">
        <v>133900</v>
      </c>
      <c r="MU153" s="16">
        <v>-8799</v>
      </c>
      <c r="MV153" s="16">
        <v>0</v>
      </c>
      <c r="MW153" s="16">
        <v>27596879</v>
      </c>
      <c r="MX153" s="16">
        <v>3137775318</v>
      </c>
      <c r="MY153" s="16">
        <v>1.34</v>
      </c>
      <c r="MZ153" s="16">
        <v>4204619</v>
      </c>
      <c r="NA153" s="16">
        <v>0</v>
      </c>
      <c r="NB153" s="16">
        <v>78576094</v>
      </c>
      <c r="NC153" s="16">
        <v>0</v>
      </c>
      <c r="ND153" s="16">
        <v>4204619</v>
      </c>
      <c r="NE153" s="16">
        <v>0</v>
      </c>
      <c r="NF153" s="16">
        <v>4204619</v>
      </c>
      <c r="NG153" s="17">
        <v>0</v>
      </c>
      <c r="NH153" s="17">
        <v>0</v>
      </c>
      <c r="NI153" s="17">
        <v>0</v>
      </c>
      <c r="NJ153" s="17">
        <v>0</v>
      </c>
      <c r="NK153" s="17">
        <v>0</v>
      </c>
      <c r="NL153" s="17">
        <v>0</v>
      </c>
      <c r="NM153" s="16">
        <v>0</v>
      </c>
      <c r="NN153" s="16">
        <v>0</v>
      </c>
      <c r="NO153" s="18">
        <v>0</v>
      </c>
      <c r="NP153" s="16">
        <v>0</v>
      </c>
      <c r="NQ153" s="17">
        <v>0</v>
      </c>
      <c r="NR153" s="16">
        <v>4525000</v>
      </c>
      <c r="NS153" s="16">
        <v>0</v>
      </c>
      <c r="NT153" s="16">
        <v>1035466</v>
      </c>
      <c r="NU153" s="16">
        <v>0</v>
      </c>
      <c r="NV153" s="16">
        <v>0</v>
      </c>
      <c r="NW153" s="17">
        <v>0</v>
      </c>
      <c r="NX153" s="17">
        <v>0</v>
      </c>
    </row>
    <row r="154" spans="1:388" x14ac:dyDescent="0.55000000000000004">
      <c r="A154" s="13" t="s">
        <v>1189</v>
      </c>
      <c r="B154" s="13" t="s">
        <v>1224</v>
      </c>
      <c r="C154" s="13" t="s">
        <v>291</v>
      </c>
      <c r="D154" s="13" t="s">
        <v>292</v>
      </c>
      <c r="E154" s="14">
        <v>1850</v>
      </c>
      <c r="F154" s="15">
        <v>-1.94</v>
      </c>
      <c r="G154" s="16">
        <v>7413</v>
      </c>
      <c r="H154" s="16">
        <v>-14381</v>
      </c>
      <c r="I154" s="16">
        <v>6553</v>
      </c>
      <c r="J154" s="15">
        <v>-1.94</v>
      </c>
      <c r="K154" s="16">
        <v>-12713</v>
      </c>
      <c r="L154" s="16">
        <v>7413</v>
      </c>
      <c r="M154" s="16">
        <v>222</v>
      </c>
      <c r="N154" s="16">
        <v>7635</v>
      </c>
      <c r="O154" s="17">
        <v>625.20000000000005</v>
      </c>
      <c r="P154" s="17">
        <v>19.07</v>
      </c>
      <c r="Q154" s="17">
        <v>644.27</v>
      </c>
      <c r="R154" s="17">
        <v>74.02</v>
      </c>
      <c r="S154" s="17">
        <v>2.16</v>
      </c>
      <c r="T154" s="17">
        <v>76.180000000000007</v>
      </c>
      <c r="U154" s="17">
        <v>79.94</v>
      </c>
      <c r="V154" s="17">
        <v>2.35</v>
      </c>
      <c r="W154" s="17">
        <v>82.29</v>
      </c>
      <c r="X154" s="17">
        <v>357.8</v>
      </c>
      <c r="Y154" s="17">
        <v>10.73</v>
      </c>
      <c r="Z154" s="17">
        <v>368.53</v>
      </c>
      <c r="AA154" s="17">
        <v>118.08</v>
      </c>
      <c r="AB154" s="17">
        <v>91.97</v>
      </c>
      <c r="AC154" s="17">
        <v>127.41</v>
      </c>
      <c r="AD154" s="17">
        <v>337.46</v>
      </c>
      <c r="AE154" s="14">
        <v>1850</v>
      </c>
      <c r="AF154" s="17">
        <v>2187.46</v>
      </c>
      <c r="AG154" s="17">
        <v>5.13</v>
      </c>
      <c r="AH154" s="17">
        <v>2192.59</v>
      </c>
      <c r="AI154" s="15">
        <v>15.11</v>
      </c>
      <c r="AJ154" s="15">
        <v>11.507999999999999</v>
      </c>
      <c r="AK154" s="17">
        <v>1.25</v>
      </c>
      <c r="AL154" s="17">
        <f>ROUND(Data_AidAndLevy[[#This Row],[L311]]*Data_AidAndLevy[[#This Row],[L201]],0)</f>
        <v>9266</v>
      </c>
      <c r="AM154" s="15">
        <v>0</v>
      </c>
      <c r="AN154" s="15">
        <v>27.867999999999999</v>
      </c>
      <c r="AO154" s="17">
        <v>2187.46</v>
      </c>
      <c r="AP154" s="15">
        <v>2215.328</v>
      </c>
      <c r="AQ154" s="17">
        <v>337.46</v>
      </c>
      <c r="AR154" s="15">
        <v>1877.8679999999999</v>
      </c>
      <c r="AS154" s="16">
        <v>7635</v>
      </c>
      <c r="AT154" s="14">
        <v>1850</v>
      </c>
      <c r="AU154" s="16">
        <v>14124750</v>
      </c>
      <c r="AV154" s="16">
        <v>13917166</v>
      </c>
      <c r="AW154" s="17">
        <v>1.01</v>
      </c>
      <c r="AX154" s="16">
        <v>14056338</v>
      </c>
      <c r="AY154" s="16">
        <v>14124750</v>
      </c>
      <c r="AZ154" s="16">
        <v>0</v>
      </c>
      <c r="BA154" s="16">
        <v>7635</v>
      </c>
      <c r="BB154" s="15">
        <v>27.867999999999999</v>
      </c>
      <c r="BC154" s="16">
        <v>212772</v>
      </c>
      <c r="BD154" s="16">
        <v>7635</v>
      </c>
      <c r="BE154" s="17">
        <v>337.46</v>
      </c>
      <c r="BF154" s="16">
        <v>2576507</v>
      </c>
      <c r="BG154" s="17">
        <v>644.27</v>
      </c>
      <c r="BH154" s="14">
        <v>1850</v>
      </c>
      <c r="BI154" s="16">
        <v>1191900</v>
      </c>
      <c r="BJ154" s="16">
        <v>1173750</v>
      </c>
      <c r="BK154" s="16">
        <v>1191900</v>
      </c>
      <c r="BL154" s="16">
        <v>0</v>
      </c>
      <c r="BM154" s="16">
        <v>1191900</v>
      </c>
      <c r="BN154" s="16">
        <v>1191900</v>
      </c>
      <c r="BO154" s="17">
        <v>76.180000000000007</v>
      </c>
      <c r="BP154" s="14">
        <v>1850</v>
      </c>
      <c r="BQ154" s="16">
        <v>140933</v>
      </c>
      <c r="BR154" s="16">
        <v>138965</v>
      </c>
      <c r="BS154" s="16">
        <v>140933</v>
      </c>
      <c r="BT154" s="16">
        <v>0</v>
      </c>
      <c r="BU154" s="16">
        <v>140933</v>
      </c>
      <c r="BV154" s="16">
        <v>140933</v>
      </c>
      <c r="BW154" s="17">
        <v>82.29</v>
      </c>
      <c r="BX154" s="14">
        <v>1850</v>
      </c>
      <c r="BY154" s="16">
        <v>152237</v>
      </c>
      <c r="BZ154" s="16">
        <v>150079</v>
      </c>
      <c r="CA154" s="16">
        <v>152237</v>
      </c>
      <c r="CB154" s="16">
        <v>0</v>
      </c>
      <c r="CC154" s="16">
        <v>152237</v>
      </c>
      <c r="CD154" s="16">
        <v>152237</v>
      </c>
      <c r="CE154" s="17">
        <v>368.53</v>
      </c>
      <c r="CF154" s="14">
        <v>1850</v>
      </c>
      <c r="CG154" s="16">
        <v>681781</v>
      </c>
      <c r="CH154" s="16">
        <v>671734</v>
      </c>
      <c r="CI154" s="16">
        <v>681781</v>
      </c>
      <c r="CJ154" s="16">
        <v>0</v>
      </c>
      <c r="CK154" s="16">
        <v>681781</v>
      </c>
      <c r="CL154" s="16">
        <v>681781</v>
      </c>
      <c r="CM154" s="17">
        <v>331.3</v>
      </c>
      <c r="CN154" s="17">
        <v>2187.46</v>
      </c>
      <c r="CO154" s="16">
        <v>724705</v>
      </c>
      <c r="CP154" s="16">
        <v>719143</v>
      </c>
      <c r="CQ154" s="16">
        <v>0</v>
      </c>
      <c r="CR154" s="16">
        <v>719143</v>
      </c>
      <c r="CS154" s="16">
        <v>724705</v>
      </c>
      <c r="CT154" s="16">
        <v>0</v>
      </c>
      <c r="CU154" s="14">
        <v>1850</v>
      </c>
      <c r="CV154" s="16">
        <v>58</v>
      </c>
      <c r="CW154" s="14">
        <v>0</v>
      </c>
      <c r="CX154" s="16">
        <v>1908</v>
      </c>
      <c r="CY154" s="17">
        <v>62.14</v>
      </c>
      <c r="CZ154" s="16">
        <v>118563</v>
      </c>
      <c r="DA154" s="16">
        <v>1908</v>
      </c>
      <c r="DB154" s="17">
        <v>68.3</v>
      </c>
      <c r="DC154" s="16">
        <v>130316</v>
      </c>
      <c r="DD154" s="17">
        <v>5.13</v>
      </c>
      <c r="DE154" s="17">
        <v>331.3</v>
      </c>
      <c r="DF154" s="16">
        <v>1700</v>
      </c>
      <c r="DG154" s="17">
        <v>33.299999999999997</v>
      </c>
      <c r="DH154" s="17">
        <v>2187.46</v>
      </c>
      <c r="DI154" s="16">
        <v>72842</v>
      </c>
      <c r="DJ154" s="16">
        <v>72232</v>
      </c>
      <c r="DK154" s="16">
        <v>72842</v>
      </c>
      <c r="DL154" s="16">
        <v>0</v>
      </c>
      <c r="DM154" s="16">
        <v>72842</v>
      </c>
      <c r="DN154" s="16">
        <v>72842</v>
      </c>
      <c r="DO154" s="17">
        <v>3.65</v>
      </c>
      <c r="DP154" s="17">
        <v>2187.46</v>
      </c>
      <c r="DQ154" s="16">
        <v>7984</v>
      </c>
      <c r="DR154" s="16">
        <v>7894</v>
      </c>
      <c r="DS154" s="16">
        <v>7984</v>
      </c>
      <c r="DT154" s="16">
        <v>0</v>
      </c>
      <c r="DU154" s="16">
        <v>7984</v>
      </c>
      <c r="DV154" s="16">
        <v>7984</v>
      </c>
      <c r="DW154" s="16">
        <v>14124750</v>
      </c>
      <c r="DX154" s="16">
        <v>0</v>
      </c>
      <c r="DY154" s="16">
        <v>212772</v>
      </c>
      <c r="DZ154" s="16">
        <v>2576507</v>
      </c>
      <c r="EA154" s="16">
        <v>1191900</v>
      </c>
      <c r="EB154" s="16">
        <v>140933</v>
      </c>
      <c r="EC154" s="16">
        <v>152237</v>
      </c>
      <c r="ED154" s="16">
        <v>681781</v>
      </c>
      <c r="EE154" s="16">
        <v>724705</v>
      </c>
      <c r="EF154" s="16">
        <v>0</v>
      </c>
      <c r="EG154" s="16">
        <v>118563</v>
      </c>
      <c r="EH154" s="16">
        <v>130316</v>
      </c>
      <c r="EI154" s="16">
        <v>1700</v>
      </c>
      <c r="EJ154" s="16">
        <v>72842</v>
      </c>
      <c r="EK154" s="16">
        <v>7984</v>
      </c>
      <c r="EL154" s="16">
        <v>137240</v>
      </c>
      <c r="EM154" s="16">
        <v>685703</v>
      </c>
      <c r="EN154" s="16">
        <v>-14381</v>
      </c>
      <c r="EO154" s="16">
        <v>20671072</v>
      </c>
      <c r="EP154" s="16">
        <v>400722138</v>
      </c>
      <c r="EQ154" s="18">
        <v>5.4</v>
      </c>
      <c r="ER154" s="16">
        <v>2163900</v>
      </c>
      <c r="ES154" s="16">
        <v>280725</v>
      </c>
      <c r="ET154" s="16">
        <v>300298</v>
      </c>
      <c r="EU154" s="16">
        <v>-19573</v>
      </c>
      <c r="EV154" s="16">
        <v>2163900</v>
      </c>
      <c r="EW154" s="16">
        <v>2144327</v>
      </c>
      <c r="EX154" s="16">
        <v>151741675</v>
      </c>
      <c r="EY154" s="16">
        <v>136553400</v>
      </c>
      <c r="EZ154" s="16">
        <v>15188275</v>
      </c>
      <c r="FA154" s="18">
        <v>5.4</v>
      </c>
      <c r="FB154" s="16">
        <v>82017</v>
      </c>
      <c r="FC154" s="16">
        <v>0</v>
      </c>
      <c r="FD154" s="16">
        <v>0</v>
      </c>
      <c r="FE154" s="16">
        <v>0</v>
      </c>
      <c r="FF154" s="16">
        <v>82017</v>
      </c>
      <c r="FG154" s="16">
        <v>82017</v>
      </c>
      <c r="FH154" s="16">
        <v>2144327</v>
      </c>
      <c r="FI154" s="16">
        <v>2226344</v>
      </c>
      <c r="FJ154" s="16">
        <v>6749</v>
      </c>
      <c r="FK154" s="15">
        <v>1877.8679999999999</v>
      </c>
      <c r="FL154" s="16">
        <v>12673731</v>
      </c>
      <c r="FM154" s="16">
        <v>6749</v>
      </c>
      <c r="FN154" s="17">
        <v>337.46</v>
      </c>
      <c r="FO154" s="16">
        <v>2277518</v>
      </c>
      <c r="FP154" s="16">
        <v>264</v>
      </c>
      <c r="FQ154" s="17">
        <v>2192.59</v>
      </c>
      <c r="FR154" s="16">
        <v>578844</v>
      </c>
      <c r="FS154" s="16">
        <v>72842</v>
      </c>
      <c r="FT154" s="16">
        <v>7984</v>
      </c>
      <c r="FU154" s="16">
        <v>659670</v>
      </c>
      <c r="FV154" s="16">
        <v>12673731</v>
      </c>
      <c r="FW154" s="16">
        <v>2277518</v>
      </c>
      <c r="FX154" s="16">
        <v>-12713</v>
      </c>
      <c r="FY154" s="16">
        <v>1191900</v>
      </c>
      <c r="FZ154" s="16">
        <v>140933</v>
      </c>
      <c r="GA154" s="16">
        <v>152237</v>
      </c>
      <c r="GB154" s="16">
        <v>681781</v>
      </c>
      <c r="GC154" s="16">
        <v>17765057</v>
      </c>
      <c r="GD154" s="16">
        <v>2226344</v>
      </c>
      <c r="GE154" s="16">
        <v>15538713</v>
      </c>
      <c r="GF154" s="15">
        <v>2215.328</v>
      </c>
      <c r="GG154" s="16">
        <v>300</v>
      </c>
      <c r="GH154" s="16">
        <v>664598</v>
      </c>
      <c r="GI154" s="16">
        <v>15538713</v>
      </c>
      <c r="GJ154" s="16">
        <v>0</v>
      </c>
      <c r="GK154" s="14">
        <v>46.5</v>
      </c>
      <c r="GL154" s="16">
        <v>7635</v>
      </c>
      <c r="GM154" s="16">
        <v>355028</v>
      </c>
      <c r="GN154" s="14">
        <v>0</v>
      </c>
      <c r="GO154" s="16">
        <v>7413</v>
      </c>
      <c r="GP154" s="16">
        <v>0</v>
      </c>
      <c r="GQ154" s="16">
        <v>355028</v>
      </c>
      <c r="GR154" s="16">
        <v>355028</v>
      </c>
      <c r="GS154" s="16">
        <v>20671072</v>
      </c>
      <c r="GT154" s="16">
        <v>17765057</v>
      </c>
      <c r="GU154" s="16">
        <v>0</v>
      </c>
      <c r="GV154" s="16">
        <v>2906015</v>
      </c>
      <c r="GW154" s="16">
        <v>400722138</v>
      </c>
      <c r="GX154" s="16">
        <v>416279918</v>
      </c>
      <c r="GY154" s="16">
        <v>0</v>
      </c>
      <c r="GZ154" s="16">
        <v>416279918</v>
      </c>
      <c r="HA154" s="18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886</v>
      </c>
      <c r="HH154" s="16">
        <v>685</v>
      </c>
      <c r="HI154" s="16">
        <v>201</v>
      </c>
      <c r="HJ154" s="15">
        <v>2215.328</v>
      </c>
      <c r="HK154" s="16">
        <v>445281</v>
      </c>
      <c r="HL154" s="15">
        <v>2215.328</v>
      </c>
      <c r="HM154" s="16">
        <v>10</v>
      </c>
      <c r="HN154" s="16">
        <v>22153</v>
      </c>
      <c r="HO154" s="15">
        <v>2215.328</v>
      </c>
      <c r="HP154" s="16">
        <v>7635</v>
      </c>
      <c r="HQ154" s="15">
        <v>0.11600000000000001</v>
      </c>
      <c r="HR154" s="16">
        <v>1962781</v>
      </c>
      <c r="HS154" s="16">
        <v>445281</v>
      </c>
      <c r="HT154" s="16">
        <v>22153</v>
      </c>
      <c r="HU154" s="16">
        <v>1495347</v>
      </c>
      <c r="HV154" s="16">
        <v>400722138</v>
      </c>
      <c r="HW154" s="18">
        <v>3.73163</v>
      </c>
      <c r="HX154" s="18">
        <v>1.9617800000000001</v>
      </c>
      <c r="HY154" s="18">
        <v>1.7698499999999999</v>
      </c>
      <c r="HZ154" s="16">
        <v>400722138</v>
      </c>
      <c r="IA154" s="16">
        <v>709218</v>
      </c>
      <c r="IB154" s="16">
        <v>7635</v>
      </c>
      <c r="IC154" s="17">
        <v>0</v>
      </c>
      <c r="ID154" s="16">
        <v>0</v>
      </c>
      <c r="IE154" s="15">
        <v>2215.328</v>
      </c>
      <c r="IF154" s="16">
        <v>0</v>
      </c>
      <c r="IG154" s="16">
        <v>2906015</v>
      </c>
      <c r="IH154" s="16">
        <v>0</v>
      </c>
      <c r="II154" s="16">
        <v>2270</v>
      </c>
      <c r="IJ154" s="16">
        <v>0</v>
      </c>
      <c r="IK154" s="16">
        <v>137240</v>
      </c>
      <c r="IL154" s="16">
        <v>445281</v>
      </c>
      <c r="IM154" s="16">
        <v>22153</v>
      </c>
      <c r="IN154" s="16">
        <v>709218</v>
      </c>
      <c r="IO154" s="16">
        <v>0</v>
      </c>
      <c r="IP154" s="16">
        <v>1864333</v>
      </c>
      <c r="IQ154" s="16">
        <v>15538713</v>
      </c>
      <c r="IR154" s="16">
        <v>0</v>
      </c>
      <c r="IS154" s="16">
        <v>0</v>
      </c>
      <c r="IT154" s="16">
        <v>2270</v>
      </c>
      <c r="IU154" s="16">
        <v>0</v>
      </c>
      <c r="IV154" s="16">
        <v>137240</v>
      </c>
      <c r="IW154" s="16">
        <v>445281</v>
      </c>
      <c r="IX154" s="16">
        <v>22153</v>
      </c>
      <c r="IY154" s="16">
        <v>709218</v>
      </c>
      <c r="IZ154" s="16">
        <v>0</v>
      </c>
      <c r="JA154" s="16">
        <v>0</v>
      </c>
      <c r="JB154" s="16">
        <v>355028</v>
      </c>
      <c r="JC154" s="16">
        <v>16935423</v>
      </c>
      <c r="JD154" s="16">
        <v>14124750</v>
      </c>
      <c r="JE154" s="16">
        <v>0</v>
      </c>
      <c r="JF154" s="16">
        <v>14124750</v>
      </c>
      <c r="JG154" s="19">
        <v>0.1</v>
      </c>
      <c r="JH154" s="16">
        <v>1412475</v>
      </c>
      <c r="JI154" s="16">
        <v>400722138</v>
      </c>
      <c r="JJ154" s="14">
        <v>1850</v>
      </c>
      <c r="JK154" s="16">
        <v>216607</v>
      </c>
      <c r="JL154" s="16">
        <v>416026</v>
      </c>
      <c r="JM154" s="16">
        <v>216607</v>
      </c>
      <c r="JN154" s="17">
        <v>0.25</v>
      </c>
      <c r="JO154" s="19">
        <v>0.48020000000000002</v>
      </c>
      <c r="JP154" s="16">
        <v>1412475</v>
      </c>
      <c r="JQ154" s="16">
        <v>678270</v>
      </c>
      <c r="JR154" s="17">
        <v>0</v>
      </c>
      <c r="JS154" s="16">
        <v>8935594</v>
      </c>
      <c r="JT154" s="16">
        <v>0</v>
      </c>
      <c r="JU154" s="16">
        <v>1412475</v>
      </c>
      <c r="JV154" s="16">
        <v>678270</v>
      </c>
      <c r="JW154" s="16">
        <v>0</v>
      </c>
      <c r="JX154" s="16">
        <v>734205</v>
      </c>
      <c r="JY154" s="16">
        <v>678270</v>
      </c>
      <c r="JZ154" s="18">
        <v>0</v>
      </c>
      <c r="KA154" s="16">
        <v>0</v>
      </c>
      <c r="KB154" s="16">
        <v>0</v>
      </c>
      <c r="KC154" s="16">
        <v>734205</v>
      </c>
      <c r="KD154" s="16">
        <v>734205</v>
      </c>
      <c r="KE154" s="16">
        <v>14124750</v>
      </c>
      <c r="KF154" s="19">
        <v>0</v>
      </c>
      <c r="KG154" s="16">
        <v>0</v>
      </c>
      <c r="KH154" s="17">
        <v>0</v>
      </c>
      <c r="KI154" s="16">
        <v>8935594</v>
      </c>
      <c r="KJ154" s="16">
        <v>0</v>
      </c>
      <c r="KK154" s="16">
        <v>0</v>
      </c>
      <c r="KL154" s="16">
        <v>0</v>
      </c>
      <c r="KM154" s="16">
        <v>0</v>
      </c>
      <c r="KN154" s="16">
        <v>242589</v>
      </c>
      <c r="KO154" s="16">
        <v>259503</v>
      </c>
      <c r="KP154" s="16">
        <v>-16914</v>
      </c>
      <c r="KQ154" s="16">
        <v>1864333</v>
      </c>
      <c r="KR154" s="16">
        <v>-16914</v>
      </c>
      <c r="KS154" s="16">
        <v>1881247</v>
      </c>
      <c r="KT154" s="16">
        <v>-19573</v>
      </c>
      <c r="KU154" s="16">
        <v>-16914</v>
      </c>
      <c r="KV154" s="16">
        <v>-36487</v>
      </c>
      <c r="KW154" s="16">
        <v>2163900</v>
      </c>
      <c r="KX154" s="16">
        <v>1881247</v>
      </c>
      <c r="KY154" s="18">
        <v>4045147</v>
      </c>
      <c r="KZ154" s="16">
        <v>734205</v>
      </c>
      <c r="LA154" s="16">
        <v>0</v>
      </c>
      <c r="LB154" s="16">
        <v>0</v>
      </c>
      <c r="LC154" s="16">
        <v>0</v>
      </c>
      <c r="LD154" s="16">
        <v>4779352</v>
      </c>
      <c r="LE154" s="16">
        <v>0</v>
      </c>
      <c r="LF154" s="16">
        <v>0</v>
      </c>
      <c r="LG154" s="16">
        <v>0</v>
      </c>
      <c r="LH154" s="16">
        <v>4779352</v>
      </c>
      <c r="LI154" s="16">
        <v>734205</v>
      </c>
      <c r="LJ154" s="16">
        <v>4045147</v>
      </c>
      <c r="LK154" s="16">
        <v>400722138</v>
      </c>
      <c r="LL154" s="16">
        <v>10.09464</v>
      </c>
      <c r="LM154" s="16">
        <v>734205</v>
      </c>
      <c r="LN154" s="16">
        <v>429062406</v>
      </c>
      <c r="LO154" s="16">
        <v>1.7111799999999999</v>
      </c>
      <c r="LP154" s="16">
        <v>10.09464</v>
      </c>
      <c r="LQ154" s="16">
        <v>11.805820000000001</v>
      </c>
      <c r="LR154" s="16">
        <v>724705</v>
      </c>
      <c r="LS154" s="16">
        <v>0</v>
      </c>
      <c r="LT154" s="16">
        <v>118563</v>
      </c>
      <c r="LU154" s="16">
        <v>130316</v>
      </c>
      <c r="LV154" s="16">
        <v>1700</v>
      </c>
      <c r="LW154" s="16">
        <v>72842</v>
      </c>
      <c r="LX154" s="16">
        <v>7984</v>
      </c>
      <c r="LY154" s="16">
        <v>137240</v>
      </c>
      <c r="LZ154" s="16">
        <v>918870</v>
      </c>
      <c r="MA154" s="16">
        <v>16935423</v>
      </c>
      <c r="MB154" s="18">
        <v>918870</v>
      </c>
      <c r="MC154" s="16">
        <v>16016553</v>
      </c>
      <c r="MD154" s="16">
        <v>20671072</v>
      </c>
      <c r="ME154" s="18">
        <v>0</v>
      </c>
      <c r="MF154" s="18">
        <v>0</v>
      </c>
      <c r="MG154" s="18">
        <v>734205</v>
      </c>
      <c r="MH154" s="16">
        <v>0</v>
      </c>
      <c r="MI154" s="16">
        <v>355028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4779352</v>
      </c>
      <c r="MP154" s="16">
        <v>355028</v>
      </c>
      <c r="MQ154" s="16">
        <v>0</v>
      </c>
      <c r="MR154" s="16">
        <v>0</v>
      </c>
      <c r="MS154" s="16">
        <v>0</v>
      </c>
      <c r="MT154" s="16">
        <v>82017</v>
      </c>
      <c r="MU154" s="16">
        <v>-36487</v>
      </c>
      <c r="MV154" s="16">
        <v>0</v>
      </c>
      <c r="MW154" s="16">
        <v>5179910</v>
      </c>
      <c r="MX154" s="16">
        <v>429062406</v>
      </c>
      <c r="MY154" s="16">
        <v>1.34</v>
      </c>
      <c r="MZ154" s="16">
        <v>574944</v>
      </c>
      <c r="NA154" s="16">
        <v>0</v>
      </c>
      <c r="NB154" s="16">
        <v>8935594</v>
      </c>
      <c r="NC154" s="16">
        <v>0</v>
      </c>
      <c r="ND154" s="16">
        <v>574944</v>
      </c>
      <c r="NE154" s="16">
        <v>0</v>
      </c>
      <c r="NF154" s="16">
        <v>574944</v>
      </c>
      <c r="NG154" s="17">
        <v>0</v>
      </c>
      <c r="NH154" s="17">
        <v>0</v>
      </c>
      <c r="NI154" s="17">
        <v>0</v>
      </c>
      <c r="NJ154" s="17">
        <v>0</v>
      </c>
      <c r="NK154" s="17">
        <v>0</v>
      </c>
      <c r="NL154" s="17">
        <v>0</v>
      </c>
      <c r="NM154" s="16">
        <v>0</v>
      </c>
      <c r="NN154" s="16">
        <v>0</v>
      </c>
      <c r="NO154" s="18">
        <v>0</v>
      </c>
      <c r="NP154" s="16">
        <v>0</v>
      </c>
      <c r="NQ154" s="17">
        <v>0</v>
      </c>
      <c r="NR154" s="16">
        <v>600000</v>
      </c>
      <c r="NS154" s="16">
        <v>0</v>
      </c>
      <c r="NT154" s="16">
        <v>141591</v>
      </c>
      <c r="NU154" s="16">
        <v>0</v>
      </c>
      <c r="NV154" s="16">
        <v>0</v>
      </c>
      <c r="NW154" s="17">
        <v>0</v>
      </c>
      <c r="NX154" s="17">
        <v>0</v>
      </c>
    </row>
    <row r="155" spans="1:388" x14ac:dyDescent="0.55000000000000004">
      <c r="A155" s="13" t="s">
        <v>1189</v>
      </c>
      <c r="B155" s="13" t="s">
        <v>1275</v>
      </c>
      <c r="C155" s="13" t="s">
        <v>293</v>
      </c>
      <c r="D155" s="13" t="s">
        <v>294</v>
      </c>
      <c r="E155" s="14">
        <v>360.7</v>
      </c>
      <c r="F155" s="15">
        <v>1</v>
      </c>
      <c r="G155" s="16">
        <v>7422</v>
      </c>
      <c r="H155" s="16">
        <v>7422</v>
      </c>
      <c r="I155" s="16">
        <v>6553</v>
      </c>
      <c r="J155" s="15">
        <v>1</v>
      </c>
      <c r="K155" s="16">
        <v>6553</v>
      </c>
      <c r="L155" s="16">
        <v>7422</v>
      </c>
      <c r="M155" s="16">
        <v>222</v>
      </c>
      <c r="N155" s="16">
        <v>7644</v>
      </c>
      <c r="O155" s="17">
        <v>677.96</v>
      </c>
      <c r="P155" s="17">
        <v>19.07</v>
      </c>
      <c r="Q155" s="17">
        <v>697.03</v>
      </c>
      <c r="R155" s="17">
        <v>71.489999999999995</v>
      </c>
      <c r="S155" s="17">
        <v>2.16</v>
      </c>
      <c r="T155" s="17">
        <v>73.650000000000006</v>
      </c>
      <c r="U155" s="17">
        <v>66.83</v>
      </c>
      <c r="V155" s="17">
        <v>2.35</v>
      </c>
      <c r="W155" s="17">
        <v>69.180000000000007</v>
      </c>
      <c r="X155" s="17">
        <v>357.8</v>
      </c>
      <c r="Y155" s="17">
        <v>10.73</v>
      </c>
      <c r="Z155" s="17">
        <v>368.53</v>
      </c>
      <c r="AA155" s="17">
        <v>23.04</v>
      </c>
      <c r="AB155" s="17">
        <v>13.31</v>
      </c>
      <c r="AC155" s="17">
        <v>5.48</v>
      </c>
      <c r="AD155" s="17">
        <v>41.83</v>
      </c>
      <c r="AE155" s="14">
        <v>360.7</v>
      </c>
      <c r="AF155" s="17">
        <v>402.53</v>
      </c>
      <c r="AG155" s="17">
        <v>0.94</v>
      </c>
      <c r="AH155" s="17">
        <v>403.47</v>
      </c>
      <c r="AI155" s="15">
        <v>20.18</v>
      </c>
      <c r="AJ155" s="15">
        <v>1.6719999999999999</v>
      </c>
      <c r="AK155" s="17">
        <v>0</v>
      </c>
      <c r="AL155" s="17">
        <f>ROUND(Data_AidAndLevy[[#This Row],[L311]]*Data_AidAndLevy[[#This Row],[L201]],0)</f>
        <v>0</v>
      </c>
      <c r="AM155" s="15">
        <v>0</v>
      </c>
      <c r="AN155" s="15">
        <v>21.852</v>
      </c>
      <c r="AO155" s="17">
        <v>402.53</v>
      </c>
      <c r="AP155" s="15">
        <v>424.38200000000001</v>
      </c>
      <c r="AQ155" s="17">
        <v>41.83</v>
      </c>
      <c r="AR155" s="15">
        <v>382.55200000000002</v>
      </c>
      <c r="AS155" s="16">
        <v>7644</v>
      </c>
      <c r="AT155" s="14">
        <v>360.7</v>
      </c>
      <c r="AU155" s="16">
        <v>2757191</v>
      </c>
      <c r="AV155" s="16">
        <v>2573207</v>
      </c>
      <c r="AW155" s="17">
        <v>1.01</v>
      </c>
      <c r="AX155" s="16">
        <v>2598939</v>
      </c>
      <c r="AY155" s="16">
        <v>2757191</v>
      </c>
      <c r="AZ155" s="16">
        <v>0</v>
      </c>
      <c r="BA155" s="16">
        <v>7644</v>
      </c>
      <c r="BB155" s="15">
        <v>21.852</v>
      </c>
      <c r="BC155" s="16">
        <v>167037</v>
      </c>
      <c r="BD155" s="16">
        <v>7644</v>
      </c>
      <c r="BE155" s="17">
        <v>41.83</v>
      </c>
      <c r="BF155" s="16">
        <v>319749</v>
      </c>
      <c r="BG155" s="17">
        <v>697.03</v>
      </c>
      <c r="BH155" s="14">
        <v>360.7</v>
      </c>
      <c r="BI155" s="16">
        <v>251419</v>
      </c>
      <c r="BJ155" s="16">
        <v>235049</v>
      </c>
      <c r="BK155" s="16">
        <v>251419</v>
      </c>
      <c r="BL155" s="16">
        <v>0</v>
      </c>
      <c r="BM155" s="16">
        <v>251419</v>
      </c>
      <c r="BN155" s="16">
        <v>251419</v>
      </c>
      <c r="BO155" s="17">
        <v>73.650000000000006</v>
      </c>
      <c r="BP155" s="14">
        <v>360.7</v>
      </c>
      <c r="BQ155" s="16">
        <v>26566</v>
      </c>
      <c r="BR155" s="16">
        <v>24786</v>
      </c>
      <c r="BS155" s="16">
        <v>26566</v>
      </c>
      <c r="BT155" s="16">
        <v>0</v>
      </c>
      <c r="BU155" s="16">
        <v>26566</v>
      </c>
      <c r="BV155" s="16">
        <v>26566</v>
      </c>
      <c r="BW155" s="17">
        <v>69.180000000000007</v>
      </c>
      <c r="BX155" s="14">
        <v>360.7</v>
      </c>
      <c r="BY155" s="16">
        <v>24953</v>
      </c>
      <c r="BZ155" s="16">
        <v>23170</v>
      </c>
      <c r="CA155" s="16">
        <v>24953</v>
      </c>
      <c r="CB155" s="16">
        <v>0</v>
      </c>
      <c r="CC155" s="16">
        <v>24953</v>
      </c>
      <c r="CD155" s="16">
        <v>24953</v>
      </c>
      <c r="CE155" s="17">
        <v>368.53</v>
      </c>
      <c r="CF155" s="14">
        <v>360.7</v>
      </c>
      <c r="CG155" s="16">
        <v>132929</v>
      </c>
      <c r="CH155" s="16">
        <v>124049</v>
      </c>
      <c r="CI155" s="16">
        <v>132929</v>
      </c>
      <c r="CJ155" s="16">
        <v>0</v>
      </c>
      <c r="CK155" s="16">
        <v>132929</v>
      </c>
      <c r="CL155" s="16">
        <v>132929</v>
      </c>
      <c r="CM155" s="17">
        <v>331.3</v>
      </c>
      <c r="CN155" s="17">
        <v>402.53</v>
      </c>
      <c r="CO155" s="16">
        <v>133358</v>
      </c>
      <c r="CP155" s="16">
        <v>127992</v>
      </c>
      <c r="CQ155" s="16">
        <v>0</v>
      </c>
      <c r="CR155" s="16">
        <v>127992</v>
      </c>
      <c r="CS155" s="16">
        <v>133358</v>
      </c>
      <c r="CT155" s="16">
        <v>0</v>
      </c>
      <c r="CU155" s="14">
        <v>360.7</v>
      </c>
      <c r="CV155" s="16">
        <v>2</v>
      </c>
      <c r="CW155" s="14">
        <v>0</v>
      </c>
      <c r="CX155" s="16">
        <v>363</v>
      </c>
      <c r="CY155" s="17">
        <v>62.14</v>
      </c>
      <c r="CZ155" s="16">
        <v>22557</v>
      </c>
      <c r="DA155" s="16">
        <v>363</v>
      </c>
      <c r="DB155" s="17">
        <v>68.3</v>
      </c>
      <c r="DC155" s="16">
        <v>24793</v>
      </c>
      <c r="DD155" s="17">
        <v>0.94</v>
      </c>
      <c r="DE155" s="17">
        <v>331.3</v>
      </c>
      <c r="DF155" s="16">
        <v>311</v>
      </c>
      <c r="DG155" s="17">
        <v>33.299999999999997</v>
      </c>
      <c r="DH155" s="17">
        <v>402.53</v>
      </c>
      <c r="DI155" s="16">
        <v>13404</v>
      </c>
      <c r="DJ155" s="16">
        <v>12856</v>
      </c>
      <c r="DK155" s="16">
        <v>13404</v>
      </c>
      <c r="DL155" s="16">
        <v>0</v>
      </c>
      <c r="DM155" s="16">
        <v>13404</v>
      </c>
      <c r="DN155" s="16">
        <v>13404</v>
      </c>
      <c r="DO155" s="17">
        <v>3.65</v>
      </c>
      <c r="DP155" s="17">
        <v>402.53</v>
      </c>
      <c r="DQ155" s="16">
        <v>1469</v>
      </c>
      <c r="DR155" s="16">
        <v>1405</v>
      </c>
      <c r="DS155" s="16">
        <v>1469</v>
      </c>
      <c r="DT155" s="16">
        <v>0</v>
      </c>
      <c r="DU155" s="16">
        <v>1469</v>
      </c>
      <c r="DV155" s="16">
        <v>1469</v>
      </c>
      <c r="DW155" s="16">
        <v>2757191</v>
      </c>
      <c r="DX155" s="16">
        <v>0</v>
      </c>
      <c r="DY155" s="16">
        <v>167037</v>
      </c>
      <c r="DZ155" s="16">
        <v>319749</v>
      </c>
      <c r="EA155" s="16">
        <v>251419</v>
      </c>
      <c r="EB155" s="16">
        <v>26566</v>
      </c>
      <c r="EC155" s="16">
        <v>24953</v>
      </c>
      <c r="ED155" s="16">
        <v>132929</v>
      </c>
      <c r="EE155" s="16">
        <v>133358</v>
      </c>
      <c r="EF155" s="16">
        <v>0</v>
      </c>
      <c r="EG155" s="16">
        <v>22557</v>
      </c>
      <c r="EH155" s="16">
        <v>24793</v>
      </c>
      <c r="EI155" s="16">
        <v>311</v>
      </c>
      <c r="EJ155" s="16">
        <v>13404</v>
      </c>
      <c r="EK155" s="16">
        <v>1469</v>
      </c>
      <c r="EL155" s="16">
        <v>23360</v>
      </c>
      <c r="EM155" s="16">
        <v>68992</v>
      </c>
      <c r="EN155" s="16">
        <v>7422</v>
      </c>
      <c r="EO155" s="16">
        <v>3928790</v>
      </c>
      <c r="EP155" s="16">
        <v>207809089</v>
      </c>
      <c r="EQ155" s="18">
        <v>5.4</v>
      </c>
      <c r="ER155" s="16">
        <v>1122169</v>
      </c>
      <c r="ES155" s="16">
        <v>23063</v>
      </c>
      <c r="ET155" s="16">
        <v>22947</v>
      </c>
      <c r="EU155" s="16">
        <v>116</v>
      </c>
      <c r="EV155" s="16">
        <v>1122169</v>
      </c>
      <c r="EW155" s="16">
        <v>1122285</v>
      </c>
      <c r="EX155" s="16">
        <v>10930452</v>
      </c>
      <c r="EY155" s="16">
        <v>8453602</v>
      </c>
      <c r="EZ155" s="16">
        <v>2476850</v>
      </c>
      <c r="FA155" s="18">
        <v>5.4</v>
      </c>
      <c r="FB155" s="16">
        <v>13375</v>
      </c>
      <c r="FC155" s="16">
        <v>0</v>
      </c>
      <c r="FD155" s="16">
        <v>0</v>
      </c>
      <c r="FE155" s="16">
        <v>0</v>
      </c>
      <c r="FF155" s="16">
        <v>13375</v>
      </c>
      <c r="FG155" s="16">
        <v>13375</v>
      </c>
      <c r="FH155" s="16">
        <v>1122285</v>
      </c>
      <c r="FI155" s="16">
        <v>1135660</v>
      </c>
      <c r="FJ155" s="16">
        <v>6749</v>
      </c>
      <c r="FK155" s="15">
        <v>382.55200000000002</v>
      </c>
      <c r="FL155" s="16">
        <v>2581843</v>
      </c>
      <c r="FM155" s="16">
        <v>6749</v>
      </c>
      <c r="FN155" s="17">
        <v>41.83</v>
      </c>
      <c r="FO155" s="16">
        <v>282311</v>
      </c>
      <c r="FP155" s="16">
        <v>264</v>
      </c>
      <c r="FQ155" s="17">
        <v>403.47</v>
      </c>
      <c r="FR155" s="16">
        <v>106516</v>
      </c>
      <c r="FS155" s="16">
        <v>13404</v>
      </c>
      <c r="FT155" s="16">
        <v>1469</v>
      </c>
      <c r="FU155" s="16">
        <v>121389</v>
      </c>
      <c r="FV155" s="16">
        <v>2581843</v>
      </c>
      <c r="FW155" s="16">
        <v>282311</v>
      </c>
      <c r="FX155" s="16">
        <v>6553</v>
      </c>
      <c r="FY155" s="16">
        <v>251419</v>
      </c>
      <c r="FZ155" s="16">
        <v>26566</v>
      </c>
      <c r="GA155" s="16">
        <v>24953</v>
      </c>
      <c r="GB155" s="16">
        <v>132929</v>
      </c>
      <c r="GC155" s="16">
        <v>3427963</v>
      </c>
      <c r="GD155" s="16">
        <v>1135660</v>
      </c>
      <c r="GE155" s="16">
        <v>2292303</v>
      </c>
      <c r="GF155" s="15">
        <v>424.38200000000001</v>
      </c>
      <c r="GG155" s="16">
        <v>300</v>
      </c>
      <c r="GH155" s="16">
        <v>127315</v>
      </c>
      <c r="GI155" s="16">
        <v>2292303</v>
      </c>
      <c r="GJ155" s="16">
        <v>0</v>
      </c>
      <c r="GK155" s="14">
        <v>9.5</v>
      </c>
      <c r="GL155" s="16">
        <v>7635</v>
      </c>
      <c r="GM155" s="16">
        <v>72533</v>
      </c>
      <c r="GN155" s="14">
        <v>0</v>
      </c>
      <c r="GO155" s="16">
        <v>7413</v>
      </c>
      <c r="GP155" s="16">
        <v>0</v>
      </c>
      <c r="GQ155" s="16">
        <v>72533</v>
      </c>
      <c r="GR155" s="16">
        <v>72533</v>
      </c>
      <c r="GS155" s="16">
        <v>3928790</v>
      </c>
      <c r="GT155" s="16">
        <v>3427963</v>
      </c>
      <c r="GU155" s="16">
        <v>0</v>
      </c>
      <c r="GV155" s="16">
        <v>500827</v>
      </c>
      <c r="GW155" s="16">
        <v>207809089</v>
      </c>
      <c r="GX155" s="16">
        <v>207132634</v>
      </c>
      <c r="GY155" s="16">
        <v>676455</v>
      </c>
      <c r="GZ155" s="16">
        <v>207132634</v>
      </c>
      <c r="HA155" s="18">
        <v>3.3E-3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886</v>
      </c>
      <c r="HH155" s="16">
        <v>685</v>
      </c>
      <c r="HI155" s="16">
        <v>201</v>
      </c>
      <c r="HJ155" s="15">
        <v>424.38200000000001</v>
      </c>
      <c r="HK155" s="16">
        <v>85301</v>
      </c>
      <c r="HL155" s="15">
        <v>424.38200000000001</v>
      </c>
      <c r="HM155" s="16">
        <v>10</v>
      </c>
      <c r="HN155" s="16">
        <v>4244</v>
      </c>
      <c r="HO155" s="15">
        <v>424.38200000000001</v>
      </c>
      <c r="HP155" s="16">
        <v>7635</v>
      </c>
      <c r="HQ155" s="15">
        <v>0.11600000000000001</v>
      </c>
      <c r="HR155" s="16">
        <v>376002</v>
      </c>
      <c r="HS155" s="16">
        <v>85301</v>
      </c>
      <c r="HT155" s="16">
        <v>4244</v>
      </c>
      <c r="HU155" s="16">
        <v>286457</v>
      </c>
      <c r="HV155" s="16">
        <v>207809089</v>
      </c>
      <c r="HW155" s="18">
        <v>1.37846</v>
      </c>
      <c r="HX155" s="18">
        <v>1.9617800000000001</v>
      </c>
      <c r="HY155" s="18">
        <v>0</v>
      </c>
      <c r="HZ155" s="16">
        <v>207809089</v>
      </c>
      <c r="IA155" s="16">
        <v>0</v>
      </c>
      <c r="IB155" s="16">
        <v>7635</v>
      </c>
      <c r="IC155" s="17">
        <v>0</v>
      </c>
      <c r="ID155" s="16">
        <v>0</v>
      </c>
      <c r="IE155" s="15">
        <v>424.38200000000001</v>
      </c>
      <c r="IF155" s="16">
        <v>0</v>
      </c>
      <c r="IG155" s="16">
        <v>500827</v>
      </c>
      <c r="IH155" s="16">
        <v>0</v>
      </c>
      <c r="II155" s="16">
        <v>0</v>
      </c>
      <c r="IJ155" s="16">
        <v>0</v>
      </c>
      <c r="IK155" s="16">
        <v>23360</v>
      </c>
      <c r="IL155" s="16">
        <v>85301</v>
      </c>
      <c r="IM155" s="16">
        <v>4244</v>
      </c>
      <c r="IN155" s="16">
        <v>0</v>
      </c>
      <c r="IO155" s="16">
        <v>0</v>
      </c>
      <c r="IP155" s="16">
        <v>434642</v>
      </c>
      <c r="IQ155" s="16">
        <v>2292303</v>
      </c>
      <c r="IR155" s="16">
        <v>0</v>
      </c>
      <c r="IS155" s="16">
        <v>0</v>
      </c>
      <c r="IT155" s="16">
        <v>0</v>
      </c>
      <c r="IU155" s="16">
        <v>0</v>
      </c>
      <c r="IV155" s="16">
        <v>23360</v>
      </c>
      <c r="IW155" s="16">
        <v>85301</v>
      </c>
      <c r="IX155" s="16">
        <v>4244</v>
      </c>
      <c r="IY155" s="16">
        <v>0</v>
      </c>
      <c r="IZ155" s="16">
        <v>0</v>
      </c>
      <c r="JA155" s="16">
        <v>0</v>
      </c>
      <c r="JB155" s="16">
        <v>72533</v>
      </c>
      <c r="JC155" s="16">
        <v>2431021</v>
      </c>
      <c r="JD155" s="16">
        <v>2757191</v>
      </c>
      <c r="JE155" s="16">
        <v>0</v>
      </c>
      <c r="JF155" s="16">
        <v>2757191</v>
      </c>
      <c r="JG155" s="19">
        <v>0.1</v>
      </c>
      <c r="JH155" s="16">
        <v>275719</v>
      </c>
      <c r="JI155" s="16">
        <v>207809089</v>
      </c>
      <c r="JJ155" s="14">
        <v>360.7</v>
      </c>
      <c r="JK155" s="16">
        <v>576127</v>
      </c>
      <c r="JL155" s="16">
        <v>416026</v>
      </c>
      <c r="JM155" s="16">
        <v>576127</v>
      </c>
      <c r="JN155" s="17">
        <v>0.25</v>
      </c>
      <c r="JO155" s="19">
        <v>0.18049999999999999</v>
      </c>
      <c r="JP155" s="16">
        <v>275719</v>
      </c>
      <c r="JQ155" s="16">
        <v>49767</v>
      </c>
      <c r="JR155" s="17">
        <v>0.03</v>
      </c>
      <c r="JS155" s="16">
        <v>2303216</v>
      </c>
      <c r="JT155" s="16">
        <v>69096</v>
      </c>
      <c r="JU155" s="16">
        <v>275719</v>
      </c>
      <c r="JV155" s="16">
        <v>49767</v>
      </c>
      <c r="JW155" s="16">
        <v>69096</v>
      </c>
      <c r="JX155" s="16">
        <v>156856</v>
      </c>
      <c r="JY155" s="16">
        <v>49767</v>
      </c>
      <c r="JZ155" s="18">
        <v>0</v>
      </c>
      <c r="KA155" s="16">
        <v>0</v>
      </c>
      <c r="KB155" s="16">
        <v>69096</v>
      </c>
      <c r="KC155" s="16">
        <v>156856</v>
      </c>
      <c r="KD155" s="16">
        <v>225952</v>
      </c>
      <c r="KE155" s="16">
        <v>2757191</v>
      </c>
      <c r="KF155" s="19">
        <v>0</v>
      </c>
      <c r="KG155" s="16">
        <v>0</v>
      </c>
      <c r="KH155" s="17">
        <v>0</v>
      </c>
      <c r="KI155" s="16">
        <v>2303216</v>
      </c>
      <c r="KJ155" s="16">
        <v>0</v>
      </c>
      <c r="KK155" s="16">
        <v>0</v>
      </c>
      <c r="KL155" s="16">
        <v>0</v>
      </c>
      <c r="KM155" s="16">
        <v>0</v>
      </c>
      <c r="KN155" s="16">
        <v>8684</v>
      </c>
      <c r="KO155" s="16">
        <v>8640</v>
      </c>
      <c r="KP155" s="16">
        <v>44</v>
      </c>
      <c r="KQ155" s="16">
        <v>434642</v>
      </c>
      <c r="KR155" s="16">
        <v>44</v>
      </c>
      <c r="KS155" s="16">
        <v>434598</v>
      </c>
      <c r="KT155" s="16">
        <v>116</v>
      </c>
      <c r="KU155" s="16">
        <v>44</v>
      </c>
      <c r="KV155" s="16">
        <v>160</v>
      </c>
      <c r="KW155" s="16">
        <v>1122169</v>
      </c>
      <c r="KX155" s="16">
        <v>434598</v>
      </c>
      <c r="KY155" s="18">
        <v>1556767</v>
      </c>
      <c r="KZ155" s="16">
        <v>156856</v>
      </c>
      <c r="LA155" s="16">
        <v>0</v>
      </c>
      <c r="LB155" s="16">
        <v>0</v>
      </c>
      <c r="LC155" s="16">
        <v>0</v>
      </c>
      <c r="LD155" s="16">
        <v>1713623</v>
      </c>
      <c r="LE155" s="16">
        <v>128901</v>
      </c>
      <c r="LF155" s="16">
        <v>100000</v>
      </c>
      <c r="LG155" s="16">
        <v>0</v>
      </c>
      <c r="LH155" s="16">
        <v>1942524</v>
      </c>
      <c r="LI155" s="16">
        <v>156856</v>
      </c>
      <c r="LJ155" s="16">
        <v>1785668</v>
      </c>
      <c r="LK155" s="16">
        <v>207809089</v>
      </c>
      <c r="LL155" s="16">
        <v>8.5928299999999993</v>
      </c>
      <c r="LM155" s="16">
        <v>156856</v>
      </c>
      <c r="LN155" s="16">
        <v>207809089</v>
      </c>
      <c r="LO155" s="16">
        <v>0.75480999999999998</v>
      </c>
      <c r="LP155" s="16">
        <v>8.5928299999999993</v>
      </c>
      <c r="LQ155" s="16">
        <v>9.3476400000000002</v>
      </c>
      <c r="LR155" s="16">
        <v>133358</v>
      </c>
      <c r="LS155" s="16">
        <v>0</v>
      </c>
      <c r="LT155" s="16">
        <v>22557</v>
      </c>
      <c r="LU155" s="16">
        <v>24793</v>
      </c>
      <c r="LV155" s="16">
        <v>311</v>
      </c>
      <c r="LW155" s="16">
        <v>13404</v>
      </c>
      <c r="LX155" s="16">
        <v>1469</v>
      </c>
      <c r="LY155" s="16">
        <v>23360</v>
      </c>
      <c r="LZ155" s="16">
        <v>172532</v>
      </c>
      <c r="MA155" s="16">
        <v>2431021</v>
      </c>
      <c r="MB155" s="18">
        <v>172532</v>
      </c>
      <c r="MC155" s="16">
        <v>2258489</v>
      </c>
      <c r="MD155" s="16">
        <v>3928790</v>
      </c>
      <c r="ME155" s="18">
        <v>0</v>
      </c>
      <c r="MF155" s="18">
        <v>0</v>
      </c>
      <c r="MG155" s="18">
        <v>225952</v>
      </c>
      <c r="MH155" s="16">
        <v>0</v>
      </c>
      <c r="MI155" s="16">
        <v>72533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1713623</v>
      </c>
      <c r="MP155" s="16">
        <v>72533</v>
      </c>
      <c r="MQ155" s="16">
        <v>0</v>
      </c>
      <c r="MR155" s="16">
        <v>69096</v>
      </c>
      <c r="MS155" s="16">
        <v>0</v>
      </c>
      <c r="MT155" s="16">
        <v>13375</v>
      </c>
      <c r="MU155" s="16">
        <v>160</v>
      </c>
      <c r="MV155" s="16">
        <v>0</v>
      </c>
      <c r="MW155" s="16">
        <v>1868787</v>
      </c>
      <c r="MX155" s="16">
        <v>207809089</v>
      </c>
      <c r="MY155" s="16">
        <v>1.34</v>
      </c>
      <c r="MZ155" s="16">
        <v>278464</v>
      </c>
      <c r="NA155" s="16">
        <v>0</v>
      </c>
      <c r="NB155" s="16">
        <v>2303216</v>
      </c>
      <c r="NC155" s="16">
        <v>0</v>
      </c>
      <c r="ND155" s="16">
        <v>278464</v>
      </c>
      <c r="NE155" s="16">
        <v>0</v>
      </c>
      <c r="NF155" s="16">
        <v>278464</v>
      </c>
      <c r="NG155" s="17">
        <v>0.03</v>
      </c>
      <c r="NH155" s="17">
        <v>0</v>
      </c>
      <c r="NI155" s="17">
        <v>0</v>
      </c>
      <c r="NJ155" s="17">
        <v>0</v>
      </c>
      <c r="NK155" s="17">
        <v>0</v>
      </c>
      <c r="NL155" s="17">
        <v>0.03</v>
      </c>
      <c r="NM155" s="16">
        <v>69096</v>
      </c>
      <c r="NN155" s="16">
        <v>0</v>
      </c>
      <c r="NO155" s="18">
        <v>0</v>
      </c>
      <c r="NP155" s="16">
        <v>0</v>
      </c>
      <c r="NQ155" s="17">
        <v>69096</v>
      </c>
      <c r="NR155" s="16">
        <v>200000</v>
      </c>
      <c r="NS155" s="16">
        <v>0</v>
      </c>
      <c r="NT155" s="16">
        <v>68577</v>
      </c>
      <c r="NU155" s="16">
        <v>0</v>
      </c>
      <c r="NV155" s="16">
        <v>0</v>
      </c>
      <c r="NW155" s="17">
        <v>0</v>
      </c>
      <c r="NX155" s="17">
        <v>0</v>
      </c>
    </row>
    <row r="156" spans="1:388" x14ac:dyDescent="0.55000000000000004">
      <c r="A156" s="13" t="s">
        <v>1185</v>
      </c>
      <c r="B156" s="13" t="s">
        <v>1186</v>
      </c>
      <c r="C156" s="13" t="s">
        <v>295</v>
      </c>
      <c r="D156" s="13" t="s">
        <v>296</v>
      </c>
      <c r="E156" s="14">
        <v>471.1</v>
      </c>
      <c r="F156" s="15">
        <v>0</v>
      </c>
      <c r="G156" s="16">
        <v>7481</v>
      </c>
      <c r="H156" s="16">
        <v>0</v>
      </c>
      <c r="I156" s="16">
        <v>6553</v>
      </c>
      <c r="J156" s="15">
        <v>0</v>
      </c>
      <c r="K156" s="16">
        <v>0</v>
      </c>
      <c r="L156" s="16">
        <v>7481</v>
      </c>
      <c r="M156" s="16">
        <v>222</v>
      </c>
      <c r="N156" s="16">
        <v>7703</v>
      </c>
      <c r="O156" s="17">
        <v>675.12</v>
      </c>
      <c r="P156" s="17">
        <v>19.07</v>
      </c>
      <c r="Q156" s="17">
        <v>694.19</v>
      </c>
      <c r="R156" s="17">
        <v>78.11</v>
      </c>
      <c r="S156" s="17">
        <v>2.16</v>
      </c>
      <c r="T156" s="17">
        <v>80.27</v>
      </c>
      <c r="U156" s="17">
        <v>85.16</v>
      </c>
      <c r="V156" s="17">
        <v>2.35</v>
      </c>
      <c r="W156" s="17">
        <v>87.51</v>
      </c>
      <c r="X156" s="17">
        <v>357.8</v>
      </c>
      <c r="Y156" s="17">
        <v>10.73</v>
      </c>
      <c r="Z156" s="17">
        <v>368.53</v>
      </c>
      <c r="AA156" s="17">
        <v>30.96</v>
      </c>
      <c r="AB156" s="17">
        <v>10.89</v>
      </c>
      <c r="AC156" s="17">
        <v>27.4</v>
      </c>
      <c r="AD156" s="17">
        <v>69.25</v>
      </c>
      <c r="AE156" s="14">
        <v>471.1</v>
      </c>
      <c r="AF156" s="17">
        <v>540.35</v>
      </c>
      <c r="AG156" s="17">
        <v>1.04</v>
      </c>
      <c r="AH156" s="17">
        <v>541.39</v>
      </c>
      <c r="AI156" s="15">
        <v>22.84</v>
      </c>
      <c r="AJ156" s="15">
        <v>2.1349999999999998</v>
      </c>
      <c r="AK156" s="17">
        <v>0</v>
      </c>
      <c r="AL156" s="17">
        <f>ROUND(Data_AidAndLevy[[#This Row],[L311]]*Data_AidAndLevy[[#This Row],[L201]],0)</f>
        <v>0</v>
      </c>
      <c r="AM156" s="15">
        <v>0</v>
      </c>
      <c r="AN156" s="15">
        <v>24.975000000000001</v>
      </c>
      <c r="AO156" s="17">
        <v>540.35</v>
      </c>
      <c r="AP156" s="15">
        <v>565.32500000000005</v>
      </c>
      <c r="AQ156" s="17">
        <v>69.25</v>
      </c>
      <c r="AR156" s="15">
        <v>496.07499999999999</v>
      </c>
      <c r="AS156" s="16">
        <v>7703</v>
      </c>
      <c r="AT156" s="14">
        <v>471.1</v>
      </c>
      <c r="AU156" s="16">
        <v>3628883</v>
      </c>
      <c r="AV156" s="16">
        <v>3467444</v>
      </c>
      <c r="AW156" s="17">
        <v>1.01</v>
      </c>
      <c r="AX156" s="16">
        <v>3502118</v>
      </c>
      <c r="AY156" s="16">
        <v>3628883</v>
      </c>
      <c r="AZ156" s="16">
        <v>0</v>
      </c>
      <c r="BA156" s="16">
        <v>7703</v>
      </c>
      <c r="BB156" s="15">
        <v>24.975000000000001</v>
      </c>
      <c r="BC156" s="16">
        <v>192382</v>
      </c>
      <c r="BD156" s="16">
        <v>7703</v>
      </c>
      <c r="BE156" s="17">
        <v>69.25</v>
      </c>
      <c r="BF156" s="16">
        <v>533433</v>
      </c>
      <c r="BG156" s="17">
        <v>694.19</v>
      </c>
      <c r="BH156" s="14">
        <v>471.1</v>
      </c>
      <c r="BI156" s="16">
        <v>327033</v>
      </c>
      <c r="BJ156" s="16">
        <v>312918</v>
      </c>
      <c r="BK156" s="16">
        <v>327033</v>
      </c>
      <c r="BL156" s="16">
        <v>0</v>
      </c>
      <c r="BM156" s="16">
        <v>327033</v>
      </c>
      <c r="BN156" s="16">
        <v>327033</v>
      </c>
      <c r="BO156" s="17">
        <v>80.27</v>
      </c>
      <c r="BP156" s="14">
        <v>471.1</v>
      </c>
      <c r="BQ156" s="16">
        <v>37815</v>
      </c>
      <c r="BR156" s="16">
        <v>36204</v>
      </c>
      <c r="BS156" s="16">
        <v>37815</v>
      </c>
      <c r="BT156" s="16">
        <v>0</v>
      </c>
      <c r="BU156" s="16">
        <v>37815</v>
      </c>
      <c r="BV156" s="16">
        <v>37815</v>
      </c>
      <c r="BW156" s="17">
        <v>87.51</v>
      </c>
      <c r="BX156" s="14">
        <v>471.1</v>
      </c>
      <c r="BY156" s="16">
        <v>41226</v>
      </c>
      <c r="BZ156" s="16">
        <v>39472</v>
      </c>
      <c r="CA156" s="16">
        <v>41226</v>
      </c>
      <c r="CB156" s="16">
        <v>0</v>
      </c>
      <c r="CC156" s="16">
        <v>41226</v>
      </c>
      <c r="CD156" s="16">
        <v>41226</v>
      </c>
      <c r="CE156" s="17">
        <v>368.53</v>
      </c>
      <c r="CF156" s="14">
        <v>471.1</v>
      </c>
      <c r="CG156" s="16">
        <v>173614</v>
      </c>
      <c r="CH156" s="16">
        <v>165840</v>
      </c>
      <c r="CI156" s="16">
        <v>173614</v>
      </c>
      <c r="CJ156" s="16">
        <v>0</v>
      </c>
      <c r="CK156" s="16">
        <v>173614</v>
      </c>
      <c r="CL156" s="16">
        <v>173614</v>
      </c>
      <c r="CM156" s="17">
        <v>340.52</v>
      </c>
      <c r="CN156" s="17">
        <v>540.35</v>
      </c>
      <c r="CO156" s="16">
        <v>184000</v>
      </c>
      <c r="CP156" s="16">
        <v>175797</v>
      </c>
      <c r="CQ156" s="16">
        <v>0</v>
      </c>
      <c r="CR156" s="16">
        <v>175797</v>
      </c>
      <c r="CS156" s="16">
        <v>184000</v>
      </c>
      <c r="CT156" s="16">
        <v>0</v>
      </c>
      <c r="CU156" s="14">
        <v>471.1</v>
      </c>
      <c r="CV156" s="16">
        <v>8</v>
      </c>
      <c r="CW156" s="14">
        <v>0</v>
      </c>
      <c r="CX156" s="16">
        <v>479</v>
      </c>
      <c r="CY156" s="17">
        <v>62.45</v>
      </c>
      <c r="CZ156" s="16">
        <v>29914</v>
      </c>
      <c r="DA156" s="16">
        <v>479</v>
      </c>
      <c r="DB156" s="17">
        <v>69.930000000000007</v>
      </c>
      <c r="DC156" s="16">
        <v>33496</v>
      </c>
      <c r="DD156" s="17">
        <v>1.04</v>
      </c>
      <c r="DE156" s="17">
        <v>340.52</v>
      </c>
      <c r="DF156" s="16">
        <v>354</v>
      </c>
      <c r="DG156" s="17">
        <v>34.31</v>
      </c>
      <c r="DH156" s="17">
        <v>540.35</v>
      </c>
      <c r="DI156" s="16">
        <v>18539</v>
      </c>
      <c r="DJ156" s="16">
        <v>17702</v>
      </c>
      <c r="DK156" s="16">
        <v>18539</v>
      </c>
      <c r="DL156" s="16">
        <v>0</v>
      </c>
      <c r="DM156" s="16">
        <v>18539</v>
      </c>
      <c r="DN156" s="16">
        <v>18539</v>
      </c>
      <c r="DO156" s="17">
        <v>4.09</v>
      </c>
      <c r="DP156" s="17">
        <v>540.35</v>
      </c>
      <c r="DQ156" s="16">
        <v>2210</v>
      </c>
      <c r="DR156" s="16">
        <v>2110</v>
      </c>
      <c r="DS156" s="16">
        <v>2210</v>
      </c>
      <c r="DT156" s="16">
        <v>0</v>
      </c>
      <c r="DU156" s="16">
        <v>2210</v>
      </c>
      <c r="DV156" s="16">
        <v>2210</v>
      </c>
      <c r="DW156" s="16">
        <v>3628883</v>
      </c>
      <c r="DX156" s="16">
        <v>0</v>
      </c>
      <c r="DY156" s="16">
        <v>192382</v>
      </c>
      <c r="DZ156" s="16">
        <v>533433</v>
      </c>
      <c r="EA156" s="16">
        <v>327033</v>
      </c>
      <c r="EB156" s="16">
        <v>37815</v>
      </c>
      <c r="EC156" s="16">
        <v>41226</v>
      </c>
      <c r="ED156" s="16">
        <v>173614</v>
      </c>
      <c r="EE156" s="16">
        <v>184000</v>
      </c>
      <c r="EF156" s="16">
        <v>0</v>
      </c>
      <c r="EG156" s="16">
        <v>29914</v>
      </c>
      <c r="EH156" s="16">
        <v>33496</v>
      </c>
      <c r="EI156" s="16">
        <v>354</v>
      </c>
      <c r="EJ156" s="16">
        <v>18539</v>
      </c>
      <c r="EK156" s="16">
        <v>2210</v>
      </c>
      <c r="EL156" s="16">
        <v>28587</v>
      </c>
      <c r="EM156" s="16">
        <v>97419</v>
      </c>
      <c r="EN156" s="16">
        <v>0</v>
      </c>
      <c r="EO156" s="16">
        <v>5271731</v>
      </c>
      <c r="EP156" s="16">
        <v>229106023</v>
      </c>
      <c r="EQ156" s="18">
        <v>5.4</v>
      </c>
      <c r="ER156" s="16">
        <v>1237173</v>
      </c>
      <c r="ES156" s="16">
        <v>14224</v>
      </c>
      <c r="ET156" s="16">
        <v>14373</v>
      </c>
      <c r="EU156" s="16">
        <v>-149</v>
      </c>
      <c r="EV156" s="16">
        <v>1237173</v>
      </c>
      <c r="EW156" s="16">
        <v>1237024</v>
      </c>
      <c r="EX156" s="16">
        <v>17211581</v>
      </c>
      <c r="EY156" s="16">
        <v>14484071</v>
      </c>
      <c r="EZ156" s="16">
        <v>2727510</v>
      </c>
      <c r="FA156" s="18">
        <v>5.4</v>
      </c>
      <c r="FB156" s="16">
        <v>14729</v>
      </c>
      <c r="FC156" s="16">
        <v>0</v>
      </c>
      <c r="FD156" s="16">
        <v>0</v>
      </c>
      <c r="FE156" s="16">
        <v>0</v>
      </c>
      <c r="FF156" s="16">
        <v>14729</v>
      </c>
      <c r="FG156" s="16">
        <v>14729</v>
      </c>
      <c r="FH156" s="16">
        <v>1237024</v>
      </c>
      <c r="FI156" s="16">
        <v>1251753</v>
      </c>
      <c r="FJ156" s="16">
        <v>6749</v>
      </c>
      <c r="FK156" s="15">
        <v>496.07499999999999</v>
      </c>
      <c r="FL156" s="16">
        <v>3348010</v>
      </c>
      <c r="FM156" s="16">
        <v>6749</v>
      </c>
      <c r="FN156" s="17">
        <v>69.25</v>
      </c>
      <c r="FO156" s="16">
        <v>467368</v>
      </c>
      <c r="FP156" s="16">
        <v>264</v>
      </c>
      <c r="FQ156" s="17">
        <v>541.39</v>
      </c>
      <c r="FR156" s="16">
        <v>142927</v>
      </c>
      <c r="FS156" s="16">
        <v>18539</v>
      </c>
      <c r="FT156" s="16">
        <v>2210</v>
      </c>
      <c r="FU156" s="16">
        <v>163676</v>
      </c>
      <c r="FV156" s="16">
        <v>3348010</v>
      </c>
      <c r="FW156" s="16">
        <v>467368</v>
      </c>
      <c r="FX156" s="16">
        <v>0</v>
      </c>
      <c r="FY156" s="16">
        <v>327033</v>
      </c>
      <c r="FZ156" s="16">
        <v>37815</v>
      </c>
      <c r="GA156" s="16">
        <v>41226</v>
      </c>
      <c r="GB156" s="16">
        <v>173614</v>
      </c>
      <c r="GC156" s="16">
        <v>4558742</v>
      </c>
      <c r="GD156" s="16">
        <v>1251753</v>
      </c>
      <c r="GE156" s="16">
        <v>3306989</v>
      </c>
      <c r="GF156" s="15">
        <v>565.32500000000005</v>
      </c>
      <c r="GG156" s="16">
        <v>300</v>
      </c>
      <c r="GH156" s="16">
        <v>169598</v>
      </c>
      <c r="GI156" s="16">
        <v>3306989</v>
      </c>
      <c r="GJ156" s="16">
        <v>0</v>
      </c>
      <c r="GK156" s="14">
        <v>0</v>
      </c>
      <c r="GL156" s="16">
        <v>7635</v>
      </c>
      <c r="GM156" s="16">
        <v>0</v>
      </c>
      <c r="GN156" s="14">
        <v>0</v>
      </c>
      <c r="GO156" s="16">
        <v>7413</v>
      </c>
      <c r="GP156" s="16">
        <v>0</v>
      </c>
      <c r="GQ156" s="16">
        <v>0</v>
      </c>
      <c r="GR156" s="16">
        <v>0</v>
      </c>
      <c r="GS156" s="16">
        <v>5271731</v>
      </c>
      <c r="GT156" s="16">
        <v>4558742</v>
      </c>
      <c r="GU156" s="16">
        <v>0</v>
      </c>
      <c r="GV156" s="16">
        <v>712989</v>
      </c>
      <c r="GW156" s="16">
        <v>229106023</v>
      </c>
      <c r="GX156" s="16">
        <v>226903463</v>
      </c>
      <c r="GY156" s="16">
        <v>2202560</v>
      </c>
      <c r="GZ156" s="16">
        <v>226903463</v>
      </c>
      <c r="HA156" s="18">
        <v>9.7000000000000003E-3</v>
      </c>
      <c r="HB156" s="16">
        <v>15521</v>
      </c>
      <c r="HC156" s="16">
        <v>151</v>
      </c>
      <c r="HD156" s="16">
        <v>15521</v>
      </c>
      <c r="HE156" s="16">
        <v>151</v>
      </c>
      <c r="HF156" s="16">
        <v>15370</v>
      </c>
      <c r="HG156" s="16">
        <v>886</v>
      </c>
      <c r="HH156" s="16">
        <v>685</v>
      </c>
      <c r="HI156" s="16">
        <v>201</v>
      </c>
      <c r="HJ156" s="15">
        <v>565.32500000000005</v>
      </c>
      <c r="HK156" s="16">
        <v>113630</v>
      </c>
      <c r="HL156" s="15">
        <v>565.32500000000005</v>
      </c>
      <c r="HM156" s="16">
        <v>10</v>
      </c>
      <c r="HN156" s="16">
        <v>5653</v>
      </c>
      <c r="HO156" s="15">
        <v>565.32500000000005</v>
      </c>
      <c r="HP156" s="16">
        <v>7635</v>
      </c>
      <c r="HQ156" s="15">
        <v>0.11600000000000001</v>
      </c>
      <c r="HR156" s="16">
        <v>500878</v>
      </c>
      <c r="HS156" s="16">
        <v>113630</v>
      </c>
      <c r="HT156" s="16">
        <v>5653</v>
      </c>
      <c r="HU156" s="16">
        <v>381595</v>
      </c>
      <c r="HV156" s="16">
        <v>229106023</v>
      </c>
      <c r="HW156" s="18">
        <v>1.6655800000000001</v>
      </c>
      <c r="HX156" s="18">
        <v>1.9617800000000001</v>
      </c>
      <c r="HY156" s="18">
        <v>0</v>
      </c>
      <c r="HZ156" s="16">
        <v>229106023</v>
      </c>
      <c r="IA156" s="16">
        <v>0</v>
      </c>
      <c r="IB156" s="16">
        <v>7635</v>
      </c>
      <c r="IC156" s="17">
        <v>0</v>
      </c>
      <c r="ID156" s="16">
        <v>0</v>
      </c>
      <c r="IE156" s="15">
        <v>565.32500000000005</v>
      </c>
      <c r="IF156" s="16">
        <v>0</v>
      </c>
      <c r="IG156" s="16">
        <v>712989</v>
      </c>
      <c r="IH156" s="16">
        <v>15370</v>
      </c>
      <c r="II156" s="16">
        <v>0</v>
      </c>
      <c r="IJ156" s="16">
        <v>0</v>
      </c>
      <c r="IK156" s="16">
        <v>28587</v>
      </c>
      <c r="IL156" s="16">
        <v>113630</v>
      </c>
      <c r="IM156" s="16">
        <v>5653</v>
      </c>
      <c r="IN156" s="16">
        <v>0</v>
      </c>
      <c r="IO156" s="16">
        <v>0</v>
      </c>
      <c r="IP156" s="16">
        <v>606923</v>
      </c>
      <c r="IQ156" s="16">
        <v>3306989</v>
      </c>
      <c r="IR156" s="16">
        <v>0</v>
      </c>
      <c r="IS156" s="16">
        <v>15370</v>
      </c>
      <c r="IT156" s="16">
        <v>0</v>
      </c>
      <c r="IU156" s="16">
        <v>0</v>
      </c>
      <c r="IV156" s="16">
        <v>28587</v>
      </c>
      <c r="IW156" s="16">
        <v>113630</v>
      </c>
      <c r="IX156" s="16">
        <v>5653</v>
      </c>
      <c r="IY156" s="16">
        <v>0</v>
      </c>
      <c r="IZ156" s="16">
        <v>0</v>
      </c>
      <c r="JA156" s="16">
        <v>0</v>
      </c>
      <c r="JB156" s="16">
        <v>0</v>
      </c>
      <c r="JC156" s="16">
        <v>3413055</v>
      </c>
      <c r="JD156" s="16">
        <v>3628883</v>
      </c>
      <c r="JE156" s="16">
        <v>0</v>
      </c>
      <c r="JF156" s="16">
        <v>3628883</v>
      </c>
      <c r="JG156" s="19">
        <v>0.1</v>
      </c>
      <c r="JH156" s="16">
        <v>362888</v>
      </c>
      <c r="JI156" s="16">
        <v>229106023</v>
      </c>
      <c r="JJ156" s="14">
        <v>471.1</v>
      </c>
      <c r="JK156" s="16">
        <v>486321</v>
      </c>
      <c r="JL156" s="16">
        <v>416026</v>
      </c>
      <c r="JM156" s="16">
        <v>486321</v>
      </c>
      <c r="JN156" s="17">
        <v>0.25</v>
      </c>
      <c r="JO156" s="19">
        <v>0.21390000000000001</v>
      </c>
      <c r="JP156" s="16">
        <v>362888</v>
      </c>
      <c r="JQ156" s="16">
        <v>77622</v>
      </c>
      <c r="JR156" s="17">
        <v>0.01</v>
      </c>
      <c r="JS156" s="16">
        <v>2996089</v>
      </c>
      <c r="JT156" s="16">
        <v>29961</v>
      </c>
      <c r="JU156" s="16">
        <v>362888</v>
      </c>
      <c r="JV156" s="16">
        <v>77622</v>
      </c>
      <c r="JW156" s="16">
        <v>29961</v>
      </c>
      <c r="JX156" s="16">
        <v>255305</v>
      </c>
      <c r="JY156" s="16">
        <v>77622</v>
      </c>
      <c r="JZ156" s="18">
        <v>0</v>
      </c>
      <c r="KA156" s="16">
        <v>0</v>
      </c>
      <c r="KB156" s="16">
        <v>29961</v>
      </c>
      <c r="KC156" s="16">
        <v>255305</v>
      </c>
      <c r="KD156" s="16">
        <v>285266</v>
      </c>
      <c r="KE156" s="16">
        <v>3628883</v>
      </c>
      <c r="KF156" s="19">
        <v>0</v>
      </c>
      <c r="KG156" s="16">
        <v>0</v>
      </c>
      <c r="KH156" s="17">
        <v>0</v>
      </c>
      <c r="KI156" s="16">
        <v>2996089</v>
      </c>
      <c r="KJ156" s="16">
        <v>0</v>
      </c>
      <c r="KK156" s="16">
        <v>0</v>
      </c>
      <c r="KL156" s="16">
        <v>0</v>
      </c>
      <c r="KM156" s="16">
        <v>0</v>
      </c>
      <c r="KN156" s="16">
        <v>7025</v>
      </c>
      <c r="KO156" s="16">
        <v>7098</v>
      </c>
      <c r="KP156" s="16">
        <v>-73</v>
      </c>
      <c r="KQ156" s="16">
        <v>606923</v>
      </c>
      <c r="KR156" s="16">
        <v>-73</v>
      </c>
      <c r="KS156" s="16">
        <v>606996</v>
      </c>
      <c r="KT156" s="16">
        <v>-149</v>
      </c>
      <c r="KU156" s="16">
        <v>-73</v>
      </c>
      <c r="KV156" s="16">
        <v>-222</v>
      </c>
      <c r="KW156" s="16">
        <v>1237173</v>
      </c>
      <c r="KX156" s="16">
        <v>606996</v>
      </c>
      <c r="KY156" s="18">
        <v>1844169</v>
      </c>
      <c r="KZ156" s="16">
        <v>255305</v>
      </c>
      <c r="LA156" s="16">
        <v>0</v>
      </c>
      <c r="LB156" s="16">
        <v>0</v>
      </c>
      <c r="LC156" s="16">
        <v>0</v>
      </c>
      <c r="LD156" s="16">
        <v>2099474</v>
      </c>
      <c r="LE156" s="16">
        <v>0</v>
      </c>
      <c r="LF156" s="16">
        <v>0</v>
      </c>
      <c r="LG156" s="16">
        <v>0</v>
      </c>
      <c r="LH156" s="16">
        <v>2099474</v>
      </c>
      <c r="LI156" s="16">
        <v>255305</v>
      </c>
      <c r="LJ156" s="16">
        <v>1844169</v>
      </c>
      <c r="LK156" s="16">
        <v>229106023</v>
      </c>
      <c r="LL156" s="16">
        <v>8.04941</v>
      </c>
      <c r="LM156" s="16">
        <v>255305</v>
      </c>
      <c r="LN156" s="16">
        <v>230668525</v>
      </c>
      <c r="LO156" s="16">
        <v>1.1068</v>
      </c>
      <c r="LP156" s="16">
        <v>8.04941</v>
      </c>
      <c r="LQ156" s="16">
        <v>9.1562099999999997</v>
      </c>
      <c r="LR156" s="16">
        <v>184000</v>
      </c>
      <c r="LS156" s="16">
        <v>0</v>
      </c>
      <c r="LT156" s="16">
        <v>29914</v>
      </c>
      <c r="LU156" s="16">
        <v>33496</v>
      </c>
      <c r="LV156" s="16">
        <v>354</v>
      </c>
      <c r="LW156" s="16">
        <v>18539</v>
      </c>
      <c r="LX156" s="16">
        <v>2210</v>
      </c>
      <c r="LY156" s="16">
        <v>28587</v>
      </c>
      <c r="LZ156" s="16">
        <v>239926</v>
      </c>
      <c r="MA156" s="16">
        <v>3413055</v>
      </c>
      <c r="MB156" s="18">
        <v>239926</v>
      </c>
      <c r="MC156" s="16">
        <v>3173129</v>
      </c>
      <c r="MD156" s="16">
        <v>5271731</v>
      </c>
      <c r="ME156" s="18">
        <v>0</v>
      </c>
      <c r="MF156" s="18">
        <v>0</v>
      </c>
      <c r="MG156" s="18">
        <v>285266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2099474</v>
      </c>
      <c r="MP156" s="16">
        <v>0</v>
      </c>
      <c r="MQ156" s="16">
        <v>0</v>
      </c>
      <c r="MR156" s="16">
        <v>29961</v>
      </c>
      <c r="MS156" s="16">
        <v>0</v>
      </c>
      <c r="MT156" s="16">
        <v>14729</v>
      </c>
      <c r="MU156" s="16">
        <v>-222</v>
      </c>
      <c r="MV156" s="16">
        <v>0</v>
      </c>
      <c r="MW156" s="16">
        <v>2143942</v>
      </c>
      <c r="MX156" s="16">
        <v>230668525</v>
      </c>
      <c r="MY156" s="16">
        <v>0.67</v>
      </c>
      <c r="MZ156" s="16">
        <v>154548</v>
      </c>
      <c r="NA156" s="16">
        <v>0.03</v>
      </c>
      <c r="NB156" s="16">
        <v>2996089</v>
      </c>
      <c r="NC156" s="16">
        <v>89883</v>
      </c>
      <c r="ND156" s="16">
        <v>154548</v>
      </c>
      <c r="NE156" s="16">
        <v>89883</v>
      </c>
      <c r="NF156" s="16">
        <v>64665</v>
      </c>
      <c r="NG156" s="17">
        <v>0.01</v>
      </c>
      <c r="NH156" s="17">
        <v>0</v>
      </c>
      <c r="NI156" s="17">
        <v>0</v>
      </c>
      <c r="NJ156" s="17">
        <v>0</v>
      </c>
      <c r="NK156" s="17">
        <v>0.03</v>
      </c>
      <c r="NL156" s="17">
        <v>0.04</v>
      </c>
      <c r="NM156" s="16">
        <v>29961</v>
      </c>
      <c r="NN156" s="16">
        <v>0</v>
      </c>
      <c r="NO156" s="18">
        <v>0</v>
      </c>
      <c r="NP156" s="16">
        <v>0</v>
      </c>
      <c r="NQ156" s="17">
        <v>29961</v>
      </c>
      <c r="NR156" s="16">
        <v>250000</v>
      </c>
      <c r="NS156" s="16">
        <v>0</v>
      </c>
      <c r="NT156" s="16">
        <v>76121</v>
      </c>
      <c r="NU156" s="16">
        <v>0</v>
      </c>
      <c r="NV156" s="16">
        <v>0</v>
      </c>
      <c r="NW156" s="17">
        <v>0</v>
      </c>
      <c r="NX156" s="17">
        <v>0</v>
      </c>
    </row>
    <row r="157" spans="1:388" x14ac:dyDescent="0.55000000000000004">
      <c r="A157" s="13" t="s">
        <v>1181</v>
      </c>
      <c r="B157" s="13" t="s">
        <v>1276</v>
      </c>
      <c r="C157" s="13" t="s">
        <v>297</v>
      </c>
      <c r="D157" s="13" t="s">
        <v>298</v>
      </c>
      <c r="E157" s="14">
        <v>1761.2</v>
      </c>
      <c r="F157" s="15">
        <v>1</v>
      </c>
      <c r="G157" s="16">
        <v>7413</v>
      </c>
      <c r="H157" s="16">
        <v>7413</v>
      </c>
      <c r="I157" s="16">
        <v>6553</v>
      </c>
      <c r="J157" s="15">
        <v>1</v>
      </c>
      <c r="K157" s="16">
        <v>6553</v>
      </c>
      <c r="L157" s="16">
        <v>7413</v>
      </c>
      <c r="M157" s="16">
        <v>222</v>
      </c>
      <c r="N157" s="16">
        <v>7635</v>
      </c>
      <c r="O157" s="17">
        <v>638.72</v>
      </c>
      <c r="P157" s="17">
        <v>19.07</v>
      </c>
      <c r="Q157" s="17">
        <v>657.79</v>
      </c>
      <c r="R157" s="17">
        <v>68.680000000000007</v>
      </c>
      <c r="S157" s="17">
        <v>2.16</v>
      </c>
      <c r="T157" s="17">
        <v>70.84</v>
      </c>
      <c r="U157" s="17">
        <v>75.849999999999994</v>
      </c>
      <c r="V157" s="17">
        <v>2.35</v>
      </c>
      <c r="W157" s="17">
        <v>78.2</v>
      </c>
      <c r="X157" s="17">
        <v>357.8</v>
      </c>
      <c r="Y157" s="17">
        <v>10.73</v>
      </c>
      <c r="Z157" s="17">
        <v>368.53</v>
      </c>
      <c r="AA157" s="17">
        <v>117.36</v>
      </c>
      <c r="AB157" s="17">
        <v>72.64</v>
      </c>
      <c r="AC157" s="17">
        <v>35.619999999999997</v>
      </c>
      <c r="AD157" s="17">
        <v>225.62</v>
      </c>
      <c r="AE157" s="14">
        <v>1761.2</v>
      </c>
      <c r="AF157" s="17">
        <v>1986.82</v>
      </c>
      <c r="AG157" s="17">
        <v>0</v>
      </c>
      <c r="AH157" s="17">
        <v>1986.82</v>
      </c>
      <c r="AI157" s="15">
        <v>33</v>
      </c>
      <c r="AJ157" s="15">
        <v>9.85</v>
      </c>
      <c r="AK157" s="17">
        <v>3.93</v>
      </c>
      <c r="AL157" s="17">
        <f>ROUND(Data_AidAndLevy[[#This Row],[L311]]*Data_AidAndLevy[[#This Row],[L201]],0)</f>
        <v>29133</v>
      </c>
      <c r="AM157" s="15">
        <v>0</v>
      </c>
      <c r="AN157" s="15">
        <v>46.78</v>
      </c>
      <c r="AO157" s="17">
        <v>1986.82</v>
      </c>
      <c r="AP157" s="15">
        <v>2033.6</v>
      </c>
      <c r="AQ157" s="17">
        <v>225.62</v>
      </c>
      <c r="AR157" s="15">
        <v>1807.98</v>
      </c>
      <c r="AS157" s="16">
        <v>7635</v>
      </c>
      <c r="AT157" s="14">
        <v>1761.2</v>
      </c>
      <c r="AU157" s="16">
        <v>13446762</v>
      </c>
      <c r="AV157" s="16">
        <v>13003143</v>
      </c>
      <c r="AW157" s="17">
        <v>1.01</v>
      </c>
      <c r="AX157" s="16">
        <v>13133174</v>
      </c>
      <c r="AY157" s="16">
        <v>13446762</v>
      </c>
      <c r="AZ157" s="16">
        <v>0</v>
      </c>
      <c r="BA157" s="16">
        <v>7635</v>
      </c>
      <c r="BB157" s="15">
        <v>46.78</v>
      </c>
      <c r="BC157" s="16">
        <v>357165</v>
      </c>
      <c r="BD157" s="16">
        <v>7635</v>
      </c>
      <c r="BE157" s="17">
        <v>225.62</v>
      </c>
      <c r="BF157" s="16">
        <v>1722609</v>
      </c>
      <c r="BG157" s="17">
        <v>657.79</v>
      </c>
      <c r="BH157" s="14">
        <v>1761.2</v>
      </c>
      <c r="BI157" s="16">
        <v>1158500</v>
      </c>
      <c r="BJ157" s="16">
        <v>1120379</v>
      </c>
      <c r="BK157" s="16">
        <v>1158500</v>
      </c>
      <c r="BL157" s="16">
        <v>0</v>
      </c>
      <c r="BM157" s="16">
        <v>1158500</v>
      </c>
      <c r="BN157" s="16">
        <v>1158500</v>
      </c>
      <c r="BO157" s="17">
        <v>70.84</v>
      </c>
      <c r="BP157" s="14">
        <v>1761.2</v>
      </c>
      <c r="BQ157" s="16">
        <v>124763</v>
      </c>
      <c r="BR157" s="16">
        <v>120472</v>
      </c>
      <c r="BS157" s="16">
        <v>124763</v>
      </c>
      <c r="BT157" s="16">
        <v>0</v>
      </c>
      <c r="BU157" s="16">
        <v>124763</v>
      </c>
      <c r="BV157" s="16">
        <v>124763</v>
      </c>
      <c r="BW157" s="17">
        <v>78.2</v>
      </c>
      <c r="BX157" s="14">
        <v>1761.2</v>
      </c>
      <c r="BY157" s="16">
        <v>137726</v>
      </c>
      <c r="BZ157" s="16">
        <v>133048</v>
      </c>
      <c r="CA157" s="16">
        <v>137726</v>
      </c>
      <c r="CB157" s="16">
        <v>0</v>
      </c>
      <c r="CC157" s="16">
        <v>137726</v>
      </c>
      <c r="CD157" s="16">
        <v>137726</v>
      </c>
      <c r="CE157" s="17">
        <v>368.53</v>
      </c>
      <c r="CF157" s="14">
        <v>1761.2</v>
      </c>
      <c r="CG157" s="16">
        <v>649055</v>
      </c>
      <c r="CH157" s="16">
        <v>627617</v>
      </c>
      <c r="CI157" s="16">
        <v>649055</v>
      </c>
      <c r="CJ157" s="16">
        <v>0</v>
      </c>
      <c r="CK157" s="16">
        <v>649055</v>
      </c>
      <c r="CL157" s="16">
        <v>649055</v>
      </c>
      <c r="CM157" s="17">
        <v>325.88</v>
      </c>
      <c r="CN157" s="17">
        <v>1986.82</v>
      </c>
      <c r="CO157" s="16">
        <v>647465</v>
      </c>
      <c r="CP157" s="16">
        <v>626635</v>
      </c>
      <c r="CQ157" s="16">
        <v>0</v>
      </c>
      <c r="CR157" s="16">
        <v>626635</v>
      </c>
      <c r="CS157" s="16">
        <v>647465</v>
      </c>
      <c r="CT157" s="16">
        <v>0</v>
      </c>
      <c r="CU157" s="14">
        <v>1761.2</v>
      </c>
      <c r="CV157" s="16">
        <v>11</v>
      </c>
      <c r="CW157" s="14">
        <v>0</v>
      </c>
      <c r="CX157" s="16">
        <v>1772</v>
      </c>
      <c r="CY157" s="17">
        <v>62.04</v>
      </c>
      <c r="CZ157" s="16">
        <v>109935</v>
      </c>
      <c r="DA157" s="16">
        <v>1772</v>
      </c>
      <c r="DB157" s="17">
        <v>68.150000000000006</v>
      </c>
      <c r="DC157" s="16">
        <v>120762</v>
      </c>
      <c r="DD157" s="17">
        <v>0</v>
      </c>
      <c r="DE157" s="17">
        <v>325.88</v>
      </c>
      <c r="DF157" s="16">
        <v>0</v>
      </c>
      <c r="DG157" s="17">
        <v>27.75</v>
      </c>
      <c r="DH157" s="17">
        <v>1986.82</v>
      </c>
      <c r="DI157" s="16">
        <v>55134</v>
      </c>
      <c r="DJ157" s="16">
        <v>53019</v>
      </c>
      <c r="DK157" s="16">
        <v>55134</v>
      </c>
      <c r="DL157" s="16">
        <v>0</v>
      </c>
      <c r="DM157" s="16">
        <v>55134</v>
      </c>
      <c r="DN157" s="16">
        <v>55134</v>
      </c>
      <c r="DO157" s="17">
        <v>3.48</v>
      </c>
      <c r="DP157" s="17">
        <v>1986.82</v>
      </c>
      <c r="DQ157" s="16">
        <v>6914</v>
      </c>
      <c r="DR157" s="16">
        <v>6660</v>
      </c>
      <c r="DS157" s="16">
        <v>6914</v>
      </c>
      <c r="DT157" s="16">
        <v>0</v>
      </c>
      <c r="DU157" s="16">
        <v>6914</v>
      </c>
      <c r="DV157" s="16">
        <v>6914</v>
      </c>
      <c r="DW157" s="16">
        <v>13446762</v>
      </c>
      <c r="DX157" s="16">
        <v>0</v>
      </c>
      <c r="DY157" s="16">
        <v>357165</v>
      </c>
      <c r="DZ157" s="16">
        <v>1722609</v>
      </c>
      <c r="EA157" s="16">
        <v>1158500</v>
      </c>
      <c r="EB157" s="16">
        <v>124763</v>
      </c>
      <c r="EC157" s="16">
        <v>137726</v>
      </c>
      <c r="ED157" s="16">
        <v>649055</v>
      </c>
      <c r="EE157" s="16">
        <v>647465</v>
      </c>
      <c r="EF157" s="16">
        <v>0</v>
      </c>
      <c r="EG157" s="16">
        <v>109935</v>
      </c>
      <c r="EH157" s="16">
        <v>120762</v>
      </c>
      <c r="EI157" s="16">
        <v>0</v>
      </c>
      <c r="EJ157" s="16">
        <v>55134</v>
      </c>
      <c r="EK157" s="16">
        <v>6914</v>
      </c>
      <c r="EL157" s="16">
        <v>117698</v>
      </c>
      <c r="EM157" s="16">
        <v>417785</v>
      </c>
      <c r="EN157" s="16">
        <v>7413</v>
      </c>
      <c r="EO157" s="16">
        <v>18844290</v>
      </c>
      <c r="EP157" s="16">
        <v>516867431</v>
      </c>
      <c r="EQ157" s="18">
        <v>5.4</v>
      </c>
      <c r="ER157" s="16">
        <v>2791084</v>
      </c>
      <c r="ES157" s="16">
        <v>56968</v>
      </c>
      <c r="ET157" s="16">
        <v>57911</v>
      </c>
      <c r="EU157" s="16">
        <v>-943</v>
      </c>
      <c r="EV157" s="16">
        <v>2791084</v>
      </c>
      <c r="EW157" s="16">
        <v>2790141</v>
      </c>
      <c r="EX157" s="16">
        <v>98066635</v>
      </c>
      <c r="EY157" s="16">
        <v>87043300</v>
      </c>
      <c r="EZ157" s="16">
        <v>11023335</v>
      </c>
      <c r="FA157" s="18">
        <v>5.4</v>
      </c>
      <c r="FB157" s="16">
        <v>59526</v>
      </c>
      <c r="FC157" s="16">
        <v>0</v>
      </c>
      <c r="FD157" s="16">
        <v>0</v>
      </c>
      <c r="FE157" s="16">
        <v>0</v>
      </c>
      <c r="FF157" s="16">
        <v>59526</v>
      </c>
      <c r="FG157" s="16">
        <v>59526</v>
      </c>
      <c r="FH157" s="16">
        <v>2790141</v>
      </c>
      <c r="FI157" s="16">
        <v>2849667</v>
      </c>
      <c r="FJ157" s="16">
        <v>6749</v>
      </c>
      <c r="FK157" s="15">
        <v>1807.98</v>
      </c>
      <c r="FL157" s="16">
        <v>12202057</v>
      </c>
      <c r="FM157" s="16">
        <v>6749</v>
      </c>
      <c r="FN157" s="17">
        <v>225.62</v>
      </c>
      <c r="FO157" s="16">
        <v>1522709</v>
      </c>
      <c r="FP157" s="16">
        <v>264</v>
      </c>
      <c r="FQ157" s="17">
        <v>1986.82</v>
      </c>
      <c r="FR157" s="16">
        <v>524520</v>
      </c>
      <c r="FS157" s="16">
        <v>55134</v>
      </c>
      <c r="FT157" s="16">
        <v>6914</v>
      </c>
      <c r="FU157" s="16">
        <v>586568</v>
      </c>
      <c r="FV157" s="16">
        <v>12202057</v>
      </c>
      <c r="FW157" s="16">
        <v>1522709</v>
      </c>
      <c r="FX157" s="16">
        <v>6553</v>
      </c>
      <c r="FY157" s="16">
        <v>1158500</v>
      </c>
      <c r="FZ157" s="16">
        <v>124763</v>
      </c>
      <c r="GA157" s="16">
        <v>137726</v>
      </c>
      <c r="GB157" s="16">
        <v>649055</v>
      </c>
      <c r="GC157" s="16">
        <v>16387931</v>
      </c>
      <c r="GD157" s="16">
        <v>2849667</v>
      </c>
      <c r="GE157" s="16">
        <v>13538264</v>
      </c>
      <c r="GF157" s="15">
        <v>2033.6</v>
      </c>
      <c r="GG157" s="16">
        <v>300</v>
      </c>
      <c r="GH157" s="16">
        <v>610080</v>
      </c>
      <c r="GI157" s="16">
        <v>13538264</v>
      </c>
      <c r="GJ157" s="16">
        <v>0</v>
      </c>
      <c r="GK157" s="14">
        <v>36.5</v>
      </c>
      <c r="GL157" s="16">
        <v>7635</v>
      </c>
      <c r="GM157" s="16">
        <v>278678</v>
      </c>
      <c r="GN157" s="14">
        <v>-0.5</v>
      </c>
      <c r="GO157" s="16">
        <v>7413</v>
      </c>
      <c r="GP157" s="16">
        <v>-3707</v>
      </c>
      <c r="GQ157" s="16">
        <v>278678</v>
      </c>
      <c r="GR157" s="16">
        <v>274971</v>
      </c>
      <c r="GS157" s="16">
        <v>18844290</v>
      </c>
      <c r="GT157" s="16">
        <v>16387931</v>
      </c>
      <c r="GU157" s="16">
        <v>0</v>
      </c>
      <c r="GV157" s="16">
        <v>2456359</v>
      </c>
      <c r="GW157" s="16">
        <v>516867431</v>
      </c>
      <c r="GX157" s="16">
        <v>513896857</v>
      </c>
      <c r="GY157" s="16">
        <v>2970574</v>
      </c>
      <c r="GZ157" s="16">
        <v>513896857</v>
      </c>
      <c r="HA157" s="18">
        <v>5.7999999999999996E-3</v>
      </c>
      <c r="HB157" s="16">
        <v>5161</v>
      </c>
      <c r="HC157" s="16">
        <v>30</v>
      </c>
      <c r="HD157" s="16">
        <v>5161</v>
      </c>
      <c r="HE157" s="16">
        <v>30</v>
      </c>
      <c r="HF157" s="16">
        <v>5131</v>
      </c>
      <c r="HG157" s="16">
        <v>886</v>
      </c>
      <c r="HH157" s="16">
        <v>685</v>
      </c>
      <c r="HI157" s="16">
        <v>201</v>
      </c>
      <c r="HJ157" s="15">
        <v>2033.6</v>
      </c>
      <c r="HK157" s="16">
        <v>408754</v>
      </c>
      <c r="HL157" s="15">
        <v>2033.6</v>
      </c>
      <c r="HM157" s="16">
        <v>10</v>
      </c>
      <c r="HN157" s="16">
        <v>20336</v>
      </c>
      <c r="HO157" s="15">
        <v>2033.6</v>
      </c>
      <c r="HP157" s="16">
        <v>7635</v>
      </c>
      <c r="HQ157" s="15">
        <v>0.11600000000000001</v>
      </c>
      <c r="HR157" s="16">
        <v>1801770</v>
      </c>
      <c r="HS157" s="16">
        <v>408754</v>
      </c>
      <c r="HT157" s="16">
        <v>20336</v>
      </c>
      <c r="HU157" s="16">
        <v>1372680</v>
      </c>
      <c r="HV157" s="16">
        <v>516867431</v>
      </c>
      <c r="HW157" s="18">
        <v>2.65577</v>
      </c>
      <c r="HX157" s="18">
        <v>1.9617800000000001</v>
      </c>
      <c r="HY157" s="18">
        <v>0.69399</v>
      </c>
      <c r="HZ157" s="16">
        <v>516867431</v>
      </c>
      <c r="IA157" s="16">
        <v>358701</v>
      </c>
      <c r="IB157" s="16">
        <v>7635</v>
      </c>
      <c r="IC157" s="17">
        <v>0</v>
      </c>
      <c r="ID157" s="16">
        <v>0</v>
      </c>
      <c r="IE157" s="15">
        <v>2033.6</v>
      </c>
      <c r="IF157" s="16">
        <v>0</v>
      </c>
      <c r="IG157" s="16">
        <v>2456359</v>
      </c>
      <c r="IH157" s="16">
        <v>5131</v>
      </c>
      <c r="II157" s="16">
        <v>0</v>
      </c>
      <c r="IJ157" s="16">
        <v>0</v>
      </c>
      <c r="IK157" s="16">
        <v>117698</v>
      </c>
      <c r="IL157" s="16">
        <v>408754</v>
      </c>
      <c r="IM157" s="16">
        <v>20336</v>
      </c>
      <c r="IN157" s="16">
        <v>358701</v>
      </c>
      <c r="IO157" s="16">
        <v>0</v>
      </c>
      <c r="IP157" s="16">
        <v>1781135</v>
      </c>
      <c r="IQ157" s="16">
        <v>13538264</v>
      </c>
      <c r="IR157" s="16">
        <v>0</v>
      </c>
      <c r="IS157" s="16">
        <v>5131</v>
      </c>
      <c r="IT157" s="16">
        <v>0</v>
      </c>
      <c r="IU157" s="16">
        <v>0</v>
      </c>
      <c r="IV157" s="16">
        <v>117698</v>
      </c>
      <c r="IW157" s="16">
        <v>408754</v>
      </c>
      <c r="IX157" s="16">
        <v>20336</v>
      </c>
      <c r="IY157" s="16">
        <v>358701</v>
      </c>
      <c r="IZ157" s="16">
        <v>0</v>
      </c>
      <c r="JA157" s="16">
        <v>0</v>
      </c>
      <c r="JB157" s="16">
        <v>274971</v>
      </c>
      <c r="JC157" s="16">
        <v>14488459</v>
      </c>
      <c r="JD157" s="16">
        <v>13446762</v>
      </c>
      <c r="JE157" s="16">
        <v>0</v>
      </c>
      <c r="JF157" s="16">
        <v>13446762</v>
      </c>
      <c r="JG157" s="19">
        <v>0.1</v>
      </c>
      <c r="JH157" s="16">
        <v>1344676</v>
      </c>
      <c r="JI157" s="16">
        <v>516867431</v>
      </c>
      <c r="JJ157" s="14">
        <v>1761.2</v>
      </c>
      <c r="JK157" s="16">
        <v>293475</v>
      </c>
      <c r="JL157" s="16">
        <v>416026</v>
      </c>
      <c r="JM157" s="16">
        <v>293475</v>
      </c>
      <c r="JN157" s="17">
        <v>0.25</v>
      </c>
      <c r="JO157" s="19">
        <v>0.35439999999999999</v>
      </c>
      <c r="JP157" s="16">
        <v>1344676</v>
      </c>
      <c r="JQ157" s="16">
        <v>476553</v>
      </c>
      <c r="JR157" s="17">
        <v>7.0000000000000007E-2</v>
      </c>
      <c r="JS157" s="16">
        <v>11638027</v>
      </c>
      <c r="JT157" s="16">
        <v>814662</v>
      </c>
      <c r="JU157" s="16">
        <v>1344676</v>
      </c>
      <c r="JV157" s="16">
        <v>476553</v>
      </c>
      <c r="JW157" s="16">
        <v>814662</v>
      </c>
      <c r="JX157" s="16">
        <v>53461</v>
      </c>
      <c r="JY157" s="16">
        <v>476553</v>
      </c>
      <c r="JZ157" s="18">
        <v>0</v>
      </c>
      <c r="KA157" s="16">
        <v>0</v>
      </c>
      <c r="KB157" s="16">
        <v>814662</v>
      </c>
      <c r="KC157" s="16">
        <v>53461</v>
      </c>
      <c r="KD157" s="16">
        <v>868123</v>
      </c>
      <c r="KE157" s="16">
        <v>13446762</v>
      </c>
      <c r="KF157" s="19">
        <v>0</v>
      </c>
      <c r="KG157" s="16">
        <v>0</v>
      </c>
      <c r="KH157" s="17">
        <v>0</v>
      </c>
      <c r="KI157" s="16">
        <v>11638027</v>
      </c>
      <c r="KJ157" s="16">
        <v>0</v>
      </c>
      <c r="KK157" s="16">
        <v>0</v>
      </c>
      <c r="KL157" s="16">
        <v>0</v>
      </c>
      <c r="KM157" s="16">
        <v>0</v>
      </c>
      <c r="KN157" s="16">
        <v>37121</v>
      </c>
      <c r="KO157" s="16">
        <v>37735</v>
      </c>
      <c r="KP157" s="16">
        <v>-614</v>
      </c>
      <c r="KQ157" s="16">
        <v>1781135</v>
      </c>
      <c r="KR157" s="16">
        <v>-614</v>
      </c>
      <c r="KS157" s="16">
        <v>1781749</v>
      </c>
      <c r="KT157" s="16">
        <v>-943</v>
      </c>
      <c r="KU157" s="16">
        <v>-614</v>
      </c>
      <c r="KV157" s="16">
        <v>-1557</v>
      </c>
      <c r="KW157" s="16">
        <v>2791084</v>
      </c>
      <c r="KX157" s="16">
        <v>1781749</v>
      </c>
      <c r="KY157" s="18">
        <v>4572833</v>
      </c>
      <c r="KZ157" s="16">
        <v>53461</v>
      </c>
      <c r="LA157" s="16">
        <v>0</v>
      </c>
      <c r="LB157" s="16">
        <v>0</v>
      </c>
      <c r="LC157" s="16">
        <v>0</v>
      </c>
      <c r="LD157" s="16">
        <v>4626294</v>
      </c>
      <c r="LE157" s="16">
        <v>430541</v>
      </c>
      <c r="LF157" s="16">
        <v>80000</v>
      </c>
      <c r="LG157" s="16">
        <v>0</v>
      </c>
      <c r="LH157" s="16">
        <v>5136835</v>
      </c>
      <c r="LI157" s="16">
        <v>53461</v>
      </c>
      <c r="LJ157" s="16">
        <v>5083374</v>
      </c>
      <c r="LK157" s="16">
        <v>516867431</v>
      </c>
      <c r="LL157" s="16">
        <v>9.8349700000000002</v>
      </c>
      <c r="LM157" s="16">
        <v>53461</v>
      </c>
      <c r="LN157" s="16">
        <v>531608358</v>
      </c>
      <c r="LO157" s="16">
        <v>0.10056</v>
      </c>
      <c r="LP157" s="16">
        <v>9.8349700000000002</v>
      </c>
      <c r="LQ157" s="16">
        <v>9.93553</v>
      </c>
      <c r="LR157" s="16">
        <v>647465</v>
      </c>
      <c r="LS157" s="16">
        <v>0</v>
      </c>
      <c r="LT157" s="16">
        <v>109935</v>
      </c>
      <c r="LU157" s="16">
        <v>120762</v>
      </c>
      <c r="LV157" s="16">
        <v>0</v>
      </c>
      <c r="LW157" s="16">
        <v>55134</v>
      </c>
      <c r="LX157" s="16">
        <v>6914</v>
      </c>
      <c r="LY157" s="16">
        <v>117698</v>
      </c>
      <c r="LZ157" s="16">
        <v>822512</v>
      </c>
      <c r="MA157" s="16">
        <v>14488459</v>
      </c>
      <c r="MB157" s="18">
        <v>822512</v>
      </c>
      <c r="MC157" s="16">
        <v>13665947</v>
      </c>
      <c r="MD157" s="16">
        <v>18844290</v>
      </c>
      <c r="ME157" s="18">
        <v>0</v>
      </c>
      <c r="MF157" s="18">
        <v>0</v>
      </c>
      <c r="MG157" s="18">
        <v>868123</v>
      </c>
      <c r="MH157" s="16">
        <v>0</v>
      </c>
      <c r="MI157" s="16">
        <v>274971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4626294</v>
      </c>
      <c r="MP157" s="16">
        <v>274971</v>
      </c>
      <c r="MQ157" s="16">
        <v>0</v>
      </c>
      <c r="MR157" s="16">
        <v>814662</v>
      </c>
      <c r="MS157" s="16">
        <v>0</v>
      </c>
      <c r="MT157" s="16">
        <v>59526</v>
      </c>
      <c r="MU157" s="16">
        <v>-1557</v>
      </c>
      <c r="MV157" s="16">
        <v>0</v>
      </c>
      <c r="MW157" s="16">
        <v>5773896</v>
      </c>
      <c r="MX157" s="16">
        <v>531608358</v>
      </c>
      <c r="MY157" s="16">
        <v>1.34</v>
      </c>
      <c r="MZ157" s="16">
        <v>712355</v>
      </c>
      <c r="NA157" s="16">
        <v>0</v>
      </c>
      <c r="NB157" s="16">
        <v>11638027</v>
      </c>
      <c r="NC157" s="16">
        <v>0</v>
      </c>
      <c r="ND157" s="16">
        <v>712355</v>
      </c>
      <c r="NE157" s="16">
        <v>0</v>
      </c>
      <c r="NF157" s="16">
        <v>712355</v>
      </c>
      <c r="NG157" s="17">
        <v>7.0000000000000007E-2</v>
      </c>
      <c r="NH157" s="17">
        <v>0</v>
      </c>
      <c r="NI157" s="17">
        <v>0</v>
      </c>
      <c r="NJ157" s="17">
        <v>0</v>
      </c>
      <c r="NK157" s="17">
        <v>0</v>
      </c>
      <c r="NL157" s="17">
        <v>7.0000000000000007E-2</v>
      </c>
      <c r="NM157" s="16">
        <v>814662</v>
      </c>
      <c r="NN157" s="16">
        <v>0</v>
      </c>
      <c r="NO157" s="18">
        <v>0</v>
      </c>
      <c r="NP157" s="16">
        <v>0</v>
      </c>
      <c r="NQ157" s="17">
        <v>814662</v>
      </c>
      <c r="NR157" s="16">
        <v>900000</v>
      </c>
      <c r="NS157" s="16">
        <v>0</v>
      </c>
      <c r="NT157" s="16">
        <v>175431</v>
      </c>
      <c r="NU157" s="16">
        <v>0</v>
      </c>
      <c r="NV157" s="16">
        <v>0</v>
      </c>
      <c r="NW157" s="17">
        <v>0</v>
      </c>
      <c r="NX157" s="17">
        <v>1864763</v>
      </c>
    </row>
    <row r="158" spans="1:388" x14ac:dyDescent="0.55000000000000004">
      <c r="A158" s="13" t="s">
        <v>1177</v>
      </c>
      <c r="B158" s="13" t="s">
        <v>1260</v>
      </c>
      <c r="C158" s="13" t="s">
        <v>299</v>
      </c>
      <c r="D158" s="13" t="s">
        <v>300</v>
      </c>
      <c r="E158" s="14">
        <v>565.1</v>
      </c>
      <c r="F158" s="15">
        <v>1</v>
      </c>
      <c r="G158" s="16">
        <v>7413</v>
      </c>
      <c r="H158" s="16">
        <v>7413</v>
      </c>
      <c r="I158" s="16">
        <v>6553</v>
      </c>
      <c r="J158" s="15">
        <v>1</v>
      </c>
      <c r="K158" s="16">
        <v>6553</v>
      </c>
      <c r="L158" s="16">
        <v>7413</v>
      </c>
      <c r="M158" s="16">
        <v>222</v>
      </c>
      <c r="N158" s="16">
        <v>7635</v>
      </c>
      <c r="O158" s="17">
        <v>671.91</v>
      </c>
      <c r="P158" s="17">
        <v>19.07</v>
      </c>
      <c r="Q158" s="17">
        <v>690.98</v>
      </c>
      <c r="R158" s="17">
        <v>69.62</v>
      </c>
      <c r="S158" s="17">
        <v>2.16</v>
      </c>
      <c r="T158" s="17">
        <v>71.78</v>
      </c>
      <c r="U158" s="17">
        <v>79.41</v>
      </c>
      <c r="V158" s="17">
        <v>2.35</v>
      </c>
      <c r="W158" s="17">
        <v>81.760000000000005</v>
      </c>
      <c r="X158" s="17">
        <v>357.8</v>
      </c>
      <c r="Y158" s="17">
        <v>10.73</v>
      </c>
      <c r="Z158" s="17">
        <v>368.53</v>
      </c>
      <c r="AA158" s="17">
        <v>23.04</v>
      </c>
      <c r="AB158" s="17">
        <v>24.21</v>
      </c>
      <c r="AC158" s="17">
        <v>27.4</v>
      </c>
      <c r="AD158" s="17">
        <v>74.650000000000006</v>
      </c>
      <c r="AE158" s="14">
        <v>565.1</v>
      </c>
      <c r="AF158" s="17">
        <v>639.75</v>
      </c>
      <c r="AG158" s="17">
        <v>0.81</v>
      </c>
      <c r="AH158" s="17">
        <v>640.55999999999995</v>
      </c>
      <c r="AI158" s="15">
        <v>9.99</v>
      </c>
      <c r="AJ158" s="15">
        <v>2.2919999999999998</v>
      </c>
      <c r="AK158" s="17">
        <v>0.94</v>
      </c>
      <c r="AL158" s="17">
        <f>ROUND(Data_AidAndLevy[[#This Row],[L311]]*Data_AidAndLevy[[#This Row],[L201]],0)</f>
        <v>6968</v>
      </c>
      <c r="AM158" s="15">
        <v>0</v>
      </c>
      <c r="AN158" s="15">
        <v>13.222</v>
      </c>
      <c r="AO158" s="17">
        <v>639.75</v>
      </c>
      <c r="AP158" s="15">
        <v>652.97199999999998</v>
      </c>
      <c r="AQ158" s="17">
        <v>74.650000000000006</v>
      </c>
      <c r="AR158" s="15">
        <v>578.322</v>
      </c>
      <c r="AS158" s="16">
        <v>7635</v>
      </c>
      <c r="AT158" s="14">
        <v>565.1</v>
      </c>
      <c r="AU158" s="16">
        <v>4314539</v>
      </c>
      <c r="AV158" s="16">
        <v>4257286</v>
      </c>
      <c r="AW158" s="17">
        <v>1.01</v>
      </c>
      <c r="AX158" s="16">
        <v>4299859</v>
      </c>
      <c r="AY158" s="16">
        <v>4314539</v>
      </c>
      <c r="AZ158" s="16">
        <v>0</v>
      </c>
      <c r="BA158" s="16">
        <v>7635</v>
      </c>
      <c r="BB158" s="15">
        <v>13.222</v>
      </c>
      <c r="BC158" s="16">
        <v>100950</v>
      </c>
      <c r="BD158" s="16">
        <v>7635</v>
      </c>
      <c r="BE158" s="17">
        <v>74.650000000000006</v>
      </c>
      <c r="BF158" s="16">
        <v>569953</v>
      </c>
      <c r="BG158" s="17">
        <v>690.98</v>
      </c>
      <c r="BH158" s="14">
        <v>565.1</v>
      </c>
      <c r="BI158" s="16">
        <v>390473</v>
      </c>
      <c r="BJ158" s="16">
        <v>385878</v>
      </c>
      <c r="BK158" s="16">
        <v>390473</v>
      </c>
      <c r="BL158" s="16">
        <v>0</v>
      </c>
      <c r="BM158" s="16">
        <v>390473</v>
      </c>
      <c r="BN158" s="16">
        <v>390473</v>
      </c>
      <c r="BO158" s="17">
        <v>71.78</v>
      </c>
      <c r="BP158" s="14">
        <v>565.1</v>
      </c>
      <c r="BQ158" s="16">
        <v>40563</v>
      </c>
      <c r="BR158" s="16">
        <v>39983</v>
      </c>
      <c r="BS158" s="16">
        <v>40563</v>
      </c>
      <c r="BT158" s="16">
        <v>0</v>
      </c>
      <c r="BU158" s="16">
        <v>40563</v>
      </c>
      <c r="BV158" s="16">
        <v>40563</v>
      </c>
      <c r="BW158" s="17">
        <v>81.760000000000005</v>
      </c>
      <c r="BX158" s="14">
        <v>565.1</v>
      </c>
      <c r="BY158" s="16">
        <v>46203</v>
      </c>
      <c r="BZ158" s="16">
        <v>45605</v>
      </c>
      <c r="CA158" s="16">
        <v>46203</v>
      </c>
      <c r="CB158" s="16">
        <v>0</v>
      </c>
      <c r="CC158" s="16">
        <v>46203</v>
      </c>
      <c r="CD158" s="16">
        <v>46203</v>
      </c>
      <c r="CE158" s="17">
        <v>368.53</v>
      </c>
      <c r="CF158" s="14">
        <v>565.1</v>
      </c>
      <c r="CG158" s="16">
        <v>208256</v>
      </c>
      <c r="CH158" s="16">
        <v>205485</v>
      </c>
      <c r="CI158" s="16">
        <v>208256</v>
      </c>
      <c r="CJ158" s="16">
        <v>0</v>
      </c>
      <c r="CK158" s="16">
        <v>208256</v>
      </c>
      <c r="CL158" s="16">
        <v>208256</v>
      </c>
      <c r="CM158" s="17">
        <v>337.26</v>
      </c>
      <c r="CN158" s="17">
        <v>639.75</v>
      </c>
      <c r="CO158" s="16">
        <v>215762</v>
      </c>
      <c r="CP158" s="16">
        <v>212518</v>
      </c>
      <c r="CQ158" s="16">
        <v>0</v>
      </c>
      <c r="CR158" s="16">
        <v>212518</v>
      </c>
      <c r="CS158" s="16">
        <v>215762</v>
      </c>
      <c r="CT158" s="16">
        <v>0</v>
      </c>
      <c r="CU158" s="14">
        <v>565.1</v>
      </c>
      <c r="CV158" s="16">
        <v>1</v>
      </c>
      <c r="CW158" s="14">
        <v>0</v>
      </c>
      <c r="CX158" s="16">
        <v>566</v>
      </c>
      <c r="CY158" s="17">
        <v>62.47</v>
      </c>
      <c r="CZ158" s="16">
        <v>35358</v>
      </c>
      <c r="DA158" s="16">
        <v>566</v>
      </c>
      <c r="DB158" s="17">
        <v>69.650000000000006</v>
      </c>
      <c r="DC158" s="16">
        <v>39422</v>
      </c>
      <c r="DD158" s="17">
        <v>0.81</v>
      </c>
      <c r="DE158" s="17">
        <v>337.26</v>
      </c>
      <c r="DF158" s="16">
        <v>273</v>
      </c>
      <c r="DG158" s="17">
        <v>41.7</v>
      </c>
      <c r="DH158" s="17">
        <v>639.75</v>
      </c>
      <c r="DI158" s="16">
        <v>26678</v>
      </c>
      <c r="DJ158" s="16">
        <v>26407</v>
      </c>
      <c r="DK158" s="16">
        <v>26678</v>
      </c>
      <c r="DL158" s="16">
        <v>0</v>
      </c>
      <c r="DM158" s="16">
        <v>26678</v>
      </c>
      <c r="DN158" s="16">
        <v>26678</v>
      </c>
      <c r="DO158" s="17">
        <v>4.8</v>
      </c>
      <c r="DP158" s="17">
        <v>639.75</v>
      </c>
      <c r="DQ158" s="16">
        <v>3071</v>
      </c>
      <c r="DR158" s="16">
        <v>3037</v>
      </c>
      <c r="DS158" s="16">
        <v>3071</v>
      </c>
      <c r="DT158" s="16">
        <v>0</v>
      </c>
      <c r="DU158" s="16">
        <v>3071</v>
      </c>
      <c r="DV158" s="16">
        <v>3071</v>
      </c>
      <c r="DW158" s="16">
        <v>4314539</v>
      </c>
      <c r="DX158" s="16">
        <v>0</v>
      </c>
      <c r="DY158" s="16">
        <v>100950</v>
      </c>
      <c r="DZ158" s="16">
        <v>569953</v>
      </c>
      <c r="EA158" s="16">
        <v>390473</v>
      </c>
      <c r="EB158" s="16">
        <v>40563</v>
      </c>
      <c r="EC158" s="16">
        <v>46203</v>
      </c>
      <c r="ED158" s="16">
        <v>208256</v>
      </c>
      <c r="EE158" s="16">
        <v>215762</v>
      </c>
      <c r="EF158" s="16">
        <v>0</v>
      </c>
      <c r="EG158" s="16">
        <v>35358</v>
      </c>
      <c r="EH158" s="16">
        <v>39422</v>
      </c>
      <c r="EI158" s="16">
        <v>273</v>
      </c>
      <c r="EJ158" s="16">
        <v>26678</v>
      </c>
      <c r="EK158" s="16">
        <v>3071</v>
      </c>
      <c r="EL158" s="16">
        <v>43283</v>
      </c>
      <c r="EM158" s="16">
        <v>113105</v>
      </c>
      <c r="EN158" s="16">
        <v>7413</v>
      </c>
      <c r="EO158" s="16">
        <v>6068736</v>
      </c>
      <c r="EP158" s="16">
        <v>320982953</v>
      </c>
      <c r="EQ158" s="18">
        <v>5.4</v>
      </c>
      <c r="ER158" s="16">
        <v>1733308</v>
      </c>
      <c r="ES158" s="16">
        <v>26658</v>
      </c>
      <c r="ET158" s="16">
        <v>26437</v>
      </c>
      <c r="EU158" s="16">
        <v>221</v>
      </c>
      <c r="EV158" s="16">
        <v>1733308</v>
      </c>
      <c r="EW158" s="16">
        <v>1733529</v>
      </c>
      <c r="EX158" s="16">
        <v>89076019</v>
      </c>
      <c r="EY158" s="16">
        <v>83664182</v>
      </c>
      <c r="EZ158" s="16">
        <v>5411837</v>
      </c>
      <c r="FA158" s="18">
        <v>5.4</v>
      </c>
      <c r="FB158" s="16">
        <v>29224</v>
      </c>
      <c r="FC158" s="16">
        <v>0</v>
      </c>
      <c r="FD158" s="16">
        <v>0</v>
      </c>
      <c r="FE158" s="16">
        <v>0</v>
      </c>
      <c r="FF158" s="16">
        <v>29224</v>
      </c>
      <c r="FG158" s="16">
        <v>29224</v>
      </c>
      <c r="FH158" s="16">
        <v>1733529</v>
      </c>
      <c r="FI158" s="16">
        <v>1762753</v>
      </c>
      <c r="FJ158" s="16">
        <v>6749</v>
      </c>
      <c r="FK158" s="15">
        <v>578.322</v>
      </c>
      <c r="FL158" s="16">
        <v>3903095</v>
      </c>
      <c r="FM158" s="16">
        <v>6749</v>
      </c>
      <c r="FN158" s="17">
        <v>74.650000000000006</v>
      </c>
      <c r="FO158" s="16">
        <v>503813</v>
      </c>
      <c r="FP158" s="16">
        <v>264</v>
      </c>
      <c r="FQ158" s="17">
        <v>640.55999999999995</v>
      </c>
      <c r="FR158" s="16">
        <v>169108</v>
      </c>
      <c r="FS158" s="16">
        <v>26678</v>
      </c>
      <c r="FT158" s="16">
        <v>3071</v>
      </c>
      <c r="FU158" s="16">
        <v>198857</v>
      </c>
      <c r="FV158" s="16">
        <v>3903095</v>
      </c>
      <c r="FW158" s="16">
        <v>503813</v>
      </c>
      <c r="FX158" s="16">
        <v>6553</v>
      </c>
      <c r="FY158" s="16">
        <v>390473</v>
      </c>
      <c r="FZ158" s="16">
        <v>40563</v>
      </c>
      <c r="GA158" s="16">
        <v>46203</v>
      </c>
      <c r="GB158" s="16">
        <v>208256</v>
      </c>
      <c r="GC158" s="16">
        <v>5297813</v>
      </c>
      <c r="GD158" s="16">
        <v>1762753</v>
      </c>
      <c r="GE158" s="16">
        <v>3535060</v>
      </c>
      <c r="GF158" s="15">
        <v>652.97199999999998</v>
      </c>
      <c r="GG158" s="16">
        <v>300</v>
      </c>
      <c r="GH158" s="16">
        <v>195892</v>
      </c>
      <c r="GI158" s="16">
        <v>3535060</v>
      </c>
      <c r="GJ158" s="16">
        <v>0</v>
      </c>
      <c r="GK158" s="14">
        <v>14</v>
      </c>
      <c r="GL158" s="16">
        <v>7635</v>
      </c>
      <c r="GM158" s="16">
        <v>106890</v>
      </c>
      <c r="GN158" s="14">
        <v>0</v>
      </c>
      <c r="GO158" s="16">
        <v>7413</v>
      </c>
      <c r="GP158" s="16">
        <v>0</v>
      </c>
      <c r="GQ158" s="16">
        <v>106890</v>
      </c>
      <c r="GR158" s="16">
        <v>106890</v>
      </c>
      <c r="GS158" s="16">
        <v>6068736</v>
      </c>
      <c r="GT158" s="16">
        <v>5297813</v>
      </c>
      <c r="GU158" s="16">
        <v>0</v>
      </c>
      <c r="GV158" s="16">
        <v>770923</v>
      </c>
      <c r="GW158" s="16">
        <v>320982953</v>
      </c>
      <c r="GX158" s="16">
        <v>315635411</v>
      </c>
      <c r="GY158" s="16">
        <v>5347542</v>
      </c>
      <c r="GZ158" s="16">
        <v>315635411</v>
      </c>
      <c r="HA158" s="18">
        <v>1.6899999999999998E-2</v>
      </c>
      <c r="HB158" s="16">
        <v>1704</v>
      </c>
      <c r="HC158" s="16">
        <v>29</v>
      </c>
      <c r="HD158" s="16">
        <v>1704</v>
      </c>
      <c r="HE158" s="16">
        <v>29</v>
      </c>
      <c r="HF158" s="16">
        <v>1675</v>
      </c>
      <c r="HG158" s="16">
        <v>886</v>
      </c>
      <c r="HH158" s="16">
        <v>685</v>
      </c>
      <c r="HI158" s="16">
        <v>201</v>
      </c>
      <c r="HJ158" s="15">
        <v>652.97199999999998</v>
      </c>
      <c r="HK158" s="16">
        <v>131247</v>
      </c>
      <c r="HL158" s="15">
        <v>652.97199999999998</v>
      </c>
      <c r="HM158" s="16">
        <v>10</v>
      </c>
      <c r="HN158" s="16">
        <v>6530</v>
      </c>
      <c r="HO158" s="15">
        <v>652.97199999999998</v>
      </c>
      <c r="HP158" s="16">
        <v>7635</v>
      </c>
      <c r="HQ158" s="15">
        <v>0.11600000000000001</v>
      </c>
      <c r="HR158" s="16">
        <v>578533</v>
      </c>
      <c r="HS158" s="16">
        <v>131247</v>
      </c>
      <c r="HT158" s="16">
        <v>6530</v>
      </c>
      <c r="HU158" s="16">
        <v>440756</v>
      </c>
      <c r="HV158" s="16">
        <v>320982953</v>
      </c>
      <c r="HW158" s="18">
        <v>1.37314</v>
      </c>
      <c r="HX158" s="18">
        <v>1.9617800000000001</v>
      </c>
      <c r="HY158" s="18">
        <v>0</v>
      </c>
      <c r="HZ158" s="16">
        <v>320982953</v>
      </c>
      <c r="IA158" s="16">
        <v>0</v>
      </c>
      <c r="IB158" s="16">
        <v>7635</v>
      </c>
      <c r="IC158" s="17">
        <v>0</v>
      </c>
      <c r="ID158" s="16">
        <v>0</v>
      </c>
      <c r="IE158" s="15">
        <v>652.97199999999998</v>
      </c>
      <c r="IF158" s="16">
        <v>0</v>
      </c>
      <c r="IG158" s="16">
        <v>770923</v>
      </c>
      <c r="IH158" s="16">
        <v>1675</v>
      </c>
      <c r="II158" s="16">
        <v>0</v>
      </c>
      <c r="IJ158" s="16">
        <v>0</v>
      </c>
      <c r="IK158" s="16">
        <v>43283</v>
      </c>
      <c r="IL158" s="16">
        <v>131247</v>
      </c>
      <c r="IM158" s="16">
        <v>6530</v>
      </c>
      <c r="IN158" s="16">
        <v>0</v>
      </c>
      <c r="IO158" s="16">
        <v>0</v>
      </c>
      <c r="IP158" s="16">
        <v>674754</v>
      </c>
      <c r="IQ158" s="16">
        <v>3535060</v>
      </c>
      <c r="IR158" s="16">
        <v>0</v>
      </c>
      <c r="IS158" s="16">
        <v>1675</v>
      </c>
      <c r="IT158" s="16">
        <v>0</v>
      </c>
      <c r="IU158" s="16">
        <v>0</v>
      </c>
      <c r="IV158" s="16">
        <v>43283</v>
      </c>
      <c r="IW158" s="16">
        <v>131247</v>
      </c>
      <c r="IX158" s="16">
        <v>6530</v>
      </c>
      <c r="IY158" s="16">
        <v>0</v>
      </c>
      <c r="IZ158" s="16">
        <v>0</v>
      </c>
      <c r="JA158" s="16">
        <v>0</v>
      </c>
      <c r="JB158" s="16">
        <v>106890</v>
      </c>
      <c r="JC158" s="16">
        <v>3738119</v>
      </c>
      <c r="JD158" s="16">
        <v>4314539</v>
      </c>
      <c r="JE158" s="16">
        <v>0</v>
      </c>
      <c r="JF158" s="16">
        <v>4314539</v>
      </c>
      <c r="JG158" s="19">
        <v>0.1</v>
      </c>
      <c r="JH158" s="16">
        <v>431454</v>
      </c>
      <c r="JI158" s="16">
        <v>320982953</v>
      </c>
      <c r="JJ158" s="14">
        <v>565.1</v>
      </c>
      <c r="JK158" s="16">
        <v>568011</v>
      </c>
      <c r="JL158" s="16">
        <v>416026</v>
      </c>
      <c r="JM158" s="16">
        <v>568011</v>
      </c>
      <c r="JN158" s="17">
        <v>0.25</v>
      </c>
      <c r="JO158" s="19">
        <v>0.18310000000000001</v>
      </c>
      <c r="JP158" s="16">
        <v>431454</v>
      </c>
      <c r="JQ158" s="16">
        <v>78999</v>
      </c>
      <c r="JR158" s="17">
        <v>0.01</v>
      </c>
      <c r="JS158" s="16">
        <v>3848539</v>
      </c>
      <c r="JT158" s="16">
        <v>38485</v>
      </c>
      <c r="JU158" s="16">
        <v>431454</v>
      </c>
      <c r="JV158" s="16">
        <v>78999</v>
      </c>
      <c r="JW158" s="16">
        <v>38485</v>
      </c>
      <c r="JX158" s="16">
        <v>313970</v>
      </c>
      <c r="JY158" s="16">
        <v>78999</v>
      </c>
      <c r="JZ158" s="18">
        <v>0</v>
      </c>
      <c r="KA158" s="16">
        <v>0</v>
      </c>
      <c r="KB158" s="16">
        <v>38485</v>
      </c>
      <c r="KC158" s="16">
        <v>313970</v>
      </c>
      <c r="KD158" s="16">
        <v>352455</v>
      </c>
      <c r="KE158" s="16">
        <v>4314539</v>
      </c>
      <c r="KF158" s="19">
        <v>0</v>
      </c>
      <c r="KG158" s="16">
        <v>0</v>
      </c>
      <c r="KH158" s="17">
        <v>0</v>
      </c>
      <c r="KI158" s="16">
        <v>3848539</v>
      </c>
      <c r="KJ158" s="16">
        <v>0</v>
      </c>
      <c r="KK158" s="16">
        <v>0</v>
      </c>
      <c r="KL158" s="16">
        <v>0</v>
      </c>
      <c r="KM158" s="16">
        <v>0</v>
      </c>
      <c r="KN158" s="16">
        <v>10794</v>
      </c>
      <c r="KO158" s="16">
        <v>10704</v>
      </c>
      <c r="KP158" s="16">
        <v>90</v>
      </c>
      <c r="KQ158" s="16">
        <v>674754</v>
      </c>
      <c r="KR158" s="16">
        <v>90</v>
      </c>
      <c r="KS158" s="16">
        <v>674664</v>
      </c>
      <c r="KT158" s="16">
        <v>221</v>
      </c>
      <c r="KU158" s="16">
        <v>90</v>
      </c>
      <c r="KV158" s="16">
        <v>311</v>
      </c>
      <c r="KW158" s="16">
        <v>1733308</v>
      </c>
      <c r="KX158" s="16">
        <v>674664</v>
      </c>
      <c r="KY158" s="18">
        <v>2407972</v>
      </c>
      <c r="KZ158" s="16">
        <v>313970</v>
      </c>
      <c r="LA158" s="16">
        <v>0</v>
      </c>
      <c r="LB158" s="16">
        <v>0</v>
      </c>
      <c r="LC158" s="16">
        <v>0</v>
      </c>
      <c r="LD158" s="16">
        <v>2721942</v>
      </c>
      <c r="LE158" s="16">
        <v>0</v>
      </c>
      <c r="LF158" s="16">
        <v>0</v>
      </c>
      <c r="LG158" s="16">
        <v>0</v>
      </c>
      <c r="LH158" s="16">
        <v>2721942</v>
      </c>
      <c r="LI158" s="16">
        <v>313970</v>
      </c>
      <c r="LJ158" s="16">
        <v>2407972</v>
      </c>
      <c r="LK158" s="16">
        <v>320982953</v>
      </c>
      <c r="LL158" s="16">
        <v>7.5018700000000003</v>
      </c>
      <c r="LM158" s="16">
        <v>313970</v>
      </c>
      <c r="LN158" s="16">
        <v>359526909</v>
      </c>
      <c r="LO158" s="16">
        <v>0.87329000000000001</v>
      </c>
      <c r="LP158" s="16">
        <v>7.5018700000000003</v>
      </c>
      <c r="LQ158" s="16">
        <v>8.3751599999999993</v>
      </c>
      <c r="LR158" s="16">
        <v>215762</v>
      </c>
      <c r="LS158" s="16">
        <v>0</v>
      </c>
      <c r="LT158" s="16">
        <v>35358</v>
      </c>
      <c r="LU158" s="16">
        <v>39422</v>
      </c>
      <c r="LV158" s="16">
        <v>273</v>
      </c>
      <c r="LW158" s="16">
        <v>26678</v>
      </c>
      <c r="LX158" s="16">
        <v>3071</v>
      </c>
      <c r="LY158" s="16">
        <v>43283</v>
      </c>
      <c r="LZ158" s="16">
        <v>277281</v>
      </c>
      <c r="MA158" s="16">
        <v>3738119</v>
      </c>
      <c r="MB158" s="18">
        <v>277281</v>
      </c>
      <c r="MC158" s="16">
        <v>3460838</v>
      </c>
      <c r="MD158" s="16">
        <v>6068736</v>
      </c>
      <c r="ME158" s="18">
        <v>0</v>
      </c>
      <c r="MF158" s="18">
        <v>0</v>
      </c>
      <c r="MG158" s="18">
        <v>352455</v>
      </c>
      <c r="MH158" s="16">
        <v>0</v>
      </c>
      <c r="MI158" s="16">
        <v>106890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2721942</v>
      </c>
      <c r="MP158" s="16">
        <v>106890</v>
      </c>
      <c r="MQ158" s="16">
        <v>0</v>
      </c>
      <c r="MR158" s="16">
        <v>38485</v>
      </c>
      <c r="MS158" s="16">
        <v>0</v>
      </c>
      <c r="MT158" s="16">
        <v>29224</v>
      </c>
      <c r="MU158" s="16">
        <v>311</v>
      </c>
      <c r="MV158" s="16">
        <v>0</v>
      </c>
      <c r="MW158" s="16">
        <v>2896852</v>
      </c>
      <c r="MX158" s="16">
        <v>359526909</v>
      </c>
      <c r="MY158" s="16">
        <v>1.34</v>
      </c>
      <c r="MZ158" s="16">
        <v>481766</v>
      </c>
      <c r="NA158" s="16">
        <v>0</v>
      </c>
      <c r="NB158" s="16">
        <v>3848539</v>
      </c>
      <c r="NC158" s="16">
        <v>0</v>
      </c>
      <c r="ND158" s="16">
        <v>481766</v>
      </c>
      <c r="NE158" s="16">
        <v>0</v>
      </c>
      <c r="NF158" s="16">
        <v>481766</v>
      </c>
      <c r="NG158" s="17">
        <v>0.01</v>
      </c>
      <c r="NH158" s="17">
        <v>0</v>
      </c>
      <c r="NI158" s="17">
        <v>0</v>
      </c>
      <c r="NJ158" s="17">
        <v>0</v>
      </c>
      <c r="NK158" s="17">
        <v>0</v>
      </c>
      <c r="NL158" s="17">
        <v>0.01</v>
      </c>
      <c r="NM158" s="16">
        <v>38485</v>
      </c>
      <c r="NN158" s="16">
        <v>0</v>
      </c>
      <c r="NO158" s="18">
        <v>0</v>
      </c>
      <c r="NP158" s="16">
        <v>0</v>
      </c>
      <c r="NQ158" s="17">
        <v>38485</v>
      </c>
      <c r="NR158" s="16">
        <v>50000</v>
      </c>
      <c r="NS158" s="16">
        <v>0</v>
      </c>
      <c r="NT158" s="16">
        <v>118644</v>
      </c>
      <c r="NU158" s="16">
        <v>0</v>
      </c>
      <c r="NV158" s="16">
        <v>0</v>
      </c>
      <c r="NW158" s="17">
        <v>0</v>
      </c>
      <c r="NX158" s="17">
        <v>0</v>
      </c>
    </row>
    <row r="159" spans="1:388" x14ac:dyDescent="0.55000000000000004">
      <c r="A159" s="13" t="s">
        <v>1179</v>
      </c>
      <c r="B159" s="13" t="s">
        <v>1223</v>
      </c>
      <c r="C159" s="13" t="s">
        <v>301</v>
      </c>
      <c r="D159" s="13" t="s">
        <v>302</v>
      </c>
      <c r="E159" s="14">
        <v>336.8</v>
      </c>
      <c r="F159" s="15">
        <v>0</v>
      </c>
      <c r="G159" s="16">
        <v>7413</v>
      </c>
      <c r="H159" s="16">
        <v>0</v>
      </c>
      <c r="I159" s="16">
        <v>6553</v>
      </c>
      <c r="J159" s="15">
        <v>0</v>
      </c>
      <c r="K159" s="16">
        <v>0</v>
      </c>
      <c r="L159" s="16">
        <v>7413</v>
      </c>
      <c r="M159" s="16">
        <v>222</v>
      </c>
      <c r="N159" s="16">
        <v>7635</v>
      </c>
      <c r="O159" s="17">
        <v>716.2</v>
      </c>
      <c r="P159" s="17">
        <v>19.07</v>
      </c>
      <c r="Q159" s="17">
        <v>735.27</v>
      </c>
      <c r="R159" s="17">
        <v>77.48</v>
      </c>
      <c r="S159" s="17">
        <v>2.16</v>
      </c>
      <c r="T159" s="17">
        <v>79.64</v>
      </c>
      <c r="U159" s="17">
        <v>78.38</v>
      </c>
      <c r="V159" s="17">
        <v>2.35</v>
      </c>
      <c r="W159" s="17">
        <v>80.73</v>
      </c>
      <c r="X159" s="17">
        <v>357.8</v>
      </c>
      <c r="Y159" s="17">
        <v>10.73</v>
      </c>
      <c r="Z159" s="17">
        <v>368.53</v>
      </c>
      <c r="AA159" s="17">
        <v>25.2</v>
      </c>
      <c r="AB159" s="17">
        <v>19.98</v>
      </c>
      <c r="AC159" s="17">
        <v>10.96</v>
      </c>
      <c r="AD159" s="17">
        <v>56.14</v>
      </c>
      <c r="AE159" s="14">
        <v>336.8</v>
      </c>
      <c r="AF159" s="17">
        <v>392.94</v>
      </c>
      <c r="AG159" s="17">
        <v>0.81</v>
      </c>
      <c r="AH159" s="17">
        <v>393.75</v>
      </c>
      <c r="AI159" s="15">
        <v>19.3</v>
      </c>
      <c r="AJ159" s="15">
        <v>2.073</v>
      </c>
      <c r="AK159" s="17">
        <v>0.21</v>
      </c>
      <c r="AL159" s="17">
        <f>ROUND(Data_AidAndLevy[[#This Row],[L311]]*Data_AidAndLevy[[#This Row],[L201]],0)</f>
        <v>1557</v>
      </c>
      <c r="AM159" s="15">
        <v>0</v>
      </c>
      <c r="AN159" s="15">
        <v>21.582999999999998</v>
      </c>
      <c r="AO159" s="17">
        <v>392.94</v>
      </c>
      <c r="AP159" s="15">
        <v>414.52300000000002</v>
      </c>
      <c r="AQ159" s="17">
        <v>56.14</v>
      </c>
      <c r="AR159" s="15">
        <v>358.38299999999998</v>
      </c>
      <c r="AS159" s="16">
        <v>7635</v>
      </c>
      <c r="AT159" s="14">
        <v>336.8</v>
      </c>
      <c r="AU159" s="16">
        <v>2571468</v>
      </c>
      <c r="AV159" s="16">
        <v>2323234</v>
      </c>
      <c r="AW159" s="17">
        <v>1.01</v>
      </c>
      <c r="AX159" s="16">
        <v>2346466</v>
      </c>
      <c r="AY159" s="16">
        <v>2571468</v>
      </c>
      <c r="AZ159" s="16">
        <v>0</v>
      </c>
      <c r="BA159" s="16">
        <v>7635</v>
      </c>
      <c r="BB159" s="15">
        <v>21.582999999999998</v>
      </c>
      <c r="BC159" s="16">
        <v>164786</v>
      </c>
      <c r="BD159" s="16">
        <v>7635</v>
      </c>
      <c r="BE159" s="17">
        <v>56.14</v>
      </c>
      <c r="BF159" s="16">
        <v>428629</v>
      </c>
      <c r="BG159" s="17">
        <v>735.27</v>
      </c>
      <c r="BH159" s="14">
        <v>336.8</v>
      </c>
      <c r="BI159" s="16">
        <v>247639</v>
      </c>
      <c r="BJ159" s="16">
        <v>224457</v>
      </c>
      <c r="BK159" s="16">
        <v>247639</v>
      </c>
      <c r="BL159" s="16">
        <v>0</v>
      </c>
      <c r="BM159" s="16">
        <v>247639</v>
      </c>
      <c r="BN159" s="16">
        <v>247639</v>
      </c>
      <c r="BO159" s="17">
        <v>79.64</v>
      </c>
      <c r="BP159" s="14">
        <v>336.8</v>
      </c>
      <c r="BQ159" s="16">
        <v>26823</v>
      </c>
      <c r="BR159" s="16">
        <v>24282</v>
      </c>
      <c r="BS159" s="16">
        <v>26823</v>
      </c>
      <c r="BT159" s="16">
        <v>0</v>
      </c>
      <c r="BU159" s="16">
        <v>26823</v>
      </c>
      <c r="BV159" s="16">
        <v>26823</v>
      </c>
      <c r="BW159" s="17">
        <v>80.73</v>
      </c>
      <c r="BX159" s="14">
        <v>336.8</v>
      </c>
      <c r="BY159" s="16">
        <v>27190</v>
      </c>
      <c r="BZ159" s="16">
        <v>24564</v>
      </c>
      <c r="CA159" s="16">
        <v>27190</v>
      </c>
      <c r="CB159" s="16">
        <v>0</v>
      </c>
      <c r="CC159" s="16">
        <v>27190</v>
      </c>
      <c r="CD159" s="16">
        <v>27190</v>
      </c>
      <c r="CE159" s="17">
        <v>368.53</v>
      </c>
      <c r="CF159" s="14">
        <v>336.8</v>
      </c>
      <c r="CG159" s="16">
        <v>124121</v>
      </c>
      <c r="CH159" s="16">
        <v>112135</v>
      </c>
      <c r="CI159" s="16">
        <v>124121</v>
      </c>
      <c r="CJ159" s="16">
        <v>0</v>
      </c>
      <c r="CK159" s="16">
        <v>124121</v>
      </c>
      <c r="CL159" s="16">
        <v>124121</v>
      </c>
      <c r="CM159" s="17">
        <v>333.94</v>
      </c>
      <c r="CN159" s="17">
        <v>392.94</v>
      </c>
      <c r="CO159" s="16">
        <v>131218</v>
      </c>
      <c r="CP159" s="16">
        <v>119073</v>
      </c>
      <c r="CQ159" s="16">
        <v>0</v>
      </c>
      <c r="CR159" s="16">
        <v>119073</v>
      </c>
      <c r="CS159" s="16">
        <v>131218</v>
      </c>
      <c r="CT159" s="16">
        <v>0</v>
      </c>
      <c r="CU159" s="14">
        <v>336.8</v>
      </c>
      <c r="CV159" s="16">
        <v>0</v>
      </c>
      <c r="CW159" s="14">
        <v>0</v>
      </c>
      <c r="CX159" s="16">
        <v>337</v>
      </c>
      <c r="CY159" s="17">
        <v>62.17</v>
      </c>
      <c r="CZ159" s="16">
        <v>20951</v>
      </c>
      <c r="DA159" s="16">
        <v>337</v>
      </c>
      <c r="DB159" s="17">
        <v>68.73</v>
      </c>
      <c r="DC159" s="16">
        <v>23162</v>
      </c>
      <c r="DD159" s="17">
        <v>0.81</v>
      </c>
      <c r="DE159" s="17">
        <v>333.94</v>
      </c>
      <c r="DF159" s="16">
        <v>270</v>
      </c>
      <c r="DG159" s="17">
        <v>34.29</v>
      </c>
      <c r="DH159" s="17">
        <v>392.94</v>
      </c>
      <c r="DI159" s="16">
        <v>13474</v>
      </c>
      <c r="DJ159" s="16">
        <v>12226</v>
      </c>
      <c r="DK159" s="16">
        <v>13474</v>
      </c>
      <c r="DL159" s="16">
        <v>0</v>
      </c>
      <c r="DM159" s="16">
        <v>13474</v>
      </c>
      <c r="DN159" s="16">
        <v>13474</v>
      </c>
      <c r="DO159" s="17">
        <v>3.7</v>
      </c>
      <c r="DP159" s="17">
        <v>392.94</v>
      </c>
      <c r="DQ159" s="16">
        <v>1454</v>
      </c>
      <c r="DR159" s="16">
        <v>1315</v>
      </c>
      <c r="DS159" s="16">
        <v>1454</v>
      </c>
      <c r="DT159" s="16">
        <v>0</v>
      </c>
      <c r="DU159" s="16">
        <v>1454</v>
      </c>
      <c r="DV159" s="16">
        <v>1454</v>
      </c>
      <c r="DW159" s="16">
        <v>2571468</v>
      </c>
      <c r="DX159" s="16">
        <v>0</v>
      </c>
      <c r="DY159" s="16">
        <v>164786</v>
      </c>
      <c r="DZ159" s="16">
        <v>428629</v>
      </c>
      <c r="EA159" s="16">
        <v>247639</v>
      </c>
      <c r="EB159" s="16">
        <v>26823</v>
      </c>
      <c r="EC159" s="16">
        <v>27190</v>
      </c>
      <c r="ED159" s="16">
        <v>124121</v>
      </c>
      <c r="EE159" s="16">
        <v>131218</v>
      </c>
      <c r="EF159" s="16">
        <v>0</v>
      </c>
      <c r="EG159" s="16">
        <v>20951</v>
      </c>
      <c r="EH159" s="16">
        <v>23162</v>
      </c>
      <c r="EI159" s="16">
        <v>270</v>
      </c>
      <c r="EJ159" s="16">
        <v>13474</v>
      </c>
      <c r="EK159" s="16">
        <v>1454</v>
      </c>
      <c r="EL159" s="16">
        <v>22178</v>
      </c>
      <c r="EM159" s="16">
        <v>79894</v>
      </c>
      <c r="EN159" s="16">
        <v>0</v>
      </c>
      <c r="EO159" s="16">
        <v>3838901</v>
      </c>
      <c r="EP159" s="16">
        <v>88095825</v>
      </c>
      <c r="EQ159" s="18">
        <v>5.4</v>
      </c>
      <c r="ER159" s="16">
        <v>475717</v>
      </c>
      <c r="ES159" s="16">
        <v>4059</v>
      </c>
      <c r="ET159" s="16">
        <v>4032</v>
      </c>
      <c r="EU159" s="16">
        <v>27</v>
      </c>
      <c r="EV159" s="16">
        <v>475717</v>
      </c>
      <c r="EW159" s="16">
        <v>475744</v>
      </c>
      <c r="EX159" s="16">
        <v>15961320</v>
      </c>
      <c r="EY159" s="16">
        <v>12916106</v>
      </c>
      <c r="EZ159" s="16">
        <v>3045214</v>
      </c>
      <c r="FA159" s="18">
        <v>5.4</v>
      </c>
      <c r="FB159" s="16">
        <v>16444</v>
      </c>
      <c r="FC159" s="16">
        <v>0</v>
      </c>
      <c r="FD159" s="16">
        <v>0</v>
      </c>
      <c r="FE159" s="16">
        <v>0</v>
      </c>
      <c r="FF159" s="16">
        <v>16444</v>
      </c>
      <c r="FG159" s="16">
        <v>16444</v>
      </c>
      <c r="FH159" s="16">
        <v>475744</v>
      </c>
      <c r="FI159" s="16">
        <v>492188</v>
      </c>
      <c r="FJ159" s="16">
        <v>6749</v>
      </c>
      <c r="FK159" s="15">
        <v>358.38299999999998</v>
      </c>
      <c r="FL159" s="16">
        <v>2418727</v>
      </c>
      <c r="FM159" s="16">
        <v>6749</v>
      </c>
      <c r="FN159" s="17">
        <v>56.14</v>
      </c>
      <c r="FO159" s="16">
        <v>378889</v>
      </c>
      <c r="FP159" s="16">
        <v>264</v>
      </c>
      <c r="FQ159" s="17">
        <v>393.75</v>
      </c>
      <c r="FR159" s="16">
        <v>103950</v>
      </c>
      <c r="FS159" s="16">
        <v>13474</v>
      </c>
      <c r="FT159" s="16">
        <v>1454</v>
      </c>
      <c r="FU159" s="16">
        <v>118878</v>
      </c>
      <c r="FV159" s="16">
        <v>2418727</v>
      </c>
      <c r="FW159" s="16">
        <v>378889</v>
      </c>
      <c r="FX159" s="16">
        <v>0</v>
      </c>
      <c r="FY159" s="16">
        <v>247639</v>
      </c>
      <c r="FZ159" s="16">
        <v>26823</v>
      </c>
      <c r="GA159" s="16">
        <v>27190</v>
      </c>
      <c r="GB159" s="16">
        <v>124121</v>
      </c>
      <c r="GC159" s="16">
        <v>3342267</v>
      </c>
      <c r="GD159" s="16">
        <v>492188</v>
      </c>
      <c r="GE159" s="16">
        <v>2850079</v>
      </c>
      <c r="GF159" s="15">
        <v>414.52300000000002</v>
      </c>
      <c r="GG159" s="16">
        <v>300</v>
      </c>
      <c r="GH159" s="16">
        <v>124357</v>
      </c>
      <c r="GI159" s="16">
        <v>2850079</v>
      </c>
      <c r="GJ159" s="16">
        <v>0</v>
      </c>
      <c r="GK159" s="14">
        <v>12</v>
      </c>
      <c r="GL159" s="16">
        <v>7635</v>
      </c>
      <c r="GM159" s="16">
        <v>91620</v>
      </c>
      <c r="GN159" s="14">
        <v>0</v>
      </c>
      <c r="GO159" s="16">
        <v>7413</v>
      </c>
      <c r="GP159" s="16">
        <v>0</v>
      </c>
      <c r="GQ159" s="16">
        <v>91620</v>
      </c>
      <c r="GR159" s="16">
        <v>91620</v>
      </c>
      <c r="GS159" s="16">
        <v>3838901</v>
      </c>
      <c r="GT159" s="16">
        <v>3342267</v>
      </c>
      <c r="GU159" s="16">
        <v>0</v>
      </c>
      <c r="GV159" s="16">
        <v>496634</v>
      </c>
      <c r="GW159" s="16">
        <v>88095825</v>
      </c>
      <c r="GX159" s="16">
        <v>90401827</v>
      </c>
      <c r="GY159" s="16">
        <v>0</v>
      </c>
      <c r="GZ159" s="16">
        <v>90401827</v>
      </c>
      <c r="HA159" s="18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886</v>
      </c>
      <c r="HH159" s="16">
        <v>685</v>
      </c>
      <c r="HI159" s="16">
        <v>201</v>
      </c>
      <c r="HJ159" s="15">
        <v>414.52300000000002</v>
      </c>
      <c r="HK159" s="16">
        <v>83319</v>
      </c>
      <c r="HL159" s="15">
        <v>414.52300000000002</v>
      </c>
      <c r="HM159" s="16">
        <v>10</v>
      </c>
      <c r="HN159" s="16">
        <v>4145</v>
      </c>
      <c r="HO159" s="15">
        <v>414.52300000000002</v>
      </c>
      <c r="HP159" s="16">
        <v>7635</v>
      </c>
      <c r="HQ159" s="15">
        <v>0.11600000000000001</v>
      </c>
      <c r="HR159" s="16">
        <v>367267</v>
      </c>
      <c r="HS159" s="16">
        <v>83319</v>
      </c>
      <c r="HT159" s="16">
        <v>4145</v>
      </c>
      <c r="HU159" s="16">
        <v>279803</v>
      </c>
      <c r="HV159" s="16">
        <v>88095825</v>
      </c>
      <c r="HW159" s="18">
        <v>3.1761200000000001</v>
      </c>
      <c r="HX159" s="18">
        <v>1.9617800000000001</v>
      </c>
      <c r="HY159" s="18">
        <v>1.21434</v>
      </c>
      <c r="HZ159" s="16">
        <v>88095825</v>
      </c>
      <c r="IA159" s="16">
        <v>106978</v>
      </c>
      <c r="IB159" s="16">
        <v>7635</v>
      </c>
      <c r="IC159" s="17">
        <v>0</v>
      </c>
      <c r="ID159" s="16">
        <v>0</v>
      </c>
      <c r="IE159" s="15">
        <v>414.52300000000002</v>
      </c>
      <c r="IF159" s="16">
        <v>0</v>
      </c>
      <c r="IG159" s="16">
        <v>496634</v>
      </c>
      <c r="IH159" s="16">
        <v>0</v>
      </c>
      <c r="II159" s="16">
        <v>9290</v>
      </c>
      <c r="IJ159" s="16">
        <v>0</v>
      </c>
      <c r="IK159" s="16">
        <v>22178</v>
      </c>
      <c r="IL159" s="16">
        <v>83319</v>
      </c>
      <c r="IM159" s="16">
        <v>4145</v>
      </c>
      <c r="IN159" s="16">
        <v>106978</v>
      </c>
      <c r="IO159" s="16">
        <v>0</v>
      </c>
      <c r="IP159" s="16">
        <v>315080</v>
      </c>
      <c r="IQ159" s="16">
        <v>2850079</v>
      </c>
      <c r="IR159" s="16">
        <v>0</v>
      </c>
      <c r="IS159" s="16">
        <v>0</v>
      </c>
      <c r="IT159" s="16">
        <v>9290</v>
      </c>
      <c r="IU159" s="16">
        <v>0</v>
      </c>
      <c r="IV159" s="16">
        <v>22178</v>
      </c>
      <c r="IW159" s="16">
        <v>83319</v>
      </c>
      <c r="IX159" s="16">
        <v>4145</v>
      </c>
      <c r="IY159" s="16">
        <v>106978</v>
      </c>
      <c r="IZ159" s="16">
        <v>0</v>
      </c>
      <c r="JA159" s="16">
        <v>0</v>
      </c>
      <c r="JB159" s="16">
        <v>91620</v>
      </c>
      <c r="JC159" s="16">
        <v>3123253</v>
      </c>
      <c r="JD159" s="16">
        <v>2571468</v>
      </c>
      <c r="JE159" s="16">
        <v>0</v>
      </c>
      <c r="JF159" s="16">
        <v>2571468</v>
      </c>
      <c r="JG159" s="19">
        <v>0.1</v>
      </c>
      <c r="JH159" s="16">
        <v>257147</v>
      </c>
      <c r="JI159" s="16">
        <v>88095825</v>
      </c>
      <c r="JJ159" s="14">
        <v>336.8</v>
      </c>
      <c r="JK159" s="16">
        <v>261567</v>
      </c>
      <c r="JL159" s="16">
        <v>416026</v>
      </c>
      <c r="JM159" s="16">
        <v>261567</v>
      </c>
      <c r="JN159" s="17">
        <v>0.25</v>
      </c>
      <c r="JO159" s="19">
        <v>0.39760000000000001</v>
      </c>
      <c r="JP159" s="16">
        <v>257147</v>
      </c>
      <c r="JQ159" s="16">
        <v>102242</v>
      </c>
      <c r="JR159" s="17">
        <v>0.04</v>
      </c>
      <c r="JS159" s="16">
        <v>1389048</v>
      </c>
      <c r="JT159" s="16">
        <v>55562</v>
      </c>
      <c r="JU159" s="16">
        <v>257147</v>
      </c>
      <c r="JV159" s="16">
        <v>102242</v>
      </c>
      <c r="JW159" s="16">
        <v>55562</v>
      </c>
      <c r="JX159" s="16">
        <v>99343</v>
      </c>
      <c r="JY159" s="16">
        <v>102242</v>
      </c>
      <c r="JZ159" s="18">
        <v>0</v>
      </c>
      <c r="KA159" s="16">
        <v>0</v>
      </c>
      <c r="KB159" s="16">
        <v>55562</v>
      </c>
      <c r="KC159" s="16">
        <v>99343</v>
      </c>
      <c r="KD159" s="16">
        <v>154905</v>
      </c>
      <c r="KE159" s="16">
        <v>2571468</v>
      </c>
      <c r="KF159" s="19">
        <v>0</v>
      </c>
      <c r="KG159" s="16">
        <v>0</v>
      </c>
      <c r="KH159" s="17">
        <v>0</v>
      </c>
      <c r="KI159" s="16">
        <v>1389048</v>
      </c>
      <c r="KJ159" s="16">
        <v>0</v>
      </c>
      <c r="KK159" s="16">
        <v>0</v>
      </c>
      <c r="KL159" s="16">
        <v>0</v>
      </c>
      <c r="KM159" s="16">
        <v>0</v>
      </c>
      <c r="KN159" s="16">
        <v>2697</v>
      </c>
      <c r="KO159" s="16">
        <v>2679</v>
      </c>
      <c r="KP159" s="16">
        <v>18</v>
      </c>
      <c r="KQ159" s="16">
        <v>315080</v>
      </c>
      <c r="KR159" s="16">
        <v>18</v>
      </c>
      <c r="KS159" s="16">
        <v>315062</v>
      </c>
      <c r="KT159" s="16">
        <v>27</v>
      </c>
      <c r="KU159" s="16">
        <v>18</v>
      </c>
      <c r="KV159" s="16">
        <v>45</v>
      </c>
      <c r="KW159" s="16">
        <v>475717</v>
      </c>
      <c r="KX159" s="16">
        <v>315062</v>
      </c>
      <c r="KY159" s="18">
        <v>790779</v>
      </c>
      <c r="KZ159" s="16">
        <v>99343</v>
      </c>
      <c r="LA159" s="16">
        <v>0</v>
      </c>
      <c r="LB159" s="16">
        <v>0</v>
      </c>
      <c r="LC159" s="16">
        <v>0</v>
      </c>
      <c r="LD159" s="16">
        <v>890122</v>
      </c>
      <c r="LE159" s="16">
        <v>259900</v>
      </c>
      <c r="LF159" s="16">
        <v>0</v>
      </c>
      <c r="LG159" s="16">
        <v>0</v>
      </c>
      <c r="LH159" s="16">
        <v>1150022</v>
      </c>
      <c r="LI159" s="16">
        <v>99343</v>
      </c>
      <c r="LJ159" s="16">
        <v>1050679</v>
      </c>
      <c r="LK159" s="16">
        <v>88095825</v>
      </c>
      <c r="LL159" s="16">
        <v>11.926550000000001</v>
      </c>
      <c r="LM159" s="16">
        <v>99343</v>
      </c>
      <c r="LN159" s="16">
        <v>89020722</v>
      </c>
      <c r="LO159" s="16">
        <v>1.11595</v>
      </c>
      <c r="LP159" s="16">
        <v>11.926550000000001</v>
      </c>
      <c r="LQ159" s="16">
        <v>13.0425</v>
      </c>
      <c r="LR159" s="16">
        <v>131218</v>
      </c>
      <c r="LS159" s="16">
        <v>0</v>
      </c>
      <c r="LT159" s="16">
        <v>20951</v>
      </c>
      <c r="LU159" s="16">
        <v>23162</v>
      </c>
      <c r="LV159" s="16">
        <v>270</v>
      </c>
      <c r="LW159" s="16">
        <v>13474</v>
      </c>
      <c r="LX159" s="16">
        <v>1454</v>
      </c>
      <c r="LY159" s="16">
        <v>22178</v>
      </c>
      <c r="LZ159" s="16">
        <v>168351</v>
      </c>
      <c r="MA159" s="16">
        <v>3123253</v>
      </c>
      <c r="MB159" s="18">
        <v>168351</v>
      </c>
      <c r="MC159" s="16">
        <v>2954902</v>
      </c>
      <c r="MD159" s="16">
        <v>3838901</v>
      </c>
      <c r="ME159" s="18">
        <v>0</v>
      </c>
      <c r="MF159" s="18">
        <v>0</v>
      </c>
      <c r="MG159" s="18">
        <v>154905</v>
      </c>
      <c r="MH159" s="16">
        <v>0</v>
      </c>
      <c r="MI159" s="16">
        <v>91620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890122</v>
      </c>
      <c r="MP159" s="16">
        <v>91620</v>
      </c>
      <c r="MQ159" s="16">
        <v>0</v>
      </c>
      <c r="MR159" s="16">
        <v>55562</v>
      </c>
      <c r="MS159" s="16">
        <v>0</v>
      </c>
      <c r="MT159" s="16">
        <v>16444</v>
      </c>
      <c r="MU159" s="16">
        <v>45</v>
      </c>
      <c r="MV159" s="16">
        <v>0</v>
      </c>
      <c r="MW159" s="16">
        <v>1053793</v>
      </c>
      <c r="MX159" s="16">
        <v>89020722</v>
      </c>
      <c r="MY159" s="16">
        <v>1.34</v>
      </c>
      <c r="MZ159" s="16">
        <v>119288</v>
      </c>
      <c r="NA159" s="16">
        <v>0.01</v>
      </c>
      <c r="NB159" s="16">
        <v>1389048</v>
      </c>
      <c r="NC159" s="16">
        <v>13890</v>
      </c>
      <c r="ND159" s="16">
        <v>119288</v>
      </c>
      <c r="NE159" s="16">
        <v>13890</v>
      </c>
      <c r="NF159" s="16">
        <v>105398</v>
      </c>
      <c r="NG159" s="17">
        <v>0.04</v>
      </c>
      <c r="NH159" s="17">
        <v>0</v>
      </c>
      <c r="NI159" s="17">
        <v>0</v>
      </c>
      <c r="NJ159" s="17">
        <v>0</v>
      </c>
      <c r="NK159" s="17">
        <v>0.01</v>
      </c>
      <c r="NL159" s="17">
        <v>0.05</v>
      </c>
      <c r="NM159" s="16">
        <v>55562</v>
      </c>
      <c r="NN159" s="16">
        <v>0</v>
      </c>
      <c r="NO159" s="18">
        <v>0</v>
      </c>
      <c r="NP159" s="16">
        <v>0</v>
      </c>
      <c r="NQ159" s="17">
        <v>55562</v>
      </c>
      <c r="NR159" s="16">
        <v>140000</v>
      </c>
      <c r="NS159" s="16">
        <v>0</v>
      </c>
      <c r="NT159" s="16">
        <v>29377</v>
      </c>
      <c r="NU159" s="16">
        <v>0</v>
      </c>
      <c r="NV159" s="16">
        <v>0</v>
      </c>
      <c r="NW159" s="17">
        <v>0</v>
      </c>
      <c r="NX159" s="17">
        <v>212487</v>
      </c>
    </row>
    <row r="160" spans="1:388" x14ac:dyDescent="0.55000000000000004">
      <c r="A160" s="13" t="s">
        <v>1188</v>
      </c>
      <c r="B160" s="13" t="s">
        <v>1277</v>
      </c>
      <c r="C160" s="13" t="s">
        <v>303</v>
      </c>
      <c r="D160" s="13" t="s">
        <v>304</v>
      </c>
      <c r="E160" s="14">
        <v>299.3</v>
      </c>
      <c r="F160" s="15">
        <v>2</v>
      </c>
      <c r="G160" s="16">
        <v>7413</v>
      </c>
      <c r="H160" s="16">
        <v>14826</v>
      </c>
      <c r="I160" s="16">
        <v>6553</v>
      </c>
      <c r="J160" s="15">
        <v>2</v>
      </c>
      <c r="K160" s="16">
        <v>13106</v>
      </c>
      <c r="L160" s="16">
        <v>7413</v>
      </c>
      <c r="M160" s="16">
        <v>222</v>
      </c>
      <c r="N160" s="16">
        <v>7635</v>
      </c>
      <c r="O160" s="17">
        <v>702.95</v>
      </c>
      <c r="P160" s="17">
        <v>19.07</v>
      </c>
      <c r="Q160" s="17">
        <v>722.02</v>
      </c>
      <c r="R160" s="17">
        <v>76.91</v>
      </c>
      <c r="S160" s="17">
        <v>2.16</v>
      </c>
      <c r="T160" s="17">
        <v>79.069999999999993</v>
      </c>
      <c r="U160" s="17">
        <v>73.36</v>
      </c>
      <c r="V160" s="17">
        <v>2.35</v>
      </c>
      <c r="W160" s="17">
        <v>75.709999999999994</v>
      </c>
      <c r="X160" s="17">
        <v>357.8</v>
      </c>
      <c r="Y160" s="17">
        <v>10.73</v>
      </c>
      <c r="Z160" s="17">
        <v>368.53</v>
      </c>
      <c r="AA160" s="17">
        <v>18</v>
      </c>
      <c r="AB160" s="17">
        <v>16.34</v>
      </c>
      <c r="AC160" s="17">
        <v>21.92</v>
      </c>
      <c r="AD160" s="17">
        <v>56.26</v>
      </c>
      <c r="AE160" s="14">
        <v>299.3</v>
      </c>
      <c r="AF160" s="17">
        <v>355.56</v>
      </c>
      <c r="AG160" s="17">
        <v>0</v>
      </c>
      <c r="AH160" s="17">
        <v>355.56</v>
      </c>
      <c r="AI160" s="15">
        <v>18.79</v>
      </c>
      <c r="AJ160" s="15">
        <v>1.865</v>
      </c>
      <c r="AK160" s="17">
        <v>2.98</v>
      </c>
      <c r="AL160" s="17">
        <f>ROUND(Data_AidAndLevy[[#This Row],[L311]]*Data_AidAndLevy[[#This Row],[L201]],0)</f>
        <v>22091</v>
      </c>
      <c r="AM160" s="15">
        <v>0</v>
      </c>
      <c r="AN160" s="15">
        <v>23.635000000000002</v>
      </c>
      <c r="AO160" s="17">
        <v>355.56</v>
      </c>
      <c r="AP160" s="15">
        <v>379.19499999999999</v>
      </c>
      <c r="AQ160" s="17">
        <v>56.26</v>
      </c>
      <c r="AR160" s="15">
        <v>322.935</v>
      </c>
      <c r="AS160" s="16">
        <v>7635</v>
      </c>
      <c r="AT160" s="14">
        <v>299.3</v>
      </c>
      <c r="AU160" s="16">
        <v>2285156</v>
      </c>
      <c r="AV160" s="16">
        <v>2059331</v>
      </c>
      <c r="AW160" s="17">
        <v>1.01</v>
      </c>
      <c r="AX160" s="16">
        <v>2079924</v>
      </c>
      <c r="AY160" s="16">
        <v>2285156</v>
      </c>
      <c r="AZ160" s="16">
        <v>0</v>
      </c>
      <c r="BA160" s="16">
        <v>7635</v>
      </c>
      <c r="BB160" s="15">
        <v>23.635000000000002</v>
      </c>
      <c r="BC160" s="16">
        <v>180453</v>
      </c>
      <c r="BD160" s="16">
        <v>7635</v>
      </c>
      <c r="BE160" s="17">
        <v>56.26</v>
      </c>
      <c r="BF160" s="16">
        <v>429545</v>
      </c>
      <c r="BG160" s="17">
        <v>722.02</v>
      </c>
      <c r="BH160" s="14">
        <v>299.3</v>
      </c>
      <c r="BI160" s="16">
        <v>216101</v>
      </c>
      <c r="BJ160" s="16">
        <v>195280</v>
      </c>
      <c r="BK160" s="16">
        <v>216101</v>
      </c>
      <c r="BL160" s="16">
        <v>0</v>
      </c>
      <c r="BM160" s="16">
        <v>216101</v>
      </c>
      <c r="BN160" s="16">
        <v>216101</v>
      </c>
      <c r="BO160" s="17">
        <v>79.069999999999993</v>
      </c>
      <c r="BP160" s="14">
        <v>299.3</v>
      </c>
      <c r="BQ160" s="16">
        <v>23666</v>
      </c>
      <c r="BR160" s="16">
        <v>21366</v>
      </c>
      <c r="BS160" s="16">
        <v>23666</v>
      </c>
      <c r="BT160" s="16">
        <v>0</v>
      </c>
      <c r="BU160" s="16">
        <v>23666</v>
      </c>
      <c r="BV160" s="16">
        <v>23666</v>
      </c>
      <c r="BW160" s="17">
        <v>75.709999999999994</v>
      </c>
      <c r="BX160" s="14">
        <v>299.3</v>
      </c>
      <c r="BY160" s="16">
        <v>22660</v>
      </c>
      <c r="BZ160" s="16">
        <v>20379</v>
      </c>
      <c r="CA160" s="16">
        <v>22660</v>
      </c>
      <c r="CB160" s="16">
        <v>0</v>
      </c>
      <c r="CC160" s="16">
        <v>22660</v>
      </c>
      <c r="CD160" s="16">
        <v>22660</v>
      </c>
      <c r="CE160" s="17">
        <v>368.53</v>
      </c>
      <c r="CF160" s="14">
        <v>299.3</v>
      </c>
      <c r="CG160" s="16">
        <v>110301</v>
      </c>
      <c r="CH160" s="16">
        <v>99397</v>
      </c>
      <c r="CI160" s="16">
        <v>110301</v>
      </c>
      <c r="CJ160" s="16">
        <v>0</v>
      </c>
      <c r="CK160" s="16">
        <v>110301</v>
      </c>
      <c r="CL160" s="16">
        <v>110301</v>
      </c>
      <c r="CM160" s="17">
        <v>343.89</v>
      </c>
      <c r="CN160" s="17">
        <v>355.56</v>
      </c>
      <c r="CO160" s="16">
        <v>122274</v>
      </c>
      <c r="CP160" s="16">
        <v>111075</v>
      </c>
      <c r="CQ160" s="16">
        <v>1190</v>
      </c>
      <c r="CR160" s="16">
        <v>112265</v>
      </c>
      <c r="CS160" s="16">
        <v>122274</v>
      </c>
      <c r="CT160" s="16">
        <v>0</v>
      </c>
      <c r="CU160" s="14">
        <v>299.3</v>
      </c>
      <c r="CV160" s="16">
        <v>2</v>
      </c>
      <c r="CW160" s="14">
        <v>0</v>
      </c>
      <c r="CX160" s="16">
        <v>301</v>
      </c>
      <c r="CY160" s="17">
        <v>62.52</v>
      </c>
      <c r="CZ160" s="16">
        <v>18819</v>
      </c>
      <c r="DA160" s="16">
        <v>301</v>
      </c>
      <c r="DB160" s="17">
        <v>70.03</v>
      </c>
      <c r="DC160" s="16">
        <v>21079</v>
      </c>
      <c r="DD160" s="17">
        <v>0</v>
      </c>
      <c r="DE160" s="17">
        <v>343.89</v>
      </c>
      <c r="DF160" s="16">
        <v>0</v>
      </c>
      <c r="DG160" s="17">
        <v>36.43</v>
      </c>
      <c r="DH160" s="17">
        <v>355.56</v>
      </c>
      <c r="DI160" s="16">
        <v>12953</v>
      </c>
      <c r="DJ160" s="16">
        <v>11777</v>
      </c>
      <c r="DK160" s="16">
        <v>12953</v>
      </c>
      <c r="DL160" s="16">
        <v>0</v>
      </c>
      <c r="DM160" s="16">
        <v>12953</v>
      </c>
      <c r="DN160" s="16">
        <v>12953</v>
      </c>
      <c r="DO160" s="17">
        <v>4.33</v>
      </c>
      <c r="DP160" s="17">
        <v>355.56</v>
      </c>
      <c r="DQ160" s="16">
        <v>1540</v>
      </c>
      <c r="DR160" s="16">
        <v>1399</v>
      </c>
      <c r="DS160" s="16">
        <v>1540</v>
      </c>
      <c r="DT160" s="16">
        <v>0</v>
      </c>
      <c r="DU160" s="16">
        <v>1540</v>
      </c>
      <c r="DV160" s="16">
        <v>1540</v>
      </c>
      <c r="DW160" s="16">
        <v>2285156</v>
      </c>
      <c r="DX160" s="16">
        <v>0</v>
      </c>
      <c r="DY160" s="16">
        <v>180453</v>
      </c>
      <c r="DZ160" s="16">
        <v>429545</v>
      </c>
      <c r="EA160" s="16">
        <v>216101</v>
      </c>
      <c r="EB160" s="16">
        <v>23666</v>
      </c>
      <c r="EC160" s="16">
        <v>22660</v>
      </c>
      <c r="ED160" s="16">
        <v>110301</v>
      </c>
      <c r="EE160" s="16">
        <v>122274</v>
      </c>
      <c r="EF160" s="16">
        <v>0</v>
      </c>
      <c r="EG160" s="16">
        <v>18819</v>
      </c>
      <c r="EH160" s="16">
        <v>21079</v>
      </c>
      <c r="EI160" s="16">
        <v>0</v>
      </c>
      <c r="EJ160" s="16">
        <v>12953</v>
      </c>
      <c r="EK160" s="16">
        <v>1540</v>
      </c>
      <c r="EL160" s="16">
        <v>28583</v>
      </c>
      <c r="EM160" s="16">
        <v>104279</v>
      </c>
      <c r="EN160" s="16">
        <v>14826</v>
      </c>
      <c r="EO160" s="16">
        <v>3535069</v>
      </c>
      <c r="EP160" s="16">
        <v>197767017</v>
      </c>
      <c r="EQ160" s="18">
        <v>5.4</v>
      </c>
      <c r="ER160" s="16">
        <v>1067942</v>
      </c>
      <c r="ES160" s="16">
        <v>10030</v>
      </c>
      <c r="ET160" s="16">
        <v>9697</v>
      </c>
      <c r="EU160" s="16">
        <v>333</v>
      </c>
      <c r="EV160" s="16">
        <v>1067942</v>
      </c>
      <c r="EW160" s="16">
        <v>1068275</v>
      </c>
      <c r="EX160" s="16">
        <v>41990468</v>
      </c>
      <c r="EY160" s="16">
        <v>38869413</v>
      </c>
      <c r="EZ160" s="16">
        <v>3121055</v>
      </c>
      <c r="FA160" s="18">
        <v>5.4</v>
      </c>
      <c r="FB160" s="16">
        <v>16854</v>
      </c>
      <c r="FC160" s="16">
        <v>0</v>
      </c>
      <c r="FD160" s="16">
        <v>0</v>
      </c>
      <c r="FE160" s="16">
        <v>0</v>
      </c>
      <c r="FF160" s="16">
        <v>16854</v>
      </c>
      <c r="FG160" s="16">
        <v>16854</v>
      </c>
      <c r="FH160" s="16">
        <v>1068275</v>
      </c>
      <c r="FI160" s="16">
        <v>1085129</v>
      </c>
      <c r="FJ160" s="16">
        <v>6749</v>
      </c>
      <c r="FK160" s="15">
        <v>322.935</v>
      </c>
      <c r="FL160" s="16">
        <v>2179488</v>
      </c>
      <c r="FM160" s="16">
        <v>6749</v>
      </c>
      <c r="FN160" s="17">
        <v>56.26</v>
      </c>
      <c r="FO160" s="16">
        <v>379699</v>
      </c>
      <c r="FP160" s="16">
        <v>264</v>
      </c>
      <c r="FQ160" s="17">
        <v>355.56</v>
      </c>
      <c r="FR160" s="16">
        <v>93868</v>
      </c>
      <c r="FS160" s="16">
        <v>12953</v>
      </c>
      <c r="FT160" s="16">
        <v>1540</v>
      </c>
      <c r="FU160" s="16">
        <v>108361</v>
      </c>
      <c r="FV160" s="16">
        <v>2179488</v>
      </c>
      <c r="FW160" s="16">
        <v>379699</v>
      </c>
      <c r="FX160" s="16">
        <v>13106</v>
      </c>
      <c r="FY160" s="16">
        <v>216101</v>
      </c>
      <c r="FZ160" s="16">
        <v>23666</v>
      </c>
      <c r="GA160" s="16">
        <v>22660</v>
      </c>
      <c r="GB160" s="16">
        <v>110301</v>
      </c>
      <c r="GC160" s="16">
        <v>3053382</v>
      </c>
      <c r="GD160" s="16">
        <v>1085129</v>
      </c>
      <c r="GE160" s="16">
        <v>1968253</v>
      </c>
      <c r="GF160" s="15">
        <v>379.19499999999999</v>
      </c>
      <c r="GG160" s="16">
        <v>300</v>
      </c>
      <c r="GH160" s="16">
        <v>113759</v>
      </c>
      <c r="GI160" s="16">
        <v>1968253</v>
      </c>
      <c r="GJ160" s="16">
        <v>0</v>
      </c>
      <c r="GK160" s="14">
        <v>10</v>
      </c>
      <c r="GL160" s="16">
        <v>7635</v>
      </c>
      <c r="GM160" s="16">
        <v>76350</v>
      </c>
      <c r="GN160" s="14">
        <v>0</v>
      </c>
      <c r="GO160" s="16">
        <v>7413</v>
      </c>
      <c r="GP160" s="16">
        <v>0</v>
      </c>
      <c r="GQ160" s="16">
        <v>76350</v>
      </c>
      <c r="GR160" s="16">
        <v>76350</v>
      </c>
      <c r="GS160" s="16">
        <v>3535069</v>
      </c>
      <c r="GT160" s="16">
        <v>3053382</v>
      </c>
      <c r="GU160" s="16">
        <v>0</v>
      </c>
      <c r="GV160" s="16">
        <v>481687</v>
      </c>
      <c r="GW160" s="16">
        <v>197767017</v>
      </c>
      <c r="GX160" s="16">
        <v>195534470</v>
      </c>
      <c r="GY160" s="16">
        <v>2232547</v>
      </c>
      <c r="GZ160" s="16">
        <v>195534470</v>
      </c>
      <c r="HA160" s="18">
        <v>1.14E-2</v>
      </c>
      <c r="HB160" s="16">
        <v>17990</v>
      </c>
      <c r="HC160" s="16">
        <v>205</v>
      </c>
      <c r="HD160" s="16">
        <v>17990</v>
      </c>
      <c r="HE160" s="16">
        <v>205</v>
      </c>
      <c r="HF160" s="16">
        <v>17785</v>
      </c>
      <c r="HG160" s="16">
        <v>886</v>
      </c>
      <c r="HH160" s="16">
        <v>685</v>
      </c>
      <c r="HI160" s="16">
        <v>201</v>
      </c>
      <c r="HJ160" s="15">
        <v>379.19499999999999</v>
      </c>
      <c r="HK160" s="16">
        <v>76218</v>
      </c>
      <c r="HL160" s="15">
        <v>379.19499999999999</v>
      </c>
      <c r="HM160" s="16">
        <v>10</v>
      </c>
      <c r="HN160" s="16">
        <v>3792</v>
      </c>
      <c r="HO160" s="15">
        <v>379.19499999999999</v>
      </c>
      <c r="HP160" s="16">
        <v>7635</v>
      </c>
      <c r="HQ160" s="15">
        <v>0.11600000000000001</v>
      </c>
      <c r="HR160" s="16">
        <v>335967</v>
      </c>
      <c r="HS160" s="16">
        <v>76218</v>
      </c>
      <c r="HT160" s="16">
        <v>3792</v>
      </c>
      <c r="HU160" s="16">
        <v>255957</v>
      </c>
      <c r="HV160" s="16">
        <v>197767017</v>
      </c>
      <c r="HW160" s="18">
        <v>1.2942400000000001</v>
      </c>
      <c r="HX160" s="18">
        <v>1.9617800000000001</v>
      </c>
      <c r="HY160" s="18">
        <v>0</v>
      </c>
      <c r="HZ160" s="16">
        <v>197767017</v>
      </c>
      <c r="IA160" s="16">
        <v>0</v>
      </c>
      <c r="IB160" s="16">
        <v>7635</v>
      </c>
      <c r="IC160" s="17">
        <v>0</v>
      </c>
      <c r="ID160" s="16">
        <v>0</v>
      </c>
      <c r="IE160" s="15">
        <v>379.19499999999999</v>
      </c>
      <c r="IF160" s="16">
        <v>0</v>
      </c>
      <c r="IG160" s="16">
        <v>481687</v>
      </c>
      <c r="IH160" s="16">
        <v>17785</v>
      </c>
      <c r="II160" s="16">
        <v>0</v>
      </c>
      <c r="IJ160" s="16">
        <v>0</v>
      </c>
      <c r="IK160" s="16">
        <v>28583</v>
      </c>
      <c r="IL160" s="16">
        <v>76218</v>
      </c>
      <c r="IM160" s="16">
        <v>3792</v>
      </c>
      <c r="IN160" s="16">
        <v>0</v>
      </c>
      <c r="IO160" s="16">
        <v>0</v>
      </c>
      <c r="IP160" s="16">
        <v>412475</v>
      </c>
      <c r="IQ160" s="16">
        <v>1968253</v>
      </c>
      <c r="IR160" s="16">
        <v>0</v>
      </c>
      <c r="IS160" s="16">
        <v>17785</v>
      </c>
      <c r="IT160" s="16">
        <v>0</v>
      </c>
      <c r="IU160" s="16">
        <v>0</v>
      </c>
      <c r="IV160" s="16">
        <v>28583</v>
      </c>
      <c r="IW160" s="16">
        <v>76218</v>
      </c>
      <c r="IX160" s="16">
        <v>3792</v>
      </c>
      <c r="IY160" s="16">
        <v>0</v>
      </c>
      <c r="IZ160" s="16">
        <v>0</v>
      </c>
      <c r="JA160" s="16">
        <v>0</v>
      </c>
      <c r="JB160" s="16">
        <v>76350</v>
      </c>
      <c r="JC160" s="16">
        <v>2113815</v>
      </c>
      <c r="JD160" s="16">
        <v>2285156</v>
      </c>
      <c r="JE160" s="16">
        <v>0</v>
      </c>
      <c r="JF160" s="16">
        <v>2285156</v>
      </c>
      <c r="JG160" s="19">
        <v>0.1</v>
      </c>
      <c r="JH160" s="16">
        <v>228516</v>
      </c>
      <c r="JI160" s="16">
        <v>197767017</v>
      </c>
      <c r="JJ160" s="14">
        <v>299.3</v>
      </c>
      <c r="JK160" s="16">
        <v>660765</v>
      </c>
      <c r="JL160" s="16">
        <v>416026</v>
      </c>
      <c r="JM160" s="16">
        <v>660765</v>
      </c>
      <c r="JN160" s="17">
        <v>0.25</v>
      </c>
      <c r="JO160" s="19">
        <v>0.15740000000000001</v>
      </c>
      <c r="JP160" s="16">
        <v>228516</v>
      </c>
      <c r="JQ160" s="16">
        <v>35968</v>
      </c>
      <c r="JR160" s="17">
        <v>0.05</v>
      </c>
      <c r="JS160" s="16">
        <v>1797710</v>
      </c>
      <c r="JT160" s="16">
        <v>89886</v>
      </c>
      <c r="JU160" s="16">
        <v>228516</v>
      </c>
      <c r="JV160" s="16">
        <v>35968</v>
      </c>
      <c r="JW160" s="16">
        <v>89886</v>
      </c>
      <c r="JX160" s="16">
        <v>102662</v>
      </c>
      <c r="JY160" s="16">
        <v>35968</v>
      </c>
      <c r="JZ160" s="18">
        <v>0</v>
      </c>
      <c r="KA160" s="16">
        <v>0</v>
      </c>
      <c r="KB160" s="16">
        <v>89886</v>
      </c>
      <c r="KC160" s="16">
        <v>102662</v>
      </c>
      <c r="KD160" s="16">
        <v>192548</v>
      </c>
      <c r="KE160" s="16">
        <v>2285156</v>
      </c>
      <c r="KF160" s="19">
        <v>0</v>
      </c>
      <c r="KG160" s="16">
        <v>0</v>
      </c>
      <c r="KH160" s="17">
        <v>0</v>
      </c>
      <c r="KI160" s="16">
        <v>1797710</v>
      </c>
      <c r="KJ160" s="16">
        <v>0</v>
      </c>
      <c r="KK160" s="16">
        <v>0</v>
      </c>
      <c r="KL160" s="16">
        <v>0</v>
      </c>
      <c r="KM160" s="16">
        <v>0</v>
      </c>
      <c r="KN160" s="16">
        <v>3710</v>
      </c>
      <c r="KO160" s="16">
        <v>3587</v>
      </c>
      <c r="KP160" s="16">
        <v>123</v>
      </c>
      <c r="KQ160" s="16">
        <v>412475</v>
      </c>
      <c r="KR160" s="16">
        <v>123</v>
      </c>
      <c r="KS160" s="16">
        <v>412352</v>
      </c>
      <c r="KT160" s="16">
        <v>333</v>
      </c>
      <c r="KU160" s="16">
        <v>123</v>
      </c>
      <c r="KV160" s="16">
        <v>456</v>
      </c>
      <c r="KW160" s="16">
        <v>1067942</v>
      </c>
      <c r="KX160" s="16">
        <v>412352</v>
      </c>
      <c r="KY160" s="18">
        <v>1480294</v>
      </c>
      <c r="KZ160" s="16">
        <v>102662</v>
      </c>
      <c r="LA160" s="16">
        <v>0</v>
      </c>
      <c r="LB160" s="16">
        <v>0</v>
      </c>
      <c r="LC160" s="16">
        <v>0</v>
      </c>
      <c r="LD160" s="16">
        <v>1582956</v>
      </c>
      <c r="LE160" s="16">
        <v>0</v>
      </c>
      <c r="LF160" s="16">
        <v>0</v>
      </c>
      <c r="LG160" s="16">
        <v>0</v>
      </c>
      <c r="LH160" s="16">
        <v>1582956</v>
      </c>
      <c r="LI160" s="16">
        <v>102662</v>
      </c>
      <c r="LJ160" s="16">
        <v>1480294</v>
      </c>
      <c r="LK160" s="16">
        <v>197767017</v>
      </c>
      <c r="LL160" s="16">
        <v>7.4850399999999997</v>
      </c>
      <c r="LM160" s="16">
        <v>102662</v>
      </c>
      <c r="LN160" s="16">
        <v>198374648</v>
      </c>
      <c r="LO160" s="16">
        <v>0.51751999999999998</v>
      </c>
      <c r="LP160" s="16">
        <v>7.4850399999999997</v>
      </c>
      <c r="LQ160" s="16">
        <v>8.0025600000000008</v>
      </c>
      <c r="LR160" s="16">
        <v>122274</v>
      </c>
      <c r="LS160" s="16">
        <v>0</v>
      </c>
      <c r="LT160" s="16">
        <v>18819</v>
      </c>
      <c r="LU160" s="16">
        <v>21079</v>
      </c>
      <c r="LV160" s="16">
        <v>0</v>
      </c>
      <c r="LW160" s="16">
        <v>12953</v>
      </c>
      <c r="LX160" s="16">
        <v>1540</v>
      </c>
      <c r="LY160" s="16">
        <v>28583</v>
      </c>
      <c r="LZ160" s="16">
        <v>148082</v>
      </c>
      <c r="MA160" s="16">
        <v>2113815</v>
      </c>
      <c r="MB160" s="18">
        <v>148082</v>
      </c>
      <c r="MC160" s="16">
        <v>1965733</v>
      </c>
      <c r="MD160" s="16">
        <v>3535069</v>
      </c>
      <c r="ME160" s="18">
        <v>0</v>
      </c>
      <c r="MF160" s="18">
        <v>0</v>
      </c>
      <c r="MG160" s="18">
        <v>192548</v>
      </c>
      <c r="MH160" s="16">
        <v>0</v>
      </c>
      <c r="MI160" s="16">
        <v>76350</v>
      </c>
      <c r="MJ160" s="16">
        <v>0</v>
      </c>
      <c r="MK160" s="16">
        <v>0</v>
      </c>
      <c r="ML160" s="16">
        <v>0</v>
      </c>
      <c r="MM160" s="16">
        <v>0</v>
      </c>
      <c r="MN160" s="16">
        <v>0</v>
      </c>
      <c r="MO160" s="16">
        <v>1582956</v>
      </c>
      <c r="MP160" s="16">
        <v>76350</v>
      </c>
      <c r="MQ160" s="16">
        <v>0</v>
      </c>
      <c r="MR160" s="16">
        <v>89886</v>
      </c>
      <c r="MS160" s="16">
        <v>0</v>
      </c>
      <c r="MT160" s="16">
        <v>16854</v>
      </c>
      <c r="MU160" s="16">
        <v>456</v>
      </c>
      <c r="MV160" s="16">
        <v>0</v>
      </c>
      <c r="MW160" s="16">
        <v>1766502</v>
      </c>
      <c r="MX160" s="16">
        <v>198374648</v>
      </c>
      <c r="MY160" s="16">
        <v>1.34</v>
      </c>
      <c r="MZ160" s="16">
        <v>265822</v>
      </c>
      <c r="NA160" s="16">
        <v>0.05</v>
      </c>
      <c r="NB160" s="16">
        <v>1797710</v>
      </c>
      <c r="NC160" s="16">
        <v>89886</v>
      </c>
      <c r="ND160" s="16">
        <v>265822</v>
      </c>
      <c r="NE160" s="16">
        <v>89886</v>
      </c>
      <c r="NF160" s="16">
        <v>175936</v>
      </c>
      <c r="NG160" s="17">
        <v>0.05</v>
      </c>
      <c r="NH160" s="17">
        <v>0</v>
      </c>
      <c r="NI160" s="17">
        <v>0</v>
      </c>
      <c r="NJ160" s="17">
        <v>0</v>
      </c>
      <c r="NK160" s="17">
        <v>0.05</v>
      </c>
      <c r="NL160" s="17">
        <v>0.1</v>
      </c>
      <c r="NM160" s="16">
        <v>89886</v>
      </c>
      <c r="NN160" s="16">
        <v>0</v>
      </c>
      <c r="NO160" s="18">
        <v>0</v>
      </c>
      <c r="NP160" s="16">
        <v>0</v>
      </c>
      <c r="NQ160" s="17">
        <v>89886</v>
      </c>
      <c r="NR160" s="16">
        <v>242500</v>
      </c>
      <c r="NS160" s="16">
        <v>0</v>
      </c>
      <c r="NT160" s="16">
        <v>65464</v>
      </c>
      <c r="NU160" s="16">
        <v>0</v>
      </c>
      <c r="NV160" s="16">
        <v>0</v>
      </c>
      <c r="NW160" s="17">
        <v>26699</v>
      </c>
      <c r="NX160" s="17">
        <v>0</v>
      </c>
    </row>
    <row r="161" spans="1:388" x14ac:dyDescent="0.55000000000000004">
      <c r="A161" s="13" t="s">
        <v>1185</v>
      </c>
      <c r="B161" s="13" t="s">
        <v>1278</v>
      </c>
      <c r="C161" s="13" t="s">
        <v>305</v>
      </c>
      <c r="D161" s="13" t="s">
        <v>306</v>
      </c>
      <c r="E161" s="14">
        <v>611.5</v>
      </c>
      <c r="F161" s="15">
        <v>-1</v>
      </c>
      <c r="G161" s="16">
        <v>7413</v>
      </c>
      <c r="H161" s="16">
        <v>-7413</v>
      </c>
      <c r="I161" s="16">
        <v>6553</v>
      </c>
      <c r="J161" s="15">
        <v>-1</v>
      </c>
      <c r="K161" s="16">
        <v>-6553</v>
      </c>
      <c r="L161" s="16">
        <v>7413</v>
      </c>
      <c r="M161" s="16">
        <v>222</v>
      </c>
      <c r="N161" s="16">
        <v>7635</v>
      </c>
      <c r="O161" s="17">
        <v>626.65</v>
      </c>
      <c r="P161" s="17">
        <v>19.07</v>
      </c>
      <c r="Q161" s="17">
        <v>645.72</v>
      </c>
      <c r="R161" s="17">
        <v>66.89</v>
      </c>
      <c r="S161" s="17">
        <v>2.16</v>
      </c>
      <c r="T161" s="17">
        <v>69.05</v>
      </c>
      <c r="U161" s="17">
        <v>65.180000000000007</v>
      </c>
      <c r="V161" s="17">
        <v>2.35</v>
      </c>
      <c r="W161" s="17">
        <v>67.53</v>
      </c>
      <c r="X161" s="17">
        <v>357.8</v>
      </c>
      <c r="Y161" s="17">
        <v>10.73</v>
      </c>
      <c r="Z161" s="17">
        <v>368.53</v>
      </c>
      <c r="AA161" s="17">
        <v>20.16</v>
      </c>
      <c r="AB161" s="17">
        <v>23.61</v>
      </c>
      <c r="AC161" s="17">
        <v>15.07</v>
      </c>
      <c r="AD161" s="17">
        <v>58.84</v>
      </c>
      <c r="AE161" s="14">
        <v>611.5</v>
      </c>
      <c r="AF161" s="17">
        <v>670.34</v>
      </c>
      <c r="AG161" s="17">
        <v>1.29</v>
      </c>
      <c r="AH161" s="17">
        <v>671.63</v>
      </c>
      <c r="AI161" s="15">
        <v>19.329999999999998</v>
      </c>
      <c r="AJ161" s="15">
        <v>2.137</v>
      </c>
      <c r="AK161" s="17">
        <v>1.36</v>
      </c>
      <c r="AL161" s="17">
        <f>ROUND(Data_AidAndLevy[[#This Row],[L311]]*Data_AidAndLevy[[#This Row],[L201]],0)</f>
        <v>10082</v>
      </c>
      <c r="AM161" s="15">
        <v>0</v>
      </c>
      <c r="AN161" s="15">
        <v>22.827000000000002</v>
      </c>
      <c r="AO161" s="17">
        <v>670.34</v>
      </c>
      <c r="AP161" s="15">
        <v>693.16700000000003</v>
      </c>
      <c r="AQ161" s="17">
        <v>58.84</v>
      </c>
      <c r="AR161" s="15">
        <v>634.327</v>
      </c>
      <c r="AS161" s="16">
        <v>7635</v>
      </c>
      <c r="AT161" s="14">
        <v>611.5</v>
      </c>
      <c r="AU161" s="16">
        <v>4668803</v>
      </c>
      <c r="AV161" s="16">
        <v>4567149</v>
      </c>
      <c r="AW161" s="17">
        <v>1.01</v>
      </c>
      <c r="AX161" s="16">
        <v>4612820</v>
      </c>
      <c r="AY161" s="16">
        <v>4668803</v>
      </c>
      <c r="AZ161" s="16">
        <v>0</v>
      </c>
      <c r="BA161" s="16">
        <v>7635</v>
      </c>
      <c r="BB161" s="15">
        <v>22.827000000000002</v>
      </c>
      <c r="BC161" s="16">
        <v>174284</v>
      </c>
      <c r="BD161" s="16">
        <v>7635</v>
      </c>
      <c r="BE161" s="17">
        <v>58.84</v>
      </c>
      <c r="BF161" s="16">
        <v>449243</v>
      </c>
      <c r="BG161" s="17">
        <v>645.72</v>
      </c>
      <c r="BH161" s="14">
        <v>611.5</v>
      </c>
      <c r="BI161" s="16">
        <v>394858</v>
      </c>
      <c r="BJ161" s="16">
        <v>386079</v>
      </c>
      <c r="BK161" s="16">
        <v>394858</v>
      </c>
      <c r="BL161" s="16">
        <v>0</v>
      </c>
      <c r="BM161" s="16">
        <v>394858</v>
      </c>
      <c r="BN161" s="16">
        <v>394858</v>
      </c>
      <c r="BO161" s="17">
        <v>69.05</v>
      </c>
      <c r="BP161" s="14">
        <v>611.5</v>
      </c>
      <c r="BQ161" s="16">
        <v>42224</v>
      </c>
      <c r="BR161" s="16">
        <v>41211</v>
      </c>
      <c r="BS161" s="16">
        <v>42224</v>
      </c>
      <c r="BT161" s="16">
        <v>0</v>
      </c>
      <c r="BU161" s="16">
        <v>42224</v>
      </c>
      <c r="BV161" s="16">
        <v>42224</v>
      </c>
      <c r="BW161" s="17">
        <v>67.53</v>
      </c>
      <c r="BX161" s="14">
        <v>611.5</v>
      </c>
      <c r="BY161" s="16">
        <v>41295</v>
      </c>
      <c r="BZ161" s="16">
        <v>40157</v>
      </c>
      <c r="CA161" s="16">
        <v>41295</v>
      </c>
      <c r="CB161" s="16">
        <v>0</v>
      </c>
      <c r="CC161" s="16">
        <v>41295</v>
      </c>
      <c r="CD161" s="16">
        <v>41295</v>
      </c>
      <c r="CE161" s="17">
        <v>368.53</v>
      </c>
      <c r="CF161" s="14">
        <v>611.5</v>
      </c>
      <c r="CG161" s="16">
        <v>225356</v>
      </c>
      <c r="CH161" s="16">
        <v>220441</v>
      </c>
      <c r="CI161" s="16">
        <v>225356</v>
      </c>
      <c r="CJ161" s="16">
        <v>0</v>
      </c>
      <c r="CK161" s="16">
        <v>225356</v>
      </c>
      <c r="CL161" s="16">
        <v>225356</v>
      </c>
      <c r="CM161" s="17">
        <v>340.52</v>
      </c>
      <c r="CN161" s="17">
        <v>670.34</v>
      </c>
      <c r="CO161" s="16">
        <v>228264</v>
      </c>
      <c r="CP161" s="16">
        <v>220783</v>
      </c>
      <c r="CQ161" s="16">
        <v>0</v>
      </c>
      <c r="CR161" s="16">
        <v>220783</v>
      </c>
      <c r="CS161" s="16">
        <v>228264</v>
      </c>
      <c r="CT161" s="16">
        <v>0</v>
      </c>
      <c r="CU161" s="14">
        <v>611.5</v>
      </c>
      <c r="CV161" s="16">
        <v>19</v>
      </c>
      <c r="CW161" s="14">
        <v>0</v>
      </c>
      <c r="CX161" s="16">
        <v>631</v>
      </c>
      <c r="CY161" s="17">
        <v>62.45</v>
      </c>
      <c r="CZ161" s="16">
        <v>39406</v>
      </c>
      <c r="DA161" s="16">
        <v>631</v>
      </c>
      <c r="DB161" s="17">
        <v>69.930000000000007</v>
      </c>
      <c r="DC161" s="16">
        <v>44126</v>
      </c>
      <c r="DD161" s="17">
        <v>1.29</v>
      </c>
      <c r="DE161" s="17">
        <v>340.52</v>
      </c>
      <c r="DF161" s="16">
        <v>439</v>
      </c>
      <c r="DG161" s="17">
        <v>34.31</v>
      </c>
      <c r="DH161" s="17">
        <v>670.34</v>
      </c>
      <c r="DI161" s="16">
        <v>22999</v>
      </c>
      <c r="DJ161" s="16">
        <v>22232</v>
      </c>
      <c r="DK161" s="16">
        <v>22999</v>
      </c>
      <c r="DL161" s="16">
        <v>0</v>
      </c>
      <c r="DM161" s="16">
        <v>22999</v>
      </c>
      <c r="DN161" s="16">
        <v>22999</v>
      </c>
      <c r="DO161" s="17">
        <v>4.09</v>
      </c>
      <c r="DP161" s="17">
        <v>670.34</v>
      </c>
      <c r="DQ161" s="16">
        <v>2742</v>
      </c>
      <c r="DR161" s="16">
        <v>2650</v>
      </c>
      <c r="DS161" s="16">
        <v>2742</v>
      </c>
      <c r="DT161" s="16">
        <v>0</v>
      </c>
      <c r="DU161" s="16">
        <v>2742</v>
      </c>
      <c r="DV161" s="16">
        <v>2742</v>
      </c>
      <c r="DW161" s="16">
        <v>4668803</v>
      </c>
      <c r="DX161" s="16">
        <v>0</v>
      </c>
      <c r="DY161" s="16">
        <v>174284</v>
      </c>
      <c r="DZ161" s="16">
        <v>449243</v>
      </c>
      <c r="EA161" s="16">
        <v>394858</v>
      </c>
      <c r="EB161" s="16">
        <v>42224</v>
      </c>
      <c r="EC161" s="16">
        <v>41295</v>
      </c>
      <c r="ED161" s="16">
        <v>225356</v>
      </c>
      <c r="EE161" s="16">
        <v>228264</v>
      </c>
      <c r="EF161" s="16">
        <v>0</v>
      </c>
      <c r="EG161" s="16">
        <v>39406</v>
      </c>
      <c r="EH161" s="16">
        <v>44126</v>
      </c>
      <c r="EI161" s="16">
        <v>439</v>
      </c>
      <c r="EJ161" s="16">
        <v>22999</v>
      </c>
      <c r="EK161" s="16">
        <v>2742</v>
      </c>
      <c r="EL161" s="16">
        <v>37024</v>
      </c>
      <c r="EM161" s="16">
        <v>181322</v>
      </c>
      <c r="EN161" s="16">
        <v>-7413</v>
      </c>
      <c r="EO161" s="16">
        <v>6470924</v>
      </c>
      <c r="EP161" s="16">
        <v>277720373</v>
      </c>
      <c r="EQ161" s="18">
        <v>5.4</v>
      </c>
      <c r="ER161" s="16">
        <v>1499690</v>
      </c>
      <c r="ES161" s="16">
        <v>26112</v>
      </c>
      <c r="ET161" s="16">
        <v>25418</v>
      </c>
      <c r="EU161" s="16">
        <v>694</v>
      </c>
      <c r="EV161" s="16">
        <v>1499690</v>
      </c>
      <c r="EW161" s="16">
        <v>1500384</v>
      </c>
      <c r="EX161" s="16">
        <v>23530555</v>
      </c>
      <c r="EY161" s="16">
        <v>21143376</v>
      </c>
      <c r="EZ161" s="16">
        <v>2387179</v>
      </c>
      <c r="FA161" s="18">
        <v>5.4</v>
      </c>
      <c r="FB161" s="16">
        <v>12891</v>
      </c>
      <c r="FC161" s="16">
        <v>0</v>
      </c>
      <c r="FD161" s="16">
        <v>0</v>
      </c>
      <c r="FE161" s="16">
        <v>0</v>
      </c>
      <c r="FF161" s="16">
        <v>12891</v>
      </c>
      <c r="FG161" s="16">
        <v>12891</v>
      </c>
      <c r="FH161" s="16">
        <v>1500384</v>
      </c>
      <c r="FI161" s="16">
        <v>1513275</v>
      </c>
      <c r="FJ161" s="16">
        <v>6749</v>
      </c>
      <c r="FK161" s="15">
        <v>634.327</v>
      </c>
      <c r="FL161" s="16">
        <v>4281073</v>
      </c>
      <c r="FM161" s="16">
        <v>6749</v>
      </c>
      <c r="FN161" s="17">
        <v>58.84</v>
      </c>
      <c r="FO161" s="16">
        <v>397111</v>
      </c>
      <c r="FP161" s="16">
        <v>264</v>
      </c>
      <c r="FQ161" s="17">
        <v>671.63</v>
      </c>
      <c r="FR161" s="16">
        <v>177310</v>
      </c>
      <c r="FS161" s="16">
        <v>22999</v>
      </c>
      <c r="FT161" s="16">
        <v>2742</v>
      </c>
      <c r="FU161" s="16">
        <v>203051</v>
      </c>
      <c r="FV161" s="16">
        <v>4281073</v>
      </c>
      <c r="FW161" s="16">
        <v>397111</v>
      </c>
      <c r="FX161" s="16">
        <v>-6553</v>
      </c>
      <c r="FY161" s="16">
        <v>394858</v>
      </c>
      <c r="FZ161" s="16">
        <v>42224</v>
      </c>
      <c r="GA161" s="16">
        <v>41295</v>
      </c>
      <c r="GB161" s="16">
        <v>225356</v>
      </c>
      <c r="GC161" s="16">
        <v>5578415</v>
      </c>
      <c r="GD161" s="16">
        <v>1513275</v>
      </c>
      <c r="GE161" s="16">
        <v>4065140</v>
      </c>
      <c r="GF161" s="15">
        <v>693.16700000000003</v>
      </c>
      <c r="GG161" s="16">
        <v>300</v>
      </c>
      <c r="GH161" s="16">
        <v>207950</v>
      </c>
      <c r="GI161" s="16">
        <v>4065140</v>
      </c>
      <c r="GJ161" s="16">
        <v>0</v>
      </c>
      <c r="GK161" s="14">
        <v>15.5</v>
      </c>
      <c r="GL161" s="16">
        <v>7635</v>
      </c>
      <c r="GM161" s="16">
        <v>118343</v>
      </c>
      <c r="GN161" s="14">
        <v>0</v>
      </c>
      <c r="GO161" s="16">
        <v>7413</v>
      </c>
      <c r="GP161" s="16">
        <v>0</v>
      </c>
      <c r="GQ161" s="16">
        <v>118343</v>
      </c>
      <c r="GR161" s="16">
        <v>118343</v>
      </c>
      <c r="GS161" s="16">
        <v>6470924</v>
      </c>
      <c r="GT161" s="16">
        <v>5578415</v>
      </c>
      <c r="GU161" s="16">
        <v>0</v>
      </c>
      <c r="GV161" s="16">
        <v>892509</v>
      </c>
      <c r="GW161" s="16">
        <v>277720373</v>
      </c>
      <c r="GX161" s="16">
        <v>271624572</v>
      </c>
      <c r="GY161" s="16">
        <v>6095801</v>
      </c>
      <c r="GZ161" s="16">
        <v>271624572</v>
      </c>
      <c r="HA161" s="18">
        <v>2.24E-2</v>
      </c>
      <c r="HB161" s="16">
        <v>9536</v>
      </c>
      <c r="HC161" s="16">
        <v>214</v>
      </c>
      <c r="HD161" s="16">
        <v>9536</v>
      </c>
      <c r="HE161" s="16">
        <v>214</v>
      </c>
      <c r="HF161" s="16">
        <v>9322</v>
      </c>
      <c r="HG161" s="16">
        <v>886</v>
      </c>
      <c r="HH161" s="16">
        <v>685</v>
      </c>
      <c r="HI161" s="16">
        <v>201</v>
      </c>
      <c r="HJ161" s="15">
        <v>693.16700000000003</v>
      </c>
      <c r="HK161" s="16">
        <v>139327</v>
      </c>
      <c r="HL161" s="15">
        <v>693.16700000000003</v>
      </c>
      <c r="HM161" s="16">
        <v>10</v>
      </c>
      <c r="HN161" s="16">
        <v>6932</v>
      </c>
      <c r="HO161" s="15">
        <v>693.16700000000003</v>
      </c>
      <c r="HP161" s="16">
        <v>7635</v>
      </c>
      <c r="HQ161" s="15">
        <v>0.11600000000000001</v>
      </c>
      <c r="HR161" s="16">
        <v>614146</v>
      </c>
      <c r="HS161" s="16">
        <v>139327</v>
      </c>
      <c r="HT161" s="16">
        <v>6932</v>
      </c>
      <c r="HU161" s="16">
        <v>467887</v>
      </c>
      <c r="HV161" s="16">
        <v>277720373</v>
      </c>
      <c r="HW161" s="18">
        <v>1.6847399999999999</v>
      </c>
      <c r="HX161" s="18">
        <v>1.9617800000000001</v>
      </c>
      <c r="HY161" s="18">
        <v>0</v>
      </c>
      <c r="HZ161" s="16">
        <v>277720373</v>
      </c>
      <c r="IA161" s="16">
        <v>0</v>
      </c>
      <c r="IB161" s="16">
        <v>7635</v>
      </c>
      <c r="IC161" s="17">
        <v>0</v>
      </c>
      <c r="ID161" s="16">
        <v>0</v>
      </c>
      <c r="IE161" s="15">
        <v>693.16700000000003</v>
      </c>
      <c r="IF161" s="16">
        <v>0</v>
      </c>
      <c r="IG161" s="16">
        <v>892509</v>
      </c>
      <c r="IH161" s="16">
        <v>9322</v>
      </c>
      <c r="II161" s="16">
        <v>0</v>
      </c>
      <c r="IJ161" s="16">
        <v>0</v>
      </c>
      <c r="IK161" s="16">
        <v>37024</v>
      </c>
      <c r="IL161" s="16">
        <v>139327</v>
      </c>
      <c r="IM161" s="16">
        <v>6932</v>
      </c>
      <c r="IN161" s="16">
        <v>0</v>
      </c>
      <c r="IO161" s="16">
        <v>0</v>
      </c>
      <c r="IP161" s="16">
        <v>773952</v>
      </c>
      <c r="IQ161" s="16">
        <v>4065140</v>
      </c>
      <c r="IR161" s="16">
        <v>0</v>
      </c>
      <c r="IS161" s="16">
        <v>9322</v>
      </c>
      <c r="IT161" s="16">
        <v>0</v>
      </c>
      <c r="IU161" s="16">
        <v>0</v>
      </c>
      <c r="IV161" s="16">
        <v>37024</v>
      </c>
      <c r="IW161" s="16">
        <v>139327</v>
      </c>
      <c r="IX161" s="16">
        <v>6932</v>
      </c>
      <c r="IY161" s="16">
        <v>0</v>
      </c>
      <c r="IZ161" s="16">
        <v>0</v>
      </c>
      <c r="JA161" s="16">
        <v>0</v>
      </c>
      <c r="JB161" s="16">
        <v>118343</v>
      </c>
      <c r="JC161" s="16">
        <v>4302040</v>
      </c>
      <c r="JD161" s="16">
        <v>4668803</v>
      </c>
      <c r="JE161" s="16">
        <v>0</v>
      </c>
      <c r="JF161" s="16">
        <v>4668803</v>
      </c>
      <c r="JG161" s="19">
        <v>0.1</v>
      </c>
      <c r="JH161" s="16">
        <v>466880</v>
      </c>
      <c r="JI161" s="16">
        <v>277720373</v>
      </c>
      <c r="JJ161" s="14">
        <v>611.5</v>
      </c>
      <c r="JK161" s="16">
        <v>454163</v>
      </c>
      <c r="JL161" s="16">
        <v>416026</v>
      </c>
      <c r="JM161" s="16">
        <v>454163</v>
      </c>
      <c r="JN161" s="17">
        <v>0.25</v>
      </c>
      <c r="JO161" s="19">
        <v>0.22900000000000001</v>
      </c>
      <c r="JP161" s="16">
        <v>466880</v>
      </c>
      <c r="JQ161" s="16">
        <v>106916</v>
      </c>
      <c r="JR161" s="17">
        <v>0.01</v>
      </c>
      <c r="JS161" s="16">
        <v>4854064</v>
      </c>
      <c r="JT161" s="16">
        <v>48541</v>
      </c>
      <c r="JU161" s="16">
        <v>466880</v>
      </c>
      <c r="JV161" s="16">
        <v>106916</v>
      </c>
      <c r="JW161" s="16">
        <v>48541</v>
      </c>
      <c r="JX161" s="16">
        <v>311423</v>
      </c>
      <c r="JY161" s="16">
        <v>106916</v>
      </c>
      <c r="JZ161" s="18">
        <v>0</v>
      </c>
      <c r="KA161" s="16">
        <v>0</v>
      </c>
      <c r="KB161" s="16">
        <v>48541</v>
      </c>
      <c r="KC161" s="16">
        <v>311423</v>
      </c>
      <c r="KD161" s="16">
        <v>359964</v>
      </c>
      <c r="KE161" s="16">
        <v>4668803</v>
      </c>
      <c r="KF161" s="19">
        <v>0</v>
      </c>
      <c r="KG161" s="16">
        <v>0</v>
      </c>
      <c r="KH161" s="17">
        <v>0</v>
      </c>
      <c r="KI161" s="16">
        <v>4854064</v>
      </c>
      <c r="KJ161" s="16">
        <v>0</v>
      </c>
      <c r="KK161" s="16">
        <v>0</v>
      </c>
      <c r="KL161" s="16">
        <v>0</v>
      </c>
      <c r="KM161" s="16">
        <v>0</v>
      </c>
      <c r="KN161" s="16">
        <v>13719</v>
      </c>
      <c r="KO161" s="16">
        <v>13354</v>
      </c>
      <c r="KP161" s="16">
        <v>365</v>
      </c>
      <c r="KQ161" s="16">
        <v>773952</v>
      </c>
      <c r="KR161" s="16">
        <v>365</v>
      </c>
      <c r="KS161" s="16">
        <v>773587</v>
      </c>
      <c r="KT161" s="16">
        <v>694</v>
      </c>
      <c r="KU161" s="16">
        <v>365</v>
      </c>
      <c r="KV161" s="16">
        <v>1059</v>
      </c>
      <c r="KW161" s="16">
        <v>1499690</v>
      </c>
      <c r="KX161" s="16">
        <v>773587</v>
      </c>
      <c r="KY161" s="18">
        <v>2273277</v>
      </c>
      <c r="KZ161" s="16">
        <v>311423</v>
      </c>
      <c r="LA161" s="16">
        <v>0</v>
      </c>
      <c r="LB161" s="16">
        <v>0</v>
      </c>
      <c r="LC161" s="16">
        <v>0</v>
      </c>
      <c r="LD161" s="16">
        <v>2584700</v>
      </c>
      <c r="LE161" s="16">
        <v>0</v>
      </c>
      <c r="LF161" s="16">
        <v>0</v>
      </c>
      <c r="LG161" s="16">
        <v>0</v>
      </c>
      <c r="LH161" s="16">
        <v>2584700</v>
      </c>
      <c r="LI161" s="16">
        <v>311423</v>
      </c>
      <c r="LJ161" s="16">
        <v>2273277</v>
      </c>
      <c r="LK161" s="16">
        <v>277720373</v>
      </c>
      <c r="LL161" s="16">
        <v>8.1854899999999997</v>
      </c>
      <c r="LM161" s="16">
        <v>311423</v>
      </c>
      <c r="LN161" s="16">
        <v>277720373</v>
      </c>
      <c r="LO161" s="16">
        <v>1.1213500000000001</v>
      </c>
      <c r="LP161" s="16">
        <v>8.1854899999999997</v>
      </c>
      <c r="LQ161" s="16">
        <v>9.3068399999999993</v>
      </c>
      <c r="LR161" s="16">
        <v>228264</v>
      </c>
      <c r="LS161" s="16">
        <v>0</v>
      </c>
      <c r="LT161" s="16">
        <v>39406</v>
      </c>
      <c r="LU161" s="16">
        <v>44126</v>
      </c>
      <c r="LV161" s="16">
        <v>439</v>
      </c>
      <c r="LW161" s="16">
        <v>22999</v>
      </c>
      <c r="LX161" s="16">
        <v>2742</v>
      </c>
      <c r="LY161" s="16">
        <v>37024</v>
      </c>
      <c r="LZ161" s="16">
        <v>300952</v>
      </c>
      <c r="MA161" s="16">
        <v>4302040</v>
      </c>
      <c r="MB161" s="18">
        <v>300952</v>
      </c>
      <c r="MC161" s="16">
        <v>4001088</v>
      </c>
      <c r="MD161" s="16">
        <v>6470924</v>
      </c>
      <c r="ME161" s="18">
        <v>0</v>
      </c>
      <c r="MF161" s="18">
        <v>0</v>
      </c>
      <c r="MG161" s="18">
        <v>359964</v>
      </c>
      <c r="MH161" s="16">
        <v>0</v>
      </c>
      <c r="MI161" s="16">
        <v>118343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2584700</v>
      </c>
      <c r="MP161" s="16">
        <v>118343</v>
      </c>
      <c r="MQ161" s="16">
        <v>0</v>
      </c>
      <c r="MR161" s="16">
        <v>48541</v>
      </c>
      <c r="MS161" s="16">
        <v>0</v>
      </c>
      <c r="MT161" s="16">
        <v>12891</v>
      </c>
      <c r="MU161" s="16">
        <v>1059</v>
      </c>
      <c r="MV161" s="16">
        <v>0</v>
      </c>
      <c r="MW161" s="16">
        <v>2765534</v>
      </c>
      <c r="MX161" s="16">
        <v>277720373</v>
      </c>
      <c r="MY161" s="16">
        <v>0</v>
      </c>
      <c r="MZ161" s="16">
        <v>0</v>
      </c>
      <c r="NA161" s="16">
        <v>0</v>
      </c>
      <c r="NB161" s="16">
        <v>4854064</v>
      </c>
      <c r="NC161" s="16">
        <v>0</v>
      </c>
      <c r="ND161" s="16">
        <v>0</v>
      </c>
      <c r="NE161" s="16">
        <v>0</v>
      </c>
      <c r="NF161" s="16">
        <v>0</v>
      </c>
      <c r="NG161" s="17">
        <v>0.01</v>
      </c>
      <c r="NH161" s="17">
        <v>0</v>
      </c>
      <c r="NI161" s="17">
        <v>0</v>
      </c>
      <c r="NJ161" s="17">
        <v>0</v>
      </c>
      <c r="NK161" s="17">
        <v>0</v>
      </c>
      <c r="NL161" s="17">
        <v>0.01</v>
      </c>
      <c r="NM161" s="16">
        <v>48541</v>
      </c>
      <c r="NN161" s="16">
        <v>0</v>
      </c>
      <c r="NO161" s="18">
        <v>0</v>
      </c>
      <c r="NP161" s="16">
        <v>0</v>
      </c>
      <c r="NQ161" s="17">
        <v>48541</v>
      </c>
      <c r="NR161" s="16">
        <v>325000</v>
      </c>
      <c r="NS161" s="16">
        <v>0</v>
      </c>
      <c r="NT161" s="16">
        <v>91648</v>
      </c>
      <c r="NU161" s="16">
        <v>0</v>
      </c>
      <c r="NV161" s="16">
        <v>0</v>
      </c>
      <c r="NW161" s="17">
        <v>0</v>
      </c>
      <c r="NX161" s="17">
        <v>287600</v>
      </c>
    </row>
    <row r="162" spans="1:388" x14ac:dyDescent="0.55000000000000004">
      <c r="A162" s="13" t="s">
        <v>1177</v>
      </c>
      <c r="B162" s="13" t="s">
        <v>1248</v>
      </c>
      <c r="C162" s="13" t="s">
        <v>1249</v>
      </c>
      <c r="D162" s="13" t="s">
        <v>186</v>
      </c>
      <c r="E162" s="14">
        <v>525.20000000000005</v>
      </c>
      <c r="F162" s="15">
        <v>-3.2000000000000001E-2</v>
      </c>
      <c r="G162" s="16">
        <v>7462</v>
      </c>
      <c r="H162" s="16">
        <v>-239</v>
      </c>
      <c r="I162" s="16">
        <v>6553</v>
      </c>
      <c r="J162" s="15">
        <v>-3.2000000000000001E-2</v>
      </c>
      <c r="K162" s="16">
        <v>-210</v>
      </c>
      <c r="L162" s="16">
        <v>7462</v>
      </c>
      <c r="M162" s="16">
        <v>222</v>
      </c>
      <c r="N162" s="16">
        <v>7684</v>
      </c>
      <c r="O162" s="17">
        <v>684.39</v>
      </c>
      <c r="P162" s="17">
        <v>19.07</v>
      </c>
      <c r="Q162" s="17">
        <v>703.46</v>
      </c>
      <c r="R162" s="17">
        <v>77.77</v>
      </c>
      <c r="S162" s="17">
        <v>2.16</v>
      </c>
      <c r="T162" s="17">
        <v>79.930000000000007</v>
      </c>
      <c r="U162" s="17">
        <v>78.819999999999993</v>
      </c>
      <c r="V162" s="17">
        <v>2.35</v>
      </c>
      <c r="W162" s="17">
        <v>81.17</v>
      </c>
      <c r="X162" s="17">
        <v>357.8</v>
      </c>
      <c r="Y162" s="17">
        <v>10.73</v>
      </c>
      <c r="Z162" s="17">
        <v>368.53</v>
      </c>
      <c r="AA162" s="17">
        <v>28.8</v>
      </c>
      <c r="AB162" s="17">
        <v>14.52</v>
      </c>
      <c r="AC162" s="17">
        <v>16.440000000000001</v>
      </c>
      <c r="AD162" s="17">
        <v>59.76</v>
      </c>
      <c r="AE162" s="14">
        <v>525.20000000000005</v>
      </c>
      <c r="AF162" s="17">
        <v>584.96</v>
      </c>
      <c r="AG162" s="17">
        <v>0.74</v>
      </c>
      <c r="AH162" s="17">
        <v>585.70000000000005</v>
      </c>
      <c r="AI162" s="15">
        <v>23.26</v>
      </c>
      <c r="AJ162" s="15">
        <v>2.4689999999999999</v>
      </c>
      <c r="AK162" s="17">
        <v>0.73</v>
      </c>
      <c r="AL162" s="17">
        <f>ROUND(Data_AidAndLevy[[#This Row],[L311]]*Data_AidAndLevy[[#This Row],[L201]],0)</f>
        <v>5447</v>
      </c>
      <c r="AM162" s="15">
        <v>0</v>
      </c>
      <c r="AN162" s="15">
        <v>26.459</v>
      </c>
      <c r="AO162" s="17">
        <v>584.96</v>
      </c>
      <c r="AP162" s="15">
        <v>611.41899999999998</v>
      </c>
      <c r="AQ162" s="17">
        <v>59.76</v>
      </c>
      <c r="AR162" s="15">
        <v>551.65899999999999</v>
      </c>
      <c r="AS162" s="16">
        <v>7684</v>
      </c>
      <c r="AT162" s="14">
        <v>525.20000000000005</v>
      </c>
      <c r="AU162" s="16">
        <v>4035637</v>
      </c>
      <c r="AV162" s="16">
        <v>4232446</v>
      </c>
      <c r="AW162" s="17">
        <v>1.01</v>
      </c>
      <c r="AX162" s="16">
        <v>4274770</v>
      </c>
      <c r="AY162" s="16">
        <v>4035637</v>
      </c>
      <c r="AZ162" s="16">
        <v>239133</v>
      </c>
      <c r="BA162" s="16">
        <v>7684</v>
      </c>
      <c r="BB162" s="15">
        <v>26.459</v>
      </c>
      <c r="BC162" s="16">
        <v>203311</v>
      </c>
      <c r="BD162" s="16">
        <v>7684</v>
      </c>
      <c r="BE162" s="17">
        <v>59.76</v>
      </c>
      <c r="BF162" s="16">
        <v>459196</v>
      </c>
      <c r="BG162" s="17">
        <v>703.46</v>
      </c>
      <c r="BH162" s="14">
        <v>525.20000000000005</v>
      </c>
      <c r="BI162" s="16">
        <v>369457</v>
      </c>
      <c r="BJ162" s="16">
        <v>388186</v>
      </c>
      <c r="BK162" s="16">
        <v>369457</v>
      </c>
      <c r="BL162" s="16">
        <v>18729</v>
      </c>
      <c r="BM162" s="16">
        <v>369457</v>
      </c>
      <c r="BN162" s="16">
        <v>388186</v>
      </c>
      <c r="BO162" s="17">
        <v>79.930000000000007</v>
      </c>
      <c r="BP162" s="14">
        <v>525.20000000000005</v>
      </c>
      <c r="BQ162" s="16">
        <v>41979</v>
      </c>
      <c r="BR162" s="16">
        <v>44111</v>
      </c>
      <c r="BS162" s="16">
        <v>41979</v>
      </c>
      <c r="BT162" s="16">
        <v>2132</v>
      </c>
      <c r="BU162" s="16">
        <v>41979</v>
      </c>
      <c r="BV162" s="16">
        <v>44111</v>
      </c>
      <c r="BW162" s="17">
        <v>81.17</v>
      </c>
      <c r="BX162" s="14">
        <v>525.20000000000005</v>
      </c>
      <c r="BY162" s="16">
        <v>42630</v>
      </c>
      <c r="BZ162" s="16">
        <v>44707</v>
      </c>
      <c r="CA162" s="16">
        <v>42630</v>
      </c>
      <c r="CB162" s="16">
        <v>2077</v>
      </c>
      <c r="CC162" s="16">
        <v>42630</v>
      </c>
      <c r="CD162" s="16">
        <v>44707</v>
      </c>
      <c r="CE162" s="17">
        <v>368.53</v>
      </c>
      <c r="CF162" s="14">
        <v>525.20000000000005</v>
      </c>
      <c r="CG162" s="16">
        <v>193552</v>
      </c>
      <c r="CH162" s="16">
        <v>202944</v>
      </c>
      <c r="CI162" s="16">
        <v>193552</v>
      </c>
      <c r="CJ162" s="16">
        <v>9392</v>
      </c>
      <c r="CK162" s="16">
        <v>193552</v>
      </c>
      <c r="CL162" s="16">
        <v>202944</v>
      </c>
      <c r="CM162" s="17">
        <v>337.26</v>
      </c>
      <c r="CN162" s="17">
        <v>584.96</v>
      </c>
      <c r="CO162" s="16">
        <v>197284</v>
      </c>
      <c r="CP162" s="16">
        <v>206137</v>
      </c>
      <c r="CQ162" s="16">
        <v>9466</v>
      </c>
      <c r="CR162" s="16">
        <v>215603</v>
      </c>
      <c r="CS162" s="16">
        <v>197284</v>
      </c>
      <c r="CT162" s="16">
        <v>18319</v>
      </c>
      <c r="CU162" s="14">
        <v>525.20000000000005</v>
      </c>
      <c r="CV162" s="16">
        <v>9</v>
      </c>
      <c r="CW162" s="14">
        <v>0</v>
      </c>
      <c r="CX162" s="16">
        <v>534</v>
      </c>
      <c r="CY162" s="17">
        <v>62.47</v>
      </c>
      <c r="CZ162" s="16">
        <v>33359</v>
      </c>
      <c r="DA162" s="16">
        <v>534</v>
      </c>
      <c r="DB162" s="17">
        <v>69.650000000000006</v>
      </c>
      <c r="DC162" s="16">
        <v>37193</v>
      </c>
      <c r="DD162" s="17">
        <v>0.74</v>
      </c>
      <c r="DE162" s="17">
        <v>337.26</v>
      </c>
      <c r="DF162" s="16">
        <v>250</v>
      </c>
      <c r="DG162" s="17">
        <v>41.7</v>
      </c>
      <c r="DH162" s="17">
        <v>584.96</v>
      </c>
      <c r="DI162" s="16">
        <v>24393</v>
      </c>
      <c r="DJ162" s="16">
        <v>25615</v>
      </c>
      <c r="DK162" s="16">
        <v>24393</v>
      </c>
      <c r="DL162" s="16">
        <v>1222</v>
      </c>
      <c r="DM162" s="16">
        <v>24393</v>
      </c>
      <c r="DN162" s="16">
        <v>25615</v>
      </c>
      <c r="DO162" s="17">
        <v>4.8</v>
      </c>
      <c r="DP162" s="17">
        <v>584.96</v>
      </c>
      <c r="DQ162" s="16">
        <v>2808</v>
      </c>
      <c r="DR162" s="16">
        <v>2945</v>
      </c>
      <c r="DS162" s="16">
        <v>2808</v>
      </c>
      <c r="DT162" s="16">
        <v>137</v>
      </c>
      <c r="DU162" s="16">
        <v>2808</v>
      </c>
      <c r="DV162" s="16">
        <v>2945</v>
      </c>
      <c r="DW162" s="16">
        <v>4035637</v>
      </c>
      <c r="DX162" s="16">
        <v>239133</v>
      </c>
      <c r="DY162" s="16">
        <v>203311</v>
      </c>
      <c r="DZ162" s="16">
        <v>459196</v>
      </c>
      <c r="EA162" s="16">
        <v>388186</v>
      </c>
      <c r="EB162" s="16">
        <v>44111</v>
      </c>
      <c r="EC162" s="16">
        <v>44707</v>
      </c>
      <c r="ED162" s="16">
        <v>202944</v>
      </c>
      <c r="EE162" s="16">
        <v>197284</v>
      </c>
      <c r="EF162" s="16">
        <v>18319</v>
      </c>
      <c r="EG162" s="16">
        <v>33359</v>
      </c>
      <c r="EH162" s="16">
        <v>37193</v>
      </c>
      <c r="EI162" s="16">
        <v>250</v>
      </c>
      <c r="EJ162" s="16">
        <v>25615</v>
      </c>
      <c r="EK162" s="16">
        <v>2945</v>
      </c>
      <c r="EL162" s="16">
        <v>48097</v>
      </c>
      <c r="EM162" s="16">
        <v>185308</v>
      </c>
      <c r="EN162" s="16">
        <v>-239</v>
      </c>
      <c r="EO162" s="16">
        <v>6069162</v>
      </c>
      <c r="EP162" s="16">
        <v>324912660</v>
      </c>
      <c r="EQ162" s="18">
        <v>5.4</v>
      </c>
      <c r="ER162" s="16">
        <v>1754528</v>
      </c>
      <c r="ES162" s="16">
        <v>25693</v>
      </c>
      <c r="ET162" s="16">
        <v>25481</v>
      </c>
      <c r="EU162" s="16">
        <v>212</v>
      </c>
      <c r="EV162" s="16">
        <v>1754528</v>
      </c>
      <c r="EW162" s="16">
        <v>1754740</v>
      </c>
      <c r="EX162" s="16">
        <v>83593237</v>
      </c>
      <c r="EY162" s="16">
        <v>80065218</v>
      </c>
      <c r="EZ162" s="16">
        <v>3528019</v>
      </c>
      <c r="FA162" s="18">
        <v>5.4</v>
      </c>
      <c r="FB162" s="16">
        <v>19051</v>
      </c>
      <c r="FC162" s="16">
        <v>0</v>
      </c>
      <c r="FD162" s="16">
        <v>0</v>
      </c>
      <c r="FE162" s="16">
        <v>0</v>
      </c>
      <c r="FF162" s="16">
        <v>19051</v>
      </c>
      <c r="FG162" s="16">
        <v>19051</v>
      </c>
      <c r="FH162" s="16">
        <v>1754740</v>
      </c>
      <c r="FI162" s="16">
        <v>1773791</v>
      </c>
      <c r="FJ162" s="16">
        <v>6749</v>
      </c>
      <c r="FK162" s="15">
        <v>551.65899999999999</v>
      </c>
      <c r="FL162" s="16">
        <v>3723147</v>
      </c>
      <c r="FM162" s="16">
        <v>6749</v>
      </c>
      <c r="FN162" s="17">
        <v>59.76</v>
      </c>
      <c r="FO162" s="16">
        <v>403320</v>
      </c>
      <c r="FP162" s="16">
        <v>264</v>
      </c>
      <c r="FQ162" s="17">
        <v>585.70000000000005</v>
      </c>
      <c r="FR162" s="16">
        <v>154625</v>
      </c>
      <c r="FS162" s="16">
        <v>25615</v>
      </c>
      <c r="FT162" s="16">
        <v>2945</v>
      </c>
      <c r="FU162" s="16">
        <v>183185</v>
      </c>
      <c r="FV162" s="16">
        <v>3723147</v>
      </c>
      <c r="FW162" s="16">
        <v>403320</v>
      </c>
      <c r="FX162" s="16">
        <v>-210</v>
      </c>
      <c r="FY162" s="16">
        <v>388186</v>
      </c>
      <c r="FZ162" s="16">
        <v>44111</v>
      </c>
      <c r="GA162" s="16">
        <v>44707</v>
      </c>
      <c r="GB162" s="16">
        <v>202944</v>
      </c>
      <c r="GC162" s="16">
        <v>4989390</v>
      </c>
      <c r="GD162" s="16">
        <v>1773791</v>
      </c>
      <c r="GE162" s="16">
        <v>3215599</v>
      </c>
      <c r="GF162" s="15">
        <v>611.41899999999998</v>
      </c>
      <c r="GG162" s="16">
        <v>300</v>
      </c>
      <c r="GH162" s="16">
        <v>183426</v>
      </c>
      <c r="GI162" s="16">
        <v>3215599</v>
      </c>
      <c r="GJ162" s="16">
        <v>0</v>
      </c>
      <c r="GK162" s="14">
        <v>11.5</v>
      </c>
      <c r="GL162" s="16">
        <v>7635</v>
      </c>
      <c r="GM162" s="16">
        <v>87803</v>
      </c>
      <c r="GN162" s="14">
        <v>0</v>
      </c>
      <c r="GO162" s="16">
        <v>7413</v>
      </c>
      <c r="GP162" s="16">
        <v>0</v>
      </c>
      <c r="GQ162" s="16">
        <v>87803</v>
      </c>
      <c r="GR162" s="16">
        <v>87803</v>
      </c>
      <c r="GS162" s="16">
        <v>6069162</v>
      </c>
      <c r="GT162" s="16">
        <v>4989390</v>
      </c>
      <c r="GU162" s="16">
        <v>0</v>
      </c>
      <c r="GV162" s="16">
        <v>1079772</v>
      </c>
      <c r="GW162" s="16">
        <v>324912660</v>
      </c>
      <c r="GX162" s="16">
        <v>312781189</v>
      </c>
      <c r="GY162" s="16">
        <v>12131471</v>
      </c>
      <c r="GZ162" s="16">
        <v>312781189</v>
      </c>
      <c r="HA162" s="18">
        <v>3.8800000000000001E-2</v>
      </c>
      <c r="HB162" s="16">
        <v>5835</v>
      </c>
      <c r="HC162" s="16">
        <v>226</v>
      </c>
      <c r="HD162" s="16">
        <v>5835</v>
      </c>
      <c r="HE162" s="16">
        <v>226</v>
      </c>
      <c r="HF162" s="16">
        <v>5609</v>
      </c>
      <c r="HG162" s="16">
        <v>886</v>
      </c>
      <c r="HH162" s="16">
        <v>685</v>
      </c>
      <c r="HI162" s="16">
        <v>201</v>
      </c>
      <c r="HJ162" s="15">
        <v>611.41899999999998</v>
      </c>
      <c r="HK162" s="16">
        <v>122895</v>
      </c>
      <c r="HL162" s="15">
        <v>611.41899999999998</v>
      </c>
      <c r="HM162" s="16">
        <v>10</v>
      </c>
      <c r="HN162" s="16">
        <v>6114</v>
      </c>
      <c r="HO162" s="15">
        <v>611.41899999999998</v>
      </c>
      <c r="HP162" s="16">
        <v>7635</v>
      </c>
      <c r="HQ162" s="15">
        <v>0.11600000000000001</v>
      </c>
      <c r="HR162" s="16">
        <v>541717</v>
      </c>
      <c r="HS162" s="16">
        <v>122895</v>
      </c>
      <c r="HT162" s="16">
        <v>6114</v>
      </c>
      <c r="HU162" s="16">
        <v>412708</v>
      </c>
      <c r="HV162" s="16">
        <v>324912660</v>
      </c>
      <c r="HW162" s="18">
        <v>1.2702100000000001</v>
      </c>
      <c r="HX162" s="18">
        <v>1.9617800000000001</v>
      </c>
      <c r="HY162" s="18">
        <v>0</v>
      </c>
      <c r="HZ162" s="16">
        <v>324912660</v>
      </c>
      <c r="IA162" s="16">
        <v>0</v>
      </c>
      <c r="IB162" s="16">
        <v>7635</v>
      </c>
      <c r="IC162" s="17">
        <v>0</v>
      </c>
      <c r="ID162" s="16">
        <v>0</v>
      </c>
      <c r="IE162" s="15">
        <v>611.41899999999998</v>
      </c>
      <c r="IF162" s="16">
        <v>0</v>
      </c>
      <c r="IG162" s="16">
        <v>1079772</v>
      </c>
      <c r="IH162" s="16">
        <v>5609</v>
      </c>
      <c r="II162" s="16">
        <v>3607</v>
      </c>
      <c r="IJ162" s="16">
        <v>0</v>
      </c>
      <c r="IK162" s="16">
        <v>48097</v>
      </c>
      <c r="IL162" s="16">
        <v>122895</v>
      </c>
      <c r="IM162" s="16">
        <v>6114</v>
      </c>
      <c r="IN162" s="16">
        <v>0</v>
      </c>
      <c r="IO162" s="16">
        <v>0</v>
      </c>
      <c r="IP162" s="16">
        <v>989644</v>
      </c>
      <c r="IQ162" s="16">
        <v>3215599</v>
      </c>
      <c r="IR162" s="16">
        <v>0</v>
      </c>
      <c r="IS162" s="16">
        <v>5609</v>
      </c>
      <c r="IT162" s="16">
        <v>3607</v>
      </c>
      <c r="IU162" s="16">
        <v>0</v>
      </c>
      <c r="IV162" s="16">
        <v>48097</v>
      </c>
      <c r="IW162" s="16">
        <v>122895</v>
      </c>
      <c r="IX162" s="16">
        <v>6114</v>
      </c>
      <c r="IY162" s="16">
        <v>0</v>
      </c>
      <c r="IZ162" s="16">
        <v>0</v>
      </c>
      <c r="JA162" s="16">
        <v>0</v>
      </c>
      <c r="JB162" s="16">
        <v>87803</v>
      </c>
      <c r="JC162" s="16">
        <v>3393530</v>
      </c>
      <c r="JD162" s="16">
        <v>4035637</v>
      </c>
      <c r="JE162" s="16">
        <v>239133</v>
      </c>
      <c r="JF162" s="16">
        <v>4274770</v>
      </c>
      <c r="JG162" s="19">
        <v>0.1</v>
      </c>
      <c r="JH162" s="16">
        <v>427477</v>
      </c>
      <c r="JI162" s="16">
        <v>324912660</v>
      </c>
      <c r="JJ162" s="14">
        <v>525.20000000000005</v>
      </c>
      <c r="JK162" s="16">
        <v>618646</v>
      </c>
      <c r="JL162" s="16">
        <v>416026</v>
      </c>
      <c r="JM162" s="16">
        <v>618646</v>
      </c>
      <c r="JN162" s="17">
        <v>0.25</v>
      </c>
      <c r="JO162" s="19">
        <v>0.1681</v>
      </c>
      <c r="JP162" s="16">
        <v>427477</v>
      </c>
      <c r="JQ162" s="16">
        <v>71859</v>
      </c>
      <c r="JR162" s="17">
        <v>0.09</v>
      </c>
      <c r="JS162" s="16">
        <v>3811804</v>
      </c>
      <c r="JT162" s="16">
        <v>343062</v>
      </c>
      <c r="JU162" s="16">
        <v>427477</v>
      </c>
      <c r="JV162" s="16">
        <v>71859</v>
      </c>
      <c r="JW162" s="16">
        <v>343062</v>
      </c>
      <c r="JX162" s="16">
        <v>12556</v>
      </c>
      <c r="JY162" s="16">
        <v>71859</v>
      </c>
      <c r="JZ162" s="18">
        <v>0</v>
      </c>
      <c r="KA162" s="16">
        <v>0</v>
      </c>
      <c r="KB162" s="16">
        <v>343062</v>
      </c>
      <c r="KC162" s="16">
        <v>12556</v>
      </c>
      <c r="KD162" s="16">
        <v>355618</v>
      </c>
      <c r="KE162" s="16">
        <v>4274770</v>
      </c>
      <c r="KF162" s="19">
        <v>0</v>
      </c>
      <c r="KG162" s="16">
        <v>0</v>
      </c>
      <c r="KH162" s="17">
        <v>0</v>
      </c>
      <c r="KI162" s="16">
        <v>3811804</v>
      </c>
      <c r="KJ162" s="16">
        <v>0</v>
      </c>
      <c r="KK162" s="16">
        <v>0</v>
      </c>
      <c r="KL162" s="16">
        <v>0</v>
      </c>
      <c r="KM162" s="16">
        <v>0</v>
      </c>
      <c r="KN162" s="16">
        <v>12025</v>
      </c>
      <c r="KO162" s="16">
        <v>11926</v>
      </c>
      <c r="KP162" s="16">
        <v>99</v>
      </c>
      <c r="KQ162" s="16">
        <v>989644</v>
      </c>
      <c r="KR162" s="16">
        <v>99</v>
      </c>
      <c r="KS162" s="16">
        <v>989545</v>
      </c>
      <c r="KT162" s="16">
        <v>212</v>
      </c>
      <c r="KU162" s="16">
        <v>99</v>
      </c>
      <c r="KV162" s="16">
        <v>311</v>
      </c>
      <c r="KW162" s="16">
        <v>1754528</v>
      </c>
      <c r="KX162" s="16">
        <v>989545</v>
      </c>
      <c r="KY162" s="18">
        <v>2744073</v>
      </c>
      <c r="KZ162" s="16">
        <v>12556</v>
      </c>
      <c r="LA162" s="16">
        <v>0</v>
      </c>
      <c r="LB162" s="16">
        <v>0</v>
      </c>
      <c r="LC162" s="16">
        <v>0</v>
      </c>
      <c r="LD162" s="16">
        <v>2756629</v>
      </c>
      <c r="LE162" s="16">
        <v>0</v>
      </c>
      <c r="LF162" s="16">
        <v>0</v>
      </c>
      <c r="LG162" s="16">
        <v>0</v>
      </c>
      <c r="LH162" s="16">
        <v>2756629</v>
      </c>
      <c r="LI162" s="16">
        <v>12556</v>
      </c>
      <c r="LJ162" s="16">
        <v>2744073</v>
      </c>
      <c r="LK162" s="16">
        <v>324912660</v>
      </c>
      <c r="LL162" s="16">
        <v>8.44557</v>
      </c>
      <c r="LM162" s="16">
        <v>12556</v>
      </c>
      <c r="LN162" s="16">
        <v>324912660</v>
      </c>
      <c r="LO162" s="16">
        <v>3.8640000000000001E-2</v>
      </c>
      <c r="LP162" s="16">
        <v>8.44557</v>
      </c>
      <c r="LQ162" s="16">
        <v>8.4842099999999991</v>
      </c>
      <c r="LR162" s="16">
        <v>197284</v>
      </c>
      <c r="LS162" s="16">
        <v>18319</v>
      </c>
      <c r="LT162" s="16">
        <v>33359</v>
      </c>
      <c r="LU162" s="16">
        <v>37193</v>
      </c>
      <c r="LV162" s="16">
        <v>250</v>
      </c>
      <c r="LW162" s="16">
        <v>25615</v>
      </c>
      <c r="LX162" s="16">
        <v>2945</v>
      </c>
      <c r="LY162" s="16">
        <v>48097</v>
      </c>
      <c r="LZ162" s="16">
        <v>266868</v>
      </c>
      <c r="MA162" s="16">
        <v>3393530</v>
      </c>
      <c r="MB162" s="18">
        <v>266868</v>
      </c>
      <c r="MC162" s="16">
        <v>3126662</v>
      </c>
      <c r="MD162" s="16">
        <v>6069162</v>
      </c>
      <c r="ME162" s="18">
        <v>0</v>
      </c>
      <c r="MF162" s="18">
        <v>0</v>
      </c>
      <c r="MG162" s="18">
        <v>355618</v>
      </c>
      <c r="MH162" s="16">
        <v>0</v>
      </c>
      <c r="MI162" s="16">
        <v>87803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2756629</v>
      </c>
      <c r="MP162" s="16">
        <v>87803</v>
      </c>
      <c r="MQ162" s="16">
        <v>0</v>
      </c>
      <c r="MR162" s="16">
        <v>343062</v>
      </c>
      <c r="MS162" s="16">
        <v>0</v>
      </c>
      <c r="MT162" s="16">
        <v>19051</v>
      </c>
      <c r="MU162" s="16">
        <v>311</v>
      </c>
      <c r="MV162" s="16">
        <v>0</v>
      </c>
      <c r="MW162" s="16">
        <v>3206856</v>
      </c>
      <c r="MX162" s="16">
        <v>324912660</v>
      </c>
      <c r="MY162" s="16">
        <v>0.67</v>
      </c>
      <c r="MZ162" s="16">
        <v>217691</v>
      </c>
      <c r="NA162" s="16">
        <v>0</v>
      </c>
      <c r="NB162" s="16">
        <v>3811804</v>
      </c>
      <c r="NC162" s="16">
        <v>0</v>
      </c>
      <c r="ND162" s="16">
        <v>217691</v>
      </c>
      <c r="NE162" s="16">
        <v>0</v>
      </c>
      <c r="NF162" s="16">
        <v>217691</v>
      </c>
      <c r="NG162" s="17">
        <v>0.09</v>
      </c>
      <c r="NH162" s="17">
        <v>0</v>
      </c>
      <c r="NI162" s="17">
        <v>0</v>
      </c>
      <c r="NJ162" s="17">
        <v>0</v>
      </c>
      <c r="NK162" s="17">
        <v>0</v>
      </c>
      <c r="NL162" s="17">
        <v>0.09</v>
      </c>
      <c r="NM162" s="16">
        <v>343062</v>
      </c>
      <c r="NN162" s="16">
        <v>0</v>
      </c>
      <c r="NO162" s="18">
        <v>0</v>
      </c>
      <c r="NP162" s="16">
        <v>0</v>
      </c>
      <c r="NQ162" s="17">
        <v>343062</v>
      </c>
      <c r="NR162" s="16">
        <v>850000</v>
      </c>
      <c r="NS162" s="16">
        <v>0</v>
      </c>
      <c r="NT162" s="16">
        <v>107221</v>
      </c>
      <c r="NU162" s="16">
        <v>0</v>
      </c>
      <c r="NV162" s="16">
        <v>0</v>
      </c>
      <c r="NW162" s="17">
        <v>43863</v>
      </c>
      <c r="NX162" s="17">
        <v>0</v>
      </c>
    </row>
    <row r="163" spans="1:388" x14ac:dyDescent="0.55000000000000004">
      <c r="A163" s="13" t="s">
        <v>1185</v>
      </c>
      <c r="B163" s="13" t="s">
        <v>1186</v>
      </c>
      <c r="C163" s="13" t="s">
        <v>307</v>
      </c>
      <c r="D163" s="13" t="s">
        <v>308</v>
      </c>
      <c r="E163" s="14">
        <v>2235.3000000000002</v>
      </c>
      <c r="F163" s="15">
        <v>0.21</v>
      </c>
      <c r="G163" s="16">
        <v>7413</v>
      </c>
      <c r="H163" s="16">
        <v>1557</v>
      </c>
      <c r="I163" s="16">
        <v>6553</v>
      </c>
      <c r="J163" s="15">
        <v>0.21</v>
      </c>
      <c r="K163" s="16">
        <v>1376</v>
      </c>
      <c r="L163" s="16">
        <v>7413</v>
      </c>
      <c r="M163" s="16">
        <v>222</v>
      </c>
      <c r="N163" s="16">
        <v>7635</v>
      </c>
      <c r="O163" s="17">
        <v>613.78</v>
      </c>
      <c r="P163" s="17">
        <v>19.07</v>
      </c>
      <c r="Q163" s="17">
        <v>632.85</v>
      </c>
      <c r="R163" s="17">
        <v>71.16</v>
      </c>
      <c r="S163" s="17">
        <v>2.16</v>
      </c>
      <c r="T163" s="17">
        <v>73.319999999999993</v>
      </c>
      <c r="U163" s="17">
        <v>68.03</v>
      </c>
      <c r="V163" s="17">
        <v>2.35</v>
      </c>
      <c r="W163" s="17">
        <v>70.38</v>
      </c>
      <c r="X163" s="17">
        <v>357.8</v>
      </c>
      <c r="Y163" s="17">
        <v>10.73</v>
      </c>
      <c r="Z163" s="17">
        <v>368.53</v>
      </c>
      <c r="AA163" s="17">
        <v>102.96</v>
      </c>
      <c r="AB163" s="17">
        <v>140.41</v>
      </c>
      <c r="AC163" s="17">
        <v>94.53</v>
      </c>
      <c r="AD163" s="17">
        <v>337.9</v>
      </c>
      <c r="AE163" s="14">
        <v>2235.3000000000002</v>
      </c>
      <c r="AF163" s="17">
        <v>2573.1999999999998</v>
      </c>
      <c r="AG163" s="17">
        <v>4.95</v>
      </c>
      <c r="AH163" s="17">
        <v>2578.15</v>
      </c>
      <c r="AI163" s="15">
        <v>30.87</v>
      </c>
      <c r="AJ163" s="15">
        <v>10.691000000000001</v>
      </c>
      <c r="AK163" s="17">
        <v>31.22</v>
      </c>
      <c r="AL163" s="17">
        <f>ROUND(Data_AidAndLevy[[#This Row],[L311]]*Data_AidAndLevy[[#This Row],[L201]],0)</f>
        <v>231434</v>
      </c>
      <c r="AM163" s="15">
        <v>0</v>
      </c>
      <c r="AN163" s="15">
        <v>72.781000000000006</v>
      </c>
      <c r="AO163" s="17">
        <v>2573.1999999999998</v>
      </c>
      <c r="AP163" s="15">
        <v>2645.9810000000002</v>
      </c>
      <c r="AQ163" s="17">
        <v>337.9</v>
      </c>
      <c r="AR163" s="15">
        <v>2308.0810000000001</v>
      </c>
      <c r="AS163" s="16">
        <v>7635</v>
      </c>
      <c r="AT163" s="14">
        <v>2235.3000000000002</v>
      </c>
      <c r="AU163" s="16">
        <v>17066516</v>
      </c>
      <c r="AV163" s="16">
        <v>16573985</v>
      </c>
      <c r="AW163" s="17">
        <v>1.01</v>
      </c>
      <c r="AX163" s="16">
        <v>16739725</v>
      </c>
      <c r="AY163" s="16">
        <v>17066516</v>
      </c>
      <c r="AZ163" s="16">
        <v>0</v>
      </c>
      <c r="BA163" s="16">
        <v>7635</v>
      </c>
      <c r="BB163" s="15">
        <v>72.781000000000006</v>
      </c>
      <c r="BC163" s="16">
        <v>555683</v>
      </c>
      <c r="BD163" s="16">
        <v>7635</v>
      </c>
      <c r="BE163" s="17">
        <v>337.9</v>
      </c>
      <c r="BF163" s="16">
        <v>2579867</v>
      </c>
      <c r="BG163" s="17">
        <v>632.85</v>
      </c>
      <c r="BH163" s="14">
        <v>2235.3000000000002</v>
      </c>
      <c r="BI163" s="16">
        <v>1414610</v>
      </c>
      <c r="BJ163" s="16">
        <v>1372289</v>
      </c>
      <c r="BK163" s="16">
        <v>1414610</v>
      </c>
      <c r="BL163" s="16">
        <v>0</v>
      </c>
      <c r="BM163" s="16">
        <v>1414610</v>
      </c>
      <c r="BN163" s="16">
        <v>1414610</v>
      </c>
      <c r="BO163" s="17">
        <v>73.319999999999993</v>
      </c>
      <c r="BP163" s="14">
        <v>2235.3000000000002</v>
      </c>
      <c r="BQ163" s="16">
        <v>163892</v>
      </c>
      <c r="BR163" s="16">
        <v>159100</v>
      </c>
      <c r="BS163" s="16">
        <v>163892</v>
      </c>
      <c r="BT163" s="16">
        <v>0</v>
      </c>
      <c r="BU163" s="16">
        <v>163892</v>
      </c>
      <c r="BV163" s="16">
        <v>163892</v>
      </c>
      <c r="BW163" s="17">
        <v>70.38</v>
      </c>
      <c r="BX163" s="14">
        <v>2235.3000000000002</v>
      </c>
      <c r="BY163" s="16">
        <v>157320</v>
      </c>
      <c r="BZ163" s="16">
        <v>152101</v>
      </c>
      <c r="CA163" s="16">
        <v>157320</v>
      </c>
      <c r="CB163" s="16">
        <v>0</v>
      </c>
      <c r="CC163" s="16">
        <v>157320</v>
      </c>
      <c r="CD163" s="16">
        <v>157320</v>
      </c>
      <c r="CE163" s="17">
        <v>368.53</v>
      </c>
      <c r="CF163" s="14">
        <v>2235.3000000000002</v>
      </c>
      <c r="CG163" s="16">
        <v>823775</v>
      </c>
      <c r="CH163" s="16">
        <v>799969</v>
      </c>
      <c r="CI163" s="16">
        <v>823775</v>
      </c>
      <c r="CJ163" s="16">
        <v>0</v>
      </c>
      <c r="CK163" s="16">
        <v>823775</v>
      </c>
      <c r="CL163" s="16">
        <v>823775</v>
      </c>
      <c r="CM163" s="17">
        <v>340.52</v>
      </c>
      <c r="CN163" s="17">
        <v>2573.1999999999998</v>
      </c>
      <c r="CO163" s="16">
        <v>876226</v>
      </c>
      <c r="CP163" s="16">
        <v>851086</v>
      </c>
      <c r="CQ163" s="16">
        <v>0</v>
      </c>
      <c r="CR163" s="16">
        <v>851086</v>
      </c>
      <c r="CS163" s="16">
        <v>876226</v>
      </c>
      <c r="CT163" s="16">
        <v>0</v>
      </c>
      <c r="CU163" s="14">
        <v>2235.3000000000002</v>
      </c>
      <c r="CV163" s="16">
        <v>461</v>
      </c>
      <c r="CW163" s="14">
        <v>2.8</v>
      </c>
      <c r="CX163" s="16">
        <v>2694</v>
      </c>
      <c r="CY163" s="17">
        <v>62.45</v>
      </c>
      <c r="CZ163" s="16">
        <v>168240</v>
      </c>
      <c r="DA163" s="16">
        <v>2694</v>
      </c>
      <c r="DB163" s="17">
        <v>69.930000000000007</v>
      </c>
      <c r="DC163" s="16">
        <v>188391</v>
      </c>
      <c r="DD163" s="17">
        <v>4.95</v>
      </c>
      <c r="DE163" s="17">
        <v>340.52</v>
      </c>
      <c r="DF163" s="16">
        <v>1686</v>
      </c>
      <c r="DG163" s="17">
        <v>34.31</v>
      </c>
      <c r="DH163" s="17">
        <v>2573.1999999999998</v>
      </c>
      <c r="DI163" s="16">
        <v>88286</v>
      </c>
      <c r="DJ163" s="16">
        <v>85700</v>
      </c>
      <c r="DK163" s="16">
        <v>88286</v>
      </c>
      <c r="DL163" s="16">
        <v>0</v>
      </c>
      <c r="DM163" s="16">
        <v>88286</v>
      </c>
      <c r="DN163" s="16">
        <v>88286</v>
      </c>
      <c r="DO163" s="17">
        <v>4.09</v>
      </c>
      <c r="DP163" s="17">
        <v>2573.1999999999998</v>
      </c>
      <c r="DQ163" s="16">
        <v>10524</v>
      </c>
      <c r="DR163" s="16">
        <v>10214</v>
      </c>
      <c r="DS163" s="16">
        <v>10524</v>
      </c>
      <c r="DT163" s="16">
        <v>0</v>
      </c>
      <c r="DU163" s="16">
        <v>10524</v>
      </c>
      <c r="DV163" s="16">
        <v>10524</v>
      </c>
      <c r="DW163" s="16">
        <v>17066516</v>
      </c>
      <c r="DX163" s="16">
        <v>0</v>
      </c>
      <c r="DY163" s="16">
        <v>555683</v>
      </c>
      <c r="DZ163" s="16">
        <v>2579867</v>
      </c>
      <c r="EA163" s="16">
        <v>1414610</v>
      </c>
      <c r="EB163" s="16">
        <v>163892</v>
      </c>
      <c r="EC163" s="16">
        <v>157320</v>
      </c>
      <c r="ED163" s="16">
        <v>823775</v>
      </c>
      <c r="EE163" s="16">
        <v>876226</v>
      </c>
      <c r="EF163" s="16">
        <v>0</v>
      </c>
      <c r="EG163" s="16">
        <v>168240</v>
      </c>
      <c r="EH163" s="16">
        <v>188391</v>
      </c>
      <c r="EI163" s="16">
        <v>1686</v>
      </c>
      <c r="EJ163" s="16">
        <v>88286</v>
      </c>
      <c r="EK163" s="16">
        <v>10524</v>
      </c>
      <c r="EL163" s="16">
        <v>138160</v>
      </c>
      <c r="EM163" s="16">
        <v>414257</v>
      </c>
      <c r="EN163" s="16">
        <v>1557</v>
      </c>
      <c r="EO163" s="16">
        <v>24372670</v>
      </c>
      <c r="EP163" s="16">
        <v>955270703</v>
      </c>
      <c r="EQ163" s="18">
        <v>5.4</v>
      </c>
      <c r="ER163" s="16">
        <v>5158462</v>
      </c>
      <c r="ES163" s="16">
        <v>100748</v>
      </c>
      <c r="ET163" s="16">
        <v>98346</v>
      </c>
      <c r="EU163" s="16">
        <v>2402</v>
      </c>
      <c r="EV163" s="16">
        <v>5158462</v>
      </c>
      <c r="EW163" s="16">
        <v>5160864</v>
      </c>
      <c r="EX163" s="16">
        <v>341502465</v>
      </c>
      <c r="EY163" s="16">
        <v>320946167</v>
      </c>
      <c r="EZ163" s="16">
        <v>20556298</v>
      </c>
      <c r="FA163" s="18">
        <v>5.4</v>
      </c>
      <c r="FB163" s="16">
        <v>111004</v>
      </c>
      <c r="FC163" s="16">
        <v>0</v>
      </c>
      <c r="FD163" s="16">
        <v>0</v>
      </c>
      <c r="FE163" s="16">
        <v>0</v>
      </c>
      <c r="FF163" s="16">
        <v>111004</v>
      </c>
      <c r="FG163" s="16">
        <v>111004</v>
      </c>
      <c r="FH163" s="16">
        <v>5160864</v>
      </c>
      <c r="FI163" s="16">
        <v>5271868</v>
      </c>
      <c r="FJ163" s="16">
        <v>6749</v>
      </c>
      <c r="FK163" s="15">
        <v>2308.0810000000001</v>
      </c>
      <c r="FL163" s="16">
        <v>15577239</v>
      </c>
      <c r="FM163" s="16">
        <v>6749</v>
      </c>
      <c r="FN163" s="17">
        <v>337.9</v>
      </c>
      <c r="FO163" s="16">
        <v>2280487</v>
      </c>
      <c r="FP163" s="16">
        <v>264</v>
      </c>
      <c r="FQ163" s="17">
        <v>2578.15</v>
      </c>
      <c r="FR163" s="16">
        <v>680632</v>
      </c>
      <c r="FS163" s="16">
        <v>88286</v>
      </c>
      <c r="FT163" s="16">
        <v>10524</v>
      </c>
      <c r="FU163" s="16">
        <v>779442</v>
      </c>
      <c r="FV163" s="16">
        <v>15577239</v>
      </c>
      <c r="FW163" s="16">
        <v>2280487</v>
      </c>
      <c r="FX163" s="16">
        <v>1376</v>
      </c>
      <c r="FY163" s="16">
        <v>1414610</v>
      </c>
      <c r="FZ163" s="16">
        <v>163892</v>
      </c>
      <c r="GA163" s="16">
        <v>157320</v>
      </c>
      <c r="GB163" s="16">
        <v>823775</v>
      </c>
      <c r="GC163" s="16">
        <v>21198141</v>
      </c>
      <c r="GD163" s="16">
        <v>5271868</v>
      </c>
      <c r="GE163" s="16">
        <v>15926273</v>
      </c>
      <c r="GF163" s="15">
        <v>2645.9810000000002</v>
      </c>
      <c r="GG163" s="16">
        <v>300</v>
      </c>
      <c r="GH163" s="16">
        <v>793794</v>
      </c>
      <c r="GI163" s="16">
        <v>15926273</v>
      </c>
      <c r="GJ163" s="16">
        <v>0</v>
      </c>
      <c r="GK163" s="14">
        <v>52.5</v>
      </c>
      <c r="GL163" s="16">
        <v>7635</v>
      </c>
      <c r="GM163" s="16">
        <v>400838</v>
      </c>
      <c r="GN163" s="14">
        <v>0</v>
      </c>
      <c r="GO163" s="16">
        <v>7413</v>
      </c>
      <c r="GP163" s="16">
        <v>0</v>
      </c>
      <c r="GQ163" s="16">
        <v>400838</v>
      </c>
      <c r="GR163" s="16">
        <v>400838</v>
      </c>
      <c r="GS163" s="16">
        <v>24372670</v>
      </c>
      <c r="GT163" s="16">
        <v>21198141</v>
      </c>
      <c r="GU163" s="16">
        <v>0</v>
      </c>
      <c r="GV163" s="16">
        <v>3174529</v>
      </c>
      <c r="GW163" s="16">
        <v>955270703</v>
      </c>
      <c r="GX163" s="16">
        <v>979120322</v>
      </c>
      <c r="GY163" s="16">
        <v>0</v>
      </c>
      <c r="GZ163" s="16">
        <v>979120322</v>
      </c>
      <c r="HA163" s="18">
        <v>0</v>
      </c>
      <c r="HB163" s="16">
        <v>15474</v>
      </c>
      <c r="HC163" s="16">
        <v>0</v>
      </c>
      <c r="HD163" s="16">
        <v>15474</v>
      </c>
      <c r="HE163" s="16">
        <v>0</v>
      </c>
      <c r="HF163" s="16">
        <v>15474</v>
      </c>
      <c r="HG163" s="16">
        <v>886</v>
      </c>
      <c r="HH163" s="16">
        <v>685</v>
      </c>
      <c r="HI163" s="16">
        <v>201</v>
      </c>
      <c r="HJ163" s="15">
        <v>2645.9810000000002</v>
      </c>
      <c r="HK163" s="16">
        <v>531842</v>
      </c>
      <c r="HL163" s="15">
        <v>2645.9810000000002</v>
      </c>
      <c r="HM163" s="16">
        <v>10</v>
      </c>
      <c r="HN163" s="16">
        <v>26460</v>
      </c>
      <c r="HO163" s="15">
        <v>2645.9810000000002</v>
      </c>
      <c r="HP163" s="16">
        <v>7635</v>
      </c>
      <c r="HQ163" s="15">
        <v>0.11600000000000001</v>
      </c>
      <c r="HR163" s="16">
        <v>2344339</v>
      </c>
      <c r="HS163" s="16">
        <v>531842</v>
      </c>
      <c r="HT163" s="16">
        <v>26460</v>
      </c>
      <c r="HU163" s="16">
        <v>1786037</v>
      </c>
      <c r="HV163" s="16">
        <v>955270703</v>
      </c>
      <c r="HW163" s="18">
        <v>1.8696699999999999</v>
      </c>
      <c r="HX163" s="18">
        <v>1.9617800000000001</v>
      </c>
      <c r="HY163" s="18">
        <v>0</v>
      </c>
      <c r="HZ163" s="16">
        <v>955270703</v>
      </c>
      <c r="IA163" s="16">
        <v>0</v>
      </c>
      <c r="IB163" s="16">
        <v>7635</v>
      </c>
      <c r="IC163" s="17">
        <v>0</v>
      </c>
      <c r="ID163" s="16">
        <v>0</v>
      </c>
      <c r="IE163" s="15">
        <v>2645.9810000000002</v>
      </c>
      <c r="IF163" s="16">
        <v>0</v>
      </c>
      <c r="IG163" s="16">
        <v>3174529</v>
      </c>
      <c r="IH163" s="16">
        <v>15474</v>
      </c>
      <c r="II163" s="16">
        <v>6188</v>
      </c>
      <c r="IJ163" s="16">
        <v>0</v>
      </c>
      <c r="IK163" s="16">
        <v>138160</v>
      </c>
      <c r="IL163" s="16">
        <v>531842</v>
      </c>
      <c r="IM163" s="16">
        <v>26460</v>
      </c>
      <c r="IN163" s="16">
        <v>0</v>
      </c>
      <c r="IO163" s="16">
        <v>0</v>
      </c>
      <c r="IP163" s="16">
        <v>2732725</v>
      </c>
      <c r="IQ163" s="16">
        <v>15926273</v>
      </c>
      <c r="IR163" s="16">
        <v>0</v>
      </c>
      <c r="IS163" s="16">
        <v>15474</v>
      </c>
      <c r="IT163" s="16">
        <v>6188</v>
      </c>
      <c r="IU163" s="16">
        <v>0</v>
      </c>
      <c r="IV163" s="16">
        <v>138160</v>
      </c>
      <c r="IW163" s="16">
        <v>531842</v>
      </c>
      <c r="IX163" s="16">
        <v>26460</v>
      </c>
      <c r="IY163" s="16">
        <v>0</v>
      </c>
      <c r="IZ163" s="16">
        <v>0</v>
      </c>
      <c r="JA163" s="16">
        <v>0</v>
      </c>
      <c r="JB163" s="16">
        <v>400838</v>
      </c>
      <c r="JC163" s="16">
        <v>16768915</v>
      </c>
      <c r="JD163" s="16">
        <v>17066516</v>
      </c>
      <c r="JE163" s="16">
        <v>0</v>
      </c>
      <c r="JF163" s="16">
        <v>17066516</v>
      </c>
      <c r="JG163" s="19">
        <v>0.1</v>
      </c>
      <c r="JH163" s="16">
        <v>1706652</v>
      </c>
      <c r="JI163" s="16">
        <v>955270703</v>
      </c>
      <c r="JJ163" s="14">
        <v>2235.3000000000002</v>
      </c>
      <c r="JK163" s="16">
        <v>427357</v>
      </c>
      <c r="JL163" s="16">
        <v>416026</v>
      </c>
      <c r="JM163" s="16">
        <v>427357</v>
      </c>
      <c r="JN163" s="17">
        <v>0.25</v>
      </c>
      <c r="JO163" s="19">
        <v>0.24340000000000001</v>
      </c>
      <c r="JP163" s="16">
        <v>1706652</v>
      </c>
      <c r="JQ163" s="16">
        <v>415399</v>
      </c>
      <c r="JR163" s="17">
        <v>0</v>
      </c>
      <c r="JS163" s="16">
        <v>17875647</v>
      </c>
      <c r="JT163" s="16">
        <v>0</v>
      </c>
      <c r="JU163" s="16">
        <v>1706652</v>
      </c>
      <c r="JV163" s="16">
        <v>415399</v>
      </c>
      <c r="JW163" s="16">
        <v>0</v>
      </c>
      <c r="JX163" s="16">
        <v>1291253</v>
      </c>
      <c r="JY163" s="16">
        <v>415399</v>
      </c>
      <c r="JZ163" s="18">
        <v>0</v>
      </c>
      <c r="KA163" s="16">
        <v>0</v>
      </c>
      <c r="KB163" s="16">
        <v>0</v>
      </c>
      <c r="KC163" s="16">
        <v>1291253</v>
      </c>
      <c r="KD163" s="16">
        <v>1291253</v>
      </c>
      <c r="KE163" s="16">
        <v>17066516</v>
      </c>
      <c r="KF163" s="19">
        <v>0</v>
      </c>
      <c r="KG163" s="16">
        <v>0</v>
      </c>
      <c r="KH163" s="17">
        <v>0</v>
      </c>
      <c r="KI163" s="16">
        <v>17875647</v>
      </c>
      <c r="KJ163" s="16">
        <v>0</v>
      </c>
      <c r="KK163" s="16">
        <v>0</v>
      </c>
      <c r="KL163" s="16">
        <v>0</v>
      </c>
      <c r="KM163" s="16">
        <v>0</v>
      </c>
      <c r="KN163" s="16">
        <v>51655</v>
      </c>
      <c r="KO163" s="16">
        <v>50424</v>
      </c>
      <c r="KP163" s="16">
        <v>1231</v>
      </c>
      <c r="KQ163" s="16">
        <v>2732725</v>
      </c>
      <c r="KR163" s="16">
        <v>1231</v>
      </c>
      <c r="KS163" s="16">
        <v>2731494</v>
      </c>
      <c r="KT163" s="16">
        <v>2402</v>
      </c>
      <c r="KU163" s="16">
        <v>1231</v>
      </c>
      <c r="KV163" s="16">
        <v>3633</v>
      </c>
      <c r="KW163" s="16">
        <v>5158462</v>
      </c>
      <c r="KX163" s="16">
        <v>2731494</v>
      </c>
      <c r="KY163" s="18">
        <v>7889956</v>
      </c>
      <c r="KZ163" s="16">
        <v>1291253</v>
      </c>
      <c r="LA163" s="16">
        <v>0</v>
      </c>
      <c r="LB163" s="16">
        <v>0</v>
      </c>
      <c r="LC163" s="16">
        <v>0</v>
      </c>
      <c r="LD163" s="16">
        <v>9181209</v>
      </c>
      <c r="LE163" s="16">
        <v>0</v>
      </c>
      <c r="LF163" s="16">
        <v>0</v>
      </c>
      <c r="LG163" s="16">
        <v>0</v>
      </c>
      <c r="LH163" s="16">
        <v>9181209</v>
      </c>
      <c r="LI163" s="16">
        <v>1291253</v>
      </c>
      <c r="LJ163" s="16">
        <v>7889956</v>
      </c>
      <c r="LK163" s="16">
        <v>955270703</v>
      </c>
      <c r="LL163" s="16">
        <v>8.2593899999999998</v>
      </c>
      <c r="LM163" s="16">
        <v>1291253</v>
      </c>
      <c r="LN163" s="16">
        <v>1108142168</v>
      </c>
      <c r="LO163" s="16">
        <v>1.1652400000000001</v>
      </c>
      <c r="LP163" s="16">
        <v>8.2593899999999998</v>
      </c>
      <c r="LQ163" s="16">
        <v>9.4246300000000005</v>
      </c>
      <c r="LR163" s="16">
        <v>876226</v>
      </c>
      <c r="LS163" s="16">
        <v>0</v>
      </c>
      <c r="LT163" s="16">
        <v>168240</v>
      </c>
      <c r="LU163" s="16">
        <v>188391</v>
      </c>
      <c r="LV163" s="16">
        <v>1686</v>
      </c>
      <c r="LW163" s="16">
        <v>88286</v>
      </c>
      <c r="LX163" s="16">
        <v>10524</v>
      </c>
      <c r="LY163" s="16">
        <v>138160</v>
      </c>
      <c r="LZ163" s="16">
        <v>1195193</v>
      </c>
      <c r="MA163" s="16">
        <v>16768915</v>
      </c>
      <c r="MB163" s="18">
        <v>1195193</v>
      </c>
      <c r="MC163" s="16">
        <v>15573722</v>
      </c>
      <c r="MD163" s="16">
        <v>24372670</v>
      </c>
      <c r="ME163" s="18">
        <v>0</v>
      </c>
      <c r="MF163" s="18">
        <v>0</v>
      </c>
      <c r="MG163" s="18">
        <v>1291253</v>
      </c>
      <c r="MH163" s="16">
        <v>0</v>
      </c>
      <c r="MI163" s="16">
        <v>400838</v>
      </c>
      <c r="MJ163" s="16">
        <v>0</v>
      </c>
      <c r="MK163" s="16">
        <v>0</v>
      </c>
      <c r="ML163" s="16">
        <v>0</v>
      </c>
      <c r="MM163" s="16">
        <v>0</v>
      </c>
      <c r="MN163" s="16">
        <v>0</v>
      </c>
      <c r="MO163" s="16">
        <v>9181209</v>
      </c>
      <c r="MP163" s="16">
        <v>400838</v>
      </c>
      <c r="MQ163" s="16">
        <v>0</v>
      </c>
      <c r="MR163" s="16">
        <v>0</v>
      </c>
      <c r="MS163" s="16">
        <v>0</v>
      </c>
      <c r="MT163" s="16">
        <v>111004</v>
      </c>
      <c r="MU163" s="16">
        <v>3633</v>
      </c>
      <c r="MV163" s="16">
        <v>0</v>
      </c>
      <c r="MW163" s="16">
        <v>9696684</v>
      </c>
      <c r="MX163" s="16">
        <v>1108142168</v>
      </c>
      <c r="MY163" s="16">
        <v>0</v>
      </c>
      <c r="MZ163" s="16">
        <v>0</v>
      </c>
      <c r="NA163" s="16">
        <v>0</v>
      </c>
      <c r="NB163" s="16">
        <v>17875647</v>
      </c>
      <c r="NC163" s="16">
        <v>0</v>
      </c>
      <c r="ND163" s="16">
        <v>0</v>
      </c>
      <c r="NE163" s="16">
        <v>0</v>
      </c>
      <c r="NF163" s="16">
        <v>0</v>
      </c>
      <c r="NG163" s="17">
        <v>0</v>
      </c>
      <c r="NH163" s="17">
        <v>0</v>
      </c>
      <c r="NI163" s="17">
        <v>0</v>
      </c>
      <c r="NJ163" s="17">
        <v>0</v>
      </c>
      <c r="NK163" s="17">
        <v>0</v>
      </c>
      <c r="NL163" s="17">
        <v>0</v>
      </c>
      <c r="NM163" s="16">
        <v>0</v>
      </c>
      <c r="NN163" s="16">
        <v>0</v>
      </c>
      <c r="NO163" s="18">
        <v>0</v>
      </c>
      <c r="NP163" s="16">
        <v>0</v>
      </c>
      <c r="NQ163" s="17">
        <v>0</v>
      </c>
      <c r="NR163" s="16">
        <v>375000</v>
      </c>
      <c r="NS163" s="16">
        <v>0</v>
      </c>
      <c r="NT163" s="16">
        <v>365687</v>
      </c>
      <c r="NU163" s="16">
        <v>0</v>
      </c>
      <c r="NV163" s="16">
        <v>0</v>
      </c>
      <c r="NW163" s="17">
        <v>0</v>
      </c>
      <c r="NX163" s="17">
        <v>0</v>
      </c>
    </row>
    <row r="164" spans="1:388" x14ac:dyDescent="0.55000000000000004">
      <c r="A164" s="13" t="s">
        <v>1179</v>
      </c>
      <c r="B164" s="13" t="s">
        <v>1204</v>
      </c>
      <c r="C164" s="13" t="s">
        <v>309</v>
      </c>
      <c r="D164" s="13" t="s">
        <v>310</v>
      </c>
      <c r="E164" s="14">
        <v>450.4</v>
      </c>
      <c r="F164" s="15">
        <v>-2.9000000000000001E-2</v>
      </c>
      <c r="G164" s="16">
        <v>7413</v>
      </c>
      <c r="H164" s="16">
        <v>-215</v>
      </c>
      <c r="I164" s="16">
        <v>6553</v>
      </c>
      <c r="J164" s="15">
        <v>-2.9000000000000001E-2</v>
      </c>
      <c r="K164" s="16">
        <v>-190</v>
      </c>
      <c r="L164" s="16">
        <v>7413</v>
      </c>
      <c r="M164" s="16">
        <v>222</v>
      </c>
      <c r="N164" s="16">
        <v>7635</v>
      </c>
      <c r="O164" s="17">
        <v>696.82</v>
      </c>
      <c r="P164" s="17">
        <v>19.07</v>
      </c>
      <c r="Q164" s="17">
        <v>715.89</v>
      </c>
      <c r="R164" s="17">
        <v>80.3</v>
      </c>
      <c r="S164" s="17">
        <v>2.16</v>
      </c>
      <c r="T164" s="17">
        <v>82.46</v>
      </c>
      <c r="U164" s="17">
        <v>91.7</v>
      </c>
      <c r="V164" s="17">
        <v>2.35</v>
      </c>
      <c r="W164" s="17">
        <v>94.05</v>
      </c>
      <c r="X164" s="17">
        <v>357.8</v>
      </c>
      <c r="Y164" s="17">
        <v>10.73</v>
      </c>
      <c r="Z164" s="17">
        <v>368.53</v>
      </c>
      <c r="AA164" s="17">
        <v>23.76</v>
      </c>
      <c r="AB164" s="17">
        <v>15.14</v>
      </c>
      <c r="AC164" s="17">
        <v>5.48</v>
      </c>
      <c r="AD164" s="17">
        <v>44.38</v>
      </c>
      <c r="AE164" s="14">
        <v>450.4</v>
      </c>
      <c r="AF164" s="17">
        <v>494.78</v>
      </c>
      <c r="AG164" s="17">
        <v>1.04</v>
      </c>
      <c r="AH164" s="17">
        <v>495.82</v>
      </c>
      <c r="AI164" s="15">
        <v>23.95</v>
      </c>
      <c r="AJ164" s="15">
        <v>2.601</v>
      </c>
      <c r="AK164" s="17">
        <v>7.7</v>
      </c>
      <c r="AL164" s="17">
        <f>ROUND(Data_AidAndLevy[[#This Row],[L311]]*Data_AidAndLevy[[#This Row],[L201]],0)</f>
        <v>57080</v>
      </c>
      <c r="AM164" s="15">
        <v>0</v>
      </c>
      <c r="AN164" s="15">
        <v>34.250999999999998</v>
      </c>
      <c r="AO164" s="17">
        <v>494.78</v>
      </c>
      <c r="AP164" s="15">
        <v>529.03099999999995</v>
      </c>
      <c r="AQ164" s="17">
        <v>44.38</v>
      </c>
      <c r="AR164" s="15">
        <v>484.65100000000001</v>
      </c>
      <c r="AS164" s="16">
        <v>7635</v>
      </c>
      <c r="AT164" s="14">
        <v>450.4</v>
      </c>
      <c r="AU164" s="16">
        <v>3438804</v>
      </c>
      <c r="AV164" s="16">
        <v>3338074</v>
      </c>
      <c r="AW164" s="17">
        <v>1.01</v>
      </c>
      <c r="AX164" s="16">
        <v>3371455</v>
      </c>
      <c r="AY164" s="16">
        <v>3438804</v>
      </c>
      <c r="AZ164" s="16">
        <v>0</v>
      </c>
      <c r="BA164" s="16">
        <v>7635</v>
      </c>
      <c r="BB164" s="15">
        <v>34.250999999999998</v>
      </c>
      <c r="BC164" s="16">
        <v>261506</v>
      </c>
      <c r="BD164" s="16">
        <v>7635</v>
      </c>
      <c r="BE164" s="17">
        <v>44.38</v>
      </c>
      <c r="BF164" s="16">
        <v>338841</v>
      </c>
      <c r="BG164" s="17">
        <v>715.89</v>
      </c>
      <c r="BH164" s="14">
        <v>450.4</v>
      </c>
      <c r="BI164" s="16">
        <v>322437</v>
      </c>
      <c r="BJ164" s="16">
        <v>313778</v>
      </c>
      <c r="BK164" s="16">
        <v>322437</v>
      </c>
      <c r="BL164" s="16">
        <v>0</v>
      </c>
      <c r="BM164" s="16">
        <v>322437</v>
      </c>
      <c r="BN164" s="16">
        <v>322437</v>
      </c>
      <c r="BO164" s="17">
        <v>82.46</v>
      </c>
      <c r="BP164" s="14">
        <v>450.4</v>
      </c>
      <c r="BQ164" s="16">
        <v>37140</v>
      </c>
      <c r="BR164" s="16">
        <v>36159</v>
      </c>
      <c r="BS164" s="16">
        <v>37140</v>
      </c>
      <c r="BT164" s="16">
        <v>0</v>
      </c>
      <c r="BU164" s="16">
        <v>37140</v>
      </c>
      <c r="BV164" s="16">
        <v>37140</v>
      </c>
      <c r="BW164" s="17">
        <v>94.05</v>
      </c>
      <c r="BX164" s="14">
        <v>450.4</v>
      </c>
      <c r="BY164" s="16">
        <v>42360</v>
      </c>
      <c r="BZ164" s="16">
        <v>41293</v>
      </c>
      <c r="CA164" s="16">
        <v>42360</v>
      </c>
      <c r="CB164" s="16">
        <v>0</v>
      </c>
      <c r="CC164" s="16">
        <v>42360</v>
      </c>
      <c r="CD164" s="16">
        <v>42360</v>
      </c>
      <c r="CE164" s="17">
        <v>368.53</v>
      </c>
      <c r="CF164" s="14">
        <v>450.4</v>
      </c>
      <c r="CG164" s="16">
        <v>165986</v>
      </c>
      <c r="CH164" s="16">
        <v>161117</v>
      </c>
      <c r="CI164" s="16">
        <v>165986</v>
      </c>
      <c r="CJ164" s="16">
        <v>0</v>
      </c>
      <c r="CK164" s="16">
        <v>165986</v>
      </c>
      <c r="CL164" s="16">
        <v>165986</v>
      </c>
      <c r="CM164" s="17">
        <v>333.94</v>
      </c>
      <c r="CN164" s="17">
        <v>494.78</v>
      </c>
      <c r="CO164" s="16">
        <v>165227</v>
      </c>
      <c r="CP164" s="16">
        <v>159753</v>
      </c>
      <c r="CQ164" s="16">
        <v>0</v>
      </c>
      <c r="CR164" s="16">
        <v>159753</v>
      </c>
      <c r="CS164" s="16">
        <v>165227</v>
      </c>
      <c r="CT164" s="16">
        <v>0</v>
      </c>
      <c r="CU164" s="14">
        <v>450.4</v>
      </c>
      <c r="CV164" s="16">
        <v>1</v>
      </c>
      <c r="CW164" s="14">
        <v>0</v>
      </c>
      <c r="CX164" s="16">
        <v>451</v>
      </c>
      <c r="CY164" s="17">
        <v>62.17</v>
      </c>
      <c r="CZ164" s="16">
        <v>28039</v>
      </c>
      <c r="DA164" s="16">
        <v>451</v>
      </c>
      <c r="DB164" s="17">
        <v>68.73</v>
      </c>
      <c r="DC164" s="16">
        <v>30997</v>
      </c>
      <c r="DD164" s="17">
        <v>1.04</v>
      </c>
      <c r="DE164" s="17">
        <v>333.94</v>
      </c>
      <c r="DF164" s="16">
        <v>347</v>
      </c>
      <c r="DG164" s="17">
        <v>34.29</v>
      </c>
      <c r="DH164" s="17">
        <v>494.78</v>
      </c>
      <c r="DI164" s="16">
        <v>16966</v>
      </c>
      <c r="DJ164" s="16">
        <v>16403</v>
      </c>
      <c r="DK164" s="16">
        <v>16966</v>
      </c>
      <c r="DL164" s="16">
        <v>0</v>
      </c>
      <c r="DM164" s="16">
        <v>16966</v>
      </c>
      <c r="DN164" s="16">
        <v>16966</v>
      </c>
      <c r="DO164" s="17">
        <v>3.7</v>
      </c>
      <c r="DP164" s="17">
        <v>494.78</v>
      </c>
      <c r="DQ164" s="16">
        <v>1831</v>
      </c>
      <c r="DR164" s="16">
        <v>1764</v>
      </c>
      <c r="DS164" s="16">
        <v>1831</v>
      </c>
      <c r="DT164" s="16">
        <v>0</v>
      </c>
      <c r="DU164" s="16">
        <v>1831</v>
      </c>
      <c r="DV164" s="16">
        <v>1831</v>
      </c>
      <c r="DW164" s="16">
        <v>3438804</v>
      </c>
      <c r="DX164" s="16">
        <v>0</v>
      </c>
      <c r="DY164" s="16">
        <v>261506</v>
      </c>
      <c r="DZ164" s="16">
        <v>338841</v>
      </c>
      <c r="EA164" s="16">
        <v>322437</v>
      </c>
      <c r="EB164" s="16">
        <v>37140</v>
      </c>
      <c r="EC164" s="16">
        <v>42360</v>
      </c>
      <c r="ED164" s="16">
        <v>165986</v>
      </c>
      <c r="EE164" s="16">
        <v>165227</v>
      </c>
      <c r="EF164" s="16">
        <v>0</v>
      </c>
      <c r="EG164" s="16">
        <v>28039</v>
      </c>
      <c r="EH164" s="16">
        <v>30997</v>
      </c>
      <c r="EI164" s="16">
        <v>347</v>
      </c>
      <c r="EJ164" s="16">
        <v>16966</v>
      </c>
      <c r="EK164" s="16">
        <v>1831</v>
      </c>
      <c r="EL164" s="16">
        <v>28654</v>
      </c>
      <c r="EM164" s="16">
        <v>103503</v>
      </c>
      <c r="EN164" s="16">
        <v>-215</v>
      </c>
      <c r="EO164" s="16">
        <v>4925115</v>
      </c>
      <c r="EP164" s="16">
        <v>182047551</v>
      </c>
      <c r="EQ164" s="18">
        <v>5.4</v>
      </c>
      <c r="ER164" s="16">
        <v>983057</v>
      </c>
      <c r="ES164" s="16">
        <v>7433</v>
      </c>
      <c r="ET164" s="16">
        <v>7465</v>
      </c>
      <c r="EU164" s="16">
        <v>-32</v>
      </c>
      <c r="EV164" s="16">
        <v>983057</v>
      </c>
      <c r="EW164" s="16">
        <v>983025</v>
      </c>
      <c r="EX164" s="16">
        <v>32430213</v>
      </c>
      <c r="EY164" s="16">
        <v>29675140</v>
      </c>
      <c r="EZ164" s="16">
        <v>2755073</v>
      </c>
      <c r="FA164" s="18">
        <v>5.4</v>
      </c>
      <c r="FB164" s="16">
        <v>14877</v>
      </c>
      <c r="FC164" s="16">
        <v>0</v>
      </c>
      <c r="FD164" s="16">
        <v>0</v>
      </c>
      <c r="FE164" s="16">
        <v>0</v>
      </c>
      <c r="FF164" s="16">
        <v>14877</v>
      </c>
      <c r="FG164" s="16">
        <v>14877</v>
      </c>
      <c r="FH164" s="16">
        <v>983025</v>
      </c>
      <c r="FI164" s="16">
        <v>997902</v>
      </c>
      <c r="FJ164" s="16">
        <v>6749</v>
      </c>
      <c r="FK164" s="15">
        <v>484.65100000000001</v>
      </c>
      <c r="FL164" s="16">
        <v>3270910</v>
      </c>
      <c r="FM164" s="16">
        <v>6749</v>
      </c>
      <c r="FN164" s="17">
        <v>44.38</v>
      </c>
      <c r="FO164" s="16">
        <v>299521</v>
      </c>
      <c r="FP164" s="16">
        <v>264</v>
      </c>
      <c r="FQ164" s="17">
        <v>495.82</v>
      </c>
      <c r="FR164" s="16">
        <v>130896</v>
      </c>
      <c r="FS164" s="16">
        <v>16966</v>
      </c>
      <c r="FT164" s="16">
        <v>1831</v>
      </c>
      <c r="FU164" s="16">
        <v>149693</v>
      </c>
      <c r="FV164" s="16">
        <v>3270910</v>
      </c>
      <c r="FW164" s="16">
        <v>299521</v>
      </c>
      <c r="FX164" s="16">
        <v>-190</v>
      </c>
      <c r="FY164" s="16">
        <v>322437</v>
      </c>
      <c r="FZ164" s="16">
        <v>37140</v>
      </c>
      <c r="GA164" s="16">
        <v>42360</v>
      </c>
      <c r="GB164" s="16">
        <v>165986</v>
      </c>
      <c r="GC164" s="16">
        <v>4287857</v>
      </c>
      <c r="GD164" s="16">
        <v>997902</v>
      </c>
      <c r="GE164" s="16">
        <v>3289955</v>
      </c>
      <c r="GF164" s="15">
        <v>529.03099999999995</v>
      </c>
      <c r="GG164" s="16">
        <v>300</v>
      </c>
      <c r="GH164" s="16">
        <v>158709</v>
      </c>
      <c r="GI164" s="16">
        <v>3289955</v>
      </c>
      <c r="GJ164" s="16">
        <v>0</v>
      </c>
      <c r="GK164" s="14">
        <v>17</v>
      </c>
      <c r="GL164" s="16">
        <v>7635</v>
      </c>
      <c r="GM164" s="16">
        <v>129795</v>
      </c>
      <c r="GN164" s="14">
        <v>0</v>
      </c>
      <c r="GO164" s="16">
        <v>7413</v>
      </c>
      <c r="GP164" s="16">
        <v>0</v>
      </c>
      <c r="GQ164" s="16">
        <v>129795</v>
      </c>
      <c r="GR164" s="16">
        <v>129795</v>
      </c>
      <c r="GS164" s="16">
        <v>4925115</v>
      </c>
      <c r="GT164" s="16">
        <v>4287857</v>
      </c>
      <c r="GU164" s="16">
        <v>0</v>
      </c>
      <c r="GV164" s="16">
        <v>637258</v>
      </c>
      <c r="GW164" s="16">
        <v>182047551</v>
      </c>
      <c r="GX164" s="16">
        <v>177075416</v>
      </c>
      <c r="GY164" s="16">
        <v>4972135</v>
      </c>
      <c r="GZ164" s="16">
        <v>177075416</v>
      </c>
      <c r="HA164" s="18">
        <v>2.81E-2</v>
      </c>
      <c r="HB164" s="16">
        <v>11797</v>
      </c>
      <c r="HC164" s="16">
        <v>331</v>
      </c>
      <c r="HD164" s="16">
        <v>11797</v>
      </c>
      <c r="HE164" s="16">
        <v>331</v>
      </c>
      <c r="HF164" s="16">
        <v>11466</v>
      </c>
      <c r="HG164" s="16">
        <v>886</v>
      </c>
      <c r="HH164" s="16">
        <v>685</v>
      </c>
      <c r="HI164" s="16">
        <v>201</v>
      </c>
      <c r="HJ164" s="15">
        <v>529.03099999999995</v>
      </c>
      <c r="HK164" s="16">
        <v>106335</v>
      </c>
      <c r="HL164" s="15">
        <v>529.03099999999995</v>
      </c>
      <c r="HM164" s="16">
        <v>10</v>
      </c>
      <c r="HN164" s="16">
        <v>5290</v>
      </c>
      <c r="HO164" s="15">
        <v>529.03099999999995</v>
      </c>
      <c r="HP164" s="16">
        <v>7635</v>
      </c>
      <c r="HQ164" s="15">
        <v>0.11600000000000001</v>
      </c>
      <c r="HR164" s="16">
        <v>468721</v>
      </c>
      <c r="HS164" s="16">
        <v>106335</v>
      </c>
      <c r="HT164" s="16">
        <v>5290</v>
      </c>
      <c r="HU164" s="16">
        <v>357096</v>
      </c>
      <c r="HV164" s="16">
        <v>182047551</v>
      </c>
      <c r="HW164" s="18">
        <v>1.9615499999999999</v>
      </c>
      <c r="HX164" s="18">
        <v>1.9617800000000001</v>
      </c>
      <c r="HY164" s="18">
        <v>0</v>
      </c>
      <c r="HZ164" s="16">
        <v>182047551</v>
      </c>
      <c r="IA164" s="16">
        <v>0</v>
      </c>
      <c r="IB164" s="16">
        <v>7635</v>
      </c>
      <c r="IC164" s="17">
        <v>0</v>
      </c>
      <c r="ID164" s="16">
        <v>0</v>
      </c>
      <c r="IE164" s="15">
        <v>529.03099999999995</v>
      </c>
      <c r="IF164" s="16">
        <v>0</v>
      </c>
      <c r="IG164" s="16">
        <v>637258</v>
      </c>
      <c r="IH164" s="16">
        <v>11466</v>
      </c>
      <c r="II164" s="16">
        <v>0</v>
      </c>
      <c r="IJ164" s="16">
        <v>0</v>
      </c>
      <c r="IK164" s="16">
        <v>28654</v>
      </c>
      <c r="IL164" s="16">
        <v>106335</v>
      </c>
      <c r="IM164" s="16">
        <v>5290</v>
      </c>
      <c r="IN164" s="16">
        <v>0</v>
      </c>
      <c r="IO164" s="16">
        <v>0</v>
      </c>
      <c r="IP164" s="16">
        <v>542821</v>
      </c>
      <c r="IQ164" s="16">
        <v>3289955</v>
      </c>
      <c r="IR164" s="16">
        <v>0</v>
      </c>
      <c r="IS164" s="16">
        <v>11466</v>
      </c>
      <c r="IT164" s="16">
        <v>0</v>
      </c>
      <c r="IU164" s="16">
        <v>0</v>
      </c>
      <c r="IV164" s="16">
        <v>28654</v>
      </c>
      <c r="IW164" s="16">
        <v>106335</v>
      </c>
      <c r="IX164" s="16">
        <v>5290</v>
      </c>
      <c r="IY164" s="16">
        <v>0</v>
      </c>
      <c r="IZ164" s="16">
        <v>0</v>
      </c>
      <c r="JA164" s="16">
        <v>0</v>
      </c>
      <c r="JB164" s="16">
        <v>129795</v>
      </c>
      <c r="JC164" s="16">
        <v>3514187</v>
      </c>
      <c r="JD164" s="16">
        <v>3438804</v>
      </c>
      <c r="JE164" s="16">
        <v>0</v>
      </c>
      <c r="JF164" s="16">
        <v>3438804</v>
      </c>
      <c r="JG164" s="19">
        <v>0.1</v>
      </c>
      <c r="JH164" s="16">
        <v>343880</v>
      </c>
      <c r="JI164" s="16">
        <v>182047551</v>
      </c>
      <c r="JJ164" s="14">
        <v>450.4</v>
      </c>
      <c r="JK164" s="16">
        <v>404191</v>
      </c>
      <c r="JL164" s="16">
        <v>416026</v>
      </c>
      <c r="JM164" s="16">
        <v>404191</v>
      </c>
      <c r="JN164" s="17">
        <v>0.25</v>
      </c>
      <c r="JO164" s="19">
        <v>0.25729999999999997</v>
      </c>
      <c r="JP164" s="16">
        <v>343880</v>
      </c>
      <c r="JQ164" s="16">
        <v>88480</v>
      </c>
      <c r="JR164" s="17">
        <v>0.01</v>
      </c>
      <c r="JS164" s="16">
        <v>2291587</v>
      </c>
      <c r="JT164" s="16">
        <v>22916</v>
      </c>
      <c r="JU164" s="16">
        <v>343880</v>
      </c>
      <c r="JV164" s="16">
        <v>88480</v>
      </c>
      <c r="JW164" s="16">
        <v>22916</v>
      </c>
      <c r="JX164" s="16">
        <v>232484</v>
      </c>
      <c r="JY164" s="16">
        <v>88480</v>
      </c>
      <c r="JZ164" s="18">
        <v>0</v>
      </c>
      <c r="KA164" s="16">
        <v>0</v>
      </c>
      <c r="KB164" s="16">
        <v>22916</v>
      </c>
      <c r="KC164" s="16">
        <v>232484</v>
      </c>
      <c r="KD164" s="16">
        <v>255400</v>
      </c>
      <c r="KE164" s="16">
        <v>3438804</v>
      </c>
      <c r="KF164" s="19">
        <v>0</v>
      </c>
      <c r="KG164" s="16">
        <v>0</v>
      </c>
      <c r="KH164" s="17">
        <v>0</v>
      </c>
      <c r="KI164" s="16">
        <v>2291587</v>
      </c>
      <c r="KJ164" s="16">
        <v>0</v>
      </c>
      <c r="KK164" s="16">
        <v>0</v>
      </c>
      <c r="KL164" s="16">
        <v>0</v>
      </c>
      <c r="KM164" s="16">
        <v>0</v>
      </c>
      <c r="KN164" s="16">
        <v>4163</v>
      </c>
      <c r="KO164" s="16">
        <v>4181</v>
      </c>
      <c r="KP164" s="16">
        <v>-18</v>
      </c>
      <c r="KQ164" s="16">
        <v>542821</v>
      </c>
      <c r="KR164" s="16">
        <v>-18</v>
      </c>
      <c r="KS164" s="16">
        <v>542839</v>
      </c>
      <c r="KT164" s="16">
        <v>-32</v>
      </c>
      <c r="KU164" s="16">
        <v>-18</v>
      </c>
      <c r="KV164" s="16">
        <v>-50</v>
      </c>
      <c r="KW164" s="16">
        <v>983057</v>
      </c>
      <c r="KX164" s="16">
        <v>542839</v>
      </c>
      <c r="KY164" s="18">
        <v>1525896</v>
      </c>
      <c r="KZ164" s="16">
        <v>232484</v>
      </c>
      <c r="LA164" s="16">
        <v>0</v>
      </c>
      <c r="LB164" s="16">
        <v>0</v>
      </c>
      <c r="LC164" s="16">
        <v>0</v>
      </c>
      <c r="LD164" s="16">
        <v>1758380</v>
      </c>
      <c r="LE164" s="16">
        <v>0</v>
      </c>
      <c r="LF164" s="16">
        <v>0</v>
      </c>
      <c r="LG164" s="16">
        <v>0</v>
      </c>
      <c r="LH164" s="16">
        <v>1758380</v>
      </c>
      <c r="LI164" s="16">
        <v>232484</v>
      </c>
      <c r="LJ164" s="16">
        <v>1525896</v>
      </c>
      <c r="LK164" s="16">
        <v>182047551</v>
      </c>
      <c r="LL164" s="16">
        <v>8.38185</v>
      </c>
      <c r="LM164" s="16">
        <v>232484</v>
      </c>
      <c r="LN164" s="16">
        <v>183756087</v>
      </c>
      <c r="LO164" s="16">
        <v>1.26518</v>
      </c>
      <c r="LP164" s="16">
        <v>8.38185</v>
      </c>
      <c r="LQ164" s="16">
        <v>9.6470300000000009</v>
      </c>
      <c r="LR164" s="16">
        <v>165227</v>
      </c>
      <c r="LS164" s="16">
        <v>0</v>
      </c>
      <c r="LT164" s="16">
        <v>28039</v>
      </c>
      <c r="LU164" s="16">
        <v>30997</v>
      </c>
      <c r="LV164" s="16">
        <v>347</v>
      </c>
      <c r="LW164" s="16">
        <v>16966</v>
      </c>
      <c r="LX164" s="16">
        <v>1831</v>
      </c>
      <c r="LY164" s="16">
        <v>28654</v>
      </c>
      <c r="LZ164" s="16">
        <v>214753</v>
      </c>
      <c r="MA164" s="16">
        <v>3514187</v>
      </c>
      <c r="MB164" s="18">
        <v>214753</v>
      </c>
      <c r="MC164" s="16">
        <v>3299434</v>
      </c>
      <c r="MD164" s="16">
        <v>4925115</v>
      </c>
      <c r="ME164" s="18">
        <v>0</v>
      </c>
      <c r="MF164" s="18">
        <v>0</v>
      </c>
      <c r="MG164" s="18">
        <v>255400</v>
      </c>
      <c r="MH164" s="16">
        <v>0</v>
      </c>
      <c r="MI164" s="16">
        <v>129795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1758380</v>
      </c>
      <c r="MP164" s="16">
        <v>129795</v>
      </c>
      <c r="MQ164" s="16">
        <v>0</v>
      </c>
      <c r="MR164" s="16">
        <v>22916</v>
      </c>
      <c r="MS164" s="16">
        <v>0</v>
      </c>
      <c r="MT164" s="16">
        <v>14877</v>
      </c>
      <c r="MU164" s="16">
        <v>-50</v>
      </c>
      <c r="MV164" s="16">
        <v>0</v>
      </c>
      <c r="MW164" s="16">
        <v>1925918</v>
      </c>
      <c r="MX164" s="16">
        <v>183756087</v>
      </c>
      <c r="MY164" s="16">
        <v>1.34</v>
      </c>
      <c r="MZ164" s="16">
        <v>246233</v>
      </c>
      <c r="NA164" s="16">
        <v>0.01</v>
      </c>
      <c r="NB164" s="16">
        <v>2291587</v>
      </c>
      <c r="NC164" s="16">
        <v>22916</v>
      </c>
      <c r="ND164" s="16">
        <v>246233</v>
      </c>
      <c r="NE164" s="16">
        <v>22916</v>
      </c>
      <c r="NF164" s="16">
        <v>223317</v>
      </c>
      <c r="NG164" s="17">
        <v>0.01</v>
      </c>
      <c r="NH164" s="17">
        <v>0</v>
      </c>
      <c r="NI164" s="17">
        <v>0</v>
      </c>
      <c r="NJ164" s="17">
        <v>0</v>
      </c>
      <c r="NK164" s="17">
        <v>0.01</v>
      </c>
      <c r="NL164" s="17">
        <v>0.02</v>
      </c>
      <c r="NM164" s="16">
        <v>22916</v>
      </c>
      <c r="NN164" s="16">
        <v>0</v>
      </c>
      <c r="NO164" s="18">
        <v>0</v>
      </c>
      <c r="NP164" s="16">
        <v>0</v>
      </c>
      <c r="NQ164" s="17">
        <v>22916</v>
      </c>
      <c r="NR164" s="16">
        <v>165000</v>
      </c>
      <c r="NS164" s="16">
        <v>0</v>
      </c>
      <c r="NT164" s="16">
        <v>60640</v>
      </c>
      <c r="NU164" s="16">
        <v>0</v>
      </c>
      <c r="NV164" s="16">
        <v>0</v>
      </c>
      <c r="NW164" s="17">
        <v>0</v>
      </c>
      <c r="NX164" s="17">
        <v>716263</v>
      </c>
    </row>
    <row r="165" spans="1:388" x14ac:dyDescent="0.55000000000000004">
      <c r="A165" s="13" t="s">
        <v>1179</v>
      </c>
      <c r="B165" s="13" t="s">
        <v>1180</v>
      </c>
      <c r="C165" s="13" t="s">
        <v>311</v>
      </c>
      <c r="D165" s="13" t="s">
        <v>312</v>
      </c>
      <c r="E165" s="14">
        <v>2655.6</v>
      </c>
      <c r="F165" s="15">
        <v>-4</v>
      </c>
      <c r="G165" s="16">
        <v>7413</v>
      </c>
      <c r="H165" s="16">
        <v>-29652</v>
      </c>
      <c r="I165" s="16">
        <v>6553</v>
      </c>
      <c r="J165" s="15">
        <v>-4</v>
      </c>
      <c r="K165" s="16">
        <v>-26212</v>
      </c>
      <c r="L165" s="16">
        <v>7413</v>
      </c>
      <c r="M165" s="16">
        <v>222</v>
      </c>
      <c r="N165" s="16">
        <v>7635</v>
      </c>
      <c r="O165" s="17">
        <v>618.17999999999995</v>
      </c>
      <c r="P165" s="17">
        <v>19.07</v>
      </c>
      <c r="Q165" s="17">
        <v>637.25</v>
      </c>
      <c r="R165" s="17">
        <v>72.2</v>
      </c>
      <c r="S165" s="17">
        <v>2.16</v>
      </c>
      <c r="T165" s="17">
        <v>74.36</v>
      </c>
      <c r="U165" s="17">
        <v>90.84</v>
      </c>
      <c r="V165" s="17">
        <v>2.35</v>
      </c>
      <c r="W165" s="17">
        <v>93.19</v>
      </c>
      <c r="X165" s="17">
        <v>357.8</v>
      </c>
      <c r="Y165" s="17">
        <v>10.73</v>
      </c>
      <c r="Z165" s="17">
        <v>368.53</v>
      </c>
      <c r="AA165" s="17">
        <v>153.36000000000001</v>
      </c>
      <c r="AB165" s="17">
        <v>84.74</v>
      </c>
      <c r="AC165" s="17">
        <v>161.66</v>
      </c>
      <c r="AD165" s="17">
        <v>399.76</v>
      </c>
      <c r="AE165" s="14">
        <v>2655.6</v>
      </c>
      <c r="AF165" s="17">
        <v>3055.36</v>
      </c>
      <c r="AG165" s="17">
        <v>6.41</v>
      </c>
      <c r="AH165" s="17">
        <v>3061.77</v>
      </c>
      <c r="AI165" s="15">
        <v>26.14</v>
      </c>
      <c r="AJ165" s="15">
        <v>12.289</v>
      </c>
      <c r="AK165" s="17">
        <v>16.61</v>
      </c>
      <c r="AL165" s="17">
        <f>ROUND(Data_AidAndLevy[[#This Row],[L311]]*Data_AidAndLevy[[#This Row],[L201]],0)</f>
        <v>123130</v>
      </c>
      <c r="AM165" s="15">
        <v>0</v>
      </c>
      <c r="AN165" s="15">
        <v>55.039000000000001</v>
      </c>
      <c r="AO165" s="17">
        <v>3055.36</v>
      </c>
      <c r="AP165" s="15">
        <v>3110.3989999999999</v>
      </c>
      <c r="AQ165" s="17">
        <v>399.76</v>
      </c>
      <c r="AR165" s="15">
        <v>2710.6390000000001</v>
      </c>
      <c r="AS165" s="16">
        <v>7635</v>
      </c>
      <c r="AT165" s="14">
        <v>2655.6</v>
      </c>
      <c r="AU165" s="16">
        <v>20275506</v>
      </c>
      <c r="AV165" s="16">
        <v>19474692</v>
      </c>
      <c r="AW165" s="17">
        <v>1.01</v>
      </c>
      <c r="AX165" s="16">
        <v>19669439</v>
      </c>
      <c r="AY165" s="16">
        <v>20275506</v>
      </c>
      <c r="AZ165" s="16">
        <v>0</v>
      </c>
      <c r="BA165" s="16">
        <v>7635</v>
      </c>
      <c r="BB165" s="15">
        <v>55.039000000000001</v>
      </c>
      <c r="BC165" s="16">
        <v>420223</v>
      </c>
      <c r="BD165" s="16">
        <v>7635</v>
      </c>
      <c r="BE165" s="17">
        <v>399.76</v>
      </c>
      <c r="BF165" s="16">
        <v>3052168</v>
      </c>
      <c r="BG165" s="17">
        <v>637.25</v>
      </c>
      <c r="BH165" s="14">
        <v>2655.6</v>
      </c>
      <c r="BI165" s="16">
        <v>1692281</v>
      </c>
      <c r="BJ165" s="16">
        <v>1624021</v>
      </c>
      <c r="BK165" s="16">
        <v>1692281</v>
      </c>
      <c r="BL165" s="16">
        <v>0</v>
      </c>
      <c r="BM165" s="16">
        <v>1692281</v>
      </c>
      <c r="BN165" s="16">
        <v>1692281</v>
      </c>
      <c r="BO165" s="17">
        <v>74.36</v>
      </c>
      <c r="BP165" s="14">
        <v>2655.6</v>
      </c>
      <c r="BQ165" s="16">
        <v>197470</v>
      </c>
      <c r="BR165" s="16">
        <v>189677</v>
      </c>
      <c r="BS165" s="16">
        <v>197470</v>
      </c>
      <c r="BT165" s="16">
        <v>0</v>
      </c>
      <c r="BU165" s="16">
        <v>197470</v>
      </c>
      <c r="BV165" s="16">
        <v>197470</v>
      </c>
      <c r="BW165" s="17">
        <v>93.19</v>
      </c>
      <c r="BX165" s="14">
        <v>2655.6</v>
      </c>
      <c r="BY165" s="16">
        <v>247475</v>
      </c>
      <c r="BZ165" s="16">
        <v>238646</v>
      </c>
      <c r="CA165" s="16">
        <v>247475</v>
      </c>
      <c r="CB165" s="16">
        <v>0</v>
      </c>
      <c r="CC165" s="16">
        <v>247475</v>
      </c>
      <c r="CD165" s="16">
        <v>247475</v>
      </c>
      <c r="CE165" s="17">
        <v>368.53</v>
      </c>
      <c r="CF165" s="14">
        <v>2655.6</v>
      </c>
      <c r="CG165" s="16">
        <v>978668</v>
      </c>
      <c r="CH165" s="16">
        <v>939976</v>
      </c>
      <c r="CI165" s="16">
        <v>978668</v>
      </c>
      <c r="CJ165" s="16">
        <v>0</v>
      </c>
      <c r="CK165" s="16">
        <v>978668</v>
      </c>
      <c r="CL165" s="16">
        <v>978668</v>
      </c>
      <c r="CM165" s="17">
        <v>333.94</v>
      </c>
      <c r="CN165" s="17">
        <v>3055.36</v>
      </c>
      <c r="CO165" s="16">
        <v>1020307</v>
      </c>
      <c r="CP165" s="16">
        <v>975370</v>
      </c>
      <c r="CQ165" s="16">
        <v>0</v>
      </c>
      <c r="CR165" s="16">
        <v>975370</v>
      </c>
      <c r="CS165" s="16">
        <v>1020307</v>
      </c>
      <c r="CT165" s="16">
        <v>0</v>
      </c>
      <c r="CU165" s="14">
        <v>2655.6</v>
      </c>
      <c r="CV165" s="16">
        <v>207</v>
      </c>
      <c r="CW165" s="14">
        <v>0.2</v>
      </c>
      <c r="CX165" s="16">
        <v>2862</v>
      </c>
      <c r="CY165" s="17">
        <v>62.17</v>
      </c>
      <c r="CZ165" s="16">
        <v>177931</v>
      </c>
      <c r="DA165" s="16">
        <v>2862</v>
      </c>
      <c r="DB165" s="17">
        <v>68.73</v>
      </c>
      <c r="DC165" s="16">
        <v>196705</v>
      </c>
      <c r="DD165" s="17">
        <v>6.41</v>
      </c>
      <c r="DE165" s="17">
        <v>333.94</v>
      </c>
      <c r="DF165" s="16">
        <v>2141</v>
      </c>
      <c r="DG165" s="17">
        <v>34.29</v>
      </c>
      <c r="DH165" s="17">
        <v>3055.36</v>
      </c>
      <c r="DI165" s="16">
        <v>104768</v>
      </c>
      <c r="DJ165" s="16">
        <v>100148</v>
      </c>
      <c r="DK165" s="16">
        <v>104768</v>
      </c>
      <c r="DL165" s="16">
        <v>0</v>
      </c>
      <c r="DM165" s="16">
        <v>104768</v>
      </c>
      <c r="DN165" s="16">
        <v>104768</v>
      </c>
      <c r="DO165" s="17">
        <v>3.7</v>
      </c>
      <c r="DP165" s="17">
        <v>3055.36</v>
      </c>
      <c r="DQ165" s="16">
        <v>11305</v>
      </c>
      <c r="DR165" s="16">
        <v>10770</v>
      </c>
      <c r="DS165" s="16">
        <v>11305</v>
      </c>
      <c r="DT165" s="16">
        <v>0</v>
      </c>
      <c r="DU165" s="16">
        <v>11305</v>
      </c>
      <c r="DV165" s="16">
        <v>11305</v>
      </c>
      <c r="DW165" s="16">
        <v>20275506</v>
      </c>
      <c r="DX165" s="16">
        <v>0</v>
      </c>
      <c r="DY165" s="16">
        <v>420223</v>
      </c>
      <c r="DZ165" s="16">
        <v>3052168</v>
      </c>
      <c r="EA165" s="16">
        <v>1692281</v>
      </c>
      <c r="EB165" s="16">
        <v>197470</v>
      </c>
      <c r="EC165" s="16">
        <v>247475</v>
      </c>
      <c r="ED165" s="16">
        <v>978668</v>
      </c>
      <c r="EE165" s="16">
        <v>1020307</v>
      </c>
      <c r="EF165" s="16">
        <v>0</v>
      </c>
      <c r="EG165" s="16">
        <v>177931</v>
      </c>
      <c r="EH165" s="16">
        <v>196705</v>
      </c>
      <c r="EI165" s="16">
        <v>2141</v>
      </c>
      <c r="EJ165" s="16">
        <v>104768</v>
      </c>
      <c r="EK165" s="16">
        <v>11305</v>
      </c>
      <c r="EL165" s="16">
        <v>148030</v>
      </c>
      <c r="EM165" s="16">
        <v>669323</v>
      </c>
      <c r="EN165" s="16">
        <v>-29652</v>
      </c>
      <c r="EO165" s="16">
        <v>28868589</v>
      </c>
      <c r="EP165" s="16">
        <v>1602334589</v>
      </c>
      <c r="EQ165" s="18">
        <v>5.4</v>
      </c>
      <c r="ER165" s="16">
        <v>8652607</v>
      </c>
      <c r="ES165" s="16">
        <v>901687</v>
      </c>
      <c r="ET165" s="16">
        <v>943793</v>
      </c>
      <c r="EU165" s="16">
        <v>-42106</v>
      </c>
      <c r="EV165" s="16">
        <v>8652607</v>
      </c>
      <c r="EW165" s="16">
        <v>8610501</v>
      </c>
      <c r="EX165" s="16">
        <v>658296759</v>
      </c>
      <c r="EY165" s="16">
        <v>644408157</v>
      </c>
      <c r="EZ165" s="16">
        <v>13888602</v>
      </c>
      <c r="FA165" s="18">
        <v>5.4</v>
      </c>
      <c r="FB165" s="16">
        <v>74998</v>
      </c>
      <c r="FC165" s="16">
        <v>0</v>
      </c>
      <c r="FD165" s="16">
        <v>0</v>
      </c>
      <c r="FE165" s="16">
        <v>0</v>
      </c>
      <c r="FF165" s="16">
        <v>74998</v>
      </c>
      <c r="FG165" s="16">
        <v>74998</v>
      </c>
      <c r="FH165" s="16">
        <v>8610501</v>
      </c>
      <c r="FI165" s="16">
        <v>8685499</v>
      </c>
      <c r="FJ165" s="16">
        <v>6749</v>
      </c>
      <c r="FK165" s="15">
        <v>2710.6390000000001</v>
      </c>
      <c r="FL165" s="16">
        <v>18294103</v>
      </c>
      <c r="FM165" s="16">
        <v>6749</v>
      </c>
      <c r="FN165" s="17">
        <v>399.76</v>
      </c>
      <c r="FO165" s="16">
        <v>2697980</v>
      </c>
      <c r="FP165" s="16">
        <v>264</v>
      </c>
      <c r="FQ165" s="17">
        <v>3061.77</v>
      </c>
      <c r="FR165" s="16">
        <v>808307</v>
      </c>
      <c r="FS165" s="16">
        <v>104768</v>
      </c>
      <c r="FT165" s="16">
        <v>11305</v>
      </c>
      <c r="FU165" s="16">
        <v>924380</v>
      </c>
      <c r="FV165" s="16">
        <v>18294103</v>
      </c>
      <c r="FW165" s="16">
        <v>2697980</v>
      </c>
      <c r="FX165" s="16">
        <v>-26212</v>
      </c>
      <c r="FY165" s="16">
        <v>1692281</v>
      </c>
      <c r="FZ165" s="16">
        <v>197470</v>
      </c>
      <c r="GA165" s="16">
        <v>247475</v>
      </c>
      <c r="GB165" s="16">
        <v>978668</v>
      </c>
      <c r="GC165" s="16">
        <v>25006145</v>
      </c>
      <c r="GD165" s="16">
        <v>8685499</v>
      </c>
      <c r="GE165" s="16">
        <v>16320646</v>
      </c>
      <c r="GF165" s="15">
        <v>3110.3989999999999</v>
      </c>
      <c r="GG165" s="16">
        <v>300</v>
      </c>
      <c r="GH165" s="16">
        <v>933120</v>
      </c>
      <c r="GI165" s="16">
        <v>16320646</v>
      </c>
      <c r="GJ165" s="16">
        <v>0</v>
      </c>
      <c r="GK165" s="14">
        <v>31.5</v>
      </c>
      <c r="GL165" s="16">
        <v>7635</v>
      </c>
      <c r="GM165" s="16">
        <v>240503</v>
      </c>
      <c r="GN165" s="14">
        <v>0.5</v>
      </c>
      <c r="GO165" s="16">
        <v>7413</v>
      </c>
      <c r="GP165" s="16">
        <v>3707</v>
      </c>
      <c r="GQ165" s="16">
        <v>240503</v>
      </c>
      <c r="GR165" s="16">
        <v>244210</v>
      </c>
      <c r="GS165" s="16">
        <v>28868589</v>
      </c>
      <c r="GT165" s="16">
        <v>25006145</v>
      </c>
      <c r="GU165" s="16">
        <v>0</v>
      </c>
      <c r="GV165" s="16">
        <v>3862444</v>
      </c>
      <c r="GW165" s="16">
        <v>1602334589</v>
      </c>
      <c r="GX165" s="16">
        <v>1597072755</v>
      </c>
      <c r="GY165" s="16">
        <v>5261834</v>
      </c>
      <c r="GZ165" s="16">
        <v>1597072755</v>
      </c>
      <c r="HA165" s="18">
        <v>3.3E-3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886</v>
      </c>
      <c r="HH165" s="16">
        <v>685</v>
      </c>
      <c r="HI165" s="16">
        <v>201</v>
      </c>
      <c r="HJ165" s="15">
        <v>3110.3989999999999</v>
      </c>
      <c r="HK165" s="16">
        <v>625190</v>
      </c>
      <c r="HL165" s="15">
        <v>3110.3989999999999</v>
      </c>
      <c r="HM165" s="16">
        <v>10</v>
      </c>
      <c r="HN165" s="16">
        <v>31104</v>
      </c>
      <c r="HO165" s="15">
        <v>3110.3989999999999</v>
      </c>
      <c r="HP165" s="16">
        <v>7635</v>
      </c>
      <c r="HQ165" s="15">
        <v>0.11600000000000001</v>
      </c>
      <c r="HR165" s="16">
        <v>2755814</v>
      </c>
      <c r="HS165" s="16">
        <v>625190</v>
      </c>
      <c r="HT165" s="16">
        <v>31104</v>
      </c>
      <c r="HU165" s="16">
        <v>2099520</v>
      </c>
      <c r="HV165" s="16">
        <v>1602334589</v>
      </c>
      <c r="HW165" s="18">
        <v>1.31029</v>
      </c>
      <c r="HX165" s="18">
        <v>1.9617800000000001</v>
      </c>
      <c r="HY165" s="18">
        <v>0</v>
      </c>
      <c r="HZ165" s="16">
        <v>1602334589</v>
      </c>
      <c r="IA165" s="16">
        <v>0</v>
      </c>
      <c r="IB165" s="16">
        <v>7635</v>
      </c>
      <c r="IC165" s="17">
        <v>0</v>
      </c>
      <c r="ID165" s="16">
        <v>0</v>
      </c>
      <c r="IE165" s="15">
        <v>3110.3989999999999</v>
      </c>
      <c r="IF165" s="16">
        <v>0</v>
      </c>
      <c r="IG165" s="16">
        <v>3862444</v>
      </c>
      <c r="IH165" s="16">
        <v>0</v>
      </c>
      <c r="II165" s="16">
        <v>0</v>
      </c>
      <c r="IJ165" s="16">
        <v>0</v>
      </c>
      <c r="IK165" s="16">
        <v>148030</v>
      </c>
      <c r="IL165" s="16">
        <v>625190</v>
      </c>
      <c r="IM165" s="16">
        <v>31104</v>
      </c>
      <c r="IN165" s="16">
        <v>0</v>
      </c>
      <c r="IO165" s="16">
        <v>0</v>
      </c>
      <c r="IP165" s="16">
        <v>3354180</v>
      </c>
      <c r="IQ165" s="16">
        <v>16320646</v>
      </c>
      <c r="IR165" s="16">
        <v>0</v>
      </c>
      <c r="IS165" s="16">
        <v>0</v>
      </c>
      <c r="IT165" s="16">
        <v>0</v>
      </c>
      <c r="IU165" s="16">
        <v>0</v>
      </c>
      <c r="IV165" s="16">
        <v>148030</v>
      </c>
      <c r="IW165" s="16">
        <v>625190</v>
      </c>
      <c r="IX165" s="16">
        <v>31104</v>
      </c>
      <c r="IY165" s="16">
        <v>0</v>
      </c>
      <c r="IZ165" s="16">
        <v>0</v>
      </c>
      <c r="JA165" s="16">
        <v>0</v>
      </c>
      <c r="JB165" s="16">
        <v>244210</v>
      </c>
      <c r="JC165" s="16">
        <v>17073120</v>
      </c>
      <c r="JD165" s="16">
        <v>20275506</v>
      </c>
      <c r="JE165" s="16">
        <v>0</v>
      </c>
      <c r="JF165" s="16">
        <v>20275506</v>
      </c>
      <c r="JG165" s="19">
        <v>0.1</v>
      </c>
      <c r="JH165" s="16">
        <v>2027551</v>
      </c>
      <c r="JI165" s="16">
        <v>1602334589</v>
      </c>
      <c r="JJ165" s="14">
        <v>2655.6</v>
      </c>
      <c r="JK165" s="16">
        <v>603379</v>
      </c>
      <c r="JL165" s="16">
        <v>416026</v>
      </c>
      <c r="JM165" s="16">
        <v>603379</v>
      </c>
      <c r="JN165" s="17">
        <v>0.25</v>
      </c>
      <c r="JO165" s="19">
        <v>0.1724</v>
      </c>
      <c r="JP165" s="16">
        <v>2027551</v>
      </c>
      <c r="JQ165" s="16">
        <v>349550</v>
      </c>
      <c r="JR165" s="17">
        <v>0.02</v>
      </c>
      <c r="JS165" s="16">
        <v>15971314</v>
      </c>
      <c r="JT165" s="16">
        <v>319426</v>
      </c>
      <c r="JU165" s="16">
        <v>2027551</v>
      </c>
      <c r="JV165" s="16">
        <v>349550</v>
      </c>
      <c r="JW165" s="16">
        <v>319426</v>
      </c>
      <c r="JX165" s="16">
        <v>1358575</v>
      </c>
      <c r="JY165" s="16">
        <v>349550</v>
      </c>
      <c r="JZ165" s="18">
        <v>0</v>
      </c>
      <c r="KA165" s="16">
        <v>0</v>
      </c>
      <c r="KB165" s="16">
        <v>319426</v>
      </c>
      <c r="KC165" s="16">
        <v>1358575</v>
      </c>
      <c r="KD165" s="16">
        <v>1678001</v>
      </c>
      <c r="KE165" s="16">
        <v>20275506</v>
      </c>
      <c r="KF165" s="19">
        <v>0</v>
      </c>
      <c r="KG165" s="16">
        <v>0</v>
      </c>
      <c r="KH165" s="17">
        <v>0</v>
      </c>
      <c r="KI165" s="16">
        <v>15971314</v>
      </c>
      <c r="KJ165" s="16">
        <v>0</v>
      </c>
      <c r="KK165" s="16">
        <v>0</v>
      </c>
      <c r="KL165" s="16">
        <v>0</v>
      </c>
      <c r="KM165" s="16">
        <v>0</v>
      </c>
      <c r="KN165" s="16">
        <v>348661</v>
      </c>
      <c r="KO165" s="16">
        <v>364942</v>
      </c>
      <c r="KP165" s="16">
        <v>-16281</v>
      </c>
      <c r="KQ165" s="16">
        <v>3354180</v>
      </c>
      <c r="KR165" s="16">
        <v>-16281</v>
      </c>
      <c r="KS165" s="16">
        <v>3370461</v>
      </c>
      <c r="KT165" s="16">
        <v>-42106</v>
      </c>
      <c r="KU165" s="16">
        <v>-16281</v>
      </c>
      <c r="KV165" s="16">
        <v>-58387</v>
      </c>
      <c r="KW165" s="16">
        <v>8652607</v>
      </c>
      <c r="KX165" s="16">
        <v>3370461</v>
      </c>
      <c r="KY165" s="18">
        <v>12023068</v>
      </c>
      <c r="KZ165" s="16">
        <v>1358575</v>
      </c>
      <c r="LA165" s="16">
        <v>0</v>
      </c>
      <c r="LB165" s="16">
        <v>0</v>
      </c>
      <c r="LC165" s="16">
        <v>0</v>
      </c>
      <c r="LD165" s="16">
        <v>13381643</v>
      </c>
      <c r="LE165" s="16">
        <v>0</v>
      </c>
      <c r="LF165" s="16">
        <v>0</v>
      </c>
      <c r="LG165" s="16">
        <v>0</v>
      </c>
      <c r="LH165" s="16">
        <v>13381643</v>
      </c>
      <c r="LI165" s="16">
        <v>1358575</v>
      </c>
      <c r="LJ165" s="16">
        <v>12023068</v>
      </c>
      <c r="LK165" s="16">
        <v>1602334589</v>
      </c>
      <c r="LL165" s="16">
        <v>7.5034700000000001</v>
      </c>
      <c r="LM165" s="16">
        <v>1358575</v>
      </c>
      <c r="LN165" s="16">
        <v>1635295307</v>
      </c>
      <c r="LO165" s="16">
        <v>0.83077999999999996</v>
      </c>
      <c r="LP165" s="16">
        <v>7.5034700000000001</v>
      </c>
      <c r="LQ165" s="16">
        <v>8.3342500000000008</v>
      </c>
      <c r="LR165" s="16">
        <v>1020307</v>
      </c>
      <c r="LS165" s="16">
        <v>0</v>
      </c>
      <c r="LT165" s="16">
        <v>177931</v>
      </c>
      <c r="LU165" s="16">
        <v>196705</v>
      </c>
      <c r="LV165" s="16">
        <v>2141</v>
      </c>
      <c r="LW165" s="16">
        <v>104768</v>
      </c>
      <c r="LX165" s="16">
        <v>11305</v>
      </c>
      <c r="LY165" s="16">
        <v>148030</v>
      </c>
      <c r="LZ165" s="16">
        <v>1365127</v>
      </c>
      <c r="MA165" s="16">
        <v>17073120</v>
      </c>
      <c r="MB165" s="18">
        <v>1365127</v>
      </c>
      <c r="MC165" s="16">
        <v>15707993</v>
      </c>
      <c r="MD165" s="16">
        <v>28868589</v>
      </c>
      <c r="ME165" s="18">
        <v>0</v>
      </c>
      <c r="MF165" s="18">
        <v>0</v>
      </c>
      <c r="MG165" s="18">
        <v>1678001</v>
      </c>
      <c r="MH165" s="16">
        <v>0</v>
      </c>
      <c r="MI165" s="16">
        <v>244210</v>
      </c>
      <c r="MJ165" s="16">
        <v>0</v>
      </c>
      <c r="MK165" s="16">
        <v>0</v>
      </c>
      <c r="ML165" s="16">
        <v>0</v>
      </c>
      <c r="MM165" s="16">
        <v>0</v>
      </c>
      <c r="MN165" s="16">
        <v>0</v>
      </c>
      <c r="MO165" s="16">
        <v>13381643</v>
      </c>
      <c r="MP165" s="16">
        <v>244210</v>
      </c>
      <c r="MQ165" s="16">
        <v>0</v>
      </c>
      <c r="MR165" s="16">
        <v>319426</v>
      </c>
      <c r="MS165" s="16">
        <v>0</v>
      </c>
      <c r="MT165" s="16">
        <v>74998</v>
      </c>
      <c r="MU165" s="16">
        <v>-58387</v>
      </c>
      <c r="MV165" s="16">
        <v>0</v>
      </c>
      <c r="MW165" s="16">
        <v>13961890</v>
      </c>
      <c r="MX165" s="16">
        <v>1635295307</v>
      </c>
      <c r="MY165" s="16">
        <v>1</v>
      </c>
      <c r="MZ165" s="16">
        <v>1635295</v>
      </c>
      <c r="NA165" s="16">
        <v>0</v>
      </c>
      <c r="NB165" s="16">
        <v>15971314</v>
      </c>
      <c r="NC165" s="16">
        <v>0</v>
      </c>
      <c r="ND165" s="16">
        <v>1635295</v>
      </c>
      <c r="NE165" s="16">
        <v>0</v>
      </c>
      <c r="NF165" s="16">
        <v>1635295</v>
      </c>
      <c r="NG165" s="17">
        <v>0.02</v>
      </c>
      <c r="NH165" s="17">
        <v>0</v>
      </c>
      <c r="NI165" s="17">
        <v>0</v>
      </c>
      <c r="NJ165" s="17">
        <v>0</v>
      </c>
      <c r="NK165" s="17">
        <v>0</v>
      </c>
      <c r="NL165" s="17">
        <v>0.02</v>
      </c>
      <c r="NM165" s="16">
        <v>319426</v>
      </c>
      <c r="NN165" s="16">
        <v>0</v>
      </c>
      <c r="NO165" s="18">
        <v>0</v>
      </c>
      <c r="NP165" s="16">
        <v>0</v>
      </c>
      <c r="NQ165" s="17">
        <v>319426</v>
      </c>
      <c r="NR165" s="16">
        <v>1000000</v>
      </c>
      <c r="NS165" s="16">
        <v>0</v>
      </c>
      <c r="NT165" s="16">
        <v>539647</v>
      </c>
      <c r="NU165" s="16">
        <v>0</v>
      </c>
      <c r="NV165" s="16">
        <v>0</v>
      </c>
      <c r="NW165" s="17">
        <v>0</v>
      </c>
      <c r="NX165" s="17">
        <v>0</v>
      </c>
    </row>
    <row r="166" spans="1:388" x14ac:dyDescent="0.55000000000000004">
      <c r="A166" s="13" t="s">
        <v>1191</v>
      </c>
      <c r="B166" s="13" t="s">
        <v>1207</v>
      </c>
      <c r="C166" s="13" t="s">
        <v>313</v>
      </c>
      <c r="D166" s="13" t="s">
        <v>314</v>
      </c>
      <c r="E166" s="14">
        <v>725.8</v>
      </c>
      <c r="F166" s="15">
        <v>-0.23300000000000001</v>
      </c>
      <c r="G166" s="16">
        <v>7419</v>
      </c>
      <c r="H166" s="16">
        <v>-1729</v>
      </c>
      <c r="I166" s="16">
        <v>6553</v>
      </c>
      <c r="J166" s="15">
        <v>-0.23300000000000001</v>
      </c>
      <c r="K166" s="16">
        <v>-1527</v>
      </c>
      <c r="L166" s="16">
        <v>7419</v>
      </c>
      <c r="M166" s="16">
        <v>222</v>
      </c>
      <c r="N166" s="16">
        <v>7641</v>
      </c>
      <c r="O166" s="17">
        <v>633.83000000000004</v>
      </c>
      <c r="P166" s="17">
        <v>19.07</v>
      </c>
      <c r="Q166" s="17">
        <v>652.9</v>
      </c>
      <c r="R166" s="17">
        <v>68.23</v>
      </c>
      <c r="S166" s="17">
        <v>2.16</v>
      </c>
      <c r="T166" s="17">
        <v>70.39</v>
      </c>
      <c r="U166" s="17">
        <v>67.28</v>
      </c>
      <c r="V166" s="17">
        <v>2.35</v>
      </c>
      <c r="W166" s="17">
        <v>69.63</v>
      </c>
      <c r="X166" s="17">
        <v>357.8</v>
      </c>
      <c r="Y166" s="17">
        <v>10.73</v>
      </c>
      <c r="Z166" s="17">
        <v>368.53</v>
      </c>
      <c r="AA166" s="17">
        <v>53.28</v>
      </c>
      <c r="AB166" s="17">
        <v>27.24</v>
      </c>
      <c r="AC166" s="17">
        <v>35.619999999999997</v>
      </c>
      <c r="AD166" s="17">
        <v>116.14</v>
      </c>
      <c r="AE166" s="14">
        <v>725.8</v>
      </c>
      <c r="AF166" s="17">
        <v>841.94</v>
      </c>
      <c r="AG166" s="17">
        <v>0.97</v>
      </c>
      <c r="AH166" s="17">
        <v>842.91</v>
      </c>
      <c r="AI166" s="15">
        <v>24.61</v>
      </c>
      <c r="AJ166" s="15">
        <v>3.6040000000000001</v>
      </c>
      <c r="AK166" s="17">
        <v>0</v>
      </c>
      <c r="AL166" s="17">
        <f>ROUND(Data_AidAndLevy[[#This Row],[L311]]*Data_AidAndLevy[[#This Row],[L201]],0)</f>
        <v>0</v>
      </c>
      <c r="AM166" s="15">
        <v>0</v>
      </c>
      <c r="AN166" s="15">
        <v>28.213999999999999</v>
      </c>
      <c r="AO166" s="17">
        <v>841.94</v>
      </c>
      <c r="AP166" s="15">
        <v>870.154</v>
      </c>
      <c r="AQ166" s="17">
        <v>116.14</v>
      </c>
      <c r="AR166" s="15">
        <v>754.01400000000001</v>
      </c>
      <c r="AS166" s="16">
        <v>7641</v>
      </c>
      <c r="AT166" s="14">
        <v>725.8</v>
      </c>
      <c r="AU166" s="16">
        <v>5545838</v>
      </c>
      <c r="AV166" s="16">
        <v>5326842</v>
      </c>
      <c r="AW166" s="17">
        <v>1.01</v>
      </c>
      <c r="AX166" s="16">
        <v>5380110</v>
      </c>
      <c r="AY166" s="16">
        <v>5545838</v>
      </c>
      <c r="AZ166" s="16">
        <v>0</v>
      </c>
      <c r="BA166" s="16">
        <v>7641</v>
      </c>
      <c r="BB166" s="15">
        <v>28.213999999999999</v>
      </c>
      <c r="BC166" s="16">
        <v>215583</v>
      </c>
      <c r="BD166" s="16">
        <v>7641</v>
      </c>
      <c r="BE166" s="17">
        <v>116.14</v>
      </c>
      <c r="BF166" s="16">
        <v>887426</v>
      </c>
      <c r="BG166" s="17">
        <v>652.9</v>
      </c>
      <c r="BH166" s="14">
        <v>725.8</v>
      </c>
      <c r="BI166" s="16">
        <v>473875</v>
      </c>
      <c r="BJ166" s="16">
        <v>455090</v>
      </c>
      <c r="BK166" s="16">
        <v>473875</v>
      </c>
      <c r="BL166" s="16">
        <v>0</v>
      </c>
      <c r="BM166" s="16">
        <v>473875</v>
      </c>
      <c r="BN166" s="16">
        <v>473875</v>
      </c>
      <c r="BO166" s="17">
        <v>70.39</v>
      </c>
      <c r="BP166" s="14">
        <v>725.8</v>
      </c>
      <c r="BQ166" s="16">
        <v>51089</v>
      </c>
      <c r="BR166" s="16">
        <v>48989</v>
      </c>
      <c r="BS166" s="16">
        <v>51089</v>
      </c>
      <c r="BT166" s="16">
        <v>0</v>
      </c>
      <c r="BU166" s="16">
        <v>51089</v>
      </c>
      <c r="BV166" s="16">
        <v>51089</v>
      </c>
      <c r="BW166" s="17">
        <v>69.63</v>
      </c>
      <c r="BX166" s="14">
        <v>725.8</v>
      </c>
      <c r="BY166" s="16">
        <v>50537</v>
      </c>
      <c r="BZ166" s="16">
        <v>48307</v>
      </c>
      <c r="CA166" s="16">
        <v>50537</v>
      </c>
      <c r="CB166" s="16">
        <v>0</v>
      </c>
      <c r="CC166" s="16">
        <v>50537</v>
      </c>
      <c r="CD166" s="16">
        <v>50537</v>
      </c>
      <c r="CE166" s="17">
        <v>368.53</v>
      </c>
      <c r="CF166" s="14">
        <v>725.8</v>
      </c>
      <c r="CG166" s="16">
        <v>267479</v>
      </c>
      <c r="CH166" s="16">
        <v>256900</v>
      </c>
      <c r="CI166" s="16">
        <v>267479</v>
      </c>
      <c r="CJ166" s="16">
        <v>0</v>
      </c>
      <c r="CK166" s="16">
        <v>267479</v>
      </c>
      <c r="CL166" s="16">
        <v>267479</v>
      </c>
      <c r="CM166" s="17">
        <v>332.98</v>
      </c>
      <c r="CN166" s="17">
        <v>841.94</v>
      </c>
      <c r="CO166" s="16">
        <v>280349</v>
      </c>
      <c r="CP166" s="16">
        <v>270514</v>
      </c>
      <c r="CQ166" s="16">
        <v>10510</v>
      </c>
      <c r="CR166" s="16">
        <v>281024</v>
      </c>
      <c r="CS166" s="16">
        <v>280349</v>
      </c>
      <c r="CT166" s="16">
        <v>675</v>
      </c>
      <c r="CU166" s="14">
        <v>725.8</v>
      </c>
      <c r="CV166" s="16">
        <v>1</v>
      </c>
      <c r="CW166" s="14">
        <v>0</v>
      </c>
      <c r="CX166" s="16">
        <v>727</v>
      </c>
      <c r="CY166" s="17">
        <v>62.16</v>
      </c>
      <c r="CZ166" s="16">
        <v>45190</v>
      </c>
      <c r="DA166" s="16">
        <v>727</v>
      </c>
      <c r="DB166" s="17">
        <v>68.33</v>
      </c>
      <c r="DC166" s="16">
        <v>49676</v>
      </c>
      <c r="DD166" s="17">
        <v>0.97</v>
      </c>
      <c r="DE166" s="17">
        <v>332.98</v>
      </c>
      <c r="DF166" s="16">
        <v>323</v>
      </c>
      <c r="DG166" s="17">
        <v>31.52</v>
      </c>
      <c r="DH166" s="17">
        <v>841.94</v>
      </c>
      <c r="DI166" s="16">
        <v>26538</v>
      </c>
      <c r="DJ166" s="16">
        <v>25540</v>
      </c>
      <c r="DK166" s="16">
        <v>26538</v>
      </c>
      <c r="DL166" s="16">
        <v>0</v>
      </c>
      <c r="DM166" s="16">
        <v>26538</v>
      </c>
      <c r="DN166" s="16">
        <v>26538</v>
      </c>
      <c r="DO166" s="17">
        <v>3.67</v>
      </c>
      <c r="DP166" s="17">
        <v>841.94</v>
      </c>
      <c r="DQ166" s="16">
        <v>3090</v>
      </c>
      <c r="DR166" s="16">
        <v>2971</v>
      </c>
      <c r="DS166" s="16">
        <v>3090</v>
      </c>
      <c r="DT166" s="16">
        <v>0</v>
      </c>
      <c r="DU166" s="16">
        <v>3090</v>
      </c>
      <c r="DV166" s="16">
        <v>3090</v>
      </c>
      <c r="DW166" s="16">
        <v>5545838</v>
      </c>
      <c r="DX166" s="16">
        <v>0</v>
      </c>
      <c r="DY166" s="16">
        <v>215583</v>
      </c>
      <c r="DZ166" s="16">
        <v>887426</v>
      </c>
      <c r="EA166" s="16">
        <v>473875</v>
      </c>
      <c r="EB166" s="16">
        <v>51089</v>
      </c>
      <c r="EC166" s="16">
        <v>50537</v>
      </c>
      <c r="ED166" s="16">
        <v>267479</v>
      </c>
      <c r="EE166" s="16">
        <v>280349</v>
      </c>
      <c r="EF166" s="16">
        <v>675</v>
      </c>
      <c r="EG166" s="16">
        <v>45190</v>
      </c>
      <c r="EH166" s="16">
        <v>49676</v>
      </c>
      <c r="EI166" s="16">
        <v>323</v>
      </c>
      <c r="EJ166" s="16">
        <v>26538</v>
      </c>
      <c r="EK166" s="16">
        <v>3090</v>
      </c>
      <c r="EL166" s="16">
        <v>58463</v>
      </c>
      <c r="EM166" s="16">
        <v>134471</v>
      </c>
      <c r="EN166" s="16">
        <v>-1729</v>
      </c>
      <c r="EO166" s="16">
        <v>7971947</v>
      </c>
      <c r="EP166" s="16">
        <v>388087127</v>
      </c>
      <c r="EQ166" s="18">
        <v>5.4</v>
      </c>
      <c r="ER166" s="16">
        <v>2095670</v>
      </c>
      <c r="ES166" s="16">
        <v>22319</v>
      </c>
      <c r="ET166" s="16">
        <v>22020</v>
      </c>
      <c r="EU166" s="16">
        <v>299</v>
      </c>
      <c r="EV166" s="16">
        <v>2095670</v>
      </c>
      <c r="EW166" s="16">
        <v>2095969</v>
      </c>
      <c r="EX166" s="16">
        <v>57000256</v>
      </c>
      <c r="EY166" s="16">
        <v>51165181</v>
      </c>
      <c r="EZ166" s="16">
        <v>5835075</v>
      </c>
      <c r="FA166" s="18">
        <v>5.4</v>
      </c>
      <c r="FB166" s="16">
        <v>31509</v>
      </c>
      <c r="FC166" s="16">
        <v>0</v>
      </c>
      <c r="FD166" s="16">
        <v>0</v>
      </c>
      <c r="FE166" s="16">
        <v>0</v>
      </c>
      <c r="FF166" s="16">
        <v>31509</v>
      </c>
      <c r="FG166" s="16">
        <v>31509</v>
      </c>
      <c r="FH166" s="16">
        <v>2095969</v>
      </c>
      <c r="FI166" s="16">
        <v>2127478</v>
      </c>
      <c r="FJ166" s="16">
        <v>6749</v>
      </c>
      <c r="FK166" s="15">
        <v>754.01400000000001</v>
      </c>
      <c r="FL166" s="16">
        <v>5088840</v>
      </c>
      <c r="FM166" s="16">
        <v>6749</v>
      </c>
      <c r="FN166" s="17">
        <v>116.14</v>
      </c>
      <c r="FO166" s="16">
        <v>783829</v>
      </c>
      <c r="FP166" s="16">
        <v>264</v>
      </c>
      <c r="FQ166" s="17">
        <v>842.91</v>
      </c>
      <c r="FR166" s="16">
        <v>222528</v>
      </c>
      <c r="FS166" s="16">
        <v>26538</v>
      </c>
      <c r="FT166" s="16">
        <v>3090</v>
      </c>
      <c r="FU166" s="16">
        <v>252156</v>
      </c>
      <c r="FV166" s="16">
        <v>5088840</v>
      </c>
      <c r="FW166" s="16">
        <v>783829</v>
      </c>
      <c r="FX166" s="16">
        <v>-1527</v>
      </c>
      <c r="FY166" s="16">
        <v>473875</v>
      </c>
      <c r="FZ166" s="16">
        <v>51089</v>
      </c>
      <c r="GA166" s="16">
        <v>50537</v>
      </c>
      <c r="GB166" s="16">
        <v>267479</v>
      </c>
      <c r="GC166" s="16">
        <v>6966278</v>
      </c>
      <c r="GD166" s="16">
        <v>2127478</v>
      </c>
      <c r="GE166" s="16">
        <v>4838800</v>
      </c>
      <c r="GF166" s="15">
        <v>870.154</v>
      </c>
      <c r="GG166" s="16">
        <v>300</v>
      </c>
      <c r="GH166" s="16">
        <v>261046</v>
      </c>
      <c r="GI166" s="16">
        <v>4838800</v>
      </c>
      <c r="GJ166" s="16">
        <v>0</v>
      </c>
      <c r="GK166" s="14">
        <v>18.5</v>
      </c>
      <c r="GL166" s="16">
        <v>7635</v>
      </c>
      <c r="GM166" s="16">
        <v>141248</v>
      </c>
      <c r="GN166" s="14">
        <v>0</v>
      </c>
      <c r="GO166" s="16">
        <v>7413</v>
      </c>
      <c r="GP166" s="16">
        <v>0</v>
      </c>
      <c r="GQ166" s="16">
        <v>141248</v>
      </c>
      <c r="GR166" s="16">
        <v>141248</v>
      </c>
      <c r="GS166" s="16">
        <v>7971947</v>
      </c>
      <c r="GT166" s="16">
        <v>6966278</v>
      </c>
      <c r="GU166" s="16">
        <v>0</v>
      </c>
      <c r="GV166" s="16">
        <v>1005669</v>
      </c>
      <c r="GW166" s="16">
        <v>388087127</v>
      </c>
      <c r="GX166" s="16">
        <v>384780023</v>
      </c>
      <c r="GY166" s="16">
        <v>3307104</v>
      </c>
      <c r="GZ166" s="16">
        <v>384780023</v>
      </c>
      <c r="HA166" s="18">
        <v>8.6E-3</v>
      </c>
      <c r="HB166" s="16">
        <v>22229</v>
      </c>
      <c r="HC166" s="16">
        <v>191</v>
      </c>
      <c r="HD166" s="16">
        <v>22229</v>
      </c>
      <c r="HE166" s="16">
        <v>191</v>
      </c>
      <c r="HF166" s="16">
        <v>22038</v>
      </c>
      <c r="HG166" s="16">
        <v>886</v>
      </c>
      <c r="HH166" s="16">
        <v>685</v>
      </c>
      <c r="HI166" s="16">
        <v>201</v>
      </c>
      <c r="HJ166" s="15">
        <v>870.154</v>
      </c>
      <c r="HK166" s="16">
        <v>174901</v>
      </c>
      <c r="HL166" s="15">
        <v>870.154</v>
      </c>
      <c r="HM166" s="16">
        <v>10</v>
      </c>
      <c r="HN166" s="16">
        <v>8702</v>
      </c>
      <c r="HO166" s="15">
        <v>870.154</v>
      </c>
      <c r="HP166" s="16">
        <v>7635</v>
      </c>
      <c r="HQ166" s="15">
        <v>0.11600000000000001</v>
      </c>
      <c r="HR166" s="16">
        <v>770956</v>
      </c>
      <c r="HS166" s="16">
        <v>174901</v>
      </c>
      <c r="HT166" s="16">
        <v>8702</v>
      </c>
      <c r="HU166" s="16">
        <v>587353</v>
      </c>
      <c r="HV166" s="16">
        <v>388087127</v>
      </c>
      <c r="HW166" s="18">
        <v>1.51346</v>
      </c>
      <c r="HX166" s="18">
        <v>1.9617800000000001</v>
      </c>
      <c r="HY166" s="18">
        <v>0</v>
      </c>
      <c r="HZ166" s="16">
        <v>388087127</v>
      </c>
      <c r="IA166" s="16">
        <v>0</v>
      </c>
      <c r="IB166" s="16">
        <v>7635</v>
      </c>
      <c r="IC166" s="17">
        <v>0</v>
      </c>
      <c r="ID166" s="16">
        <v>0</v>
      </c>
      <c r="IE166" s="15">
        <v>870.154</v>
      </c>
      <c r="IF166" s="16">
        <v>0</v>
      </c>
      <c r="IG166" s="16">
        <v>1005669</v>
      </c>
      <c r="IH166" s="16">
        <v>22038</v>
      </c>
      <c r="II166" s="16">
        <v>0</v>
      </c>
      <c r="IJ166" s="16">
        <v>0</v>
      </c>
      <c r="IK166" s="16">
        <v>58463</v>
      </c>
      <c r="IL166" s="16">
        <v>174901</v>
      </c>
      <c r="IM166" s="16">
        <v>8702</v>
      </c>
      <c r="IN166" s="16">
        <v>0</v>
      </c>
      <c r="IO166" s="16">
        <v>0</v>
      </c>
      <c r="IP166" s="16">
        <v>858491</v>
      </c>
      <c r="IQ166" s="16">
        <v>4838800</v>
      </c>
      <c r="IR166" s="16">
        <v>0</v>
      </c>
      <c r="IS166" s="16">
        <v>22038</v>
      </c>
      <c r="IT166" s="16">
        <v>0</v>
      </c>
      <c r="IU166" s="16">
        <v>0</v>
      </c>
      <c r="IV166" s="16">
        <v>58463</v>
      </c>
      <c r="IW166" s="16">
        <v>174901</v>
      </c>
      <c r="IX166" s="16">
        <v>8702</v>
      </c>
      <c r="IY166" s="16">
        <v>0</v>
      </c>
      <c r="IZ166" s="16">
        <v>0</v>
      </c>
      <c r="JA166" s="16">
        <v>0</v>
      </c>
      <c r="JB166" s="16">
        <v>141248</v>
      </c>
      <c r="JC166" s="16">
        <v>5127226</v>
      </c>
      <c r="JD166" s="16">
        <v>5545838</v>
      </c>
      <c r="JE166" s="16">
        <v>0</v>
      </c>
      <c r="JF166" s="16">
        <v>5545838</v>
      </c>
      <c r="JG166" s="19">
        <v>0.1</v>
      </c>
      <c r="JH166" s="16">
        <v>554584</v>
      </c>
      <c r="JI166" s="16">
        <v>388087127</v>
      </c>
      <c r="JJ166" s="14">
        <v>725.8</v>
      </c>
      <c r="JK166" s="16">
        <v>534703</v>
      </c>
      <c r="JL166" s="16">
        <v>416026</v>
      </c>
      <c r="JM166" s="16">
        <v>534703</v>
      </c>
      <c r="JN166" s="17">
        <v>0.25</v>
      </c>
      <c r="JO166" s="19">
        <v>0.19450000000000001</v>
      </c>
      <c r="JP166" s="16">
        <v>554584</v>
      </c>
      <c r="JQ166" s="16">
        <v>107867</v>
      </c>
      <c r="JR166" s="17">
        <v>7.0000000000000007E-2</v>
      </c>
      <c r="JS166" s="16">
        <v>5376418</v>
      </c>
      <c r="JT166" s="16">
        <v>376349</v>
      </c>
      <c r="JU166" s="16">
        <v>554584</v>
      </c>
      <c r="JV166" s="16">
        <v>107867</v>
      </c>
      <c r="JW166" s="16">
        <v>376349</v>
      </c>
      <c r="JX166" s="16">
        <v>70368</v>
      </c>
      <c r="JY166" s="16">
        <v>107867</v>
      </c>
      <c r="JZ166" s="18">
        <v>0</v>
      </c>
      <c r="KA166" s="16">
        <v>0</v>
      </c>
      <c r="KB166" s="16">
        <v>376349</v>
      </c>
      <c r="KC166" s="16">
        <v>70368</v>
      </c>
      <c r="KD166" s="16">
        <v>446717</v>
      </c>
      <c r="KE166" s="16">
        <v>5545838</v>
      </c>
      <c r="KF166" s="19">
        <v>0</v>
      </c>
      <c r="KG166" s="16">
        <v>0</v>
      </c>
      <c r="KH166" s="17">
        <v>0</v>
      </c>
      <c r="KI166" s="16">
        <v>5376418</v>
      </c>
      <c r="KJ166" s="16">
        <v>0</v>
      </c>
      <c r="KK166" s="16">
        <v>0</v>
      </c>
      <c r="KL166" s="16">
        <v>0</v>
      </c>
      <c r="KM166" s="16">
        <v>0</v>
      </c>
      <c r="KN166" s="16">
        <v>9288</v>
      </c>
      <c r="KO166" s="16">
        <v>9163</v>
      </c>
      <c r="KP166" s="16">
        <v>125</v>
      </c>
      <c r="KQ166" s="16">
        <v>858491</v>
      </c>
      <c r="KR166" s="16">
        <v>125</v>
      </c>
      <c r="KS166" s="16">
        <v>858366</v>
      </c>
      <c r="KT166" s="16">
        <v>299</v>
      </c>
      <c r="KU166" s="16">
        <v>125</v>
      </c>
      <c r="KV166" s="16">
        <v>424</v>
      </c>
      <c r="KW166" s="16">
        <v>2095670</v>
      </c>
      <c r="KX166" s="16">
        <v>858366</v>
      </c>
      <c r="KY166" s="18">
        <v>2954036</v>
      </c>
      <c r="KZ166" s="16">
        <v>70368</v>
      </c>
      <c r="LA166" s="16">
        <v>0</v>
      </c>
      <c r="LB166" s="16">
        <v>0</v>
      </c>
      <c r="LC166" s="16">
        <v>0</v>
      </c>
      <c r="LD166" s="16">
        <v>3024404</v>
      </c>
      <c r="LE166" s="16">
        <v>800000</v>
      </c>
      <c r="LF166" s="16">
        <v>290000</v>
      </c>
      <c r="LG166" s="16">
        <v>0</v>
      </c>
      <c r="LH166" s="16">
        <v>4114404</v>
      </c>
      <c r="LI166" s="16">
        <v>70368</v>
      </c>
      <c r="LJ166" s="16">
        <v>4044036</v>
      </c>
      <c r="LK166" s="16">
        <v>388087127</v>
      </c>
      <c r="LL166" s="16">
        <v>10.42043</v>
      </c>
      <c r="LM166" s="16">
        <v>70368</v>
      </c>
      <c r="LN166" s="16">
        <v>389867980</v>
      </c>
      <c r="LO166" s="16">
        <v>0.18049000000000001</v>
      </c>
      <c r="LP166" s="16">
        <v>10.42043</v>
      </c>
      <c r="LQ166" s="16">
        <v>10.60092</v>
      </c>
      <c r="LR166" s="16">
        <v>280349</v>
      </c>
      <c r="LS166" s="16">
        <v>675</v>
      </c>
      <c r="LT166" s="16">
        <v>45190</v>
      </c>
      <c r="LU166" s="16">
        <v>49676</v>
      </c>
      <c r="LV166" s="16">
        <v>323</v>
      </c>
      <c r="LW166" s="16">
        <v>26538</v>
      </c>
      <c r="LX166" s="16">
        <v>3090</v>
      </c>
      <c r="LY166" s="16">
        <v>58463</v>
      </c>
      <c r="LZ166" s="16">
        <v>347378</v>
      </c>
      <c r="MA166" s="16">
        <v>5127226</v>
      </c>
      <c r="MB166" s="18">
        <v>347378</v>
      </c>
      <c r="MC166" s="16">
        <v>4779848</v>
      </c>
      <c r="MD166" s="16">
        <v>7971947</v>
      </c>
      <c r="ME166" s="18">
        <v>0</v>
      </c>
      <c r="MF166" s="18">
        <v>0</v>
      </c>
      <c r="MG166" s="18">
        <v>446717</v>
      </c>
      <c r="MH166" s="16">
        <v>0</v>
      </c>
      <c r="MI166" s="16">
        <v>141248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3024404</v>
      </c>
      <c r="MP166" s="16">
        <v>141248</v>
      </c>
      <c r="MQ166" s="16">
        <v>0</v>
      </c>
      <c r="MR166" s="16">
        <v>376349</v>
      </c>
      <c r="MS166" s="16">
        <v>0</v>
      </c>
      <c r="MT166" s="16">
        <v>31509</v>
      </c>
      <c r="MU166" s="16">
        <v>424</v>
      </c>
      <c r="MV166" s="16">
        <v>0</v>
      </c>
      <c r="MW166" s="16">
        <v>3573934</v>
      </c>
      <c r="MX166" s="16">
        <v>389867980</v>
      </c>
      <c r="MY166" s="16">
        <v>0.67</v>
      </c>
      <c r="MZ166" s="16">
        <v>261212</v>
      </c>
      <c r="NA166" s="16">
        <v>0.03</v>
      </c>
      <c r="NB166" s="16">
        <v>5376418</v>
      </c>
      <c r="NC166" s="16">
        <v>161293</v>
      </c>
      <c r="ND166" s="16">
        <v>261212</v>
      </c>
      <c r="NE166" s="16">
        <v>161293</v>
      </c>
      <c r="NF166" s="16">
        <v>99919</v>
      </c>
      <c r="NG166" s="17">
        <v>7.0000000000000007E-2</v>
      </c>
      <c r="NH166" s="17">
        <v>0</v>
      </c>
      <c r="NI166" s="17">
        <v>0</v>
      </c>
      <c r="NJ166" s="17">
        <v>0</v>
      </c>
      <c r="NK166" s="17">
        <v>0.03</v>
      </c>
      <c r="NL166" s="17">
        <v>0.1</v>
      </c>
      <c r="NM166" s="16">
        <v>376349</v>
      </c>
      <c r="NN166" s="16">
        <v>0</v>
      </c>
      <c r="NO166" s="18">
        <v>0</v>
      </c>
      <c r="NP166" s="16">
        <v>0</v>
      </c>
      <c r="NQ166" s="17">
        <v>376349</v>
      </c>
      <c r="NR166" s="16">
        <v>530000</v>
      </c>
      <c r="NS166" s="16">
        <v>0</v>
      </c>
      <c r="NT166" s="16">
        <v>128656</v>
      </c>
      <c r="NU166" s="16">
        <v>0</v>
      </c>
      <c r="NV166" s="16">
        <v>0</v>
      </c>
      <c r="NW166" s="17">
        <v>0</v>
      </c>
      <c r="NX166" s="17">
        <v>367800</v>
      </c>
    </row>
    <row r="167" spans="1:388" x14ac:dyDescent="0.55000000000000004">
      <c r="A167" s="13" t="s">
        <v>1191</v>
      </c>
      <c r="B167" s="13" t="s">
        <v>1192</v>
      </c>
      <c r="C167" s="13" t="s">
        <v>315</v>
      </c>
      <c r="D167" s="13" t="s">
        <v>316</v>
      </c>
      <c r="E167" s="14">
        <v>7685.5</v>
      </c>
      <c r="F167" s="15">
        <v>10.3</v>
      </c>
      <c r="G167" s="16">
        <v>7413</v>
      </c>
      <c r="H167" s="16">
        <v>76354</v>
      </c>
      <c r="I167" s="16">
        <v>6553</v>
      </c>
      <c r="J167" s="15">
        <v>10.3</v>
      </c>
      <c r="K167" s="16">
        <v>67496</v>
      </c>
      <c r="L167" s="16">
        <v>7413</v>
      </c>
      <c r="M167" s="16">
        <v>222</v>
      </c>
      <c r="N167" s="16">
        <v>7635</v>
      </c>
      <c r="O167" s="17">
        <v>598.37</v>
      </c>
      <c r="P167" s="17">
        <v>19.07</v>
      </c>
      <c r="Q167" s="17">
        <v>617.44000000000005</v>
      </c>
      <c r="R167" s="17">
        <v>66.95</v>
      </c>
      <c r="S167" s="17">
        <v>2.16</v>
      </c>
      <c r="T167" s="17">
        <v>69.11</v>
      </c>
      <c r="U167" s="17">
        <v>66.650000000000006</v>
      </c>
      <c r="V167" s="17">
        <v>2.35</v>
      </c>
      <c r="W167" s="17">
        <v>69</v>
      </c>
      <c r="X167" s="17">
        <v>357.8</v>
      </c>
      <c r="Y167" s="17">
        <v>10.73</v>
      </c>
      <c r="Z167" s="17">
        <v>368.53</v>
      </c>
      <c r="AA167" s="17">
        <v>347.76</v>
      </c>
      <c r="AB167" s="17">
        <v>229.49</v>
      </c>
      <c r="AC167" s="17">
        <v>230.16</v>
      </c>
      <c r="AD167" s="17">
        <v>807.41</v>
      </c>
      <c r="AE167" s="14">
        <v>7685.5</v>
      </c>
      <c r="AF167" s="17">
        <v>8492.91</v>
      </c>
      <c r="AG167" s="17">
        <v>9.83</v>
      </c>
      <c r="AH167" s="17">
        <v>8502.74</v>
      </c>
      <c r="AI167" s="15">
        <v>37.380000000000003</v>
      </c>
      <c r="AJ167" s="15">
        <v>27.821000000000002</v>
      </c>
      <c r="AK167" s="17">
        <v>42.69</v>
      </c>
      <c r="AL167" s="17">
        <f>ROUND(Data_AidAndLevy[[#This Row],[L311]]*Data_AidAndLevy[[#This Row],[L201]],0)</f>
        <v>316461</v>
      </c>
      <c r="AM167" s="15">
        <v>0</v>
      </c>
      <c r="AN167" s="15">
        <v>107.89100000000001</v>
      </c>
      <c r="AO167" s="17">
        <v>8492.91</v>
      </c>
      <c r="AP167" s="15">
        <v>8600.8009999999995</v>
      </c>
      <c r="AQ167" s="17">
        <v>807.41</v>
      </c>
      <c r="AR167" s="15">
        <v>7793.3909999999996</v>
      </c>
      <c r="AS167" s="16">
        <v>7635</v>
      </c>
      <c r="AT167" s="14">
        <v>7685.5</v>
      </c>
      <c r="AU167" s="16">
        <v>58678793</v>
      </c>
      <c r="AV167" s="16">
        <v>56185351</v>
      </c>
      <c r="AW167" s="17">
        <v>1.01</v>
      </c>
      <c r="AX167" s="16">
        <v>56747205</v>
      </c>
      <c r="AY167" s="16">
        <v>58678793</v>
      </c>
      <c r="AZ167" s="16">
        <v>0</v>
      </c>
      <c r="BA167" s="16">
        <v>7635</v>
      </c>
      <c r="BB167" s="15">
        <v>107.89100000000001</v>
      </c>
      <c r="BC167" s="16">
        <v>823748</v>
      </c>
      <c r="BD167" s="16">
        <v>7635</v>
      </c>
      <c r="BE167" s="17">
        <v>807.41</v>
      </c>
      <c r="BF167" s="16">
        <v>6164575</v>
      </c>
      <c r="BG167" s="17">
        <v>617.44000000000005</v>
      </c>
      <c r="BH167" s="14">
        <v>7685.5</v>
      </c>
      <c r="BI167" s="16">
        <v>4745335</v>
      </c>
      <c r="BJ167" s="16">
        <v>4535226</v>
      </c>
      <c r="BK167" s="16">
        <v>4745335</v>
      </c>
      <c r="BL167" s="16">
        <v>0</v>
      </c>
      <c r="BM167" s="16">
        <v>4745335</v>
      </c>
      <c r="BN167" s="16">
        <v>4745335</v>
      </c>
      <c r="BO167" s="17">
        <v>69.11</v>
      </c>
      <c r="BP167" s="14">
        <v>7685.5</v>
      </c>
      <c r="BQ167" s="16">
        <v>531145</v>
      </c>
      <c r="BR167" s="16">
        <v>507434</v>
      </c>
      <c r="BS167" s="16">
        <v>531145</v>
      </c>
      <c r="BT167" s="16">
        <v>0</v>
      </c>
      <c r="BU167" s="16">
        <v>531145</v>
      </c>
      <c r="BV167" s="16">
        <v>531145</v>
      </c>
      <c r="BW167" s="17">
        <v>69</v>
      </c>
      <c r="BX167" s="14">
        <v>7685.5</v>
      </c>
      <c r="BY167" s="16">
        <v>530300</v>
      </c>
      <c r="BZ167" s="16">
        <v>505160</v>
      </c>
      <c r="CA167" s="16">
        <v>530300</v>
      </c>
      <c r="CB167" s="16">
        <v>0</v>
      </c>
      <c r="CC167" s="16">
        <v>530300</v>
      </c>
      <c r="CD167" s="16">
        <v>530300</v>
      </c>
      <c r="CE167" s="17">
        <v>368.53</v>
      </c>
      <c r="CF167" s="14">
        <v>7685.5</v>
      </c>
      <c r="CG167" s="16">
        <v>2832337</v>
      </c>
      <c r="CH167" s="16">
        <v>2711874</v>
      </c>
      <c r="CI167" s="16">
        <v>2832337</v>
      </c>
      <c r="CJ167" s="16">
        <v>0</v>
      </c>
      <c r="CK167" s="16">
        <v>2832337</v>
      </c>
      <c r="CL167" s="16">
        <v>2832337</v>
      </c>
      <c r="CM167" s="17">
        <v>332.98</v>
      </c>
      <c r="CN167" s="17">
        <v>8492.91</v>
      </c>
      <c r="CO167" s="16">
        <v>2827969</v>
      </c>
      <c r="CP167" s="16">
        <v>2708615</v>
      </c>
      <c r="CQ167" s="16">
        <v>0</v>
      </c>
      <c r="CR167" s="16">
        <v>2708615</v>
      </c>
      <c r="CS167" s="16">
        <v>2827969</v>
      </c>
      <c r="CT167" s="16">
        <v>0</v>
      </c>
      <c r="CU167" s="14">
        <v>7685.5</v>
      </c>
      <c r="CV167" s="16">
        <v>446</v>
      </c>
      <c r="CW167" s="14">
        <v>0</v>
      </c>
      <c r="CX167" s="16">
        <v>8132</v>
      </c>
      <c r="CY167" s="17">
        <v>62.16</v>
      </c>
      <c r="CZ167" s="16">
        <v>505485</v>
      </c>
      <c r="DA167" s="16">
        <v>8132</v>
      </c>
      <c r="DB167" s="17">
        <v>68.33</v>
      </c>
      <c r="DC167" s="16">
        <v>555660</v>
      </c>
      <c r="DD167" s="17">
        <v>9.83</v>
      </c>
      <c r="DE167" s="17">
        <v>332.98</v>
      </c>
      <c r="DF167" s="16">
        <v>3273</v>
      </c>
      <c r="DG167" s="17">
        <v>31.52</v>
      </c>
      <c r="DH167" s="17">
        <v>8492.91</v>
      </c>
      <c r="DI167" s="16">
        <v>267697</v>
      </c>
      <c r="DJ167" s="16">
        <v>255729</v>
      </c>
      <c r="DK167" s="16">
        <v>267697</v>
      </c>
      <c r="DL167" s="16">
        <v>0</v>
      </c>
      <c r="DM167" s="16">
        <v>267697</v>
      </c>
      <c r="DN167" s="16">
        <v>267697</v>
      </c>
      <c r="DO167" s="17">
        <v>3.67</v>
      </c>
      <c r="DP167" s="17">
        <v>8492.91</v>
      </c>
      <c r="DQ167" s="16">
        <v>31169</v>
      </c>
      <c r="DR167" s="16">
        <v>29746</v>
      </c>
      <c r="DS167" s="16">
        <v>31169</v>
      </c>
      <c r="DT167" s="16">
        <v>0</v>
      </c>
      <c r="DU167" s="16">
        <v>31169</v>
      </c>
      <c r="DV167" s="16">
        <v>31169</v>
      </c>
      <c r="DW167" s="16">
        <v>58678793</v>
      </c>
      <c r="DX167" s="16">
        <v>0</v>
      </c>
      <c r="DY167" s="16">
        <v>823748</v>
      </c>
      <c r="DZ167" s="16">
        <v>6164575</v>
      </c>
      <c r="EA167" s="16">
        <v>4745335</v>
      </c>
      <c r="EB167" s="16">
        <v>531145</v>
      </c>
      <c r="EC167" s="16">
        <v>530300</v>
      </c>
      <c r="ED167" s="16">
        <v>2832337</v>
      </c>
      <c r="EE167" s="16">
        <v>2827969</v>
      </c>
      <c r="EF167" s="16">
        <v>0</v>
      </c>
      <c r="EG167" s="16">
        <v>505485</v>
      </c>
      <c r="EH167" s="16">
        <v>555660</v>
      </c>
      <c r="EI167" s="16">
        <v>3273</v>
      </c>
      <c r="EJ167" s="16">
        <v>267697</v>
      </c>
      <c r="EK167" s="16">
        <v>31169</v>
      </c>
      <c r="EL167" s="16">
        <v>297570</v>
      </c>
      <c r="EM167" s="16">
        <v>1424315</v>
      </c>
      <c r="EN167" s="16">
        <v>76354</v>
      </c>
      <c r="EO167" s="16">
        <v>79700585</v>
      </c>
      <c r="EP167" s="16">
        <v>2519775280</v>
      </c>
      <c r="EQ167" s="18">
        <v>5.4</v>
      </c>
      <c r="ER167" s="16">
        <v>13606787</v>
      </c>
      <c r="ES167" s="16">
        <v>55393</v>
      </c>
      <c r="ET167" s="16">
        <v>54773</v>
      </c>
      <c r="EU167" s="16">
        <v>620</v>
      </c>
      <c r="EV167" s="16">
        <v>13606787</v>
      </c>
      <c r="EW167" s="16">
        <v>13607407</v>
      </c>
      <c r="EX167" s="16">
        <v>678879100</v>
      </c>
      <c r="EY167" s="16">
        <v>651536342</v>
      </c>
      <c r="EZ167" s="16">
        <v>27342758</v>
      </c>
      <c r="FA167" s="18">
        <v>5.4</v>
      </c>
      <c r="FB167" s="16">
        <v>147651</v>
      </c>
      <c r="FC167" s="16">
        <v>0</v>
      </c>
      <c r="FD167" s="16">
        <v>0</v>
      </c>
      <c r="FE167" s="16">
        <v>0</v>
      </c>
      <c r="FF167" s="16">
        <v>147651</v>
      </c>
      <c r="FG167" s="16">
        <v>147651</v>
      </c>
      <c r="FH167" s="16">
        <v>13607407</v>
      </c>
      <c r="FI167" s="16">
        <v>13755058</v>
      </c>
      <c r="FJ167" s="16">
        <v>6749</v>
      </c>
      <c r="FK167" s="15">
        <v>7793.3909999999996</v>
      </c>
      <c r="FL167" s="16">
        <v>52597596</v>
      </c>
      <c r="FM167" s="16">
        <v>6749</v>
      </c>
      <c r="FN167" s="17">
        <v>807.41</v>
      </c>
      <c r="FO167" s="16">
        <v>5449210</v>
      </c>
      <c r="FP167" s="16">
        <v>264</v>
      </c>
      <c r="FQ167" s="17">
        <v>8502.74</v>
      </c>
      <c r="FR167" s="16">
        <v>2244723</v>
      </c>
      <c r="FS167" s="16">
        <v>267697</v>
      </c>
      <c r="FT167" s="16">
        <v>31169</v>
      </c>
      <c r="FU167" s="16">
        <v>2543589</v>
      </c>
      <c r="FV167" s="16">
        <v>52597596</v>
      </c>
      <c r="FW167" s="16">
        <v>5449210</v>
      </c>
      <c r="FX167" s="16">
        <v>67496</v>
      </c>
      <c r="FY167" s="16">
        <v>4745335</v>
      </c>
      <c r="FZ167" s="16">
        <v>531145</v>
      </c>
      <c r="GA167" s="16">
        <v>530300</v>
      </c>
      <c r="GB167" s="16">
        <v>2832337</v>
      </c>
      <c r="GC167" s="16">
        <v>69297008</v>
      </c>
      <c r="GD167" s="16">
        <v>13755058</v>
      </c>
      <c r="GE167" s="16">
        <v>55541950</v>
      </c>
      <c r="GF167" s="15">
        <v>8600.8009999999995</v>
      </c>
      <c r="GG167" s="16">
        <v>300</v>
      </c>
      <c r="GH167" s="16">
        <v>2580240</v>
      </c>
      <c r="GI167" s="16">
        <v>55541950</v>
      </c>
      <c r="GJ167" s="16">
        <v>0</v>
      </c>
      <c r="GK167" s="14">
        <v>125</v>
      </c>
      <c r="GL167" s="16">
        <v>7635</v>
      </c>
      <c r="GM167" s="16">
        <v>954375</v>
      </c>
      <c r="GN167" s="14">
        <v>3.5</v>
      </c>
      <c r="GO167" s="16">
        <v>7413</v>
      </c>
      <c r="GP167" s="16">
        <v>25946</v>
      </c>
      <c r="GQ167" s="16">
        <v>954375</v>
      </c>
      <c r="GR167" s="16">
        <v>980321</v>
      </c>
      <c r="GS167" s="16">
        <v>79700585</v>
      </c>
      <c r="GT167" s="16">
        <v>69297008</v>
      </c>
      <c r="GU167" s="16">
        <v>0</v>
      </c>
      <c r="GV167" s="16">
        <v>10403577</v>
      </c>
      <c r="GW167" s="16">
        <v>2519775280</v>
      </c>
      <c r="GX167" s="16">
        <v>2446727937</v>
      </c>
      <c r="GY167" s="16">
        <v>73047343</v>
      </c>
      <c r="GZ167" s="16">
        <v>2446727937</v>
      </c>
      <c r="HA167" s="18">
        <v>2.9899999999999999E-2</v>
      </c>
      <c r="HB167" s="16">
        <v>12572</v>
      </c>
      <c r="HC167" s="16">
        <v>376</v>
      </c>
      <c r="HD167" s="16">
        <v>12572</v>
      </c>
      <c r="HE167" s="16">
        <v>376</v>
      </c>
      <c r="HF167" s="16">
        <v>12196</v>
      </c>
      <c r="HG167" s="16">
        <v>886</v>
      </c>
      <c r="HH167" s="16">
        <v>685</v>
      </c>
      <c r="HI167" s="16">
        <v>201</v>
      </c>
      <c r="HJ167" s="15">
        <v>8600.8009999999995</v>
      </c>
      <c r="HK167" s="16">
        <v>1728761</v>
      </c>
      <c r="HL167" s="15">
        <v>8600.8009999999995</v>
      </c>
      <c r="HM167" s="16">
        <v>10</v>
      </c>
      <c r="HN167" s="16">
        <v>86008</v>
      </c>
      <c r="HO167" s="15">
        <v>8600.8009999999995</v>
      </c>
      <c r="HP167" s="16">
        <v>7635</v>
      </c>
      <c r="HQ167" s="15">
        <v>0.11600000000000001</v>
      </c>
      <c r="HR167" s="16">
        <v>7620310</v>
      </c>
      <c r="HS167" s="16">
        <v>1728761</v>
      </c>
      <c r="HT167" s="16">
        <v>86008</v>
      </c>
      <c r="HU167" s="16">
        <v>5805541</v>
      </c>
      <c r="HV167" s="16">
        <v>2519775280</v>
      </c>
      <c r="HW167" s="18">
        <v>2.3039900000000002</v>
      </c>
      <c r="HX167" s="18">
        <v>1.9617800000000001</v>
      </c>
      <c r="HY167" s="18">
        <v>0.34221000000000001</v>
      </c>
      <c r="HZ167" s="16">
        <v>2519775280</v>
      </c>
      <c r="IA167" s="16">
        <v>862292</v>
      </c>
      <c r="IB167" s="16">
        <v>7635</v>
      </c>
      <c r="IC167" s="17">
        <v>0</v>
      </c>
      <c r="ID167" s="16">
        <v>0</v>
      </c>
      <c r="IE167" s="15">
        <v>8600.8009999999995</v>
      </c>
      <c r="IF167" s="16">
        <v>0</v>
      </c>
      <c r="IG167" s="16">
        <v>10403577</v>
      </c>
      <c r="IH167" s="16">
        <v>12196</v>
      </c>
      <c r="II167" s="16">
        <v>0</v>
      </c>
      <c r="IJ167" s="16">
        <v>0</v>
      </c>
      <c r="IK167" s="16">
        <v>297570</v>
      </c>
      <c r="IL167" s="16">
        <v>1728761</v>
      </c>
      <c r="IM167" s="16">
        <v>86008</v>
      </c>
      <c r="IN167" s="16">
        <v>862292</v>
      </c>
      <c r="IO167" s="16">
        <v>0</v>
      </c>
      <c r="IP167" s="16">
        <v>8011890</v>
      </c>
      <c r="IQ167" s="16">
        <v>55541950</v>
      </c>
      <c r="IR167" s="16">
        <v>0</v>
      </c>
      <c r="IS167" s="16">
        <v>12196</v>
      </c>
      <c r="IT167" s="16">
        <v>0</v>
      </c>
      <c r="IU167" s="16">
        <v>0</v>
      </c>
      <c r="IV167" s="16">
        <v>297570</v>
      </c>
      <c r="IW167" s="16">
        <v>1728761</v>
      </c>
      <c r="IX167" s="16">
        <v>86008</v>
      </c>
      <c r="IY167" s="16">
        <v>862292</v>
      </c>
      <c r="IZ167" s="16">
        <v>0</v>
      </c>
      <c r="JA167" s="16">
        <v>0</v>
      </c>
      <c r="JB167" s="16">
        <v>980321</v>
      </c>
      <c r="JC167" s="16">
        <v>58913958</v>
      </c>
      <c r="JD167" s="16">
        <v>58678793</v>
      </c>
      <c r="JE167" s="16">
        <v>0</v>
      </c>
      <c r="JF167" s="16">
        <v>58678793</v>
      </c>
      <c r="JG167" s="19">
        <v>0.1</v>
      </c>
      <c r="JH167" s="16">
        <v>5867879</v>
      </c>
      <c r="JI167" s="16">
        <v>2519775280</v>
      </c>
      <c r="JJ167" s="14">
        <v>7685.5</v>
      </c>
      <c r="JK167" s="16">
        <v>327861</v>
      </c>
      <c r="JL167" s="16">
        <v>416026</v>
      </c>
      <c r="JM167" s="16">
        <v>327861</v>
      </c>
      <c r="JN167" s="17">
        <v>0.25</v>
      </c>
      <c r="JO167" s="19">
        <v>0.31719999999999998</v>
      </c>
      <c r="JP167" s="16">
        <v>5867879</v>
      </c>
      <c r="JQ167" s="16">
        <v>1861291</v>
      </c>
      <c r="JR167" s="17">
        <v>0</v>
      </c>
      <c r="JS167" s="16">
        <v>67678794</v>
      </c>
      <c r="JT167" s="16">
        <v>0</v>
      </c>
      <c r="JU167" s="16">
        <v>5867879</v>
      </c>
      <c r="JV167" s="16">
        <v>1861291</v>
      </c>
      <c r="JW167" s="16">
        <v>0</v>
      </c>
      <c r="JX167" s="16">
        <v>4006588</v>
      </c>
      <c r="JY167" s="16">
        <v>1861291</v>
      </c>
      <c r="JZ167" s="18">
        <v>0</v>
      </c>
      <c r="KA167" s="16">
        <v>0</v>
      </c>
      <c r="KB167" s="16">
        <v>0</v>
      </c>
      <c r="KC167" s="16">
        <v>4006588</v>
      </c>
      <c r="KD167" s="16">
        <v>4006588</v>
      </c>
      <c r="KE167" s="16">
        <v>58678793</v>
      </c>
      <c r="KF167" s="19">
        <v>0</v>
      </c>
      <c r="KG167" s="16">
        <v>0</v>
      </c>
      <c r="KH167" s="17">
        <v>0</v>
      </c>
      <c r="KI167" s="16">
        <v>67678794</v>
      </c>
      <c r="KJ167" s="16">
        <v>0</v>
      </c>
      <c r="KK167" s="16">
        <v>0</v>
      </c>
      <c r="KL167" s="16">
        <v>0</v>
      </c>
      <c r="KM167" s="16">
        <v>0</v>
      </c>
      <c r="KN167" s="16">
        <v>33689</v>
      </c>
      <c r="KO167" s="16">
        <v>33312</v>
      </c>
      <c r="KP167" s="16">
        <v>377</v>
      </c>
      <c r="KQ167" s="16">
        <v>8011890</v>
      </c>
      <c r="KR167" s="16">
        <v>377</v>
      </c>
      <c r="KS167" s="16">
        <v>8011513</v>
      </c>
      <c r="KT167" s="16">
        <v>620</v>
      </c>
      <c r="KU167" s="16">
        <v>377</v>
      </c>
      <c r="KV167" s="16">
        <v>997</v>
      </c>
      <c r="KW167" s="16">
        <v>13606787</v>
      </c>
      <c r="KX167" s="16">
        <v>8011513</v>
      </c>
      <c r="KY167" s="18">
        <v>21618300</v>
      </c>
      <c r="KZ167" s="16">
        <v>4006588</v>
      </c>
      <c r="LA167" s="16">
        <v>0</v>
      </c>
      <c r="LB167" s="16">
        <v>0</v>
      </c>
      <c r="LC167" s="16">
        <v>0</v>
      </c>
      <c r="LD167" s="16">
        <v>25624888</v>
      </c>
      <c r="LE167" s="16">
        <v>6120088</v>
      </c>
      <c r="LF167" s="16">
        <v>2246235</v>
      </c>
      <c r="LG167" s="16">
        <v>0</v>
      </c>
      <c r="LH167" s="16">
        <v>33991211</v>
      </c>
      <c r="LI167" s="16">
        <v>4006588</v>
      </c>
      <c r="LJ167" s="16">
        <v>29984623</v>
      </c>
      <c r="LK167" s="16">
        <v>2519775280</v>
      </c>
      <c r="LL167" s="16">
        <v>11.89972</v>
      </c>
      <c r="LM167" s="16">
        <v>4006588</v>
      </c>
      <c r="LN167" s="16">
        <v>2626079076</v>
      </c>
      <c r="LO167" s="16">
        <v>1.52569</v>
      </c>
      <c r="LP167" s="16">
        <v>11.89972</v>
      </c>
      <c r="LQ167" s="16">
        <v>13.425409999999999</v>
      </c>
      <c r="LR167" s="16">
        <v>2827969</v>
      </c>
      <c r="LS167" s="16">
        <v>0</v>
      </c>
      <c r="LT167" s="16">
        <v>505485</v>
      </c>
      <c r="LU167" s="16">
        <v>555660</v>
      </c>
      <c r="LV167" s="16">
        <v>3273</v>
      </c>
      <c r="LW167" s="16">
        <v>267697</v>
      </c>
      <c r="LX167" s="16">
        <v>31169</v>
      </c>
      <c r="LY167" s="16">
        <v>297570</v>
      </c>
      <c r="LZ167" s="16">
        <v>3893683</v>
      </c>
      <c r="MA167" s="16">
        <v>58913958</v>
      </c>
      <c r="MB167" s="18">
        <v>3893683</v>
      </c>
      <c r="MC167" s="16">
        <v>55020275</v>
      </c>
      <c r="MD167" s="16">
        <v>79700585</v>
      </c>
      <c r="ME167" s="18">
        <v>0</v>
      </c>
      <c r="MF167" s="18">
        <v>0</v>
      </c>
      <c r="MG167" s="18">
        <v>4006588</v>
      </c>
      <c r="MH167" s="16">
        <v>0</v>
      </c>
      <c r="MI167" s="16">
        <v>980321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25624888</v>
      </c>
      <c r="MP167" s="16">
        <v>980321</v>
      </c>
      <c r="MQ167" s="16">
        <v>0</v>
      </c>
      <c r="MR167" s="16">
        <v>0</v>
      </c>
      <c r="MS167" s="16">
        <v>0</v>
      </c>
      <c r="MT167" s="16">
        <v>147651</v>
      </c>
      <c r="MU167" s="16">
        <v>997</v>
      </c>
      <c r="MV167" s="16">
        <v>0</v>
      </c>
      <c r="MW167" s="16">
        <v>26753857</v>
      </c>
      <c r="MX167" s="16">
        <v>2626079076</v>
      </c>
      <c r="MY167" s="16">
        <v>1.34</v>
      </c>
      <c r="MZ167" s="16">
        <v>3518946</v>
      </c>
      <c r="NA167" s="16">
        <v>0</v>
      </c>
      <c r="NB167" s="16">
        <v>67678794</v>
      </c>
      <c r="NC167" s="16">
        <v>0</v>
      </c>
      <c r="ND167" s="16">
        <v>3518946</v>
      </c>
      <c r="NE167" s="16">
        <v>0</v>
      </c>
      <c r="NF167" s="16">
        <v>3518946</v>
      </c>
      <c r="NG167" s="17">
        <v>0</v>
      </c>
      <c r="NH167" s="17">
        <v>0</v>
      </c>
      <c r="NI167" s="17">
        <v>0</v>
      </c>
      <c r="NJ167" s="17">
        <v>0</v>
      </c>
      <c r="NK167" s="17">
        <v>0</v>
      </c>
      <c r="NL167" s="17">
        <v>0</v>
      </c>
      <c r="NM167" s="16">
        <v>0</v>
      </c>
      <c r="NN167" s="16">
        <v>0</v>
      </c>
      <c r="NO167" s="18">
        <v>0</v>
      </c>
      <c r="NP167" s="16">
        <v>0</v>
      </c>
      <c r="NQ167" s="17">
        <v>0</v>
      </c>
      <c r="NR167" s="16">
        <v>1500000</v>
      </c>
      <c r="NS167" s="16">
        <v>0</v>
      </c>
      <c r="NT167" s="16">
        <v>866606</v>
      </c>
      <c r="NU167" s="16">
        <v>0</v>
      </c>
      <c r="NV167" s="16">
        <v>0</v>
      </c>
      <c r="NW167" s="17">
        <v>340170</v>
      </c>
      <c r="NX167" s="17">
        <v>5429400</v>
      </c>
    </row>
    <row r="168" spans="1:388" x14ac:dyDescent="0.55000000000000004">
      <c r="A168" s="13" t="s">
        <v>1191</v>
      </c>
      <c r="B168" s="13" t="s">
        <v>1192</v>
      </c>
      <c r="C168" s="13" t="s">
        <v>317</v>
      </c>
      <c r="D168" s="13" t="s">
        <v>318</v>
      </c>
      <c r="E168" s="14">
        <v>671.1</v>
      </c>
      <c r="F168" s="15">
        <v>-1.9E-2</v>
      </c>
      <c r="G168" s="16">
        <v>7413</v>
      </c>
      <c r="H168" s="16">
        <v>-141</v>
      </c>
      <c r="I168" s="16">
        <v>6553</v>
      </c>
      <c r="J168" s="15">
        <v>-1.9E-2</v>
      </c>
      <c r="K168" s="16">
        <v>-125</v>
      </c>
      <c r="L168" s="16">
        <v>7413</v>
      </c>
      <c r="M168" s="16">
        <v>222</v>
      </c>
      <c r="N168" s="16">
        <v>7635</v>
      </c>
      <c r="O168" s="17">
        <v>603.55999999999995</v>
      </c>
      <c r="P168" s="17">
        <v>19.07</v>
      </c>
      <c r="Q168" s="17">
        <v>622.63</v>
      </c>
      <c r="R168" s="17">
        <v>60.66</v>
      </c>
      <c r="S168" s="17">
        <v>2.16</v>
      </c>
      <c r="T168" s="17">
        <v>62.82</v>
      </c>
      <c r="U168" s="17">
        <v>60.3</v>
      </c>
      <c r="V168" s="17">
        <v>2.35</v>
      </c>
      <c r="W168" s="17">
        <v>62.65</v>
      </c>
      <c r="X168" s="17">
        <v>357.8</v>
      </c>
      <c r="Y168" s="17">
        <v>10.73</v>
      </c>
      <c r="Z168" s="17">
        <v>368.53</v>
      </c>
      <c r="AA168" s="17">
        <v>35.28</v>
      </c>
      <c r="AB168" s="17">
        <v>23</v>
      </c>
      <c r="AC168" s="17">
        <v>5.48</v>
      </c>
      <c r="AD168" s="17">
        <v>63.76</v>
      </c>
      <c r="AE168" s="14">
        <v>671.1</v>
      </c>
      <c r="AF168" s="17">
        <v>734.86</v>
      </c>
      <c r="AG168" s="17">
        <v>0.85</v>
      </c>
      <c r="AH168" s="17">
        <v>735.71</v>
      </c>
      <c r="AI168" s="15">
        <v>23.76</v>
      </c>
      <c r="AJ168" s="15">
        <v>2.4089999999999998</v>
      </c>
      <c r="AK168" s="17">
        <v>0</v>
      </c>
      <c r="AL168" s="17">
        <f>ROUND(Data_AidAndLevy[[#This Row],[L311]]*Data_AidAndLevy[[#This Row],[L201]],0)</f>
        <v>0</v>
      </c>
      <c r="AM168" s="15">
        <v>0</v>
      </c>
      <c r="AN168" s="15">
        <v>26.169</v>
      </c>
      <c r="AO168" s="17">
        <v>734.86</v>
      </c>
      <c r="AP168" s="15">
        <v>761.029</v>
      </c>
      <c r="AQ168" s="17">
        <v>63.76</v>
      </c>
      <c r="AR168" s="15">
        <v>697.26900000000001</v>
      </c>
      <c r="AS168" s="16">
        <v>7635</v>
      </c>
      <c r="AT168" s="14">
        <v>671.1</v>
      </c>
      <c r="AU168" s="16">
        <v>5123849</v>
      </c>
      <c r="AV168" s="16">
        <v>4882943</v>
      </c>
      <c r="AW168" s="17">
        <v>1.01</v>
      </c>
      <c r="AX168" s="16">
        <v>4931772</v>
      </c>
      <c r="AY168" s="16">
        <v>5123849</v>
      </c>
      <c r="AZ168" s="16">
        <v>0</v>
      </c>
      <c r="BA168" s="16">
        <v>7635</v>
      </c>
      <c r="BB168" s="15">
        <v>26.169</v>
      </c>
      <c r="BC168" s="16">
        <v>199800</v>
      </c>
      <c r="BD168" s="16">
        <v>7635</v>
      </c>
      <c r="BE168" s="17">
        <v>63.76</v>
      </c>
      <c r="BF168" s="16">
        <v>486808</v>
      </c>
      <c r="BG168" s="17">
        <v>622.63</v>
      </c>
      <c r="BH168" s="14">
        <v>671.1</v>
      </c>
      <c r="BI168" s="16">
        <v>417847</v>
      </c>
      <c r="BJ168" s="16">
        <v>397565</v>
      </c>
      <c r="BK168" s="16">
        <v>417847</v>
      </c>
      <c r="BL168" s="16">
        <v>0</v>
      </c>
      <c r="BM168" s="16">
        <v>417847</v>
      </c>
      <c r="BN168" s="16">
        <v>417847</v>
      </c>
      <c r="BO168" s="17">
        <v>62.82</v>
      </c>
      <c r="BP168" s="14">
        <v>671.1</v>
      </c>
      <c r="BQ168" s="16">
        <v>42159</v>
      </c>
      <c r="BR168" s="16">
        <v>39957</v>
      </c>
      <c r="BS168" s="16">
        <v>42159</v>
      </c>
      <c r="BT168" s="16">
        <v>0</v>
      </c>
      <c r="BU168" s="16">
        <v>42159</v>
      </c>
      <c r="BV168" s="16">
        <v>42159</v>
      </c>
      <c r="BW168" s="17">
        <v>62.65</v>
      </c>
      <c r="BX168" s="14">
        <v>671.1</v>
      </c>
      <c r="BY168" s="16">
        <v>42044</v>
      </c>
      <c r="BZ168" s="16">
        <v>39720</v>
      </c>
      <c r="CA168" s="16">
        <v>42044</v>
      </c>
      <c r="CB168" s="16">
        <v>0</v>
      </c>
      <c r="CC168" s="16">
        <v>42044</v>
      </c>
      <c r="CD168" s="16">
        <v>42044</v>
      </c>
      <c r="CE168" s="17">
        <v>368.53</v>
      </c>
      <c r="CF168" s="14">
        <v>671.1</v>
      </c>
      <c r="CG168" s="16">
        <v>247320</v>
      </c>
      <c r="CH168" s="16">
        <v>235683</v>
      </c>
      <c r="CI168" s="16">
        <v>247320</v>
      </c>
      <c r="CJ168" s="16">
        <v>0</v>
      </c>
      <c r="CK168" s="16">
        <v>247320</v>
      </c>
      <c r="CL168" s="16">
        <v>247320</v>
      </c>
      <c r="CM168" s="17">
        <v>332.98</v>
      </c>
      <c r="CN168" s="17">
        <v>734.86</v>
      </c>
      <c r="CO168" s="16">
        <v>244694</v>
      </c>
      <c r="CP168" s="16">
        <v>230313</v>
      </c>
      <c r="CQ168" s="16">
        <v>0</v>
      </c>
      <c r="CR168" s="16">
        <v>230313</v>
      </c>
      <c r="CS168" s="16">
        <v>244694</v>
      </c>
      <c r="CT168" s="16">
        <v>0</v>
      </c>
      <c r="CU168" s="14">
        <v>671.1</v>
      </c>
      <c r="CV168" s="16">
        <v>10</v>
      </c>
      <c r="CW168" s="14">
        <v>0</v>
      </c>
      <c r="CX168" s="16">
        <v>681</v>
      </c>
      <c r="CY168" s="17">
        <v>62.16</v>
      </c>
      <c r="CZ168" s="16">
        <v>42331</v>
      </c>
      <c r="DA168" s="16">
        <v>681</v>
      </c>
      <c r="DB168" s="17">
        <v>68.33</v>
      </c>
      <c r="DC168" s="16">
        <v>46533</v>
      </c>
      <c r="DD168" s="17">
        <v>0.85</v>
      </c>
      <c r="DE168" s="17">
        <v>332.98</v>
      </c>
      <c r="DF168" s="16">
        <v>283</v>
      </c>
      <c r="DG168" s="17">
        <v>31.52</v>
      </c>
      <c r="DH168" s="17">
        <v>734.86</v>
      </c>
      <c r="DI168" s="16">
        <v>23163</v>
      </c>
      <c r="DJ168" s="16">
        <v>21745</v>
      </c>
      <c r="DK168" s="16">
        <v>23163</v>
      </c>
      <c r="DL168" s="16">
        <v>0</v>
      </c>
      <c r="DM168" s="16">
        <v>23163</v>
      </c>
      <c r="DN168" s="16">
        <v>23163</v>
      </c>
      <c r="DO168" s="17">
        <v>3.67</v>
      </c>
      <c r="DP168" s="17">
        <v>734.86</v>
      </c>
      <c r="DQ168" s="16">
        <v>2697</v>
      </c>
      <c r="DR168" s="16">
        <v>2529</v>
      </c>
      <c r="DS168" s="16">
        <v>2697</v>
      </c>
      <c r="DT168" s="16">
        <v>0</v>
      </c>
      <c r="DU168" s="16">
        <v>2697</v>
      </c>
      <c r="DV168" s="16">
        <v>2697</v>
      </c>
      <c r="DW168" s="16">
        <v>5123849</v>
      </c>
      <c r="DX168" s="16">
        <v>0</v>
      </c>
      <c r="DY168" s="16">
        <v>199800</v>
      </c>
      <c r="DZ168" s="16">
        <v>486808</v>
      </c>
      <c r="EA168" s="16">
        <v>417847</v>
      </c>
      <c r="EB168" s="16">
        <v>42159</v>
      </c>
      <c r="EC168" s="16">
        <v>42044</v>
      </c>
      <c r="ED168" s="16">
        <v>247320</v>
      </c>
      <c r="EE168" s="16">
        <v>244694</v>
      </c>
      <c r="EF168" s="16">
        <v>0</v>
      </c>
      <c r="EG168" s="16">
        <v>42331</v>
      </c>
      <c r="EH168" s="16">
        <v>46533</v>
      </c>
      <c r="EI168" s="16">
        <v>283</v>
      </c>
      <c r="EJ168" s="16">
        <v>23163</v>
      </c>
      <c r="EK168" s="16">
        <v>2697</v>
      </c>
      <c r="EL168" s="16">
        <v>36156</v>
      </c>
      <c r="EM168" s="16">
        <v>124372</v>
      </c>
      <c r="EN168" s="16">
        <v>-141</v>
      </c>
      <c r="EO168" s="16">
        <v>7007603</v>
      </c>
      <c r="EP168" s="16">
        <v>203754174</v>
      </c>
      <c r="EQ168" s="18">
        <v>5.4</v>
      </c>
      <c r="ER168" s="16">
        <v>1100273</v>
      </c>
      <c r="ES168" s="16">
        <v>15840</v>
      </c>
      <c r="ET168" s="16">
        <v>15723</v>
      </c>
      <c r="EU168" s="16">
        <v>117</v>
      </c>
      <c r="EV168" s="16">
        <v>1100273</v>
      </c>
      <c r="EW168" s="16">
        <v>1100390</v>
      </c>
      <c r="EX168" s="16">
        <v>23278814</v>
      </c>
      <c r="EY168" s="16">
        <v>20033735</v>
      </c>
      <c r="EZ168" s="16">
        <v>3245079</v>
      </c>
      <c r="FA168" s="18">
        <v>5.4</v>
      </c>
      <c r="FB168" s="16">
        <v>17523</v>
      </c>
      <c r="FC168" s="16">
        <v>0</v>
      </c>
      <c r="FD168" s="16">
        <v>0</v>
      </c>
      <c r="FE168" s="16">
        <v>0</v>
      </c>
      <c r="FF168" s="16">
        <v>17523</v>
      </c>
      <c r="FG168" s="16">
        <v>17523</v>
      </c>
      <c r="FH168" s="16">
        <v>1100390</v>
      </c>
      <c r="FI168" s="16">
        <v>1117913</v>
      </c>
      <c r="FJ168" s="16">
        <v>6749</v>
      </c>
      <c r="FK168" s="15">
        <v>697.26900000000001</v>
      </c>
      <c r="FL168" s="16">
        <v>4705868</v>
      </c>
      <c r="FM168" s="16">
        <v>6749</v>
      </c>
      <c r="FN168" s="17">
        <v>63.76</v>
      </c>
      <c r="FO168" s="16">
        <v>430316</v>
      </c>
      <c r="FP168" s="16">
        <v>264</v>
      </c>
      <c r="FQ168" s="17">
        <v>735.71</v>
      </c>
      <c r="FR168" s="16">
        <v>194227</v>
      </c>
      <c r="FS168" s="16">
        <v>23163</v>
      </c>
      <c r="FT168" s="16">
        <v>2697</v>
      </c>
      <c r="FU168" s="16">
        <v>220087</v>
      </c>
      <c r="FV168" s="16">
        <v>4705868</v>
      </c>
      <c r="FW168" s="16">
        <v>430316</v>
      </c>
      <c r="FX168" s="16">
        <v>-125</v>
      </c>
      <c r="FY168" s="16">
        <v>417847</v>
      </c>
      <c r="FZ168" s="16">
        <v>42159</v>
      </c>
      <c r="GA168" s="16">
        <v>42044</v>
      </c>
      <c r="GB168" s="16">
        <v>247320</v>
      </c>
      <c r="GC168" s="16">
        <v>6105516</v>
      </c>
      <c r="GD168" s="16">
        <v>1117913</v>
      </c>
      <c r="GE168" s="16">
        <v>4987603</v>
      </c>
      <c r="GF168" s="15">
        <v>761.029</v>
      </c>
      <c r="GG168" s="16">
        <v>300</v>
      </c>
      <c r="GH168" s="16">
        <v>228309</v>
      </c>
      <c r="GI168" s="16">
        <v>4987603</v>
      </c>
      <c r="GJ168" s="16">
        <v>0</v>
      </c>
      <c r="GK168" s="14">
        <v>24</v>
      </c>
      <c r="GL168" s="16">
        <v>7635</v>
      </c>
      <c r="GM168" s="16">
        <v>183240</v>
      </c>
      <c r="GN168" s="14">
        <v>0</v>
      </c>
      <c r="GO168" s="16">
        <v>7413</v>
      </c>
      <c r="GP168" s="16">
        <v>0</v>
      </c>
      <c r="GQ168" s="16">
        <v>183240</v>
      </c>
      <c r="GR168" s="16">
        <v>183240</v>
      </c>
      <c r="GS168" s="16">
        <v>7007603</v>
      </c>
      <c r="GT168" s="16">
        <v>6105516</v>
      </c>
      <c r="GU168" s="16">
        <v>0</v>
      </c>
      <c r="GV168" s="16">
        <v>902087</v>
      </c>
      <c r="GW168" s="16">
        <v>203754174</v>
      </c>
      <c r="GX168" s="16">
        <v>199867330</v>
      </c>
      <c r="GY168" s="16">
        <v>3886844</v>
      </c>
      <c r="GZ168" s="16">
        <v>199867330</v>
      </c>
      <c r="HA168" s="18">
        <v>1.9400000000000001E-2</v>
      </c>
      <c r="HB168" s="16">
        <v>585</v>
      </c>
      <c r="HC168" s="16">
        <v>11</v>
      </c>
      <c r="HD168" s="16">
        <v>585</v>
      </c>
      <c r="HE168" s="16">
        <v>11</v>
      </c>
      <c r="HF168" s="16">
        <v>574</v>
      </c>
      <c r="HG168" s="16">
        <v>886</v>
      </c>
      <c r="HH168" s="16">
        <v>685</v>
      </c>
      <c r="HI168" s="16">
        <v>201</v>
      </c>
      <c r="HJ168" s="15">
        <v>761.029</v>
      </c>
      <c r="HK168" s="16">
        <v>152967</v>
      </c>
      <c r="HL168" s="15">
        <v>761.029</v>
      </c>
      <c r="HM168" s="16">
        <v>10</v>
      </c>
      <c r="HN168" s="16">
        <v>7610</v>
      </c>
      <c r="HO168" s="15">
        <v>761.029</v>
      </c>
      <c r="HP168" s="16">
        <v>7635</v>
      </c>
      <c r="HQ168" s="15">
        <v>0.11600000000000001</v>
      </c>
      <c r="HR168" s="16">
        <v>674272</v>
      </c>
      <c r="HS168" s="16">
        <v>152967</v>
      </c>
      <c r="HT168" s="16">
        <v>7610</v>
      </c>
      <c r="HU168" s="16">
        <v>513695</v>
      </c>
      <c r="HV168" s="16">
        <v>203754174</v>
      </c>
      <c r="HW168" s="18">
        <v>2.52115</v>
      </c>
      <c r="HX168" s="18">
        <v>1.9617800000000001</v>
      </c>
      <c r="HY168" s="18">
        <v>0.55937000000000003</v>
      </c>
      <c r="HZ168" s="16">
        <v>203754174</v>
      </c>
      <c r="IA168" s="16">
        <v>113974</v>
      </c>
      <c r="IB168" s="16">
        <v>7635</v>
      </c>
      <c r="IC168" s="17">
        <v>0</v>
      </c>
      <c r="ID168" s="16">
        <v>0</v>
      </c>
      <c r="IE168" s="15">
        <v>761.029</v>
      </c>
      <c r="IF168" s="16">
        <v>0</v>
      </c>
      <c r="IG168" s="16">
        <v>902087</v>
      </c>
      <c r="IH168" s="16">
        <v>574</v>
      </c>
      <c r="II168" s="16">
        <v>0</v>
      </c>
      <c r="IJ168" s="16">
        <v>0</v>
      </c>
      <c r="IK168" s="16">
        <v>36156</v>
      </c>
      <c r="IL168" s="16">
        <v>152967</v>
      </c>
      <c r="IM168" s="16">
        <v>7610</v>
      </c>
      <c r="IN168" s="16">
        <v>113974</v>
      </c>
      <c r="IO168" s="16">
        <v>0</v>
      </c>
      <c r="IP168" s="16">
        <v>663118</v>
      </c>
      <c r="IQ168" s="16">
        <v>4987603</v>
      </c>
      <c r="IR168" s="16">
        <v>0</v>
      </c>
      <c r="IS168" s="16">
        <v>574</v>
      </c>
      <c r="IT168" s="16">
        <v>0</v>
      </c>
      <c r="IU168" s="16">
        <v>0</v>
      </c>
      <c r="IV168" s="16">
        <v>36156</v>
      </c>
      <c r="IW168" s="16">
        <v>152967</v>
      </c>
      <c r="IX168" s="16">
        <v>7610</v>
      </c>
      <c r="IY168" s="16">
        <v>113974</v>
      </c>
      <c r="IZ168" s="16">
        <v>0</v>
      </c>
      <c r="JA168" s="16">
        <v>0</v>
      </c>
      <c r="JB168" s="16">
        <v>183240</v>
      </c>
      <c r="JC168" s="16">
        <v>5409812</v>
      </c>
      <c r="JD168" s="16">
        <v>5123849</v>
      </c>
      <c r="JE168" s="16">
        <v>0</v>
      </c>
      <c r="JF168" s="16">
        <v>5123849</v>
      </c>
      <c r="JG168" s="19">
        <v>0.1</v>
      </c>
      <c r="JH168" s="16">
        <v>512385</v>
      </c>
      <c r="JI168" s="16">
        <v>203754174</v>
      </c>
      <c r="JJ168" s="14">
        <v>671.1</v>
      </c>
      <c r="JK168" s="16">
        <v>303612</v>
      </c>
      <c r="JL168" s="16">
        <v>416026</v>
      </c>
      <c r="JM168" s="16">
        <v>303612</v>
      </c>
      <c r="JN168" s="17">
        <v>0.25</v>
      </c>
      <c r="JO168" s="19">
        <v>0.34260000000000002</v>
      </c>
      <c r="JP168" s="16">
        <v>512385</v>
      </c>
      <c r="JQ168" s="16">
        <v>175543</v>
      </c>
      <c r="JR168" s="17">
        <v>0.02</v>
      </c>
      <c r="JS168" s="16">
        <v>4563997</v>
      </c>
      <c r="JT168" s="16">
        <v>91280</v>
      </c>
      <c r="JU168" s="16">
        <v>512385</v>
      </c>
      <c r="JV168" s="16">
        <v>175543</v>
      </c>
      <c r="JW168" s="16">
        <v>91280</v>
      </c>
      <c r="JX168" s="16">
        <v>245562</v>
      </c>
      <c r="JY168" s="16">
        <v>175543</v>
      </c>
      <c r="JZ168" s="18">
        <v>0</v>
      </c>
      <c r="KA168" s="16">
        <v>0</v>
      </c>
      <c r="KB168" s="16">
        <v>91280</v>
      </c>
      <c r="KC168" s="16">
        <v>245562</v>
      </c>
      <c r="KD168" s="16">
        <v>336842</v>
      </c>
      <c r="KE168" s="16">
        <v>5123849</v>
      </c>
      <c r="KF168" s="19">
        <v>0</v>
      </c>
      <c r="KG168" s="16">
        <v>0</v>
      </c>
      <c r="KH168" s="17">
        <v>0</v>
      </c>
      <c r="KI168" s="16">
        <v>4563997</v>
      </c>
      <c r="KJ168" s="16">
        <v>0</v>
      </c>
      <c r="KK168" s="16">
        <v>0</v>
      </c>
      <c r="KL168" s="16">
        <v>0</v>
      </c>
      <c r="KM168" s="16">
        <v>0</v>
      </c>
      <c r="KN168" s="16">
        <v>9182</v>
      </c>
      <c r="KO168" s="16">
        <v>9114</v>
      </c>
      <c r="KP168" s="16">
        <v>68</v>
      </c>
      <c r="KQ168" s="16">
        <v>663118</v>
      </c>
      <c r="KR168" s="16">
        <v>68</v>
      </c>
      <c r="KS168" s="16">
        <v>663050</v>
      </c>
      <c r="KT168" s="16">
        <v>117</v>
      </c>
      <c r="KU168" s="16">
        <v>68</v>
      </c>
      <c r="KV168" s="16">
        <v>185</v>
      </c>
      <c r="KW168" s="16">
        <v>1100273</v>
      </c>
      <c r="KX168" s="16">
        <v>663050</v>
      </c>
      <c r="KY168" s="18">
        <v>1763323</v>
      </c>
      <c r="KZ168" s="16">
        <v>245562</v>
      </c>
      <c r="LA168" s="16">
        <v>0</v>
      </c>
      <c r="LB168" s="16">
        <v>0</v>
      </c>
      <c r="LC168" s="16">
        <v>0</v>
      </c>
      <c r="LD168" s="16">
        <v>2008885</v>
      </c>
      <c r="LE168" s="16">
        <v>219229</v>
      </c>
      <c r="LF168" s="16">
        <v>25000</v>
      </c>
      <c r="LG168" s="16">
        <v>0</v>
      </c>
      <c r="LH168" s="16">
        <v>2253114</v>
      </c>
      <c r="LI168" s="16">
        <v>245562</v>
      </c>
      <c r="LJ168" s="16">
        <v>2007552</v>
      </c>
      <c r="LK168" s="16">
        <v>203754174</v>
      </c>
      <c r="LL168" s="16">
        <v>9.8528099999999998</v>
      </c>
      <c r="LM168" s="16">
        <v>245562</v>
      </c>
      <c r="LN168" s="16">
        <v>210075702</v>
      </c>
      <c r="LO168" s="16">
        <v>1.16892</v>
      </c>
      <c r="LP168" s="16">
        <v>9.8528099999999998</v>
      </c>
      <c r="LQ168" s="16">
        <v>11.02173</v>
      </c>
      <c r="LR168" s="16">
        <v>244694</v>
      </c>
      <c r="LS168" s="16">
        <v>0</v>
      </c>
      <c r="LT168" s="16">
        <v>42331</v>
      </c>
      <c r="LU168" s="16">
        <v>46533</v>
      </c>
      <c r="LV168" s="16">
        <v>283</v>
      </c>
      <c r="LW168" s="16">
        <v>23163</v>
      </c>
      <c r="LX168" s="16">
        <v>2697</v>
      </c>
      <c r="LY168" s="16">
        <v>36156</v>
      </c>
      <c r="LZ168" s="16">
        <v>323545</v>
      </c>
      <c r="MA168" s="16">
        <v>5409812</v>
      </c>
      <c r="MB168" s="18">
        <v>323545</v>
      </c>
      <c r="MC168" s="16">
        <v>5086267</v>
      </c>
      <c r="MD168" s="16">
        <v>7007603</v>
      </c>
      <c r="ME168" s="18">
        <v>0</v>
      </c>
      <c r="MF168" s="18">
        <v>0</v>
      </c>
      <c r="MG168" s="18">
        <v>336842</v>
      </c>
      <c r="MH168" s="16">
        <v>0</v>
      </c>
      <c r="MI168" s="16">
        <v>183240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2008885</v>
      </c>
      <c r="MP168" s="16">
        <v>183240</v>
      </c>
      <c r="MQ168" s="16">
        <v>0</v>
      </c>
      <c r="MR168" s="16">
        <v>91280</v>
      </c>
      <c r="MS168" s="16">
        <v>0</v>
      </c>
      <c r="MT168" s="16">
        <v>17523</v>
      </c>
      <c r="MU168" s="16">
        <v>185</v>
      </c>
      <c r="MV168" s="16">
        <v>0</v>
      </c>
      <c r="MW168" s="16">
        <v>2301113</v>
      </c>
      <c r="MX168" s="16">
        <v>210075702</v>
      </c>
      <c r="MY168" s="16">
        <v>0.67</v>
      </c>
      <c r="MZ168" s="16">
        <v>140751</v>
      </c>
      <c r="NA168" s="16">
        <v>0</v>
      </c>
      <c r="NB168" s="16">
        <v>4563997</v>
      </c>
      <c r="NC168" s="16">
        <v>0</v>
      </c>
      <c r="ND168" s="16">
        <v>140751</v>
      </c>
      <c r="NE168" s="16">
        <v>0</v>
      </c>
      <c r="NF168" s="16">
        <v>140751</v>
      </c>
      <c r="NG168" s="17">
        <v>0.02</v>
      </c>
      <c r="NH168" s="17">
        <v>0</v>
      </c>
      <c r="NI168" s="17">
        <v>0</v>
      </c>
      <c r="NJ168" s="17">
        <v>0</v>
      </c>
      <c r="NK168" s="17">
        <v>0</v>
      </c>
      <c r="NL168" s="17">
        <v>0.02</v>
      </c>
      <c r="NM168" s="16">
        <v>91280</v>
      </c>
      <c r="NN168" s="16">
        <v>0</v>
      </c>
      <c r="NO168" s="18">
        <v>0</v>
      </c>
      <c r="NP168" s="16">
        <v>0</v>
      </c>
      <c r="NQ168" s="17">
        <v>91280</v>
      </c>
      <c r="NR168" s="16">
        <v>225000</v>
      </c>
      <c r="NS168" s="16">
        <v>0</v>
      </c>
      <c r="NT168" s="16">
        <v>69325</v>
      </c>
      <c r="NU168" s="16">
        <v>0</v>
      </c>
      <c r="NV168" s="16">
        <v>0</v>
      </c>
      <c r="NW168" s="17">
        <v>0</v>
      </c>
      <c r="NX168" s="17">
        <v>850519</v>
      </c>
    </row>
    <row r="169" spans="1:388" x14ac:dyDescent="0.55000000000000004">
      <c r="A169" s="13" t="s">
        <v>1179</v>
      </c>
      <c r="B169" s="13" t="s">
        <v>1211</v>
      </c>
      <c r="C169" s="13" t="s">
        <v>319</v>
      </c>
      <c r="D169" s="13" t="s">
        <v>320</v>
      </c>
      <c r="E169" s="14">
        <v>602.9</v>
      </c>
      <c r="F169" s="15">
        <v>-0.252</v>
      </c>
      <c r="G169" s="16">
        <v>7413</v>
      </c>
      <c r="H169" s="16">
        <v>-1868</v>
      </c>
      <c r="I169" s="16">
        <v>6553</v>
      </c>
      <c r="J169" s="15">
        <v>-0.252</v>
      </c>
      <c r="K169" s="16">
        <v>-1651</v>
      </c>
      <c r="L169" s="16">
        <v>7413</v>
      </c>
      <c r="M169" s="16">
        <v>222</v>
      </c>
      <c r="N169" s="16">
        <v>7635</v>
      </c>
      <c r="O169" s="17">
        <v>639.72</v>
      </c>
      <c r="P169" s="17">
        <v>19.07</v>
      </c>
      <c r="Q169" s="17">
        <v>658.79</v>
      </c>
      <c r="R169" s="17">
        <v>71.430000000000007</v>
      </c>
      <c r="S169" s="17">
        <v>2.16</v>
      </c>
      <c r="T169" s="17">
        <v>73.59</v>
      </c>
      <c r="U169" s="17">
        <v>73.08</v>
      </c>
      <c r="V169" s="17">
        <v>2.35</v>
      </c>
      <c r="W169" s="17">
        <v>75.430000000000007</v>
      </c>
      <c r="X169" s="17">
        <v>357.8</v>
      </c>
      <c r="Y169" s="17">
        <v>10.73</v>
      </c>
      <c r="Z169" s="17">
        <v>368.53</v>
      </c>
      <c r="AA169" s="17">
        <v>21.6</v>
      </c>
      <c r="AB169" s="17">
        <v>23</v>
      </c>
      <c r="AC169" s="17">
        <v>10.96</v>
      </c>
      <c r="AD169" s="17">
        <v>55.56</v>
      </c>
      <c r="AE169" s="14">
        <v>602.9</v>
      </c>
      <c r="AF169" s="17">
        <v>658.46</v>
      </c>
      <c r="AG169" s="17">
        <v>1.38</v>
      </c>
      <c r="AH169" s="17">
        <v>659.84</v>
      </c>
      <c r="AI169" s="15">
        <v>19.72</v>
      </c>
      <c r="AJ169" s="15">
        <v>2.6030000000000002</v>
      </c>
      <c r="AK169" s="17">
        <v>0.47</v>
      </c>
      <c r="AL169" s="17">
        <f>ROUND(Data_AidAndLevy[[#This Row],[L311]]*Data_AidAndLevy[[#This Row],[L201]],0)</f>
        <v>3484</v>
      </c>
      <c r="AM169" s="15">
        <v>0</v>
      </c>
      <c r="AN169" s="15">
        <v>22.792999999999999</v>
      </c>
      <c r="AO169" s="17">
        <v>658.46</v>
      </c>
      <c r="AP169" s="15">
        <v>681.25300000000004</v>
      </c>
      <c r="AQ169" s="17">
        <v>55.56</v>
      </c>
      <c r="AR169" s="15">
        <v>625.69299999999998</v>
      </c>
      <c r="AS169" s="16">
        <v>7635</v>
      </c>
      <c r="AT169" s="14">
        <v>602.9</v>
      </c>
      <c r="AU169" s="16">
        <v>4603142</v>
      </c>
      <c r="AV169" s="16">
        <v>4260251</v>
      </c>
      <c r="AW169" s="17">
        <v>1.01</v>
      </c>
      <c r="AX169" s="16">
        <v>4302854</v>
      </c>
      <c r="AY169" s="16">
        <v>4603142</v>
      </c>
      <c r="AZ169" s="16">
        <v>0</v>
      </c>
      <c r="BA169" s="16">
        <v>7635</v>
      </c>
      <c r="BB169" s="15">
        <v>22.792999999999999</v>
      </c>
      <c r="BC169" s="16">
        <v>174025</v>
      </c>
      <c r="BD169" s="16">
        <v>7635</v>
      </c>
      <c r="BE169" s="17">
        <v>55.56</v>
      </c>
      <c r="BF169" s="16">
        <v>424201</v>
      </c>
      <c r="BG169" s="17">
        <v>658.79</v>
      </c>
      <c r="BH169" s="14">
        <v>602.9</v>
      </c>
      <c r="BI169" s="16">
        <v>397184</v>
      </c>
      <c r="BJ169" s="16">
        <v>367647</v>
      </c>
      <c r="BK169" s="16">
        <v>397184</v>
      </c>
      <c r="BL169" s="16">
        <v>0</v>
      </c>
      <c r="BM169" s="16">
        <v>397184</v>
      </c>
      <c r="BN169" s="16">
        <v>397184</v>
      </c>
      <c r="BO169" s="17">
        <v>73.59</v>
      </c>
      <c r="BP169" s="14">
        <v>602.9</v>
      </c>
      <c r="BQ169" s="16">
        <v>44367</v>
      </c>
      <c r="BR169" s="16">
        <v>41051</v>
      </c>
      <c r="BS169" s="16">
        <v>44367</v>
      </c>
      <c r="BT169" s="16">
        <v>0</v>
      </c>
      <c r="BU169" s="16">
        <v>44367</v>
      </c>
      <c r="BV169" s="16">
        <v>44367</v>
      </c>
      <c r="BW169" s="17">
        <v>75.430000000000007</v>
      </c>
      <c r="BX169" s="14">
        <v>602.9</v>
      </c>
      <c r="BY169" s="16">
        <v>45477</v>
      </c>
      <c r="BZ169" s="16">
        <v>41999</v>
      </c>
      <c r="CA169" s="16">
        <v>45477</v>
      </c>
      <c r="CB169" s="16">
        <v>0</v>
      </c>
      <c r="CC169" s="16">
        <v>45477</v>
      </c>
      <c r="CD169" s="16">
        <v>45477</v>
      </c>
      <c r="CE169" s="17">
        <v>368.53</v>
      </c>
      <c r="CF169" s="14">
        <v>602.9</v>
      </c>
      <c r="CG169" s="16">
        <v>222187</v>
      </c>
      <c r="CH169" s="16">
        <v>205628</v>
      </c>
      <c r="CI169" s="16">
        <v>222187</v>
      </c>
      <c r="CJ169" s="16">
        <v>0</v>
      </c>
      <c r="CK169" s="16">
        <v>222187</v>
      </c>
      <c r="CL169" s="16">
        <v>222187</v>
      </c>
      <c r="CM169" s="17">
        <v>333.94</v>
      </c>
      <c r="CN169" s="17">
        <v>658.46</v>
      </c>
      <c r="CO169" s="16">
        <v>219886</v>
      </c>
      <c r="CP169" s="16">
        <v>201545</v>
      </c>
      <c r="CQ169" s="16">
        <v>0</v>
      </c>
      <c r="CR169" s="16">
        <v>201545</v>
      </c>
      <c r="CS169" s="16">
        <v>219886</v>
      </c>
      <c r="CT169" s="16">
        <v>0</v>
      </c>
      <c r="CU169" s="14">
        <v>602.9</v>
      </c>
      <c r="CV169" s="16">
        <v>0</v>
      </c>
      <c r="CW169" s="14">
        <v>0</v>
      </c>
      <c r="CX169" s="16">
        <v>603</v>
      </c>
      <c r="CY169" s="17">
        <v>62.17</v>
      </c>
      <c r="CZ169" s="16">
        <v>37489</v>
      </c>
      <c r="DA169" s="16">
        <v>603</v>
      </c>
      <c r="DB169" s="17">
        <v>68.73</v>
      </c>
      <c r="DC169" s="16">
        <v>41444</v>
      </c>
      <c r="DD169" s="17">
        <v>1.38</v>
      </c>
      <c r="DE169" s="17">
        <v>333.94</v>
      </c>
      <c r="DF169" s="16">
        <v>461</v>
      </c>
      <c r="DG169" s="17">
        <v>34.29</v>
      </c>
      <c r="DH169" s="17">
        <v>658.46</v>
      </c>
      <c r="DI169" s="16">
        <v>22579</v>
      </c>
      <c r="DJ169" s="16">
        <v>20694</v>
      </c>
      <c r="DK169" s="16">
        <v>22579</v>
      </c>
      <c r="DL169" s="16">
        <v>0</v>
      </c>
      <c r="DM169" s="16">
        <v>22579</v>
      </c>
      <c r="DN169" s="16">
        <v>22579</v>
      </c>
      <c r="DO169" s="17">
        <v>3.7</v>
      </c>
      <c r="DP169" s="17">
        <v>658.46</v>
      </c>
      <c r="DQ169" s="16">
        <v>2436</v>
      </c>
      <c r="DR169" s="16">
        <v>2225</v>
      </c>
      <c r="DS169" s="16">
        <v>2436</v>
      </c>
      <c r="DT169" s="16">
        <v>0</v>
      </c>
      <c r="DU169" s="16">
        <v>2436</v>
      </c>
      <c r="DV169" s="16">
        <v>2436</v>
      </c>
      <c r="DW169" s="16">
        <v>4603142</v>
      </c>
      <c r="DX169" s="16">
        <v>0</v>
      </c>
      <c r="DY169" s="16">
        <v>174025</v>
      </c>
      <c r="DZ169" s="16">
        <v>424201</v>
      </c>
      <c r="EA169" s="16">
        <v>397184</v>
      </c>
      <c r="EB169" s="16">
        <v>44367</v>
      </c>
      <c r="EC169" s="16">
        <v>45477</v>
      </c>
      <c r="ED169" s="16">
        <v>222187</v>
      </c>
      <c r="EE169" s="16">
        <v>219886</v>
      </c>
      <c r="EF169" s="16">
        <v>0</v>
      </c>
      <c r="EG169" s="16">
        <v>37489</v>
      </c>
      <c r="EH169" s="16">
        <v>41444</v>
      </c>
      <c r="EI169" s="16">
        <v>461</v>
      </c>
      <c r="EJ169" s="16">
        <v>22579</v>
      </c>
      <c r="EK169" s="16">
        <v>2436</v>
      </c>
      <c r="EL169" s="16">
        <v>37423</v>
      </c>
      <c r="EM169" s="16">
        <v>111732</v>
      </c>
      <c r="EN169" s="16">
        <v>-1868</v>
      </c>
      <c r="EO169" s="16">
        <v>6307319</v>
      </c>
      <c r="EP169" s="16">
        <v>226381964</v>
      </c>
      <c r="EQ169" s="18">
        <v>5.4</v>
      </c>
      <c r="ER169" s="16">
        <v>1222463</v>
      </c>
      <c r="ES169" s="16">
        <v>18974</v>
      </c>
      <c r="ET169" s="16">
        <v>19386</v>
      </c>
      <c r="EU169" s="16">
        <v>-412</v>
      </c>
      <c r="EV169" s="16">
        <v>1222463</v>
      </c>
      <c r="EW169" s="16">
        <v>1222051</v>
      </c>
      <c r="EX169" s="16">
        <v>23438312</v>
      </c>
      <c r="EY169" s="16">
        <v>20373687</v>
      </c>
      <c r="EZ169" s="16">
        <v>3064625</v>
      </c>
      <c r="FA169" s="18">
        <v>5.4</v>
      </c>
      <c r="FB169" s="16">
        <v>16549</v>
      </c>
      <c r="FC169" s="16">
        <v>0</v>
      </c>
      <c r="FD169" s="16">
        <v>0</v>
      </c>
      <c r="FE169" s="16">
        <v>0</v>
      </c>
      <c r="FF169" s="16">
        <v>16549</v>
      </c>
      <c r="FG169" s="16">
        <v>16549</v>
      </c>
      <c r="FH169" s="16">
        <v>1222051</v>
      </c>
      <c r="FI169" s="16">
        <v>1238600</v>
      </c>
      <c r="FJ169" s="16">
        <v>6749</v>
      </c>
      <c r="FK169" s="15">
        <v>625.69299999999998</v>
      </c>
      <c r="FL169" s="16">
        <v>4222802</v>
      </c>
      <c r="FM169" s="16">
        <v>6749</v>
      </c>
      <c r="FN169" s="17">
        <v>55.56</v>
      </c>
      <c r="FO169" s="16">
        <v>374974</v>
      </c>
      <c r="FP169" s="16">
        <v>264</v>
      </c>
      <c r="FQ169" s="17">
        <v>659.84</v>
      </c>
      <c r="FR169" s="16">
        <v>174198</v>
      </c>
      <c r="FS169" s="16">
        <v>22579</v>
      </c>
      <c r="FT169" s="16">
        <v>2436</v>
      </c>
      <c r="FU169" s="16">
        <v>199213</v>
      </c>
      <c r="FV169" s="16">
        <v>4222802</v>
      </c>
      <c r="FW169" s="16">
        <v>374974</v>
      </c>
      <c r="FX169" s="16">
        <v>-1651</v>
      </c>
      <c r="FY169" s="16">
        <v>397184</v>
      </c>
      <c r="FZ169" s="16">
        <v>44367</v>
      </c>
      <c r="GA169" s="16">
        <v>45477</v>
      </c>
      <c r="GB169" s="16">
        <v>222187</v>
      </c>
      <c r="GC169" s="16">
        <v>5504553</v>
      </c>
      <c r="GD169" s="16">
        <v>1238600</v>
      </c>
      <c r="GE169" s="16">
        <v>4265953</v>
      </c>
      <c r="GF169" s="15">
        <v>681.25300000000004</v>
      </c>
      <c r="GG169" s="16">
        <v>300</v>
      </c>
      <c r="GH169" s="16">
        <v>204376</v>
      </c>
      <c r="GI169" s="16">
        <v>4265953</v>
      </c>
      <c r="GJ169" s="16">
        <v>0</v>
      </c>
      <c r="GK169" s="14">
        <v>13</v>
      </c>
      <c r="GL169" s="16">
        <v>7635</v>
      </c>
      <c r="GM169" s="16">
        <v>99255</v>
      </c>
      <c r="GN169" s="14">
        <v>0</v>
      </c>
      <c r="GO169" s="16">
        <v>7413</v>
      </c>
      <c r="GP169" s="16">
        <v>0</v>
      </c>
      <c r="GQ169" s="16">
        <v>99255</v>
      </c>
      <c r="GR169" s="16">
        <v>99255</v>
      </c>
      <c r="GS169" s="16">
        <v>6307319</v>
      </c>
      <c r="GT169" s="16">
        <v>5504553</v>
      </c>
      <c r="GU169" s="16">
        <v>0</v>
      </c>
      <c r="GV169" s="16">
        <v>802766</v>
      </c>
      <c r="GW169" s="16">
        <v>226381964</v>
      </c>
      <c r="GX169" s="16">
        <v>222990315</v>
      </c>
      <c r="GY169" s="16">
        <v>3391649</v>
      </c>
      <c r="GZ169" s="16">
        <v>222990315</v>
      </c>
      <c r="HA169" s="18">
        <v>1.52E-2</v>
      </c>
      <c r="HB169" s="16">
        <v>783</v>
      </c>
      <c r="HC169" s="16">
        <v>12</v>
      </c>
      <c r="HD169" s="16">
        <v>783</v>
      </c>
      <c r="HE169" s="16">
        <v>12</v>
      </c>
      <c r="HF169" s="16">
        <v>771</v>
      </c>
      <c r="HG169" s="16">
        <v>886</v>
      </c>
      <c r="HH169" s="16">
        <v>685</v>
      </c>
      <c r="HI169" s="16">
        <v>201</v>
      </c>
      <c r="HJ169" s="15">
        <v>681.25300000000004</v>
      </c>
      <c r="HK169" s="16">
        <v>136932</v>
      </c>
      <c r="HL169" s="15">
        <v>681.25300000000004</v>
      </c>
      <c r="HM169" s="16">
        <v>10</v>
      </c>
      <c r="HN169" s="16">
        <v>6813</v>
      </c>
      <c r="HO169" s="15">
        <v>681.25300000000004</v>
      </c>
      <c r="HP169" s="16">
        <v>7635</v>
      </c>
      <c r="HQ169" s="15">
        <v>0.11600000000000001</v>
      </c>
      <c r="HR169" s="16">
        <v>603590</v>
      </c>
      <c r="HS169" s="16">
        <v>136932</v>
      </c>
      <c r="HT169" s="16">
        <v>6813</v>
      </c>
      <c r="HU169" s="16">
        <v>459845</v>
      </c>
      <c r="HV169" s="16">
        <v>226381964</v>
      </c>
      <c r="HW169" s="18">
        <v>2.0312800000000002</v>
      </c>
      <c r="HX169" s="18">
        <v>1.9617800000000001</v>
      </c>
      <c r="HY169" s="18">
        <v>6.9500000000000006E-2</v>
      </c>
      <c r="HZ169" s="16">
        <v>226381964</v>
      </c>
      <c r="IA169" s="16">
        <v>15734</v>
      </c>
      <c r="IB169" s="16">
        <v>7635</v>
      </c>
      <c r="IC169" s="17">
        <v>0</v>
      </c>
      <c r="ID169" s="16">
        <v>0</v>
      </c>
      <c r="IE169" s="15">
        <v>681.25300000000004</v>
      </c>
      <c r="IF169" s="16">
        <v>0</v>
      </c>
      <c r="IG169" s="16">
        <v>802766</v>
      </c>
      <c r="IH169" s="16">
        <v>771</v>
      </c>
      <c r="II169" s="16">
        <v>0</v>
      </c>
      <c r="IJ169" s="16">
        <v>0</v>
      </c>
      <c r="IK169" s="16">
        <v>37423</v>
      </c>
      <c r="IL169" s="16">
        <v>136932</v>
      </c>
      <c r="IM169" s="16">
        <v>6813</v>
      </c>
      <c r="IN169" s="16">
        <v>15734</v>
      </c>
      <c r="IO169" s="16">
        <v>0</v>
      </c>
      <c r="IP169" s="16">
        <v>679939</v>
      </c>
      <c r="IQ169" s="16">
        <v>4265953</v>
      </c>
      <c r="IR169" s="16">
        <v>0</v>
      </c>
      <c r="IS169" s="16">
        <v>771</v>
      </c>
      <c r="IT169" s="16">
        <v>0</v>
      </c>
      <c r="IU169" s="16">
        <v>0</v>
      </c>
      <c r="IV169" s="16">
        <v>37423</v>
      </c>
      <c r="IW169" s="16">
        <v>136932</v>
      </c>
      <c r="IX169" s="16">
        <v>6813</v>
      </c>
      <c r="IY169" s="16">
        <v>15734</v>
      </c>
      <c r="IZ169" s="16">
        <v>0</v>
      </c>
      <c r="JA169" s="16">
        <v>0</v>
      </c>
      <c r="JB169" s="16">
        <v>99255</v>
      </c>
      <c r="JC169" s="16">
        <v>4488035</v>
      </c>
      <c r="JD169" s="16">
        <v>4603142</v>
      </c>
      <c r="JE169" s="16">
        <v>0</v>
      </c>
      <c r="JF169" s="16">
        <v>4603142</v>
      </c>
      <c r="JG169" s="19">
        <v>0.1</v>
      </c>
      <c r="JH169" s="16">
        <v>460314</v>
      </c>
      <c r="JI169" s="16">
        <v>226381964</v>
      </c>
      <c r="JJ169" s="14">
        <v>602.9</v>
      </c>
      <c r="JK169" s="16">
        <v>375488</v>
      </c>
      <c r="JL169" s="16">
        <v>416026</v>
      </c>
      <c r="JM169" s="16">
        <v>375488</v>
      </c>
      <c r="JN169" s="17">
        <v>0.25</v>
      </c>
      <c r="JO169" s="19">
        <v>0.27700000000000002</v>
      </c>
      <c r="JP169" s="16">
        <v>460314</v>
      </c>
      <c r="JQ169" s="16">
        <v>127507</v>
      </c>
      <c r="JR169" s="17">
        <v>7.0000000000000007E-2</v>
      </c>
      <c r="JS169" s="16">
        <v>2468184</v>
      </c>
      <c r="JT169" s="16">
        <v>172773</v>
      </c>
      <c r="JU169" s="16">
        <v>460314</v>
      </c>
      <c r="JV169" s="16">
        <v>127507</v>
      </c>
      <c r="JW169" s="16">
        <v>172773</v>
      </c>
      <c r="JX169" s="16">
        <v>160034</v>
      </c>
      <c r="JY169" s="16">
        <v>127507</v>
      </c>
      <c r="JZ169" s="18">
        <v>0</v>
      </c>
      <c r="KA169" s="16">
        <v>0</v>
      </c>
      <c r="KB169" s="16">
        <v>172773</v>
      </c>
      <c r="KC169" s="16">
        <v>160034</v>
      </c>
      <c r="KD169" s="16">
        <v>332807</v>
      </c>
      <c r="KE169" s="16">
        <v>4603142</v>
      </c>
      <c r="KF169" s="19">
        <v>0</v>
      </c>
      <c r="KG169" s="16">
        <v>0</v>
      </c>
      <c r="KH169" s="17">
        <v>0</v>
      </c>
      <c r="KI169" s="16">
        <v>2468184</v>
      </c>
      <c r="KJ169" s="16">
        <v>0</v>
      </c>
      <c r="KK169" s="16">
        <v>0</v>
      </c>
      <c r="KL169" s="16">
        <v>0</v>
      </c>
      <c r="KM169" s="16">
        <v>0</v>
      </c>
      <c r="KN169" s="16">
        <v>10544</v>
      </c>
      <c r="KO169" s="16">
        <v>10773</v>
      </c>
      <c r="KP169" s="16">
        <v>-229</v>
      </c>
      <c r="KQ169" s="16">
        <v>679939</v>
      </c>
      <c r="KR169" s="16">
        <v>-229</v>
      </c>
      <c r="KS169" s="16">
        <v>680168</v>
      </c>
      <c r="KT169" s="16">
        <v>-412</v>
      </c>
      <c r="KU169" s="16">
        <v>-229</v>
      </c>
      <c r="KV169" s="16">
        <v>-641</v>
      </c>
      <c r="KW169" s="16">
        <v>1222463</v>
      </c>
      <c r="KX169" s="16">
        <v>680168</v>
      </c>
      <c r="KY169" s="18">
        <v>1902631</v>
      </c>
      <c r="KZ169" s="16">
        <v>160034</v>
      </c>
      <c r="LA169" s="16">
        <v>0</v>
      </c>
      <c r="LB169" s="16">
        <v>0</v>
      </c>
      <c r="LC169" s="16">
        <v>0</v>
      </c>
      <c r="LD169" s="16">
        <v>2062665</v>
      </c>
      <c r="LE169" s="16">
        <v>0</v>
      </c>
      <c r="LF169" s="16">
        <v>0</v>
      </c>
      <c r="LG169" s="16">
        <v>0</v>
      </c>
      <c r="LH169" s="16">
        <v>2062665</v>
      </c>
      <c r="LI169" s="16">
        <v>160034</v>
      </c>
      <c r="LJ169" s="16">
        <v>1902631</v>
      </c>
      <c r="LK169" s="16">
        <v>226381964</v>
      </c>
      <c r="LL169" s="16">
        <v>8.4045199999999998</v>
      </c>
      <c r="LM169" s="16">
        <v>160034</v>
      </c>
      <c r="LN169" s="16">
        <v>226381964</v>
      </c>
      <c r="LO169" s="16">
        <v>0.70691999999999999</v>
      </c>
      <c r="LP169" s="16">
        <v>8.4045199999999998</v>
      </c>
      <c r="LQ169" s="16">
        <v>9.11144</v>
      </c>
      <c r="LR169" s="16">
        <v>219886</v>
      </c>
      <c r="LS169" s="16">
        <v>0</v>
      </c>
      <c r="LT169" s="16">
        <v>37489</v>
      </c>
      <c r="LU169" s="16">
        <v>41444</v>
      </c>
      <c r="LV169" s="16">
        <v>461</v>
      </c>
      <c r="LW169" s="16">
        <v>22579</v>
      </c>
      <c r="LX169" s="16">
        <v>2436</v>
      </c>
      <c r="LY169" s="16">
        <v>37423</v>
      </c>
      <c r="LZ169" s="16">
        <v>286872</v>
      </c>
      <c r="MA169" s="16">
        <v>4488035</v>
      </c>
      <c r="MB169" s="18">
        <v>286872</v>
      </c>
      <c r="MC169" s="16">
        <v>4201163</v>
      </c>
      <c r="MD169" s="16">
        <v>6307319</v>
      </c>
      <c r="ME169" s="18">
        <v>0</v>
      </c>
      <c r="MF169" s="18">
        <v>0</v>
      </c>
      <c r="MG169" s="18">
        <v>332807</v>
      </c>
      <c r="MH169" s="16">
        <v>0</v>
      </c>
      <c r="MI169" s="16">
        <v>99255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2062665</v>
      </c>
      <c r="MP169" s="16">
        <v>99255</v>
      </c>
      <c r="MQ169" s="16">
        <v>0</v>
      </c>
      <c r="MR169" s="16">
        <v>172773</v>
      </c>
      <c r="MS169" s="16">
        <v>0</v>
      </c>
      <c r="MT169" s="16">
        <v>16549</v>
      </c>
      <c r="MU169" s="16">
        <v>-641</v>
      </c>
      <c r="MV169" s="16">
        <v>0</v>
      </c>
      <c r="MW169" s="16">
        <v>2350601</v>
      </c>
      <c r="MX169" s="16">
        <v>226381964</v>
      </c>
      <c r="MY169" s="16">
        <v>0</v>
      </c>
      <c r="MZ169" s="16">
        <v>0</v>
      </c>
      <c r="NA169" s="16">
        <v>0</v>
      </c>
      <c r="NB169" s="16">
        <v>2468184</v>
      </c>
      <c r="NC169" s="16">
        <v>0</v>
      </c>
      <c r="ND169" s="16">
        <v>0</v>
      </c>
      <c r="NE169" s="16">
        <v>0</v>
      </c>
      <c r="NF169" s="16">
        <v>0</v>
      </c>
      <c r="NG169" s="17">
        <v>7.0000000000000007E-2</v>
      </c>
      <c r="NH169" s="17">
        <v>0</v>
      </c>
      <c r="NI169" s="17">
        <v>0</v>
      </c>
      <c r="NJ169" s="17">
        <v>0</v>
      </c>
      <c r="NK169" s="17">
        <v>0</v>
      </c>
      <c r="NL169" s="17">
        <v>7.0000000000000007E-2</v>
      </c>
      <c r="NM169" s="16">
        <v>172773</v>
      </c>
      <c r="NN169" s="16">
        <v>0</v>
      </c>
      <c r="NO169" s="18">
        <v>0</v>
      </c>
      <c r="NP169" s="16">
        <v>0</v>
      </c>
      <c r="NQ169" s="17">
        <v>172773</v>
      </c>
      <c r="NR169" s="16">
        <v>200000</v>
      </c>
      <c r="NS169" s="16">
        <v>0</v>
      </c>
      <c r="NT169" s="16">
        <v>74706</v>
      </c>
      <c r="NU169" s="16">
        <v>0</v>
      </c>
      <c r="NV169" s="16">
        <v>0</v>
      </c>
      <c r="NW169" s="17">
        <v>0</v>
      </c>
      <c r="NX169" s="17">
        <v>631313</v>
      </c>
    </row>
    <row r="170" spans="1:388" x14ac:dyDescent="0.55000000000000004">
      <c r="A170" s="13" t="s">
        <v>1191</v>
      </c>
      <c r="B170" s="13" t="s">
        <v>1233</v>
      </c>
      <c r="C170" s="13" t="s">
        <v>321</v>
      </c>
      <c r="D170" s="13" t="s">
        <v>322</v>
      </c>
      <c r="E170" s="14">
        <v>316.8</v>
      </c>
      <c r="F170" s="15">
        <v>0.96599999999999997</v>
      </c>
      <c r="G170" s="16">
        <v>7413</v>
      </c>
      <c r="H170" s="16">
        <v>-252</v>
      </c>
      <c r="I170" s="16">
        <v>6553</v>
      </c>
      <c r="J170" s="15">
        <v>0.96599999999999997</v>
      </c>
      <c r="K170" s="16">
        <v>6330</v>
      </c>
      <c r="L170" s="16">
        <v>7413</v>
      </c>
      <c r="M170" s="16">
        <v>222</v>
      </c>
      <c r="N170" s="16">
        <v>7635</v>
      </c>
      <c r="O170" s="17">
        <v>709.45</v>
      </c>
      <c r="P170" s="17">
        <v>19.07</v>
      </c>
      <c r="Q170" s="17">
        <v>728.52</v>
      </c>
      <c r="R170" s="17">
        <v>73.64</v>
      </c>
      <c r="S170" s="17">
        <v>2.16</v>
      </c>
      <c r="T170" s="17">
        <v>75.8</v>
      </c>
      <c r="U170" s="17">
        <v>80.760000000000005</v>
      </c>
      <c r="V170" s="17">
        <v>2.35</v>
      </c>
      <c r="W170" s="17">
        <v>83.11</v>
      </c>
      <c r="X170" s="17">
        <v>357.8</v>
      </c>
      <c r="Y170" s="17">
        <v>10.73</v>
      </c>
      <c r="Z170" s="17">
        <v>368.53</v>
      </c>
      <c r="AA170" s="17">
        <v>15.12</v>
      </c>
      <c r="AB170" s="17">
        <v>9.68</v>
      </c>
      <c r="AC170" s="17">
        <v>5.48</v>
      </c>
      <c r="AD170" s="17">
        <v>30.28</v>
      </c>
      <c r="AE170" s="14">
        <v>316.8</v>
      </c>
      <c r="AF170" s="17">
        <v>347.08</v>
      </c>
      <c r="AG170" s="17">
        <v>0.4</v>
      </c>
      <c r="AH170" s="17">
        <v>347.48</v>
      </c>
      <c r="AI170" s="15">
        <v>9.26</v>
      </c>
      <c r="AJ170" s="15">
        <v>1.2629999999999999</v>
      </c>
      <c r="AK170" s="17">
        <v>0.63</v>
      </c>
      <c r="AL170" s="17">
        <f>ROUND(Data_AidAndLevy[[#This Row],[L311]]*Data_AidAndLevy[[#This Row],[L201]],0)</f>
        <v>4670</v>
      </c>
      <c r="AM170" s="15">
        <v>0</v>
      </c>
      <c r="AN170" s="15">
        <v>11.153</v>
      </c>
      <c r="AO170" s="17">
        <v>347.08</v>
      </c>
      <c r="AP170" s="15">
        <v>358.233</v>
      </c>
      <c r="AQ170" s="17">
        <v>30.28</v>
      </c>
      <c r="AR170" s="15">
        <v>327.95299999999997</v>
      </c>
      <c r="AS170" s="16">
        <v>7635</v>
      </c>
      <c r="AT170" s="14">
        <v>316.8</v>
      </c>
      <c r="AU170" s="16">
        <v>2418768</v>
      </c>
      <c r="AV170" s="16">
        <v>2486320</v>
      </c>
      <c r="AW170" s="17">
        <v>1.01</v>
      </c>
      <c r="AX170" s="16">
        <v>2511183</v>
      </c>
      <c r="AY170" s="16">
        <v>2418768</v>
      </c>
      <c r="AZ170" s="16">
        <v>92415</v>
      </c>
      <c r="BA170" s="16">
        <v>7635</v>
      </c>
      <c r="BB170" s="15">
        <v>11.153</v>
      </c>
      <c r="BC170" s="16">
        <v>85153</v>
      </c>
      <c r="BD170" s="16">
        <v>7635</v>
      </c>
      <c r="BE170" s="17">
        <v>30.28</v>
      </c>
      <c r="BF170" s="16">
        <v>231188</v>
      </c>
      <c r="BG170" s="17">
        <v>728.52</v>
      </c>
      <c r="BH170" s="14">
        <v>316.8</v>
      </c>
      <c r="BI170" s="16">
        <v>230795</v>
      </c>
      <c r="BJ170" s="16">
        <v>237950</v>
      </c>
      <c r="BK170" s="16">
        <v>230795</v>
      </c>
      <c r="BL170" s="16">
        <v>7155</v>
      </c>
      <c r="BM170" s="16">
        <v>230795</v>
      </c>
      <c r="BN170" s="16">
        <v>237950</v>
      </c>
      <c r="BO170" s="17">
        <v>75.8</v>
      </c>
      <c r="BP170" s="14">
        <v>316.8</v>
      </c>
      <c r="BQ170" s="16">
        <v>24013</v>
      </c>
      <c r="BR170" s="16">
        <v>24699</v>
      </c>
      <c r="BS170" s="16">
        <v>24013</v>
      </c>
      <c r="BT170" s="16">
        <v>686</v>
      </c>
      <c r="BU170" s="16">
        <v>24013</v>
      </c>
      <c r="BV170" s="16">
        <v>24699</v>
      </c>
      <c r="BW170" s="17">
        <v>83.11</v>
      </c>
      <c r="BX170" s="14">
        <v>316.8</v>
      </c>
      <c r="BY170" s="16">
        <v>26329</v>
      </c>
      <c r="BZ170" s="16">
        <v>27087</v>
      </c>
      <c r="CA170" s="16">
        <v>26329</v>
      </c>
      <c r="CB170" s="16">
        <v>758</v>
      </c>
      <c r="CC170" s="16">
        <v>26329</v>
      </c>
      <c r="CD170" s="16">
        <v>27087</v>
      </c>
      <c r="CE170" s="17">
        <v>368.53</v>
      </c>
      <c r="CF170" s="14">
        <v>316.8</v>
      </c>
      <c r="CG170" s="16">
        <v>116750</v>
      </c>
      <c r="CH170" s="16">
        <v>120006</v>
      </c>
      <c r="CI170" s="16">
        <v>116750</v>
      </c>
      <c r="CJ170" s="16">
        <v>3256</v>
      </c>
      <c r="CK170" s="16">
        <v>116750</v>
      </c>
      <c r="CL170" s="16">
        <v>120006</v>
      </c>
      <c r="CM170" s="17">
        <v>332.98</v>
      </c>
      <c r="CN170" s="17">
        <v>347.08</v>
      </c>
      <c r="CO170" s="16">
        <v>115571</v>
      </c>
      <c r="CP170" s="16">
        <v>119183</v>
      </c>
      <c r="CQ170" s="16">
        <v>9415</v>
      </c>
      <c r="CR170" s="16">
        <v>128598</v>
      </c>
      <c r="CS170" s="16">
        <v>115571</v>
      </c>
      <c r="CT170" s="16">
        <v>13027</v>
      </c>
      <c r="CU170" s="14">
        <v>316.8</v>
      </c>
      <c r="CV170" s="16">
        <v>3</v>
      </c>
      <c r="CW170" s="14">
        <v>0</v>
      </c>
      <c r="CX170" s="16">
        <v>320</v>
      </c>
      <c r="CY170" s="17">
        <v>62.16</v>
      </c>
      <c r="CZ170" s="16">
        <v>19891</v>
      </c>
      <c r="DA170" s="16">
        <v>320</v>
      </c>
      <c r="DB170" s="17">
        <v>68.33</v>
      </c>
      <c r="DC170" s="16">
        <v>21866</v>
      </c>
      <c r="DD170" s="17">
        <v>0.4</v>
      </c>
      <c r="DE170" s="17">
        <v>332.98</v>
      </c>
      <c r="DF170" s="16">
        <v>133</v>
      </c>
      <c r="DG170" s="17">
        <v>31.52</v>
      </c>
      <c r="DH170" s="17">
        <v>347.08</v>
      </c>
      <c r="DI170" s="16">
        <v>10940</v>
      </c>
      <c r="DJ170" s="16">
        <v>11252</v>
      </c>
      <c r="DK170" s="16">
        <v>10940</v>
      </c>
      <c r="DL170" s="16">
        <v>312</v>
      </c>
      <c r="DM170" s="16">
        <v>10940</v>
      </c>
      <c r="DN170" s="16">
        <v>11252</v>
      </c>
      <c r="DO170" s="17">
        <v>3.67</v>
      </c>
      <c r="DP170" s="17">
        <v>347.08</v>
      </c>
      <c r="DQ170" s="16">
        <v>1274</v>
      </c>
      <c r="DR170" s="16">
        <v>1309</v>
      </c>
      <c r="DS170" s="16">
        <v>1274</v>
      </c>
      <c r="DT170" s="16">
        <v>35</v>
      </c>
      <c r="DU170" s="16">
        <v>1274</v>
      </c>
      <c r="DV170" s="16">
        <v>1309</v>
      </c>
      <c r="DW170" s="16">
        <v>2418768</v>
      </c>
      <c r="DX170" s="16">
        <v>92415</v>
      </c>
      <c r="DY170" s="16">
        <v>85153</v>
      </c>
      <c r="DZ170" s="16">
        <v>231188</v>
      </c>
      <c r="EA170" s="16">
        <v>237950</v>
      </c>
      <c r="EB170" s="16">
        <v>24699</v>
      </c>
      <c r="EC170" s="16">
        <v>27087</v>
      </c>
      <c r="ED170" s="16">
        <v>120006</v>
      </c>
      <c r="EE170" s="16">
        <v>115571</v>
      </c>
      <c r="EF170" s="16">
        <v>13027</v>
      </c>
      <c r="EG170" s="16">
        <v>19891</v>
      </c>
      <c r="EH170" s="16">
        <v>21866</v>
      </c>
      <c r="EI170" s="16">
        <v>133</v>
      </c>
      <c r="EJ170" s="16">
        <v>11252</v>
      </c>
      <c r="EK170" s="16">
        <v>1309</v>
      </c>
      <c r="EL170" s="16">
        <v>24335</v>
      </c>
      <c r="EM170" s="16">
        <v>0</v>
      </c>
      <c r="EN170" s="16">
        <v>-252</v>
      </c>
      <c r="EO170" s="16">
        <v>3395728</v>
      </c>
      <c r="EP170" s="16">
        <v>189750434</v>
      </c>
      <c r="EQ170" s="18">
        <v>5.4</v>
      </c>
      <c r="ER170" s="16">
        <v>1024652</v>
      </c>
      <c r="ES170" s="16">
        <v>11577</v>
      </c>
      <c r="ET170" s="16">
        <v>11571</v>
      </c>
      <c r="EU170" s="16">
        <v>6</v>
      </c>
      <c r="EV170" s="16">
        <v>1024652</v>
      </c>
      <c r="EW170" s="16">
        <v>1024658</v>
      </c>
      <c r="EX170" s="16">
        <v>14465912</v>
      </c>
      <c r="EY170" s="16">
        <v>12807275</v>
      </c>
      <c r="EZ170" s="16">
        <v>1658637</v>
      </c>
      <c r="FA170" s="18">
        <v>5.4</v>
      </c>
      <c r="FB170" s="16">
        <v>8957</v>
      </c>
      <c r="FC170" s="16">
        <v>0</v>
      </c>
      <c r="FD170" s="16">
        <v>0</v>
      </c>
      <c r="FE170" s="16">
        <v>0</v>
      </c>
      <c r="FF170" s="16">
        <v>8957</v>
      </c>
      <c r="FG170" s="16">
        <v>8957</v>
      </c>
      <c r="FH170" s="16">
        <v>1024658</v>
      </c>
      <c r="FI170" s="16">
        <v>1033615</v>
      </c>
      <c r="FJ170" s="16">
        <v>6749</v>
      </c>
      <c r="FK170" s="15">
        <v>327.95299999999997</v>
      </c>
      <c r="FL170" s="16">
        <v>2213355</v>
      </c>
      <c r="FM170" s="16">
        <v>6749</v>
      </c>
      <c r="FN170" s="17">
        <v>30.28</v>
      </c>
      <c r="FO170" s="16">
        <v>204360</v>
      </c>
      <c r="FP170" s="16">
        <v>264</v>
      </c>
      <c r="FQ170" s="17">
        <v>347.48</v>
      </c>
      <c r="FR170" s="16">
        <v>91735</v>
      </c>
      <c r="FS170" s="16">
        <v>11252</v>
      </c>
      <c r="FT170" s="16">
        <v>1309</v>
      </c>
      <c r="FU170" s="16">
        <v>104296</v>
      </c>
      <c r="FV170" s="16">
        <v>2213355</v>
      </c>
      <c r="FW170" s="16">
        <v>204360</v>
      </c>
      <c r="FX170" s="16">
        <v>6330</v>
      </c>
      <c r="FY170" s="16">
        <v>237950</v>
      </c>
      <c r="FZ170" s="16">
        <v>24699</v>
      </c>
      <c r="GA170" s="16">
        <v>27087</v>
      </c>
      <c r="GB170" s="16">
        <v>120006</v>
      </c>
      <c r="GC170" s="16">
        <v>2938083</v>
      </c>
      <c r="GD170" s="16">
        <v>1033615</v>
      </c>
      <c r="GE170" s="16">
        <v>1904468</v>
      </c>
      <c r="GF170" s="15">
        <v>358.233</v>
      </c>
      <c r="GG170" s="16">
        <v>300</v>
      </c>
      <c r="GH170" s="16">
        <v>107470</v>
      </c>
      <c r="GI170" s="16">
        <v>1904468</v>
      </c>
      <c r="GJ170" s="16">
        <v>0</v>
      </c>
      <c r="GK170" s="14">
        <v>8.5</v>
      </c>
      <c r="GL170" s="16">
        <v>7635</v>
      </c>
      <c r="GM170" s="16">
        <v>64898</v>
      </c>
      <c r="GN170" s="14">
        <v>0</v>
      </c>
      <c r="GO170" s="16">
        <v>7413</v>
      </c>
      <c r="GP170" s="16">
        <v>0</v>
      </c>
      <c r="GQ170" s="16">
        <v>64898</v>
      </c>
      <c r="GR170" s="16">
        <v>64898</v>
      </c>
      <c r="GS170" s="16">
        <v>3395728</v>
      </c>
      <c r="GT170" s="16">
        <v>2938083</v>
      </c>
      <c r="GU170" s="16">
        <v>0</v>
      </c>
      <c r="GV170" s="16">
        <v>457645</v>
      </c>
      <c r="GW170" s="16">
        <v>189750434</v>
      </c>
      <c r="GX170" s="16">
        <v>189244233</v>
      </c>
      <c r="GY170" s="16">
        <v>506201</v>
      </c>
      <c r="GZ170" s="16">
        <v>189244233</v>
      </c>
      <c r="HA170" s="18">
        <v>2.7000000000000001E-3</v>
      </c>
      <c r="HB170" s="16">
        <v>2586</v>
      </c>
      <c r="HC170" s="16">
        <v>7</v>
      </c>
      <c r="HD170" s="16">
        <v>2586</v>
      </c>
      <c r="HE170" s="16">
        <v>7</v>
      </c>
      <c r="HF170" s="16">
        <v>2579</v>
      </c>
      <c r="HG170" s="16">
        <v>886</v>
      </c>
      <c r="HH170" s="16">
        <v>685</v>
      </c>
      <c r="HI170" s="16">
        <v>201</v>
      </c>
      <c r="HJ170" s="15">
        <v>358.233</v>
      </c>
      <c r="HK170" s="16">
        <v>72005</v>
      </c>
      <c r="HL170" s="15">
        <v>358.233</v>
      </c>
      <c r="HM170" s="16">
        <v>10</v>
      </c>
      <c r="HN170" s="16">
        <v>3582</v>
      </c>
      <c r="HO170" s="15">
        <v>358.233</v>
      </c>
      <c r="HP170" s="16">
        <v>7635</v>
      </c>
      <c r="HQ170" s="15">
        <v>0.11600000000000001</v>
      </c>
      <c r="HR170" s="16">
        <v>317394</v>
      </c>
      <c r="HS170" s="16">
        <v>72005</v>
      </c>
      <c r="HT170" s="16">
        <v>3582</v>
      </c>
      <c r="HU170" s="16">
        <v>241807</v>
      </c>
      <c r="HV170" s="16">
        <v>189750434</v>
      </c>
      <c r="HW170" s="18">
        <v>1.27434</v>
      </c>
      <c r="HX170" s="18">
        <v>1.9617800000000001</v>
      </c>
      <c r="HY170" s="18">
        <v>0</v>
      </c>
      <c r="HZ170" s="16">
        <v>189750434</v>
      </c>
      <c r="IA170" s="16">
        <v>0</v>
      </c>
      <c r="IB170" s="16">
        <v>7635</v>
      </c>
      <c r="IC170" s="17">
        <v>0</v>
      </c>
      <c r="ID170" s="16">
        <v>0</v>
      </c>
      <c r="IE170" s="15">
        <v>358.233</v>
      </c>
      <c r="IF170" s="16">
        <v>0</v>
      </c>
      <c r="IG170" s="16">
        <v>457645</v>
      </c>
      <c r="IH170" s="16">
        <v>2579</v>
      </c>
      <c r="II170" s="16">
        <v>0</v>
      </c>
      <c r="IJ170" s="16">
        <v>0</v>
      </c>
      <c r="IK170" s="16">
        <v>24335</v>
      </c>
      <c r="IL170" s="16">
        <v>72005</v>
      </c>
      <c r="IM170" s="16">
        <v>3582</v>
      </c>
      <c r="IN170" s="16">
        <v>0</v>
      </c>
      <c r="IO170" s="16">
        <v>0</v>
      </c>
      <c r="IP170" s="16">
        <v>403814</v>
      </c>
      <c r="IQ170" s="16">
        <v>1904468</v>
      </c>
      <c r="IR170" s="16">
        <v>0</v>
      </c>
      <c r="IS170" s="16">
        <v>2579</v>
      </c>
      <c r="IT170" s="16">
        <v>0</v>
      </c>
      <c r="IU170" s="16">
        <v>0</v>
      </c>
      <c r="IV170" s="16">
        <v>24335</v>
      </c>
      <c r="IW170" s="16">
        <v>72005</v>
      </c>
      <c r="IX170" s="16">
        <v>3582</v>
      </c>
      <c r="IY170" s="16">
        <v>0</v>
      </c>
      <c r="IZ170" s="16">
        <v>0</v>
      </c>
      <c r="JA170" s="16">
        <v>0</v>
      </c>
      <c r="JB170" s="16">
        <v>64898</v>
      </c>
      <c r="JC170" s="16">
        <v>2023197</v>
      </c>
      <c r="JD170" s="16">
        <v>2418768</v>
      </c>
      <c r="JE170" s="16">
        <v>92415</v>
      </c>
      <c r="JF170" s="16">
        <v>2511183</v>
      </c>
      <c r="JG170" s="19">
        <v>0.1</v>
      </c>
      <c r="JH170" s="16">
        <v>251118</v>
      </c>
      <c r="JI170" s="16">
        <v>189750434</v>
      </c>
      <c r="JJ170" s="14">
        <v>316.8</v>
      </c>
      <c r="JK170" s="16">
        <v>598960</v>
      </c>
      <c r="JL170" s="16">
        <v>416026</v>
      </c>
      <c r="JM170" s="16">
        <v>598960</v>
      </c>
      <c r="JN170" s="17">
        <v>0.25</v>
      </c>
      <c r="JO170" s="19">
        <v>0.1736</v>
      </c>
      <c r="JP170" s="16">
        <v>251118</v>
      </c>
      <c r="JQ170" s="16">
        <v>43594</v>
      </c>
      <c r="JR170" s="17">
        <v>7.0000000000000007E-2</v>
      </c>
      <c r="JS170" s="16">
        <v>2649238</v>
      </c>
      <c r="JT170" s="16">
        <v>185447</v>
      </c>
      <c r="JU170" s="16">
        <v>251118</v>
      </c>
      <c r="JV170" s="16">
        <v>43594</v>
      </c>
      <c r="JW170" s="16">
        <v>185447</v>
      </c>
      <c r="JX170" s="16">
        <v>22077</v>
      </c>
      <c r="JY170" s="16">
        <v>43594</v>
      </c>
      <c r="JZ170" s="18">
        <v>0</v>
      </c>
      <c r="KA170" s="16">
        <v>0</v>
      </c>
      <c r="KB170" s="16">
        <v>185447</v>
      </c>
      <c r="KC170" s="16">
        <v>22077</v>
      </c>
      <c r="KD170" s="16">
        <v>207524</v>
      </c>
      <c r="KE170" s="16">
        <v>2511183</v>
      </c>
      <c r="KF170" s="19">
        <v>0</v>
      </c>
      <c r="KG170" s="16">
        <v>0</v>
      </c>
      <c r="KH170" s="17">
        <v>0</v>
      </c>
      <c r="KI170" s="16">
        <v>2649238</v>
      </c>
      <c r="KJ170" s="16">
        <v>0</v>
      </c>
      <c r="KK170" s="16">
        <v>0</v>
      </c>
      <c r="KL170" s="16">
        <v>0</v>
      </c>
      <c r="KM170" s="16">
        <v>0</v>
      </c>
      <c r="KN170" s="16">
        <v>7131</v>
      </c>
      <c r="KO170" s="16">
        <v>7127</v>
      </c>
      <c r="KP170" s="16">
        <v>4</v>
      </c>
      <c r="KQ170" s="16">
        <v>403814</v>
      </c>
      <c r="KR170" s="16">
        <v>4</v>
      </c>
      <c r="KS170" s="16">
        <v>403810</v>
      </c>
      <c r="KT170" s="16">
        <v>6</v>
      </c>
      <c r="KU170" s="16">
        <v>4</v>
      </c>
      <c r="KV170" s="16">
        <v>10</v>
      </c>
      <c r="KW170" s="16">
        <v>1024652</v>
      </c>
      <c r="KX170" s="16">
        <v>403810</v>
      </c>
      <c r="KY170" s="18">
        <v>1428462</v>
      </c>
      <c r="KZ170" s="16">
        <v>22077</v>
      </c>
      <c r="LA170" s="16">
        <v>0</v>
      </c>
      <c r="LB170" s="16">
        <v>0</v>
      </c>
      <c r="LC170" s="16">
        <v>0</v>
      </c>
      <c r="LD170" s="16">
        <v>1450539</v>
      </c>
      <c r="LE170" s="16">
        <v>0</v>
      </c>
      <c r="LF170" s="16">
        <v>0</v>
      </c>
      <c r="LG170" s="16">
        <v>0</v>
      </c>
      <c r="LH170" s="16">
        <v>1450539</v>
      </c>
      <c r="LI170" s="16">
        <v>22077</v>
      </c>
      <c r="LJ170" s="16">
        <v>1428462</v>
      </c>
      <c r="LK170" s="16">
        <v>189750434</v>
      </c>
      <c r="LL170" s="16">
        <v>7.5281099999999999</v>
      </c>
      <c r="LM170" s="16">
        <v>22077</v>
      </c>
      <c r="LN170" s="16">
        <v>192333335</v>
      </c>
      <c r="LO170" s="16">
        <v>0.11479</v>
      </c>
      <c r="LP170" s="16">
        <v>7.5281099999999999</v>
      </c>
      <c r="LQ170" s="16">
        <v>7.6429</v>
      </c>
      <c r="LR170" s="16">
        <v>115571</v>
      </c>
      <c r="LS170" s="16">
        <v>13027</v>
      </c>
      <c r="LT170" s="16">
        <v>19891</v>
      </c>
      <c r="LU170" s="16">
        <v>21866</v>
      </c>
      <c r="LV170" s="16">
        <v>133</v>
      </c>
      <c r="LW170" s="16">
        <v>11252</v>
      </c>
      <c r="LX170" s="16">
        <v>1309</v>
      </c>
      <c r="LY170" s="16">
        <v>24335</v>
      </c>
      <c r="LZ170" s="16">
        <v>158714</v>
      </c>
      <c r="MA170" s="16">
        <v>2023197</v>
      </c>
      <c r="MB170" s="18">
        <v>158714</v>
      </c>
      <c r="MC170" s="16">
        <v>1864483</v>
      </c>
      <c r="MD170" s="16">
        <v>3395728</v>
      </c>
      <c r="ME170" s="18">
        <v>0</v>
      </c>
      <c r="MF170" s="18">
        <v>0</v>
      </c>
      <c r="MG170" s="18">
        <v>207524</v>
      </c>
      <c r="MH170" s="16">
        <v>0</v>
      </c>
      <c r="MI170" s="16">
        <v>64898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1450539</v>
      </c>
      <c r="MP170" s="16">
        <v>64898</v>
      </c>
      <c r="MQ170" s="16">
        <v>0</v>
      </c>
      <c r="MR170" s="16">
        <v>185447</v>
      </c>
      <c r="MS170" s="16">
        <v>0</v>
      </c>
      <c r="MT170" s="16">
        <v>8957</v>
      </c>
      <c r="MU170" s="16">
        <v>10</v>
      </c>
      <c r="MV170" s="16">
        <v>0</v>
      </c>
      <c r="MW170" s="16">
        <v>1709851</v>
      </c>
      <c r="MX170" s="16">
        <v>192333335</v>
      </c>
      <c r="MY170" s="16">
        <v>0.67</v>
      </c>
      <c r="MZ170" s="16">
        <v>128863</v>
      </c>
      <c r="NA170" s="16">
        <v>0.01</v>
      </c>
      <c r="NB170" s="16">
        <v>2649238</v>
      </c>
      <c r="NC170" s="16">
        <v>26492</v>
      </c>
      <c r="ND170" s="16">
        <v>128863</v>
      </c>
      <c r="NE170" s="16">
        <v>26492</v>
      </c>
      <c r="NF170" s="16">
        <v>102371</v>
      </c>
      <c r="NG170" s="17">
        <v>7.0000000000000007E-2</v>
      </c>
      <c r="NH170" s="17">
        <v>0</v>
      </c>
      <c r="NI170" s="17">
        <v>0</v>
      </c>
      <c r="NJ170" s="17">
        <v>0</v>
      </c>
      <c r="NK170" s="17">
        <v>0.01</v>
      </c>
      <c r="NL170" s="17">
        <v>0.08</v>
      </c>
      <c r="NM170" s="16">
        <v>185447</v>
      </c>
      <c r="NN170" s="16">
        <v>0</v>
      </c>
      <c r="NO170" s="18">
        <v>0</v>
      </c>
      <c r="NP170" s="16">
        <v>0</v>
      </c>
      <c r="NQ170" s="17">
        <v>185447</v>
      </c>
      <c r="NR170" s="16">
        <v>318500</v>
      </c>
      <c r="NS170" s="16">
        <v>0</v>
      </c>
      <c r="NT170" s="16">
        <v>63470</v>
      </c>
      <c r="NU170" s="16">
        <v>0</v>
      </c>
      <c r="NV170" s="16">
        <v>0</v>
      </c>
      <c r="NW170" s="17">
        <v>0</v>
      </c>
      <c r="NX170" s="17">
        <v>504963</v>
      </c>
    </row>
    <row r="171" spans="1:388" x14ac:dyDescent="0.55000000000000004">
      <c r="A171" s="13" t="s">
        <v>1199</v>
      </c>
      <c r="B171" s="13" t="s">
        <v>1238</v>
      </c>
      <c r="C171" s="13" t="s">
        <v>323</v>
      </c>
      <c r="D171" s="13" t="s">
        <v>324</v>
      </c>
      <c r="E171" s="14">
        <v>687.2</v>
      </c>
      <c r="F171" s="15">
        <v>-1</v>
      </c>
      <c r="G171" s="16">
        <v>7413</v>
      </c>
      <c r="H171" s="16">
        <v>0</v>
      </c>
      <c r="I171" s="16">
        <v>6553</v>
      </c>
      <c r="J171" s="15">
        <v>-1</v>
      </c>
      <c r="K171" s="16">
        <v>-6553</v>
      </c>
      <c r="L171" s="16">
        <v>7413</v>
      </c>
      <c r="M171" s="16">
        <v>222</v>
      </c>
      <c r="N171" s="16">
        <v>7635</v>
      </c>
      <c r="O171" s="17">
        <v>684.83</v>
      </c>
      <c r="P171" s="17">
        <v>19.07</v>
      </c>
      <c r="Q171" s="17">
        <v>703.9</v>
      </c>
      <c r="R171" s="17">
        <v>79.16</v>
      </c>
      <c r="S171" s="17">
        <v>2.16</v>
      </c>
      <c r="T171" s="17">
        <v>81.319999999999993</v>
      </c>
      <c r="U171" s="17">
        <v>73.45</v>
      </c>
      <c r="V171" s="17">
        <v>2.35</v>
      </c>
      <c r="W171" s="17">
        <v>75.8</v>
      </c>
      <c r="X171" s="17">
        <v>357.8</v>
      </c>
      <c r="Y171" s="17">
        <v>10.73</v>
      </c>
      <c r="Z171" s="17">
        <v>368.53</v>
      </c>
      <c r="AA171" s="17">
        <v>32.4</v>
      </c>
      <c r="AB171" s="17">
        <v>20.57</v>
      </c>
      <c r="AC171" s="17">
        <v>23.29</v>
      </c>
      <c r="AD171" s="17">
        <v>76.260000000000005</v>
      </c>
      <c r="AE171" s="14">
        <v>687.2</v>
      </c>
      <c r="AF171" s="17">
        <v>763.46</v>
      </c>
      <c r="AG171" s="17">
        <v>0</v>
      </c>
      <c r="AH171" s="17">
        <v>763.46</v>
      </c>
      <c r="AI171" s="15">
        <v>13.87</v>
      </c>
      <c r="AJ171" s="15">
        <v>2.9430000000000001</v>
      </c>
      <c r="AK171" s="17">
        <v>0.21</v>
      </c>
      <c r="AL171" s="17">
        <f>ROUND(Data_AidAndLevy[[#This Row],[L311]]*Data_AidAndLevy[[#This Row],[L201]],0)</f>
        <v>1557</v>
      </c>
      <c r="AM171" s="15">
        <v>0</v>
      </c>
      <c r="AN171" s="15">
        <v>17.023</v>
      </c>
      <c r="AO171" s="17">
        <v>763.46</v>
      </c>
      <c r="AP171" s="15">
        <v>780.48299999999995</v>
      </c>
      <c r="AQ171" s="17">
        <v>76.260000000000005</v>
      </c>
      <c r="AR171" s="15">
        <v>704.22299999999996</v>
      </c>
      <c r="AS171" s="16">
        <v>7635</v>
      </c>
      <c r="AT171" s="14">
        <v>687.2</v>
      </c>
      <c r="AU171" s="16">
        <v>5246772</v>
      </c>
      <c r="AV171" s="16">
        <v>5133503</v>
      </c>
      <c r="AW171" s="17">
        <v>1.01</v>
      </c>
      <c r="AX171" s="16">
        <v>5184838</v>
      </c>
      <c r="AY171" s="16">
        <v>5246772</v>
      </c>
      <c r="AZ171" s="16">
        <v>0</v>
      </c>
      <c r="BA171" s="16">
        <v>7635</v>
      </c>
      <c r="BB171" s="15">
        <v>17.023</v>
      </c>
      <c r="BC171" s="16">
        <v>129971</v>
      </c>
      <c r="BD171" s="16">
        <v>7635</v>
      </c>
      <c r="BE171" s="17">
        <v>76.260000000000005</v>
      </c>
      <c r="BF171" s="16">
        <v>582245</v>
      </c>
      <c r="BG171" s="17">
        <v>703.9</v>
      </c>
      <c r="BH171" s="14">
        <v>687.2</v>
      </c>
      <c r="BI171" s="16">
        <v>483720</v>
      </c>
      <c r="BJ171" s="16">
        <v>474245</v>
      </c>
      <c r="BK171" s="16">
        <v>483720</v>
      </c>
      <c r="BL171" s="16">
        <v>0</v>
      </c>
      <c r="BM171" s="16">
        <v>483720</v>
      </c>
      <c r="BN171" s="16">
        <v>483720</v>
      </c>
      <c r="BO171" s="17">
        <v>81.319999999999993</v>
      </c>
      <c r="BP171" s="14">
        <v>687.2</v>
      </c>
      <c r="BQ171" s="16">
        <v>55883</v>
      </c>
      <c r="BR171" s="16">
        <v>54818</v>
      </c>
      <c r="BS171" s="16">
        <v>55883</v>
      </c>
      <c r="BT171" s="16">
        <v>0</v>
      </c>
      <c r="BU171" s="16">
        <v>55883</v>
      </c>
      <c r="BV171" s="16">
        <v>55883</v>
      </c>
      <c r="BW171" s="17">
        <v>75.8</v>
      </c>
      <c r="BX171" s="14">
        <v>687.2</v>
      </c>
      <c r="BY171" s="16">
        <v>52090</v>
      </c>
      <c r="BZ171" s="16">
        <v>50864</v>
      </c>
      <c r="CA171" s="16">
        <v>52090</v>
      </c>
      <c r="CB171" s="16">
        <v>0</v>
      </c>
      <c r="CC171" s="16">
        <v>52090</v>
      </c>
      <c r="CD171" s="16">
        <v>52090</v>
      </c>
      <c r="CE171" s="17">
        <v>368.53</v>
      </c>
      <c r="CF171" s="14">
        <v>687.2</v>
      </c>
      <c r="CG171" s="16">
        <v>253254</v>
      </c>
      <c r="CH171" s="16">
        <v>247777</v>
      </c>
      <c r="CI171" s="16">
        <v>253254</v>
      </c>
      <c r="CJ171" s="16">
        <v>0</v>
      </c>
      <c r="CK171" s="16">
        <v>253254</v>
      </c>
      <c r="CL171" s="16">
        <v>253254</v>
      </c>
      <c r="CM171" s="17">
        <v>334.9</v>
      </c>
      <c r="CN171" s="17">
        <v>763.46</v>
      </c>
      <c r="CO171" s="16">
        <v>255683</v>
      </c>
      <c r="CP171" s="16">
        <v>254330</v>
      </c>
      <c r="CQ171" s="16">
        <v>741</v>
      </c>
      <c r="CR171" s="16">
        <v>255071</v>
      </c>
      <c r="CS171" s="16">
        <v>255683</v>
      </c>
      <c r="CT171" s="16">
        <v>0</v>
      </c>
      <c r="CU171" s="14">
        <v>687.2</v>
      </c>
      <c r="CV171" s="16">
        <v>3</v>
      </c>
      <c r="CW171" s="14">
        <v>0</v>
      </c>
      <c r="CX171" s="16">
        <v>690</v>
      </c>
      <c r="CY171" s="17">
        <v>61.98</v>
      </c>
      <c r="CZ171" s="16">
        <v>42766</v>
      </c>
      <c r="DA171" s="16">
        <v>690</v>
      </c>
      <c r="DB171" s="17">
        <v>67.73</v>
      </c>
      <c r="DC171" s="16">
        <v>46734</v>
      </c>
      <c r="DD171" s="17">
        <v>0</v>
      </c>
      <c r="DE171" s="17">
        <v>334.9</v>
      </c>
      <c r="DF171" s="16">
        <v>0</v>
      </c>
      <c r="DG171" s="17">
        <v>30.77</v>
      </c>
      <c r="DH171" s="17">
        <v>763.46</v>
      </c>
      <c r="DI171" s="16">
        <v>23492</v>
      </c>
      <c r="DJ171" s="16">
        <v>23284</v>
      </c>
      <c r="DK171" s="16">
        <v>23492</v>
      </c>
      <c r="DL171" s="16">
        <v>0</v>
      </c>
      <c r="DM171" s="16">
        <v>23492</v>
      </c>
      <c r="DN171" s="16">
        <v>23492</v>
      </c>
      <c r="DO171" s="17">
        <v>3.61</v>
      </c>
      <c r="DP171" s="17">
        <v>763.46</v>
      </c>
      <c r="DQ171" s="16">
        <v>2756</v>
      </c>
      <c r="DR171" s="16">
        <v>2730</v>
      </c>
      <c r="DS171" s="16">
        <v>2756</v>
      </c>
      <c r="DT171" s="16">
        <v>0</v>
      </c>
      <c r="DU171" s="16">
        <v>2756</v>
      </c>
      <c r="DV171" s="16">
        <v>2756</v>
      </c>
      <c r="DW171" s="16">
        <v>5246772</v>
      </c>
      <c r="DX171" s="16">
        <v>0</v>
      </c>
      <c r="DY171" s="16">
        <v>129971</v>
      </c>
      <c r="DZ171" s="16">
        <v>582245</v>
      </c>
      <c r="EA171" s="16">
        <v>483720</v>
      </c>
      <c r="EB171" s="16">
        <v>55883</v>
      </c>
      <c r="EC171" s="16">
        <v>52090</v>
      </c>
      <c r="ED171" s="16">
        <v>253254</v>
      </c>
      <c r="EE171" s="16">
        <v>255683</v>
      </c>
      <c r="EF171" s="16">
        <v>0</v>
      </c>
      <c r="EG171" s="16">
        <v>42766</v>
      </c>
      <c r="EH171" s="16">
        <v>46734</v>
      </c>
      <c r="EI171" s="16">
        <v>0</v>
      </c>
      <c r="EJ171" s="16">
        <v>23492</v>
      </c>
      <c r="EK171" s="16">
        <v>2756</v>
      </c>
      <c r="EL171" s="16">
        <v>51617</v>
      </c>
      <c r="EM171" s="16">
        <v>144785</v>
      </c>
      <c r="EN171" s="16">
        <v>0</v>
      </c>
      <c r="EO171" s="16">
        <v>7268534</v>
      </c>
      <c r="EP171" s="16">
        <v>316821197</v>
      </c>
      <c r="EQ171" s="18">
        <v>5.4</v>
      </c>
      <c r="ER171" s="16">
        <v>1710834</v>
      </c>
      <c r="ES171" s="16">
        <v>259523</v>
      </c>
      <c r="ET171" s="16">
        <v>261474</v>
      </c>
      <c r="EU171" s="16">
        <v>-1951</v>
      </c>
      <c r="EV171" s="16">
        <v>1710834</v>
      </c>
      <c r="EW171" s="16">
        <v>1708883</v>
      </c>
      <c r="EX171" s="16">
        <v>61585686</v>
      </c>
      <c r="EY171" s="16">
        <v>58831214</v>
      </c>
      <c r="EZ171" s="16">
        <v>2754472</v>
      </c>
      <c r="FA171" s="18">
        <v>5.4</v>
      </c>
      <c r="FB171" s="16">
        <v>14874</v>
      </c>
      <c r="FC171" s="16">
        <v>0</v>
      </c>
      <c r="FD171" s="16">
        <v>0</v>
      </c>
      <c r="FE171" s="16">
        <v>0</v>
      </c>
      <c r="FF171" s="16">
        <v>14874</v>
      </c>
      <c r="FG171" s="16">
        <v>14874</v>
      </c>
      <c r="FH171" s="16">
        <v>1708883</v>
      </c>
      <c r="FI171" s="16">
        <v>1723757</v>
      </c>
      <c r="FJ171" s="16">
        <v>6749</v>
      </c>
      <c r="FK171" s="15">
        <v>704.22299999999996</v>
      </c>
      <c r="FL171" s="16">
        <v>4752801</v>
      </c>
      <c r="FM171" s="16">
        <v>6749</v>
      </c>
      <c r="FN171" s="17">
        <v>76.260000000000005</v>
      </c>
      <c r="FO171" s="16">
        <v>514679</v>
      </c>
      <c r="FP171" s="16">
        <v>264</v>
      </c>
      <c r="FQ171" s="17">
        <v>763.46</v>
      </c>
      <c r="FR171" s="16">
        <v>201553</v>
      </c>
      <c r="FS171" s="16">
        <v>23492</v>
      </c>
      <c r="FT171" s="16">
        <v>2756</v>
      </c>
      <c r="FU171" s="16">
        <v>227801</v>
      </c>
      <c r="FV171" s="16">
        <v>4752801</v>
      </c>
      <c r="FW171" s="16">
        <v>514679</v>
      </c>
      <c r="FX171" s="16">
        <v>-6553</v>
      </c>
      <c r="FY171" s="16">
        <v>483720</v>
      </c>
      <c r="FZ171" s="16">
        <v>55883</v>
      </c>
      <c r="GA171" s="16">
        <v>52090</v>
      </c>
      <c r="GB171" s="16">
        <v>253254</v>
      </c>
      <c r="GC171" s="16">
        <v>6333675</v>
      </c>
      <c r="GD171" s="16">
        <v>1723757</v>
      </c>
      <c r="GE171" s="16">
        <v>4609918</v>
      </c>
      <c r="GF171" s="15">
        <v>780.48299999999995</v>
      </c>
      <c r="GG171" s="16">
        <v>300</v>
      </c>
      <c r="GH171" s="16">
        <v>234145</v>
      </c>
      <c r="GI171" s="16">
        <v>4609918</v>
      </c>
      <c r="GJ171" s="16">
        <v>0</v>
      </c>
      <c r="GK171" s="14">
        <v>21</v>
      </c>
      <c r="GL171" s="16">
        <v>7635</v>
      </c>
      <c r="GM171" s="16">
        <v>160335</v>
      </c>
      <c r="GN171" s="14">
        <v>0</v>
      </c>
      <c r="GO171" s="16">
        <v>7413</v>
      </c>
      <c r="GP171" s="16">
        <v>0</v>
      </c>
      <c r="GQ171" s="16">
        <v>160335</v>
      </c>
      <c r="GR171" s="16">
        <v>160335</v>
      </c>
      <c r="GS171" s="16">
        <v>7268534</v>
      </c>
      <c r="GT171" s="16">
        <v>6333675</v>
      </c>
      <c r="GU171" s="16">
        <v>0</v>
      </c>
      <c r="GV171" s="16">
        <v>934859</v>
      </c>
      <c r="GW171" s="16">
        <v>316821197</v>
      </c>
      <c r="GX171" s="16">
        <v>300981507</v>
      </c>
      <c r="GY171" s="16">
        <v>15839690</v>
      </c>
      <c r="GZ171" s="16">
        <v>300981507</v>
      </c>
      <c r="HA171" s="18">
        <v>5.2600000000000001E-2</v>
      </c>
      <c r="HB171" s="16">
        <v>18563</v>
      </c>
      <c r="HC171" s="16">
        <v>976</v>
      </c>
      <c r="HD171" s="16">
        <v>18563</v>
      </c>
      <c r="HE171" s="16">
        <v>976</v>
      </c>
      <c r="HF171" s="16">
        <v>17587</v>
      </c>
      <c r="HG171" s="16">
        <v>886</v>
      </c>
      <c r="HH171" s="16">
        <v>685</v>
      </c>
      <c r="HI171" s="16">
        <v>201</v>
      </c>
      <c r="HJ171" s="15">
        <v>780.48299999999995</v>
      </c>
      <c r="HK171" s="16">
        <v>156877</v>
      </c>
      <c r="HL171" s="15">
        <v>780.48299999999995</v>
      </c>
      <c r="HM171" s="16">
        <v>10</v>
      </c>
      <c r="HN171" s="16">
        <v>7805</v>
      </c>
      <c r="HO171" s="15">
        <v>780.48299999999995</v>
      </c>
      <c r="HP171" s="16">
        <v>7635</v>
      </c>
      <c r="HQ171" s="15">
        <v>0.11600000000000001</v>
      </c>
      <c r="HR171" s="16">
        <v>691508</v>
      </c>
      <c r="HS171" s="16">
        <v>156877</v>
      </c>
      <c r="HT171" s="16">
        <v>7805</v>
      </c>
      <c r="HU171" s="16">
        <v>526826</v>
      </c>
      <c r="HV171" s="16">
        <v>316821197</v>
      </c>
      <c r="HW171" s="18">
        <v>1.6628499999999999</v>
      </c>
      <c r="HX171" s="18">
        <v>1.9617800000000001</v>
      </c>
      <c r="HY171" s="18">
        <v>0</v>
      </c>
      <c r="HZ171" s="16">
        <v>316821197</v>
      </c>
      <c r="IA171" s="16">
        <v>0</v>
      </c>
      <c r="IB171" s="16">
        <v>7635</v>
      </c>
      <c r="IC171" s="17">
        <v>0</v>
      </c>
      <c r="ID171" s="16">
        <v>0</v>
      </c>
      <c r="IE171" s="15">
        <v>780.48299999999995</v>
      </c>
      <c r="IF171" s="16">
        <v>0</v>
      </c>
      <c r="IG171" s="16">
        <v>934859</v>
      </c>
      <c r="IH171" s="16">
        <v>17587</v>
      </c>
      <c r="II171" s="16">
        <v>0</v>
      </c>
      <c r="IJ171" s="16">
        <v>0</v>
      </c>
      <c r="IK171" s="16">
        <v>51617</v>
      </c>
      <c r="IL171" s="16">
        <v>156877</v>
      </c>
      <c r="IM171" s="16">
        <v>7805</v>
      </c>
      <c r="IN171" s="16">
        <v>0</v>
      </c>
      <c r="IO171" s="16">
        <v>0</v>
      </c>
      <c r="IP171" s="16">
        <v>804207</v>
      </c>
      <c r="IQ171" s="16">
        <v>4609918</v>
      </c>
      <c r="IR171" s="16">
        <v>0</v>
      </c>
      <c r="IS171" s="16">
        <v>17587</v>
      </c>
      <c r="IT171" s="16">
        <v>0</v>
      </c>
      <c r="IU171" s="16">
        <v>0</v>
      </c>
      <c r="IV171" s="16">
        <v>51617</v>
      </c>
      <c r="IW171" s="16">
        <v>156877</v>
      </c>
      <c r="IX171" s="16">
        <v>7805</v>
      </c>
      <c r="IY171" s="16">
        <v>0</v>
      </c>
      <c r="IZ171" s="16">
        <v>0</v>
      </c>
      <c r="JA171" s="16">
        <v>0</v>
      </c>
      <c r="JB171" s="16">
        <v>160335</v>
      </c>
      <c r="JC171" s="16">
        <v>4900905</v>
      </c>
      <c r="JD171" s="16">
        <v>5246772</v>
      </c>
      <c r="JE171" s="16">
        <v>0</v>
      </c>
      <c r="JF171" s="16">
        <v>5246772</v>
      </c>
      <c r="JG171" s="19">
        <v>0.1</v>
      </c>
      <c r="JH171" s="16">
        <v>524677</v>
      </c>
      <c r="JI171" s="16">
        <v>316821197</v>
      </c>
      <c r="JJ171" s="14">
        <v>687.2</v>
      </c>
      <c r="JK171" s="16">
        <v>461032</v>
      </c>
      <c r="JL171" s="16">
        <v>416026</v>
      </c>
      <c r="JM171" s="16">
        <v>461032</v>
      </c>
      <c r="JN171" s="17">
        <v>0.25</v>
      </c>
      <c r="JO171" s="19">
        <v>0.22559999999999999</v>
      </c>
      <c r="JP171" s="16">
        <v>524677</v>
      </c>
      <c r="JQ171" s="16">
        <v>118367</v>
      </c>
      <c r="JR171" s="17">
        <v>0.08</v>
      </c>
      <c r="JS171" s="16">
        <v>4700825</v>
      </c>
      <c r="JT171" s="16">
        <v>376066</v>
      </c>
      <c r="JU171" s="16">
        <v>524677</v>
      </c>
      <c r="JV171" s="16">
        <v>118367</v>
      </c>
      <c r="JW171" s="16">
        <v>376066</v>
      </c>
      <c r="JX171" s="16">
        <v>30244</v>
      </c>
      <c r="JY171" s="16">
        <v>118367</v>
      </c>
      <c r="JZ171" s="18">
        <v>0</v>
      </c>
      <c r="KA171" s="16">
        <v>0</v>
      </c>
      <c r="KB171" s="16">
        <v>376066</v>
      </c>
      <c r="KC171" s="16">
        <v>30244</v>
      </c>
      <c r="KD171" s="16">
        <v>406310</v>
      </c>
      <c r="KE171" s="16">
        <v>5246772</v>
      </c>
      <c r="KF171" s="19">
        <v>0</v>
      </c>
      <c r="KG171" s="16">
        <v>0</v>
      </c>
      <c r="KH171" s="17">
        <v>0</v>
      </c>
      <c r="KI171" s="16">
        <v>4700825</v>
      </c>
      <c r="KJ171" s="16">
        <v>0</v>
      </c>
      <c r="KK171" s="16">
        <v>0</v>
      </c>
      <c r="KL171" s="16">
        <v>0</v>
      </c>
      <c r="KM171" s="16">
        <v>0</v>
      </c>
      <c r="KN171" s="16">
        <v>142434</v>
      </c>
      <c r="KO171" s="16">
        <v>143505</v>
      </c>
      <c r="KP171" s="16">
        <v>-1071</v>
      </c>
      <c r="KQ171" s="16">
        <v>804207</v>
      </c>
      <c r="KR171" s="16">
        <v>-1071</v>
      </c>
      <c r="KS171" s="16">
        <v>805278</v>
      </c>
      <c r="KT171" s="16">
        <v>-1951</v>
      </c>
      <c r="KU171" s="16">
        <v>-1071</v>
      </c>
      <c r="KV171" s="16">
        <v>-3022</v>
      </c>
      <c r="KW171" s="16">
        <v>1710834</v>
      </c>
      <c r="KX171" s="16">
        <v>805278</v>
      </c>
      <c r="KY171" s="18">
        <v>2516112</v>
      </c>
      <c r="KZ171" s="16">
        <v>30244</v>
      </c>
      <c r="LA171" s="16">
        <v>0</v>
      </c>
      <c r="LB171" s="16">
        <v>0</v>
      </c>
      <c r="LC171" s="16">
        <v>0</v>
      </c>
      <c r="LD171" s="16">
        <v>2546356</v>
      </c>
      <c r="LE171" s="16">
        <v>0</v>
      </c>
      <c r="LF171" s="16">
        <v>0</v>
      </c>
      <c r="LG171" s="16">
        <v>0</v>
      </c>
      <c r="LH171" s="16">
        <v>2546356</v>
      </c>
      <c r="LI171" s="16">
        <v>30244</v>
      </c>
      <c r="LJ171" s="16">
        <v>2516112</v>
      </c>
      <c r="LK171" s="16">
        <v>316821197</v>
      </c>
      <c r="LL171" s="16">
        <v>7.9417400000000002</v>
      </c>
      <c r="LM171" s="16">
        <v>30244</v>
      </c>
      <c r="LN171" s="16">
        <v>324996068</v>
      </c>
      <c r="LO171" s="16">
        <v>9.3060000000000004E-2</v>
      </c>
      <c r="LP171" s="16">
        <v>7.9417400000000002</v>
      </c>
      <c r="LQ171" s="16">
        <v>8.0348000000000006</v>
      </c>
      <c r="LR171" s="16">
        <v>255683</v>
      </c>
      <c r="LS171" s="16">
        <v>0</v>
      </c>
      <c r="LT171" s="16">
        <v>42766</v>
      </c>
      <c r="LU171" s="16">
        <v>46734</v>
      </c>
      <c r="LV171" s="16">
        <v>0</v>
      </c>
      <c r="LW171" s="16">
        <v>23492</v>
      </c>
      <c r="LX171" s="16">
        <v>2756</v>
      </c>
      <c r="LY171" s="16">
        <v>51617</v>
      </c>
      <c r="LZ171" s="16">
        <v>319814</v>
      </c>
      <c r="MA171" s="16">
        <v>4900905</v>
      </c>
      <c r="MB171" s="18">
        <v>319814</v>
      </c>
      <c r="MC171" s="16">
        <v>4581091</v>
      </c>
      <c r="MD171" s="16">
        <v>7268534</v>
      </c>
      <c r="ME171" s="18">
        <v>0</v>
      </c>
      <c r="MF171" s="18">
        <v>0</v>
      </c>
      <c r="MG171" s="18">
        <v>406310</v>
      </c>
      <c r="MH171" s="16">
        <v>0</v>
      </c>
      <c r="MI171" s="16">
        <v>160335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2546356</v>
      </c>
      <c r="MP171" s="16">
        <v>160335</v>
      </c>
      <c r="MQ171" s="16">
        <v>0</v>
      </c>
      <c r="MR171" s="16">
        <v>376066</v>
      </c>
      <c r="MS171" s="16">
        <v>0</v>
      </c>
      <c r="MT171" s="16">
        <v>14874</v>
      </c>
      <c r="MU171" s="16">
        <v>-3022</v>
      </c>
      <c r="MV171" s="16">
        <v>0</v>
      </c>
      <c r="MW171" s="16">
        <v>3094609</v>
      </c>
      <c r="MX171" s="16">
        <v>324996068</v>
      </c>
      <c r="MY171" s="16">
        <v>1</v>
      </c>
      <c r="MZ171" s="16">
        <v>324996</v>
      </c>
      <c r="NA171" s="16">
        <v>0</v>
      </c>
      <c r="NB171" s="16">
        <v>4700825</v>
      </c>
      <c r="NC171" s="16">
        <v>0</v>
      </c>
      <c r="ND171" s="16">
        <v>324996</v>
      </c>
      <c r="NE171" s="16">
        <v>0</v>
      </c>
      <c r="NF171" s="16">
        <v>324996</v>
      </c>
      <c r="NG171" s="17">
        <v>0.08</v>
      </c>
      <c r="NH171" s="17">
        <v>0</v>
      </c>
      <c r="NI171" s="17">
        <v>0</v>
      </c>
      <c r="NJ171" s="17">
        <v>0</v>
      </c>
      <c r="NK171" s="17">
        <v>0</v>
      </c>
      <c r="NL171" s="17">
        <v>0.08</v>
      </c>
      <c r="NM171" s="16">
        <v>376066</v>
      </c>
      <c r="NN171" s="16">
        <v>0</v>
      </c>
      <c r="NO171" s="18">
        <v>0</v>
      </c>
      <c r="NP171" s="16">
        <v>0</v>
      </c>
      <c r="NQ171" s="17">
        <v>376066</v>
      </c>
      <c r="NR171" s="16">
        <v>522000</v>
      </c>
      <c r="NS171" s="16">
        <v>0</v>
      </c>
      <c r="NT171" s="16">
        <v>107249</v>
      </c>
      <c r="NU171" s="16">
        <v>0</v>
      </c>
      <c r="NV171" s="16">
        <v>0</v>
      </c>
      <c r="NW171" s="17">
        <v>0</v>
      </c>
      <c r="NX171" s="17">
        <v>0</v>
      </c>
    </row>
    <row r="172" spans="1:388" x14ac:dyDescent="0.55000000000000004">
      <c r="A172" s="13" t="s">
        <v>1181</v>
      </c>
      <c r="B172" s="13" t="s">
        <v>1203</v>
      </c>
      <c r="C172" s="13" t="s">
        <v>325</v>
      </c>
      <c r="D172" s="13" t="s">
        <v>326</v>
      </c>
      <c r="E172" s="14">
        <v>450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647.73</v>
      </c>
      <c r="P172" s="17">
        <v>19.07</v>
      </c>
      <c r="Q172" s="17">
        <v>666.8</v>
      </c>
      <c r="R172" s="17">
        <v>65.680000000000007</v>
      </c>
      <c r="S172" s="17">
        <v>2.16</v>
      </c>
      <c r="T172" s="17">
        <v>67.84</v>
      </c>
      <c r="U172" s="17">
        <v>66.73</v>
      </c>
      <c r="V172" s="17">
        <v>2.35</v>
      </c>
      <c r="W172" s="17">
        <v>69.08</v>
      </c>
      <c r="X172" s="17">
        <v>357.8</v>
      </c>
      <c r="Y172" s="17">
        <v>10.73</v>
      </c>
      <c r="Z172" s="17">
        <v>368.53</v>
      </c>
      <c r="AA172" s="17">
        <v>28.08</v>
      </c>
      <c r="AB172" s="17">
        <v>18.149999999999999</v>
      </c>
      <c r="AC172" s="17">
        <v>10.96</v>
      </c>
      <c r="AD172" s="17">
        <v>57.19</v>
      </c>
      <c r="AE172" s="14">
        <v>450</v>
      </c>
      <c r="AF172" s="17">
        <v>507.19</v>
      </c>
      <c r="AG172" s="17">
        <v>0</v>
      </c>
      <c r="AH172" s="17">
        <v>507.19</v>
      </c>
      <c r="AI172" s="15">
        <v>23.43</v>
      </c>
      <c r="AJ172" s="15">
        <v>1.6040000000000001</v>
      </c>
      <c r="AK172" s="17">
        <v>0</v>
      </c>
      <c r="AL172" s="17">
        <f>ROUND(Data_AidAndLevy[[#This Row],[L311]]*Data_AidAndLevy[[#This Row],[L201]],0)</f>
        <v>0</v>
      </c>
      <c r="AM172" s="15">
        <v>0</v>
      </c>
      <c r="AN172" s="15">
        <v>25.033999999999999</v>
      </c>
      <c r="AO172" s="17">
        <v>507.19</v>
      </c>
      <c r="AP172" s="15">
        <v>532.22400000000005</v>
      </c>
      <c r="AQ172" s="17">
        <v>57.19</v>
      </c>
      <c r="AR172" s="15">
        <v>475.03399999999999</v>
      </c>
      <c r="AS172" s="16">
        <v>7635</v>
      </c>
      <c r="AT172" s="14">
        <v>450</v>
      </c>
      <c r="AU172" s="16">
        <v>3435750</v>
      </c>
      <c r="AV172" s="16">
        <v>3341780</v>
      </c>
      <c r="AW172" s="17">
        <v>1.01</v>
      </c>
      <c r="AX172" s="16">
        <v>3375198</v>
      </c>
      <c r="AY172" s="16">
        <v>3435750</v>
      </c>
      <c r="AZ172" s="16">
        <v>0</v>
      </c>
      <c r="BA172" s="16">
        <v>7635</v>
      </c>
      <c r="BB172" s="15">
        <v>25.033999999999999</v>
      </c>
      <c r="BC172" s="16">
        <v>191135</v>
      </c>
      <c r="BD172" s="16">
        <v>7635</v>
      </c>
      <c r="BE172" s="17">
        <v>57.19</v>
      </c>
      <c r="BF172" s="16">
        <v>436646</v>
      </c>
      <c r="BG172" s="17">
        <v>666.8</v>
      </c>
      <c r="BH172" s="14">
        <v>450</v>
      </c>
      <c r="BI172" s="16">
        <v>300060</v>
      </c>
      <c r="BJ172" s="16">
        <v>291997</v>
      </c>
      <c r="BK172" s="16">
        <v>300060</v>
      </c>
      <c r="BL172" s="16">
        <v>0</v>
      </c>
      <c r="BM172" s="16">
        <v>300060</v>
      </c>
      <c r="BN172" s="16">
        <v>300060</v>
      </c>
      <c r="BO172" s="17">
        <v>67.84</v>
      </c>
      <c r="BP172" s="14">
        <v>450</v>
      </c>
      <c r="BQ172" s="16">
        <v>30528</v>
      </c>
      <c r="BR172" s="16">
        <v>29609</v>
      </c>
      <c r="BS172" s="16">
        <v>30528</v>
      </c>
      <c r="BT172" s="16">
        <v>0</v>
      </c>
      <c r="BU172" s="16">
        <v>30528</v>
      </c>
      <c r="BV172" s="16">
        <v>30528</v>
      </c>
      <c r="BW172" s="17">
        <v>69.08</v>
      </c>
      <c r="BX172" s="14">
        <v>450</v>
      </c>
      <c r="BY172" s="16">
        <v>31086</v>
      </c>
      <c r="BZ172" s="16">
        <v>30082</v>
      </c>
      <c r="CA172" s="16">
        <v>31086</v>
      </c>
      <c r="CB172" s="16">
        <v>0</v>
      </c>
      <c r="CC172" s="16">
        <v>31086</v>
      </c>
      <c r="CD172" s="16">
        <v>31086</v>
      </c>
      <c r="CE172" s="17">
        <v>368.53</v>
      </c>
      <c r="CF172" s="14">
        <v>450</v>
      </c>
      <c r="CG172" s="16">
        <v>165839</v>
      </c>
      <c r="CH172" s="16">
        <v>161296</v>
      </c>
      <c r="CI172" s="16">
        <v>165839</v>
      </c>
      <c r="CJ172" s="16">
        <v>0</v>
      </c>
      <c r="CK172" s="16">
        <v>165839</v>
      </c>
      <c r="CL172" s="16">
        <v>165839</v>
      </c>
      <c r="CM172" s="17">
        <v>325.88</v>
      </c>
      <c r="CN172" s="17">
        <v>507.19</v>
      </c>
      <c r="CO172" s="16">
        <v>165283</v>
      </c>
      <c r="CP172" s="16">
        <v>159130</v>
      </c>
      <c r="CQ172" s="16">
        <v>0</v>
      </c>
      <c r="CR172" s="16">
        <v>159130</v>
      </c>
      <c r="CS172" s="16">
        <v>165283</v>
      </c>
      <c r="CT172" s="16">
        <v>0</v>
      </c>
      <c r="CU172" s="14">
        <v>450</v>
      </c>
      <c r="CV172" s="16">
        <v>70</v>
      </c>
      <c r="CW172" s="14">
        <v>0</v>
      </c>
      <c r="CX172" s="16">
        <v>520</v>
      </c>
      <c r="CY172" s="17">
        <v>62.04</v>
      </c>
      <c r="CZ172" s="16">
        <v>32261</v>
      </c>
      <c r="DA172" s="16">
        <v>520</v>
      </c>
      <c r="DB172" s="17">
        <v>68.150000000000006</v>
      </c>
      <c r="DC172" s="16">
        <v>35438</v>
      </c>
      <c r="DD172" s="17">
        <v>0</v>
      </c>
      <c r="DE172" s="17">
        <v>325.88</v>
      </c>
      <c r="DF172" s="16">
        <v>0</v>
      </c>
      <c r="DG172" s="17">
        <v>27.75</v>
      </c>
      <c r="DH172" s="17">
        <v>507.19</v>
      </c>
      <c r="DI172" s="16">
        <v>14075</v>
      </c>
      <c r="DJ172" s="16">
        <v>13464</v>
      </c>
      <c r="DK172" s="16">
        <v>14075</v>
      </c>
      <c r="DL172" s="16">
        <v>0</v>
      </c>
      <c r="DM172" s="16">
        <v>14075</v>
      </c>
      <c r="DN172" s="16">
        <v>14075</v>
      </c>
      <c r="DO172" s="17">
        <v>3.48</v>
      </c>
      <c r="DP172" s="17">
        <v>507.19</v>
      </c>
      <c r="DQ172" s="16">
        <v>1765</v>
      </c>
      <c r="DR172" s="16">
        <v>1691</v>
      </c>
      <c r="DS172" s="16">
        <v>1765</v>
      </c>
      <c r="DT172" s="16">
        <v>0</v>
      </c>
      <c r="DU172" s="16">
        <v>1765</v>
      </c>
      <c r="DV172" s="16">
        <v>1765</v>
      </c>
      <c r="DW172" s="16">
        <v>3435750</v>
      </c>
      <c r="DX172" s="16">
        <v>0</v>
      </c>
      <c r="DY172" s="16">
        <v>191135</v>
      </c>
      <c r="DZ172" s="16">
        <v>436646</v>
      </c>
      <c r="EA172" s="16">
        <v>300060</v>
      </c>
      <c r="EB172" s="16">
        <v>30528</v>
      </c>
      <c r="EC172" s="16">
        <v>31086</v>
      </c>
      <c r="ED172" s="16">
        <v>165839</v>
      </c>
      <c r="EE172" s="16">
        <v>165283</v>
      </c>
      <c r="EF172" s="16">
        <v>0</v>
      </c>
      <c r="EG172" s="16">
        <v>32261</v>
      </c>
      <c r="EH172" s="16">
        <v>35438</v>
      </c>
      <c r="EI172" s="16">
        <v>0</v>
      </c>
      <c r="EJ172" s="16">
        <v>14075</v>
      </c>
      <c r="EK172" s="16">
        <v>1765</v>
      </c>
      <c r="EL172" s="16">
        <v>30484</v>
      </c>
      <c r="EM172" s="16">
        <v>100076</v>
      </c>
      <c r="EN172" s="16">
        <v>0</v>
      </c>
      <c r="EO172" s="16">
        <v>4909458</v>
      </c>
      <c r="EP172" s="16">
        <v>261386459</v>
      </c>
      <c r="EQ172" s="18">
        <v>5.4</v>
      </c>
      <c r="ER172" s="16">
        <v>1411487</v>
      </c>
      <c r="ES172" s="16">
        <v>28247</v>
      </c>
      <c r="ET172" s="16">
        <v>27927</v>
      </c>
      <c r="EU172" s="16">
        <v>320</v>
      </c>
      <c r="EV172" s="16">
        <v>1411487</v>
      </c>
      <c r="EW172" s="16">
        <v>1411807</v>
      </c>
      <c r="EX172" s="16">
        <v>33414767</v>
      </c>
      <c r="EY172" s="16">
        <v>29190959</v>
      </c>
      <c r="EZ172" s="16">
        <v>4223808</v>
      </c>
      <c r="FA172" s="18">
        <v>5.4</v>
      </c>
      <c r="FB172" s="16">
        <v>22809</v>
      </c>
      <c r="FC172" s="16">
        <v>0</v>
      </c>
      <c r="FD172" s="16">
        <v>0</v>
      </c>
      <c r="FE172" s="16">
        <v>0</v>
      </c>
      <c r="FF172" s="16">
        <v>22809</v>
      </c>
      <c r="FG172" s="16">
        <v>22809</v>
      </c>
      <c r="FH172" s="16">
        <v>1411807</v>
      </c>
      <c r="FI172" s="16">
        <v>1434616</v>
      </c>
      <c r="FJ172" s="16">
        <v>6749</v>
      </c>
      <c r="FK172" s="15">
        <v>475.03399999999999</v>
      </c>
      <c r="FL172" s="16">
        <v>3206004</v>
      </c>
      <c r="FM172" s="16">
        <v>6749</v>
      </c>
      <c r="FN172" s="17">
        <v>57.19</v>
      </c>
      <c r="FO172" s="16">
        <v>385975</v>
      </c>
      <c r="FP172" s="16">
        <v>264</v>
      </c>
      <c r="FQ172" s="17">
        <v>507.19</v>
      </c>
      <c r="FR172" s="16">
        <v>133898</v>
      </c>
      <c r="FS172" s="16">
        <v>14075</v>
      </c>
      <c r="FT172" s="16">
        <v>1765</v>
      </c>
      <c r="FU172" s="16">
        <v>149738</v>
      </c>
      <c r="FV172" s="16">
        <v>3206004</v>
      </c>
      <c r="FW172" s="16">
        <v>385975</v>
      </c>
      <c r="FX172" s="16">
        <v>0</v>
      </c>
      <c r="FY172" s="16">
        <v>300060</v>
      </c>
      <c r="FZ172" s="16">
        <v>30528</v>
      </c>
      <c r="GA172" s="16">
        <v>31086</v>
      </c>
      <c r="GB172" s="16">
        <v>165839</v>
      </c>
      <c r="GC172" s="16">
        <v>4269230</v>
      </c>
      <c r="GD172" s="16">
        <v>1434616</v>
      </c>
      <c r="GE172" s="16">
        <v>2834614</v>
      </c>
      <c r="GF172" s="15">
        <v>532.22400000000005</v>
      </c>
      <c r="GG172" s="16">
        <v>300</v>
      </c>
      <c r="GH172" s="16">
        <v>159667</v>
      </c>
      <c r="GI172" s="16">
        <v>2834614</v>
      </c>
      <c r="GJ172" s="16">
        <v>0</v>
      </c>
      <c r="GK172" s="14">
        <v>13</v>
      </c>
      <c r="GL172" s="16">
        <v>7635</v>
      </c>
      <c r="GM172" s="16">
        <v>99255</v>
      </c>
      <c r="GN172" s="14">
        <v>0</v>
      </c>
      <c r="GO172" s="16">
        <v>7413</v>
      </c>
      <c r="GP172" s="16">
        <v>0</v>
      </c>
      <c r="GQ172" s="16">
        <v>99255</v>
      </c>
      <c r="GR172" s="16">
        <v>99255</v>
      </c>
      <c r="GS172" s="16">
        <v>4909458</v>
      </c>
      <c r="GT172" s="16">
        <v>4269230</v>
      </c>
      <c r="GU172" s="16">
        <v>0</v>
      </c>
      <c r="GV172" s="16">
        <v>640228</v>
      </c>
      <c r="GW172" s="16">
        <v>261386459</v>
      </c>
      <c r="GX172" s="16">
        <v>247468420</v>
      </c>
      <c r="GY172" s="16">
        <v>13918039</v>
      </c>
      <c r="GZ172" s="16">
        <v>247468420</v>
      </c>
      <c r="HA172" s="18">
        <v>5.62E-2</v>
      </c>
      <c r="HB172" s="16">
        <v>1403</v>
      </c>
      <c r="HC172" s="16">
        <v>79</v>
      </c>
      <c r="HD172" s="16">
        <v>1403</v>
      </c>
      <c r="HE172" s="16">
        <v>79</v>
      </c>
      <c r="HF172" s="16">
        <v>1324</v>
      </c>
      <c r="HG172" s="16">
        <v>886</v>
      </c>
      <c r="HH172" s="16">
        <v>685</v>
      </c>
      <c r="HI172" s="16">
        <v>201</v>
      </c>
      <c r="HJ172" s="15">
        <v>532.22400000000005</v>
      </c>
      <c r="HK172" s="16">
        <v>106977</v>
      </c>
      <c r="HL172" s="15">
        <v>532.22400000000005</v>
      </c>
      <c r="HM172" s="16">
        <v>10</v>
      </c>
      <c r="HN172" s="16">
        <v>5322</v>
      </c>
      <c r="HO172" s="15">
        <v>532.22400000000005</v>
      </c>
      <c r="HP172" s="16">
        <v>7635</v>
      </c>
      <c r="HQ172" s="15">
        <v>0.11600000000000001</v>
      </c>
      <c r="HR172" s="16">
        <v>471550</v>
      </c>
      <c r="HS172" s="16">
        <v>106977</v>
      </c>
      <c r="HT172" s="16">
        <v>5322</v>
      </c>
      <c r="HU172" s="16">
        <v>359251</v>
      </c>
      <c r="HV172" s="16">
        <v>261386459</v>
      </c>
      <c r="HW172" s="18">
        <v>1.3744099999999999</v>
      </c>
      <c r="HX172" s="18">
        <v>1.9617800000000001</v>
      </c>
      <c r="HY172" s="18">
        <v>0</v>
      </c>
      <c r="HZ172" s="16">
        <v>261386459</v>
      </c>
      <c r="IA172" s="16">
        <v>0</v>
      </c>
      <c r="IB172" s="16">
        <v>7635</v>
      </c>
      <c r="IC172" s="17">
        <v>0</v>
      </c>
      <c r="ID172" s="16">
        <v>0</v>
      </c>
      <c r="IE172" s="15">
        <v>532.22400000000005</v>
      </c>
      <c r="IF172" s="16">
        <v>0</v>
      </c>
      <c r="IG172" s="16">
        <v>640228</v>
      </c>
      <c r="IH172" s="16">
        <v>1324</v>
      </c>
      <c r="II172" s="16">
        <v>0</v>
      </c>
      <c r="IJ172" s="16">
        <v>0</v>
      </c>
      <c r="IK172" s="16">
        <v>30484</v>
      </c>
      <c r="IL172" s="16">
        <v>106977</v>
      </c>
      <c r="IM172" s="16">
        <v>5322</v>
      </c>
      <c r="IN172" s="16">
        <v>0</v>
      </c>
      <c r="IO172" s="16">
        <v>0</v>
      </c>
      <c r="IP172" s="16">
        <v>557089</v>
      </c>
      <c r="IQ172" s="16">
        <v>2834614</v>
      </c>
      <c r="IR172" s="16">
        <v>0</v>
      </c>
      <c r="IS172" s="16">
        <v>1324</v>
      </c>
      <c r="IT172" s="16">
        <v>0</v>
      </c>
      <c r="IU172" s="16">
        <v>0</v>
      </c>
      <c r="IV172" s="16">
        <v>30484</v>
      </c>
      <c r="IW172" s="16">
        <v>106977</v>
      </c>
      <c r="IX172" s="16">
        <v>5322</v>
      </c>
      <c r="IY172" s="16">
        <v>0</v>
      </c>
      <c r="IZ172" s="16">
        <v>0</v>
      </c>
      <c r="JA172" s="16">
        <v>0</v>
      </c>
      <c r="JB172" s="16">
        <v>99255</v>
      </c>
      <c r="JC172" s="16">
        <v>3017008</v>
      </c>
      <c r="JD172" s="16">
        <v>3435750</v>
      </c>
      <c r="JE172" s="16">
        <v>0</v>
      </c>
      <c r="JF172" s="16">
        <v>3435750</v>
      </c>
      <c r="JG172" s="19">
        <v>0.1</v>
      </c>
      <c r="JH172" s="16">
        <v>343575</v>
      </c>
      <c r="JI172" s="16">
        <v>261386459</v>
      </c>
      <c r="JJ172" s="14">
        <v>450</v>
      </c>
      <c r="JK172" s="16">
        <v>580859</v>
      </c>
      <c r="JL172" s="16">
        <v>416026</v>
      </c>
      <c r="JM172" s="16">
        <v>580859</v>
      </c>
      <c r="JN172" s="17">
        <v>0.25</v>
      </c>
      <c r="JO172" s="19">
        <v>0.17910000000000001</v>
      </c>
      <c r="JP172" s="16">
        <v>343575</v>
      </c>
      <c r="JQ172" s="16">
        <v>61534</v>
      </c>
      <c r="JR172" s="17">
        <v>0.05</v>
      </c>
      <c r="JS172" s="16">
        <v>4959304</v>
      </c>
      <c r="JT172" s="16">
        <v>247965</v>
      </c>
      <c r="JU172" s="16">
        <v>343575</v>
      </c>
      <c r="JV172" s="16">
        <v>61534</v>
      </c>
      <c r="JW172" s="16">
        <v>247965</v>
      </c>
      <c r="JX172" s="16">
        <v>34076</v>
      </c>
      <c r="JY172" s="16">
        <v>61534</v>
      </c>
      <c r="JZ172" s="18">
        <v>0</v>
      </c>
      <c r="KA172" s="16">
        <v>0</v>
      </c>
      <c r="KB172" s="16">
        <v>247965</v>
      </c>
      <c r="KC172" s="16">
        <v>34076</v>
      </c>
      <c r="KD172" s="16">
        <v>282041</v>
      </c>
      <c r="KE172" s="16">
        <v>3435750</v>
      </c>
      <c r="KF172" s="19">
        <v>0</v>
      </c>
      <c r="KG172" s="16">
        <v>0</v>
      </c>
      <c r="KH172" s="17">
        <v>0</v>
      </c>
      <c r="KI172" s="16">
        <v>4959304</v>
      </c>
      <c r="KJ172" s="16">
        <v>0</v>
      </c>
      <c r="KK172" s="16">
        <v>0</v>
      </c>
      <c r="KL172" s="16">
        <v>0</v>
      </c>
      <c r="KM172" s="16">
        <v>0</v>
      </c>
      <c r="KN172" s="16">
        <v>11671</v>
      </c>
      <c r="KO172" s="16">
        <v>11539</v>
      </c>
      <c r="KP172" s="16">
        <v>132</v>
      </c>
      <c r="KQ172" s="16">
        <v>557089</v>
      </c>
      <c r="KR172" s="16">
        <v>132</v>
      </c>
      <c r="KS172" s="16">
        <v>556957</v>
      </c>
      <c r="KT172" s="16">
        <v>320</v>
      </c>
      <c r="KU172" s="16">
        <v>132</v>
      </c>
      <c r="KV172" s="16">
        <v>452</v>
      </c>
      <c r="KW172" s="16">
        <v>1411487</v>
      </c>
      <c r="KX172" s="16">
        <v>556957</v>
      </c>
      <c r="KY172" s="18">
        <v>1968444</v>
      </c>
      <c r="KZ172" s="16">
        <v>34076</v>
      </c>
      <c r="LA172" s="16">
        <v>0</v>
      </c>
      <c r="LB172" s="16">
        <v>0</v>
      </c>
      <c r="LC172" s="16">
        <v>0</v>
      </c>
      <c r="LD172" s="16">
        <v>2002520</v>
      </c>
      <c r="LE172" s="16">
        <v>0</v>
      </c>
      <c r="LF172" s="16">
        <v>0</v>
      </c>
      <c r="LG172" s="16">
        <v>0</v>
      </c>
      <c r="LH172" s="16">
        <v>2002520</v>
      </c>
      <c r="LI172" s="16">
        <v>34076</v>
      </c>
      <c r="LJ172" s="16">
        <v>1968444</v>
      </c>
      <c r="LK172" s="16">
        <v>261386459</v>
      </c>
      <c r="LL172" s="16">
        <v>7.53078</v>
      </c>
      <c r="LM172" s="16">
        <v>34076</v>
      </c>
      <c r="LN172" s="16">
        <v>271115297</v>
      </c>
      <c r="LO172" s="16">
        <v>0.12569</v>
      </c>
      <c r="LP172" s="16">
        <v>7.53078</v>
      </c>
      <c r="LQ172" s="16">
        <v>7.6564699999999997</v>
      </c>
      <c r="LR172" s="16">
        <v>165283</v>
      </c>
      <c r="LS172" s="16">
        <v>0</v>
      </c>
      <c r="LT172" s="16">
        <v>32261</v>
      </c>
      <c r="LU172" s="16">
        <v>35438</v>
      </c>
      <c r="LV172" s="16">
        <v>0</v>
      </c>
      <c r="LW172" s="16">
        <v>14075</v>
      </c>
      <c r="LX172" s="16">
        <v>1765</v>
      </c>
      <c r="LY172" s="16">
        <v>30484</v>
      </c>
      <c r="LZ172" s="16">
        <v>218338</v>
      </c>
      <c r="MA172" s="16">
        <v>3017008</v>
      </c>
      <c r="MB172" s="18">
        <v>218338</v>
      </c>
      <c r="MC172" s="16">
        <v>2798670</v>
      </c>
      <c r="MD172" s="16">
        <v>4909458</v>
      </c>
      <c r="ME172" s="18">
        <v>0</v>
      </c>
      <c r="MF172" s="18">
        <v>0</v>
      </c>
      <c r="MG172" s="18">
        <v>282041</v>
      </c>
      <c r="MH172" s="16">
        <v>0</v>
      </c>
      <c r="MI172" s="16">
        <v>99255</v>
      </c>
      <c r="MJ172" s="16">
        <v>0</v>
      </c>
      <c r="MK172" s="16">
        <v>0</v>
      </c>
      <c r="ML172" s="16">
        <v>0</v>
      </c>
      <c r="MM172" s="16">
        <v>0</v>
      </c>
      <c r="MN172" s="16">
        <v>0</v>
      </c>
      <c r="MO172" s="16">
        <v>2002520</v>
      </c>
      <c r="MP172" s="16">
        <v>99255</v>
      </c>
      <c r="MQ172" s="16">
        <v>0</v>
      </c>
      <c r="MR172" s="16">
        <v>247965</v>
      </c>
      <c r="MS172" s="16">
        <v>0</v>
      </c>
      <c r="MT172" s="16">
        <v>22809</v>
      </c>
      <c r="MU172" s="16">
        <v>452</v>
      </c>
      <c r="MV172" s="16">
        <v>0</v>
      </c>
      <c r="MW172" s="16">
        <v>2373001</v>
      </c>
      <c r="MX172" s="16">
        <v>271115297</v>
      </c>
      <c r="MY172" s="16">
        <v>0.67</v>
      </c>
      <c r="MZ172" s="16">
        <v>181647</v>
      </c>
      <c r="NA172" s="16">
        <v>0.01</v>
      </c>
      <c r="NB172" s="16">
        <v>4959304</v>
      </c>
      <c r="NC172" s="16">
        <v>49593</v>
      </c>
      <c r="ND172" s="16">
        <v>181647</v>
      </c>
      <c r="NE172" s="16">
        <v>49593</v>
      </c>
      <c r="NF172" s="16">
        <v>132054</v>
      </c>
      <c r="NG172" s="17">
        <v>0.05</v>
      </c>
      <c r="NH172" s="17">
        <v>0</v>
      </c>
      <c r="NI172" s="17">
        <v>0</v>
      </c>
      <c r="NJ172" s="17">
        <v>0</v>
      </c>
      <c r="NK172" s="17">
        <v>0.01</v>
      </c>
      <c r="NL172" s="17">
        <v>0.06</v>
      </c>
      <c r="NM172" s="16">
        <v>247965</v>
      </c>
      <c r="NN172" s="16">
        <v>0</v>
      </c>
      <c r="NO172" s="18">
        <v>0</v>
      </c>
      <c r="NP172" s="16">
        <v>0</v>
      </c>
      <c r="NQ172" s="17">
        <v>247965</v>
      </c>
      <c r="NR172" s="16">
        <v>275000</v>
      </c>
      <c r="NS172" s="16">
        <v>0</v>
      </c>
      <c r="NT172" s="16">
        <v>89468</v>
      </c>
      <c r="NU172" s="16">
        <v>0</v>
      </c>
      <c r="NV172" s="16">
        <v>0</v>
      </c>
      <c r="NW172" s="17">
        <v>0</v>
      </c>
      <c r="NX172" s="17">
        <v>730800</v>
      </c>
    </row>
    <row r="173" spans="1:388" x14ac:dyDescent="0.55000000000000004">
      <c r="A173" s="13" t="s">
        <v>1181</v>
      </c>
      <c r="B173" s="13" t="s">
        <v>1209</v>
      </c>
      <c r="C173" s="13" t="s">
        <v>327</v>
      </c>
      <c r="D173" s="13" t="s">
        <v>328</v>
      </c>
      <c r="E173" s="14">
        <v>670</v>
      </c>
      <c r="F173" s="15">
        <v>-0.11600000000000001</v>
      </c>
      <c r="G173" s="16">
        <v>7413</v>
      </c>
      <c r="H173" s="16">
        <v>-860</v>
      </c>
      <c r="I173" s="16">
        <v>6553</v>
      </c>
      <c r="J173" s="15">
        <v>-0.11600000000000001</v>
      </c>
      <c r="K173" s="16">
        <v>-760</v>
      </c>
      <c r="L173" s="16">
        <v>7413</v>
      </c>
      <c r="M173" s="16">
        <v>222</v>
      </c>
      <c r="N173" s="16">
        <v>7635</v>
      </c>
      <c r="O173" s="17">
        <v>626.91</v>
      </c>
      <c r="P173" s="17">
        <v>19.07</v>
      </c>
      <c r="Q173" s="17">
        <v>645.98</v>
      </c>
      <c r="R173" s="17">
        <v>69.23</v>
      </c>
      <c r="S173" s="17">
        <v>2.16</v>
      </c>
      <c r="T173" s="17">
        <v>71.39</v>
      </c>
      <c r="U173" s="17">
        <v>75.599999999999994</v>
      </c>
      <c r="V173" s="17">
        <v>2.35</v>
      </c>
      <c r="W173" s="17">
        <v>77.95</v>
      </c>
      <c r="X173" s="17">
        <v>357.8</v>
      </c>
      <c r="Y173" s="17">
        <v>10.73</v>
      </c>
      <c r="Z173" s="17">
        <v>368.53</v>
      </c>
      <c r="AA173" s="17">
        <v>43.92</v>
      </c>
      <c r="AB173" s="17">
        <v>21.19</v>
      </c>
      <c r="AC173" s="17">
        <v>19.18</v>
      </c>
      <c r="AD173" s="17">
        <v>84.29</v>
      </c>
      <c r="AE173" s="14">
        <v>670</v>
      </c>
      <c r="AF173" s="17">
        <v>754.29</v>
      </c>
      <c r="AG173" s="17">
        <v>0</v>
      </c>
      <c r="AH173" s="17">
        <v>754.29</v>
      </c>
      <c r="AI173" s="15">
        <v>3.48</v>
      </c>
      <c r="AJ173" s="15">
        <v>2.5190000000000001</v>
      </c>
      <c r="AK173" s="17">
        <v>0.21</v>
      </c>
      <c r="AL173" s="17">
        <f>ROUND(Data_AidAndLevy[[#This Row],[L311]]*Data_AidAndLevy[[#This Row],[L201]],0)</f>
        <v>1557</v>
      </c>
      <c r="AM173" s="15">
        <v>0</v>
      </c>
      <c r="AN173" s="15">
        <v>6.2089999999999996</v>
      </c>
      <c r="AO173" s="17">
        <v>754.29</v>
      </c>
      <c r="AP173" s="15">
        <v>760.49900000000002</v>
      </c>
      <c r="AQ173" s="17">
        <v>84.29</v>
      </c>
      <c r="AR173" s="15">
        <v>676.20899999999995</v>
      </c>
      <c r="AS173" s="16">
        <v>7635</v>
      </c>
      <c r="AT173" s="14">
        <v>670</v>
      </c>
      <c r="AU173" s="16">
        <v>5115450</v>
      </c>
      <c r="AV173" s="16">
        <v>4839948</v>
      </c>
      <c r="AW173" s="17">
        <v>1.01</v>
      </c>
      <c r="AX173" s="16">
        <v>4888347</v>
      </c>
      <c r="AY173" s="16">
        <v>5115450</v>
      </c>
      <c r="AZ173" s="16">
        <v>0</v>
      </c>
      <c r="BA173" s="16">
        <v>7635</v>
      </c>
      <c r="BB173" s="15">
        <v>6.2089999999999996</v>
      </c>
      <c r="BC173" s="16">
        <v>47406</v>
      </c>
      <c r="BD173" s="16">
        <v>7635</v>
      </c>
      <c r="BE173" s="17">
        <v>84.29</v>
      </c>
      <c r="BF173" s="16">
        <v>643554</v>
      </c>
      <c r="BG173" s="17">
        <v>645.98</v>
      </c>
      <c r="BH173" s="14">
        <v>670</v>
      </c>
      <c r="BI173" s="16">
        <v>432807</v>
      </c>
      <c r="BJ173" s="16">
        <v>409310</v>
      </c>
      <c r="BK173" s="16">
        <v>432807</v>
      </c>
      <c r="BL173" s="16">
        <v>0</v>
      </c>
      <c r="BM173" s="16">
        <v>432807</v>
      </c>
      <c r="BN173" s="16">
        <v>432807</v>
      </c>
      <c r="BO173" s="17">
        <v>71.39</v>
      </c>
      <c r="BP173" s="14">
        <v>670</v>
      </c>
      <c r="BQ173" s="16">
        <v>47831</v>
      </c>
      <c r="BR173" s="16">
        <v>45200</v>
      </c>
      <c r="BS173" s="16">
        <v>47831</v>
      </c>
      <c r="BT173" s="16">
        <v>0</v>
      </c>
      <c r="BU173" s="16">
        <v>47831</v>
      </c>
      <c r="BV173" s="16">
        <v>47831</v>
      </c>
      <c r="BW173" s="17">
        <v>77.95</v>
      </c>
      <c r="BX173" s="14">
        <v>670</v>
      </c>
      <c r="BY173" s="16">
        <v>52227</v>
      </c>
      <c r="BZ173" s="16">
        <v>49359</v>
      </c>
      <c r="CA173" s="16">
        <v>52227</v>
      </c>
      <c r="CB173" s="16">
        <v>0</v>
      </c>
      <c r="CC173" s="16">
        <v>52227</v>
      </c>
      <c r="CD173" s="16">
        <v>52227</v>
      </c>
      <c r="CE173" s="17">
        <v>368.53</v>
      </c>
      <c r="CF173" s="14">
        <v>670</v>
      </c>
      <c r="CG173" s="16">
        <v>246915</v>
      </c>
      <c r="CH173" s="16">
        <v>233608</v>
      </c>
      <c r="CI173" s="16">
        <v>246915</v>
      </c>
      <c r="CJ173" s="16">
        <v>0</v>
      </c>
      <c r="CK173" s="16">
        <v>246915</v>
      </c>
      <c r="CL173" s="16">
        <v>246915</v>
      </c>
      <c r="CM173" s="17">
        <v>325.88</v>
      </c>
      <c r="CN173" s="17">
        <v>754.29</v>
      </c>
      <c r="CO173" s="16">
        <v>245808</v>
      </c>
      <c r="CP173" s="16">
        <v>230506</v>
      </c>
      <c r="CQ173" s="16">
        <v>3075</v>
      </c>
      <c r="CR173" s="16">
        <v>233581</v>
      </c>
      <c r="CS173" s="16">
        <v>245808</v>
      </c>
      <c r="CT173" s="16">
        <v>0</v>
      </c>
      <c r="CU173" s="14">
        <v>670</v>
      </c>
      <c r="CV173" s="16">
        <v>0</v>
      </c>
      <c r="CW173" s="14">
        <v>0</v>
      </c>
      <c r="CX173" s="16">
        <v>670</v>
      </c>
      <c r="CY173" s="17">
        <v>62.04</v>
      </c>
      <c r="CZ173" s="16">
        <v>41567</v>
      </c>
      <c r="DA173" s="16">
        <v>670</v>
      </c>
      <c r="DB173" s="17">
        <v>68.150000000000006</v>
      </c>
      <c r="DC173" s="16">
        <v>45661</v>
      </c>
      <c r="DD173" s="17">
        <v>0</v>
      </c>
      <c r="DE173" s="17">
        <v>325.88</v>
      </c>
      <c r="DF173" s="16">
        <v>0</v>
      </c>
      <c r="DG173" s="17">
        <v>27.75</v>
      </c>
      <c r="DH173" s="17">
        <v>754.29</v>
      </c>
      <c r="DI173" s="16">
        <v>20932</v>
      </c>
      <c r="DJ173" s="16">
        <v>19503</v>
      </c>
      <c r="DK173" s="16">
        <v>20932</v>
      </c>
      <c r="DL173" s="16">
        <v>0</v>
      </c>
      <c r="DM173" s="16">
        <v>20932</v>
      </c>
      <c r="DN173" s="16">
        <v>20932</v>
      </c>
      <c r="DO173" s="17">
        <v>3.48</v>
      </c>
      <c r="DP173" s="17">
        <v>754.29</v>
      </c>
      <c r="DQ173" s="16">
        <v>2625</v>
      </c>
      <c r="DR173" s="16">
        <v>2450</v>
      </c>
      <c r="DS173" s="16">
        <v>2625</v>
      </c>
      <c r="DT173" s="16">
        <v>0</v>
      </c>
      <c r="DU173" s="16">
        <v>2625</v>
      </c>
      <c r="DV173" s="16">
        <v>2625</v>
      </c>
      <c r="DW173" s="16">
        <v>5115450</v>
      </c>
      <c r="DX173" s="16">
        <v>0</v>
      </c>
      <c r="DY173" s="16">
        <v>47406</v>
      </c>
      <c r="DZ173" s="16">
        <v>643554</v>
      </c>
      <c r="EA173" s="16">
        <v>432807</v>
      </c>
      <c r="EB173" s="16">
        <v>47831</v>
      </c>
      <c r="EC173" s="16">
        <v>52227</v>
      </c>
      <c r="ED173" s="16">
        <v>246915</v>
      </c>
      <c r="EE173" s="16">
        <v>245808</v>
      </c>
      <c r="EF173" s="16">
        <v>0</v>
      </c>
      <c r="EG173" s="16">
        <v>41567</v>
      </c>
      <c r="EH173" s="16">
        <v>45661</v>
      </c>
      <c r="EI173" s="16">
        <v>0</v>
      </c>
      <c r="EJ173" s="16">
        <v>20932</v>
      </c>
      <c r="EK173" s="16">
        <v>2625</v>
      </c>
      <c r="EL173" s="16">
        <v>33847</v>
      </c>
      <c r="EM173" s="16">
        <v>124168</v>
      </c>
      <c r="EN173" s="16">
        <v>-860</v>
      </c>
      <c r="EO173" s="16">
        <v>7032244</v>
      </c>
      <c r="EP173" s="16">
        <v>172940383</v>
      </c>
      <c r="EQ173" s="18">
        <v>5.4</v>
      </c>
      <c r="ER173" s="16">
        <v>933878</v>
      </c>
      <c r="ES173" s="16">
        <v>16841</v>
      </c>
      <c r="ET173" s="16">
        <v>16824</v>
      </c>
      <c r="EU173" s="16">
        <v>17</v>
      </c>
      <c r="EV173" s="16">
        <v>933878</v>
      </c>
      <c r="EW173" s="16">
        <v>933895</v>
      </c>
      <c r="EX173" s="16">
        <v>11425197</v>
      </c>
      <c r="EY173" s="16">
        <v>8709159</v>
      </c>
      <c r="EZ173" s="16">
        <v>2716038</v>
      </c>
      <c r="FA173" s="18">
        <v>5.4</v>
      </c>
      <c r="FB173" s="16">
        <v>14667</v>
      </c>
      <c r="FC173" s="16">
        <v>0</v>
      </c>
      <c r="FD173" s="16">
        <v>0</v>
      </c>
      <c r="FE173" s="16">
        <v>0</v>
      </c>
      <c r="FF173" s="16">
        <v>14667</v>
      </c>
      <c r="FG173" s="16">
        <v>14667</v>
      </c>
      <c r="FH173" s="16">
        <v>933895</v>
      </c>
      <c r="FI173" s="16">
        <v>948562</v>
      </c>
      <c r="FJ173" s="16">
        <v>6749</v>
      </c>
      <c r="FK173" s="15">
        <v>676.20899999999995</v>
      </c>
      <c r="FL173" s="16">
        <v>4563735</v>
      </c>
      <c r="FM173" s="16">
        <v>6749</v>
      </c>
      <c r="FN173" s="17">
        <v>84.29</v>
      </c>
      <c r="FO173" s="16">
        <v>568873</v>
      </c>
      <c r="FP173" s="16">
        <v>264</v>
      </c>
      <c r="FQ173" s="17">
        <v>754.29</v>
      </c>
      <c r="FR173" s="16">
        <v>199133</v>
      </c>
      <c r="FS173" s="16">
        <v>20932</v>
      </c>
      <c r="FT173" s="16">
        <v>2625</v>
      </c>
      <c r="FU173" s="16">
        <v>222690</v>
      </c>
      <c r="FV173" s="16">
        <v>4563735</v>
      </c>
      <c r="FW173" s="16">
        <v>568873</v>
      </c>
      <c r="FX173" s="16">
        <v>-760</v>
      </c>
      <c r="FY173" s="16">
        <v>432807</v>
      </c>
      <c r="FZ173" s="16">
        <v>47831</v>
      </c>
      <c r="GA173" s="16">
        <v>52227</v>
      </c>
      <c r="GB173" s="16">
        <v>246915</v>
      </c>
      <c r="GC173" s="16">
        <v>6134318</v>
      </c>
      <c r="GD173" s="16">
        <v>948562</v>
      </c>
      <c r="GE173" s="16">
        <v>5185756</v>
      </c>
      <c r="GF173" s="15">
        <v>760.49900000000002</v>
      </c>
      <c r="GG173" s="16">
        <v>300</v>
      </c>
      <c r="GH173" s="16">
        <v>228150</v>
      </c>
      <c r="GI173" s="16">
        <v>5185756</v>
      </c>
      <c r="GJ173" s="16">
        <v>0</v>
      </c>
      <c r="GK173" s="14">
        <v>14.5</v>
      </c>
      <c r="GL173" s="16">
        <v>7635</v>
      </c>
      <c r="GM173" s="16">
        <v>110708</v>
      </c>
      <c r="GN173" s="14">
        <v>0</v>
      </c>
      <c r="GO173" s="16">
        <v>7413</v>
      </c>
      <c r="GP173" s="16">
        <v>0</v>
      </c>
      <c r="GQ173" s="16">
        <v>110708</v>
      </c>
      <c r="GR173" s="16">
        <v>110708</v>
      </c>
      <c r="GS173" s="16">
        <v>7032244</v>
      </c>
      <c r="GT173" s="16">
        <v>6134318</v>
      </c>
      <c r="GU173" s="16">
        <v>0</v>
      </c>
      <c r="GV173" s="16">
        <v>897926</v>
      </c>
      <c r="GW173" s="16">
        <v>172940383</v>
      </c>
      <c r="GX173" s="16">
        <v>174124075</v>
      </c>
      <c r="GY173" s="16">
        <v>0</v>
      </c>
      <c r="GZ173" s="16">
        <v>174124075</v>
      </c>
      <c r="HA173" s="18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886</v>
      </c>
      <c r="HH173" s="16">
        <v>685</v>
      </c>
      <c r="HI173" s="16">
        <v>201</v>
      </c>
      <c r="HJ173" s="15">
        <v>760.49900000000002</v>
      </c>
      <c r="HK173" s="16">
        <v>152860</v>
      </c>
      <c r="HL173" s="15">
        <v>760.49900000000002</v>
      </c>
      <c r="HM173" s="16">
        <v>10</v>
      </c>
      <c r="HN173" s="16">
        <v>7605</v>
      </c>
      <c r="HO173" s="15">
        <v>760.49900000000002</v>
      </c>
      <c r="HP173" s="16">
        <v>7635</v>
      </c>
      <c r="HQ173" s="15">
        <v>0.11600000000000001</v>
      </c>
      <c r="HR173" s="16">
        <v>673802</v>
      </c>
      <c r="HS173" s="16">
        <v>152860</v>
      </c>
      <c r="HT173" s="16">
        <v>7605</v>
      </c>
      <c r="HU173" s="16">
        <v>513337</v>
      </c>
      <c r="HV173" s="16">
        <v>172940383</v>
      </c>
      <c r="HW173" s="18">
        <v>2.9682900000000001</v>
      </c>
      <c r="HX173" s="18">
        <v>1.9617800000000001</v>
      </c>
      <c r="HY173" s="18">
        <v>1.00651</v>
      </c>
      <c r="HZ173" s="16">
        <v>172940383</v>
      </c>
      <c r="IA173" s="16">
        <v>174066</v>
      </c>
      <c r="IB173" s="16">
        <v>7635</v>
      </c>
      <c r="IC173" s="17">
        <v>0</v>
      </c>
      <c r="ID173" s="16">
        <v>0</v>
      </c>
      <c r="IE173" s="15">
        <v>760.49900000000002</v>
      </c>
      <c r="IF173" s="16">
        <v>0</v>
      </c>
      <c r="IG173" s="16">
        <v>897926</v>
      </c>
      <c r="IH173" s="16">
        <v>0</v>
      </c>
      <c r="II173" s="16">
        <v>0</v>
      </c>
      <c r="IJ173" s="16">
        <v>0</v>
      </c>
      <c r="IK173" s="16">
        <v>33847</v>
      </c>
      <c r="IL173" s="16">
        <v>152860</v>
      </c>
      <c r="IM173" s="16">
        <v>7605</v>
      </c>
      <c r="IN173" s="16">
        <v>174066</v>
      </c>
      <c r="IO173" s="16">
        <v>0</v>
      </c>
      <c r="IP173" s="16">
        <v>597242</v>
      </c>
      <c r="IQ173" s="16">
        <v>5185756</v>
      </c>
      <c r="IR173" s="16">
        <v>0</v>
      </c>
      <c r="IS173" s="16">
        <v>0</v>
      </c>
      <c r="IT173" s="16">
        <v>0</v>
      </c>
      <c r="IU173" s="16">
        <v>0</v>
      </c>
      <c r="IV173" s="16">
        <v>33847</v>
      </c>
      <c r="IW173" s="16">
        <v>152860</v>
      </c>
      <c r="IX173" s="16">
        <v>7605</v>
      </c>
      <c r="IY173" s="16">
        <v>174066</v>
      </c>
      <c r="IZ173" s="16">
        <v>0</v>
      </c>
      <c r="JA173" s="16">
        <v>0</v>
      </c>
      <c r="JB173" s="16">
        <v>110708</v>
      </c>
      <c r="JC173" s="16">
        <v>5597148</v>
      </c>
      <c r="JD173" s="16">
        <v>5115450</v>
      </c>
      <c r="JE173" s="16">
        <v>0</v>
      </c>
      <c r="JF173" s="16">
        <v>5115450</v>
      </c>
      <c r="JG173" s="19">
        <v>0.1</v>
      </c>
      <c r="JH173" s="16">
        <v>511545</v>
      </c>
      <c r="JI173" s="16">
        <v>172940383</v>
      </c>
      <c r="JJ173" s="14">
        <v>670</v>
      </c>
      <c r="JK173" s="16">
        <v>258120</v>
      </c>
      <c r="JL173" s="16">
        <v>416026</v>
      </c>
      <c r="JM173" s="16">
        <v>258120</v>
      </c>
      <c r="JN173" s="17">
        <v>0.25</v>
      </c>
      <c r="JO173" s="19">
        <v>0.40289999999999998</v>
      </c>
      <c r="JP173" s="16">
        <v>511545</v>
      </c>
      <c r="JQ173" s="16">
        <v>206101</v>
      </c>
      <c r="JR173" s="17">
        <v>0.04</v>
      </c>
      <c r="JS173" s="16">
        <v>5069560</v>
      </c>
      <c r="JT173" s="16">
        <v>202782</v>
      </c>
      <c r="JU173" s="16">
        <v>511545</v>
      </c>
      <c r="JV173" s="16">
        <v>206101</v>
      </c>
      <c r="JW173" s="16">
        <v>202782</v>
      </c>
      <c r="JX173" s="16">
        <v>102662</v>
      </c>
      <c r="JY173" s="16">
        <v>206101</v>
      </c>
      <c r="JZ173" s="18">
        <v>0</v>
      </c>
      <c r="KA173" s="16">
        <v>0</v>
      </c>
      <c r="KB173" s="16">
        <v>202782</v>
      </c>
      <c r="KC173" s="16">
        <v>102662</v>
      </c>
      <c r="KD173" s="16">
        <v>305444</v>
      </c>
      <c r="KE173" s="16">
        <v>5115450</v>
      </c>
      <c r="KF173" s="19">
        <v>0</v>
      </c>
      <c r="KG173" s="16">
        <v>0</v>
      </c>
      <c r="KH173" s="17">
        <v>0</v>
      </c>
      <c r="KI173" s="16">
        <v>5069560</v>
      </c>
      <c r="KJ173" s="16">
        <v>0</v>
      </c>
      <c r="KK173" s="16">
        <v>0</v>
      </c>
      <c r="KL173" s="16">
        <v>0</v>
      </c>
      <c r="KM173" s="16">
        <v>0</v>
      </c>
      <c r="KN173" s="16">
        <v>12534</v>
      </c>
      <c r="KO173" s="16">
        <v>12521</v>
      </c>
      <c r="KP173" s="16">
        <v>13</v>
      </c>
      <c r="KQ173" s="16">
        <v>597242</v>
      </c>
      <c r="KR173" s="16">
        <v>13</v>
      </c>
      <c r="KS173" s="16">
        <v>597229</v>
      </c>
      <c r="KT173" s="16">
        <v>17</v>
      </c>
      <c r="KU173" s="16">
        <v>13</v>
      </c>
      <c r="KV173" s="16">
        <v>30</v>
      </c>
      <c r="KW173" s="16">
        <v>933878</v>
      </c>
      <c r="KX173" s="16">
        <v>597229</v>
      </c>
      <c r="KY173" s="18">
        <v>1531107</v>
      </c>
      <c r="KZ173" s="16">
        <v>102662</v>
      </c>
      <c r="LA173" s="16">
        <v>0</v>
      </c>
      <c r="LB173" s="16">
        <v>0</v>
      </c>
      <c r="LC173" s="16">
        <v>0</v>
      </c>
      <c r="LD173" s="16">
        <v>1633769</v>
      </c>
      <c r="LE173" s="16">
        <v>200000</v>
      </c>
      <c r="LF173" s="16">
        <v>0</v>
      </c>
      <c r="LG173" s="16">
        <v>0</v>
      </c>
      <c r="LH173" s="16">
        <v>1833769</v>
      </c>
      <c r="LI173" s="16">
        <v>102662</v>
      </c>
      <c r="LJ173" s="16">
        <v>1731107</v>
      </c>
      <c r="LK173" s="16">
        <v>172940383</v>
      </c>
      <c r="LL173" s="16">
        <v>10.00985</v>
      </c>
      <c r="LM173" s="16">
        <v>102662</v>
      </c>
      <c r="LN173" s="16">
        <v>179616088</v>
      </c>
      <c r="LO173" s="16">
        <v>0.57155999999999996</v>
      </c>
      <c r="LP173" s="16">
        <v>10.00985</v>
      </c>
      <c r="LQ173" s="16">
        <v>10.58141</v>
      </c>
      <c r="LR173" s="16">
        <v>245808</v>
      </c>
      <c r="LS173" s="16">
        <v>0</v>
      </c>
      <c r="LT173" s="16">
        <v>41567</v>
      </c>
      <c r="LU173" s="16">
        <v>45661</v>
      </c>
      <c r="LV173" s="16">
        <v>0</v>
      </c>
      <c r="LW173" s="16">
        <v>20932</v>
      </c>
      <c r="LX173" s="16">
        <v>2625</v>
      </c>
      <c r="LY173" s="16">
        <v>33847</v>
      </c>
      <c r="LZ173" s="16">
        <v>322746</v>
      </c>
      <c r="MA173" s="16">
        <v>5597148</v>
      </c>
      <c r="MB173" s="18">
        <v>322746</v>
      </c>
      <c r="MC173" s="16">
        <v>5274402</v>
      </c>
      <c r="MD173" s="16">
        <v>7032244</v>
      </c>
      <c r="ME173" s="18">
        <v>0</v>
      </c>
      <c r="MF173" s="18">
        <v>0</v>
      </c>
      <c r="MG173" s="18">
        <v>305444</v>
      </c>
      <c r="MH173" s="16">
        <v>0</v>
      </c>
      <c r="MI173" s="16">
        <v>110708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1633769</v>
      </c>
      <c r="MP173" s="16">
        <v>110708</v>
      </c>
      <c r="MQ173" s="16">
        <v>0</v>
      </c>
      <c r="MR173" s="16">
        <v>202782</v>
      </c>
      <c r="MS173" s="16">
        <v>0</v>
      </c>
      <c r="MT173" s="16">
        <v>14667</v>
      </c>
      <c r="MU173" s="16">
        <v>30</v>
      </c>
      <c r="MV173" s="16">
        <v>0</v>
      </c>
      <c r="MW173" s="16">
        <v>1961956</v>
      </c>
      <c r="MX173" s="16">
        <v>179616088</v>
      </c>
      <c r="MY173" s="16">
        <v>1</v>
      </c>
      <c r="MZ173" s="16">
        <v>179616</v>
      </c>
      <c r="NA173" s="16">
        <v>0</v>
      </c>
      <c r="NB173" s="16">
        <v>5069560</v>
      </c>
      <c r="NC173" s="16">
        <v>0</v>
      </c>
      <c r="ND173" s="16">
        <v>179616</v>
      </c>
      <c r="NE173" s="16">
        <v>0</v>
      </c>
      <c r="NF173" s="16">
        <v>179616</v>
      </c>
      <c r="NG173" s="17">
        <v>0.04</v>
      </c>
      <c r="NH173" s="17">
        <v>0</v>
      </c>
      <c r="NI173" s="17">
        <v>0</v>
      </c>
      <c r="NJ173" s="17">
        <v>0</v>
      </c>
      <c r="NK173" s="17">
        <v>0</v>
      </c>
      <c r="NL173" s="17">
        <v>0.04</v>
      </c>
      <c r="NM173" s="16">
        <v>202782</v>
      </c>
      <c r="NN173" s="16">
        <v>0</v>
      </c>
      <c r="NO173" s="18">
        <v>0</v>
      </c>
      <c r="NP173" s="16">
        <v>0</v>
      </c>
      <c r="NQ173" s="17">
        <v>202782</v>
      </c>
      <c r="NR173" s="16">
        <v>385000</v>
      </c>
      <c r="NS173" s="16">
        <v>0</v>
      </c>
      <c r="NT173" s="16">
        <v>59273</v>
      </c>
      <c r="NU173" s="16">
        <v>0</v>
      </c>
      <c r="NV173" s="16">
        <v>0</v>
      </c>
      <c r="NW173" s="17">
        <v>0</v>
      </c>
      <c r="NX173" s="17">
        <v>484200</v>
      </c>
    </row>
    <row r="174" spans="1:388" x14ac:dyDescent="0.55000000000000004">
      <c r="A174" s="13" t="s">
        <v>1179</v>
      </c>
      <c r="B174" s="13" t="s">
        <v>1250</v>
      </c>
      <c r="C174" s="13" t="s">
        <v>329</v>
      </c>
      <c r="D174" s="13" t="s">
        <v>330</v>
      </c>
      <c r="E174" s="14">
        <v>528.5</v>
      </c>
      <c r="F174" s="15">
        <v>0.93899999999999995</v>
      </c>
      <c r="G174" s="16">
        <v>7442</v>
      </c>
      <c r="H174" s="16">
        <v>-454</v>
      </c>
      <c r="I174" s="16">
        <v>6553</v>
      </c>
      <c r="J174" s="15">
        <v>0.93899999999999995</v>
      </c>
      <c r="K174" s="16">
        <v>6153</v>
      </c>
      <c r="L174" s="16">
        <v>7442</v>
      </c>
      <c r="M174" s="16">
        <v>222</v>
      </c>
      <c r="N174" s="16">
        <v>7664</v>
      </c>
      <c r="O174" s="17">
        <v>691.41</v>
      </c>
      <c r="P174" s="17">
        <v>19.07</v>
      </c>
      <c r="Q174" s="17">
        <v>710.48</v>
      </c>
      <c r="R174" s="17">
        <v>77.069999999999993</v>
      </c>
      <c r="S174" s="17">
        <v>2.16</v>
      </c>
      <c r="T174" s="17">
        <v>79.23</v>
      </c>
      <c r="U174" s="17">
        <v>70.59</v>
      </c>
      <c r="V174" s="17">
        <v>2.35</v>
      </c>
      <c r="W174" s="17">
        <v>72.94</v>
      </c>
      <c r="X174" s="17">
        <v>357.8</v>
      </c>
      <c r="Y174" s="17">
        <v>10.73</v>
      </c>
      <c r="Z174" s="17">
        <v>368.53</v>
      </c>
      <c r="AA174" s="17">
        <v>39.6</v>
      </c>
      <c r="AB174" s="17">
        <v>12.71</v>
      </c>
      <c r="AC174" s="17">
        <v>38.36</v>
      </c>
      <c r="AD174" s="17">
        <v>90.67</v>
      </c>
      <c r="AE174" s="14">
        <v>528.5</v>
      </c>
      <c r="AF174" s="17">
        <v>619.16999999999996</v>
      </c>
      <c r="AG174" s="17">
        <v>1.3</v>
      </c>
      <c r="AH174" s="17">
        <v>620.47</v>
      </c>
      <c r="AI174" s="15">
        <v>26.55</v>
      </c>
      <c r="AJ174" s="15">
        <v>2.8130000000000002</v>
      </c>
      <c r="AK174" s="17">
        <v>0</v>
      </c>
      <c r="AL174" s="17">
        <f>ROUND(Data_AidAndLevy[[#This Row],[L311]]*Data_AidAndLevy[[#This Row],[L201]],0)</f>
        <v>0</v>
      </c>
      <c r="AM174" s="15">
        <v>0</v>
      </c>
      <c r="AN174" s="15">
        <v>29.363</v>
      </c>
      <c r="AO174" s="17">
        <v>619.16999999999996</v>
      </c>
      <c r="AP174" s="15">
        <v>648.53300000000002</v>
      </c>
      <c r="AQ174" s="17">
        <v>90.67</v>
      </c>
      <c r="AR174" s="15">
        <v>557.86300000000006</v>
      </c>
      <c r="AS174" s="16">
        <v>7664</v>
      </c>
      <c r="AT174" s="14">
        <v>528.5</v>
      </c>
      <c r="AU174" s="16">
        <v>4050424</v>
      </c>
      <c r="AV174" s="16">
        <v>3922678</v>
      </c>
      <c r="AW174" s="17">
        <v>1.01</v>
      </c>
      <c r="AX174" s="16">
        <v>3961905</v>
      </c>
      <c r="AY174" s="16">
        <v>4050424</v>
      </c>
      <c r="AZ174" s="16">
        <v>0</v>
      </c>
      <c r="BA174" s="16">
        <v>7664</v>
      </c>
      <c r="BB174" s="15">
        <v>29.363</v>
      </c>
      <c r="BC174" s="16">
        <v>225038</v>
      </c>
      <c r="BD174" s="16">
        <v>7664</v>
      </c>
      <c r="BE174" s="17">
        <v>90.67</v>
      </c>
      <c r="BF174" s="16">
        <v>694895</v>
      </c>
      <c r="BG174" s="17">
        <v>710.48</v>
      </c>
      <c r="BH174" s="14">
        <v>528.5</v>
      </c>
      <c r="BI174" s="16">
        <v>375489</v>
      </c>
      <c r="BJ174" s="16">
        <v>364442</v>
      </c>
      <c r="BK174" s="16">
        <v>375489</v>
      </c>
      <c r="BL174" s="16">
        <v>0</v>
      </c>
      <c r="BM174" s="16">
        <v>375489</v>
      </c>
      <c r="BN174" s="16">
        <v>375489</v>
      </c>
      <c r="BO174" s="17">
        <v>79.23</v>
      </c>
      <c r="BP174" s="14">
        <v>528.5</v>
      </c>
      <c r="BQ174" s="16">
        <v>41873</v>
      </c>
      <c r="BR174" s="16">
        <v>40624</v>
      </c>
      <c r="BS174" s="16">
        <v>41873</v>
      </c>
      <c r="BT174" s="16">
        <v>0</v>
      </c>
      <c r="BU174" s="16">
        <v>41873</v>
      </c>
      <c r="BV174" s="16">
        <v>41873</v>
      </c>
      <c r="BW174" s="17">
        <v>72.94</v>
      </c>
      <c r="BX174" s="14">
        <v>528.5</v>
      </c>
      <c r="BY174" s="16">
        <v>38549</v>
      </c>
      <c r="BZ174" s="16">
        <v>37208</v>
      </c>
      <c r="CA174" s="16">
        <v>38549</v>
      </c>
      <c r="CB174" s="16">
        <v>0</v>
      </c>
      <c r="CC174" s="16">
        <v>38549</v>
      </c>
      <c r="CD174" s="16">
        <v>38549</v>
      </c>
      <c r="CE174" s="17">
        <v>368.53</v>
      </c>
      <c r="CF174" s="14">
        <v>528.5</v>
      </c>
      <c r="CG174" s="16">
        <v>194768</v>
      </c>
      <c r="CH174" s="16">
        <v>188596</v>
      </c>
      <c r="CI174" s="16">
        <v>194768</v>
      </c>
      <c r="CJ174" s="16">
        <v>0</v>
      </c>
      <c r="CK174" s="16">
        <v>194768</v>
      </c>
      <c r="CL174" s="16">
        <v>194768</v>
      </c>
      <c r="CM174" s="17">
        <v>333.94</v>
      </c>
      <c r="CN174" s="17">
        <v>619.16999999999996</v>
      </c>
      <c r="CO174" s="16">
        <v>206766</v>
      </c>
      <c r="CP174" s="16">
        <v>198416</v>
      </c>
      <c r="CQ174" s="16">
        <v>5019</v>
      </c>
      <c r="CR174" s="16">
        <v>203435</v>
      </c>
      <c r="CS174" s="16">
        <v>206766</v>
      </c>
      <c r="CT174" s="16">
        <v>0</v>
      </c>
      <c r="CU174" s="14">
        <v>528.5</v>
      </c>
      <c r="CV174" s="16">
        <v>0</v>
      </c>
      <c r="CW174" s="14">
        <v>0</v>
      </c>
      <c r="CX174" s="16">
        <v>529</v>
      </c>
      <c r="CY174" s="17">
        <v>62.17</v>
      </c>
      <c r="CZ174" s="16">
        <v>32888</v>
      </c>
      <c r="DA174" s="16">
        <v>529</v>
      </c>
      <c r="DB174" s="17">
        <v>68.73</v>
      </c>
      <c r="DC174" s="16">
        <v>36358</v>
      </c>
      <c r="DD174" s="17">
        <v>1.3</v>
      </c>
      <c r="DE174" s="17">
        <v>333.94</v>
      </c>
      <c r="DF174" s="16">
        <v>434</v>
      </c>
      <c r="DG174" s="17">
        <v>34.29</v>
      </c>
      <c r="DH174" s="17">
        <v>619.16999999999996</v>
      </c>
      <c r="DI174" s="16">
        <v>21231</v>
      </c>
      <c r="DJ174" s="16">
        <v>20373</v>
      </c>
      <c r="DK174" s="16">
        <v>21231</v>
      </c>
      <c r="DL174" s="16">
        <v>0</v>
      </c>
      <c r="DM174" s="16">
        <v>21231</v>
      </c>
      <c r="DN174" s="16">
        <v>21231</v>
      </c>
      <c r="DO174" s="17">
        <v>3.7</v>
      </c>
      <c r="DP174" s="17">
        <v>619.16999999999996</v>
      </c>
      <c r="DQ174" s="16">
        <v>2291</v>
      </c>
      <c r="DR174" s="16">
        <v>2191</v>
      </c>
      <c r="DS174" s="16">
        <v>2291</v>
      </c>
      <c r="DT174" s="16">
        <v>0</v>
      </c>
      <c r="DU174" s="16">
        <v>2291</v>
      </c>
      <c r="DV174" s="16">
        <v>2291</v>
      </c>
      <c r="DW174" s="16">
        <v>4050424</v>
      </c>
      <c r="DX174" s="16">
        <v>0</v>
      </c>
      <c r="DY174" s="16">
        <v>225038</v>
      </c>
      <c r="DZ174" s="16">
        <v>694895</v>
      </c>
      <c r="EA174" s="16">
        <v>375489</v>
      </c>
      <c r="EB174" s="16">
        <v>41873</v>
      </c>
      <c r="EC174" s="16">
        <v>38549</v>
      </c>
      <c r="ED174" s="16">
        <v>194768</v>
      </c>
      <c r="EE174" s="16">
        <v>206766</v>
      </c>
      <c r="EF174" s="16">
        <v>0</v>
      </c>
      <c r="EG174" s="16">
        <v>32888</v>
      </c>
      <c r="EH174" s="16">
        <v>36358</v>
      </c>
      <c r="EI174" s="16">
        <v>434</v>
      </c>
      <c r="EJ174" s="16">
        <v>21231</v>
      </c>
      <c r="EK174" s="16">
        <v>2291</v>
      </c>
      <c r="EL174" s="16">
        <v>41163</v>
      </c>
      <c r="EM174" s="16">
        <v>172196</v>
      </c>
      <c r="EN174" s="16">
        <v>-454</v>
      </c>
      <c r="EO174" s="16">
        <v>6051583</v>
      </c>
      <c r="EP174" s="16">
        <v>349018394</v>
      </c>
      <c r="EQ174" s="18">
        <v>5.4</v>
      </c>
      <c r="ER174" s="16">
        <v>1884699</v>
      </c>
      <c r="ES174" s="16">
        <v>54475</v>
      </c>
      <c r="ET174" s="16">
        <v>55788</v>
      </c>
      <c r="EU174" s="16">
        <v>-1313</v>
      </c>
      <c r="EV174" s="16">
        <v>1884699</v>
      </c>
      <c r="EW174" s="16">
        <v>1883386</v>
      </c>
      <c r="EX174" s="16">
        <v>24921914</v>
      </c>
      <c r="EY174" s="16">
        <v>22234036</v>
      </c>
      <c r="EZ174" s="16">
        <v>2687878</v>
      </c>
      <c r="FA174" s="18">
        <v>5.4</v>
      </c>
      <c r="FB174" s="16">
        <v>14515</v>
      </c>
      <c r="FC174" s="16">
        <v>0</v>
      </c>
      <c r="FD174" s="16">
        <v>0</v>
      </c>
      <c r="FE174" s="16">
        <v>0</v>
      </c>
      <c r="FF174" s="16">
        <v>14515</v>
      </c>
      <c r="FG174" s="16">
        <v>14515</v>
      </c>
      <c r="FH174" s="16">
        <v>1883386</v>
      </c>
      <c r="FI174" s="16">
        <v>1897901</v>
      </c>
      <c r="FJ174" s="16">
        <v>6749</v>
      </c>
      <c r="FK174" s="15">
        <v>557.86300000000006</v>
      </c>
      <c r="FL174" s="16">
        <v>3765017</v>
      </c>
      <c r="FM174" s="16">
        <v>6749</v>
      </c>
      <c r="FN174" s="17">
        <v>90.67</v>
      </c>
      <c r="FO174" s="16">
        <v>611932</v>
      </c>
      <c r="FP174" s="16">
        <v>264</v>
      </c>
      <c r="FQ174" s="17">
        <v>620.47</v>
      </c>
      <c r="FR174" s="16">
        <v>163804</v>
      </c>
      <c r="FS174" s="16">
        <v>21231</v>
      </c>
      <c r="FT174" s="16">
        <v>2291</v>
      </c>
      <c r="FU174" s="16">
        <v>187326</v>
      </c>
      <c r="FV174" s="16">
        <v>3765017</v>
      </c>
      <c r="FW174" s="16">
        <v>611932</v>
      </c>
      <c r="FX174" s="16">
        <v>6153</v>
      </c>
      <c r="FY174" s="16">
        <v>375489</v>
      </c>
      <c r="FZ174" s="16">
        <v>41873</v>
      </c>
      <c r="GA174" s="16">
        <v>38549</v>
      </c>
      <c r="GB174" s="16">
        <v>194768</v>
      </c>
      <c r="GC174" s="16">
        <v>5221107</v>
      </c>
      <c r="GD174" s="16">
        <v>1897901</v>
      </c>
      <c r="GE174" s="16">
        <v>3323206</v>
      </c>
      <c r="GF174" s="15">
        <v>648.53300000000002</v>
      </c>
      <c r="GG174" s="16">
        <v>300</v>
      </c>
      <c r="GH174" s="16">
        <v>194560</v>
      </c>
      <c r="GI174" s="16">
        <v>3323206</v>
      </c>
      <c r="GJ174" s="16">
        <v>0</v>
      </c>
      <c r="GK174" s="14">
        <v>13</v>
      </c>
      <c r="GL174" s="16">
        <v>7635</v>
      </c>
      <c r="GM174" s="16">
        <v>99255</v>
      </c>
      <c r="GN174" s="14">
        <v>0</v>
      </c>
      <c r="GO174" s="16">
        <v>7413</v>
      </c>
      <c r="GP174" s="16">
        <v>0</v>
      </c>
      <c r="GQ174" s="16">
        <v>99255</v>
      </c>
      <c r="GR174" s="16">
        <v>99255</v>
      </c>
      <c r="GS174" s="16">
        <v>6051583</v>
      </c>
      <c r="GT174" s="16">
        <v>5221107</v>
      </c>
      <c r="GU174" s="16">
        <v>0</v>
      </c>
      <c r="GV174" s="16">
        <v>830476</v>
      </c>
      <c r="GW174" s="16">
        <v>349018394</v>
      </c>
      <c r="GX174" s="16">
        <v>342818142</v>
      </c>
      <c r="GY174" s="16">
        <v>6200252</v>
      </c>
      <c r="GZ174" s="16">
        <v>342818142</v>
      </c>
      <c r="HA174" s="18">
        <v>1.8100000000000002E-2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886</v>
      </c>
      <c r="HH174" s="16">
        <v>685</v>
      </c>
      <c r="HI174" s="16">
        <v>201</v>
      </c>
      <c r="HJ174" s="15">
        <v>648.53300000000002</v>
      </c>
      <c r="HK174" s="16">
        <v>130355</v>
      </c>
      <c r="HL174" s="15">
        <v>648.53300000000002</v>
      </c>
      <c r="HM174" s="16">
        <v>10</v>
      </c>
      <c r="HN174" s="16">
        <v>6485</v>
      </c>
      <c r="HO174" s="15">
        <v>648.53300000000002</v>
      </c>
      <c r="HP174" s="16">
        <v>7635</v>
      </c>
      <c r="HQ174" s="15">
        <v>0.11600000000000001</v>
      </c>
      <c r="HR174" s="16">
        <v>574600</v>
      </c>
      <c r="HS174" s="16">
        <v>130355</v>
      </c>
      <c r="HT174" s="16">
        <v>6485</v>
      </c>
      <c r="HU174" s="16">
        <v>437760</v>
      </c>
      <c r="HV174" s="16">
        <v>349018394</v>
      </c>
      <c r="HW174" s="18">
        <v>1.2542599999999999</v>
      </c>
      <c r="HX174" s="18">
        <v>1.9617800000000001</v>
      </c>
      <c r="HY174" s="18">
        <v>0</v>
      </c>
      <c r="HZ174" s="16">
        <v>349018394</v>
      </c>
      <c r="IA174" s="16">
        <v>0</v>
      </c>
      <c r="IB174" s="16">
        <v>7635</v>
      </c>
      <c r="IC174" s="17">
        <v>0</v>
      </c>
      <c r="ID174" s="16">
        <v>0</v>
      </c>
      <c r="IE174" s="15">
        <v>648.53300000000002</v>
      </c>
      <c r="IF174" s="16">
        <v>0</v>
      </c>
      <c r="IG174" s="16">
        <v>830476</v>
      </c>
      <c r="IH174" s="16">
        <v>0</v>
      </c>
      <c r="II174" s="16">
        <v>0</v>
      </c>
      <c r="IJ174" s="16">
        <v>0</v>
      </c>
      <c r="IK174" s="16">
        <v>41163</v>
      </c>
      <c r="IL174" s="16">
        <v>130355</v>
      </c>
      <c r="IM174" s="16">
        <v>6485</v>
      </c>
      <c r="IN174" s="16">
        <v>0</v>
      </c>
      <c r="IO174" s="16">
        <v>0</v>
      </c>
      <c r="IP174" s="16">
        <v>734799</v>
      </c>
      <c r="IQ174" s="16">
        <v>3323206</v>
      </c>
      <c r="IR174" s="16">
        <v>0</v>
      </c>
      <c r="IS174" s="16">
        <v>0</v>
      </c>
      <c r="IT174" s="16">
        <v>0</v>
      </c>
      <c r="IU174" s="16">
        <v>0</v>
      </c>
      <c r="IV174" s="16">
        <v>41163</v>
      </c>
      <c r="IW174" s="16">
        <v>130355</v>
      </c>
      <c r="IX174" s="16">
        <v>6485</v>
      </c>
      <c r="IY174" s="16">
        <v>0</v>
      </c>
      <c r="IZ174" s="16">
        <v>0</v>
      </c>
      <c r="JA174" s="16">
        <v>0</v>
      </c>
      <c r="JB174" s="16">
        <v>99255</v>
      </c>
      <c r="JC174" s="16">
        <v>3518138</v>
      </c>
      <c r="JD174" s="16">
        <v>4050424</v>
      </c>
      <c r="JE174" s="16">
        <v>0</v>
      </c>
      <c r="JF174" s="16">
        <v>4050424</v>
      </c>
      <c r="JG174" s="19">
        <v>0.1</v>
      </c>
      <c r="JH174" s="16">
        <v>405042</v>
      </c>
      <c r="JI174" s="16">
        <v>349018394</v>
      </c>
      <c r="JJ174" s="14">
        <v>528.5</v>
      </c>
      <c r="JK174" s="16">
        <v>660394</v>
      </c>
      <c r="JL174" s="16">
        <v>416026</v>
      </c>
      <c r="JM174" s="16">
        <v>660394</v>
      </c>
      <c r="JN174" s="17">
        <v>0.25</v>
      </c>
      <c r="JO174" s="19">
        <v>0.1575</v>
      </c>
      <c r="JP174" s="16">
        <v>405042</v>
      </c>
      <c r="JQ174" s="16">
        <v>63794</v>
      </c>
      <c r="JR174" s="17">
        <v>0.1</v>
      </c>
      <c r="JS174" s="16">
        <v>2906711</v>
      </c>
      <c r="JT174" s="16">
        <v>290671</v>
      </c>
      <c r="JU174" s="16">
        <v>405042</v>
      </c>
      <c r="JV174" s="16">
        <v>63794</v>
      </c>
      <c r="JW174" s="16">
        <v>290671</v>
      </c>
      <c r="JX174" s="16">
        <v>50577</v>
      </c>
      <c r="JY174" s="16">
        <v>63794</v>
      </c>
      <c r="JZ174" s="18">
        <v>0</v>
      </c>
      <c r="KA174" s="16">
        <v>0</v>
      </c>
      <c r="KB174" s="16">
        <v>290671</v>
      </c>
      <c r="KC174" s="16">
        <v>50577</v>
      </c>
      <c r="KD174" s="16">
        <v>341248</v>
      </c>
      <c r="KE174" s="16">
        <v>4050424</v>
      </c>
      <c r="KF174" s="19">
        <v>0</v>
      </c>
      <c r="KG174" s="16">
        <v>0</v>
      </c>
      <c r="KH174" s="17">
        <v>0</v>
      </c>
      <c r="KI174" s="16">
        <v>2906711</v>
      </c>
      <c r="KJ174" s="16">
        <v>0</v>
      </c>
      <c r="KK174" s="16">
        <v>0</v>
      </c>
      <c r="KL174" s="16">
        <v>0</v>
      </c>
      <c r="KM174" s="16">
        <v>0</v>
      </c>
      <c r="KN174" s="16">
        <v>22977</v>
      </c>
      <c r="KO174" s="16">
        <v>23531</v>
      </c>
      <c r="KP174" s="16">
        <v>-554</v>
      </c>
      <c r="KQ174" s="16">
        <v>734799</v>
      </c>
      <c r="KR174" s="16">
        <v>-554</v>
      </c>
      <c r="KS174" s="16">
        <v>735353</v>
      </c>
      <c r="KT174" s="16">
        <v>-1313</v>
      </c>
      <c r="KU174" s="16">
        <v>-554</v>
      </c>
      <c r="KV174" s="16">
        <v>-1867</v>
      </c>
      <c r="KW174" s="16">
        <v>1884699</v>
      </c>
      <c r="KX174" s="16">
        <v>735353</v>
      </c>
      <c r="KY174" s="18">
        <v>2620052</v>
      </c>
      <c r="KZ174" s="16">
        <v>50577</v>
      </c>
      <c r="LA174" s="16">
        <v>0</v>
      </c>
      <c r="LB174" s="16">
        <v>0</v>
      </c>
      <c r="LC174" s="16">
        <v>0</v>
      </c>
      <c r="LD174" s="16">
        <v>2670629</v>
      </c>
      <c r="LE174" s="16">
        <v>0</v>
      </c>
      <c r="LF174" s="16">
        <v>0</v>
      </c>
      <c r="LG174" s="16">
        <v>0</v>
      </c>
      <c r="LH174" s="16">
        <v>2670629</v>
      </c>
      <c r="LI174" s="16">
        <v>50577</v>
      </c>
      <c r="LJ174" s="16">
        <v>2620052</v>
      </c>
      <c r="LK174" s="16">
        <v>349018394</v>
      </c>
      <c r="LL174" s="16">
        <v>7.50692</v>
      </c>
      <c r="LM174" s="16">
        <v>50577</v>
      </c>
      <c r="LN174" s="16">
        <v>350648096</v>
      </c>
      <c r="LO174" s="16">
        <v>0.14424000000000001</v>
      </c>
      <c r="LP174" s="16">
        <v>7.50692</v>
      </c>
      <c r="LQ174" s="16">
        <v>7.65116</v>
      </c>
      <c r="LR174" s="16">
        <v>206766</v>
      </c>
      <c r="LS174" s="16">
        <v>0</v>
      </c>
      <c r="LT174" s="16">
        <v>32888</v>
      </c>
      <c r="LU174" s="16">
        <v>36358</v>
      </c>
      <c r="LV174" s="16">
        <v>434</v>
      </c>
      <c r="LW174" s="16">
        <v>21231</v>
      </c>
      <c r="LX174" s="16">
        <v>2291</v>
      </c>
      <c r="LY174" s="16">
        <v>41163</v>
      </c>
      <c r="LZ174" s="16">
        <v>258805</v>
      </c>
      <c r="MA174" s="16">
        <v>3518138</v>
      </c>
      <c r="MB174" s="18">
        <v>258805</v>
      </c>
      <c r="MC174" s="16">
        <v>3259333</v>
      </c>
      <c r="MD174" s="16">
        <v>6051583</v>
      </c>
      <c r="ME174" s="18">
        <v>0</v>
      </c>
      <c r="MF174" s="18">
        <v>0</v>
      </c>
      <c r="MG174" s="18">
        <v>341248</v>
      </c>
      <c r="MH174" s="16">
        <v>0</v>
      </c>
      <c r="MI174" s="16">
        <v>99255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2670629</v>
      </c>
      <c r="MP174" s="16">
        <v>99255</v>
      </c>
      <c r="MQ174" s="16">
        <v>0</v>
      </c>
      <c r="MR174" s="16">
        <v>290671</v>
      </c>
      <c r="MS174" s="16">
        <v>0</v>
      </c>
      <c r="MT174" s="16">
        <v>14515</v>
      </c>
      <c r="MU174" s="16">
        <v>-1867</v>
      </c>
      <c r="MV174" s="16">
        <v>0</v>
      </c>
      <c r="MW174" s="16">
        <v>3073203</v>
      </c>
      <c r="MX174" s="16">
        <v>350648096</v>
      </c>
      <c r="MY174" s="16">
        <v>1.34</v>
      </c>
      <c r="MZ174" s="16">
        <v>469868</v>
      </c>
      <c r="NA174" s="16">
        <v>0.1</v>
      </c>
      <c r="NB174" s="16">
        <v>2906711</v>
      </c>
      <c r="NC174" s="16">
        <v>290671</v>
      </c>
      <c r="ND174" s="16">
        <v>469868</v>
      </c>
      <c r="NE174" s="16">
        <v>290671</v>
      </c>
      <c r="NF174" s="16">
        <v>179197</v>
      </c>
      <c r="NG174" s="17">
        <v>0.1</v>
      </c>
      <c r="NH174" s="17">
        <v>0</v>
      </c>
      <c r="NI174" s="17">
        <v>0</v>
      </c>
      <c r="NJ174" s="17">
        <v>0</v>
      </c>
      <c r="NK174" s="17">
        <v>0.1</v>
      </c>
      <c r="NL174" s="17">
        <v>0.2</v>
      </c>
      <c r="NM174" s="16">
        <v>290671</v>
      </c>
      <c r="NN174" s="16">
        <v>0</v>
      </c>
      <c r="NO174" s="18">
        <v>0</v>
      </c>
      <c r="NP174" s="16">
        <v>0</v>
      </c>
      <c r="NQ174" s="17">
        <v>290671</v>
      </c>
      <c r="NR174" s="16">
        <v>175000</v>
      </c>
      <c r="NS174" s="16">
        <v>0</v>
      </c>
      <c r="NT174" s="16">
        <v>115714</v>
      </c>
      <c r="NU174" s="16">
        <v>0</v>
      </c>
      <c r="NV174" s="16">
        <v>0</v>
      </c>
      <c r="NW174" s="17">
        <v>0</v>
      </c>
      <c r="NX174" s="17">
        <v>1420124</v>
      </c>
    </row>
    <row r="175" spans="1:388" x14ac:dyDescent="0.55000000000000004">
      <c r="A175" s="13" t="s">
        <v>1188</v>
      </c>
      <c r="B175" s="13" t="s">
        <v>1179</v>
      </c>
      <c r="C175" s="13" t="s">
        <v>331</v>
      </c>
      <c r="D175" s="13" t="s">
        <v>1280</v>
      </c>
      <c r="E175" s="14">
        <v>655.6</v>
      </c>
      <c r="F175" s="15">
        <v>-3.056</v>
      </c>
      <c r="G175" s="16">
        <v>7438</v>
      </c>
      <c r="H175" s="16">
        <v>-22731</v>
      </c>
      <c r="I175" s="16">
        <v>6553</v>
      </c>
      <c r="J175" s="15">
        <v>-3.056</v>
      </c>
      <c r="K175" s="16">
        <v>-20026</v>
      </c>
      <c r="L175" s="16">
        <v>7438</v>
      </c>
      <c r="M175" s="16">
        <v>222</v>
      </c>
      <c r="N175" s="16">
        <v>7660</v>
      </c>
      <c r="O175" s="17">
        <v>667.99</v>
      </c>
      <c r="P175" s="17">
        <v>19.07</v>
      </c>
      <c r="Q175" s="17">
        <v>687.06</v>
      </c>
      <c r="R175" s="17">
        <v>72.739999999999995</v>
      </c>
      <c r="S175" s="17">
        <v>2.16</v>
      </c>
      <c r="T175" s="17">
        <v>74.900000000000006</v>
      </c>
      <c r="U175" s="17">
        <v>60.34</v>
      </c>
      <c r="V175" s="17">
        <v>2.35</v>
      </c>
      <c r="W175" s="17">
        <v>62.69</v>
      </c>
      <c r="X175" s="17">
        <v>357.8</v>
      </c>
      <c r="Y175" s="17">
        <v>10.73</v>
      </c>
      <c r="Z175" s="17">
        <v>368.53</v>
      </c>
      <c r="AA175" s="17">
        <v>24.48</v>
      </c>
      <c r="AB175" s="17">
        <v>24.21</v>
      </c>
      <c r="AC175" s="17">
        <v>10.96</v>
      </c>
      <c r="AD175" s="17">
        <v>59.65</v>
      </c>
      <c r="AE175" s="14">
        <v>655.6</v>
      </c>
      <c r="AF175" s="17">
        <v>715.25</v>
      </c>
      <c r="AG175" s="17">
        <v>0</v>
      </c>
      <c r="AH175" s="17">
        <v>715.25</v>
      </c>
      <c r="AI175" s="15">
        <v>12.26</v>
      </c>
      <c r="AJ175" s="15">
        <v>2.4630000000000001</v>
      </c>
      <c r="AK175" s="17">
        <v>0.21</v>
      </c>
      <c r="AL175" s="17">
        <f>ROUND(Data_AidAndLevy[[#This Row],[L311]]*Data_AidAndLevy[[#This Row],[L201]],0)</f>
        <v>1562</v>
      </c>
      <c r="AM175" s="15">
        <v>0</v>
      </c>
      <c r="AN175" s="15">
        <v>14.933</v>
      </c>
      <c r="AO175" s="17">
        <v>715.25</v>
      </c>
      <c r="AP175" s="15">
        <v>730.18299999999999</v>
      </c>
      <c r="AQ175" s="17">
        <v>59.65</v>
      </c>
      <c r="AR175" s="15">
        <v>670.53300000000002</v>
      </c>
      <c r="AS175" s="16">
        <v>7660</v>
      </c>
      <c r="AT175" s="14">
        <v>655.6</v>
      </c>
      <c r="AU175" s="16">
        <v>5021896</v>
      </c>
      <c r="AV175" s="16">
        <v>4837675</v>
      </c>
      <c r="AW175" s="17">
        <v>1.01</v>
      </c>
      <c r="AX175" s="16">
        <v>4886052</v>
      </c>
      <c r="AY175" s="16">
        <v>5021896</v>
      </c>
      <c r="AZ175" s="16">
        <v>0</v>
      </c>
      <c r="BA175" s="16">
        <v>7660</v>
      </c>
      <c r="BB175" s="15">
        <v>14.933</v>
      </c>
      <c r="BC175" s="16">
        <v>114387</v>
      </c>
      <c r="BD175" s="16">
        <v>7660</v>
      </c>
      <c r="BE175" s="17">
        <v>59.65</v>
      </c>
      <c r="BF175" s="16">
        <v>456919</v>
      </c>
      <c r="BG175" s="17">
        <v>687.06</v>
      </c>
      <c r="BH175" s="14">
        <v>655.6</v>
      </c>
      <c r="BI175" s="16">
        <v>450437</v>
      </c>
      <c r="BJ175" s="16">
        <v>434461</v>
      </c>
      <c r="BK175" s="16">
        <v>450437</v>
      </c>
      <c r="BL175" s="16">
        <v>0</v>
      </c>
      <c r="BM175" s="16">
        <v>450437</v>
      </c>
      <c r="BN175" s="16">
        <v>450437</v>
      </c>
      <c r="BO175" s="17">
        <v>74.900000000000006</v>
      </c>
      <c r="BP175" s="14">
        <v>655.6</v>
      </c>
      <c r="BQ175" s="16">
        <v>49104</v>
      </c>
      <c r="BR175" s="16">
        <v>47310</v>
      </c>
      <c r="BS175" s="16">
        <v>49104</v>
      </c>
      <c r="BT175" s="16">
        <v>0</v>
      </c>
      <c r="BU175" s="16">
        <v>49104</v>
      </c>
      <c r="BV175" s="16">
        <v>49104</v>
      </c>
      <c r="BW175" s="17">
        <v>62.69</v>
      </c>
      <c r="BX175" s="14">
        <v>655.6</v>
      </c>
      <c r="BY175" s="16">
        <v>41100</v>
      </c>
      <c r="BZ175" s="16">
        <v>39245</v>
      </c>
      <c r="CA175" s="16">
        <v>41100</v>
      </c>
      <c r="CB175" s="16">
        <v>0</v>
      </c>
      <c r="CC175" s="16">
        <v>41100</v>
      </c>
      <c r="CD175" s="16">
        <v>41100</v>
      </c>
      <c r="CE175" s="17">
        <v>368.53</v>
      </c>
      <c r="CF175" s="14">
        <v>655.6</v>
      </c>
      <c r="CG175" s="16">
        <v>241608</v>
      </c>
      <c r="CH175" s="16">
        <v>232713</v>
      </c>
      <c r="CI175" s="16">
        <v>241608</v>
      </c>
      <c r="CJ175" s="16">
        <v>0</v>
      </c>
      <c r="CK175" s="16">
        <v>241608</v>
      </c>
      <c r="CL175" s="16">
        <v>241608</v>
      </c>
      <c r="CM175" s="17">
        <v>343.89</v>
      </c>
      <c r="CN175" s="17">
        <v>715.25</v>
      </c>
      <c r="CO175" s="16">
        <v>245967</v>
      </c>
      <c r="CP175" s="16">
        <v>237866</v>
      </c>
      <c r="CQ175" s="16">
        <v>0</v>
      </c>
      <c r="CR175" s="16">
        <v>237866</v>
      </c>
      <c r="CS175" s="16">
        <v>245967</v>
      </c>
      <c r="CT175" s="16">
        <v>0</v>
      </c>
      <c r="CU175" s="14">
        <v>655.6</v>
      </c>
      <c r="CV175" s="16">
        <v>81</v>
      </c>
      <c r="CW175" s="14">
        <v>0</v>
      </c>
      <c r="CX175" s="16">
        <v>737</v>
      </c>
      <c r="CY175" s="17">
        <v>62.52</v>
      </c>
      <c r="CZ175" s="16">
        <v>46077</v>
      </c>
      <c r="DA175" s="16">
        <v>737</v>
      </c>
      <c r="DB175" s="17">
        <v>70.03</v>
      </c>
      <c r="DC175" s="16">
        <v>51612</v>
      </c>
      <c r="DD175" s="17">
        <v>0</v>
      </c>
      <c r="DE175" s="17">
        <v>343.89</v>
      </c>
      <c r="DF175" s="16">
        <v>0</v>
      </c>
      <c r="DG175" s="17">
        <v>36.43</v>
      </c>
      <c r="DH175" s="17">
        <v>715.25</v>
      </c>
      <c r="DI175" s="16">
        <v>26057</v>
      </c>
      <c r="DJ175" s="16">
        <v>25219</v>
      </c>
      <c r="DK175" s="16">
        <v>26057</v>
      </c>
      <c r="DL175" s="16">
        <v>0</v>
      </c>
      <c r="DM175" s="16">
        <v>26057</v>
      </c>
      <c r="DN175" s="16">
        <v>26057</v>
      </c>
      <c r="DO175" s="17">
        <v>4.33</v>
      </c>
      <c r="DP175" s="17">
        <v>715.25</v>
      </c>
      <c r="DQ175" s="16">
        <v>3097</v>
      </c>
      <c r="DR175" s="16">
        <v>2997</v>
      </c>
      <c r="DS175" s="16">
        <v>3097</v>
      </c>
      <c r="DT175" s="16">
        <v>0</v>
      </c>
      <c r="DU175" s="16">
        <v>3097</v>
      </c>
      <c r="DV175" s="16">
        <v>3097</v>
      </c>
      <c r="DW175" s="16">
        <v>5021896</v>
      </c>
      <c r="DX175" s="16">
        <v>0</v>
      </c>
      <c r="DY175" s="16">
        <v>114387</v>
      </c>
      <c r="DZ175" s="16">
        <v>456919</v>
      </c>
      <c r="EA175" s="16">
        <v>450437</v>
      </c>
      <c r="EB175" s="16">
        <v>49104</v>
      </c>
      <c r="EC175" s="16">
        <v>41100</v>
      </c>
      <c r="ED175" s="16">
        <v>241608</v>
      </c>
      <c r="EE175" s="16">
        <v>245967</v>
      </c>
      <c r="EF175" s="16">
        <v>0</v>
      </c>
      <c r="EG175" s="16">
        <v>46077</v>
      </c>
      <c r="EH175" s="16">
        <v>51612</v>
      </c>
      <c r="EI175" s="16">
        <v>0</v>
      </c>
      <c r="EJ175" s="16">
        <v>26057</v>
      </c>
      <c r="EK175" s="16">
        <v>3097</v>
      </c>
      <c r="EL175" s="16">
        <v>49883</v>
      </c>
      <c r="EM175" s="16">
        <v>243818</v>
      </c>
      <c r="EN175" s="16">
        <v>-22731</v>
      </c>
      <c r="EO175" s="16">
        <v>6919465</v>
      </c>
      <c r="EP175" s="16">
        <v>433185096</v>
      </c>
      <c r="EQ175" s="18">
        <v>5.4</v>
      </c>
      <c r="ER175" s="16">
        <v>2339200</v>
      </c>
      <c r="ES175" s="16">
        <v>116285</v>
      </c>
      <c r="ET175" s="16">
        <v>118338</v>
      </c>
      <c r="EU175" s="16">
        <v>-2053</v>
      </c>
      <c r="EV175" s="16">
        <v>2339200</v>
      </c>
      <c r="EW175" s="16">
        <v>2337147</v>
      </c>
      <c r="EX175" s="16">
        <v>135873862</v>
      </c>
      <c r="EY175" s="16">
        <v>132153541</v>
      </c>
      <c r="EZ175" s="16">
        <v>3720321</v>
      </c>
      <c r="FA175" s="18">
        <v>5.4</v>
      </c>
      <c r="FB175" s="16">
        <v>20090</v>
      </c>
      <c r="FC175" s="16">
        <v>0</v>
      </c>
      <c r="FD175" s="16">
        <v>0</v>
      </c>
      <c r="FE175" s="16">
        <v>0</v>
      </c>
      <c r="FF175" s="16">
        <v>20090</v>
      </c>
      <c r="FG175" s="16">
        <v>20090</v>
      </c>
      <c r="FH175" s="16">
        <v>2337147</v>
      </c>
      <c r="FI175" s="16">
        <v>2357237</v>
      </c>
      <c r="FJ175" s="16">
        <v>6749</v>
      </c>
      <c r="FK175" s="15">
        <v>670.53300000000002</v>
      </c>
      <c r="FL175" s="16">
        <v>4525427</v>
      </c>
      <c r="FM175" s="16">
        <v>6749</v>
      </c>
      <c r="FN175" s="17">
        <v>59.65</v>
      </c>
      <c r="FO175" s="16">
        <v>402578</v>
      </c>
      <c r="FP175" s="16">
        <v>264</v>
      </c>
      <c r="FQ175" s="17">
        <v>715.25</v>
      </c>
      <c r="FR175" s="16">
        <v>188826</v>
      </c>
      <c r="FS175" s="16">
        <v>26057</v>
      </c>
      <c r="FT175" s="16">
        <v>3097</v>
      </c>
      <c r="FU175" s="16">
        <v>217980</v>
      </c>
      <c r="FV175" s="16">
        <v>4525427</v>
      </c>
      <c r="FW175" s="16">
        <v>402578</v>
      </c>
      <c r="FX175" s="16">
        <v>-20026</v>
      </c>
      <c r="FY175" s="16">
        <v>450437</v>
      </c>
      <c r="FZ175" s="16">
        <v>49104</v>
      </c>
      <c r="GA175" s="16">
        <v>41100</v>
      </c>
      <c r="GB175" s="16">
        <v>241608</v>
      </c>
      <c r="GC175" s="16">
        <v>5908208</v>
      </c>
      <c r="GD175" s="16">
        <v>2357237</v>
      </c>
      <c r="GE175" s="16">
        <v>3550971</v>
      </c>
      <c r="GF175" s="15">
        <v>730.18299999999999</v>
      </c>
      <c r="GG175" s="16">
        <v>300</v>
      </c>
      <c r="GH175" s="16">
        <v>219055</v>
      </c>
      <c r="GI175" s="16">
        <v>3550971</v>
      </c>
      <c r="GJ175" s="16">
        <v>0</v>
      </c>
      <c r="GK175" s="14">
        <v>17</v>
      </c>
      <c r="GL175" s="16">
        <v>7635</v>
      </c>
      <c r="GM175" s="16">
        <v>129795</v>
      </c>
      <c r="GN175" s="14">
        <v>0</v>
      </c>
      <c r="GO175" s="16">
        <v>7413</v>
      </c>
      <c r="GP175" s="16">
        <v>0</v>
      </c>
      <c r="GQ175" s="16">
        <v>129795</v>
      </c>
      <c r="GR175" s="16">
        <v>129795</v>
      </c>
      <c r="GS175" s="16">
        <v>6919465</v>
      </c>
      <c r="GT175" s="16">
        <v>5908208</v>
      </c>
      <c r="GU175" s="16">
        <v>0</v>
      </c>
      <c r="GV175" s="16">
        <v>1011257</v>
      </c>
      <c r="GW175" s="16">
        <v>433185096</v>
      </c>
      <c r="GX175" s="16">
        <v>426740145</v>
      </c>
      <c r="GY175" s="16">
        <v>6444951</v>
      </c>
      <c r="GZ175" s="16">
        <v>426740145</v>
      </c>
      <c r="HA175" s="18">
        <v>1.5100000000000001E-2</v>
      </c>
      <c r="HB175" s="16">
        <v>15402</v>
      </c>
      <c r="HC175" s="16">
        <v>233</v>
      </c>
      <c r="HD175" s="16">
        <v>15402</v>
      </c>
      <c r="HE175" s="16">
        <v>233</v>
      </c>
      <c r="HF175" s="16">
        <v>15169</v>
      </c>
      <c r="HG175" s="16">
        <v>886</v>
      </c>
      <c r="HH175" s="16">
        <v>685</v>
      </c>
      <c r="HI175" s="16">
        <v>201</v>
      </c>
      <c r="HJ175" s="15">
        <v>730.18299999999999</v>
      </c>
      <c r="HK175" s="16">
        <v>146767</v>
      </c>
      <c r="HL175" s="15">
        <v>730.18299999999999</v>
      </c>
      <c r="HM175" s="16">
        <v>10</v>
      </c>
      <c r="HN175" s="16">
        <v>7302</v>
      </c>
      <c r="HO175" s="15">
        <v>730.18299999999999</v>
      </c>
      <c r="HP175" s="16">
        <v>7635</v>
      </c>
      <c r="HQ175" s="15">
        <v>0.11600000000000001</v>
      </c>
      <c r="HR175" s="16">
        <v>646942</v>
      </c>
      <c r="HS175" s="16">
        <v>146767</v>
      </c>
      <c r="HT175" s="16">
        <v>7302</v>
      </c>
      <c r="HU175" s="16">
        <v>492873</v>
      </c>
      <c r="HV175" s="16">
        <v>433185096</v>
      </c>
      <c r="HW175" s="18">
        <v>1.1377900000000001</v>
      </c>
      <c r="HX175" s="18">
        <v>1.9617800000000001</v>
      </c>
      <c r="HY175" s="18">
        <v>0</v>
      </c>
      <c r="HZ175" s="16">
        <v>433185096</v>
      </c>
      <c r="IA175" s="16">
        <v>0</v>
      </c>
      <c r="IB175" s="16">
        <v>7635</v>
      </c>
      <c r="IC175" s="17">
        <v>0</v>
      </c>
      <c r="ID175" s="16">
        <v>0</v>
      </c>
      <c r="IE175" s="15">
        <v>730.18299999999999</v>
      </c>
      <c r="IF175" s="16">
        <v>0</v>
      </c>
      <c r="IG175" s="16">
        <v>1011257</v>
      </c>
      <c r="IH175" s="16">
        <v>15169</v>
      </c>
      <c r="II175" s="16">
        <v>0</v>
      </c>
      <c r="IJ175" s="16">
        <v>0</v>
      </c>
      <c r="IK175" s="16">
        <v>49883</v>
      </c>
      <c r="IL175" s="16">
        <v>146767</v>
      </c>
      <c r="IM175" s="16">
        <v>7302</v>
      </c>
      <c r="IN175" s="16">
        <v>0</v>
      </c>
      <c r="IO175" s="16">
        <v>0</v>
      </c>
      <c r="IP175" s="16">
        <v>891902</v>
      </c>
      <c r="IQ175" s="16">
        <v>3550971</v>
      </c>
      <c r="IR175" s="16">
        <v>0</v>
      </c>
      <c r="IS175" s="16">
        <v>15169</v>
      </c>
      <c r="IT175" s="16">
        <v>0</v>
      </c>
      <c r="IU175" s="16">
        <v>0</v>
      </c>
      <c r="IV175" s="16">
        <v>49883</v>
      </c>
      <c r="IW175" s="16">
        <v>146767</v>
      </c>
      <c r="IX175" s="16">
        <v>7302</v>
      </c>
      <c r="IY175" s="16">
        <v>0</v>
      </c>
      <c r="IZ175" s="16">
        <v>0</v>
      </c>
      <c r="JA175" s="16">
        <v>0</v>
      </c>
      <c r="JB175" s="16">
        <v>129795</v>
      </c>
      <c r="JC175" s="16">
        <v>3800121</v>
      </c>
      <c r="JD175" s="16">
        <v>5021896</v>
      </c>
      <c r="JE175" s="16">
        <v>0</v>
      </c>
      <c r="JF175" s="16">
        <v>5021896</v>
      </c>
      <c r="JG175" s="19">
        <v>0.1</v>
      </c>
      <c r="JH175" s="16">
        <v>502190</v>
      </c>
      <c r="JI175" s="16">
        <v>433185096</v>
      </c>
      <c r="JJ175" s="14">
        <v>655.6</v>
      </c>
      <c r="JK175" s="16">
        <v>660746</v>
      </c>
      <c r="JL175" s="16">
        <v>416026</v>
      </c>
      <c r="JM175" s="16">
        <v>660746</v>
      </c>
      <c r="JN175" s="17">
        <v>0.25</v>
      </c>
      <c r="JO175" s="19">
        <v>0.15740000000000001</v>
      </c>
      <c r="JP175" s="16">
        <v>502190</v>
      </c>
      <c r="JQ175" s="16">
        <v>79045</v>
      </c>
      <c r="JR175" s="17">
        <v>0.06</v>
      </c>
      <c r="JS175" s="16">
        <v>6005773</v>
      </c>
      <c r="JT175" s="16">
        <v>360346</v>
      </c>
      <c r="JU175" s="16">
        <v>502190</v>
      </c>
      <c r="JV175" s="16">
        <v>79045</v>
      </c>
      <c r="JW175" s="16">
        <v>360346</v>
      </c>
      <c r="JX175" s="16">
        <v>62799</v>
      </c>
      <c r="JY175" s="16">
        <v>79045</v>
      </c>
      <c r="JZ175" s="18">
        <v>0</v>
      </c>
      <c r="KA175" s="16">
        <v>0</v>
      </c>
      <c r="KB175" s="16">
        <v>360346</v>
      </c>
      <c r="KC175" s="16">
        <v>62799</v>
      </c>
      <c r="KD175" s="16">
        <v>423145</v>
      </c>
      <c r="KE175" s="16">
        <v>5021896</v>
      </c>
      <c r="KF175" s="19">
        <v>0</v>
      </c>
      <c r="KG175" s="16">
        <v>0</v>
      </c>
      <c r="KH175" s="17">
        <v>0</v>
      </c>
      <c r="KI175" s="16">
        <v>6005773</v>
      </c>
      <c r="KJ175" s="16">
        <v>0</v>
      </c>
      <c r="KK175" s="16">
        <v>0</v>
      </c>
      <c r="KL175" s="16">
        <v>0</v>
      </c>
      <c r="KM175" s="16">
        <v>0</v>
      </c>
      <c r="KN175" s="16">
        <v>44739</v>
      </c>
      <c r="KO175" s="16">
        <v>45529</v>
      </c>
      <c r="KP175" s="16">
        <v>-790</v>
      </c>
      <c r="KQ175" s="16">
        <v>891902</v>
      </c>
      <c r="KR175" s="16">
        <v>-790</v>
      </c>
      <c r="KS175" s="16">
        <v>892692</v>
      </c>
      <c r="KT175" s="16">
        <v>-2053</v>
      </c>
      <c r="KU175" s="16">
        <v>-790</v>
      </c>
      <c r="KV175" s="16">
        <v>-2843</v>
      </c>
      <c r="KW175" s="16">
        <v>2339200</v>
      </c>
      <c r="KX175" s="16">
        <v>892692</v>
      </c>
      <c r="KY175" s="18">
        <v>3231892</v>
      </c>
      <c r="KZ175" s="16">
        <v>62799</v>
      </c>
      <c r="LA175" s="16">
        <v>0</v>
      </c>
      <c r="LB175" s="16">
        <v>0</v>
      </c>
      <c r="LC175" s="16">
        <v>0</v>
      </c>
      <c r="LD175" s="16">
        <v>3294691</v>
      </c>
      <c r="LE175" s="16">
        <v>0</v>
      </c>
      <c r="LF175" s="16">
        <v>0</v>
      </c>
      <c r="LG175" s="16">
        <v>0</v>
      </c>
      <c r="LH175" s="16">
        <v>3294691</v>
      </c>
      <c r="LI175" s="16">
        <v>62799</v>
      </c>
      <c r="LJ175" s="16">
        <v>3231892</v>
      </c>
      <c r="LK175" s="16">
        <v>433185096</v>
      </c>
      <c r="LL175" s="16">
        <v>7.4607599999999996</v>
      </c>
      <c r="LM175" s="16">
        <v>62799</v>
      </c>
      <c r="LN175" s="16">
        <v>486185240</v>
      </c>
      <c r="LO175" s="16">
        <v>0.12917000000000001</v>
      </c>
      <c r="LP175" s="16">
        <v>7.4607599999999996</v>
      </c>
      <c r="LQ175" s="16">
        <v>7.5899299999999998</v>
      </c>
      <c r="LR175" s="16">
        <v>245967</v>
      </c>
      <c r="LS175" s="16">
        <v>0</v>
      </c>
      <c r="LT175" s="16">
        <v>46077</v>
      </c>
      <c r="LU175" s="16">
        <v>51612</v>
      </c>
      <c r="LV175" s="16">
        <v>0</v>
      </c>
      <c r="LW175" s="16">
        <v>26057</v>
      </c>
      <c r="LX175" s="16">
        <v>3097</v>
      </c>
      <c r="LY175" s="16">
        <v>49883</v>
      </c>
      <c r="LZ175" s="16">
        <v>322927</v>
      </c>
      <c r="MA175" s="16">
        <v>3800121</v>
      </c>
      <c r="MB175" s="18">
        <v>322927</v>
      </c>
      <c r="MC175" s="16">
        <v>3477194</v>
      </c>
      <c r="MD175" s="16">
        <v>6919465</v>
      </c>
      <c r="ME175" s="18">
        <v>0</v>
      </c>
      <c r="MF175" s="18">
        <v>0</v>
      </c>
      <c r="MG175" s="18">
        <v>423145</v>
      </c>
      <c r="MH175" s="16">
        <v>0</v>
      </c>
      <c r="MI175" s="16">
        <v>129795</v>
      </c>
      <c r="MJ175" s="16">
        <v>0</v>
      </c>
      <c r="MK175" s="16">
        <v>0</v>
      </c>
      <c r="ML175" s="16">
        <v>0</v>
      </c>
      <c r="MM175" s="16">
        <v>0</v>
      </c>
      <c r="MN175" s="16">
        <v>0</v>
      </c>
      <c r="MO175" s="16">
        <v>3294691</v>
      </c>
      <c r="MP175" s="16">
        <v>129795</v>
      </c>
      <c r="MQ175" s="16">
        <v>0</v>
      </c>
      <c r="MR175" s="16">
        <v>360346</v>
      </c>
      <c r="MS175" s="16">
        <v>0</v>
      </c>
      <c r="MT175" s="16">
        <v>20090</v>
      </c>
      <c r="MU175" s="16">
        <v>-2843</v>
      </c>
      <c r="MV175" s="16">
        <v>0</v>
      </c>
      <c r="MW175" s="16">
        <v>3802079</v>
      </c>
      <c r="MX175" s="16">
        <v>486185240</v>
      </c>
      <c r="MY175" s="16">
        <v>1.34</v>
      </c>
      <c r="MZ175" s="16">
        <v>651488</v>
      </c>
      <c r="NA175" s="16">
        <v>0</v>
      </c>
      <c r="NB175" s="16">
        <v>6005773</v>
      </c>
      <c r="NC175" s="16">
        <v>0</v>
      </c>
      <c r="ND175" s="16">
        <v>651488</v>
      </c>
      <c r="NE175" s="16">
        <v>0</v>
      </c>
      <c r="NF175" s="16">
        <v>651488</v>
      </c>
      <c r="NG175" s="17">
        <v>0.06</v>
      </c>
      <c r="NH175" s="17">
        <v>0</v>
      </c>
      <c r="NI175" s="17">
        <v>0</v>
      </c>
      <c r="NJ175" s="17">
        <v>0</v>
      </c>
      <c r="NK175" s="17">
        <v>0</v>
      </c>
      <c r="NL175" s="17">
        <v>0.06</v>
      </c>
      <c r="NM175" s="16">
        <v>360346</v>
      </c>
      <c r="NN175" s="16">
        <v>0</v>
      </c>
      <c r="NO175" s="18">
        <v>0</v>
      </c>
      <c r="NP175" s="16">
        <v>0</v>
      </c>
      <c r="NQ175" s="17">
        <v>360346</v>
      </c>
      <c r="NR175" s="16">
        <v>370000</v>
      </c>
      <c r="NS175" s="16">
        <v>0</v>
      </c>
      <c r="NT175" s="16">
        <v>160441</v>
      </c>
      <c r="NU175" s="16">
        <v>0</v>
      </c>
      <c r="NV175" s="16">
        <v>0</v>
      </c>
      <c r="NW175" s="17">
        <v>0</v>
      </c>
      <c r="NX175" s="17">
        <v>0</v>
      </c>
    </row>
    <row r="176" spans="1:388" x14ac:dyDescent="0.55000000000000004">
      <c r="A176" s="13" t="s">
        <v>1185</v>
      </c>
      <c r="B176" s="13" t="s">
        <v>1281</v>
      </c>
      <c r="C176" s="13" t="s">
        <v>332</v>
      </c>
      <c r="D176" s="13" t="s">
        <v>333</v>
      </c>
      <c r="E176" s="14">
        <v>593.79999999999995</v>
      </c>
      <c r="F176" s="15">
        <v>0</v>
      </c>
      <c r="G176" s="16">
        <v>7485</v>
      </c>
      <c r="H176" s="16">
        <v>0</v>
      </c>
      <c r="I176" s="16">
        <v>6553</v>
      </c>
      <c r="J176" s="15">
        <v>0</v>
      </c>
      <c r="K176" s="16">
        <v>0</v>
      </c>
      <c r="L176" s="16">
        <v>7485</v>
      </c>
      <c r="M176" s="16">
        <v>222</v>
      </c>
      <c r="N176" s="16">
        <v>7707</v>
      </c>
      <c r="O176" s="17">
        <v>646.87</v>
      </c>
      <c r="P176" s="17">
        <v>19.07</v>
      </c>
      <c r="Q176" s="17">
        <v>665.94</v>
      </c>
      <c r="R176" s="17">
        <v>68.25</v>
      </c>
      <c r="S176" s="17">
        <v>2.16</v>
      </c>
      <c r="T176" s="17">
        <v>70.41</v>
      </c>
      <c r="U176" s="17">
        <v>65.78</v>
      </c>
      <c r="V176" s="17">
        <v>2.35</v>
      </c>
      <c r="W176" s="17">
        <v>68.13</v>
      </c>
      <c r="X176" s="17">
        <v>357.8</v>
      </c>
      <c r="Y176" s="17">
        <v>10.73</v>
      </c>
      <c r="Z176" s="17">
        <v>368.53</v>
      </c>
      <c r="AA176" s="17">
        <v>32.4</v>
      </c>
      <c r="AB176" s="17">
        <v>27.83</v>
      </c>
      <c r="AC176" s="17">
        <v>19.18</v>
      </c>
      <c r="AD176" s="17">
        <v>79.41</v>
      </c>
      <c r="AE176" s="14">
        <v>593.79999999999995</v>
      </c>
      <c r="AF176" s="17">
        <v>673.21</v>
      </c>
      <c r="AG176" s="17">
        <v>1.3</v>
      </c>
      <c r="AH176" s="17">
        <v>674.51</v>
      </c>
      <c r="AI176" s="15">
        <v>22.23</v>
      </c>
      <c r="AJ176" s="15">
        <v>3.4</v>
      </c>
      <c r="AK176" s="17">
        <v>0</v>
      </c>
      <c r="AL176" s="17">
        <f>ROUND(Data_AidAndLevy[[#This Row],[L311]]*Data_AidAndLevy[[#This Row],[L201]],0)</f>
        <v>0</v>
      </c>
      <c r="AM176" s="15">
        <v>0</v>
      </c>
      <c r="AN176" s="15">
        <v>25.63</v>
      </c>
      <c r="AO176" s="17">
        <v>673.21</v>
      </c>
      <c r="AP176" s="15">
        <v>698.84</v>
      </c>
      <c r="AQ176" s="17">
        <v>79.41</v>
      </c>
      <c r="AR176" s="15">
        <v>619.42999999999995</v>
      </c>
      <c r="AS176" s="16">
        <v>7707</v>
      </c>
      <c r="AT176" s="14">
        <v>593.79999999999995</v>
      </c>
      <c r="AU176" s="16">
        <v>4576417</v>
      </c>
      <c r="AV176" s="16">
        <v>4578575</v>
      </c>
      <c r="AW176" s="17">
        <v>1.01</v>
      </c>
      <c r="AX176" s="16">
        <v>4624361</v>
      </c>
      <c r="AY176" s="16">
        <v>4576417</v>
      </c>
      <c r="AZ176" s="16">
        <v>47944</v>
      </c>
      <c r="BA176" s="16">
        <v>7707</v>
      </c>
      <c r="BB176" s="15">
        <v>25.63</v>
      </c>
      <c r="BC176" s="16">
        <v>197530</v>
      </c>
      <c r="BD176" s="16">
        <v>7707</v>
      </c>
      <c r="BE176" s="17">
        <v>79.41</v>
      </c>
      <c r="BF176" s="16">
        <v>612013</v>
      </c>
      <c r="BG176" s="17">
        <v>665.94</v>
      </c>
      <c r="BH176" s="14">
        <v>593.79999999999995</v>
      </c>
      <c r="BI176" s="16">
        <v>395435</v>
      </c>
      <c r="BJ176" s="16">
        <v>395690</v>
      </c>
      <c r="BK176" s="16">
        <v>395435</v>
      </c>
      <c r="BL176" s="16">
        <v>255</v>
      </c>
      <c r="BM176" s="16">
        <v>395435</v>
      </c>
      <c r="BN176" s="16">
        <v>395690</v>
      </c>
      <c r="BO176" s="17">
        <v>70.41</v>
      </c>
      <c r="BP176" s="14">
        <v>593.79999999999995</v>
      </c>
      <c r="BQ176" s="16">
        <v>41809</v>
      </c>
      <c r="BR176" s="16">
        <v>41749</v>
      </c>
      <c r="BS176" s="16">
        <v>41809</v>
      </c>
      <c r="BT176" s="16">
        <v>0</v>
      </c>
      <c r="BU176" s="16">
        <v>41809</v>
      </c>
      <c r="BV176" s="16">
        <v>41809</v>
      </c>
      <c r="BW176" s="17">
        <v>68.13</v>
      </c>
      <c r="BX176" s="14">
        <v>593.79999999999995</v>
      </c>
      <c r="BY176" s="16">
        <v>40456</v>
      </c>
      <c r="BZ176" s="16">
        <v>40238</v>
      </c>
      <c r="CA176" s="16">
        <v>40456</v>
      </c>
      <c r="CB176" s="16">
        <v>0</v>
      </c>
      <c r="CC176" s="16">
        <v>40456</v>
      </c>
      <c r="CD176" s="16">
        <v>40456</v>
      </c>
      <c r="CE176" s="17">
        <v>368.53</v>
      </c>
      <c r="CF176" s="14">
        <v>593.79999999999995</v>
      </c>
      <c r="CG176" s="16">
        <v>218833</v>
      </c>
      <c r="CH176" s="16">
        <v>218866</v>
      </c>
      <c r="CI176" s="16">
        <v>218833</v>
      </c>
      <c r="CJ176" s="16">
        <v>33</v>
      </c>
      <c r="CK176" s="16">
        <v>218833</v>
      </c>
      <c r="CL176" s="16">
        <v>218866</v>
      </c>
      <c r="CM176" s="17">
        <v>340.52</v>
      </c>
      <c r="CN176" s="17">
        <v>673.21</v>
      </c>
      <c r="CO176" s="16">
        <v>229241</v>
      </c>
      <c r="CP176" s="16">
        <v>229304</v>
      </c>
      <c r="CQ176" s="16">
        <v>6073</v>
      </c>
      <c r="CR176" s="16">
        <v>235377</v>
      </c>
      <c r="CS176" s="16">
        <v>229241</v>
      </c>
      <c r="CT176" s="16">
        <v>6136</v>
      </c>
      <c r="CU176" s="14">
        <v>593.79999999999995</v>
      </c>
      <c r="CV176" s="16">
        <v>29</v>
      </c>
      <c r="CW176" s="14">
        <v>0.1</v>
      </c>
      <c r="CX176" s="16">
        <v>623</v>
      </c>
      <c r="CY176" s="17">
        <v>62.45</v>
      </c>
      <c r="CZ176" s="16">
        <v>38906</v>
      </c>
      <c r="DA176" s="16">
        <v>623</v>
      </c>
      <c r="DB176" s="17">
        <v>69.930000000000007</v>
      </c>
      <c r="DC176" s="16">
        <v>43566</v>
      </c>
      <c r="DD176" s="17">
        <v>1.3</v>
      </c>
      <c r="DE176" s="17">
        <v>340.52</v>
      </c>
      <c r="DF176" s="16">
        <v>443</v>
      </c>
      <c r="DG176" s="17">
        <v>34.31</v>
      </c>
      <c r="DH176" s="17">
        <v>673.21</v>
      </c>
      <c r="DI176" s="16">
        <v>23098</v>
      </c>
      <c r="DJ176" s="16">
        <v>23090</v>
      </c>
      <c r="DK176" s="16">
        <v>23098</v>
      </c>
      <c r="DL176" s="16">
        <v>0</v>
      </c>
      <c r="DM176" s="16">
        <v>23098</v>
      </c>
      <c r="DN176" s="16">
        <v>23098</v>
      </c>
      <c r="DO176" s="17">
        <v>4.09</v>
      </c>
      <c r="DP176" s="17">
        <v>673.21</v>
      </c>
      <c r="DQ176" s="16">
        <v>2753</v>
      </c>
      <c r="DR176" s="16">
        <v>2752</v>
      </c>
      <c r="DS176" s="16">
        <v>2753</v>
      </c>
      <c r="DT176" s="16">
        <v>0</v>
      </c>
      <c r="DU176" s="16">
        <v>2753</v>
      </c>
      <c r="DV176" s="16">
        <v>2753</v>
      </c>
      <c r="DW176" s="16">
        <v>4576417</v>
      </c>
      <c r="DX176" s="16">
        <v>47944</v>
      </c>
      <c r="DY176" s="16">
        <v>197530</v>
      </c>
      <c r="DZ176" s="16">
        <v>612013</v>
      </c>
      <c r="EA176" s="16">
        <v>395690</v>
      </c>
      <c r="EB176" s="16">
        <v>41809</v>
      </c>
      <c r="EC176" s="16">
        <v>40456</v>
      </c>
      <c r="ED176" s="16">
        <v>218866</v>
      </c>
      <c r="EE176" s="16">
        <v>229241</v>
      </c>
      <c r="EF176" s="16">
        <v>6136</v>
      </c>
      <c r="EG176" s="16">
        <v>38906</v>
      </c>
      <c r="EH176" s="16">
        <v>43566</v>
      </c>
      <c r="EI176" s="16">
        <v>443</v>
      </c>
      <c r="EJ176" s="16">
        <v>23098</v>
      </c>
      <c r="EK176" s="16">
        <v>2753</v>
      </c>
      <c r="EL176" s="16">
        <v>55873</v>
      </c>
      <c r="EM176" s="16">
        <v>222230</v>
      </c>
      <c r="EN176" s="16">
        <v>0</v>
      </c>
      <c r="EO176" s="16">
        <v>6641225</v>
      </c>
      <c r="EP176" s="16">
        <v>439076782</v>
      </c>
      <c r="EQ176" s="18">
        <v>5.4</v>
      </c>
      <c r="ER176" s="16">
        <v>2371015</v>
      </c>
      <c r="ES176" s="16">
        <v>32806</v>
      </c>
      <c r="ET176" s="16">
        <v>33257</v>
      </c>
      <c r="EU176" s="16">
        <v>-451</v>
      </c>
      <c r="EV176" s="16">
        <v>2371015</v>
      </c>
      <c r="EW176" s="16">
        <v>2370564</v>
      </c>
      <c r="EX176" s="16">
        <v>34176523</v>
      </c>
      <c r="EY176" s="16">
        <v>28962454</v>
      </c>
      <c r="EZ176" s="16">
        <v>5214069</v>
      </c>
      <c r="FA176" s="18">
        <v>5.4</v>
      </c>
      <c r="FB176" s="16">
        <v>28156</v>
      </c>
      <c r="FC176" s="16">
        <v>0</v>
      </c>
      <c r="FD176" s="16">
        <v>0</v>
      </c>
      <c r="FE176" s="16">
        <v>0</v>
      </c>
      <c r="FF176" s="16">
        <v>28156</v>
      </c>
      <c r="FG176" s="16">
        <v>28156</v>
      </c>
      <c r="FH176" s="16">
        <v>2370564</v>
      </c>
      <c r="FI176" s="16">
        <v>2398720</v>
      </c>
      <c r="FJ176" s="16">
        <v>6749</v>
      </c>
      <c r="FK176" s="15">
        <v>619.42999999999995</v>
      </c>
      <c r="FL176" s="16">
        <v>4180533</v>
      </c>
      <c r="FM176" s="16">
        <v>6749</v>
      </c>
      <c r="FN176" s="17">
        <v>79.41</v>
      </c>
      <c r="FO176" s="16">
        <v>535938</v>
      </c>
      <c r="FP176" s="16">
        <v>264</v>
      </c>
      <c r="FQ176" s="17">
        <v>674.51</v>
      </c>
      <c r="FR176" s="16">
        <v>178071</v>
      </c>
      <c r="FS176" s="16">
        <v>23098</v>
      </c>
      <c r="FT176" s="16">
        <v>2753</v>
      </c>
      <c r="FU176" s="16">
        <v>203922</v>
      </c>
      <c r="FV176" s="16">
        <v>4180533</v>
      </c>
      <c r="FW176" s="16">
        <v>535938</v>
      </c>
      <c r="FX176" s="16">
        <v>0</v>
      </c>
      <c r="FY176" s="16">
        <v>395690</v>
      </c>
      <c r="FZ176" s="16">
        <v>41809</v>
      </c>
      <c r="GA176" s="16">
        <v>40456</v>
      </c>
      <c r="GB176" s="16">
        <v>218866</v>
      </c>
      <c r="GC176" s="16">
        <v>5617214</v>
      </c>
      <c r="GD176" s="16">
        <v>2398720</v>
      </c>
      <c r="GE176" s="16">
        <v>3218494</v>
      </c>
      <c r="GF176" s="15">
        <v>698.84</v>
      </c>
      <c r="GG176" s="16">
        <v>300</v>
      </c>
      <c r="GH176" s="16">
        <v>209652</v>
      </c>
      <c r="GI176" s="16">
        <v>3218494</v>
      </c>
      <c r="GJ176" s="16">
        <v>0</v>
      </c>
      <c r="GK176" s="14">
        <v>17.5</v>
      </c>
      <c r="GL176" s="16">
        <v>7635</v>
      </c>
      <c r="GM176" s="16">
        <v>133613</v>
      </c>
      <c r="GN176" s="14">
        <v>0</v>
      </c>
      <c r="GO176" s="16">
        <v>7413</v>
      </c>
      <c r="GP176" s="16">
        <v>0</v>
      </c>
      <c r="GQ176" s="16">
        <v>133613</v>
      </c>
      <c r="GR176" s="16">
        <v>133613</v>
      </c>
      <c r="GS176" s="16">
        <v>6641225</v>
      </c>
      <c r="GT176" s="16">
        <v>5617214</v>
      </c>
      <c r="GU176" s="16">
        <v>0</v>
      </c>
      <c r="GV176" s="16">
        <v>1024011</v>
      </c>
      <c r="GW176" s="16">
        <v>439076782</v>
      </c>
      <c r="GX176" s="16">
        <v>429824011</v>
      </c>
      <c r="GY176" s="16">
        <v>9252771</v>
      </c>
      <c r="GZ176" s="16">
        <v>429824011</v>
      </c>
      <c r="HA176" s="18">
        <v>2.1499999999999998E-2</v>
      </c>
      <c r="HB176" s="16">
        <v>45760</v>
      </c>
      <c r="HC176" s="16">
        <v>984</v>
      </c>
      <c r="HD176" s="16">
        <v>45760</v>
      </c>
      <c r="HE176" s="16">
        <v>984</v>
      </c>
      <c r="HF176" s="16">
        <v>44776</v>
      </c>
      <c r="HG176" s="16">
        <v>886</v>
      </c>
      <c r="HH176" s="16">
        <v>685</v>
      </c>
      <c r="HI176" s="16">
        <v>201</v>
      </c>
      <c r="HJ176" s="15">
        <v>698.84</v>
      </c>
      <c r="HK176" s="16">
        <v>140467</v>
      </c>
      <c r="HL176" s="15">
        <v>698.84</v>
      </c>
      <c r="HM176" s="16">
        <v>10</v>
      </c>
      <c r="HN176" s="16">
        <v>6988</v>
      </c>
      <c r="HO176" s="15">
        <v>698.84</v>
      </c>
      <c r="HP176" s="16">
        <v>7635</v>
      </c>
      <c r="HQ176" s="15">
        <v>0.11600000000000001</v>
      </c>
      <c r="HR176" s="16">
        <v>619172</v>
      </c>
      <c r="HS176" s="16">
        <v>140467</v>
      </c>
      <c r="HT176" s="16">
        <v>6988</v>
      </c>
      <c r="HU176" s="16">
        <v>471717</v>
      </c>
      <c r="HV176" s="16">
        <v>439076782</v>
      </c>
      <c r="HW176" s="18">
        <v>1.0743400000000001</v>
      </c>
      <c r="HX176" s="18">
        <v>1.9617800000000001</v>
      </c>
      <c r="HY176" s="18">
        <v>0</v>
      </c>
      <c r="HZ176" s="16">
        <v>439076782</v>
      </c>
      <c r="IA176" s="16">
        <v>0</v>
      </c>
      <c r="IB176" s="16">
        <v>7635</v>
      </c>
      <c r="IC176" s="17">
        <v>0</v>
      </c>
      <c r="ID176" s="16">
        <v>0</v>
      </c>
      <c r="IE176" s="15">
        <v>698.84</v>
      </c>
      <c r="IF176" s="16">
        <v>0</v>
      </c>
      <c r="IG176" s="16">
        <v>1024011</v>
      </c>
      <c r="IH176" s="16">
        <v>44776</v>
      </c>
      <c r="II176" s="16">
        <v>0</v>
      </c>
      <c r="IJ176" s="16">
        <v>0</v>
      </c>
      <c r="IK176" s="16">
        <v>55873</v>
      </c>
      <c r="IL176" s="16">
        <v>140467</v>
      </c>
      <c r="IM176" s="16">
        <v>6988</v>
      </c>
      <c r="IN176" s="16">
        <v>0</v>
      </c>
      <c r="IO176" s="16">
        <v>0</v>
      </c>
      <c r="IP176" s="16">
        <v>887653</v>
      </c>
      <c r="IQ176" s="16">
        <v>3218494</v>
      </c>
      <c r="IR176" s="16">
        <v>0</v>
      </c>
      <c r="IS176" s="16">
        <v>44776</v>
      </c>
      <c r="IT176" s="16">
        <v>0</v>
      </c>
      <c r="IU176" s="16">
        <v>0</v>
      </c>
      <c r="IV176" s="16">
        <v>55873</v>
      </c>
      <c r="IW176" s="16">
        <v>140467</v>
      </c>
      <c r="IX176" s="16">
        <v>6988</v>
      </c>
      <c r="IY176" s="16">
        <v>0</v>
      </c>
      <c r="IZ176" s="16">
        <v>0</v>
      </c>
      <c r="JA176" s="16">
        <v>0</v>
      </c>
      <c r="JB176" s="16">
        <v>133613</v>
      </c>
      <c r="JC176" s="16">
        <v>3488465</v>
      </c>
      <c r="JD176" s="16">
        <v>4576417</v>
      </c>
      <c r="JE176" s="16">
        <v>47944</v>
      </c>
      <c r="JF176" s="16">
        <v>4624361</v>
      </c>
      <c r="JG176" s="19">
        <v>0.1</v>
      </c>
      <c r="JH176" s="16">
        <v>462436</v>
      </c>
      <c r="JI176" s="16">
        <v>439076782</v>
      </c>
      <c r="JJ176" s="14">
        <v>593.79999999999995</v>
      </c>
      <c r="JK176" s="16">
        <v>739435</v>
      </c>
      <c r="JL176" s="16">
        <v>416026</v>
      </c>
      <c r="JM176" s="16">
        <v>739435</v>
      </c>
      <c r="JN176" s="17">
        <v>0.25</v>
      </c>
      <c r="JO176" s="19">
        <v>0.14069999999999999</v>
      </c>
      <c r="JP176" s="16">
        <v>462436</v>
      </c>
      <c r="JQ176" s="16">
        <v>65065</v>
      </c>
      <c r="JR176" s="17">
        <v>0.01</v>
      </c>
      <c r="JS176" s="16">
        <v>4140419</v>
      </c>
      <c r="JT176" s="16">
        <v>41404</v>
      </c>
      <c r="JU176" s="16">
        <v>462436</v>
      </c>
      <c r="JV176" s="16">
        <v>65065</v>
      </c>
      <c r="JW176" s="16">
        <v>41404</v>
      </c>
      <c r="JX176" s="16">
        <v>355967</v>
      </c>
      <c r="JY176" s="16">
        <v>65065</v>
      </c>
      <c r="JZ176" s="18">
        <v>0</v>
      </c>
      <c r="KA176" s="16">
        <v>0</v>
      </c>
      <c r="KB176" s="16">
        <v>41404</v>
      </c>
      <c r="KC176" s="16">
        <v>355967</v>
      </c>
      <c r="KD176" s="16">
        <v>397371</v>
      </c>
      <c r="KE176" s="16">
        <v>4624361</v>
      </c>
      <c r="KF176" s="19">
        <v>0</v>
      </c>
      <c r="KG176" s="16">
        <v>0</v>
      </c>
      <c r="KH176" s="17">
        <v>0</v>
      </c>
      <c r="KI176" s="16">
        <v>4140419</v>
      </c>
      <c r="KJ176" s="16">
        <v>0</v>
      </c>
      <c r="KK176" s="16">
        <v>0</v>
      </c>
      <c r="KL176" s="16">
        <v>0</v>
      </c>
      <c r="KM176" s="16">
        <v>0</v>
      </c>
      <c r="KN176" s="16">
        <v>12166</v>
      </c>
      <c r="KO176" s="16">
        <v>12333</v>
      </c>
      <c r="KP176" s="16">
        <v>-167</v>
      </c>
      <c r="KQ176" s="16">
        <v>887653</v>
      </c>
      <c r="KR176" s="16">
        <v>-167</v>
      </c>
      <c r="KS176" s="16">
        <v>887820</v>
      </c>
      <c r="KT176" s="16">
        <v>-451</v>
      </c>
      <c r="KU176" s="16">
        <v>-167</v>
      </c>
      <c r="KV176" s="16">
        <v>-618</v>
      </c>
      <c r="KW176" s="16">
        <v>2371015</v>
      </c>
      <c r="KX176" s="16">
        <v>887820</v>
      </c>
      <c r="KY176" s="18">
        <v>3258835</v>
      </c>
      <c r="KZ176" s="16">
        <v>355967</v>
      </c>
      <c r="LA176" s="16">
        <v>0</v>
      </c>
      <c r="LB176" s="16">
        <v>0</v>
      </c>
      <c r="LC176" s="16">
        <v>0</v>
      </c>
      <c r="LD176" s="16">
        <v>3614802</v>
      </c>
      <c r="LE176" s="16">
        <v>0</v>
      </c>
      <c r="LF176" s="16">
        <v>0</v>
      </c>
      <c r="LG176" s="16">
        <v>0</v>
      </c>
      <c r="LH176" s="16">
        <v>3614802</v>
      </c>
      <c r="LI176" s="16">
        <v>355967</v>
      </c>
      <c r="LJ176" s="16">
        <v>3258835</v>
      </c>
      <c r="LK176" s="16">
        <v>439076782</v>
      </c>
      <c r="LL176" s="16">
        <v>7.4220199999999998</v>
      </c>
      <c r="LM176" s="16">
        <v>355967</v>
      </c>
      <c r="LN176" s="16">
        <v>443569737</v>
      </c>
      <c r="LO176" s="16">
        <v>0.80250999999999995</v>
      </c>
      <c r="LP176" s="16">
        <v>7.4220199999999998</v>
      </c>
      <c r="LQ176" s="16">
        <v>8.2245299999999997</v>
      </c>
      <c r="LR176" s="16">
        <v>229241</v>
      </c>
      <c r="LS176" s="16">
        <v>6136</v>
      </c>
      <c r="LT176" s="16">
        <v>38906</v>
      </c>
      <c r="LU176" s="16">
        <v>43566</v>
      </c>
      <c r="LV176" s="16">
        <v>443</v>
      </c>
      <c r="LW176" s="16">
        <v>23098</v>
      </c>
      <c r="LX176" s="16">
        <v>2753</v>
      </c>
      <c r="LY176" s="16">
        <v>55873</v>
      </c>
      <c r="LZ176" s="16">
        <v>288270</v>
      </c>
      <c r="MA176" s="16">
        <v>3488465</v>
      </c>
      <c r="MB176" s="18">
        <v>288270</v>
      </c>
      <c r="MC176" s="16">
        <v>3200195</v>
      </c>
      <c r="MD176" s="16">
        <v>6641225</v>
      </c>
      <c r="ME176" s="18">
        <v>0</v>
      </c>
      <c r="MF176" s="18">
        <v>0</v>
      </c>
      <c r="MG176" s="18">
        <v>397371</v>
      </c>
      <c r="MH176" s="16">
        <v>0</v>
      </c>
      <c r="MI176" s="16">
        <v>133613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3614802</v>
      </c>
      <c r="MP176" s="16">
        <v>133613</v>
      </c>
      <c r="MQ176" s="16">
        <v>0</v>
      </c>
      <c r="MR176" s="16">
        <v>41404</v>
      </c>
      <c r="MS176" s="16">
        <v>0</v>
      </c>
      <c r="MT176" s="16">
        <v>28156</v>
      </c>
      <c r="MU176" s="16">
        <v>-618</v>
      </c>
      <c r="MV176" s="16">
        <v>0</v>
      </c>
      <c r="MW176" s="16">
        <v>3817357</v>
      </c>
      <c r="MX176" s="16">
        <v>443569737</v>
      </c>
      <c r="MY176" s="16">
        <v>0</v>
      </c>
      <c r="MZ176" s="16">
        <v>0</v>
      </c>
      <c r="NA176" s="16">
        <v>0</v>
      </c>
      <c r="NB176" s="16">
        <v>4140419</v>
      </c>
      <c r="NC176" s="16">
        <v>0</v>
      </c>
      <c r="ND176" s="16">
        <v>0</v>
      </c>
      <c r="NE176" s="16">
        <v>0</v>
      </c>
      <c r="NF176" s="16">
        <v>0</v>
      </c>
      <c r="NG176" s="17">
        <v>0.01</v>
      </c>
      <c r="NH176" s="17">
        <v>0</v>
      </c>
      <c r="NI176" s="17">
        <v>0</v>
      </c>
      <c r="NJ176" s="17">
        <v>0</v>
      </c>
      <c r="NK176" s="17">
        <v>0</v>
      </c>
      <c r="NL176" s="17">
        <v>0.01</v>
      </c>
      <c r="NM176" s="16">
        <v>41404</v>
      </c>
      <c r="NN176" s="16">
        <v>0</v>
      </c>
      <c r="NO176" s="18">
        <v>0</v>
      </c>
      <c r="NP176" s="16">
        <v>0</v>
      </c>
      <c r="NQ176" s="17">
        <v>41404</v>
      </c>
      <c r="NR176" s="16">
        <v>577205</v>
      </c>
      <c r="NS176" s="16">
        <v>0</v>
      </c>
      <c r="NT176" s="16">
        <v>146378</v>
      </c>
      <c r="NU176" s="16">
        <v>0</v>
      </c>
      <c r="NV176" s="16">
        <v>0</v>
      </c>
      <c r="NW176" s="17">
        <v>0</v>
      </c>
      <c r="NX176" s="17">
        <v>0</v>
      </c>
    </row>
    <row r="177" spans="1:388" x14ac:dyDescent="0.55000000000000004">
      <c r="A177" s="13" t="s">
        <v>1199</v>
      </c>
      <c r="B177" s="13" t="s">
        <v>1200</v>
      </c>
      <c r="C177" s="13" t="s">
        <v>334</v>
      </c>
      <c r="D177" s="13" t="s">
        <v>335</v>
      </c>
      <c r="E177" s="14">
        <v>1200</v>
      </c>
      <c r="F177" s="15">
        <v>0</v>
      </c>
      <c r="G177" s="16">
        <v>7413</v>
      </c>
      <c r="H177" s="16">
        <v>0</v>
      </c>
      <c r="I177" s="16">
        <v>6553</v>
      </c>
      <c r="J177" s="15">
        <v>0</v>
      </c>
      <c r="K177" s="16">
        <v>0</v>
      </c>
      <c r="L177" s="16">
        <v>7413</v>
      </c>
      <c r="M177" s="16">
        <v>222</v>
      </c>
      <c r="N177" s="16">
        <v>7635</v>
      </c>
      <c r="O177" s="17">
        <v>667.01</v>
      </c>
      <c r="P177" s="17">
        <v>19.07</v>
      </c>
      <c r="Q177" s="17">
        <v>686.08</v>
      </c>
      <c r="R177" s="17">
        <v>77.75</v>
      </c>
      <c r="S177" s="17">
        <v>2.16</v>
      </c>
      <c r="T177" s="17">
        <v>79.91</v>
      </c>
      <c r="U177" s="17">
        <v>80.22</v>
      </c>
      <c r="V177" s="17">
        <v>2.35</v>
      </c>
      <c r="W177" s="17">
        <v>82.57</v>
      </c>
      <c r="X177" s="17">
        <v>357.8</v>
      </c>
      <c r="Y177" s="17">
        <v>10.73</v>
      </c>
      <c r="Z177" s="17">
        <v>368.53</v>
      </c>
      <c r="AA177" s="17">
        <v>77.040000000000006</v>
      </c>
      <c r="AB177" s="17">
        <v>64.150000000000006</v>
      </c>
      <c r="AC177" s="17">
        <v>141.11000000000001</v>
      </c>
      <c r="AD177" s="17">
        <v>282.3</v>
      </c>
      <c r="AE177" s="14">
        <v>1200</v>
      </c>
      <c r="AF177" s="17">
        <v>1482.3</v>
      </c>
      <c r="AG177" s="17">
        <v>0</v>
      </c>
      <c r="AH177" s="17">
        <v>1482.3</v>
      </c>
      <c r="AI177" s="15">
        <v>26.45</v>
      </c>
      <c r="AJ177" s="15">
        <v>7.0309999999999997</v>
      </c>
      <c r="AK177" s="17">
        <v>2.78</v>
      </c>
      <c r="AL177" s="17">
        <f>ROUND(Data_AidAndLevy[[#This Row],[L311]]*Data_AidAndLevy[[#This Row],[L201]],0)</f>
        <v>20608</v>
      </c>
      <c r="AM177" s="15">
        <v>0</v>
      </c>
      <c r="AN177" s="15">
        <v>36.261000000000003</v>
      </c>
      <c r="AO177" s="17">
        <v>1482.3</v>
      </c>
      <c r="AP177" s="15">
        <v>1518.5609999999999</v>
      </c>
      <c r="AQ177" s="17">
        <v>282.3</v>
      </c>
      <c r="AR177" s="15">
        <v>1236.261</v>
      </c>
      <c r="AS177" s="16">
        <v>7635</v>
      </c>
      <c r="AT177" s="14">
        <v>1200</v>
      </c>
      <c r="AU177" s="16">
        <v>9162000</v>
      </c>
      <c r="AV177" s="16">
        <v>9230668</v>
      </c>
      <c r="AW177" s="17">
        <v>1.01</v>
      </c>
      <c r="AX177" s="16">
        <v>9322975</v>
      </c>
      <c r="AY177" s="16">
        <v>9162000</v>
      </c>
      <c r="AZ177" s="16">
        <v>160975</v>
      </c>
      <c r="BA177" s="16">
        <v>7635</v>
      </c>
      <c r="BB177" s="15">
        <v>36.261000000000003</v>
      </c>
      <c r="BC177" s="16">
        <v>276853</v>
      </c>
      <c r="BD177" s="16">
        <v>7635</v>
      </c>
      <c r="BE177" s="17">
        <v>282.3</v>
      </c>
      <c r="BF177" s="16">
        <v>2155361</v>
      </c>
      <c r="BG177" s="17">
        <v>686.08</v>
      </c>
      <c r="BH177" s="14">
        <v>1200</v>
      </c>
      <c r="BI177" s="16">
        <v>823296</v>
      </c>
      <c r="BJ177" s="16">
        <v>830561</v>
      </c>
      <c r="BK177" s="16">
        <v>823296</v>
      </c>
      <c r="BL177" s="16">
        <v>7265</v>
      </c>
      <c r="BM177" s="16">
        <v>823296</v>
      </c>
      <c r="BN177" s="16">
        <v>830561</v>
      </c>
      <c r="BO177" s="17">
        <v>79.91</v>
      </c>
      <c r="BP177" s="14">
        <v>1200</v>
      </c>
      <c r="BQ177" s="16">
        <v>95892</v>
      </c>
      <c r="BR177" s="16">
        <v>96814</v>
      </c>
      <c r="BS177" s="16">
        <v>95892</v>
      </c>
      <c r="BT177" s="16">
        <v>922</v>
      </c>
      <c r="BU177" s="16">
        <v>95892</v>
      </c>
      <c r="BV177" s="16">
        <v>96814</v>
      </c>
      <c r="BW177" s="17">
        <v>82.57</v>
      </c>
      <c r="BX177" s="14">
        <v>1200</v>
      </c>
      <c r="BY177" s="16">
        <v>99084</v>
      </c>
      <c r="BZ177" s="16">
        <v>99890</v>
      </c>
      <c r="CA177" s="16">
        <v>99084</v>
      </c>
      <c r="CB177" s="16">
        <v>806</v>
      </c>
      <c r="CC177" s="16">
        <v>99084</v>
      </c>
      <c r="CD177" s="16">
        <v>99890</v>
      </c>
      <c r="CE177" s="17">
        <v>368.53</v>
      </c>
      <c r="CF177" s="14">
        <v>1200</v>
      </c>
      <c r="CG177" s="16">
        <v>442236</v>
      </c>
      <c r="CH177" s="16">
        <v>445533</v>
      </c>
      <c r="CI177" s="16">
        <v>442236</v>
      </c>
      <c r="CJ177" s="16">
        <v>3297</v>
      </c>
      <c r="CK177" s="16">
        <v>442236</v>
      </c>
      <c r="CL177" s="16">
        <v>445533</v>
      </c>
      <c r="CM177" s="17">
        <v>334.9</v>
      </c>
      <c r="CN177" s="17">
        <v>1482.3</v>
      </c>
      <c r="CO177" s="16">
        <v>496422</v>
      </c>
      <c r="CP177" s="16">
        <v>497295</v>
      </c>
      <c r="CQ177" s="16">
        <v>4071</v>
      </c>
      <c r="CR177" s="16">
        <v>501366</v>
      </c>
      <c r="CS177" s="16">
        <v>496422</v>
      </c>
      <c r="CT177" s="16">
        <v>4944</v>
      </c>
      <c r="CU177" s="14">
        <v>1200</v>
      </c>
      <c r="CV177" s="16">
        <v>128</v>
      </c>
      <c r="CW177" s="14">
        <v>0.1</v>
      </c>
      <c r="CX177" s="16">
        <v>1328</v>
      </c>
      <c r="CY177" s="17">
        <v>61.98</v>
      </c>
      <c r="CZ177" s="16">
        <v>82309</v>
      </c>
      <c r="DA177" s="16">
        <v>1328</v>
      </c>
      <c r="DB177" s="17">
        <v>67.73</v>
      </c>
      <c r="DC177" s="16">
        <v>89945</v>
      </c>
      <c r="DD177" s="17">
        <v>0</v>
      </c>
      <c r="DE177" s="17">
        <v>334.9</v>
      </c>
      <c r="DF177" s="16">
        <v>0</v>
      </c>
      <c r="DG177" s="17">
        <v>30.77</v>
      </c>
      <c r="DH177" s="17">
        <v>1482.3</v>
      </c>
      <c r="DI177" s="16">
        <v>45610</v>
      </c>
      <c r="DJ177" s="16">
        <v>45527</v>
      </c>
      <c r="DK177" s="16">
        <v>45610</v>
      </c>
      <c r="DL177" s="16">
        <v>0</v>
      </c>
      <c r="DM177" s="16">
        <v>45610</v>
      </c>
      <c r="DN177" s="16">
        <v>45610</v>
      </c>
      <c r="DO177" s="17">
        <v>3.61</v>
      </c>
      <c r="DP177" s="17">
        <v>1482.3</v>
      </c>
      <c r="DQ177" s="16">
        <v>5351</v>
      </c>
      <c r="DR177" s="16">
        <v>5337</v>
      </c>
      <c r="DS177" s="16">
        <v>5351</v>
      </c>
      <c r="DT177" s="16">
        <v>0</v>
      </c>
      <c r="DU177" s="16">
        <v>5351</v>
      </c>
      <c r="DV177" s="16">
        <v>5351</v>
      </c>
      <c r="DW177" s="16">
        <v>9162000</v>
      </c>
      <c r="DX177" s="16">
        <v>160975</v>
      </c>
      <c r="DY177" s="16">
        <v>276853</v>
      </c>
      <c r="DZ177" s="16">
        <v>2155361</v>
      </c>
      <c r="EA177" s="16">
        <v>830561</v>
      </c>
      <c r="EB177" s="16">
        <v>96814</v>
      </c>
      <c r="EC177" s="16">
        <v>99890</v>
      </c>
      <c r="ED177" s="16">
        <v>445533</v>
      </c>
      <c r="EE177" s="16">
        <v>496422</v>
      </c>
      <c r="EF177" s="16">
        <v>4944</v>
      </c>
      <c r="EG177" s="16">
        <v>82309</v>
      </c>
      <c r="EH177" s="16">
        <v>89945</v>
      </c>
      <c r="EI177" s="16">
        <v>0</v>
      </c>
      <c r="EJ177" s="16">
        <v>45610</v>
      </c>
      <c r="EK177" s="16">
        <v>5351</v>
      </c>
      <c r="EL177" s="16">
        <v>97359</v>
      </c>
      <c r="EM177" s="16">
        <v>222390</v>
      </c>
      <c r="EN177" s="16">
        <v>0</v>
      </c>
      <c r="EO177" s="16">
        <v>14077599</v>
      </c>
      <c r="EP177" s="16">
        <v>434352195</v>
      </c>
      <c r="EQ177" s="18">
        <v>5.4</v>
      </c>
      <c r="ER177" s="16">
        <v>2345502</v>
      </c>
      <c r="ES177" s="16">
        <v>55626</v>
      </c>
      <c r="ET177" s="16">
        <v>54991</v>
      </c>
      <c r="EU177" s="16">
        <v>635</v>
      </c>
      <c r="EV177" s="16">
        <v>2345502</v>
      </c>
      <c r="EW177" s="16">
        <v>2346137</v>
      </c>
      <c r="EX177" s="16">
        <v>103452689</v>
      </c>
      <c r="EY177" s="16">
        <v>90927667</v>
      </c>
      <c r="EZ177" s="16">
        <v>12525022</v>
      </c>
      <c r="FA177" s="18">
        <v>5.4</v>
      </c>
      <c r="FB177" s="16">
        <v>67635</v>
      </c>
      <c r="FC177" s="16">
        <v>0</v>
      </c>
      <c r="FD177" s="16">
        <v>0</v>
      </c>
      <c r="FE177" s="16">
        <v>0</v>
      </c>
      <c r="FF177" s="16">
        <v>67635</v>
      </c>
      <c r="FG177" s="16">
        <v>67635</v>
      </c>
      <c r="FH177" s="16">
        <v>2346137</v>
      </c>
      <c r="FI177" s="16">
        <v>2413772</v>
      </c>
      <c r="FJ177" s="16">
        <v>6749</v>
      </c>
      <c r="FK177" s="15">
        <v>1236.261</v>
      </c>
      <c r="FL177" s="16">
        <v>8343525</v>
      </c>
      <c r="FM177" s="16">
        <v>6749</v>
      </c>
      <c r="FN177" s="17">
        <v>282.3</v>
      </c>
      <c r="FO177" s="16">
        <v>1905243</v>
      </c>
      <c r="FP177" s="16">
        <v>264</v>
      </c>
      <c r="FQ177" s="17">
        <v>1482.3</v>
      </c>
      <c r="FR177" s="16">
        <v>391327</v>
      </c>
      <c r="FS177" s="16">
        <v>45610</v>
      </c>
      <c r="FT177" s="16">
        <v>5351</v>
      </c>
      <c r="FU177" s="16">
        <v>442288</v>
      </c>
      <c r="FV177" s="16">
        <v>8343525</v>
      </c>
      <c r="FW177" s="16">
        <v>1905243</v>
      </c>
      <c r="FX177" s="16">
        <v>0</v>
      </c>
      <c r="FY177" s="16">
        <v>830561</v>
      </c>
      <c r="FZ177" s="16">
        <v>96814</v>
      </c>
      <c r="GA177" s="16">
        <v>99890</v>
      </c>
      <c r="GB177" s="16">
        <v>445533</v>
      </c>
      <c r="GC177" s="16">
        <v>12163854</v>
      </c>
      <c r="GD177" s="16">
        <v>2413772</v>
      </c>
      <c r="GE177" s="16">
        <v>9750082</v>
      </c>
      <c r="GF177" s="15">
        <v>1518.5609999999999</v>
      </c>
      <c r="GG177" s="16">
        <v>300</v>
      </c>
      <c r="GH177" s="16">
        <v>455568</v>
      </c>
      <c r="GI177" s="16">
        <v>9750082</v>
      </c>
      <c r="GJ177" s="16">
        <v>0</v>
      </c>
      <c r="GK177" s="14">
        <v>34.5</v>
      </c>
      <c r="GL177" s="16">
        <v>7635</v>
      </c>
      <c r="GM177" s="16">
        <v>263408</v>
      </c>
      <c r="GN177" s="14">
        <v>0</v>
      </c>
      <c r="GO177" s="16">
        <v>7413</v>
      </c>
      <c r="GP177" s="16">
        <v>0</v>
      </c>
      <c r="GQ177" s="16">
        <v>263408</v>
      </c>
      <c r="GR177" s="16">
        <v>263408</v>
      </c>
      <c r="GS177" s="16">
        <v>14077599</v>
      </c>
      <c r="GT177" s="16">
        <v>12163854</v>
      </c>
      <c r="GU177" s="16">
        <v>0</v>
      </c>
      <c r="GV177" s="16">
        <v>1913745</v>
      </c>
      <c r="GW177" s="16">
        <v>434352195</v>
      </c>
      <c r="GX177" s="16">
        <v>437589719</v>
      </c>
      <c r="GY177" s="16">
        <v>0</v>
      </c>
      <c r="GZ177" s="16">
        <v>437589719</v>
      </c>
      <c r="HA177" s="18">
        <v>0</v>
      </c>
      <c r="HB177" s="16">
        <v>11891</v>
      </c>
      <c r="HC177" s="16">
        <v>0</v>
      </c>
      <c r="HD177" s="16">
        <v>11891</v>
      </c>
      <c r="HE177" s="16">
        <v>0</v>
      </c>
      <c r="HF177" s="16">
        <v>11891</v>
      </c>
      <c r="HG177" s="16">
        <v>886</v>
      </c>
      <c r="HH177" s="16">
        <v>685</v>
      </c>
      <c r="HI177" s="16">
        <v>201</v>
      </c>
      <c r="HJ177" s="15">
        <v>1518.5609999999999</v>
      </c>
      <c r="HK177" s="16">
        <v>305231</v>
      </c>
      <c r="HL177" s="15">
        <v>1518.5609999999999</v>
      </c>
      <c r="HM177" s="16">
        <v>10</v>
      </c>
      <c r="HN177" s="16">
        <v>15186</v>
      </c>
      <c r="HO177" s="15">
        <v>1518.5609999999999</v>
      </c>
      <c r="HP177" s="16">
        <v>7635</v>
      </c>
      <c r="HQ177" s="15">
        <v>0.11600000000000001</v>
      </c>
      <c r="HR177" s="16">
        <v>1345445</v>
      </c>
      <c r="HS177" s="16">
        <v>305231</v>
      </c>
      <c r="HT177" s="16">
        <v>15186</v>
      </c>
      <c r="HU177" s="16">
        <v>1025028</v>
      </c>
      <c r="HV177" s="16">
        <v>434352195</v>
      </c>
      <c r="HW177" s="18">
        <v>2.3599000000000001</v>
      </c>
      <c r="HX177" s="18">
        <v>1.9617800000000001</v>
      </c>
      <c r="HY177" s="18">
        <v>0.39811999999999997</v>
      </c>
      <c r="HZ177" s="16">
        <v>434352195</v>
      </c>
      <c r="IA177" s="16">
        <v>172924</v>
      </c>
      <c r="IB177" s="16">
        <v>7635</v>
      </c>
      <c r="IC177" s="17">
        <v>0</v>
      </c>
      <c r="ID177" s="16">
        <v>0</v>
      </c>
      <c r="IE177" s="15">
        <v>1518.5609999999999</v>
      </c>
      <c r="IF177" s="16">
        <v>0</v>
      </c>
      <c r="IG177" s="16">
        <v>1913745</v>
      </c>
      <c r="IH177" s="16">
        <v>11891</v>
      </c>
      <c r="II177" s="16">
        <v>0</v>
      </c>
      <c r="IJ177" s="16">
        <v>0</v>
      </c>
      <c r="IK177" s="16">
        <v>97359</v>
      </c>
      <c r="IL177" s="16">
        <v>305231</v>
      </c>
      <c r="IM177" s="16">
        <v>15186</v>
      </c>
      <c r="IN177" s="16">
        <v>172924</v>
      </c>
      <c r="IO177" s="16">
        <v>0</v>
      </c>
      <c r="IP177" s="16">
        <v>1505872</v>
      </c>
      <c r="IQ177" s="16">
        <v>9750082</v>
      </c>
      <c r="IR177" s="16">
        <v>0</v>
      </c>
      <c r="IS177" s="16">
        <v>11891</v>
      </c>
      <c r="IT177" s="16">
        <v>0</v>
      </c>
      <c r="IU177" s="16">
        <v>0</v>
      </c>
      <c r="IV177" s="16">
        <v>97359</v>
      </c>
      <c r="IW177" s="16">
        <v>305231</v>
      </c>
      <c r="IX177" s="16">
        <v>15186</v>
      </c>
      <c r="IY177" s="16">
        <v>172924</v>
      </c>
      <c r="IZ177" s="16">
        <v>0</v>
      </c>
      <c r="JA177" s="16">
        <v>0</v>
      </c>
      <c r="JB177" s="16">
        <v>263408</v>
      </c>
      <c r="JC177" s="16">
        <v>10421363</v>
      </c>
      <c r="JD177" s="16">
        <v>9162000</v>
      </c>
      <c r="JE177" s="16">
        <v>160975</v>
      </c>
      <c r="JF177" s="16">
        <v>9322975</v>
      </c>
      <c r="JG177" s="19">
        <v>0.1</v>
      </c>
      <c r="JH177" s="16">
        <v>932298</v>
      </c>
      <c r="JI177" s="16">
        <v>434352195</v>
      </c>
      <c r="JJ177" s="14">
        <v>1200</v>
      </c>
      <c r="JK177" s="16">
        <v>361960</v>
      </c>
      <c r="JL177" s="16">
        <v>416026</v>
      </c>
      <c r="JM177" s="16">
        <v>361960</v>
      </c>
      <c r="JN177" s="17">
        <v>0.25</v>
      </c>
      <c r="JO177" s="19">
        <v>0.2873</v>
      </c>
      <c r="JP177" s="16">
        <v>932298</v>
      </c>
      <c r="JQ177" s="16">
        <v>267849</v>
      </c>
      <c r="JR177" s="17">
        <v>0.08</v>
      </c>
      <c r="JS177" s="16">
        <v>8052883</v>
      </c>
      <c r="JT177" s="16">
        <v>644231</v>
      </c>
      <c r="JU177" s="16">
        <v>932298</v>
      </c>
      <c r="JV177" s="16">
        <v>267849</v>
      </c>
      <c r="JW177" s="16">
        <v>644231</v>
      </c>
      <c r="JX177" s="16">
        <v>20218</v>
      </c>
      <c r="JY177" s="16">
        <v>267849</v>
      </c>
      <c r="JZ177" s="18">
        <v>0</v>
      </c>
      <c r="KA177" s="16">
        <v>0</v>
      </c>
      <c r="KB177" s="16">
        <v>644231</v>
      </c>
      <c r="KC177" s="16">
        <v>20218</v>
      </c>
      <c r="KD177" s="16">
        <v>664449</v>
      </c>
      <c r="KE177" s="16">
        <v>9322975</v>
      </c>
      <c r="KF177" s="19">
        <v>0</v>
      </c>
      <c r="KG177" s="16">
        <v>0</v>
      </c>
      <c r="KH177" s="17">
        <v>0</v>
      </c>
      <c r="KI177" s="16">
        <v>8052883</v>
      </c>
      <c r="KJ177" s="16">
        <v>0</v>
      </c>
      <c r="KK177" s="16">
        <v>0</v>
      </c>
      <c r="KL177" s="16">
        <v>0</v>
      </c>
      <c r="KM177" s="16">
        <v>0</v>
      </c>
      <c r="KN177" s="16">
        <v>33067</v>
      </c>
      <c r="KO177" s="16">
        <v>32689</v>
      </c>
      <c r="KP177" s="16">
        <v>378</v>
      </c>
      <c r="KQ177" s="16">
        <v>1505872</v>
      </c>
      <c r="KR177" s="16">
        <v>378</v>
      </c>
      <c r="KS177" s="16">
        <v>1505494</v>
      </c>
      <c r="KT177" s="16">
        <v>635</v>
      </c>
      <c r="KU177" s="16">
        <v>378</v>
      </c>
      <c r="KV177" s="16">
        <v>1013</v>
      </c>
      <c r="KW177" s="16">
        <v>2345502</v>
      </c>
      <c r="KX177" s="16">
        <v>1505494</v>
      </c>
      <c r="KY177" s="18">
        <v>3850996</v>
      </c>
      <c r="KZ177" s="16">
        <v>20218</v>
      </c>
      <c r="LA177" s="16">
        <v>0</v>
      </c>
      <c r="LB177" s="16">
        <v>0</v>
      </c>
      <c r="LC177" s="16">
        <v>0</v>
      </c>
      <c r="LD177" s="16">
        <v>3871214</v>
      </c>
      <c r="LE177" s="16">
        <v>416147</v>
      </c>
      <c r="LF177" s="16">
        <v>0</v>
      </c>
      <c r="LG177" s="16">
        <v>0</v>
      </c>
      <c r="LH177" s="16">
        <v>4287361</v>
      </c>
      <c r="LI177" s="16">
        <v>20218</v>
      </c>
      <c r="LJ177" s="16">
        <v>4267143</v>
      </c>
      <c r="LK177" s="16">
        <v>434352195</v>
      </c>
      <c r="LL177" s="16">
        <v>9.8241499999999995</v>
      </c>
      <c r="LM177" s="16">
        <v>20218</v>
      </c>
      <c r="LN177" s="16">
        <v>457124105</v>
      </c>
      <c r="LO177" s="16">
        <v>4.4229999999999998E-2</v>
      </c>
      <c r="LP177" s="16">
        <v>9.8241499999999995</v>
      </c>
      <c r="LQ177" s="16">
        <v>9.8683800000000002</v>
      </c>
      <c r="LR177" s="16">
        <v>496422</v>
      </c>
      <c r="LS177" s="16">
        <v>4944</v>
      </c>
      <c r="LT177" s="16">
        <v>82309</v>
      </c>
      <c r="LU177" s="16">
        <v>89945</v>
      </c>
      <c r="LV177" s="16">
        <v>0</v>
      </c>
      <c r="LW177" s="16">
        <v>45610</v>
      </c>
      <c r="LX177" s="16">
        <v>5351</v>
      </c>
      <c r="LY177" s="16">
        <v>97359</v>
      </c>
      <c r="LZ177" s="16">
        <v>627222</v>
      </c>
      <c r="MA177" s="16">
        <v>10421363</v>
      </c>
      <c r="MB177" s="18">
        <v>627222</v>
      </c>
      <c r="MC177" s="16">
        <v>9794141</v>
      </c>
      <c r="MD177" s="16">
        <v>14077599</v>
      </c>
      <c r="ME177" s="18">
        <v>0</v>
      </c>
      <c r="MF177" s="18">
        <v>0</v>
      </c>
      <c r="MG177" s="18">
        <v>664449</v>
      </c>
      <c r="MH177" s="16">
        <v>0</v>
      </c>
      <c r="MI177" s="16">
        <v>263408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3871214</v>
      </c>
      <c r="MP177" s="16">
        <v>263408</v>
      </c>
      <c r="MQ177" s="16">
        <v>0</v>
      </c>
      <c r="MR177" s="16">
        <v>644231</v>
      </c>
      <c r="MS177" s="16">
        <v>0</v>
      </c>
      <c r="MT177" s="16">
        <v>67635</v>
      </c>
      <c r="MU177" s="16">
        <v>1013</v>
      </c>
      <c r="MV177" s="16">
        <v>0</v>
      </c>
      <c r="MW177" s="16">
        <v>4847501</v>
      </c>
      <c r="MX177" s="16">
        <v>457124105</v>
      </c>
      <c r="MY177" s="16">
        <v>1</v>
      </c>
      <c r="MZ177" s="16">
        <v>457124</v>
      </c>
      <c r="NA177" s="16">
        <v>0</v>
      </c>
      <c r="NB177" s="16">
        <v>8052883</v>
      </c>
      <c r="NC177" s="16">
        <v>0</v>
      </c>
      <c r="ND177" s="16">
        <v>457124</v>
      </c>
      <c r="NE177" s="16">
        <v>0</v>
      </c>
      <c r="NF177" s="16">
        <v>457124</v>
      </c>
      <c r="NG177" s="17">
        <v>0.08</v>
      </c>
      <c r="NH177" s="17">
        <v>0</v>
      </c>
      <c r="NI177" s="17">
        <v>0</v>
      </c>
      <c r="NJ177" s="17">
        <v>0</v>
      </c>
      <c r="NK177" s="17">
        <v>0</v>
      </c>
      <c r="NL177" s="17">
        <v>0.08</v>
      </c>
      <c r="NM177" s="16">
        <v>644231</v>
      </c>
      <c r="NN177" s="16">
        <v>0</v>
      </c>
      <c r="NO177" s="18">
        <v>0</v>
      </c>
      <c r="NP177" s="16">
        <v>0</v>
      </c>
      <c r="NQ177" s="17">
        <v>644231</v>
      </c>
      <c r="NR177" s="16">
        <v>780000</v>
      </c>
      <c r="NS177" s="16">
        <v>0</v>
      </c>
      <c r="NT177" s="16">
        <v>150851</v>
      </c>
      <c r="NU177" s="16">
        <v>0</v>
      </c>
      <c r="NV177" s="16">
        <v>0</v>
      </c>
      <c r="NW177" s="17">
        <v>0</v>
      </c>
      <c r="NX177" s="17">
        <v>0</v>
      </c>
    </row>
    <row r="178" spans="1:388" x14ac:dyDescent="0.55000000000000004">
      <c r="A178" s="13" t="s">
        <v>1195</v>
      </c>
      <c r="B178" s="13" t="s">
        <v>1253</v>
      </c>
      <c r="C178" s="13" t="s">
        <v>336</v>
      </c>
      <c r="D178" s="13" t="s">
        <v>337</v>
      </c>
      <c r="E178" s="14">
        <v>663.1</v>
      </c>
      <c r="F178" s="15">
        <v>-1.125</v>
      </c>
      <c r="G178" s="16">
        <v>7413</v>
      </c>
      <c r="H178" s="16">
        <v>-8340</v>
      </c>
      <c r="I178" s="16">
        <v>6553</v>
      </c>
      <c r="J178" s="15">
        <v>-1.125</v>
      </c>
      <c r="K178" s="16">
        <v>-7372</v>
      </c>
      <c r="L178" s="16">
        <v>7413</v>
      </c>
      <c r="M178" s="16">
        <v>222</v>
      </c>
      <c r="N178" s="16">
        <v>7635</v>
      </c>
      <c r="O178" s="17">
        <v>648.41999999999996</v>
      </c>
      <c r="P178" s="17">
        <v>19.07</v>
      </c>
      <c r="Q178" s="17">
        <v>667.49</v>
      </c>
      <c r="R178" s="17">
        <v>71.67</v>
      </c>
      <c r="S178" s="17">
        <v>2.16</v>
      </c>
      <c r="T178" s="17">
        <v>73.83</v>
      </c>
      <c r="U178" s="17">
        <v>70.540000000000006</v>
      </c>
      <c r="V178" s="17">
        <v>2.35</v>
      </c>
      <c r="W178" s="17">
        <v>72.89</v>
      </c>
      <c r="X178" s="17">
        <v>357.8</v>
      </c>
      <c r="Y178" s="17">
        <v>10.73</v>
      </c>
      <c r="Z178" s="17">
        <v>368.53</v>
      </c>
      <c r="AA178" s="17">
        <v>33.840000000000003</v>
      </c>
      <c r="AB178" s="17">
        <v>21.2</v>
      </c>
      <c r="AC178" s="17">
        <v>27.4</v>
      </c>
      <c r="AD178" s="17">
        <v>82.44</v>
      </c>
      <c r="AE178" s="14">
        <v>663.1</v>
      </c>
      <c r="AF178" s="17">
        <v>745.54</v>
      </c>
      <c r="AG178" s="17">
        <v>1.99</v>
      </c>
      <c r="AH178" s="17">
        <v>747.53</v>
      </c>
      <c r="AI178" s="15">
        <v>27.93</v>
      </c>
      <c r="AJ178" s="15">
        <v>2.4990000000000001</v>
      </c>
      <c r="AK178" s="17">
        <v>0.26</v>
      </c>
      <c r="AL178" s="17">
        <f>ROUND(Data_AidAndLevy[[#This Row],[L311]]*Data_AidAndLevy[[#This Row],[L201]],0)</f>
        <v>1927</v>
      </c>
      <c r="AM178" s="15">
        <v>0</v>
      </c>
      <c r="AN178" s="15">
        <v>30.689</v>
      </c>
      <c r="AO178" s="17">
        <v>745.54</v>
      </c>
      <c r="AP178" s="15">
        <v>776.22900000000004</v>
      </c>
      <c r="AQ178" s="17">
        <v>82.44</v>
      </c>
      <c r="AR178" s="15">
        <v>693.78899999999999</v>
      </c>
      <c r="AS178" s="16">
        <v>7635</v>
      </c>
      <c r="AT178" s="14">
        <v>663.1</v>
      </c>
      <c r="AU178" s="16">
        <v>5062769</v>
      </c>
      <c r="AV178" s="16">
        <v>5023049</v>
      </c>
      <c r="AW178" s="17">
        <v>1.01</v>
      </c>
      <c r="AX178" s="16">
        <v>5073279</v>
      </c>
      <c r="AY178" s="16">
        <v>5062769</v>
      </c>
      <c r="AZ178" s="16">
        <v>10510</v>
      </c>
      <c r="BA178" s="16">
        <v>7635</v>
      </c>
      <c r="BB178" s="15">
        <v>30.689</v>
      </c>
      <c r="BC178" s="16">
        <v>234311</v>
      </c>
      <c r="BD178" s="16">
        <v>7635</v>
      </c>
      <c r="BE178" s="17">
        <v>82.44</v>
      </c>
      <c r="BF178" s="16">
        <v>629429</v>
      </c>
      <c r="BG178" s="17">
        <v>667.49</v>
      </c>
      <c r="BH178" s="14">
        <v>663.1</v>
      </c>
      <c r="BI178" s="16">
        <v>442613</v>
      </c>
      <c r="BJ178" s="16">
        <v>439369</v>
      </c>
      <c r="BK178" s="16">
        <v>442613</v>
      </c>
      <c r="BL178" s="16">
        <v>0</v>
      </c>
      <c r="BM178" s="16">
        <v>442613</v>
      </c>
      <c r="BN178" s="16">
        <v>442613</v>
      </c>
      <c r="BO178" s="17">
        <v>73.83</v>
      </c>
      <c r="BP178" s="14">
        <v>663.1</v>
      </c>
      <c r="BQ178" s="16">
        <v>48957</v>
      </c>
      <c r="BR178" s="16">
        <v>48564</v>
      </c>
      <c r="BS178" s="16">
        <v>48957</v>
      </c>
      <c r="BT178" s="16">
        <v>0</v>
      </c>
      <c r="BU178" s="16">
        <v>48957</v>
      </c>
      <c r="BV178" s="16">
        <v>48957</v>
      </c>
      <c r="BW178" s="17">
        <v>72.89</v>
      </c>
      <c r="BX178" s="14">
        <v>663.1</v>
      </c>
      <c r="BY178" s="16">
        <v>48333</v>
      </c>
      <c r="BZ178" s="16">
        <v>47798</v>
      </c>
      <c r="CA178" s="16">
        <v>48333</v>
      </c>
      <c r="CB178" s="16">
        <v>0</v>
      </c>
      <c r="CC178" s="16">
        <v>48333</v>
      </c>
      <c r="CD178" s="16">
        <v>48333</v>
      </c>
      <c r="CE178" s="17">
        <v>368.53</v>
      </c>
      <c r="CF178" s="14">
        <v>663.1</v>
      </c>
      <c r="CG178" s="16">
        <v>244372</v>
      </c>
      <c r="CH178" s="16">
        <v>242445</v>
      </c>
      <c r="CI178" s="16">
        <v>244372</v>
      </c>
      <c r="CJ178" s="16">
        <v>0</v>
      </c>
      <c r="CK178" s="16">
        <v>244372</v>
      </c>
      <c r="CL178" s="16">
        <v>244372</v>
      </c>
      <c r="CM178" s="17">
        <v>348.14</v>
      </c>
      <c r="CN178" s="17">
        <v>745.54</v>
      </c>
      <c r="CO178" s="16">
        <v>259552</v>
      </c>
      <c r="CP178" s="16">
        <v>250695</v>
      </c>
      <c r="CQ178" s="16">
        <v>0</v>
      </c>
      <c r="CR178" s="16">
        <v>250695</v>
      </c>
      <c r="CS178" s="16">
        <v>259552</v>
      </c>
      <c r="CT178" s="16">
        <v>0</v>
      </c>
      <c r="CU178" s="14">
        <v>663.1</v>
      </c>
      <c r="CV178" s="16">
        <v>34</v>
      </c>
      <c r="CW178" s="14">
        <v>0</v>
      </c>
      <c r="CX178" s="16">
        <v>697</v>
      </c>
      <c r="CY178" s="17">
        <v>62.44</v>
      </c>
      <c r="CZ178" s="16">
        <v>43521</v>
      </c>
      <c r="DA178" s="16">
        <v>697</v>
      </c>
      <c r="DB178" s="17">
        <v>69.56</v>
      </c>
      <c r="DC178" s="16">
        <v>48483</v>
      </c>
      <c r="DD178" s="17">
        <v>1.99</v>
      </c>
      <c r="DE178" s="17">
        <v>348.14</v>
      </c>
      <c r="DF178" s="16">
        <v>693</v>
      </c>
      <c r="DG178" s="17">
        <v>34.47</v>
      </c>
      <c r="DH178" s="17">
        <v>745.54</v>
      </c>
      <c r="DI178" s="16">
        <v>25699</v>
      </c>
      <c r="DJ178" s="16">
        <v>24794</v>
      </c>
      <c r="DK178" s="16">
        <v>25699</v>
      </c>
      <c r="DL178" s="16">
        <v>0</v>
      </c>
      <c r="DM178" s="16">
        <v>25699</v>
      </c>
      <c r="DN178" s="16">
        <v>25699</v>
      </c>
      <c r="DO178" s="17">
        <v>3.74</v>
      </c>
      <c r="DP178" s="17">
        <v>745.54</v>
      </c>
      <c r="DQ178" s="16">
        <v>2788</v>
      </c>
      <c r="DR178" s="16">
        <v>2682</v>
      </c>
      <c r="DS178" s="16">
        <v>2788</v>
      </c>
      <c r="DT178" s="16">
        <v>0</v>
      </c>
      <c r="DU178" s="16">
        <v>2788</v>
      </c>
      <c r="DV178" s="16">
        <v>2788</v>
      </c>
      <c r="DW178" s="16">
        <v>5062769</v>
      </c>
      <c r="DX178" s="16">
        <v>10510</v>
      </c>
      <c r="DY178" s="16">
        <v>234311</v>
      </c>
      <c r="DZ178" s="16">
        <v>629429</v>
      </c>
      <c r="EA178" s="16">
        <v>442613</v>
      </c>
      <c r="EB178" s="16">
        <v>48957</v>
      </c>
      <c r="EC178" s="16">
        <v>48333</v>
      </c>
      <c r="ED178" s="16">
        <v>244372</v>
      </c>
      <c r="EE178" s="16">
        <v>259552</v>
      </c>
      <c r="EF178" s="16">
        <v>0</v>
      </c>
      <c r="EG178" s="16">
        <v>43521</v>
      </c>
      <c r="EH178" s="16">
        <v>48483</v>
      </c>
      <c r="EI178" s="16">
        <v>693</v>
      </c>
      <c r="EJ178" s="16">
        <v>25699</v>
      </c>
      <c r="EK178" s="16">
        <v>2788</v>
      </c>
      <c r="EL178" s="16">
        <v>59234</v>
      </c>
      <c r="EM178" s="16">
        <v>176961</v>
      </c>
      <c r="EN178" s="16">
        <v>-8340</v>
      </c>
      <c r="EO178" s="16">
        <v>7211417</v>
      </c>
      <c r="EP178" s="16">
        <v>431182119</v>
      </c>
      <c r="EQ178" s="18">
        <v>5.4</v>
      </c>
      <c r="ER178" s="16">
        <v>2328383</v>
      </c>
      <c r="ES178" s="16">
        <v>28601</v>
      </c>
      <c r="ET178" s="16">
        <v>28469</v>
      </c>
      <c r="EU178" s="16">
        <v>132</v>
      </c>
      <c r="EV178" s="16">
        <v>2328383</v>
      </c>
      <c r="EW178" s="16">
        <v>2328515</v>
      </c>
      <c r="EX178" s="16">
        <v>35669285</v>
      </c>
      <c r="EY178" s="16">
        <v>29347208</v>
      </c>
      <c r="EZ178" s="16">
        <v>6322077</v>
      </c>
      <c r="FA178" s="18">
        <v>5.4</v>
      </c>
      <c r="FB178" s="16">
        <v>34139</v>
      </c>
      <c r="FC178" s="16">
        <v>0</v>
      </c>
      <c r="FD178" s="16">
        <v>0</v>
      </c>
      <c r="FE178" s="16">
        <v>0</v>
      </c>
      <c r="FF178" s="16">
        <v>34139</v>
      </c>
      <c r="FG178" s="16">
        <v>34139</v>
      </c>
      <c r="FH178" s="16">
        <v>2328515</v>
      </c>
      <c r="FI178" s="16">
        <v>2362654</v>
      </c>
      <c r="FJ178" s="16">
        <v>6749</v>
      </c>
      <c r="FK178" s="15">
        <v>693.78899999999999</v>
      </c>
      <c r="FL178" s="16">
        <v>4682382</v>
      </c>
      <c r="FM178" s="16">
        <v>6749</v>
      </c>
      <c r="FN178" s="17">
        <v>82.44</v>
      </c>
      <c r="FO178" s="16">
        <v>556388</v>
      </c>
      <c r="FP178" s="16">
        <v>264</v>
      </c>
      <c r="FQ178" s="17">
        <v>747.53</v>
      </c>
      <c r="FR178" s="16">
        <v>197348</v>
      </c>
      <c r="FS178" s="16">
        <v>25699</v>
      </c>
      <c r="FT178" s="16">
        <v>2788</v>
      </c>
      <c r="FU178" s="16">
        <v>225835</v>
      </c>
      <c r="FV178" s="16">
        <v>4682382</v>
      </c>
      <c r="FW178" s="16">
        <v>556388</v>
      </c>
      <c r="FX178" s="16">
        <v>-7372</v>
      </c>
      <c r="FY178" s="16">
        <v>442613</v>
      </c>
      <c r="FZ178" s="16">
        <v>48957</v>
      </c>
      <c r="GA178" s="16">
        <v>48333</v>
      </c>
      <c r="GB178" s="16">
        <v>244372</v>
      </c>
      <c r="GC178" s="16">
        <v>6241508</v>
      </c>
      <c r="GD178" s="16">
        <v>2362654</v>
      </c>
      <c r="GE178" s="16">
        <v>3878854</v>
      </c>
      <c r="GF178" s="15">
        <v>776.22900000000004</v>
      </c>
      <c r="GG178" s="16">
        <v>300</v>
      </c>
      <c r="GH178" s="16">
        <v>232869</v>
      </c>
      <c r="GI178" s="16">
        <v>3878854</v>
      </c>
      <c r="GJ178" s="16">
        <v>0</v>
      </c>
      <c r="GK178" s="14">
        <v>18.5</v>
      </c>
      <c r="GL178" s="16">
        <v>7635</v>
      </c>
      <c r="GM178" s="16">
        <v>141248</v>
      </c>
      <c r="GN178" s="14">
        <v>0</v>
      </c>
      <c r="GO178" s="16">
        <v>7413</v>
      </c>
      <c r="GP178" s="16">
        <v>0</v>
      </c>
      <c r="GQ178" s="16">
        <v>141248</v>
      </c>
      <c r="GR178" s="16">
        <v>141248</v>
      </c>
      <c r="GS178" s="16">
        <v>7211417</v>
      </c>
      <c r="GT178" s="16">
        <v>6241508</v>
      </c>
      <c r="GU178" s="16">
        <v>0</v>
      </c>
      <c r="GV178" s="16">
        <v>969909</v>
      </c>
      <c r="GW178" s="16">
        <v>431182119</v>
      </c>
      <c r="GX178" s="16">
        <v>421023733</v>
      </c>
      <c r="GY178" s="16">
        <v>10158386</v>
      </c>
      <c r="GZ178" s="16">
        <v>421023733</v>
      </c>
      <c r="HA178" s="18">
        <v>2.41E-2</v>
      </c>
      <c r="HB178" s="16">
        <v>15817</v>
      </c>
      <c r="HC178" s="16">
        <v>381</v>
      </c>
      <c r="HD178" s="16">
        <v>15817</v>
      </c>
      <c r="HE178" s="16">
        <v>381</v>
      </c>
      <c r="HF178" s="16">
        <v>15436</v>
      </c>
      <c r="HG178" s="16">
        <v>886</v>
      </c>
      <c r="HH178" s="16">
        <v>685</v>
      </c>
      <c r="HI178" s="16">
        <v>201</v>
      </c>
      <c r="HJ178" s="15">
        <v>776.22900000000004</v>
      </c>
      <c r="HK178" s="16">
        <v>156022</v>
      </c>
      <c r="HL178" s="15">
        <v>776.22900000000004</v>
      </c>
      <c r="HM178" s="16">
        <v>10</v>
      </c>
      <c r="HN178" s="16">
        <v>7762</v>
      </c>
      <c r="HO178" s="15">
        <v>776.22900000000004</v>
      </c>
      <c r="HP178" s="16">
        <v>7635</v>
      </c>
      <c r="HQ178" s="15">
        <v>0.11600000000000001</v>
      </c>
      <c r="HR178" s="16">
        <v>687739</v>
      </c>
      <c r="HS178" s="16">
        <v>156022</v>
      </c>
      <c r="HT178" s="16">
        <v>7762</v>
      </c>
      <c r="HU178" s="16">
        <v>523955</v>
      </c>
      <c r="HV178" s="16">
        <v>431182119</v>
      </c>
      <c r="HW178" s="18">
        <v>1.21516</v>
      </c>
      <c r="HX178" s="18">
        <v>1.9617800000000001</v>
      </c>
      <c r="HY178" s="18">
        <v>0</v>
      </c>
      <c r="HZ178" s="16">
        <v>431182119</v>
      </c>
      <c r="IA178" s="16">
        <v>0</v>
      </c>
      <c r="IB178" s="16">
        <v>7635</v>
      </c>
      <c r="IC178" s="17">
        <v>0</v>
      </c>
      <c r="ID178" s="16">
        <v>0</v>
      </c>
      <c r="IE178" s="15">
        <v>776.22900000000004</v>
      </c>
      <c r="IF178" s="16">
        <v>0</v>
      </c>
      <c r="IG178" s="16">
        <v>969909</v>
      </c>
      <c r="IH178" s="16">
        <v>15436</v>
      </c>
      <c r="II178" s="16">
        <v>0</v>
      </c>
      <c r="IJ178" s="16">
        <v>0</v>
      </c>
      <c r="IK178" s="16">
        <v>59234</v>
      </c>
      <c r="IL178" s="16">
        <v>156022</v>
      </c>
      <c r="IM178" s="16">
        <v>7762</v>
      </c>
      <c r="IN178" s="16">
        <v>0</v>
      </c>
      <c r="IO178" s="16">
        <v>0</v>
      </c>
      <c r="IP178" s="16">
        <v>849923</v>
      </c>
      <c r="IQ178" s="16">
        <v>3878854</v>
      </c>
      <c r="IR178" s="16">
        <v>0</v>
      </c>
      <c r="IS178" s="16">
        <v>15436</v>
      </c>
      <c r="IT178" s="16">
        <v>0</v>
      </c>
      <c r="IU178" s="16">
        <v>0</v>
      </c>
      <c r="IV178" s="16">
        <v>59234</v>
      </c>
      <c r="IW178" s="16">
        <v>156022</v>
      </c>
      <c r="IX178" s="16">
        <v>7762</v>
      </c>
      <c r="IY178" s="16">
        <v>0</v>
      </c>
      <c r="IZ178" s="16">
        <v>0</v>
      </c>
      <c r="JA178" s="16">
        <v>0</v>
      </c>
      <c r="JB178" s="16">
        <v>141248</v>
      </c>
      <c r="JC178" s="16">
        <v>4140088</v>
      </c>
      <c r="JD178" s="16">
        <v>5062769</v>
      </c>
      <c r="JE178" s="16">
        <v>10510</v>
      </c>
      <c r="JF178" s="16">
        <v>5073279</v>
      </c>
      <c r="JG178" s="19">
        <v>0.1</v>
      </c>
      <c r="JH178" s="16">
        <v>507328</v>
      </c>
      <c r="JI178" s="16">
        <v>431182119</v>
      </c>
      <c r="JJ178" s="14">
        <v>663.1</v>
      </c>
      <c r="JK178" s="16">
        <v>650252</v>
      </c>
      <c r="JL178" s="16">
        <v>416026</v>
      </c>
      <c r="JM178" s="16">
        <v>650252</v>
      </c>
      <c r="JN178" s="17">
        <v>0.25</v>
      </c>
      <c r="JO178" s="19">
        <v>0.15989999999999999</v>
      </c>
      <c r="JP178" s="16">
        <v>507328</v>
      </c>
      <c r="JQ178" s="16">
        <v>81122</v>
      </c>
      <c r="JR178" s="17">
        <v>0</v>
      </c>
      <c r="JS178" s="16">
        <v>4972298</v>
      </c>
      <c r="JT178" s="16">
        <v>0</v>
      </c>
      <c r="JU178" s="16">
        <v>507328</v>
      </c>
      <c r="JV178" s="16">
        <v>81122</v>
      </c>
      <c r="JW178" s="16">
        <v>0</v>
      </c>
      <c r="JX178" s="16">
        <v>426206</v>
      </c>
      <c r="JY178" s="16">
        <v>81122</v>
      </c>
      <c r="JZ178" s="18">
        <v>0</v>
      </c>
      <c r="KA178" s="16">
        <v>0</v>
      </c>
      <c r="KB178" s="16">
        <v>0</v>
      </c>
      <c r="KC178" s="16">
        <v>426206</v>
      </c>
      <c r="KD178" s="16">
        <v>426206</v>
      </c>
      <c r="KE178" s="16">
        <v>5073279</v>
      </c>
      <c r="KF178" s="19">
        <v>0</v>
      </c>
      <c r="KG178" s="16">
        <v>0</v>
      </c>
      <c r="KH178" s="17">
        <v>0</v>
      </c>
      <c r="KI178" s="16">
        <v>4972298</v>
      </c>
      <c r="KJ178" s="16">
        <v>0</v>
      </c>
      <c r="KK178" s="16">
        <v>0</v>
      </c>
      <c r="KL178" s="16">
        <v>0</v>
      </c>
      <c r="KM178" s="16">
        <v>0</v>
      </c>
      <c r="KN178" s="16">
        <v>10592</v>
      </c>
      <c r="KO178" s="16">
        <v>10543</v>
      </c>
      <c r="KP178" s="16">
        <v>49</v>
      </c>
      <c r="KQ178" s="16">
        <v>849923</v>
      </c>
      <c r="KR178" s="16">
        <v>49</v>
      </c>
      <c r="KS178" s="16">
        <v>849874</v>
      </c>
      <c r="KT178" s="16">
        <v>132</v>
      </c>
      <c r="KU178" s="16">
        <v>49</v>
      </c>
      <c r="KV178" s="16">
        <v>181</v>
      </c>
      <c r="KW178" s="16">
        <v>2328383</v>
      </c>
      <c r="KX178" s="16">
        <v>849874</v>
      </c>
      <c r="KY178" s="18">
        <v>3178257</v>
      </c>
      <c r="KZ178" s="16">
        <v>426206</v>
      </c>
      <c r="LA178" s="16">
        <v>0</v>
      </c>
      <c r="LB178" s="16">
        <v>0</v>
      </c>
      <c r="LC178" s="16">
        <v>0</v>
      </c>
      <c r="LD178" s="16">
        <v>3604463</v>
      </c>
      <c r="LE178" s="16">
        <v>0</v>
      </c>
      <c r="LF178" s="16">
        <v>0</v>
      </c>
      <c r="LG178" s="16">
        <v>0</v>
      </c>
      <c r="LH178" s="16">
        <v>3604463</v>
      </c>
      <c r="LI178" s="16">
        <v>426206</v>
      </c>
      <c r="LJ178" s="16">
        <v>3178257</v>
      </c>
      <c r="LK178" s="16">
        <v>431182119</v>
      </c>
      <c r="LL178" s="16">
        <v>7.3710300000000002</v>
      </c>
      <c r="LM178" s="16">
        <v>426206</v>
      </c>
      <c r="LN178" s="16">
        <v>435903882</v>
      </c>
      <c r="LO178" s="16">
        <v>0.97775000000000001</v>
      </c>
      <c r="LP178" s="16">
        <v>7.3710300000000002</v>
      </c>
      <c r="LQ178" s="16">
        <v>8.3487799999999996</v>
      </c>
      <c r="LR178" s="16">
        <v>259552</v>
      </c>
      <c r="LS178" s="16">
        <v>0</v>
      </c>
      <c r="LT178" s="16">
        <v>43521</v>
      </c>
      <c r="LU178" s="16">
        <v>48483</v>
      </c>
      <c r="LV178" s="16">
        <v>693</v>
      </c>
      <c r="LW178" s="16">
        <v>25699</v>
      </c>
      <c r="LX178" s="16">
        <v>2788</v>
      </c>
      <c r="LY178" s="16">
        <v>59234</v>
      </c>
      <c r="LZ178" s="16">
        <v>321502</v>
      </c>
      <c r="MA178" s="16">
        <v>4140088</v>
      </c>
      <c r="MB178" s="18">
        <v>321502</v>
      </c>
      <c r="MC178" s="16">
        <v>3818586</v>
      </c>
      <c r="MD178" s="16">
        <v>7211417</v>
      </c>
      <c r="ME178" s="18">
        <v>0</v>
      </c>
      <c r="MF178" s="18">
        <v>0</v>
      </c>
      <c r="MG178" s="18">
        <v>426206</v>
      </c>
      <c r="MH178" s="16">
        <v>0</v>
      </c>
      <c r="MI178" s="16">
        <v>141248</v>
      </c>
      <c r="MJ178" s="16">
        <v>0</v>
      </c>
      <c r="MK178" s="16">
        <v>0</v>
      </c>
      <c r="ML178" s="16">
        <v>0</v>
      </c>
      <c r="MM178" s="16">
        <v>0</v>
      </c>
      <c r="MN178" s="16">
        <v>0</v>
      </c>
      <c r="MO178" s="16">
        <v>3604463</v>
      </c>
      <c r="MP178" s="16">
        <v>141248</v>
      </c>
      <c r="MQ178" s="16">
        <v>0</v>
      </c>
      <c r="MR178" s="16">
        <v>0</v>
      </c>
      <c r="MS178" s="16">
        <v>0</v>
      </c>
      <c r="MT178" s="16">
        <v>34139</v>
      </c>
      <c r="MU178" s="16">
        <v>181</v>
      </c>
      <c r="MV178" s="16">
        <v>0</v>
      </c>
      <c r="MW178" s="16">
        <v>3780031</v>
      </c>
      <c r="MX178" s="16">
        <v>435903882</v>
      </c>
      <c r="MY178" s="16">
        <v>0.67</v>
      </c>
      <c r="MZ178" s="16">
        <v>292056</v>
      </c>
      <c r="NA178" s="16">
        <v>0</v>
      </c>
      <c r="NB178" s="16">
        <v>4972298</v>
      </c>
      <c r="NC178" s="16">
        <v>0</v>
      </c>
      <c r="ND178" s="16">
        <v>292056</v>
      </c>
      <c r="NE178" s="16">
        <v>0</v>
      </c>
      <c r="NF178" s="16">
        <v>292056</v>
      </c>
      <c r="NG178" s="17">
        <v>0</v>
      </c>
      <c r="NH178" s="17">
        <v>0</v>
      </c>
      <c r="NI178" s="17">
        <v>0</v>
      </c>
      <c r="NJ178" s="17">
        <v>0</v>
      </c>
      <c r="NK178" s="17">
        <v>0</v>
      </c>
      <c r="NL178" s="17">
        <v>0</v>
      </c>
      <c r="NM178" s="16">
        <v>0</v>
      </c>
      <c r="NN178" s="16">
        <v>0</v>
      </c>
      <c r="NO178" s="18">
        <v>0</v>
      </c>
      <c r="NP178" s="16">
        <v>0</v>
      </c>
      <c r="NQ178" s="17">
        <v>0</v>
      </c>
      <c r="NR178" s="16">
        <v>258302</v>
      </c>
      <c r="NS178" s="16">
        <v>0</v>
      </c>
      <c r="NT178" s="16">
        <v>143848</v>
      </c>
      <c r="NU178" s="16">
        <v>0</v>
      </c>
      <c r="NV178" s="16">
        <v>0</v>
      </c>
      <c r="NW178" s="17">
        <v>0</v>
      </c>
      <c r="NX178" s="17">
        <v>0</v>
      </c>
    </row>
    <row r="179" spans="1:388" x14ac:dyDescent="0.55000000000000004">
      <c r="A179" s="13" t="s">
        <v>1185</v>
      </c>
      <c r="B179" s="13" t="s">
        <v>1229</v>
      </c>
      <c r="C179" s="13" t="s">
        <v>338</v>
      </c>
      <c r="D179" s="13" t="s">
        <v>1282</v>
      </c>
      <c r="E179" s="14">
        <v>465.2</v>
      </c>
      <c r="F179" s="15">
        <v>0</v>
      </c>
      <c r="G179" s="16">
        <v>7413</v>
      </c>
      <c r="H179" s="16">
        <v>0</v>
      </c>
      <c r="I179" s="16">
        <v>6553</v>
      </c>
      <c r="J179" s="15">
        <v>0</v>
      </c>
      <c r="K179" s="16">
        <v>0</v>
      </c>
      <c r="L179" s="16">
        <v>7413</v>
      </c>
      <c r="M179" s="16">
        <v>222</v>
      </c>
      <c r="N179" s="16">
        <v>7635</v>
      </c>
      <c r="O179" s="17">
        <v>673.99</v>
      </c>
      <c r="P179" s="17">
        <v>19.07</v>
      </c>
      <c r="Q179" s="17">
        <v>693.06</v>
      </c>
      <c r="R179" s="17">
        <v>71.7</v>
      </c>
      <c r="S179" s="17">
        <v>2.16</v>
      </c>
      <c r="T179" s="17">
        <v>73.86</v>
      </c>
      <c r="U179" s="17">
        <v>57.35</v>
      </c>
      <c r="V179" s="17">
        <v>2.35</v>
      </c>
      <c r="W179" s="17">
        <v>59.7</v>
      </c>
      <c r="X179" s="17">
        <v>357.8</v>
      </c>
      <c r="Y179" s="17">
        <v>10.73</v>
      </c>
      <c r="Z179" s="17">
        <v>368.53</v>
      </c>
      <c r="AA179" s="17">
        <v>19.440000000000001</v>
      </c>
      <c r="AB179" s="17">
        <v>15.73</v>
      </c>
      <c r="AC179" s="17">
        <v>10.96</v>
      </c>
      <c r="AD179" s="17">
        <v>46.13</v>
      </c>
      <c r="AE179" s="14">
        <v>465.2</v>
      </c>
      <c r="AF179" s="17">
        <v>511.33</v>
      </c>
      <c r="AG179" s="17">
        <v>0.98</v>
      </c>
      <c r="AH179" s="17">
        <v>512.30999999999995</v>
      </c>
      <c r="AI179" s="15">
        <v>25.1</v>
      </c>
      <c r="AJ179" s="15">
        <v>1.7729999999999999</v>
      </c>
      <c r="AK179" s="17">
        <v>0</v>
      </c>
      <c r="AL179" s="17">
        <f>ROUND(Data_AidAndLevy[[#This Row],[L311]]*Data_AidAndLevy[[#This Row],[L201]],0)</f>
        <v>0</v>
      </c>
      <c r="AM179" s="15">
        <v>0</v>
      </c>
      <c r="AN179" s="15">
        <v>26.873000000000001</v>
      </c>
      <c r="AO179" s="17">
        <v>511.33</v>
      </c>
      <c r="AP179" s="15">
        <v>538.20299999999997</v>
      </c>
      <c r="AQ179" s="17">
        <v>46.13</v>
      </c>
      <c r="AR179" s="15">
        <v>492.07299999999998</v>
      </c>
      <c r="AS179" s="16">
        <v>7635</v>
      </c>
      <c r="AT179" s="14">
        <v>465.2</v>
      </c>
      <c r="AU179" s="16">
        <v>3551802</v>
      </c>
      <c r="AV179" s="16">
        <v>3352159</v>
      </c>
      <c r="AW179" s="17">
        <v>1.01</v>
      </c>
      <c r="AX179" s="16">
        <v>3385681</v>
      </c>
      <c r="AY179" s="16">
        <v>3551802</v>
      </c>
      <c r="AZ179" s="16">
        <v>0</v>
      </c>
      <c r="BA179" s="16">
        <v>7635</v>
      </c>
      <c r="BB179" s="15">
        <v>26.873000000000001</v>
      </c>
      <c r="BC179" s="16">
        <v>205175</v>
      </c>
      <c r="BD179" s="16">
        <v>7635</v>
      </c>
      <c r="BE179" s="17">
        <v>46.13</v>
      </c>
      <c r="BF179" s="16">
        <v>352203</v>
      </c>
      <c r="BG179" s="17">
        <v>693.06</v>
      </c>
      <c r="BH179" s="14">
        <v>465.2</v>
      </c>
      <c r="BI179" s="16">
        <v>322412</v>
      </c>
      <c r="BJ179" s="16">
        <v>304778</v>
      </c>
      <c r="BK179" s="16">
        <v>322412</v>
      </c>
      <c r="BL179" s="16">
        <v>0</v>
      </c>
      <c r="BM179" s="16">
        <v>322412</v>
      </c>
      <c r="BN179" s="16">
        <v>322412</v>
      </c>
      <c r="BO179" s="17">
        <v>73.86</v>
      </c>
      <c r="BP179" s="14">
        <v>465.2</v>
      </c>
      <c r="BQ179" s="16">
        <v>34360</v>
      </c>
      <c r="BR179" s="16">
        <v>32423</v>
      </c>
      <c r="BS179" s="16">
        <v>34360</v>
      </c>
      <c r="BT179" s="16">
        <v>0</v>
      </c>
      <c r="BU179" s="16">
        <v>34360</v>
      </c>
      <c r="BV179" s="16">
        <v>34360</v>
      </c>
      <c r="BW179" s="17">
        <v>59.7</v>
      </c>
      <c r="BX179" s="14">
        <v>465.2</v>
      </c>
      <c r="BY179" s="16">
        <v>27772</v>
      </c>
      <c r="BZ179" s="16">
        <v>25934</v>
      </c>
      <c r="CA179" s="16">
        <v>27772</v>
      </c>
      <c r="CB179" s="16">
        <v>0</v>
      </c>
      <c r="CC179" s="16">
        <v>27772</v>
      </c>
      <c r="CD179" s="16">
        <v>27772</v>
      </c>
      <c r="CE179" s="17">
        <v>368.53</v>
      </c>
      <c r="CF179" s="14">
        <v>465.2</v>
      </c>
      <c r="CG179" s="16">
        <v>171440</v>
      </c>
      <c r="CH179" s="16">
        <v>161797</v>
      </c>
      <c r="CI179" s="16">
        <v>171440</v>
      </c>
      <c r="CJ179" s="16">
        <v>0</v>
      </c>
      <c r="CK179" s="16">
        <v>171440</v>
      </c>
      <c r="CL179" s="16">
        <v>171440</v>
      </c>
      <c r="CM179" s="17">
        <v>340.52</v>
      </c>
      <c r="CN179" s="17">
        <v>511.33</v>
      </c>
      <c r="CO179" s="16">
        <v>174118</v>
      </c>
      <c r="CP179" s="16">
        <v>164537</v>
      </c>
      <c r="CQ179" s="16">
        <v>0</v>
      </c>
      <c r="CR179" s="16">
        <v>164537</v>
      </c>
      <c r="CS179" s="16">
        <v>174118</v>
      </c>
      <c r="CT179" s="16">
        <v>0</v>
      </c>
      <c r="CU179" s="14">
        <v>465.2</v>
      </c>
      <c r="CV179" s="16">
        <v>12</v>
      </c>
      <c r="CW179" s="14">
        <v>0</v>
      </c>
      <c r="CX179" s="16">
        <v>477</v>
      </c>
      <c r="CY179" s="17">
        <v>62.45</v>
      </c>
      <c r="CZ179" s="16">
        <v>29789</v>
      </c>
      <c r="DA179" s="16">
        <v>477</v>
      </c>
      <c r="DB179" s="17">
        <v>69.930000000000007</v>
      </c>
      <c r="DC179" s="16">
        <v>33357</v>
      </c>
      <c r="DD179" s="17">
        <v>0.98</v>
      </c>
      <c r="DE179" s="17">
        <v>340.52</v>
      </c>
      <c r="DF179" s="16">
        <v>334</v>
      </c>
      <c r="DG179" s="17">
        <v>34.31</v>
      </c>
      <c r="DH179" s="17">
        <v>511.33</v>
      </c>
      <c r="DI179" s="16">
        <v>17544</v>
      </c>
      <c r="DJ179" s="16">
        <v>16568</v>
      </c>
      <c r="DK179" s="16">
        <v>17544</v>
      </c>
      <c r="DL179" s="16">
        <v>0</v>
      </c>
      <c r="DM179" s="16">
        <v>17544</v>
      </c>
      <c r="DN179" s="16">
        <v>17544</v>
      </c>
      <c r="DO179" s="17">
        <v>4.09</v>
      </c>
      <c r="DP179" s="17">
        <v>511.33</v>
      </c>
      <c r="DQ179" s="16">
        <v>2091</v>
      </c>
      <c r="DR179" s="16">
        <v>1975</v>
      </c>
      <c r="DS179" s="16">
        <v>2091</v>
      </c>
      <c r="DT179" s="16">
        <v>0</v>
      </c>
      <c r="DU179" s="16">
        <v>2091</v>
      </c>
      <c r="DV179" s="16">
        <v>2091</v>
      </c>
      <c r="DW179" s="16">
        <v>3551802</v>
      </c>
      <c r="DX179" s="16">
        <v>0</v>
      </c>
      <c r="DY179" s="16">
        <v>205175</v>
      </c>
      <c r="DZ179" s="16">
        <v>352203</v>
      </c>
      <c r="EA179" s="16">
        <v>322412</v>
      </c>
      <c r="EB179" s="16">
        <v>34360</v>
      </c>
      <c r="EC179" s="16">
        <v>27772</v>
      </c>
      <c r="ED179" s="16">
        <v>171440</v>
      </c>
      <c r="EE179" s="16">
        <v>174118</v>
      </c>
      <c r="EF179" s="16">
        <v>0</v>
      </c>
      <c r="EG179" s="16">
        <v>29789</v>
      </c>
      <c r="EH179" s="16">
        <v>33357</v>
      </c>
      <c r="EI179" s="16">
        <v>334</v>
      </c>
      <c r="EJ179" s="16">
        <v>17544</v>
      </c>
      <c r="EK179" s="16">
        <v>2091</v>
      </c>
      <c r="EL179" s="16">
        <v>36788</v>
      </c>
      <c r="EM179" s="16">
        <v>128429</v>
      </c>
      <c r="EN179" s="16">
        <v>0</v>
      </c>
      <c r="EO179" s="16">
        <v>5014038</v>
      </c>
      <c r="EP179" s="16">
        <v>398828801</v>
      </c>
      <c r="EQ179" s="18">
        <v>5.4</v>
      </c>
      <c r="ER179" s="16">
        <v>2153676</v>
      </c>
      <c r="ES179" s="16">
        <v>117517</v>
      </c>
      <c r="ET179" s="16">
        <v>111044</v>
      </c>
      <c r="EU179" s="16">
        <v>6473</v>
      </c>
      <c r="EV179" s="16">
        <v>2153676</v>
      </c>
      <c r="EW179" s="16">
        <v>2160149</v>
      </c>
      <c r="EX179" s="16">
        <v>68706624</v>
      </c>
      <c r="EY179" s="16">
        <v>66578368</v>
      </c>
      <c r="EZ179" s="16">
        <v>2128256</v>
      </c>
      <c r="FA179" s="18">
        <v>5.4</v>
      </c>
      <c r="FB179" s="16">
        <v>11493</v>
      </c>
      <c r="FC179" s="16">
        <v>0</v>
      </c>
      <c r="FD179" s="16">
        <v>0</v>
      </c>
      <c r="FE179" s="16">
        <v>0</v>
      </c>
      <c r="FF179" s="16">
        <v>11493</v>
      </c>
      <c r="FG179" s="16">
        <v>11493</v>
      </c>
      <c r="FH179" s="16">
        <v>2160149</v>
      </c>
      <c r="FI179" s="16">
        <v>2171642</v>
      </c>
      <c r="FJ179" s="16">
        <v>6749</v>
      </c>
      <c r="FK179" s="15">
        <v>492.07299999999998</v>
      </c>
      <c r="FL179" s="16">
        <v>3321001</v>
      </c>
      <c r="FM179" s="16">
        <v>6749</v>
      </c>
      <c r="FN179" s="17">
        <v>46.13</v>
      </c>
      <c r="FO179" s="16">
        <v>311331</v>
      </c>
      <c r="FP179" s="16">
        <v>264</v>
      </c>
      <c r="FQ179" s="17">
        <v>512.30999999999995</v>
      </c>
      <c r="FR179" s="16">
        <v>135250</v>
      </c>
      <c r="FS179" s="16">
        <v>17544</v>
      </c>
      <c r="FT179" s="16">
        <v>2091</v>
      </c>
      <c r="FU179" s="16">
        <v>154885</v>
      </c>
      <c r="FV179" s="16">
        <v>3321001</v>
      </c>
      <c r="FW179" s="16">
        <v>311331</v>
      </c>
      <c r="FX179" s="16">
        <v>0</v>
      </c>
      <c r="FY179" s="16">
        <v>322412</v>
      </c>
      <c r="FZ179" s="16">
        <v>34360</v>
      </c>
      <c r="GA179" s="16">
        <v>27772</v>
      </c>
      <c r="GB179" s="16">
        <v>171440</v>
      </c>
      <c r="GC179" s="16">
        <v>4343201</v>
      </c>
      <c r="GD179" s="16">
        <v>2171642</v>
      </c>
      <c r="GE179" s="16">
        <v>2171559</v>
      </c>
      <c r="GF179" s="15">
        <v>538.20299999999997</v>
      </c>
      <c r="GG179" s="16">
        <v>300</v>
      </c>
      <c r="GH179" s="16">
        <v>161461</v>
      </c>
      <c r="GI179" s="16">
        <v>2171559</v>
      </c>
      <c r="GJ179" s="16">
        <v>0</v>
      </c>
      <c r="GK179" s="14">
        <v>11.5</v>
      </c>
      <c r="GL179" s="16">
        <v>7635</v>
      </c>
      <c r="GM179" s="16">
        <v>87803</v>
      </c>
      <c r="GN179" s="14">
        <v>0</v>
      </c>
      <c r="GO179" s="16">
        <v>7413</v>
      </c>
      <c r="GP179" s="16">
        <v>0</v>
      </c>
      <c r="GQ179" s="16">
        <v>87803</v>
      </c>
      <c r="GR179" s="16">
        <v>87803</v>
      </c>
      <c r="GS179" s="16">
        <v>5014038</v>
      </c>
      <c r="GT179" s="16">
        <v>4343201</v>
      </c>
      <c r="GU179" s="16">
        <v>0</v>
      </c>
      <c r="GV179" s="16">
        <v>670837</v>
      </c>
      <c r="GW179" s="16">
        <v>398828801</v>
      </c>
      <c r="GX179" s="16">
        <v>379332762</v>
      </c>
      <c r="GY179" s="16">
        <v>19496039</v>
      </c>
      <c r="GZ179" s="16">
        <v>379332762</v>
      </c>
      <c r="HA179" s="18">
        <v>5.1400000000000001E-2</v>
      </c>
      <c r="HB179" s="16">
        <v>20086</v>
      </c>
      <c r="HC179" s="16">
        <v>1032</v>
      </c>
      <c r="HD179" s="16">
        <v>20086</v>
      </c>
      <c r="HE179" s="16">
        <v>1032</v>
      </c>
      <c r="HF179" s="16">
        <v>19054</v>
      </c>
      <c r="HG179" s="16">
        <v>886</v>
      </c>
      <c r="HH179" s="16">
        <v>685</v>
      </c>
      <c r="HI179" s="16">
        <v>201</v>
      </c>
      <c r="HJ179" s="15">
        <v>538.20299999999997</v>
      </c>
      <c r="HK179" s="16">
        <v>108179</v>
      </c>
      <c r="HL179" s="15">
        <v>538.20299999999997</v>
      </c>
      <c r="HM179" s="16">
        <v>10</v>
      </c>
      <c r="HN179" s="16">
        <v>5382</v>
      </c>
      <c r="HO179" s="15">
        <v>538.20299999999997</v>
      </c>
      <c r="HP179" s="16">
        <v>7635</v>
      </c>
      <c r="HQ179" s="15">
        <v>0.11600000000000001</v>
      </c>
      <c r="HR179" s="16">
        <v>476848</v>
      </c>
      <c r="HS179" s="16">
        <v>108179</v>
      </c>
      <c r="HT179" s="16">
        <v>5382</v>
      </c>
      <c r="HU179" s="16">
        <v>363287</v>
      </c>
      <c r="HV179" s="16">
        <v>398828801</v>
      </c>
      <c r="HW179" s="18">
        <v>0.91088000000000002</v>
      </c>
      <c r="HX179" s="18">
        <v>1.9617800000000001</v>
      </c>
      <c r="HY179" s="18">
        <v>0</v>
      </c>
      <c r="HZ179" s="16">
        <v>398828801</v>
      </c>
      <c r="IA179" s="16">
        <v>0</v>
      </c>
      <c r="IB179" s="16">
        <v>7635</v>
      </c>
      <c r="IC179" s="17">
        <v>0</v>
      </c>
      <c r="ID179" s="16">
        <v>0</v>
      </c>
      <c r="IE179" s="15">
        <v>538.20299999999997</v>
      </c>
      <c r="IF179" s="16">
        <v>0</v>
      </c>
      <c r="IG179" s="16">
        <v>670837</v>
      </c>
      <c r="IH179" s="16">
        <v>19054</v>
      </c>
      <c r="II179" s="16">
        <v>0</v>
      </c>
      <c r="IJ179" s="16">
        <v>0</v>
      </c>
      <c r="IK179" s="16">
        <v>36788</v>
      </c>
      <c r="IL179" s="16">
        <v>108179</v>
      </c>
      <c r="IM179" s="16">
        <v>5382</v>
      </c>
      <c r="IN179" s="16">
        <v>0</v>
      </c>
      <c r="IO179" s="16">
        <v>0</v>
      </c>
      <c r="IP179" s="16">
        <v>575010</v>
      </c>
      <c r="IQ179" s="16">
        <v>2171559</v>
      </c>
      <c r="IR179" s="16">
        <v>0</v>
      </c>
      <c r="IS179" s="16">
        <v>19054</v>
      </c>
      <c r="IT179" s="16">
        <v>0</v>
      </c>
      <c r="IU179" s="16">
        <v>0</v>
      </c>
      <c r="IV179" s="16">
        <v>36788</v>
      </c>
      <c r="IW179" s="16">
        <v>108179</v>
      </c>
      <c r="IX179" s="16">
        <v>5382</v>
      </c>
      <c r="IY179" s="16">
        <v>0</v>
      </c>
      <c r="IZ179" s="16">
        <v>0</v>
      </c>
      <c r="JA179" s="16">
        <v>0</v>
      </c>
      <c r="JB179" s="16">
        <v>87803</v>
      </c>
      <c r="JC179" s="16">
        <v>2355189</v>
      </c>
      <c r="JD179" s="16">
        <v>3551802</v>
      </c>
      <c r="JE179" s="16">
        <v>0</v>
      </c>
      <c r="JF179" s="16">
        <v>3551802</v>
      </c>
      <c r="JG179" s="19">
        <v>0.1</v>
      </c>
      <c r="JH179" s="16">
        <v>355180</v>
      </c>
      <c r="JI179" s="16">
        <v>398828801</v>
      </c>
      <c r="JJ179" s="14">
        <v>465.2</v>
      </c>
      <c r="JK179" s="16">
        <v>857328</v>
      </c>
      <c r="JL179" s="16">
        <v>416026</v>
      </c>
      <c r="JM179" s="16">
        <v>857328</v>
      </c>
      <c r="JN179" s="17">
        <v>0.25</v>
      </c>
      <c r="JO179" s="19">
        <v>0.12130000000000001</v>
      </c>
      <c r="JP179" s="16">
        <v>355180</v>
      </c>
      <c r="JQ179" s="16">
        <v>43083</v>
      </c>
      <c r="JR179" s="17">
        <v>0.08</v>
      </c>
      <c r="JS179" s="16">
        <v>3591386</v>
      </c>
      <c r="JT179" s="16">
        <v>287311</v>
      </c>
      <c r="JU179" s="16">
        <v>355180</v>
      </c>
      <c r="JV179" s="16">
        <v>43083</v>
      </c>
      <c r="JW179" s="16">
        <v>287311</v>
      </c>
      <c r="JX179" s="16">
        <v>24786</v>
      </c>
      <c r="JY179" s="16">
        <v>43083</v>
      </c>
      <c r="JZ179" s="18">
        <v>0</v>
      </c>
      <c r="KA179" s="16">
        <v>0</v>
      </c>
      <c r="KB179" s="16">
        <v>287311</v>
      </c>
      <c r="KC179" s="16">
        <v>24786</v>
      </c>
      <c r="KD179" s="16">
        <v>312097</v>
      </c>
      <c r="KE179" s="16">
        <v>3551802</v>
      </c>
      <c r="KF179" s="19">
        <v>0</v>
      </c>
      <c r="KG179" s="16">
        <v>0</v>
      </c>
      <c r="KH179" s="17">
        <v>0</v>
      </c>
      <c r="KI179" s="16">
        <v>3591386</v>
      </c>
      <c r="KJ179" s="16">
        <v>0</v>
      </c>
      <c r="KK179" s="16">
        <v>0</v>
      </c>
      <c r="KL179" s="16">
        <v>0</v>
      </c>
      <c r="KM179" s="16">
        <v>0</v>
      </c>
      <c r="KN179" s="16">
        <v>30775</v>
      </c>
      <c r="KO179" s="16">
        <v>29080</v>
      </c>
      <c r="KP179" s="16">
        <v>1695</v>
      </c>
      <c r="KQ179" s="16">
        <v>575010</v>
      </c>
      <c r="KR179" s="16">
        <v>1695</v>
      </c>
      <c r="KS179" s="16">
        <v>573315</v>
      </c>
      <c r="KT179" s="16">
        <v>6473</v>
      </c>
      <c r="KU179" s="16">
        <v>1695</v>
      </c>
      <c r="KV179" s="16">
        <v>8168</v>
      </c>
      <c r="KW179" s="16">
        <v>2153676</v>
      </c>
      <c r="KX179" s="16">
        <v>573315</v>
      </c>
      <c r="KY179" s="18">
        <v>2726991</v>
      </c>
      <c r="KZ179" s="16">
        <v>24786</v>
      </c>
      <c r="LA179" s="16">
        <v>0</v>
      </c>
      <c r="LB179" s="16">
        <v>0</v>
      </c>
      <c r="LC179" s="16">
        <v>0</v>
      </c>
      <c r="LD179" s="16">
        <v>2751777</v>
      </c>
      <c r="LE179" s="16">
        <v>137001</v>
      </c>
      <c r="LF179" s="16">
        <v>134061</v>
      </c>
      <c r="LG179" s="16">
        <v>0</v>
      </c>
      <c r="LH179" s="16">
        <v>3022839</v>
      </c>
      <c r="LI179" s="16">
        <v>24786</v>
      </c>
      <c r="LJ179" s="16">
        <v>2998053</v>
      </c>
      <c r="LK179" s="16">
        <v>398828801</v>
      </c>
      <c r="LL179" s="16">
        <v>7.5171400000000004</v>
      </c>
      <c r="LM179" s="16">
        <v>24786</v>
      </c>
      <c r="LN179" s="16">
        <v>407079027</v>
      </c>
      <c r="LO179" s="16">
        <v>6.089E-2</v>
      </c>
      <c r="LP179" s="16">
        <v>7.5171400000000004</v>
      </c>
      <c r="LQ179" s="16">
        <v>7.57803</v>
      </c>
      <c r="LR179" s="16">
        <v>174118</v>
      </c>
      <c r="LS179" s="16">
        <v>0</v>
      </c>
      <c r="LT179" s="16">
        <v>29789</v>
      </c>
      <c r="LU179" s="16">
        <v>33357</v>
      </c>
      <c r="LV179" s="16">
        <v>334</v>
      </c>
      <c r="LW179" s="16">
        <v>17544</v>
      </c>
      <c r="LX179" s="16">
        <v>2091</v>
      </c>
      <c r="LY179" s="16">
        <v>36788</v>
      </c>
      <c r="LZ179" s="16">
        <v>220445</v>
      </c>
      <c r="MA179" s="16">
        <v>2355189</v>
      </c>
      <c r="MB179" s="18">
        <v>220445</v>
      </c>
      <c r="MC179" s="16">
        <v>2134744</v>
      </c>
      <c r="MD179" s="16">
        <v>5014038</v>
      </c>
      <c r="ME179" s="18">
        <v>0</v>
      </c>
      <c r="MF179" s="18">
        <v>0</v>
      </c>
      <c r="MG179" s="18">
        <v>312097</v>
      </c>
      <c r="MH179" s="16">
        <v>0</v>
      </c>
      <c r="MI179" s="16">
        <v>87803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2751777</v>
      </c>
      <c r="MP179" s="16">
        <v>87803</v>
      </c>
      <c r="MQ179" s="16">
        <v>0</v>
      </c>
      <c r="MR179" s="16">
        <v>287311</v>
      </c>
      <c r="MS179" s="16">
        <v>0</v>
      </c>
      <c r="MT179" s="16">
        <v>11493</v>
      </c>
      <c r="MU179" s="16">
        <v>8168</v>
      </c>
      <c r="MV179" s="16">
        <v>0</v>
      </c>
      <c r="MW179" s="16">
        <v>3146552</v>
      </c>
      <c r="MX179" s="16">
        <v>407079027</v>
      </c>
      <c r="MY179" s="16">
        <v>0.67</v>
      </c>
      <c r="MZ179" s="16">
        <v>272743</v>
      </c>
      <c r="NA179" s="16">
        <v>0</v>
      </c>
      <c r="NB179" s="16">
        <v>3591386</v>
      </c>
      <c r="NC179" s="16">
        <v>0</v>
      </c>
      <c r="ND179" s="16">
        <v>272743</v>
      </c>
      <c r="NE179" s="16">
        <v>0</v>
      </c>
      <c r="NF179" s="16">
        <v>272743</v>
      </c>
      <c r="NG179" s="17">
        <v>0.08</v>
      </c>
      <c r="NH179" s="17">
        <v>0</v>
      </c>
      <c r="NI179" s="17">
        <v>0</v>
      </c>
      <c r="NJ179" s="17">
        <v>0</v>
      </c>
      <c r="NK179" s="17">
        <v>0</v>
      </c>
      <c r="NL179" s="17">
        <v>0.08</v>
      </c>
      <c r="NM179" s="16">
        <v>287311</v>
      </c>
      <c r="NN179" s="16">
        <v>0</v>
      </c>
      <c r="NO179" s="18">
        <v>0</v>
      </c>
      <c r="NP179" s="16">
        <v>0</v>
      </c>
      <c r="NQ179" s="17">
        <v>287311</v>
      </c>
      <c r="NR179" s="16">
        <v>300000</v>
      </c>
      <c r="NS179" s="16">
        <v>0</v>
      </c>
      <c r="NT179" s="16">
        <v>134336</v>
      </c>
      <c r="NU179" s="16">
        <v>0</v>
      </c>
      <c r="NV179" s="16">
        <v>0</v>
      </c>
      <c r="NW179" s="17">
        <v>0</v>
      </c>
      <c r="NX179" s="17">
        <v>1445843</v>
      </c>
    </row>
    <row r="180" spans="1:388" x14ac:dyDescent="0.55000000000000004">
      <c r="A180" s="13" t="s">
        <v>1191</v>
      </c>
      <c r="B180" s="13" t="s">
        <v>1192</v>
      </c>
      <c r="C180" s="13" t="s">
        <v>339</v>
      </c>
      <c r="D180" s="13" t="s">
        <v>1283</v>
      </c>
      <c r="E180" s="14">
        <v>1797.6</v>
      </c>
      <c r="F180" s="15">
        <v>1.6</v>
      </c>
      <c r="G180" s="16">
        <v>7480</v>
      </c>
      <c r="H180" s="16">
        <v>0</v>
      </c>
      <c r="I180" s="16">
        <v>6553</v>
      </c>
      <c r="J180" s="15">
        <v>1.6</v>
      </c>
      <c r="K180" s="16">
        <v>10485</v>
      </c>
      <c r="L180" s="16">
        <v>7480</v>
      </c>
      <c r="M180" s="16">
        <v>222</v>
      </c>
      <c r="N180" s="16">
        <v>7702</v>
      </c>
      <c r="O180" s="17">
        <v>655.05999999999995</v>
      </c>
      <c r="P180" s="17">
        <v>19.07</v>
      </c>
      <c r="Q180" s="17">
        <v>674.13</v>
      </c>
      <c r="R180" s="17">
        <v>78.400000000000006</v>
      </c>
      <c r="S180" s="17">
        <v>2.16</v>
      </c>
      <c r="T180" s="17">
        <v>80.56</v>
      </c>
      <c r="U180" s="17">
        <v>80.3</v>
      </c>
      <c r="V180" s="17">
        <v>2.35</v>
      </c>
      <c r="W180" s="17">
        <v>82.65</v>
      </c>
      <c r="X180" s="17">
        <v>357.8</v>
      </c>
      <c r="Y180" s="17">
        <v>10.73</v>
      </c>
      <c r="Z180" s="17">
        <v>368.53</v>
      </c>
      <c r="AA180" s="17">
        <v>114.48</v>
      </c>
      <c r="AB180" s="17">
        <v>72</v>
      </c>
      <c r="AC180" s="17">
        <v>83.57</v>
      </c>
      <c r="AD180" s="17">
        <v>270.05</v>
      </c>
      <c r="AE180" s="14">
        <v>1797.6</v>
      </c>
      <c r="AF180" s="17">
        <v>2067.65</v>
      </c>
      <c r="AG180" s="17">
        <v>2.39</v>
      </c>
      <c r="AH180" s="17">
        <v>2070.04</v>
      </c>
      <c r="AI180" s="15">
        <v>25.34</v>
      </c>
      <c r="AJ180" s="15">
        <v>8.9149999999999991</v>
      </c>
      <c r="AK180" s="17">
        <v>4.4000000000000004</v>
      </c>
      <c r="AL180" s="17">
        <f>ROUND(Data_AidAndLevy[[#This Row],[L311]]*Data_AidAndLevy[[#This Row],[L201]],0)</f>
        <v>32912</v>
      </c>
      <c r="AM180" s="15">
        <v>0</v>
      </c>
      <c r="AN180" s="15">
        <v>38.655000000000001</v>
      </c>
      <c r="AO180" s="17">
        <v>2067.65</v>
      </c>
      <c r="AP180" s="15">
        <v>2106.3049999999998</v>
      </c>
      <c r="AQ180" s="17">
        <v>270.05</v>
      </c>
      <c r="AR180" s="15">
        <v>1836.2550000000001</v>
      </c>
      <c r="AS180" s="16">
        <v>7702</v>
      </c>
      <c r="AT180" s="14">
        <v>1797.6</v>
      </c>
      <c r="AU180" s="16">
        <v>13845115</v>
      </c>
      <c r="AV180" s="16">
        <v>13968152</v>
      </c>
      <c r="AW180" s="17">
        <v>1.01</v>
      </c>
      <c r="AX180" s="16">
        <v>14107834</v>
      </c>
      <c r="AY180" s="16">
        <v>13845115</v>
      </c>
      <c r="AZ180" s="16">
        <v>262719</v>
      </c>
      <c r="BA180" s="16">
        <v>7702</v>
      </c>
      <c r="BB180" s="15">
        <v>38.655000000000001</v>
      </c>
      <c r="BC180" s="16">
        <v>297721</v>
      </c>
      <c r="BD180" s="16">
        <v>7702</v>
      </c>
      <c r="BE180" s="17">
        <v>270.05</v>
      </c>
      <c r="BF180" s="16">
        <v>2079925</v>
      </c>
      <c r="BG180" s="17">
        <v>674.13</v>
      </c>
      <c r="BH180" s="14">
        <v>1797.6</v>
      </c>
      <c r="BI180" s="16">
        <v>1211816</v>
      </c>
      <c r="BJ180" s="16">
        <v>1223259</v>
      </c>
      <c r="BK180" s="16">
        <v>1211816</v>
      </c>
      <c r="BL180" s="16">
        <v>11443</v>
      </c>
      <c r="BM180" s="16">
        <v>1211816</v>
      </c>
      <c r="BN180" s="16">
        <v>1223259</v>
      </c>
      <c r="BO180" s="17">
        <v>80.56</v>
      </c>
      <c r="BP180" s="14">
        <v>1797.6</v>
      </c>
      <c r="BQ180" s="16">
        <v>144815</v>
      </c>
      <c r="BR180" s="16">
        <v>146404</v>
      </c>
      <c r="BS180" s="16">
        <v>144815</v>
      </c>
      <c r="BT180" s="16">
        <v>1589</v>
      </c>
      <c r="BU180" s="16">
        <v>144815</v>
      </c>
      <c r="BV180" s="16">
        <v>146404</v>
      </c>
      <c r="BW180" s="17">
        <v>82.65</v>
      </c>
      <c r="BX180" s="14">
        <v>1797.6</v>
      </c>
      <c r="BY180" s="16">
        <v>148572</v>
      </c>
      <c r="BZ180" s="16">
        <v>149952</v>
      </c>
      <c r="CA180" s="16">
        <v>148572</v>
      </c>
      <c r="CB180" s="16">
        <v>1380</v>
      </c>
      <c r="CC180" s="16">
        <v>148572</v>
      </c>
      <c r="CD180" s="16">
        <v>149952</v>
      </c>
      <c r="CE180" s="17">
        <v>368.53</v>
      </c>
      <c r="CF180" s="14">
        <v>1797.6</v>
      </c>
      <c r="CG180" s="16">
        <v>662470</v>
      </c>
      <c r="CH180" s="16">
        <v>668156</v>
      </c>
      <c r="CI180" s="16">
        <v>662470</v>
      </c>
      <c r="CJ180" s="16">
        <v>5686</v>
      </c>
      <c r="CK180" s="16">
        <v>662470</v>
      </c>
      <c r="CL180" s="16">
        <v>668156</v>
      </c>
      <c r="CM180" s="17">
        <v>332.98</v>
      </c>
      <c r="CN180" s="17">
        <v>2067.65</v>
      </c>
      <c r="CO180" s="16">
        <v>688486</v>
      </c>
      <c r="CP180" s="16">
        <v>688993</v>
      </c>
      <c r="CQ180" s="16">
        <v>0</v>
      </c>
      <c r="CR180" s="16">
        <v>688993</v>
      </c>
      <c r="CS180" s="16">
        <v>688486</v>
      </c>
      <c r="CT180" s="16">
        <v>507</v>
      </c>
      <c r="CU180" s="14">
        <v>1797.6</v>
      </c>
      <c r="CV180" s="16">
        <v>88</v>
      </c>
      <c r="CW180" s="14">
        <v>0.5</v>
      </c>
      <c r="CX180" s="16">
        <v>1885</v>
      </c>
      <c r="CY180" s="17">
        <v>62.16</v>
      </c>
      <c r="CZ180" s="16">
        <v>117172</v>
      </c>
      <c r="DA180" s="16">
        <v>1885</v>
      </c>
      <c r="DB180" s="17">
        <v>68.33</v>
      </c>
      <c r="DC180" s="16">
        <v>128802</v>
      </c>
      <c r="DD180" s="17">
        <v>2.39</v>
      </c>
      <c r="DE180" s="17">
        <v>332.98</v>
      </c>
      <c r="DF180" s="16">
        <v>796</v>
      </c>
      <c r="DG180" s="17">
        <v>31.52</v>
      </c>
      <c r="DH180" s="17">
        <v>2067.65</v>
      </c>
      <c r="DI180" s="16">
        <v>65172</v>
      </c>
      <c r="DJ180" s="16">
        <v>65050</v>
      </c>
      <c r="DK180" s="16">
        <v>65172</v>
      </c>
      <c r="DL180" s="16">
        <v>0</v>
      </c>
      <c r="DM180" s="16">
        <v>65172</v>
      </c>
      <c r="DN180" s="16">
        <v>65172</v>
      </c>
      <c r="DO180" s="17">
        <v>3.67</v>
      </c>
      <c r="DP180" s="17">
        <v>2067.65</v>
      </c>
      <c r="DQ180" s="16">
        <v>7588</v>
      </c>
      <c r="DR180" s="16">
        <v>7566</v>
      </c>
      <c r="DS180" s="16">
        <v>7588</v>
      </c>
      <c r="DT180" s="16">
        <v>0</v>
      </c>
      <c r="DU180" s="16">
        <v>7588</v>
      </c>
      <c r="DV180" s="16">
        <v>7588</v>
      </c>
      <c r="DW180" s="16">
        <v>13845115</v>
      </c>
      <c r="DX180" s="16">
        <v>262719</v>
      </c>
      <c r="DY180" s="16">
        <v>297721</v>
      </c>
      <c r="DZ180" s="16">
        <v>2079925</v>
      </c>
      <c r="EA180" s="16">
        <v>1223259</v>
      </c>
      <c r="EB180" s="16">
        <v>146404</v>
      </c>
      <c r="EC180" s="16">
        <v>149952</v>
      </c>
      <c r="ED180" s="16">
        <v>668156</v>
      </c>
      <c r="EE180" s="16">
        <v>688486</v>
      </c>
      <c r="EF180" s="16">
        <v>507</v>
      </c>
      <c r="EG180" s="16">
        <v>117172</v>
      </c>
      <c r="EH180" s="16">
        <v>128802</v>
      </c>
      <c r="EI180" s="16">
        <v>796</v>
      </c>
      <c r="EJ180" s="16">
        <v>65172</v>
      </c>
      <c r="EK180" s="16">
        <v>7588</v>
      </c>
      <c r="EL180" s="16">
        <v>105330</v>
      </c>
      <c r="EM180" s="16">
        <v>336151</v>
      </c>
      <c r="EN180" s="16">
        <v>0</v>
      </c>
      <c r="EO180" s="16">
        <v>19912595</v>
      </c>
      <c r="EP180" s="16">
        <v>488243179</v>
      </c>
      <c r="EQ180" s="18">
        <v>5.4</v>
      </c>
      <c r="ER180" s="16">
        <v>2636513</v>
      </c>
      <c r="ES180" s="16">
        <v>51666</v>
      </c>
      <c r="ET180" s="16">
        <v>51504</v>
      </c>
      <c r="EU180" s="16">
        <v>162</v>
      </c>
      <c r="EV180" s="16">
        <v>2636513</v>
      </c>
      <c r="EW180" s="16">
        <v>2636675</v>
      </c>
      <c r="EX180" s="16">
        <v>144915186</v>
      </c>
      <c r="EY180" s="16">
        <v>131932067</v>
      </c>
      <c r="EZ180" s="16">
        <v>12983119</v>
      </c>
      <c r="FA180" s="18">
        <v>5.4</v>
      </c>
      <c r="FB180" s="16">
        <v>70109</v>
      </c>
      <c r="FC180" s="16">
        <v>0</v>
      </c>
      <c r="FD180" s="16">
        <v>0</v>
      </c>
      <c r="FE180" s="16">
        <v>0</v>
      </c>
      <c r="FF180" s="16">
        <v>70109</v>
      </c>
      <c r="FG180" s="16">
        <v>70109</v>
      </c>
      <c r="FH180" s="16">
        <v>2636675</v>
      </c>
      <c r="FI180" s="16">
        <v>2706784</v>
      </c>
      <c r="FJ180" s="16">
        <v>6749</v>
      </c>
      <c r="FK180" s="15">
        <v>1836.2550000000001</v>
      </c>
      <c r="FL180" s="16">
        <v>12392885</v>
      </c>
      <c r="FM180" s="16">
        <v>6749</v>
      </c>
      <c r="FN180" s="17">
        <v>270.05</v>
      </c>
      <c r="FO180" s="16">
        <v>1822567</v>
      </c>
      <c r="FP180" s="16">
        <v>264</v>
      </c>
      <c r="FQ180" s="17">
        <v>2070.04</v>
      </c>
      <c r="FR180" s="16">
        <v>546491</v>
      </c>
      <c r="FS180" s="16">
        <v>65172</v>
      </c>
      <c r="FT180" s="16">
        <v>7588</v>
      </c>
      <c r="FU180" s="16">
        <v>619251</v>
      </c>
      <c r="FV180" s="16">
        <v>12392885</v>
      </c>
      <c r="FW180" s="16">
        <v>1822567</v>
      </c>
      <c r="FX180" s="16">
        <v>10485</v>
      </c>
      <c r="FY180" s="16">
        <v>1223259</v>
      </c>
      <c r="FZ180" s="16">
        <v>146404</v>
      </c>
      <c r="GA180" s="16">
        <v>149952</v>
      </c>
      <c r="GB180" s="16">
        <v>668156</v>
      </c>
      <c r="GC180" s="16">
        <v>17032959</v>
      </c>
      <c r="GD180" s="16">
        <v>2706784</v>
      </c>
      <c r="GE180" s="16">
        <v>14326175</v>
      </c>
      <c r="GF180" s="15">
        <v>2106.3049999999998</v>
      </c>
      <c r="GG180" s="16">
        <v>300</v>
      </c>
      <c r="GH180" s="16">
        <v>631892</v>
      </c>
      <c r="GI180" s="16">
        <v>14326175</v>
      </c>
      <c r="GJ180" s="16">
        <v>0</v>
      </c>
      <c r="GK180" s="14">
        <v>51</v>
      </c>
      <c r="GL180" s="16">
        <v>7635</v>
      </c>
      <c r="GM180" s="16">
        <v>389385</v>
      </c>
      <c r="GN180" s="14">
        <v>0</v>
      </c>
      <c r="GO180" s="16">
        <v>7413</v>
      </c>
      <c r="GP180" s="16">
        <v>0</v>
      </c>
      <c r="GQ180" s="16">
        <v>389385</v>
      </c>
      <c r="GR180" s="16">
        <v>389385</v>
      </c>
      <c r="GS180" s="16">
        <v>19912595</v>
      </c>
      <c r="GT180" s="16">
        <v>17032959</v>
      </c>
      <c r="GU180" s="16">
        <v>0</v>
      </c>
      <c r="GV180" s="16">
        <v>2879636</v>
      </c>
      <c r="GW180" s="16">
        <v>488243179</v>
      </c>
      <c r="GX180" s="16">
        <v>508834374</v>
      </c>
      <c r="GY180" s="16">
        <v>0</v>
      </c>
      <c r="GZ180" s="16">
        <v>508834374</v>
      </c>
      <c r="HA180" s="18">
        <v>0</v>
      </c>
      <c r="HB180" s="16">
        <v>63465</v>
      </c>
      <c r="HC180" s="16">
        <v>0</v>
      </c>
      <c r="HD180" s="16">
        <v>63465</v>
      </c>
      <c r="HE180" s="16">
        <v>0</v>
      </c>
      <c r="HF180" s="16">
        <v>63465</v>
      </c>
      <c r="HG180" s="16">
        <v>886</v>
      </c>
      <c r="HH180" s="16">
        <v>685</v>
      </c>
      <c r="HI180" s="16">
        <v>201</v>
      </c>
      <c r="HJ180" s="15">
        <v>2106.3049999999998</v>
      </c>
      <c r="HK180" s="16">
        <v>423367</v>
      </c>
      <c r="HL180" s="15">
        <v>2106.3049999999998</v>
      </c>
      <c r="HM180" s="16">
        <v>10</v>
      </c>
      <c r="HN180" s="16">
        <v>21063</v>
      </c>
      <c r="HO180" s="15">
        <v>2106.3049999999998</v>
      </c>
      <c r="HP180" s="16">
        <v>7635</v>
      </c>
      <c r="HQ180" s="15">
        <v>0.11600000000000001</v>
      </c>
      <c r="HR180" s="16">
        <v>1866186</v>
      </c>
      <c r="HS180" s="16">
        <v>423367</v>
      </c>
      <c r="HT180" s="16">
        <v>21063</v>
      </c>
      <c r="HU180" s="16">
        <v>1421756</v>
      </c>
      <c r="HV180" s="16">
        <v>488243179</v>
      </c>
      <c r="HW180" s="18">
        <v>2.9119799999999998</v>
      </c>
      <c r="HX180" s="18">
        <v>1.9617800000000001</v>
      </c>
      <c r="HY180" s="18">
        <v>0.95020000000000004</v>
      </c>
      <c r="HZ180" s="16">
        <v>488243179</v>
      </c>
      <c r="IA180" s="16">
        <v>463929</v>
      </c>
      <c r="IB180" s="16">
        <v>7635</v>
      </c>
      <c r="IC180" s="17">
        <v>0</v>
      </c>
      <c r="ID180" s="16">
        <v>0</v>
      </c>
      <c r="IE180" s="15">
        <v>2106.3049999999998</v>
      </c>
      <c r="IF180" s="16">
        <v>0</v>
      </c>
      <c r="IG180" s="16">
        <v>2879636</v>
      </c>
      <c r="IH180" s="16">
        <v>63465</v>
      </c>
      <c r="II180" s="16">
        <v>0</v>
      </c>
      <c r="IJ180" s="16">
        <v>0</v>
      </c>
      <c r="IK180" s="16">
        <v>105330</v>
      </c>
      <c r="IL180" s="16">
        <v>423367</v>
      </c>
      <c r="IM180" s="16">
        <v>21063</v>
      </c>
      <c r="IN180" s="16">
        <v>463929</v>
      </c>
      <c r="IO180" s="16">
        <v>0</v>
      </c>
      <c r="IP180" s="16">
        <v>2013142</v>
      </c>
      <c r="IQ180" s="16">
        <v>14326175</v>
      </c>
      <c r="IR180" s="16">
        <v>0</v>
      </c>
      <c r="IS180" s="16">
        <v>63465</v>
      </c>
      <c r="IT180" s="16">
        <v>0</v>
      </c>
      <c r="IU180" s="16">
        <v>0</v>
      </c>
      <c r="IV180" s="16">
        <v>105330</v>
      </c>
      <c r="IW180" s="16">
        <v>423367</v>
      </c>
      <c r="IX180" s="16">
        <v>21063</v>
      </c>
      <c r="IY180" s="16">
        <v>463929</v>
      </c>
      <c r="IZ180" s="16">
        <v>0</v>
      </c>
      <c r="JA180" s="16">
        <v>0</v>
      </c>
      <c r="JB180" s="16">
        <v>389385</v>
      </c>
      <c r="JC180" s="16">
        <v>15582054</v>
      </c>
      <c r="JD180" s="16">
        <v>13845115</v>
      </c>
      <c r="JE180" s="16">
        <v>262719</v>
      </c>
      <c r="JF180" s="16">
        <v>14107834</v>
      </c>
      <c r="JG180" s="19">
        <v>0.1</v>
      </c>
      <c r="JH180" s="16">
        <v>1410783</v>
      </c>
      <c r="JI180" s="16">
        <v>488243179</v>
      </c>
      <c r="JJ180" s="14">
        <v>1797.6</v>
      </c>
      <c r="JK180" s="16">
        <v>271608</v>
      </c>
      <c r="JL180" s="16">
        <v>416026</v>
      </c>
      <c r="JM180" s="16">
        <v>271608</v>
      </c>
      <c r="JN180" s="17">
        <v>0.25</v>
      </c>
      <c r="JO180" s="19">
        <v>0.38290000000000002</v>
      </c>
      <c r="JP180" s="16">
        <v>1410783</v>
      </c>
      <c r="JQ180" s="16">
        <v>540189</v>
      </c>
      <c r="JR180" s="17">
        <v>0.02</v>
      </c>
      <c r="JS180" s="16">
        <v>16151820</v>
      </c>
      <c r="JT180" s="16">
        <v>323036</v>
      </c>
      <c r="JU180" s="16">
        <v>1410783</v>
      </c>
      <c r="JV180" s="16">
        <v>540189</v>
      </c>
      <c r="JW180" s="16">
        <v>323036</v>
      </c>
      <c r="JX180" s="16">
        <v>547558</v>
      </c>
      <c r="JY180" s="16">
        <v>540189</v>
      </c>
      <c r="JZ180" s="18">
        <v>0</v>
      </c>
      <c r="KA180" s="16">
        <v>0</v>
      </c>
      <c r="KB180" s="16">
        <v>323036</v>
      </c>
      <c r="KC180" s="16">
        <v>547558</v>
      </c>
      <c r="KD180" s="16">
        <v>870594</v>
      </c>
      <c r="KE180" s="16">
        <v>14107834</v>
      </c>
      <c r="KF180" s="19">
        <v>0</v>
      </c>
      <c r="KG180" s="16">
        <v>0</v>
      </c>
      <c r="KH180" s="17">
        <v>0</v>
      </c>
      <c r="KI180" s="16">
        <v>16151820</v>
      </c>
      <c r="KJ180" s="16">
        <v>0</v>
      </c>
      <c r="KK180" s="16">
        <v>0</v>
      </c>
      <c r="KL180" s="16">
        <v>0</v>
      </c>
      <c r="KM180" s="16">
        <v>0</v>
      </c>
      <c r="KN180" s="16">
        <v>37663</v>
      </c>
      <c r="KO180" s="16">
        <v>37545</v>
      </c>
      <c r="KP180" s="16">
        <v>118</v>
      </c>
      <c r="KQ180" s="16">
        <v>2013142</v>
      </c>
      <c r="KR180" s="16">
        <v>118</v>
      </c>
      <c r="KS180" s="16">
        <v>2013024</v>
      </c>
      <c r="KT180" s="16">
        <v>162</v>
      </c>
      <c r="KU180" s="16">
        <v>118</v>
      </c>
      <c r="KV180" s="16">
        <v>280</v>
      </c>
      <c r="KW180" s="16">
        <v>2636513</v>
      </c>
      <c r="KX180" s="16">
        <v>2013024</v>
      </c>
      <c r="KY180" s="18">
        <v>4649537</v>
      </c>
      <c r="KZ180" s="16">
        <v>547558</v>
      </c>
      <c r="LA180" s="16">
        <v>0</v>
      </c>
      <c r="LB180" s="16">
        <v>0</v>
      </c>
      <c r="LC180" s="16">
        <v>0</v>
      </c>
      <c r="LD180" s="16">
        <v>5197095</v>
      </c>
      <c r="LE180" s="16">
        <v>0</v>
      </c>
      <c r="LF180" s="16">
        <v>0</v>
      </c>
      <c r="LG180" s="16">
        <v>0</v>
      </c>
      <c r="LH180" s="16">
        <v>5197095</v>
      </c>
      <c r="LI180" s="16">
        <v>547558</v>
      </c>
      <c r="LJ180" s="16">
        <v>4649537</v>
      </c>
      <c r="LK180" s="16">
        <v>488243179</v>
      </c>
      <c r="LL180" s="16">
        <v>9.5229900000000001</v>
      </c>
      <c r="LM180" s="16">
        <v>547558</v>
      </c>
      <c r="LN180" s="16">
        <v>568245806</v>
      </c>
      <c r="LO180" s="16">
        <v>0.96358999999999995</v>
      </c>
      <c r="LP180" s="16">
        <v>9.5229900000000001</v>
      </c>
      <c r="LQ180" s="16">
        <v>10.48658</v>
      </c>
      <c r="LR180" s="16">
        <v>688486</v>
      </c>
      <c r="LS180" s="16">
        <v>507</v>
      </c>
      <c r="LT180" s="16">
        <v>117172</v>
      </c>
      <c r="LU180" s="16">
        <v>128802</v>
      </c>
      <c r="LV180" s="16">
        <v>796</v>
      </c>
      <c r="LW180" s="16">
        <v>65172</v>
      </c>
      <c r="LX180" s="16">
        <v>7588</v>
      </c>
      <c r="LY180" s="16">
        <v>105330</v>
      </c>
      <c r="LZ180" s="16">
        <v>903193</v>
      </c>
      <c r="MA180" s="16">
        <v>15582054</v>
      </c>
      <c r="MB180" s="18">
        <v>903193</v>
      </c>
      <c r="MC180" s="16">
        <v>14678861</v>
      </c>
      <c r="MD180" s="16">
        <v>19912595</v>
      </c>
      <c r="ME180" s="18">
        <v>0</v>
      </c>
      <c r="MF180" s="18">
        <v>0</v>
      </c>
      <c r="MG180" s="18">
        <v>870594</v>
      </c>
      <c r="MH180" s="16">
        <v>0</v>
      </c>
      <c r="MI180" s="16">
        <v>389385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5197095</v>
      </c>
      <c r="MP180" s="16">
        <v>389385</v>
      </c>
      <c r="MQ180" s="16">
        <v>0</v>
      </c>
      <c r="MR180" s="16">
        <v>323036</v>
      </c>
      <c r="MS180" s="16">
        <v>0</v>
      </c>
      <c r="MT180" s="16">
        <v>70109</v>
      </c>
      <c r="MU180" s="16">
        <v>280</v>
      </c>
      <c r="MV180" s="16">
        <v>0</v>
      </c>
      <c r="MW180" s="16">
        <v>5979905</v>
      </c>
      <c r="MX180" s="16">
        <v>568245806</v>
      </c>
      <c r="MY180" s="16">
        <v>1.34</v>
      </c>
      <c r="MZ180" s="16">
        <v>761449</v>
      </c>
      <c r="NA180" s="16">
        <v>0.02</v>
      </c>
      <c r="NB180" s="16">
        <v>16151820</v>
      </c>
      <c r="NC180" s="16">
        <v>323036</v>
      </c>
      <c r="ND180" s="16">
        <v>761449</v>
      </c>
      <c r="NE180" s="16">
        <v>323036</v>
      </c>
      <c r="NF180" s="16">
        <v>438413</v>
      </c>
      <c r="NG180" s="17">
        <v>0.02</v>
      </c>
      <c r="NH180" s="17">
        <v>0</v>
      </c>
      <c r="NI180" s="17">
        <v>0</v>
      </c>
      <c r="NJ180" s="17">
        <v>0</v>
      </c>
      <c r="NK180" s="17">
        <v>0.02</v>
      </c>
      <c r="NL180" s="17">
        <v>0.04</v>
      </c>
      <c r="NM180" s="16">
        <v>323036</v>
      </c>
      <c r="NN180" s="16">
        <v>0</v>
      </c>
      <c r="NO180" s="18">
        <v>0</v>
      </c>
      <c r="NP180" s="16">
        <v>0</v>
      </c>
      <c r="NQ180" s="17">
        <v>323036</v>
      </c>
      <c r="NR180" s="16">
        <v>1156405</v>
      </c>
      <c r="NS180" s="16">
        <v>0</v>
      </c>
      <c r="NT180" s="16">
        <v>187521</v>
      </c>
      <c r="NU180" s="16">
        <v>0</v>
      </c>
      <c r="NV180" s="16">
        <v>0</v>
      </c>
      <c r="NW180" s="17">
        <v>0</v>
      </c>
      <c r="NX180" s="17">
        <v>2301396</v>
      </c>
    </row>
    <row r="181" spans="1:388" x14ac:dyDescent="0.55000000000000004">
      <c r="A181" s="13" t="s">
        <v>1177</v>
      </c>
      <c r="B181" s="13" t="s">
        <v>1248</v>
      </c>
      <c r="C181" s="13" t="s">
        <v>340</v>
      </c>
      <c r="D181" s="13" t="s">
        <v>341</v>
      </c>
      <c r="E181" s="14">
        <v>5374.9</v>
      </c>
      <c r="F181" s="15">
        <v>-0.23100000000000001</v>
      </c>
      <c r="G181" s="16">
        <v>7419</v>
      </c>
      <c r="H181" s="16">
        <v>-1714</v>
      </c>
      <c r="I181" s="16">
        <v>6553</v>
      </c>
      <c r="J181" s="15">
        <v>-0.23100000000000001</v>
      </c>
      <c r="K181" s="16">
        <v>-1514</v>
      </c>
      <c r="L181" s="16">
        <v>7419</v>
      </c>
      <c r="M181" s="16">
        <v>222</v>
      </c>
      <c r="N181" s="16">
        <v>7641</v>
      </c>
      <c r="O181" s="17">
        <v>617.21</v>
      </c>
      <c r="P181" s="17">
        <v>19.07</v>
      </c>
      <c r="Q181" s="17">
        <v>636.28</v>
      </c>
      <c r="R181" s="17">
        <v>69.19</v>
      </c>
      <c r="S181" s="17">
        <v>2.16</v>
      </c>
      <c r="T181" s="17">
        <v>71.349999999999994</v>
      </c>
      <c r="U181" s="17">
        <v>94.02</v>
      </c>
      <c r="V181" s="17">
        <v>2.35</v>
      </c>
      <c r="W181" s="17">
        <v>96.37</v>
      </c>
      <c r="X181" s="17">
        <v>357.8</v>
      </c>
      <c r="Y181" s="17">
        <v>10.73</v>
      </c>
      <c r="Z181" s="17">
        <v>368.53</v>
      </c>
      <c r="AA181" s="17">
        <v>347.76</v>
      </c>
      <c r="AB181" s="17">
        <v>193.65</v>
      </c>
      <c r="AC181" s="17">
        <v>235.64</v>
      </c>
      <c r="AD181" s="17">
        <v>777.05</v>
      </c>
      <c r="AE181" s="14">
        <v>5374.9</v>
      </c>
      <c r="AF181" s="17">
        <v>6151.95</v>
      </c>
      <c r="AG181" s="17">
        <v>7.71</v>
      </c>
      <c r="AH181" s="17">
        <v>6159.66</v>
      </c>
      <c r="AI181" s="15">
        <v>40.86</v>
      </c>
      <c r="AJ181" s="15">
        <v>38.546999999999997</v>
      </c>
      <c r="AK181" s="17">
        <v>213.47</v>
      </c>
      <c r="AL181" s="17">
        <f>ROUND(Data_AidAndLevy[[#This Row],[L311]]*Data_AidAndLevy[[#This Row],[L201]],0)</f>
        <v>1583734</v>
      </c>
      <c r="AM181" s="15">
        <v>0</v>
      </c>
      <c r="AN181" s="15">
        <v>292.87700000000001</v>
      </c>
      <c r="AO181" s="17">
        <v>6151.95</v>
      </c>
      <c r="AP181" s="15">
        <v>6444.8270000000002</v>
      </c>
      <c r="AQ181" s="17">
        <v>777.05</v>
      </c>
      <c r="AR181" s="15">
        <v>5667.777</v>
      </c>
      <c r="AS181" s="16">
        <v>7641</v>
      </c>
      <c r="AT181" s="14">
        <v>5374.9</v>
      </c>
      <c r="AU181" s="16">
        <v>41069611</v>
      </c>
      <c r="AV181" s="16">
        <v>39227221</v>
      </c>
      <c r="AW181" s="17">
        <v>1.01</v>
      </c>
      <c r="AX181" s="16">
        <v>39619493</v>
      </c>
      <c r="AY181" s="16">
        <v>41069611</v>
      </c>
      <c r="AZ181" s="16">
        <v>0</v>
      </c>
      <c r="BA181" s="16">
        <v>7641</v>
      </c>
      <c r="BB181" s="15">
        <v>292.87700000000001</v>
      </c>
      <c r="BC181" s="16">
        <v>2237873</v>
      </c>
      <c r="BD181" s="16">
        <v>7641</v>
      </c>
      <c r="BE181" s="17">
        <v>777.05</v>
      </c>
      <c r="BF181" s="16">
        <v>5937439</v>
      </c>
      <c r="BG181" s="17">
        <v>636.28</v>
      </c>
      <c r="BH181" s="14">
        <v>5374.9</v>
      </c>
      <c r="BI181" s="16">
        <v>3419941</v>
      </c>
      <c r="BJ181" s="16">
        <v>3263436</v>
      </c>
      <c r="BK181" s="16">
        <v>3419941</v>
      </c>
      <c r="BL181" s="16">
        <v>0</v>
      </c>
      <c r="BM181" s="16">
        <v>3419941</v>
      </c>
      <c r="BN181" s="16">
        <v>3419941</v>
      </c>
      <c r="BO181" s="17">
        <v>71.349999999999994</v>
      </c>
      <c r="BP181" s="14">
        <v>5374.9</v>
      </c>
      <c r="BQ181" s="16">
        <v>383499</v>
      </c>
      <c r="BR181" s="16">
        <v>365835</v>
      </c>
      <c r="BS181" s="16">
        <v>383499</v>
      </c>
      <c r="BT181" s="16">
        <v>0</v>
      </c>
      <c r="BU181" s="16">
        <v>383499</v>
      </c>
      <c r="BV181" s="16">
        <v>383499</v>
      </c>
      <c r="BW181" s="17">
        <v>96.37</v>
      </c>
      <c r="BX181" s="14">
        <v>5374.9</v>
      </c>
      <c r="BY181" s="16">
        <v>517979</v>
      </c>
      <c r="BZ181" s="16">
        <v>497121</v>
      </c>
      <c r="CA181" s="16">
        <v>517979</v>
      </c>
      <c r="CB181" s="16">
        <v>0</v>
      </c>
      <c r="CC181" s="16">
        <v>517979</v>
      </c>
      <c r="CD181" s="16">
        <v>517979</v>
      </c>
      <c r="CE181" s="17">
        <v>368.53</v>
      </c>
      <c r="CF181" s="14">
        <v>5374.9</v>
      </c>
      <c r="CG181" s="16">
        <v>1980812</v>
      </c>
      <c r="CH181" s="16">
        <v>1891832</v>
      </c>
      <c r="CI181" s="16">
        <v>1980812</v>
      </c>
      <c r="CJ181" s="16">
        <v>0</v>
      </c>
      <c r="CK181" s="16">
        <v>1980812</v>
      </c>
      <c r="CL181" s="16">
        <v>1980812</v>
      </c>
      <c r="CM181" s="17">
        <v>337.26</v>
      </c>
      <c r="CN181" s="17">
        <v>6151.95</v>
      </c>
      <c r="CO181" s="16">
        <v>2074807</v>
      </c>
      <c r="CP181" s="16">
        <v>1970697</v>
      </c>
      <c r="CQ181" s="16">
        <v>0</v>
      </c>
      <c r="CR181" s="16">
        <v>1970697</v>
      </c>
      <c r="CS181" s="16">
        <v>2074807</v>
      </c>
      <c r="CT181" s="16">
        <v>0</v>
      </c>
      <c r="CU181" s="14">
        <v>5374.9</v>
      </c>
      <c r="CV181" s="16">
        <v>223</v>
      </c>
      <c r="CW181" s="14">
        <v>4.9000000000000004</v>
      </c>
      <c r="CX181" s="16">
        <v>5593</v>
      </c>
      <c r="CY181" s="17">
        <v>62.47</v>
      </c>
      <c r="CZ181" s="16">
        <v>349395</v>
      </c>
      <c r="DA181" s="16">
        <v>5593</v>
      </c>
      <c r="DB181" s="17">
        <v>69.650000000000006</v>
      </c>
      <c r="DC181" s="16">
        <v>389552</v>
      </c>
      <c r="DD181" s="17">
        <v>7.71</v>
      </c>
      <c r="DE181" s="17">
        <v>337.26</v>
      </c>
      <c r="DF181" s="16">
        <v>2600</v>
      </c>
      <c r="DG181" s="17">
        <v>41.7</v>
      </c>
      <c r="DH181" s="17">
        <v>6151.95</v>
      </c>
      <c r="DI181" s="16">
        <v>256536</v>
      </c>
      <c r="DJ181" s="16">
        <v>244878</v>
      </c>
      <c r="DK181" s="16">
        <v>256536</v>
      </c>
      <c r="DL181" s="16">
        <v>0</v>
      </c>
      <c r="DM181" s="16">
        <v>256536</v>
      </c>
      <c r="DN181" s="16">
        <v>256536</v>
      </c>
      <c r="DO181" s="17">
        <v>4.8</v>
      </c>
      <c r="DP181" s="17">
        <v>6151.95</v>
      </c>
      <c r="DQ181" s="16">
        <v>29529</v>
      </c>
      <c r="DR181" s="16">
        <v>28158</v>
      </c>
      <c r="DS181" s="16">
        <v>29529</v>
      </c>
      <c r="DT181" s="16">
        <v>0</v>
      </c>
      <c r="DU181" s="16">
        <v>29529</v>
      </c>
      <c r="DV181" s="16">
        <v>29529</v>
      </c>
      <c r="DW181" s="16">
        <v>41069611</v>
      </c>
      <c r="DX181" s="16">
        <v>0</v>
      </c>
      <c r="DY181" s="16">
        <v>2237873</v>
      </c>
      <c r="DZ181" s="16">
        <v>5937439</v>
      </c>
      <c r="EA181" s="16">
        <v>3419941</v>
      </c>
      <c r="EB181" s="16">
        <v>383499</v>
      </c>
      <c r="EC181" s="16">
        <v>517979</v>
      </c>
      <c r="ED181" s="16">
        <v>1980812</v>
      </c>
      <c r="EE181" s="16">
        <v>2074807</v>
      </c>
      <c r="EF181" s="16">
        <v>0</v>
      </c>
      <c r="EG181" s="16">
        <v>349395</v>
      </c>
      <c r="EH181" s="16">
        <v>389552</v>
      </c>
      <c r="EI181" s="16">
        <v>2600</v>
      </c>
      <c r="EJ181" s="16">
        <v>256536</v>
      </c>
      <c r="EK181" s="16">
        <v>29529</v>
      </c>
      <c r="EL181" s="16">
        <v>306371</v>
      </c>
      <c r="EM181" s="16">
        <v>1565085</v>
      </c>
      <c r="EN181" s="16">
        <v>-1714</v>
      </c>
      <c r="EO181" s="16">
        <v>59906573</v>
      </c>
      <c r="EP181" s="16">
        <v>1177459547</v>
      </c>
      <c r="EQ181" s="18">
        <v>5.4</v>
      </c>
      <c r="ER181" s="16">
        <v>6358282</v>
      </c>
      <c r="ES181" s="16">
        <v>550108</v>
      </c>
      <c r="ET181" s="16">
        <v>511753</v>
      </c>
      <c r="EU181" s="16">
        <v>38355</v>
      </c>
      <c r="EV181" s="16">
        <v>6358282</v>
      </c>
      <c r="EW181" s="16">
        <v>6396637</v>
      </c>
      <c r="EX181" s="16">
        <v>349189999</v>
      </c>
      <c r="EY181" s="16">
        <v>321535055</v>
      </c>
      <c r="EZ181" s="16">
        <v>27654944</v>
      </c>
      <c r="FA181" s="18">
        <v>5.4</v>
      </c>
      <c r="FB181" s="16">
        <v>149337</v>
      </c>
      <c r="FC181" s="16">
        <v>0</v>
      </c>
      <c r="FD181" s="16">
        <v>0</v>
      </c>
      <c r="FE181" s="16">
        <v>0</v>
      </c>
      <c r="FF181" s="16">
        <v>149337</v>
      </c>
      <c r="FG181" s="16">
        <v>149337</v>
      </c>
      <c r="FH181" s="16">
        <v>6396637</v>
      </c>
      <c r="FI181" s="16">
        <v>6545974</v>
      </c>
      <c r="FJ181" s="16">
        <v>6749</v>
      </c>
      <c r="FK181" s="15">
        <v>5667.777</v>
      </c>
      <c r="FL181" s="16">
        <v>38251827</v>
      </c>
      <c r="FM181" s="16">
        <v>6749</v>
      </c>
      <c r="FN181" s="17">
        <v>777.05</v>
      </c>
      <c r="FO181" s="16">
        <v>5244310</v>
      </c>
      <c r="FP181" s="16">
        <v>264</v>
      </c>
      <c r="FQ181" s="17">
        <v>6159.66</v>
      </c>
      <c r="FR181" s="16">
        <v>1626150</v>
      </c>
      <c r="FS181" s="16">
        <v>256536</v>
      </c>
      <c r="FT181" s="16">
        <v>29529</v>
      </c>
      <c r="FU181" s="16">
        <v>1912215</v>
      </c>
      <c r="FV181" s="16">
        <v>38251827</v>
      </c>
      <c r="FW181" s="16">
        <v>5244310</v>
      </c>
      <c r="FX181" s="16">
        <v>-1514</v>
      </c>
      <c r="FY181" s="16">
        <v>3419941</v>
      </c>
      <c r="FZ181" s="16">
        <v>383499</v>
      </c>
      <c r="GA181" s="16">
        <v>517979</v>
      </c>
      <c r="GB181" s="16">
        <v>1980812</v>
      </c>
      <c r="GC181" s="16">
        <v>51709069</v>
      </c>
      <c r="GD181" s="16">
        <v>6545974</v>
      </c>
      <c r="GE181" s="16">
        <v>45163095</v>
      </c>
      <c r="GF181" s="15">
        <v>6444.8270000000002</v>
      </c>
      <c r="GG181" s="16">
        <v>300</v>
      </c>
      <c r="GH181" s="16">
        <v>1933448</v>
      </c>
      <c r="GI181" s="16">
        <v>45163095</v>
      </c>
      <c r="GJ181" s="16">
        <v>0</v>
      </c>
      <c r="GK181" s="14">
        <v>142</v>
      </c>
      <c r="GL181" s="16">
        <v>7635</v>
      </c>
      <c r="GM181" s="16">
        <v>1084170</v>
      </c>
      <c r="GN181" s="14">
        <v>0</v>
      </c>
      <c r="GO181" s="16">
        <v>7413</v>
      </c>
      <c r="GP181" s="16">
        <v>0</v>
      </c>
      <c r="GQ181" s="16">
        <v>1084170</v>
      </c>
      <c r="GR181" s="16">
        <v>1084170</v>
      </c>
      <c r="GS181" s="16">
        <v>59906573</v>
      </c>
      <c r="GT181" s="16">
        <v>51709069</v>
      </c>
      <c r="GU181" s="16">
        <v>0</v>
      </c>
      <c r="GV181" s="16">
        <v>8197504</v>
      </c>
      <c r="GW181" s="16">
        <v>1177459547</v>
      </c>
      <c r="GX181" s="16">
        <v>1169993055</v>
      </c>
      <c r="GY181" s="16">
        <v>7466492</v>
      </c>
      <c r="GZ181" s="16">
        <v>1169993055</v>
      </c>
      <c r="HA181" s="18">
        <v>6.4000000000000003E-3</v>
      </c>
      <c r="HB181" s="16">
        <v>175163</v>
      </c>
      <c r="HC181" s="16">
        <v>1121</v>
      </c>
      <c r="HD181" s="16">
        <v>175163</v>
      </c>
      <c r="HE181" s="16">
        <v>1121</v>
      </c>
      <c r="HF181" s="16">
        <v>174042</v>
      </c>
      <c r="HG181" s="16">
        <v>886</v>
      </c>
      <c r="HH181" s="16">
        <v>685</v>
      </c>
      <c r="HI181" s="16">
        <v>201</v>
      </c>
      <c r="HJ181" s="15">
        <v>6444.8270000000002</v>
      </c>
      <c r="HK181" s="16">
        <v>1295410</v>
      </c>
      <c r="HL181" s="15">
        <v>6444.8270000000002</v>
      </c>
      <c r="HM181" s="16">
        <v>10</v>
      </c>
      <c r="HN181" s="16">
        <v>64448</v>
      </c>
      <c r="HO181" s="15">
        <v>6444.8270000000002</v>
      </c>
      <c r="HP181" s="16">
        <v>7635</v>
      </c>
      <c r="HQ181" s="15">
        <v>0.11600000000000001</v>
      </c>
      <c r="HR181" s="16">
        <v>5710117</v>
      </c>
      <c r="HS181" s="16">
        <v>1295410</v>
      </c>
      <c r="HT181" s="16">
        <v>64448</v>
      </c>
      <c r="HU181" s="16">
        <v>4350259</v>
      </c>
      <c r="HV181" s="16">
        <v>1177459547</v>
      </c>
      <c r="HW181" s="18">
        <v>3.6946099999999999</v>
      </c>
      <c r="HX181" s="18">
        <v>1.9617800000000001</v>
      </c>
      <c r="HY181" s="18">
        <v>1.7328300000000001</v>
      </c>
      <c r="HZ181" s="16">
        <v>1177459547</v>
      </c>
      <c r="IA181" s="16">
        <v>2040337</v>
      </c>
      <c r="IB181" s="16">
        <v>7635</v>
      </c>
      <c r="IC181" s="17">
        <v>0</v>
      </c>
      <c r="ID181" s="16">
        <v>0</v>
      </c>
      <c r="IE181" s="15">
        <v>6444.8270000000002</v>
      </c>
      <c r="IF181" s="16">
        <v>0</v>
      </c>
      <c r="IG181" s="16">
        <v>8197504</v>
      </c>
      <c r="IH181" s="16">
        <v>174042</v>
      </c>
      <c r="II181" s="16">
        <v>0</v>
      </c>
      <c r="IJ181" s="16">
        <v>0</v>
      </c>
      <c r="IK181" s="16">
        <v>306371</v>
      </c>
      <c r="IL181" s="16">
        <v>1295410</v>
      </c>
      <c r="IM181" s="16">
        <v>64448</v>
      </c>
      <c r="IN181" s="16">
        <v>2040337</v>
      </c>
      <c r="IO181" s="16">
        <v>0</v>
      </c>
      <c r="IP181" s="16">
        <v>4929638</v>
      </c>
      <c r="IQ181" s="16">
        <v>45163095</v>
      </c>
      <c r="IR181" s="16">
        <v>0</v>
      </c>
      <c r="IS181" s="16">
        <v>174042</v>
      </c>
      <c r="IT181" s="16">
        <v>0</v>
      </c>
      <c r="IU181" s="16">
        <v>0</v>
      </c>
      <c r="IV181" s="16">
        <v>306371</v>
      </c>
      <c r="IW181" s="16">
        <v>1295410</v>
      </c>
      <c r="IX181" s="16">
        <v>64448</v>
      </c>
      <c r="IY181" s="16">
        <v>2040337</v>
      </c>
      <c r="IZ181" s="16">
        <v>0</v>
      </c>
      <c r="JA181" s="16">
        <v>0</v>
      </c>
      <c r="JB181" s="16">
        <v>1084170</v>
      </c>
      <c r="JC181" s="16">
        <v>49515131</v>
      </c>
      <c r="JD181" s="16">
        <v>41069611</v>
      </c>
      <c r="JE181" s="16">
        <v>0</v>
      </c>
      <c r="JF181" s="16">
        <v>41069611</v>
      </c>
      <c r="JG181" s="19">
        <v>0.1</v>
      </c>
      <c r="JH181" s="16">
        <v>4106961</v>
      </c>
      <c r="JI181" s="16">
        <v>1177459547</v>
      </c>
      <c r="JJ181" s="14">
        <v>5374.9</v>
      </c>
      <c r="JK181" s="16">
        <v>219066</v>
      </c>
      <c r="JL181" s="16">
        <v>416026</v>
      </c>
      <c r="JM181" s="16">
        <v>219066</v>
      </c>
      <c r="JN181" s="17">
        <v>0.25</v>
      </c>
      <c r="JO181" s="19">
        <v>0.4748</v>
      </c>
      <c r="JP181" s="16">
        <v>4106961</v>
      </c>
      <c r="JQ181" s="16">
        <v>1949985</v>
      </c>
      <c r="JR181" s="17">
        <v>0.01</v>
      </c>
      <c r="JS181" s="16">
        <v>28411345</v>
      </c>
      <c r="JT181" s="16">
        <v>284113</v>
      </c>
      <c r="JU181" s="16">
        <v>4106961</v>
      </c>
      <c r="JV181" s="16">
        <v>1949985</v>
      </c>
      <c r="JW181" s="16">
        <v>284113</v>
      </c>
      <c r="JX181" s="16">
        <v>1872863</v>
      </c>
      <c r="JY181" s="16">
        <v>1949985</v>
      </c>
      <c r="JZ181" s="18">
        <v>0</v>
      </c>
      <c r="KA181" s="16">
        <v>0</v>
      </c>
      <c r="KB181" s="16">
        <v>284113</v>
      </c>
      <c r="KC181" s="16">
        <v>1872863</v>
      </c>
      <c r="KD181" s="16">
        <v>2156976</v>
      </c>
      <c r="KE181" s="16">
        <v>41069611</v>
      </c>
      <c r="KF181" s="19">
        <v>0</v>
      </c>
      <c r="KG181" s="16">
        <v>0</v>
      </c>
      <c r="KH181" s="17">
        <v>0</v>
      </c>
      <c r="KI181" s="16">
        <v>28411345</v>
      </c>
      <c r="KJ181" s="16">
        <v>0</v>
      </c>
      <c r="KK181" s="16">
        <v>0</v>
      </c>
      <c r="KL181" s="16">
        <v>0</v>
      </c>
      <c r="KM181" s="16">
        <v>0</v>
      </c>
      <c r="KN181" s="16">
        <v>430725</v>
      </c>
      <c r="KO181" s="16">
        <v>400694</v>
      </c>
      <c r="KP181" s="16">
        <v>30031</v>
      </c>
      <c r="KQ181" s="16">
        <v>4929638</v>
      </c>
      <c r="KR181" s="16">
        <v>30031</v>
      </c>
      <c r="KS181" s="16">
        <v>4899607</v>
      </c>
      <c r="KT181" s="16">
        <v>38355</v>
      </c>
      <c r="KU181" s="16">
        <v>30031</v>
      </c>
      <c r="KV181" s="16">
        <v>68386</v>
      </c>
      <c r="KW181" s="16">
        <v>6358282</v>
      </c>
      <c r="KX181" s="16">
        <v>4899607</v>
      </c>
      <c r="KY181" s="18">
        <v>11257889</v>
      </c>
      <c r="KZ181" s="16">
        <v>1872863</v>
      </c>
      <c r="LA181" s="16">
        <v>0</v>
      </c>
      <c r="LB181" s="16">
        <v>0</v>
      </c>
      <c r="LC181" s="16">
        <v>0</v>
      </c>
      <c r="LD181" s="16">
        <v>13130752</v>
      </c>
      <c r="LE181" s="16">
        <v>0</v>
      </c>
      <c r="LF181" s="16">
        <v>0</v>
      </c>
      <c r="LG181" s="16">
        <v>0</v>
      </c>
      <c r="LH181" s="16">
        <v>13130752</v>
      </c>
      <c r="LI181" s="16">
        <v>1872863</v>
      </c>
      <c r="LJ181" s="16">
        <v>11257889</v>
      </c>
      <c r="LK181" s="16">
        <v>1177459547</v>
      </c>
      <c r="LL181" s="16">
        <v>9.5611700000000006</v>
      </c>
      <c r="LM181" s="16">
        <v>1872863</v>
      </c>
      <c r="LN181" s="16">
        <v>1209604159</v>
      </c>
      <c r="LO181" s="16">
        <v>1.54833</v>
      </c>
      <c r="LP181" s="16">
        <v>9.5611700000000006</v>
      </c>
      <c r="LQ181" s="16">
        <v>11.109500000000001</v>
      </c>
      <c r="LR181" s="16">
        <v>2074807</v>
      </c>
      <c r="LS181" s="16">
        <v>0</v>
      </c>
      <c r="LT181" s="16">
        <v>349395</v>
      </c>
      <c r="LU181" s="16">
        <v>389552</v>
      </c>
      <c r="LV181" s="16">
        <v>2600</v>
      </c>
      <c r="LW181" s="16">
        <v>256536</v>
      </c>
      <c r="LX181" s="16">
        <v>29529</v>
      </c>
      <c r="LY181" s="16">
        <v>306371</v>
      </c>
      <c r="LZ181" s="16">
        <v>2796048</v>
      </c>
      <c r="MA181" s="16">
        <v>49515131</v>
      </c>
      <c r="MB181" s="18">
        <v>2796048</v>
      </c>
      <c r="MC181" s="16">
        <v>46719083</v>
      </c>
      <c r="MD181" s="16">
        <v>59906573</v>
      </c>
      <c r="ME181" s="18">
        <v>0</v>
      </c>
      <c r="MF181" s="18">
        <v>0</v>
      </c>
      <c r="MG181" s="18">
        <v>2156976</v>
      </c>
      <c r="MH181" s="16">
        <v>0</v>
      </c>
      <c r="MI181" s="16">
        <v>1084170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13130752</v>
      </c>
      <c r="MP181" s="16">
        <v>1084170</v>
      </c>
      <c r="MQ181" s="16">
        <v>0</v>
      </c>
      <c r="MR181" s="16">
        <v>284113</v>
      </c>
      <c r="MS181" s="16">
        <v>0</v>
      </c>
      <c r="MT181" s="16">
        <v>149337</v>
      </c>
      <c r="MU181" s="16">
        <v>68386</v>
      </c>
      <c r="MV181" s="16">
        <v>0</v>
      </c>
      <c r="MW181" s="16">
        <v>14716758</v>
      </c>
      <c r="MX181" s="16">
        <v>1209604159</v>
      </c>
      <c r="MY181" s="16">
        <v>0.67</v>
      </c>
      <c r="MZ181" s="16">
        <v>810435</v>
      </c>
      <c r="NA181" s="16">
        <v>0</v>
      </c>
      <c r="NB181" s="16">
        <v>28411345</v>
      </c>
      <c r="NC181" s="16">
        <v>0</v>
      </c>
      <c r="ND181" s="16">
        <v>810435</v>
      </c>
      <c r="NE181" s="16">
        <v>0</v>
      </c>
      <c r="NF181" s="16">
        <v>810435</v>
      </c>
      <c r="NG181" s="17">
        <v>0.01</v>
      </c>
      <c r="NH181" s="17">
        <v>0</v>
      </c>
      <c r="NI181" s="17">
        <v>0</v>
      </c>
      <c r="NJ181" s="17">
        <v>0</v>
      </c>
      <c r="NK181" s="17">
        <v>0</v>
      </c>
      <c r="NL181" s="17">
        <v>0.01</v>
      </c>
      <c r="NM181" s="16">
        <v>284113</v>
      </c>
      <c r="NN181" s="16">
        <v>0</v>
      </c>
      <c r="NO181" s="18">
        <v>0</v>
      </c>
      <c r="NP181" s="16">
        <v>0</v>
      </c>
      <c r="NQ181" s="17">
        <v>284113</v>
      </c>
      <c r="NR181" s="16">
        <v>2410000</v>
      </c>
      <c r="NS181" s="16">
        <v>0</v>
      </c>
      <c r="NT181" s="16">
        <v>399169</v>
      </c>
      <c r="NU181" s="16">
        <v>0</v>
      </c>
      <c r="NV181" s="16">
        <v>0</v>
      </c>
      <c r="NW181" s="17">
        <v>158957</v>
      </c>
      <c r="NX181" s="17">
        <v>2057058</v>
      </c>
    </row>
    <row r="182" spans="1:388" x14ac:dyDescent="0.55000000000000004">
      <c r="A182" s="13" t="s">
        <v>1181</v>
      </c>
      <c r="B182" s="13" t="s">
        <v>1217</v>
      </c>
      <c r="C182" s="13" t="s">
        <v>342</v>
      </c>
      <c r="D182" s="13" t="s">
        <v>343</v>
      </c>
      <c r="E182" s="14">
        <v>511.4</v>
      </c>
      <c r="F182" s="15">
        <v>-4.8000000000000001E-2</v>
      </c>
      <c r="G182" s="16">
        <v>7413</v>
      </c>
      <c r="H182" s="16">
        <v>-356</v>
      </c>
      <c r="I182" s="16">
        <v>6553</v>
      </c>
      <c r="J182" s="15">
        <v>-4.8000000000000001E-2</v>
      </c>
      <c r="K182" s="16">
        <v>-315</v>
      </c>
      <c r="L182" s="16">
        <v>7413</v>
      </c>
      <c r="M182" s="16">
        <v>222</v>
      </c>
      <c r="N182" s="16">
        <v>7635</v>
      </c>
      <c r="O182" s="17">
        <v>633.45000000000005</v>
      </c>
      <c r="P182" s="17">
        <v>19.07</v>
      </c>
      <c r="Q182" s="17">
        <v>652.52</v>
      </c>
      <c r="R182" s="17">
        <v>61.74</v>
      </c>
      <c r="S182" s="17">
        <v>2.16</v>
      </c>
      <c r="T182" s="17">
        <v>63.9</v>
      </c>
      <c r="U182" s="17">
        <v>69.77</v>
      </c>
      <c r="V182" s="17">
        <v>2.35</v>
      </c>
      <c r="W182" s="17">
        <v>72.12</v>
      </c>
      <c r="X182" s="17">
        <v>357.8</v>
      </c>
      <c r="Y182" s="17">
        <v>10.73</v>
      </c>
      <c r="Z182" s="17">
        <v>368.53</v>
      </c>
      <c r="AA182" s="17">
        <v>21.6</v>
      </c>
      <c r="AB182" s="17">
        <v>12.71</v>
      </c>
      <c r="AC182" s="17">
        <v>4.1100000000000003</v>
      </c>
      <c r="AD182" s="17">
        <v>38.42</v>
      </c>
      <c r="AE182" s="14">
        <v>511.4</v>
      </c>
      <c r="AF182" s="17">
        <v>549.82000000000005</v>
      </c>
      <c r="AG182" s="17">
        <v>0</v>
      </c>
      <c r="AH182" s="17">
        <v>549.82000000000005</v>
      </c>
      <c r="AI182" s="15">
        <v>12.64</v>
      </c>
      <c r="AJ182" s="15">
        <v>1.61</v>
      </c>
      <c r="AK182" s="17">
        <v>0</v>
      </c>
      <c r="AL182" s="17">
        <f>ROUND(Data_AidAndLevy[[#This Row],[L311]]*Data_AidAndLevy[[#This Row],[L201]],0)</f>
        <v>0</v>
      </c>
      <c r="AM182" s="15">
        <v>0</v>
      </c>
      <c r="AN182" s="15">
        <v>14.25</v>
      </c>
      <c r="AO182" s="17">
        <v>549.82000000000005</v>
      </c>
      <c r="AP182" s="15">
        <v>564.07000000000005</v>
      </c>
      <c r="AQ182" s="17">
        <v>38.42</v>
      </c>
      <c r="AR182" s="15">
        <v>525.65</v>
      </c>
      <c r="AS182" s="16">
        <v>7635</v>
      </c>
      <c r="AT182" s="14">
        <v>511.4</v>
      </c>
      <c r="AU182" s="16">
        <v>3904539</v>
      </c>
      <c r="AV182" s="16">
        <v>3758391</v>
      </c>
      <c r="AW182" s="17">
        <v>1.01</v>
      </c>
      <c r="AX182" s="16">
        <v>3795975</v>
      </c>
      <c r="AY182" s="16">
        <v>3904539</v>
      </c>
      <c r="AZ182" s="16">
        <v>0</v>
      </c>
      <c r="BA182" s="16">
        <v>7635</v>
      </c>
      <c r="BB182" s="15">
        <v>14.25</v>
      </c>
      <c r="BC182" s="16">
        <v>108799</v>
      </c>
      <c r="BD182" s="16">
        <v>7635</v>
      </c>
      <c r="BE182" s="17">
        <v>38.42</v>
      </c>
      <c r="BF182" s="16">
        <v>293337</v>
      </c>
      <c r="BG182" s="17">
        <v>652.52</v>
      </c>
      <c r="BH182" s="14">
        <v>511.4</v>
      </c>
      <c r="BI182" s="16">
        <v>333699</v>
      </c>
      <c r="BJ182" s="16">
        <v>321159</v>
      </c>
      <c r="BK182" s="16">
        <v>333699</v>
      </c>
      <c r="BL182" s="16">
        <v>0</v>
      </c>
      <c r="BM182" s="16">
        <v>333699</v>
      </c>
      <c r="BN182" s="16">
        <v>333699</v>
      </c>
      <c r="BO182" s="17">
        <v>63.9</v>
      </c>
      <c r="BP182" s="14">
        <v>511.4</v>
      </c>
      <c r="BQ182" s="16">
        <v>32678</v>
      </c>
      <c r="BR182" s="16">
        <v>31302</v>
      </c>
      <c r="BS182" s="16">
        <v>32678</v>
      </c>
      <c r="BT182" s="16">
        <v>0</v>
      </c>
      <c r="BU182" s="16">
        <v>32678</v>
      </c>
      <c r="BV182" s="16">
        <v>32678</v>
      </c>
      <c r="BW182" s="17">
        <v>72.12</v>
      </c>
      <c r="BX182" s="14">
        <v>511.4</v>
      </c>
      <c r="BY182" s="16">
        <v>36882</v>
      </c>
      <c r="BZ182" s="16">
        <v>35373</v>
      </c>
      <c r="CA182" s="16">
        <v>36882</v>
      </c>
      <c r="CB182" s="16">
        <v>0</v>
      </c>
      <c r="CC182" s="16">
        <v>36882</v>
      </c>
      <c r="CD182" s="16">
        <v>36882</v>
      </c>
      <c r="CE182" s="17">
        <v>368.53</v>
      </c>
      <c r="CF182" s="14">
        <v>511.4</v>
      </c>
      <c r="CG182" s="16">
        <v>188466</v>
      </c>
      <c r="CH182" s="16">
        <v>181405</v>
      </c>
      <c r="CI182" s="16">
        <v>188466</v>
      </c>
      <c r="CJ182" s="16">
        <v>0</v>
      </c>
      <c r="CK182" s="16">
        <v>188466</v>
      </c>
      <c r="CL182" s="16">
        <v>188466</v>
      </c>
      <c r="CM182" s="17">
        <v>325.88</v>
      </c>
      <c r="CN182" s="17">
        <v>549.82000000000005</v>
      </c>
      <c r="CO182" s="16">
        <v>179175</v>
      </c>
      <c r="CP182" s="16">
        <v>171141</v>
      </c>
      <c r="CQ182" s="16">
        <v>2067</v>
      </c>
      <c r="CR182" s="16">
        <v>173208</v>
      </c>
      <c r="CS182" s="16">
        <v>179175</v>
      </c>
      <c r="CT182" s="16">
        <v>0</v>
      </c>
      <c r="CU182" s="14">
        <v>511.4</v>
      </c>
      <c r="CV182" s="16">
        <v>29</v>
      </c>
      <c r="CW182" s="14">
        <v>0</v>
      </c>
      <c r="CX182" s="16">
        <v>540</v>
      </c>
      <c r="CY182" s="17">
        <v>62.04</v>
      </c>
      <c r="CZ182" s="16">
        <v>33502</v>
      </c>
      <c r="DA182" s="16">
        <v>540</v>
      </c>
      <c r="DB182" s="17">
        <v>68.150000000000006</v>
      </c>
      <c r="DC182" s="16">
        <v>36801</v>
      </c>
      <c r="DD182" s="17">
        <v>0</v>
      </c>
      <c r="DE182" s="17">
        <v>325.88</v>
      </c>
      <c r="DF182" s="16">
        <v>0</v>
      </c>
      <c r="DG182" s="17">
        <v>27.75</v>
      </c>
      <c r="DH182" s="17">
        <v>549.82000000000005</v>
      </c>
      <c r="DI182" s="16">
        <v>15258</v>
      </c>
      <c r="DJ182" s="16">
        <v>14480</v>
      </c>
      <c r="DK182" s="16">
        <v>15258</v>
      </c>
      <c r="DL182" s="16">
        <v>0</v>
      </c>
      <c r="DM182" s="16">
        <v>15258</v>
      </c>
      <c r="DN182" s="16">
        <v>15258</v>
      </c>
      <c r="DO182" s="17">
        <v>3.48</v>
      </c>
      <c r="DP182" s="17">
        <v>549.82000000000005</v>
      </c>
      <c r="DQ182" s="16">
        <v>1913</v>
      </c>
      <c r="DR182" s="16">
        <v>1819</v>
      </c>
      <c r="DS182" s="16">
        <v>1913</v>
      </c>
      <c r="DT182" s="16">
        <v>0</v>
      </c>
      <c r="DU182" s="16">
        <v>1913</v>
      </c>
      <c r="DV182" s="16">
        <v>1913</v>
      </c>
      <c r="DW182" s="16">
        <v>3904539</v>
      </c>
      <c r="DX182" s="16">
        <v>0</v>
      </c>
      <c r="DY182" s="16">
        <v>108799</v>
      </c>
      <c r="DZ182" s="16">
        <v>293337</v>
      </c>
      <c r="EA182" s="16">
        <v>333699</v>
      </c>
      <c r="EB182" s="16">
        <v>32678</v>
      </c>
      <c r="EC182" s="16">
        <v>36882</v>
      </c>
      <c r="ED182" s="16">
        <v>188466</v>
      </c>
      <c r="EE182" s="16">
        <v>179175</v>
      </c>
      <c r="EF182" s="16">
        <v>0</v>
      </c>
      <c r="EG182" s="16">
        <v>33502</v>
      </c>
      <c r="EH182" s="16">
        <v>36801</v>
      </c>
      <c r="EI182" s="16">
        <v>0</v>
      </c>
      <c r="EJ182" s="16">
        <v>15258</v>
      </c>
      <c r="EK182" s="16">
        <v>1913</v>
      </c>
      <c r="EL182" s="16">
        <v>30099</v>
      </c>
      <c r="EM182" s="16">
        <v>91405</v>
      </c>
      <c r="EN182" s="16">
        <v>-356</v>
      </c>
      <c r="EO182" s="16">
        <v>5225999</v>
      </c>
      <c r="EP182" s="16">
        <v>210187852</v>
      </c>
      <c r="EQ182" s="18">
        <v>5.4</v>
      </c>
      <c r="ER182" s="16">
        <v>1135014</v>
      </c>
      <c r="ES182" s="16">
        <v>15707</v>
      </c>
      <c r="ET182" s="16">
        <v>16052</v>
      </c>
      <c r="EU182" s="16">
        <v>-345</v>
      </c>
      <c r="EV182" s="16">
        <v>1135014</v>
      </c>
      <c r="EW182" s="16">
        <v>1134669</v>
      </c>
      <c r="EX182" s="16">
        <v>10318104</v>
      </c>
      <c r="EY182" s="16">
        <v>8669820</v>
      </c>
      <c r="EZ182" s="16">
        <v>1648284</v>
      </c>
      <c r="FA182" s="18">
        <v>5.4</v>
      </c>
      <c r="FB182" s="16">
        <v>8901</v>
      </c>
      <c r="FC182" s="16">
        <v>0</v>
      </c>
      <c r="FD182" s="16">
        <v>0</v>
      </c>
      <c r="FE182" s="16">
        <v>0</v>
      </c>
      <c r="FF182" s="16">
        <v>8901</v>
      </c>
      <c r="FG182" s="16">
        <v>8901</v>
      </c>
      <c r="FH182" s="16">
        <v>1134669</v>
      </c>
      <c r="FI182" s="16">
        <v>1143570</v>
      </c>
      <c r="FJ182" s="16">
        <v>6749</v>
      </c>
      <c r="FK182" s="15">
        <v>525.65</v>
      </c>
      <c r="FL182" s="16">
        <v>3547612</v>
      </c>
      <c r="FM182" s="16">
        <v>6749</v>
      </c>
      <c r="FN182" s="17">
        <v>38.42</v>
      </c>
      <c r="FO182" s="16">
        <v>259297</v>
      </c>
      <c r="FP182" s="16">
        <v>264</v>
      </c>
      <c r="FQ182" s="17">
        <v>549.82000000000005</v>
      </c>
      <c r="FR182" s="16">
        <v>145152</v>
      </c>
      <c r="FS182" s="16">
        <v>15258</v>
      </c>
      <c r="FT182" s="16">
        <v>1913</v>
      </c>
      <c r="FU182" s="16">
        <v>162323</v>
      </c>
      <c r="FV182" s="16">
        <v>3547612</v>
      </c>
      <c r="FW182" s="16">
        <v>259297</v>
      </c>
      <c r="FX182" s="16">
        <v>-315</v>
      </c>
      <c r="FY182" s="16">
        <v>333699</v>
      </c>
      <c r="FZ182" s="16">
        <v>32678</v>
      </c>
      <c r="GA182" s="16">
        <v>36882</v>
      </c>
      <c r="GB182" s="16">
        <v>188466</v>
      </c>
      <c r="GC182" s="16">
        <v>4560642</v>
      </c>
      <c r="GD182" s="16">
        <v>1143570</v>
      </c>
      <c r="GE182" s="16">
        <v>3417072</v>
      </c>
      <c r="GF182" s="15">
        <v>564.07000000000005</v>
      </c>
      <c r="GG182" s="16">
        <v>300</v>
      </c>
      <c r="GH182" s="16">
        <v>169221</v>
      </c>
      <c r="GI182" s="16">
        <v>3417072</v>
      </c>
      <c r="GJ182" s="16">
        <v>0</v>
      </c>
      <c r="GK182" s="14">
        <v>9.5</v>
      </c>
      <c r="GL182" s="16">
        <v>7635</v>
      </c>
      <c r="GM182" s="16">
        <v>72533</v>
      </c>
      <c r="GN182" s="14">
        <v>0</v>
      </c>
      <c r="GO182" s="16">
        <v>7413</v>
      </c>
      <c r="GP182" s="16">
        <v>0</v>
      </c>
      <c r="GQ182" s="16">
        <v>72533</v>
      </c>
      <c r="GR182" s="16">
        <v>72533</v>
      </c>
      <c r="GS182" s="16">
        <v>5225999</v>
      </c>
      <c r="GT182" s="16">
        <v>4560642</v>
      </c>
      <c r="GU182" s="16">
        <v>0</v>
      </c>
      <c r="GV182" s="16">
        <v>665357</v>
      </c>
      <c r="GW182" s="16">
        <v>210187852</v>
      </c>
      <c r="GX182" s="16">
        <v>202847890</v>
      </c>
      <c r="GY182" s="16">
        <v>7339962</v>
      </c>
      <c r="GZ182" s="16">
        <v>202847890</v>
      </c>
      <c r="HA182" s="18">
        <v>3.6200000000000003E-2</v>
      </c>
      <c r="HB182" s="16">
        <v>3005</v>
      </c>
      <c r="HC182" s="16">
        <v>109</v>
      </c>
      <c r="HD182" s="16">
        <v>3005</v>
      </c>
      <c r="HE182" s="16">
        <v>109</v>
      </c>
      <c r="HF182" s="16">
        <v>2896</v>
      </c>
      <c r="HG182" s="16">
        <v>886</v>
      </c>
      <c r="HH182" s="16">
        <v>685</v>
      </c>
      <c r="HI182" s="16">
        <v>201</v>
      </c>
      <c r="HJ182" s="15">
        <v>564.07000000000005</v>
      </c>
      <c r="HK182" s="16">
        <v>113378</v>
      </c>
      <c r="HL182" s="15">
        <v>564.07000000000005</v>
      </c>
      <c r="HM182" s="16">
        <v>10</v>
      </c>
      <c r="HN182" s="16">
        <v>5641</v>
      </c>
      <c r="HO182" s="15">
        <v>564.07000000000005</v>
      </c>
      <c r="HP182" s="16">
        <v>7635</v>
      </c>
      <c r="HQ182" s="15">
        <v>0.11600000000000001</v>
      </c>
      <c r="HR182" s="16">
        <v>499766</v>
      </c>
      <c r="HS182" s="16">
        <v>113378</v>
      </c>
      <c r="HT182" s="16">
        <v>5641</v>
      </c>
      <c r="HU182" s="16">
        <v>380747</v>
      </c>
      <c r="HV182" s="16">
        <v>210187852</v>
      </c>
      <c r="HW182" s="18">
        <v>1.8114600000000001</v>
      </c>
      <c r="HX182" s="18">
        <v>1.9617800000000001</v>
      </c>
      <c r="HY182" s="18">
        <v>0</v>
      </c>
      <c r="HZ182" s="16">
        <v>210187852</v>
      </c>
      <c r="IA182" s="16">
        <v>0</v>
      </c>
      <c r="IB182" s="16">
        <v>7635</v>
      </c>
      <c r="IC182" s="17">
        <v>0</v>
      </c>
      <c r="ID182" s="16">
        <v>0</v>
      </c>
      <c r="IE182" s="15">
        <v>564.07000000000005</v>
      </c>
      <c r="IF182" s="16">
        <v>0</v>
      </c>
      <c r="IG182" s="16">
        <v>665357</v>
      </c>
      <c r="IH182" s="16">
        <v>2896</v>
      </c>
      <c r="II182" s="16">
        <v>0</v>
      </c>
      <c r="IJ182" s="16">
        <v>0</v>
      </c>
      <c r="IK182" s="16">
        <v>30099</v>
      </c>
      <c r="IL182" s="16">
        <v>113378</v>
      </c>
      <c r="IM182" s="16">
        <v>5641</v>
      </c>
      <c r="IN182" s="16">
        <v>0</v>
      </c>
      <c r="IO182" s="16">
        <v>0</v>
      </c>
      <c r="IP182" s="16">
        <v>573541</v>
      </c>
      <c r="IQ182" s="16">
        <v>3417072</v>
      </c>
      <c r="IR182" s="16">
        <v>0</v>
      </c>
      <c r="IS182" s="16">
        <v>2896</v>
      </c>
      <c r="IT182" s="16">
        <v>0</v>
      </c>
      <c r="IU182" s="16">
        <v>0</v>
      </c>
      <c r="IV182" s="16">
        <v>30099</v>
      </c>
      <c r="IW182" s="16">
        <v>113378</v>
      </c>
      <c r="IX182" s="16">
        <v>5641</v>
      </c>
      <c r="IY182" s="16">
        <v>0</v>
      </c>
      <c r="IZ182" s="16">
        <v>0</v>
      </c>
      <c r="JA182" s="16">
        <v>0</v>
      </c>
      <c r="JB182" s="16">
        <v>72533</v>
      </c>
      <c r="JC182" s="16">
        <v>3581421</v>
      </c>
      <c r="JD182" s="16">
        <v>3904539</v>
      </c>
      <c r="JE182" s="16">
        <v>0</v>
      </c>
      <c r="JF182" s="16">
        <v>3904539</v>
      </c>
      <c r="JG182" s="19">
        <v>0.1</v>
      </c>
      <c r="JH182" s="16">
        <v>390454</v>
      </c>
      <c r="JI182" s="16">
        <v>210187852</v>
      </c>
      <c r="JJ182" s="14">
        <v>511.4</v>
      </c>
      <c r="JK182" s="16">
        <v>411005</v>
      </c>
      <c r="JL182" s="16">
        <v>416026</v>
      </c>
      <c r="JM182" s="16">
        <v>411005</v>
      </c>
      <c r="JN182" s="17">
        <v>0.25</v>
      </c>
      <c r="JO182" s="19">
        <v>0.25309999999999999</v>
      </c>
      <c r="JP182" s="16">
        <v>390454</v>
      </c>
      <c r="JQ182" s="16">
        <v>98824</v>
      </c>
      <c r="JR182" s="17">
        <v>0.01</v>
      </c>
      <c r="JS182" s="16">
        <v>4795145</v>
      </c>
      <c r="JT182" s="16">
        <v>47951</v>
      </c>
      <c r="JU182" s="16">
        <v>390454</v>
      </c>
      <c r="JV182" s="16">
        <v>98824</v>
      </c>
      <c r="JW182" s="16">
        <v>47951</v>
      </c>
      <c r="JX182" s="16">
        <v>243679</v>
      </c>
      <c r="JY182" s="16">
        <v>98824</v>
      </c>
      <c r="JZ182" s="18">
        <v>0</v>
      </c>
      <c r="KA182" s="16">
        <v>0</v>
      </c>
      <c r="KB182" s="16">
        <v>47951</v>
      </c>
      <c r="KC182" s="16">
        <v>243679</v>
      </c>
      <c r="KD182" s="16">
        <v>291630</v>
      </c>
      <c r="KE182" s="16">
        <v>3904539</v>
      </c>
      <c r="KF182" s="19">
        <v>0</v>
      </c>
      <c r="KG182" s="16">
        <v>0</v>
      </c>
      <c r="KH182" s="17">
        <v>0</v>
      </c>
      <c r="KI182" s="16">
        <v>4795145</v>
      </c>
      <c r="KJ182" s="16">
        <v>0</v>
      </c>
      <c r="KK182" s="16">
        <v>0</v>
      </c>
      <c r="KL182" s="16">
        <v>0</v>
      </c>
      <c r="KM182" s="16">
        <v>0</v>
      </c>
      <c r="KN182" s="16">
        <v>7919</v>
      </c>
      <c r="KO182" s="16">
        <v>8093</v>
      </c>
      <c r="KP182" s="16">
        <v>-174</v>
      </c>
      <c r="KQ182" s="16">
        <v>573541</v>
      </c>
      <c r="KR182" s="16">
        <v>-174</v>
      </c>
      <c r="KS182" s="16">
        <v>573715</v>
      </c>
      <c r="KT182" s="16">
        <v>-345</v>
      </c>
      <c r="KU182" s="16">
        <v>-174</v>
      </c>
      <c r="KV182" s="16">
        <v>-519</v>
      </c>
      <c r="KW182" s="16">
        <v>1135014</v>
      </c>
      <c r="KX182" s="16">
        <v>573715</v>
      </c>
      <c r="KY182" s="18">
        <v>1708729</v>
      </c>
      <c r="KZ182" s="16">
        <v>243679</v>
      </c>
      <c r="LA182" s="16">
        <v>0</v>
      </c>
      <c r="LB182" s="16">
        <v>0</v>
      </c>
      <c r="LC182" s="16">
        <v>0</v>
      </c>
      <c r="LD182" s="16">
        <v>1952408</v>
      </c>
      <c r="LE182" s="16">
        <v>0</v>
      </c>
      <c r="LF182" s="16">
        <v>628429</v>
      </c>
      <c r="LG182" s="16">
        <v>0</v>
      </c>
      <c r="LH182" s="16">
        <v>2580837</v>
      </c>
      <c r="LI182" s="16">
        <v>243679</v>
      </c>
      <c r="LJ182" s="16">
        <v>2337158</v>
      </c>
      <c r="LK182" s="16">
        <v>210187852</v>
      </c>
      <c r="LL182" s="16">
        <v>11.11938</v>
      </c>
      <c r="LM182" s="16">
        <v>243679</v>
      </c>
      <c r="LN182" s="16">
        <v>210187852</v>
      </c>
      <c r="LO182" s="16">
        <v>1.15934</v>
      </c>
      <c r="LP182" s="16">
        <v>11.11938</v>
      </c>
      <c r="LQ182" s="16">
        <v>12.27872</v>
      </c>
      <c r="LR182" s="16">
        <v>179175</v>
      </c>
      <c r="LS182" s="16">
        <v>0</v>
      </c>
      <c r="LT182" s="16">
        <v>33502</v>
      </c>
      <c r="LU182" s="16">
        <v>36801</v>
      </c>
      <c r="LV182" s="16">
        <v>0</v>
      </c>
      <c r="LW182" s="16">
        <v>15258</v>
      </c>
      <c r="LX182" s="16">
        <v>1913</v>
      </c>
      <c r="LY182" s="16">
        <v>30099</v>
      </c>
      <c r="LZ182" s="16">
        <v>236550</v>
      </c>
      <c r="MA182" s="16">
        <v>3581421</v>
      </c>
      <c r="MB182" s="18">
        <v>236550</v>
      </c>
      <c r="MC182" s="16">
        <v>3344871</v>
      </c>
      <c r="MD182" s="16">
        <v>5225999</v>
      </c>
      <c r="ME182" s="18">
        <v>0</v>
      </c>
      <c r="MF182" s="18">
        <v>0</v>
      </c>
      <c r="MG182" s="18">
        <v>291630</v>
      </c>
      <c r="MH182" s="16">
        <v>0</v>
      </c>
      <c r="MI182" s="16">
        <v>72533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1952408</v>
      </c>
      <c r="MP182" s="16">
        <v>72533</v>
      </c>
      <c r="MQ182" s="16">
        <v>0</v>
      </c>
      <c r="MR182" s="16">
        <v>47951</v>
      </c>
      <c r="MS182" s="16">
        <v>0</v>
      </c>
      <c r="MT182" s="16">
        <v>8901</v>
      </c>
      <c r="MU182" s="16">
        <v>-519</v>
      </c>
      <c r="MV182" s="16">
        <v>0</v>
      </c>
      <c r="MW182" s="16">
        <v>2081274</v>
      </c>
      <c r="MX182" s="16">
        <v>210187852</v>
      </c>
      <c r="MY182" s="16">
        <v>0.67</v>
      </c>
      <c r="MZ182" s="16">
        <v>140826</v>
      </c>
      <c r="NA182" s="16">
        <v>0</v>
      </c>
      <c r="NB182" s="16">
        <v>4795145</v>
      </c>
      <c r="NC182" s="16">
        <v>0</v>
      </c>
      <c r="ND182" s="16">
        <v>140826</v>
      </c>
      <c r="NE182" s="16">
        <v>0</v>
      </c>
      <c r="NF182" s="16">
        <v>140826</v>
      </c>
      <c r="NG182" s="17">
        <v>0.01</v>
      </c>
      <c r="NH182" s="17">
        <v>0</v>
      </c>
      <c r="NI182" s="17">
        <v>0</v>
      </c>
      <c r="NJ182" s="17">
        <v>0</v>
      </c>
      <c r="NK182" s="17">
        <v>0</v>
      </c>
      <c r="NL182" s="17">
        <v>0.01</v>
      </c>
      <c r="NM182" s="16">
        <v>47951</v>
      </c>
      <c r="NN182" s="16">
        <v>0</v>
      </c>
      <c r="NO182" s="18">
        <v>0</v>
      </c>
      <c r="NP182" s="16">
        <v>0</v>
      </c>
      <c r="NQ182" s="17">
        <v>47951</v>
      </c>
      <c r="NR182" s="16">
        <v>500000</v>
      </c>
      <c r="NS182" s="16">
        <v>0</v>
      </c>
      <c r="NT182" s="16">
        <v>69362</v>
      </c>
      <c r="NU182" s="16">
        <v>0</v>
      </c>
      <c r="NV182" s="16">
        <v>0</v>
      </c>
      <c r="NW182" s="17">
        <v>0</v>
      </c>
      <c r="NX182" s="17">
        <v>0</v>
      </c>
    </row>
    <row r="183" spans="1:388" x14ac:dyDescent="0.55000000000000004">
      <c r="A183" s="13" t="s">
        <v>1177</v>
      </c>
      <c r="B183" s="13" t="s">
        <v>1235</v>
      </c>
      <c r="C183" s="13" t="s">
        <v>344</v>
      </c>
      <c r="D183" s="13" t="s">
        <v>345</v>
      </c>
      <c r="E183" s="14">
        <v>3404.6</v>
      </c>
      <c r="F183" s="15">
        <v>0.90200000000000002</v>
      </c>
      <c r="G183" s="16">
        <v>7450</v>
      </c>
      <c r="H183" s="16">
        <v>-730</v>
      </c>
      <c r="I183" s="16">
        <v>6553</v>
      </c>
      <c r="J183" s="15">
        <v>0.90200000000000002</v>
      </c>
      <c r="K183" s="16">
        <v>5911</v>
      </c>
      <c r="L183" s="16">
        <v>7450</v>
      </c>
      <c r="M183" s="16">
        <v>222</v>
      </c>
      <c r="N183" s="16">
        <v>7672</v>
      </c>
      <c r="O183" s="17">
        <v>622.75</v>
      </c>
      <c r="P183" s="17">
        <v>19.07</v>
      </c>
      <c r="Q183" s="17">
        <v>641.82000000000005</v>
      </c>
      <c r="R183" s="17">
        <v>73.64</v>
      </c>
      <c r="S183" s="17">
        <v>2.16</v>
      </c>
      <c r="T183" s="17">
        <v>75.8</v>
      </c>
      <c r="U183" s="17">
        <v>83.07</v>
      </c>
      <c r="V183" s="17">
        <v>2.35</v>
      </c>
      <c r="W183" s="17">
        <v>85.42</v>
      </c>
      <c r="X183" s="17">
        <v>357.8</v>
      </c>
      <c r="Y183" s="17">
        <v>10.73</v>
      </c>
      <c r="Z183" s="17">
        <v>368.53</v>
      </c>
      <c r="AA183" s="17">
        <v>197.28</v>
      </c>
      <c r="AB183" s="17">
        <v>164.56</v>
      </c>
      <c r="AC183" s="17">
        <v>279.48</v>
      </c>
      <c r="AD183" s="17">
        <v>641.32000000000005</v>
      </c>
      <c r="AE183" s="14">
        <v>3404.6</v>
      </c>
      <c r="AF183" s="17">
        <v>4045.92</v>
      </c>
      <c r="AG183" s="17">
        <v>5.0999999999999996</v>
      </c>
      <c r="AH183" s="17">
        <v>4051.02</v>
      </c>
      <c r="AI183" s="15">
        <v>6.01</v>
      </c>
      <c r="AJ183" s="15">
        <v>20.411999999999999</v>
      </c>
      <c r="AK183" s="17">
        <v>28.76</v>
      </c>
      <c r="AL183" s="17">
        <f>ROUND(Data_AidAndLevy[[#This Row],[L311]]*Data_AidAndLevy[[#This Row],[L201]],0)</f>
        <v>214262</v>
      </c>
      <c r="AM183" s="15">
        <v>0</v>
      </c>
      <c r="AN183" s="15">
        <v>55.182000000000002</v>
      </c>
      <c r="AO183" s="17">
        <v>4045.92</v>
      </c>
      <c r="AP183" s="15">
        <v>4101.1019999999999</v>
      </c>
      <c r="AQ183" s="17">
        <v>641.32000000000005</v>
      </c>
      <c r="AR183" s="15">
        <v>3459.7820000000002</v>
      </c>
      <c r="AS183" s="16">
        <v>7672</v>
      </c>
      <c r="AT183" s="14">
        <v>3404.6</v>
      </c>
      <c r="AU183" s="16">
        <v>26120091</v>
      </c>
      <c r="AV183" s="16">
        <v>25358310</v>
      </c>
      <c r="AW183" s="17">
        <v>1.01</v>
      </c>
      <c r="AX183" s="16">
        <v>25611893</v>
      </c>
      <c r="AY183" s="16">
        <v>26120091</v>
      </c>
      <c r="AZ183" s="16">
        <v>0</v>
      </c>
      <c r="BA183" s="16">
        <v>7672</v>
      </c>
      <c r="BB183" s="15">
        <v>55.182000000000002</v>
      </c>
      <c r="BC183" s="16">
        <v>423356</v>
      </c>
      <c r="BD183" s="16">
        <v>7672</v>
      </c>
      <c r="BE183" s="17">
        <v>641.32000000000005</v>
      </c>
      <c r="BF183" s="16">
        <v>4920207</v>
      </c>
      <c r="BG183" s="17">
        <v>641.82000000000005</v>
      </c>
      <c r="BH183" s="14">
        <v>3404.6</v>
      </c>
      <c r="BI183" s="16">
        <v>2185140</v>
      </c>
      <c r="BJ183" s="16">
        <v>2119716</v>
      </c>
      <c r="BK183" s="16">
        <v>2185140</v>
      </c>
      <c r="BL183" s="16">
        <v>0</v>
      </c>
      <c r="BM183" s="16">
        <v>2185140</v>
      </c>
      <c r="BN183" s="16">
        <v>2185140</v>
      </c>
      <c r="BO183" s="17">
        <v>75.8</v>
      </c>
      <c r="BP183" s="14">
        <v>3404.6</v>
      </c>
      <c r="BQ183" s="16">
        <v>258069</v>
      </c>
      <c r="BR183" s="16">
        <v>250656</v>
      </c>
      <c r="BS183" s="16">
        <v>258069</v>
      </c>
      <c r="BT183" s="16">
        <v>0</v>
      </c>
      <c r="BU183" s="16">
        <v>258069</v>
      </c>
      <c r="BV183" s="16">
        <v>258069</v>
      </c>
      <c r="BW183" s="17">
        <v>85.42</v>
      </c>
      <c r="BX183" s="14">
        <v>3404.6</v>
      </c>
      <c r="BY183" s="16">
        <v>290821</v>
      </c>
      <c r="BZ183" s="16">
        <v>282754</v>
      </c>
      <c r="CA183" s="16">
        <v>290821</v>
      </c>
      <c r="CB183" s="16">
        <v>0</v>
      </c>
      <c r="CC183" s="16">
        <v>290821</v>
      </c>
      <c r="CD183" s="16">
        <v>290821</v>
      </c>
      <c r="CE183" s="17">
        <v>368.53</v>
      </c>
      <c r="CF183" s="14">
        <v>3404.6</v>
      </c>
      <c r="CG183" s="16">
        <v>1254697</v>
      </c>
      <c r="CH183" s="16">
        <v>1217880</v>
      </c>
      <c r="CI183" s="16">
        <v>1254697</v>
      </c>
      <c r="CJ183" s="16">
        <v>0</v>
      </c>
      <c r="CK183" s="16">
        <v>1254697</v>
      </c>
      <c r="CL183" s="16">
        <v>1254697</v>
      </c>
      <c r="CM183" s="17">
        <v>337.26</v>
      </c>
      <c r="CN183" s="17">
        <v>4045.92</v>
      </c>
      <c r="CO183" s="16">
        <v>1364527</v>
      </c>
      <c r="CP183" s="16">
        <v>1318093</v>
      </c>
      <c r="CQ183" s="16">
        <v>30194</v>
      </c>
      <c r="CR183" s="16">
        <v>1348287</v>
      </c>
      <c r="CS183" s="16">
        <v>1364527</v>
      </c>
      <c r="CT183" s="16">
        <v>0</v>
      </c>
      <c r="CU183" s="14">
        <v>3404.6</v>
      </c>
      <c r="CV183" s="16">
        <v>537</v>
      </c>
      <c r="CW183" s="14">
        <v>5.5</v>
      </c>
      <c r="CX183" s="16">
        <v>3936</v>
      </c>
      <c r="CY183" s="17">
        <v>62.47</v>
      </c>
      <c r="CZ183" s="16">
        <v>245882</v>
      </c>
      <c r="DA183" s="16">
        <v>3936</v>
      </c>
      <c r="DB183" s="17">
        <v>69.650000000000006</v>
      </c>
      <c r="DC183" s="16">
        <v>274142</v>
      </c>
      <c r="DD183" s="17">
        <v>5.0999999999999996</v>
      </c>
      <c r="DE183" s="17">
        <v>337.26</v>
      </c>
      <c r="DF183" s="16">
        <v>1720</v>
      </c>
      <c r="DG183" s="17">
        <v>41.7</v>
      </c>
      <c r="DH183" s="17">
        <v>4045.92</v>
      </c>
      <c r="DI183" s="16">
        <v>168715</v>
      </c>
      <c r="DJ183" s="16">
        <v>163786</v>
      </c>
      <c r="DK183" s="16">
        <v>168715</v>
      </c>
      <c r="DL183" s="16">
        <v>0</v>
      </c>
      <c r="DM183" s="16">
        <v>168715</v>
      </c>
      <c r="DN183" s="16">
        <v>168715</v>
      </c>
      <c r="DO183" s="17">
        <v>4.8</v>
      </c>
      <c r="DP183" s="17">
        <v>4045.92</v>
      </c>
      <c r="DQ183" s="16">
        <v>19420</v>
      </c>
      <c r="DR183" s="16">
        <v>18833</v>
      </c>
      <c r="DS183" s="16">
        <v>19420</v>
      </c>
      <c r="DT183" s="16">
        <v>0</v>
      </c>
      <c r="DU183" s="16">
        <v>19420</v>
      </c>
      <c r="DV183" s="16">
        <v>19420</v>
      </c>
      <c r="DW183" s="16">
        <v>26120091</v>
      </c>
      <c r="DX183" s="16">
        <v>0</v>
      </c>
      <c r="DY183" s="16">
        <v>423356</v>
      </c>
      <c r="DZ183" s="16">
        <v>4920207</v>
      </c>
      <c r="EA183" s="16">
        <v>2185140</v>
      </c>
      <c r="EB183" s="16">
        <v>258069</v>
      </c>
      <c r="EC183" s="16">
        <v>290821</v>
      </c>
      <c r="ED183" s="16">
        <v>1254697</v>
      </c>
      <c r="EE183" s="16">
        <v>1364527</v>
      </c>
      <c r="EF183" s="16">
        <v>0</v>
      </c>
      <c r="EG183" s="16">
        <v>245882</v>
      </c>
      <c r="EH183" s="16">
        <v>274142</v>
      </c>
      <c r="EI183" s="16">
        <v>1720</v>
      </c>
      <c r="EJ183" s="16">
        <v>168715</v>
      </c>
      <c r="EK183" s="16">
        <v>19420</v>
      </c>
      <c r="EL183" s="16">
        <v>287393</v>
      </c>
      <c r="EM183" s="16">
        <v>1268214</v>
      </c>
      <c r="EN183" s="16">
        <v>-730</v>
      </c>
      <c r="EO183" s="16">
        <v>38506878</v>
      </c>
      <c r="EP183" s="16">
        <v>1419041213</v>
      </c>
      <c r="EQ183" s="18">
        <v>5.4</v>
      </c>
      <c r="ER183" s="16">
        <v>7662823</v>
      </c>
      <c r="ES183" s="16">
        <v>191956</v>
      </c>
      <c r="ET183" s="16">
        <v>190201</v>
      </c>
      <c r="EU183" s="16">
        <v>1755</v>
      </c>
      <c r="EV183" s="16">
        <v>7662823</v>
      </c>
      <c r="EW183" s="16">
        <v>7664578</v>
      </c>
      <c r="EX183" s="16">
        <v>589881077</v>
      </c>
      <c r="EY183" s="16">
        <v>549650384</v>
      </c>
      <c r="EZ183" s="16">
        <v>40230693</v>
      </c>
      <c r="FA183" s="18">
        <v>5.4</v>
      </c>
      <c r="FB183" s="16">
        <v>217246</v>
      </c>
      <c r="FC183" s="16">
        <v>0</v>
      </c>
      <c r="FD183" s="16">
        <v>0</v>
      </c>
      <c r="FE183" s="16">
        <v>0</v>
      </c>
      <c r="FF183" s="16">
        <v>217246</v>
      </c>
      <c r="FG183" s="16">
        <v>217246</v>
      </c>
      <c r="FH183" s="16">
        <v>7664578</v>
      </c>
      <c r="FI183" s="16">
        <v>7881824</v>
      </c>
      <c r="FJ183" s="16">
        <v>6749</v>
      </c>
      <c r="FK183" s="15">
        <v>3459.7820000000002</v>
      </c>
      <c r="FL183" s="16">
        <v>23350069</v>
      </c>
      <c r="FM183" s="16">
        <v>6749</v>
      </c>
      <c r="FN183" s="17">
        <v>641.32000000000005</v>
      </c>
      <c r="FO183" s="16">
        <v>4328269</v>
      </c>
      <c r="FP183" s="16">
        <v>264</v>
      </c>
      <c r="FQ183" s="17">
        <v>4051.02</v>
      </c>
      <c r="FR183" s="16">
        <v>1069469</v>
      </c>
      <c r="FS183" s="16">
        <v>168715</v>
      </c>
      <c r="FT183" s="16">
        <v>19420</v>
      </c>
      <c r="FU183" s="16">
        <v>1257604</v>
      </c>
      <c r="FV183" s="16">
        <v>23350069</v>
      </c>
      <c r="FW183" s="16">
        <v>4328269</v>
      </c>
      <c r="FX183" s="16">
        <v>5911</v>
      </c>
      <c r="FY183" s="16">
        <v>2185140</v>
      </c>
      <c r="FZ183" s="16">
        <v>258069</v>
      </c>
      <c r="GA183" s="16">
        <v>290821</v>
      </c>
      <c r="GB183" s="16">
        <v>1254697</v>
      </c>
      <c r="GC183" s="16">
        <v>32930580</v>
      </c>
      <c r="GD183" s="16">
        <v>7881824</v>
      </c>
      <c r="GE183" s="16">
        <v>25048756</v>
      </c>
      <c r="GF183" s="15">
        <v>4101.1019999999999</v>
      </c>
      <c r="GG183" s="16">
        <v>300</v>
      </c>
      <c r="GH183" s="16">
        <v>1230331</v>
      </c>
      <c r="GI183" s="16">
        <v>25048756</v>
      </c>
      <c r="GJ183" s="16">
        <v>0</v>
      </c>
      <c r="GK183" s="14">
        <v>90</v>
      </c>
      <c r="GL183" s="16">
        <v>7635</v>
      </c>
      <c r="GM183" s="16">
        <v>687150</v>
      </c>
      <c r="GN183" s="14">
        <v>0</v>
      </c>
      <c r="GO183" s="16">
        <v>7413</v>
      </c>
      <c r="GP183" s="16">
        <v>0</v>
      </c>
      <c r="GQ183" s="16">
        <v>687150</v>
      </c>
      <c r="GR183" s="16">
        <v>687150</v>
      </c>
      <c r="GS183" s="16">
        <v>38506878</v>
      </c>
      <c r="GT183" s="16">
        <v>32930580</v>
      </c>
      <c r="GU183" s="16">
        <v>0</v>
      </c>
      <c r="GV183" s="16">
        <v>5576298</v>
      </c>
      <c r="GW183" s="16">
        <v>1419041213</v>
      </c>
      <c r="GX183" s="16">
        <v>1413195976</v>
      </c>
      <c r="GY183" s="16">
        <v>5845237</v>
      </c>
      <c r="GZ183" s="16">
        <v>1413195976</v>
      </c>
      <c r="HA183" s="18">
        <v>4.1000000000000003E-3</v>
      </c>
      <c r="HB183" s="16">
        <v>21375</v>
      </c>
      <c r="HC183" s="16">
        <v>88</v>
      </c>
      <c r="HD183" s="16">
        <v>21375</v>
      </c>
      <c r="HE183" s="16">
        <v>88</v>
      </c>
      <c r="HF183" s="16">
        <v>21287</v>
      </c>
      <c r="HG183" s="16">
        <v>886</v>
      </c>
      <c r="HH183" s="16">
        <v>685</v>
      </c>
      <c r="HI183" s="16">
        <v>201</v>
      </c>
      <c r="HJ183" s="15">
        <v>4101.1019999999999</v>
      </c>
      <c r="HK183" s="16">
        <v>824322</v>
      </c>
      <c r="HL183" s="15">
        <v>4101.1019999999999</v>
      </c>
      <c r="HM183" s="16">
        <v>10</v>
      </c>
      <c r="HN183" s="16">
        <v>41011</v>
      </c>
      <c r="HO183" s="15">
        <v>4101.1019999999999</v>
      </c>
      <c r="HP183" s="16">
        <v>7635</v>
      </c>
      <c r="HQ183" s="15">
        <v>0.11600000000000001</v>
      </c>
      <c r="HR183" s="16">
        <v>3633576</v>
      </c>
      <c r="HS183" s="16">
        <v>824322</v>
      </c>
      <c r="HT183" s="16">
        <v>41011</v>
      </c>
      <c r="HU183" s="16">
        <v>2768243</v>
      </c>
      <c r="HV183" s="16">
        <v>1419041213</v>
      </c>
      <c r="HW183" s="18">
        <v>1.95078</v>
      </c>
      <c r="HX183" s="18">
        <v>1.9617800000000001</v>
      </c>
      <c r="HY183" s="18">
        <v>0</v>
      </c>
      <c r="HZ183" s="16">
        <v>1419041213</v>
      </c>
      <c r="IA183" s="16">
        <v>0</v>
      </c>
      <c r="IB183" s="16">
        <v>7635</v>
      </c>
      <c r="IC183" s="17">
        <v>0</v>
      </c>
      <c r="ID183" s="16">
        <v>0</v>
      </c>
      <c r="IE183" s="15">
        <v>4101.1019999999999</v>
      </c>
      <c r="IF183" s="16">
        <v>0</v>
      </c>
      <c r="IG183" s="16">
        <v>5576298</v>
      </c>
      <c r="IH183" s="16">
        <v>21287</v>
      </c>
      <c r="II183" s="16">
        <v>0</v>
      </c>
      <c r="IJ183" s="16">
        <v>0</v>
      </c>
      <c r="IK183" s="16">
        <v>287393</v>
      </c>
      <c r="IL183" s="16">
        <v>824322</v>
      </c>
      <c r="IM183" s="16">
        <v>41011</v>
      </c>
      <c r="IN183" s="16">
        <v>0</v>
      </c>
      <c r="IO183" s="16">
        <v>0</v>
      </c>
      <c r="IP183" s="16">
        <v>4977071</v>
      </c>
      <c r="IQ183" s="16">
        <v>25048756</v>
      </c>
      <c r="IR183" s="16">
        <v>0</v>
      </c>
      <c r="IS183" s="16">
        <v>21287</v>
      </c>
      <c r="IT183" s="16">
        <v>0</v>
      </c>
      <c r="IU183" s="16">
        <v>0</v>
      </c>
      <c r="IV183" s="16">
        <v>287393</v>
      </c>
      <c r="IW183" s="16">
        <v>824322</v>
      </c>
      <c r="IX183" s="16">
        <v>41011</v>
      </c>
      <c r="IY183" s="16">
        <v>0</v>
      </c>
      <c r="IZ183" s="16">
        <v>0</v>
      </c>
      <c r="JA183" s="16">
        <v>0</v>
      </c>
      <c r="JB183" s="16">
        <v>687150</v>
      </c>
      <c r="JC183" s="16">
        <v>26335133</v>
      </c>
      <c r="JD183" s="16">
        <v>26120091</v>
      </c>
      <c r="JE183" s="16">
        <v>0</v>
      </c>
      <c r="JF183" s="16">
        <v>26120091</v>
      </c>
      <c r="JG183" s="19">
        <v>0.1</v>
      </c>
      <c r="JH183" s="16">
        <v>2612009</v>
      </c>
      <c r="JI183" s="16">
        <v>1419041213</v>
      </c>
      <c r="JJ183" s="14">
        <v>3404.6</v>
      </c>
      <c r="JK183" s="16">
        <v>416801</v>
      </c>
      <c r="JL183" s="16">
        <v>416026</v>
      </c>
      <c r="JM183" s="16">
        <v>416801</v>
      </c>
      <c r="JN183" s="17">
        <v>0.25</v>
      </c>
      <c r="JO183" s="19">
        <v>0.2495</v>
      </c>
      <c r="JP183" s="16">
        <v>2612009</v>
      </c>
      <c r="JQ183" s="16">
        <v>651696</v>
      </c>
      <c r="JR183" s="17">
        <v>0.01</v>
      </c>
      <c r="JS183" s="16">
        <v>31357137</v>
      </c>
      <c r="JT183" s="16">
        <v>313571</v>
      </c>
      <c r="JU183" s="16">
        <v>2612009</v>
      </c>
      <c r="JV183" s="16">
        <v>651696</v>
      </c>
      <c r="JW183" s="16">
        <v>313571</v>
      </c>
      <c r="JX183" s="16">
        <v>1646742</v>
      </c>
      <c r="JY183" s="16">
        <v>651696</v>
      </c>
      <c r="JZ183" s="18">
        <v>0</v>
      </c>
      <c r="KA183" s="16">
        <v>0</v>
      </c>
      <c r="KB183" s="16">
        <v>313571</v>
      </c>
      <c r="KC183" s="16">
        <v>1646742</v>
      </c>
      <c r="KD183" s="16">
        <v>1960313</v>
      </c>
      <c r="KE183" s="16">
        <v>26120091</v>
      </c>
      <c r="KF183" s="19">
        <v>0</v>
      </c>
      <c r="KG183" s="16">
        <v>0</v>
      </c>
      <c r="KH183" s="17">
        <v>0</v>
      </c>
      <c r="KI183" s="16">
        <v>31357137</v>
      </c>
      <c r="KJ183" s="16">
        <v>0</v>
      </c>
      <c r="KK183" s="16">
        <v>0</v>
      </c>
      <c r="KL183" s="16">
        <v>0</v>
      </c>
      <c r="KM183" s="16">
        <v>0</v>
      </c>
      <c r="KN183" s="16">
        <v>133931</v>
      </c>
      <c r="KO183" s="16">
        <v>132706</v>
      </c>
      <c r="KP183" s="16">
        <v>1225</v>
      </c>
      <c r="KQ183" s="16">
        <v>4977071</v>
      </c>
      <c r="KR183" s="16">
        <v>1225</v>
      </c>
      <c r="KS183" s="16">
        <v>4975846</v>
      </c>
      <c r="KT183" s="16">
        <v>1755</v>
      </c>
      <c r="KU183" s="16">
        <v>1225</v>
      </c>
      <c r="KV183" s="16">
        <v>2980</v>
      </c>
      <c r="KW183" s="16">
        <v>7662823</v>
      </c>
      <c r="KX183" s="16">
        <v>4975846</v>
      </c>
      <c r="KY183" s="18">
        <v>12638669</v>
      </c>
      <c r="KZ183" s="16">
        <v>1646742</v>
      </c>
      <c r="LA183" s="16">
        <v>0</v>
      </c>
      <c r="LB183" s="16">
        <v>0</v>
      </c>
      <c r="LC183" s="16">
        <v>0</v>
      </c>
      <c r="LD183" s="16">
        <v>14285411</v>
      </c>
      <c r="LE183" s="16">
        <v>3931297</v>
      </c>
      <c r="LF183" s="16">
        <v>0</v>
      </c>
      <c r="LG183" s="16">
        <v>0</v>
      </c>
      <c r="LH183" s="16">
        <v>18216708</v>
      </c>
      <c r="LI183" s="16">
        <v>1646742</v>
      </c>
      <c r="LJ183" s="16">
        <v>16569966</v>
      </c>
      <c r="LK183" s="16">
        <v>1419041213</v>
      </c>
      <c r="LL183" s="16">
        <v>11.676869999999999</v>
      </c>
      <c r="LM183" s="16">
        <v>1646742</v>
      </c>
      <c r="LN183" s="16">
        <v>1466769091</v>
      </c>
      <c r="LO183" s="16">
        <v>1.1227</v>
      </c>
      <c r="LP183" s="16">
        <v>11.676869999999999</v>
      </c>
      <c r="LQ183" s="16">
        <v>12.799569999999999</v>
      </c>
      <c r="LR183" s="16">
        <v>1364527</v>
      </c>
      <c r="LS183" s="16">
        <v>0</v>
      </c>
      <c r="LT183" s="16">
        <v>245882</v>
      </c>
      <c r="LU183" s="16">
        <v>274142</v>
      </c>
      <c r="LV183" s="16">
        <v>1720</v>
      </c>
      <c r="LW183" s="16">
        <v>168715</v>
      </c>
      <c r="LX183" s="16">
        <v>19420</v>
      </c>
      <c r="LY183" s="16">
        <v>287393</v>
      </c>
      <c r="LZ183" s="16">
        <v>1787013</v>
      </c>
      <c r="MA183" s="16">
        <v>26335133</v>
      </c>
      <c r="MB183" s="18">
        <v>1787013</v>
      </c>
      <c r="MC183" s="16">
        <v>24548120</v>
      </c>
      <c r="MD183" s="16">
        <v>38506878</v>
      </c>
      <c r="ME183" s="18">
        <v>0</v>
      </c>
      <c r="MF183" s="18">
        <v>0</v>
      </c>
      <c r="MG183" s="18">
        <v>1960313</v>
      </c>
      <c r="MH183" s="16">
        <v>0</v>
      </c>
      <c r="MI183" s="16">
        <v>687150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14285411</v>
      </c>
      <c r="MP183" s="16">
        <v>687150</v>
      </c>
      <c r="MQ183" s="16">
        <v>0</v>
      </c>
      <c r="MR183" s="16">
        <v>313571</v>
      </c>
      <c r="MS183" s="16">
        <v>0</v>
      </c>
      <c r="MT183" s="16">
        <v>217246</v>
      </c>
      <c r="MU183" s="16">
        <v>2980</v>
      </c>
      <c r="MV183" s="16">
        <v>0</v>
      </c>
      <c r="MW183" s="16">
        <v>15506358</v>
      </c>
      <c r="MX183" s="16">
        <v>1466769091</v>
      </c>
      <c r="MY183" s="16">
        <v>0.67</v>
      </c>
      <c r="MZ183" s="16">
        <v>982735</v>
      </c>
      <c r="NA183" s="16">
        <v>0</v>
      </c>
      <c r="NB183" s="16">
        <v>31357137</v>
      </c>
      <c r="NC183" s="16">
        <v>0</v>
      </c>
      <c r="ND183" s="16">
        <v>982735</v>
      </c>
      <c r="NE183" s="16">
        <v>0</v>
      </c>
      <c r="NF183" s="16">
        <v>982735</v>
      </c>
      <c r="NG183" s="17">
        <v>0.01</v>
      </c>
      <c r="NH183" s="17">
        <v>0</v>
      </c>
      <c r="NI183" s="17">
        <v>0</v>
      </c>
      <c r="NJ183" s="17">
        <v>0</v>
      </c>
      <c r="NK183" s="17">
        <v>0</v>
      </c>
      <c r="NL183" s="17">
        <v>0.01</v>
      </c>
      <c r="NM183" s="16">
        <v>313571</v>
      </c>
      <c r="NN183" s="16">
        <v>0</v>
      </c>
      <c r="NO183" s="18">
        <v>0</v>
      </c>
      <c r="NP183" s="16">
        <v>0</v>
      </c>
      <c r="NQ183" s="17">
        <v>313571</v>
      </c>
      <c r="NR183" s="16">
        <v>1650000</v>
      </c>
      <c r="NS183" s="16">
        <v>0</v>
      </c>
      <c r="NT183" s="16">
        <v>484034</v>
      </c>
      <c r="NU183" s="16">
        <v>0</v>
      </c>
      <c r="NV183" s="16">
        <v>0</v>
      </c>
      <c r="NW183" s="17">
        <v>0</v>
      </c>
      <c r="NX183" s="17">
        <v>0</v>
      </c>
    </row>
    <row r="184" spans="1:388" x14ac:dyDescent="0.55000000000000004">
      <c r="A184" s="13" t="s">
        <v>1185</v>
      </c>
      <c r="B184" s="13" t="s">
        <v>1210</v>
      </c>
      <c r="C184" s="13" t="s">
        <v>346</v>
      </c>
      <c r="D184" s="13" t="s">
        <v>1284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19.07</v>
      </c>
      <c r="Q184" s="17">
        <v>645.58000000000004</v>
      </c>
      <c r="R184" s="17">
        <v>74.569999999999993</v>
      </c>
      <c r="S184" s="17">
        <v>2.16</v>
      </c>
      <c r="T184" s="17">
        <v>76.73</v>
      </c>
      <c r="U184" s="17">
        <v>72.66</v>
      </c>
      <c r="V184" s="17">
        <v>2.35</v>
      </c>
      <c r="W184" s="17">
        <v>75.010000000000005</v>
      </c>
      <c r="X184" s="17">
        <v>357.8</v>
      </c>
      <c r="Y184" s="17">
        <v>10.73</v>
      </c>
      <c r="Z184" s="17">
        <v>368.53</v>
      </c>
      <c r="AA184" s="17">
        <v>77.760000000000005</v>
      </c>
      <c r="AB184" s="17">
        <v>49.62</v>
      </c>
      <c r="AC184" s="17">
        <v>80.83</v>
      </c>
      <c r="AD184" s="17">
        <v>208.21</v>
      </c>
      <c r="AE184" s="14">
        <v>1516.1</v>
      </c>
      <c r="AF184" s="17">
        <v>1724.31</v>
      </c>
      <c r="AG184" s="17">
        <v>3.32</v>
      </c>
      <c r="AH184" s="17">
        <v>1727.63</v>
      </c>
      <c r="AI184" s="15">
        <v>14.82</v>
      </c>
      <c r="AJ184" s="15">
        <v>5.8540000000000001</v>
      </c>
      <c r="AK184" s="17">
        <v>24.37</v>
      </c>
      <c r="AL184" s="17">
        <f>ROUND(Data_AidAndLevy[[#This Row],[L311]]*Data_AidAndLevy[[#This Row],[L201]],0)</f>
        <v>180777</v>
      </c>
      <c r="AM184" s="15">
        <v>0</v>
      </c>
      <c r="AN184" s="15">
        <v>45.043999999999997</v>
      </c>
      <c r="AO184" s="17">
        <v>1724.31</v>
      </c>
      <c r="AP184" s="15">
        <v>1769.354</v>
      </c>
      <c r="AQ184" s="17">
        <v>208.21</v>
      </c>
      <c r="AR184" s="15">
        <v>1561.144</v>
      </c>
      <c r="AS184" s="16">
        <v>7640</v>
      </c>
      <c r="AT184" s="14">
        <v>1516.1</v>
      </c>
      <c r="AU184" s="16">
        <v>11583004</v>
      </c>
      <c r="AV184" s="16">
        <v>11385146</v>
      </c>
      <c r="AW184" s="17">
        <v>1.01</v>
      </c>
      <c r="AX184" s="16">
        <v>11498997</v>
      </c>
      <c r="AY184" s="16">
        <v>11583004</v>
      </c>
      <c r="AZ184" s="16">
        <v>0</v>
      </c>
      <c r="BA184" s="16">
        <v>7640</v>
      </c>
      <c r="BB184" s="15">
        <v>45.043999999999997</v>
      </c>
      <c r="BC184" s="16">
        <v>344136</v>
      </c>
      <c r="BD184" s="16">
        <v>7640</v>
      </c>
      <c r="BE184" s="17">
        <v>208.21</v>
      </c>
      <c r="BF184" s="16">
        <v>1590724</v>
      </c>
      <c r="BG184" s="17">
        <v>645.58000000000004</v>
      </c>
      <c r="BH184" s="14">
        <v>1516.1</v>
      </c>
      <c r="BI184" s="16">
        <v>978764</v>
      </c>
      <c r="BJ184" s="16">
        <v>961568</v>
      </c>
      <c r="BK184" s="16">
        <v>978764</v>
      </c>
      <c r="BL184" s="16">
        <v>0</v>
      </c>
      <c r="BM184" s="16">
        <v>978764</v>
      </c>
      <c r="BN184" s="16">
        <v>978764</v>
      </c>
      <c r="BO184" s="17">
        <v>76.73</v>
      </c>
      <c r="BP184" s="14">
        <v>1516.1</v>
      </c>
      <c r="BQ184" s="16">
        <v>116330</v>
      </c>
      <c r="BR184" s="16">
        <v>114450</v>
      </c>
      <c r="BS184" s="16">
        <v>116330</v>
      </c>
      <c r="BT184" s="16">
        <v>0</v>
      </c>
      <c r="BU184" s="16">
        <v>116330</v>
      </c>
      <c r="BV184" s="16">
        <v>116330</v>
      </c>
      <c r="BW184" s="17">
        <v>75.010000000000005</v>
      </c>
      <c r="BX184" s="14">
        <v>1516.1</v>
      </c>
      <c r="BY184" s="16">
        <v>113723</v>
      </c>
      <c r="BZ184" s="16">
        <v>111519</v>
      </c>
      <c r="CA184" s="16">
        <v>113723</v>
      </c>
      <c r="CB184" s="16">
        <v>0</v>
      </c>
      <c r="CC184" s="16">
        <v>113723</v>
      </c>
      <c r="CD184" s="16">
        <v>113723</v>
      </c>
      <c r="CE184" s="17">
        <v>368.53</v>
      </c>
      <c r="CF184" s="14">
        <v>1516.1</v>
      </c>
      <c r="CG184" s="16">
        <v>558728</v>
      </c>
      <c r="CH184" s="16">
        <v>549151</v>
      </c>
      <c r="CI184" s="16">
        <v>558728</v>
      </c>
      <c r="CJ184" s="16">
        <v>0</v>
      </c>
      <c r="CK184" s="16">
        <v>558728</v>
      </c>
      <c r="CL184" s="16">
        <v>558728</v>
      </c>
      <c r="CM184" s="17">
        <v>340.52</v>
      </c>
      <c r="CN184" s="17">
        <v>1724.31</v>
      </c>
      <c r="CO184" s="16">
        <v>587162</v>
      </c>
      <c r="CP184" s="16">
        <v>572565</v>
      </c>
      <c r="CQ184" s="16">
        <v>0</v>
      </c>
      <c r="CR184" s="16">
        <v>572565</v>
      </c>
      <c r="CS184" s="16">
        <v>587162</v>
      </c>
      <c r="CT184" s="16">
        <v>0</v>
      </c>
      <c r="CU184" s="14">
        <v>1516.1</v>
      </c>
      <c r="CV184" s="16">
        <v>545</v>
      </c>
      <c r="CW184" s="14">
        <v>8.3000000000000007</v>
      </c>
      <c r="CX184" s="16">
        <v>2053</v>
      </c>
      <c r="CY184" s="17">
        <v>62.45</v>
      </c>
      <c r="CZ184" s="16">
        <v>128210</v>
      </c>
      <c r="DA184" s="16">
        <v>2053</v>
      </c>
      <c r="DB184" s="17">
        <v>69.930000000000007</v>
      </c>
      <c r="DC184" s="16">
        <v>143566</v>
      </c>
      <c r="DD184" s="17">
        <v>3.32</v>
      </c>
      <c r="DE184" s="17">
        <v>340.52</v>
      </c>
      <c r="DF184" s="16">
        <v>1131</v>
      </c>
      <c r="DG184" s="17">
        <v>34.31</v>
      </c>
      <c r="DH184" s="17">
        <v>1724.31</v>
      </c>
      <c r="DI184" s="16">
        <v>59161</v>
      </c>
      <c r="DJ184" s="16">
        <v>57655</v>
      </c>
      <c r="DK184" s="16">
        <v>59161</v>
      </c>
      <c r="DL184" s="16">
        <v>0</v>
      </c>
      <c r="DM184" s="16">
        <v>59161</v>
      </c>
      <c r="DN184" s="16">
        <v>59161</v>
      </c>
      <c r="DO184" s="17">
        <v>4.09</v>
      </c>
      <c r="DP184" s="17">
        <v>1724.31</v>
      </c>
      <c r="DQ184" s="16">
        <v>7052</v>
      </c>
      <c r="DR184" s="16">
        <v>6871</v>
      </c>
      <c r="DS184" s="16">
        <v>7052</v>
      </c>
      <c r="DT184" s="16">
        <v>0</v>
      </c>
      <c r="DU184" s="16">
        <v>7052</v>
      </c>
      <c r="DV184" s="16">
        <v>7052</v>
      </c>
      <c r="DW184" s="16">
        <v>11583004</v>
      </c>
      <c r="DX184" s="16">
        <v>0</v>
      </c>
      <c r="DY184" s="16">
        <v>344136</v>
      </c>
      <c r="DZ184" s="16">
        <v>1590724</v>
      </c>
      <c r="EA184" s="16">
        <v>978764</v>
      </c>
      <c r="EB184" s="16">
        <v>116330</v>
      </c>
      <c r="EC184" s="16">
        <v>113723</v>
      </c>
      <c r="ED184" s="16">
        <v>558728</v>
      </c>
      <c r="EE184" s="16">
        <v>587162</v>
      </c>
      <c r="EF184" s="16">
        <v>0</v>
      </c>
      <c r="EG184" s="16">
        <v>128210</v>
      </c>
      <c r="EH184" s="16">
        <v>143566</v>
      </c>
      <c r="EI184" s="16">
        <v>1131</v>
      </c>
      <c r="EJ184" s="16">
        <v>59161</v>
      </c>
      <c r="EK184" s="16">
        <v>7052</v>
      </c>
      <c r="EL184" s="16">
        <v>93463</v>
      </c>
      <c r="EM184" s="16">
        <v>427364</v>
      </c>
      <c r="EN184" s="16">
        <v>10311</v>
      </c>
      <c r="EO184" s="16">
        <v>16555903</v>
      </c>
      <c r="EP184" s="16">
        <v>742715136</v>
      </c>
      <c r="EQ184" s="18">
        <v>5.4</v>
      </c>
      <c r="ER184" s="16">
        <v>4010662</v>
      </c>
      <c r="ES184" s="16">
        <v>23923</v>
      </c>
      <c r="ET184" s="16">
        <v>24095</v>
      </c>
      <c r="EU184" s="16">
        <v>-172</v>
      </c>
      <c r="EV184" s="16">
        <v>4010662</v>
      </c>
      <c r="EW184" s="16">
        <v>4010490</v>
      </c>
      <c r="EX184" s="16">
        <v>168750925</v>
      </c>
      <c r="EY184" s="16">
        <v>152622211</v>
      </c>
      <c r="EZ184" s="16">
        <v>16128714</v>
      </c>
      <c r="FA184" s="18">
        <v>5.4</v>
      </c>
      <c r="FB184" s="16">
        <v>87095</v>
      </c>
      <c r="FC184" s="16">
        <v>0</v>
      </c>
      <c r="FD184" s="16">
        <v>0</v>
      </c>
      <c r="FE184" s="16">
        <v>0</v>
      </c>
      <c r="FF184" s="16">
        <v>87095</v>
      </c>
      <c r="FG184" s="16">
        <v>87095</v>
      </c>
      <c r="FH184" s="16">
        <v>4010490</v>
      </c>
      <c r="FI184" s="16">
        <v>4097585</v>
      </c>
      <c r="FJ184" s="16">
        <v>6749</v>
      </c>
      <c r="FK184" s="15">
        <v>1561.144</v>
      </c>
      <c r="FL184" s="16">
        <v>10536161</v>
      </c>
      <c r="FM184" s="16">
        <v>6749</v>
      </c>
      <c r="FN184" s="17">
        <v>208.21</v>
      </c>
      <c r="FO184" s="16">
        <v>1405209</v>
      </c>
      <c r="FP184" s="16">
        <v>264</v>
      </c>
      <c r="FQ184" s="17">
        <v>1727.63</v>
      </c>
      <c r="FR184" s="16">
        <v>456094</v>
      </c>
      <c r="FS184" s="16">
        <v>59161</v>
      </c>
      <c r="FT184" s="16">
        <v>7052</v>
      </c>
      <c r="FU184" s="16">
        <v>522307</v>
      </c>
      <c r="FV184" s="16">
        <v>10536161</v>
      </c>
      <c r="FW184" s="16">
        <v>1405209</v>
      </c>
      <c r="FX184" s="16">
        <v>9109</v>
      </c>
      <c r="FY184" s="16">
        <v>978764</v>
      </c>
      <c r="FZ184" s="16">
        <v>116330</v>
      </c>
      <c r="GA184" s="16">
        <v>113723</v>
      </c>
      <c r="GB184" s="16">
        <v>558728</v>
      </c>
      <c r="GC184" s="16">
        <v>14240331</v>
      </c>
      <c r="GD184" s="16">
        <v>4097585</v>
      </c>
      <c r="GE184" s="16">
        <v>10142746</v>
      </c>
      <c r="GF184" s="15">
        <v>1769.354</v>
      </c>
      <c r="GG184" s="16">
        <v>300</v>
      </c>
      <c r="GH184" s="16">
        <v>530806</v>
      </c>
      <c r="GI184" s="16">
        <v>10142746</v>
      </c>
      <c r="GJ184" s="16">
        <v>0</v>
      </c>
      <c r="GK184" s="14">
        <v>30.5</v>
      </c>
      <c r="GL184" s="16">
        <v>7635</v>
      </c>
      <c r="GM184" s="16">
        <v>232868</v>
      </c>
      <c r="GN184" s="14">
        <v>0</v>
      </c>
      <c r="GO184" s="16">
        <v>7413</v>
      </c>
      <c r="GP184" s="16">
        <v>0</v>
      </c>
      <c r="GQ184" s="16">
        <v>232868</v>
      </c>
      <c r="GR184" s="16">
        <v>232868</v>
      </c>
      <c r="GS184" s="16">
        <v>16555903</v>
      </c>
      <c r="GT184" s="16">
        <v>14240331</v>
      </c>
      <c r="GU184" s="16">
        <v>0</v>
      </c>
      <c r="GV184" s="16">
        <v>2315572</v>
      </c>
      <c r="GW184" s="16">
        <v>742715136</v>
      </c>
      <c r="GX184" s="16">
        <v>733495483</v>
      </c>
      <c r="GY184" s="16">
        <v>9219653</v>
      </c>
      <c r="GZ184" s="16">
        <v>733495483</v>
      </c>
      <c r="HA184" s="18">
        <v>1.26E-2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886</v>
      </c>
      <c r="HH184" s="16">
        <v>685</v>
      </c>
      <c r="HI184" s="16">
        <v>201</v>
      </c>
      <c r="HJ184" s="15">
        <v>1769.354</v>
      </c>
      <c r="HK184" s="16">
        <v>355640</v>
      </c>
      <c r="HL184" s="15">
        <v>1769.354</v>
      </c>
      <c r="HM184" s="16">
        <v>10</v>
      </c>
      <c r="HN184" s="16">
        <v>17694</v>
      </c>
      <c r="HO184" s="15">
        <v>1769.354</v>
      </c>
      <c r="HP184" s="16">
        <v>7635</v>
      </c>
      <c r="HQ184" s="15">
        <v>0.11600000000000001</v>
      </c>
      <c r="HR184" s="16">
        <v>1567648</v>
      </c>
      <c r="HS184" s="16">
        <v>355640</v>
      </c>
      <c r="HT184" s="16">
        <v>17694</v>
      </c>
      <c r="HU184" s="16">
        <v>1194314</v>
      </c>
      <c r="HV184" s="16">
        <v>742715136</v>
      </c>
      <c r="HW184" s="18">
        <v>1.6080399999999999</v>
      </c>
      <c r="HX184" s="18">
        <v>1.9617800000000001</v>
      </c>
      <c r="HY184" s="18">
        <v>0</v>
      </c>
      <c r="HZ184" s="16">
        <v>742715136</v>
      </c>
      <c r="IA184" s="16">
        <v>0</v>
      </c>
      <c r="IB184" s="16">
        <v>7635</v>
      </c>
      <c r="IC184" s="17">
        <v>0</v>
      </c>
      <c r="ID184" s="16">
        <v>0</v>
      </c>
      <c r="IE184" s="15">
        <v>1769.354</v>
      </c>
      <c r="IF184" s="16">
        <v>0</v>
      </c>
      <c r="IG184" s="16">
        <v>2315572</v>
      </c>
      <c r="IH184" s="16">
        <v>0</v>
      </c>
      <c r="II184" s="16">
        <v>0</v>
      </c>
      <c r="IJ184" s="16">
        <v>0</v>
      </c>
      <c r="IK184" s="16">
        <v>93463</v>
      </c>
      <c r="IL184" s="16">
        <v>355640</v>
      </c>
      <c r="IM184" s="16">
        <v>17694</v>
      </c>
      <c r="IN184" s="16">
        <v>0</v>
      </c>
      <c r="IO184" s="16">
        <v>0</v>
      </c>
      <c r="IP184" s="16">
        <v>2035701</v>
      </c>
      <c r="IQ184" s="16">
        <v>10142746</v>
      </c>
      <c r="IR184" s="16">
        <v>0</v>
      </c>
      <c r="IS184" s="16">
        <v>0</v>
      </c>
      <c r="IT184" s="16">
        <v>0</v>
      </c>
      <c r="IU184" s="16">
        <v>0</v>
      </c>
      <c r="IV184" s="16">
        <v>93463</v>
      </c>
      <c r="IW184" s="16">
        <v>355640</v>
      </c>
      <c r="IX184" s="16">
        <v>17694</v>
      </c>
      <c r="IY184" s="16">
        <v>0</v>
      </c>
      <c r="IZ184" s="16">
        <v>0</v>
      </c>
      <c r="JA184" s="16">
        <v>0</v>
      </c>
      <c r="JB184" s="16">
        <v>232868</v>
      </c>
      <c r="JC184" s="16">
        <v>10655485</v>
      </c>
      <c r="JD184" s="16">
        <v>11583004</v>
      </c>
      <c r="JE184" s="16">
        <v>0</v>
      </c>
      <c r="JF184" s="16">
        <v>11583004</v>
      </c>
      <c r="JG184" s="19">
        <v>0.1</v>
      </c>
      <c r="JH184" s="16">
        <v>1158300</v>
      </c>
      <c r="JI184" s="16">
        <v>742715136</v>
      </c>
      <c r="JJ184" s="14">
        <v>1516.1</v>
      </c>
      <c r="JK184" s="16">
        <v>489885</v>
      </c>
      <c r="JL184" s="16">
        <v>416026</v>
      </c>
      <c r="JM184" s="16">
        <v>489885</v>
      </c>
      <c r="JN184" s="17">
        <v>0.25</v>
      </c>
      <c r="JO184" s="19">
        <v>0.21229999999999999</v>
      </c>
      <c r="JP184" s="16">
        <v>1158300</v>
      </c>
      <c r="JQ184" s="16">
        <v>245907</v>
      </c>
      <c r="JR184" s="17">
        <v>0.02</v>
      </c>
      <c r="JS184" s="16">
        <v>12485042</v>
      </c>
      <c r="JT184" s="16">
        <v>249701</v>
      </c>
      <c r="JU184" s="16">
        <v>1158300</v>
      </c>
      <c r="JV184" s="16">
        <v>245907</v>
      </c>
      <c r="JW184" s="16">
        <v>249701</v>
      </c>
      <c r="JX184" s="16">
        <v>662692</v>
      </c>
      <c r="JY184" s="16">
        <v>245907</v>
      </c>
      <c r="JZ184" s="18">
        <v>0</v>
      </c>
      <c r="KA184" s="16">
        <v>0</v>
      </c>
      <c r="KB184" s="16">
        <v>249701</v>
      </c>
      <c r="KC184" s="16">
        <v>662692</v>
      </c>
      <c r="KD184" s="16">
        <v>912393</v>
      </c>
      <c r="KE184" s="16">
        <v>11583004</v>
      </c>
      <c r="KF184" s="19">
        <v>0</v>
      </c>
      <c r="KG184" s="16">
        <v>0</v>
      </c>
      <c r="KH184" s="17">
        <v>0</v>
      </c>
      <c r="KI184" s="16">
        <v>12485042</v>
      </c>
      <c r="KJ184" s="16">
        <v>0</v>
      </c>
      <c r="KK184" s="16">
        <v>0</v>
      </c>
      <c r="KL184" s="16">
        <v>0</v>
      </c>
      <c r="KM184" s="16">
        <v>0</v>
      </c>
      <c r="KN184" s="16">
        <v>12341</v>
      </c>
      <c r="KO184" s="16">
        <v>12429</v>
      </c>
      <c r="KP184" s="16">
        <v>-88</v>
      </c>
      <c r="KQ184" s="16">
        <v>2035701</v>
      </c>
      <c r="KR184" s="16">
        <v>-88</v>
      </c>
      <c r="KS184" s="16">
        <v>2035789</v>
      </c>
      <c r="KT184" s="16">
        <v>-172</v>
      </c>
      <c r="KU184" s="16">
        <v>-88</v>
      </c>
      <c r="KV184" s="16">
        <v>-260</v>
      </c>
      <c r="KW184" s="16">
        <v>4010662</v>
      </c>
      <c r="KX184" s="16">
        <v>2035789</v>
      </c>
      <c r="KY184" s="18">
        <v>6046451</v>
      </c>
      <c r="KZ184" s="16">
        <v>662692</v>
      </c>
      <c r="LA184" s="16">
        <v>0</v>
      </c>
      <c r="LB184" s="16">
        <v>0</v>
      </c>
      <c r="LC184" s="16">
        <v>0</v>
      </c>
      <c r="LD184" s="16">
        <v>6709143</v>
      </c>
      <c r="LE184" s="16">
        <v>0</v>
      </c>
      <c r="LF184" s="16">
        <v>0</v>
      </c>
      <c r="LG184" s="16">
        <v>0</v>
      </c>
      <c r="LH184" s="16">
        <v>6709143</v>
      </c>
      <c r="LI184" s="16">
        <v>662692</v>
      </c>
      <c r="LJ184" s="16">
        <v>6046451</v>
      </c>
      <c r="LK184" s="16">
        <v>742715136</v>
      </c>
      <c r="LL184" s="16">
        <v>8.1410099999999996</v>
      </c>
      <c r="LM184" s="16">
        <v>662692</v>
      </c>
      <c r="LN184" s="16">
        <v>808047484</v>
      </c>
      <c r="LO184" s="16">
        <v>0.82011999999999996</v>
      </c>
      <c r="LP184" s="16">
        <v>8.1410099999999996</v>
      </c>
      <c r="LQ184" s="16">
        <v>8.9611300000000007</v>
      </c>
      <c r="LR184" s="16">
        <v>587162</v>
      </c>
      <c r="LS184" s="16">
        <v>0</v>
      </c>
      <c r="LT184" s="16">
        <v>128210</v>
      </c>
      <c r="LU184" s="16">
        <v>143566</v>
      </c>
      <c r="LV184" s="16">
        <v>1131</v>
      </c>
      <c r="LW184" s="16">
        <v>59161</v>
      </c>
      <c r="LX184" s="16">
        <v>7052</v>
      </c>
      <c r="LY184" s="16">
        <v>93463</v>
      </c>
      <c r="LZ184" s="16">
        <v>832819</v>
      </c>
      <c r="MA184" s="16">
        <v>10655485</v>
      </c>
      <c r="MB184" s="18">
        <v>832819</v>
      </c>
      <c r="MC184" s="16">
        <v>9822666</v>
      </c>
      <c r="MD184" s="16">
        <v>16555903</v>
      </c>
      <c r="ME184" s="18">
        <v>0</v>
      </c>
      <c r="MF184" s="18">
        <v>0</v>
      </c>
      <c r="MG184" s="18">
        <v>912393</v>
      </c>
      <c r="MH184" s="16">
        <v>0</v>
      </c>
      <c r="MI184" s="16">
        <v>232868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6709143</v>
      </c>
      <c r="MP184" s="16">
        <v>232868</v>
      </c>
      <c r="MQ184" s="16">
        <v>0</v>
      </c>
      <c r="MR184" s="16">
        <v>249701</v>
      </c>
      <c r="MS184" s="16">
        <v>0</v>
      </c>
      <c r="MT184" s="16">
        <v>87095</v>
      </c>
      <c r="MU184" s="16">
        <v>-260</v>
      </c>
      <c r="MV184" s="16">
        <v>0</v>
      </c>
      <c r="MW184" s="16">
        <v>7278547</v>
      </c>
      <c r="MX184" s="16">
        <v>808047484</v>
      </c>
      <c r="MY184" s="16">
        <v>0</v>
      </c>
      <c r="MZ184" s="16">
        <v>0</v>
      </c>
      <c r="NA184" s="16">
        <v>0</v>
      </c>
      <c r="NB184" s="16">
        <v>12485042</v>
      </c>
      <c r="NC184" s="16">
        <v>0</v>
      </c>
      <c r="ND184" s="16">
        <v>0</v>
      </c>
      <c r="NE184" s="16">
        <v>0</v>
      </c>
      <c r="NF184" s="16">
        <v>0</v>
      </c>
      <c r="NG184" s="17">
        <v>0.02</v>
      </c>
      <c r="NH184" s="17">
        <v>0</v>
      </c>
      <c r="NI184" s="17">
        <v>0</v>
      </c>
      <c r="NJ184" s="17">
        <v>0</v>
      </c>
      <c r="NK184" s="17">
        <v>0</v>
      </c>
      <c r="NL184" s="17">
        <v>0.02</v>
      </c>
      <c r="NM184" s="16">
        <v>249701</v>
      </c>
      <c r="NN184" s="16">
        <v>0</v>
      </c>
      <c r="NO184" s="18">
        <v>0</v>
      </c>
      <c r="NP184" s="16">
        <v>0</v>
      </c>
      <c r="NQ184" s="17">
        <v>249701</v>
      </c>
      <c r="NR184" s="16">
        <v>400000</v>
      </c>
      <c r="NS184" s="16">
        <v>0</v>
      </c>
      <c r="NT184" s="16">
        <v>266656</v>
      </c>
      <c r="NU184" s="16">
        <v>0</v>
      </c>
      <c r="NV184" s="16">
        <v>0</v>
      </c>
      <c r="NW184" s="17">
        <v>0</v>
      </c>
      <c r="NX184" s="17">
        <v>2180275</v>
      </c>
    </row>
    <row r="185" spans="1:388" x14ac:dyDescent="0.55000000000000004">
      <c r="A185" s="13" t="s">
        <v>1189</v>
      </c>
      <c r="B185" s="13" t="s">
        <v>1213</v>
      </c>
      <c r="C185" s="13" t="s">
        <v>347</v>
      </c>
      <c r="D185" s="13" t="s">
        <v>348</v>
      </c>
      <c r="E185" s="14">
        <v>875.3</v>
      </c>
      <c r="F185" s="15">
        <v>-0.10199999999999999</v>
      </c>
      <c r="G185" s="16">
        <v>7413</v>
      </c>
      <c r="H185" s="16">
        <v>-756</v>
      </c>
      <c r="I185" s="16">
        <v>6553</v>
      </c>
      <c r="J185" s="15">
        <v>-0.10199999999999999</v>
      </c>
      <c r="K185" s="16">
        <v>-668</v>
      </c>
      <c r="L185" s="16">
        <v>7413</v>
      </c>
      <c r="M185" s="16">
        <v>222</v>
      </c>
      <c r="N185" s="16">
        <v>7635</v>
      </c>
      <c r="O185" s="17">
        <v>643.66</v>
      </c>
      <c r="P185" s="17">
        <v>19.07</v>
      </c>
      <c r="Q185" s="17">
        <v>662.73</v>
      </c>
      <c r="R185" s="17">
        <v>64.19</v>
      </c>
      <c r="S185" s="17">
        <v>2.16</v>
      </c>
      <c r="T185" s="17">
        <v>66.349999999999994</v>
      </c>
      <c r="U185" s="17">
        <v>67.989999999999995</v>
      </c>
      <c r="V185" s="17">
        <v>2.35</v>
      </c>
      <c r="W185" s="17">
        <v>70.34</v>
      </c>
      <c r="X185" s="17">
        <v>357.8</v>
      </c>
      <c r="Y185" s="17">
        <v>10.73</v>
      </c>
      <c r="Z185" s="17">
        <v>368.53</v>
      </c>
      <c r="AA185" s="17">
        <v>42.48</v>
      </c>
      <c r="AB185" s="17">
        <v>24.2</v>
      </c>
      <c r="AC185" s="17">
        <v>21.92</v>
      </c>
      <c r="AD185" s="17">
        <v>88.6</v>
      </c>
      <c r="AE185" s="14">
        <v>875.3</v>
      </c>
      <c r="AF185" s="17">
        <v>963.9</v>
      </c>
      <c r="AG185" s="17">
        <v>2.2599999999999998</v>
      </c>
      <c r="AH185" s="17">
        <v>966.16</v>
      </c>
      <c r="AI185" s="15">
        <v>10.25</v>
      </c>
      <c r="AJ185" s="15">
        <v>3.6629999999999998</v>
      </c>
      <c r="AK185" s="17">
        <v>0</v>
      </c>
      <c r="AL185" s="17">
        <f>ROUND(Data_AidAndLevy[[#This Row],[L311]]*Data_AidAndLevy[[#This Row],[L201]],0)</f>
        <v>0</v>
      </c>
      <c r="AM185" s="15">
        <v>0</v>
      </c>
      <c r="AN185" s="15">
        <v>13.913</v>
      </c>
      <c r="AO185" s="17">
        <v>963.9</v>
      </c>
      <c r="AP185" s="15">
        <v>977.81299999999999</v>
      </c>
      <c r="AQ185" s="17">
        <v>88.6</v>
      </c>
      <c r="AR185" s="15">
        <v>889.21299999999997</v>
      </c>
      <c r="AS185" s="16">
        <v>7635</v>
      </c>
      <c r="AT185" s="14">
        <v>875.3</v>
      </c>
      <c r="AU185" s="16">
        <v>6682916</v>
      </c>
      <c r="AV185" s="16">
        <v>6349976</v>
      </c>
      <c r="AW185" s="17">
        <v>1.01</v>
      </c>
      <c r="AX185" s="16">
        <v>6413476</v>
      </c>
      <c r="AY185" s="16">
        <v>6682916</v>
      </c>
      <c r="AZ185" s="16">
        <v>0</v>
      </c>
      <c r="BA185" s="16">
        <v>7635</v>
      </c>
      <c r="BB185" s="15">
        <v>13.913</v>
      </c>
      <c r="BC185" s="16">
        <v>106226</v>
      </c>
      <c r="BD185" s="16">
        <v>7635</v>
      </c>
      <c r="BE185" s="17">
        <v>88.6</v>
      </c>
      <c r="BF185" s="16">
        <v>676461</v>
      </c>
      <c r="BG185" s="17">
        <v>662.73</v>
      </c>
      <c r="BH185" s="14">
        <v>875.3</v>
      </c>
      <c r="BI185" s="16">
        <v>580088</v>
      </c>
      <c r="BJ185" s="16">
        <v>551359</v>
      </c>
      <c r="BK185" s="16">
        <v>580088</v>
      </c>
      <c r="BL185" s="16">
        <v>0</v>
      </c>
      <c r="BM185" s="16">
        <v>580088</v>
      </c>
      <c r="BN185" s="16">
        <v>580088</v>
      </c>
      <c r="BO185" s="17">
        <v>66.349999999999994</v>
      </c>
      <c r="BP185" s="14">
        <v>875.3</v>
      </c>
      <c r="BQ185" s="16">
        <v>58076</v>
      </c>
      <c r="BR185" s="16">
        <v>54985</v>
      </c>
      <c r="BS185" s="16">
        <v>58076</v>
      </c>
      <c r="BT185" s="16">
        <v>0</v>
      </c>
      <c r="BU185" s="16">
        <v>58076</v>
      </c>
      <c r="BV185" s="16">
        <v>58076</v>
      </c>
      <c r="BW185" s="17">
        <v>70.34</v>
      </c>
      <c r="BX185" s="14">
        <v>875.3</v>
      </c>
      <c r="BY185" s="16">
        <v>61569</v>
      </c>
      <c r="BZ185" s="16">
        <v>58240</v>
      </c>
      <c r="CA185" s="16">
        <v>61569</v>
      </c>
      <c r="CB185" s="16">
        <v>0</v>
      </c>
      <c r="CC185" s="16">
        <v>61569</v>
      </c>
      <c r="CD185" s="16">
        <v>61569</v>
      </c>
      <c r="CE185" s="17">
        <v>368.53</v>
      </c>
      <c r="CF185" s="14">
        <v>875.3</v>
      </c>
      <c r="CG185" s="16">
        <v>322574</v>
      </c>
      <c r="CH185" s="16">
        <v>306491</v>
      </c>
      <c r="CI185" s="16">
        <v>322574</v>
      </c>
      <c r="CJ185" s="16">
        <v>0</v>
      </c>
      <c r="CK185" s="16">
        <v>322574</v>
      </c>
      <c r="CL185" s="16">
        <v>322574</v>
      </c>
      <c r="CM185" s="17">
        <v>331.3</v>
      </c>
      <c r="CN185" s="17">
        <v>963.9</v>
      </c>
      <c r="CO185" s="16">
        <v>319340</v>
      </c>
      <c r="CP185" s="16">
        <v>303144</v>
      </c>
      <c r="CQ185" s="16">
        <v>0</v>
      </c>
      <c r="CR185" s="16">
        <v>303144</v>
      </c>
      <c r="CS185" s="16">
        <v>319340</v>
      </c>
      <c r="CT185" s="16">
        <v>0</v>
      </c>
      <c r="CU185" s="14">
        <v>875.3</v>
      </c>
      <c r="CV185" s="16">
        <v>5</v>
      </c>
      <c r="CW185" s="14">
        <v>0</v>
      </c>
      <c r="CX185" s="16">
        <v>880</v>
      </c>
      <c r="CY185" s="17">
        <v>62.14</v>
      </c>
      <c r="CZ185" s="16">
        <v>54683</v>
      </c>
      <c r="DA185" s="16">
        <v>880</v>
      </c>
      <c r="DB185" s="17">
        <v>68.3</v>
      </c>
      <c r="DC185" s="16">
        <v>60104</v>
      </c>
      <c r="DD185" s="17">
        <v>2.2599999999999998</v>
      </c>
      <c r="DE185" s="17">
        <v>331.3</v>
      </c>
      <c r="DF185" s="16">
        <v>749</v>
      </c>
      <c r="DG185" s="17">
        <v>33.299999999999997</v>
      </c>
      <c r="DH185" s="17">
        <v>963.9</v>
      </c>
      <c r="DI185" s="16">
        <v>32098</v>
      </c>
      <c r="DJ185" s="16">
        <v>30448</v>
      </c>
      <c r="DK185" s="16">
        <v>32098</v>
      </c>
      <c r="DL185" s="16">
        <v>0</v>
      </c>
      <c r="DM185" s="16">
        <v>32098</v>
      </c>
      <c r="DN185" s="16">
        <v>32098</v>
      </c>
      <c r="DO185" s="17">
        <v>3.65</v>
      </c>
      <c r="DP185" s="17">
        <v>963.9</v>
      </c>
      <c r="DQ185" s="16">
        <v>3518</v>
      </c>
      <c r="DR185" s="16">
        <v>3328</v>
      </c>
      <c r="DS185" s="16">
        <v>3518</v>
      </c>
      <c r="DT185" s="16">
        <v>0</v>
      </c>
      <c r="DU185" s="16">
        <v>3518</v>
      </c>
      <c r="DV185" s="16">
        <v>3518</v>
      </c>
      <c r="DW185" s="16">
        <v>6682916</v>
      </c>
      <c r="DX185" s="16">
        <v>0</v>
      </c>
      <c r="DY185" s="16">
        <v>106226</v>
      </c>
      <c r="DZ185" s="16">
        <v>676461</v>
      </c>
      <c r="EA185" s="16">
        <v>580088</v>
      </c>
      <c r="EB185" s="16">
        <v>58076</v>
      </c>
      <c r="EC185" s="16">
        <v>61569</v>
      </c>
      <c r="ED185" s="16">
        <v>322574</v>
      </c>
      <c r="EE185" s="16">
        <v>319340</v>
      </c>
      <c r="EF185" s="16">
        <v>0</v>
      </c>
      <c r="EG185" s="16">
        <v>54683</v>
      </c>
      <c r="EH185" s="16">
        <v>60104</v>
      </c>
      <c r="EI185" s="16">
        <v>749</v>
      </c>
      <c r="EJ185" s="16">
        <v>32098</v>
      </c>
      <c r="EK185" s="16">
        <v>3518</v>
      </c>
      <c r="EL185" s="16">
        <v>54660</v>
      </c>
      <c r="EM185" s="16">
        <v>201147</v>
      </c>
      <c r="EN185" s="16">
        <v>-756</v>
      </c>
      <c r="EO185" s="16">
        <v>9104133</v>
      </c>
      <c r="EP185" s="16">
        <v>377202004</v>
      </c>
      <c r="EQ185" s="18">
        <v>5.4</v>
      </c>
      <c r="ER185" s="16">
        <v>2036891</v>
      </c>
      <c r="ES185" s="16">
        <v>28625</v>
      </c>
      <c r="ET185" s="16">
        <v>28300</v>
      </c>
      <c r="EU185" s="16">
        <v>325</v>
      </c>
      <c r="EV185" s="16">
        <v>2036891</v>
      </c>
      <c r="EW185" s="16">
        <v>2037216</v>
      </c>
      <c r="EX185" s="16">
        <v>35405760</v>
      </c>
      <c r="EY185" s="16">
        <v>29857270</v>
      </c>
      <c r="EZ185" s="16">
        <v>5548490</v>
      </c>
      <c r="FA185" s="18">
        <v>5.4</v>
      </c>
      <c r="FB185" s="16">
        <v>29962</v>
      </c>
      <c r="FC185" s="16">
        <v>0</v>
      </c>
      <c r="FD185" s="16">
        <v>0</v>
      </c>
      <c r="FE185" s="16">
        <v>0</v>
      </c>
      <c r="FF185" s="16">
        <v>29962</v>
      </c>
      <c r="FG185" s="16">
        <v>29962</v>
      </c>
      <c r="FH185" s="16">
        <v>2037216</v>
      </c>
      <c r="FI185" s="16">
        <v>2067178</v>
      </c>
      <c r="FJ185" s="16">
        <v>6749</v>
      </c>
      <c r="FK185" s="15">
        <v>889.21299999999997</v>
      </c>
      <c r="FL185" s="16">
        <v>6001299</v>
      </c>
      <c r="FM185" s="16">
        <v>6749</v>
      </c>
      <c r="FN185" s="17">
        <v>88.6</v>
      </c>
      <c r="FO185" s="16">
        <v>597961</v>
      </c>
      <c r="FP185" s="16">
        <v>264</v>
      </c>
      <c r="FQ185" s="17">
        <v>966.16</v>
      </c>
      <c r="FR185" s="16">
        <v>255066</v>
      </c>
      <c r="FS185" s="16">
        <v>32098</v>
      </c>
      <c r="FT185" s="16">
        <v>3518</v>
      </c>
      <c r="FU185" s="16">
        <v>290682</v>
      </c>
      <c r="FV185" s="16">
        <v>6001299</v>
      </c>
      <c r="FW185" s="16">
        <v>597961</v>
      </c>
      <c r="FX185" s="16">
        <v>-668</v>
      </c>
      <c r="FY185" s="16">
        <v>580088</v>
      </c>
      <c r="FZ185" s="16">
        <v>58076</v>
      </c>
      <c r="GA185" s="16">
        <v>61569</v>
      </c>
      <c r="GB185" s="16">
        <v>322574</v>
      </c>
      <c r="GC185" s="16">
        <v>7911581</v>
      </c>
      <c r="GD185" s="16">
        <v>2067178</v>
      </c>
      <c r="GE185" s="16">
        <v>5844403</v>
      </c>
      <c r="GF185" s="15">
        <v>977.81299999999999</v>
      </c>
      <c r="GG185" s="16">
        <v>300</v>
      </c>
      <c r="GH185" s="16">
        <v>293344</v>
      </c>
      <c r="GI185" s="16">
        <v>5844403</v>
      </c>
      <c r="GJ185" s="16">
        <v>0</v>
      </c>
      <c r="GK185" s="14">
        <v>0</v>
      </c>
      <c r="GL185" s="16">
        <v>7635</v>
      </c>
      <c r="GM185" s="16">
        <v>0</v>
      </c>
      <c r="GN185" s="14">
        <v>0</v>
      </c>
      <c r="GO185" s="16">
        <v>7413</v>
      </c>
      <c r="GP185" s="16">
        <v>0</v>
      </c>
      <c r="GQ185" s="16">
        <v>0</v>
      </c>
      <c r="GR185" s="16">
        <v>0</v>
      </c>
      <c r="GS185" s="16">
        <v>9104133</v>
      </c>
      <c r="GT185" s="16">
        <v>7911581</v>
      </c>
      <c r="GU185" s="16">
        <v>0</v>
      </c>
      <c r="GV185" s="16">
        <v>1192552</v>
      </c>
      <c r="GW185" s="16">
        <v>377202004</v>
      </c>
      <c r="GX185" s="16">
        <v>372925638</v>
      </c>
      <c r="GY185" s="16">
        <v>4276366</v>
      </c>
      <c r="GZ185" s="16">
        <v>372925638</v>
      </c>
      <c r="HA185" s="18">
        <v>1.15E-2</v>
      </c>
      <c r="HB185" s="16">
        <v>10182</v>
      </c>
      <c r="HC185" s="16">
        <v>117</v>
      </c>
      <c r="HD185" s="16">
        <v>10182</v>
      </c>
      <c r="HE185" s="16">
        <v>117</v>
      </c>
      <c r="HF185" s="16">
        <v>10065</v>
      </c>
      <c r="HG185" s="16">
        <v>886</v>
      </c>
      <c r="HH185" s="16">
        <v>685</v>
      </c>
      <c r="HI185" s="16">
        <v>201</v>
      </c>
      <c r="HJ185" s="15">
        <v>977.81299999999999</v>
      </c>
      <c r="HK185" s="16">
        <v>196540</v>
      </c>
      <c r="HL185" s="15">
        <v>977.81299999999999</v>
      </c>
      <c r="HM185" s="16">
        <v>10</v>
      </c>
      <c r="HN185" s="16">
        <v>9778</v>
      </c>
      <c r="HO185" s="15">
        <v>977.81299999999999</v>
      </c>
      <c r="HP185" s="16">
        <v>7635</v>
      </c>
      <c r="HQ185" s="15">
        <v>0.11600000000000001</v>
      </c>
      <c r="HR185" s="16">
        <v>866342</v>
      </c>
      <c r="HS185" s="16">
        <v>196540</v>
      </c>
      <c r="HT185" s="16">
        <v>9778</v>
      </c>
      <c r="HU185" s="16">
        <v>660024</v>
      </c>
      <c r="HV185" s="16">
        <v>377202004</v>
      </c>
      <c r="HW185" s="18">
        <v>1.74979</v>
      </c>
      <c r="HX185" s="18">
        <v>1.9617800000000001</v>
      </c>
      <c r="HY185" s="18">
        <v>0</v>
      </c>
      <c r="HZ185" s="16">
        <v>377202004</v>
      </c>
      <c r="IA185" s="16">
        <v>0</v>
      </c>
      <c r="IB185" s="16">
        <v>7635</v>
      </c>
      <c r="IC185" s="17">
        <v>0</v>
      </c>
      <c r="ID185" s="16">
        <v>0</v>
      </c>
      <c r="IE185" s="15">
        <v>977.81299999999999</v>
      </c>
      <c r="IF185" s="16">
        <v>0</v>
      </c>
      <c r="IG185" s="16">
        <v>1192552</v>
      </c>
      <c r="IH185" s="16">
        <v>10065</v>
      </c>
      <c r="II185" s="16">
        <v>0</v>
      </c>
      <c r="IJ185" s="16">
        <v>0</v>
      </c>
      <c r="IK185" s="16">
        <v>54660</v>
      </c>
      <c r="IL185" s="16">
        <v>196540</v>
      </c>
      <c r="IM185" s="16">
        <v>9778</v>
      </c>
      <c r="IN185" s="16">
        <v>0</v>
      </c>
      <c r="IO185" s="16">
        <v>0</v>
      </c>
      <c r="IP185" s="16">
        <v>1030829</v>
      </c>
      <c r="IQ185" s="16">
        <v>5844403</v>
      </c>
      <c r="IR185" s="16">
        <v>0</v>
      </c>
      <c r="IS185" s="16">
        <v>10065</v>
      </c>
      <c r="IT185" s="16">
        <v>0</v>
      </c>
      <c r="IU185" s="16">
        <v>0</v>
      </c>
      <c r="IV185" s="16">
        <v>54660</v>
      </c>
      <c r="IW185" s="16">
        <v>196540</v>
      </c>
      <c r="IX185" s="16">
        <v>9778</v>
      </c>
      <c r="IY185" s="16">
        <v>0</v>
      </c>
      <c r="IZ185" s="16">
        <v>0</v>
      </c>
      <c r="JA185" s="16">
        <v>0</v>
      </c>
      <c r="JB185" s="16">
        <v>0</v>
      </c>
      <c r="JC185" s="16">
        <v>6006126</v>
      </c>
      <c r="JD185" s="16">
        <v>6682916</v>
      </c>
      <c r="JE185" s="16">
        <v>0</v>
      </c>
      <c r="JF185" s="16">
        <v>6682916</v>
      </c>
      <c r="JG185" s="19">
        <v>0.1</v>
      </c>
      <c r="JH185" s="16">
        <v>668292</v>
      </c>
      <c r="JI185" s="16">
        <v>377202004</v>
      </c>
      <c r="JJ185" s="14">
        <v>875.3</v>
      </c>
      <c r="JK185" s="16">
        <v>430940</v>
      </c>
      <c r="JL185" s="16">
        <v>416026</v>
      </c>
      <c r="JM185" s="16">
        <v>430940</v>
      </c>
      <c r="JN185" s="17">
        <v>0.25</v>
      </c>
      <c r="JO185" s="19">
        <v>0.24129999999999999</v>
      </c>
      <c r="JP185" s="16">
        <v>668292</v>
      </c>
      <c r="JQ185" s="16">
        <v>161259</v>
      </c>
      <c r="JR185" s="17">
        <v>0.04</v>
      </c>
      <c r="JS185" s="16">
        <v>6308006</v>
      </c>
      <c r="JT185" s="16">
        <v>252320</v>
      </c>
      <c r="JU185" s="16">
        <v>668292</v>
      </c>
      <c r="JV185" s="16">
        <v>161259</v>
      </c>
      <c r="JW185" s="16">
        <v>252320</v>
      </c>
      <c r="JX185" s="16">
        <v>254713</v>
      </c>
      <c r="JY185" s="16">
        <v>161259</v>
      </c>
      <c r="JZ185" s="18">
        <v>0</v>
      </c>
      <c r="KA185" s="16">
        <v>0</v>
      </c>
      <c r="KB185" s="16">
        <v>252320</v>
      </c>
      <c r="KC185" s="16">
        <v>254713</v>
      </c>
      <c r="KD185" s="16">
        <v>507033</v>
      </c>
      <c r="KE185" s="16">
        <v>6682916</v>
      </c>
      <c r="KF185" s="19">
        <v>0</v>
      </c>
      <c r="KG185" s="16">
        <v>0</v>
      </c>
      <c r="KH185" s="17">
        <v>0</v>
      </c>
      <c r="KI185" s="16">
        <v>6308006</v>
      </c>
      <c r="KJ185" s="16">
        <v>0</v>
      </c>
      <c r="KK185" s="16">
        <v>0</v>
      </c>
      <c r="KL185" s="16">
        <v>0</v>
      </c>
      <c r="KM185" s="16">
        <v>0</v>
      </c>
      <c r="KN185" s="16">
        <v>14274</v>
      </c>
      <c r="KO185" s="16">
        <v>14112</v>
      </c>
      <c r="KP185" s="16">
        <v>162</v>
      </c>
      <c r="KQ185" s="16">
        <v>1030829</v>
      </c>
      <c r="KR185" s="16">
        <v>162</v>
      </c>
      <c r="KS185" s="16">
        <v>1030667</v>
      </c>
      <c r="KT185" s="16">
        <v>325</v>
      </c>
      <c r="KU185" s="16">
        <v>162</v>
      </c>
      <c r="KV185" s="16">
        <v>487</v>
      </c>
      <c r="KW185" s="16">
        <v>2036891</v>
      </c>
      <c r="KX185" s="16">
        <v>1030667</v>
      </c>
      <c r="KY185" s="18">
        <v>3067558</v>
      </c>
      <c r="KZ185" s="16">
        <v>254713</v>
      </c>
      <c r="LA185" s="16">
        <v>0</v>
      </c>
      <c r="LB185" s="16">
        <v>0</v>
      </c>
      <c r="LC185" s="16">
        <v>0</v>
      </c>
      <c r="LD185" s="16">
        <v>3322271</v>
      </c>
      <c r="LE185" s="16">
        <v>0</v>
      </c>
      <c r="LF185" s="16">
        <v>0</v>
      </c>
      <c r="LG185" s="16">
        <v>0</v>
      </c>
      <c r="LH185" s="16">
        <v>3322271</v>
      </c>
      <c r="LI185" s="16">
        <v>254713</v>
      </c>
      <c r="LJ185" s="16">
        <v>3067558</v>
      </c>
      <c r="LK185" s="16">
        <v>377202004</v>
      </c>
      <c r="LL185" s="16">
        <v>8.1324000000000005</v>
      </c>
      <c r="LM185" s="16">
        <v>254713</v>
      </c>
      <c r="LN185" s="16">
        <v>381224483</v>
      </c>
      <c r="LO185" s="16">
        <v>0.66813999999999996</v>
      </c>
      <c r="LP185" s="16">
        <v>8.1324000000000005</v>
      </c>
      <c r="LQ185" s="16">
        <v>8.8005399999999998</v>
      </c>
      <c r="LR185" s="16">
        <v>319340</v>
      </c>
      <c r="LS185" s="16">
        <v>0</v>
      </c>
      <c r="LT185" s="16">
        <v>54683</v>
      </c>
      <c r="LU185" s="16">
        <v>60104</v>
      </c>
      <c r="LV185" s="16">
        <v>749</v>
      </c>
      <c r="LW185" s="16">
        <v>32098</v>
      </c>
      <c r="LX185" s="16">
        <v>3518</v>
      </c>
      <c r="LY185" s="16">
        <v>54660</v>
      </c>
      <c r="LZ185" s="16">
        <v>415832</v>
      </c>
      <c r="MA185" s="16">
        <v>6006126</v>
      </c>
      <c r="MB185" s="18">
        <v>415832</v>
      </c>
      <c r="MC185" s="16">
        <v>5590294</v>
      </c>
      <c r="MD185" s="16">
        <v>9104133</v>
      </c>
      <c r="ME185" s="18">
        <v>0</v>
      </c>
      <c r="MF185" s="18">
        <v>0</v>
      </c>
      <c r="MG185" s="18">
        <v>507033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3322271</v>
      </c>
      <c r="MP185" s="16">
        <v>0</v>
      </c>
      <c r="MQ185" s="16">
        <v>0</v>
      </c>
      <c r="MR185" s="16">
        <v>252320</v>
      </c>
      <c r="MS185" s="16">
        <v>0</v>
      </c>
      <c r="MT185" s="16">
        <v>29962</v>
      </c>
      <c r="MU185" s="16">
        <v>487</v>
      </c>
      <c r="MV185" s="16">
        <v>0</v>
      </c>
      <c r="MW185" s="16">
        <v>3605040</v>
      </c>
      <c r="MX185" s="16">
        <v>381224483</v>
      </c>
      <c r="MY185" s="16">
        <v>0.67</v>
      </c>
      <c r="MZ185" s="16">
        <v>255420</v>
      </c>
      <c r="NA185" s="16">
        <v>0.03</v>
      </c>
      <c r="NB185" s="16">
        <v>6308006</v>
      </c>
      <c r="NC185" s="16">
        <v>189240</v>
      </c>
      <c r="ND185" s="16">
        <v>255420</v>
      </c>
      <c r="NE185" s="16">
        <v>189240</v>
      </c>
      <c r="NF185" s="16">
        <v>66180</v>
      </c>
      <c r="NG185" s="17">
        <v>0.04</v>
      </c>
      <c r="NH185" s="17">
        <v>0</v>
      </c>
      <c r="NI185" s="17">
        <v>0</v>
      </c>
      <c r="NJ185" s="17">
        <v>0</v>
      </c>
      <c r="NK185" s="17">
        <v>0.03</v>
      </c>
      <c r="NL185" s="17">
        <v>7.0000000000000007E-2</v>
      </c>
      <c r="NM185" s="16">
        <v>252320</v>
      </c>
      <c r="NN185" s="16">
        <v>0</v>
      </c>
      <c r="NO185" s="18">
        <v>0</v>
      </c>
      <c r="NP185" s="16">
        <v>0</v>
      </c>
      <c r="NQ185" s="17">
        <v>252320</v>
      </c>
      <c r="NR185" s="16">
        <v>300000</v>
      </c>
      <c r="NS185" s="16">
        <v>0</v>
      </c>
      <c r="NT185" s="16">
        <v>125804</v>
      </c>
      <c r="NU185" s="16">
        <v>0</v>
      </c>
      <c r="NV185" s="16">
        <v>0</v>
      </c>
      <c r="NW185" s="17">
        <v>0</v>
      </c>
      <c r="NX185" s="17">
        <v>0</v>
      </c>
    </row>
    <row r="186" spans="1:388" x14ac:dyDescent="0.55000000000000004">
      <c r="A186" s="13" t="s">
        <v>1181</v>
      </c>
      <c r="B186" s="13" t="s">
        <v>1276</v>
      </c>
      <c r="C186" s="13" t="s">
        <v>349</v>
      </c>
      <c r="D186" s="13" t="s">
        <v>350</v>
      </c>
      <c r="E186" s="14">
        <v>307.7</v>
      </c>
      <c r="F186" s="15">
        <v>0</v>
      </c>
      <c r="G186" s="16">
        <v>7413</v>
      </c>
      <c r="H186" s="16">
        <v>0</v>
      </c>
      <c r="I186" s="16">
        <v>6553</v>
      </c>
      <c r="J186" s="15">
        <v>0</v>
      </c>
      <c r="K186" s="16">
        <v>0</v>
      </c>
      <c r="L186" s="16">
        <v>7413</v>
      </c>
      <c r="M186" s="16">
        <v>222</v>
      </c>
      <c r="N186" s="16">
        <v>7635</v>
      </c>
      <c r="O186" s="17">
        <v>725.73</v>
      </c>
      <c r="P186" s="17">
        <v>19.07</v>
      </c>
      <c r="Q186" s="17">
        <v>744.8</v>
      </c>
      <c r="R186" s="17">
        <v>75.75</v>
      </c>
      <c r="S186" s="17">
        <v>2.16</v>
      </c>
      <c r="T186" s="17">
        <v>77.91</v>
      </c>
      <c r="U186" s="17">
        <v>89.54</v>
      </c>
      <c r="V186" s="17">
        <v>2.35</v>
      </c>
      <c r="W186" s="17">
        <v>91.89</v>
      </c>
      <c r="X186" s="17">
        <v>357.8</v>
      </c>
      <c r="Y186" s="17">
        <v>10.73</v>
      </c>
      <c r="Z186" s="17">
        <v>368.53</v>
      </c>
      <c r="AA186" s="17">
        <v>23.76</v>
      </c>
      <c r="AB186" s="17">
        <v>7.26</v>
      </c>
      <c r="AC186" s="17">
        <v>2.74</v>
      </c>
      <c r="AD186" s="17">
        <v>33.76</v>
      </c>
      <c r="AE186" s="14">
        <v>307.7</v>
      </c>
      <c r="AF186" s="17">
        <v>341.46</v>
      </c>
      <c r="AG186" s="17">
        <v>0</v>
      </c>
      <c r="AH186" s="17">
        <v>341.46</v>
      </c>
      <c r="AI186" s="15">
        <v>18.510000000000002</v>
      </c>
      <c r="AJ186" s="15">
        <v>1.2669999999999999</v>
      </c>
      <c r="AK186" s="17">
        <v>0</v>
      </c>
      <c r="AL186" s="17">
        <f>ROUND(Data_AidAndLevy[[#This Row],[L311]]*Data_AidAndLevy[[#This Row],[L201]],0)</f>
        <v>0</v>
      </c>
      <c r="AM186" s="15">
        <v>0</v>
      </c>
      <c r="AN186" s="15">
        <v>19.777000000000001</v>
      </c>
      <c r="AO186" s="17">
        <v>341.46</v>
      </c>
      <c r="AP186" s="15">
        <v>361.23700000000002</v>
      </c>
      <c r="AQ186" s="17">
        <v>33.76</v>
      </c>
      <c r="AR186" s="15">
        <v>327.47699999999998</v>
      </c>
      <c r="AS186" s="16">
        <v>7635</v>
      </c>
      <c r="AT186" s="14">
        <v>307.7</v>
      </c>
      <c r="AU186" s="16">
        <v>2349290</v>
      </c>
      <c r="AV186" s="16">
        <v>2372160</v>
      </c>
      <c r="AW186" s="17">
        <v>1.01</v>
      </c>
      <c r="AX186" s="16">
        <v>2395882</v>
      </c>
      <c r="AY186" s="16">
        <v>2349290</v>
      </c>
      <c r="AZ186" s="16">
        <v>46592</v>
      </c>
      <c r="BA186" s="16">
        <v>7635</v>
      </c>
      <c r="BB186" s="15">
        <v>19.777000000000001</v>
      </c>
      <c r="BC186" s="16">
        <v>150997</v>
      </c>
      <c r="BD186" s="16">
        <v>7635</v>
      </c>
      <c r="BE186" s="17">
        <v>33.76</v>
      </c>
      <c r="BF186" s="16">
        <v>257758</v>
      </c>
      <c r="BG186" s="17">
        <v>744.8</v>
      </c>
      <c r="BH186" s="14">
        <v>307.7</v>
      </c>
      <c r="BI186" s="16">
        <v>229175</v>
      </c>
      <c r="BJ186" s="16">
        <v>232234</v>
      </c>
      <c r="BK186" s="16">
        <v>229175</v>
      </c>
      <c r="BL186" s="16">
        <v>3059</v>
      </c>
      <c r="BM186" s="16">
        <v>229175</v>
      </c>
      <c r="BN186" s="16">
        <v>232234</v>
      </c>
      <c r="BO186" s="17">
        <v>77.91</v>
      </c>
      <c r="BP186" s="14">
        <v>307.7</v>
      </c>
      <c r="BQ186" s="16">
        <v>23973</v>
      </c>
      <c r="BR186" s="16">
        <v>24240</v>
      </c>
      <c r="BS186" s="16">
        <v>23973</v>
      </c>
      <c r="BT186" s="16">
        <v>267</v>
      </c>
      <c r="BU186" s="16">
        <v>23973</v>
      </c>
      <c r="BV186" s="16">
        <v>24240</v>
      </c>
      <c r="BW186" s="17">
        <v>91.89</v>
      </c>
      <c r="BX186" s="14">
        <v>307.7</v>
      </c>
      <c r="BY186" s="16">
        <v>28275</v>
      </c>
      <c r="BZ186" s="16">
        <v>28653</v>
      </c>
      <c r="CA186" s="16">
        <v>28275</v>
      </c>
      <c r="CB186" s="16">
        <v>378</v>
      </c>
      <c r="CC186" s="16">
        <v>28275</v>
      </c>
      <c r="CD186" s="16">
        <v>28653</v>
      </c>
      <c r="CE186" s="17">
        <v>368.53</v>
      </c>
      <c r="CF186" s="14">
        <v>307.7</v>
      </c>
      <c r="CG186" s="16">
        <v>113397</v>
      </c>
      <c r="CH186" s="16">
        <v>114496</v>
      </c>
      <c r="CI186" s="16">
        <v>113397</v>
      </c>
      <c r="CJ186" s="16">
        <v>1099</v>
      </c>
      <c r="CK186" s="16">
        <v>113397</v>
      </c>
      <c r="CL186" s="16">
        <v>114496</v>
      </c>
      <c r="CM186" s="17">
        <v>325.88</v>
      </c>
      <c r="CN186" s="17">
        <v>341.46</v>
      </c>
      <c r="CO186" s="16">
        <v>111275</v>
      </c>
      <c r="CP186" s="16">
        <v>112155</v>
      </c>
      <c r="CQ186" s="16">
        <v>4750</v>
      </c>
      <c r="CR186" s="16">
        <v>116905</v>
      </c>
      <c r="CS186" s="16">
        <v>111275</v>
      </c>
      <c r="CT186" s="16">
        <v>5630</v>
      </c>
      <c r="CU186" s="14">
        <v>307.7</v>
      </c>
      <c r="CV186" s="16">
        <v>0</v>
      </c>
      <c r="CW186" s="14">
        <v>0</v>
      </c>
      <c r="CX186" s="16">
        <v>308</v>
      </c>
      <c r="CY186" s="17">
        <v>62.04</v>
      </c>
      <c r="CZ186" s="16">
        <v>19108</v>
      </c>
      <c r="DA186" s="16">
        <v>308</v>
      </c>
      <c r="DB186" s="17">
        <v>68.150000000000006</v>
      </c>
      <c r="DC186" s="16">
        <v>20990</v>
      </c>
      <c r="DD186" s="17">
        <v>0</v>
      </c>
      <c r="DE186" s="17">
        <v>325.88</v>
      </c>
      <c r="DF186" s="16">
        <v>0</v>
      </c>
      <c r="DG186" s="17">
        <v>27.75</v>
      </c>
      <c r="DH186" s="17">
        <v>341.46</v>
      </c>
      <c r="DI186" s="16">
        <v>9476</v>
      </c>
      <c r="DJ186" s="16">
        <v>9489</v>
      </c>
      <c r="DK186" s="16">
        <v>9476</v>
      </c>
      <c r="DL186" s="16">
        <v>13</v>
      </c>
      <c r="DM186" s="16">
        <v>9476</v>
      </c>
      <c r="DN186" s="16">
        <v>9489</v>
      </c>
      <c r="DO186" s="17">
        <v>3.48</v>
      </c>
      <c r="DP186" s="17">
        <v>341.46</v>
      </c>
      <c r="DQ186" s="16">
        <v>1188</v>
      </c>
      <c r="DR186" s="16">
        <v>1192</v>
      </c>
      <c r="DS186" s="16">
        <v>1188</v>
      </c>
      <c r="DT186" s="16">
        <v>4</v>
      </c>
      <c r="DU186" s="16">
        <v>1188</v>
      </c>
      <c r="DV186" s="16">
        <v>1192</v>
      </c>
      <c r="DW186" s="16">
        <v>2349290</v>
      </c>
      <c r="DX186" s="16">
        <v>46592</v>
      </c>
      <c r="DY186" s="16">
        <v>150997</v>
      </c>
      <c r="DZ186" s="16">
        <v>257758</v>
      </c>
      <c r="EA186" s="16">
        <v>232234</v>
      </c>
      <c r="EB186" s="16">
        <v>24240</v>
      </c>
      <c r="EC186" s="16">
        <v>28653</v>
      </c>
      <c r="ED186" s="16">
        <v>114496</v>
      </c>
      <c r="EE186" s="16">
        <v>111275</v>
      </c>
      <c r="EF186" s="16">
        <v>5630</v>
      </c>
      <c r="EG186" s="16">
        <v>19108</v>
      </c>
      <c r="EH186" s="16">
        <v>20990</v>
      </c>
      <c r="EI186" s="16">
        <v>0</v>
      </c>
      <c r="EJ186" s="16">
        <v>9489</v>
      </c>
      <c r="EK186" s="16">
        <v>1192</v>
      </c>
      <c r="EL186" s="16">
        <v>27349</v>
      </c>
      <c r="EM186" s="16">
        <v>114049</v>
      </c>
      <c r="EN186" s="16">
        <v>0</v>
      </c>
      <c r="EO186" s="16">
        <v>3458644</v>
      </c>
      <c r="EP186" s="16">
        <v>92772271</v>
      </c>
      <c r="EQ186" s="18">
        <v>5.4</v>
      </c>
      <c r="ER186" s="16">
        <v>500970</v>
      </c>
      <c r="ES186" s="16">
        <v>18236</v>
      </c>
      <c r="ET186" s="16">
        <v>18672</v>
      </c>
      <c r="EU186" s="16">
        <v>-436</v>
      </c>
      <c r="EV186" s="16">
        <v>500970</v>
      </c>
      <c r="EW186" s="16">
        <v>500534</v>
      </c>
      <c r="EX186" s="16">
        <v>13519580</v>
      </c>
      <c r="EY186" s="16">
        <v>12794642</v>
      </c>
      <c r="EZ186" s="16">
        <v>724938</v>
      </c>
      <c r="FA186" s="18">
        <v>5.4</v>
      </c>
      <c r="FB186" s="16">
        <v>3915</v>
      </c>
      <c r="FC186" s="16">
        <v>0</v>
      </c>
      <c r="FD186" s="16">
        <v>0</v>
      </c>
      <c r="FE186" s="16">
        <v>0</v>
      </c>
      <c r="FF186" s="16">
        <v>3915</v>
      </c>
      <c r="FG186" s="16">
        <v>3915</v>
      </c>
      <c r="FH186" s="16">
        <v>500534</v>
      </c>
      <c r="FI186" s="16">
        <v>504449</v>
      </c>
      <c r="FJ186" s="16">
        <v>6749</v>
      </c>
      <c r="FK186" s="15">
        <v>327.47699999999998</v>
      </c>
      <c r="FL186" s="16">
        <v>2210142</v>
      </c>
      <c r="FM186" s="16">
        <v>6749</v>
      </c>
      <c r="FN186" s="17">
        <v>33.76</v>
      </c>
      <c r="FO186" s="16">
        <v>227846</v>
      </c>
      <c r="FP186" s="16">
        <v>264</v>
      </c>
      <c r="FQ186" s="17">
        <v>341.46</v>
      </c>
      <c r="FR186" s="16">
        <v>90145</v>
      </c>
      <c r="FS186" s="16">
        <v>9489</v>
      </c>
      <c r="FT186" s="16">
        <v>1192</v>
      </c>
      <c r="FU186" s="16">
        <v>100826</v>
      </c>
      <c r="FV186" s="16">
        <v>2210142</v>
      </c>
      <c r="FW186" s="16">
        <v>227846</v>
      </c>
      <c r="FX186" s="16">
        <v>0</v>
      </c>
      <c r="FY186" s="16">
        <v>232234</v>
      </c>
      <c r="FZ186" s="16">
        <v>24240</v>
      </c>
      <c r="GA186" s="16">
        <v>28653</v>
      </c>
      <c r="GB186" s="16">
        <v>114496</v>
      </c>
      <c r="GC186" s="16">
        <v>2938437</v>
      </c>
      <c r="GD186" s="16">
        <v>504449</v>
      </c>
      <c r="GE186" s="16">
        <v>2433988</v>
      </c>
      <c r="GF186" s="15">
        <v>361.23700000000002</v>
      </c>
      <c r="GG186" s="16">
        <v>300</v>
      </c>
      <c r="GH186" s="16">
        <v>108371</v>
      </c>
      <c r="GI186" s="16">
        <v>2433988</v>
      </c>
      <c r="GJ186" s="16">
        <v>0</v>
      </c>
      <c r="GK186" s="14">
        <v>10.5</v>
      </c>
      <c r="GL186" s="16">
        <v>7635</v>
      </c>
      <c r="GM186" s="16">
        <v>80168</v>
      </c>
      <c r="GN186" s="14">
        <v>0</v>
      </c>
      <c r="GO186" s="16">
        <v>7413</v>
      </c>
      <c r="GP186" s="16">
        <v>0</v>
      </c>
      <c r="GQ186" s="16">
        <v>80168</v>
      </c>
      <c r="GR186" s="16">
        <v>80168</v>
      </c>
      <c r="GS186" s="16">
        <v>3458644</v>
      </c>
      <c r="GT186" s="16">
        <v>2938437</v>
      </c>
      <c r="GU186" s="16">
        <v>0</v>
      </c>
      <c r="GV186" s="16">
        <v>520207</v>
      </c>
      <c r="GW186" s="16">
        <v>92772271</v>
      </c>
      <c r="GX186" s="16">
        <v>91165275</v>
      </c>
      <c r="GY186" s="16">
        <v>1606996</v>
      </c>
      <c r="GZ186" s="16">
        <v>91165275</v>
      </c>
      <c r="HA186" s="18">
        <v>1.7600000000000001E-2</v>
      </c>
      <c r="HB186" s="16">
        <v>2353</v>
      </c>
      <c r="HC186" s="16">
        <v>41</v>
      </c>
      <c r="HD186" s="16">
        <v>2353</v>
      </c>
      <c r="HE186" s="16">
        <v>41</v>
      </c>
      <c r="HF186" s="16">
        <v>2312</v>
      </c>
      <c r="HG186" s="16">
        <v>886</v>
      </c>
      <c r="HH186" s="16">
        <v>685</v>
      </c>
      <c r="HI186" s="16">
        <v>201</v>
      </c>
      <c r="HJ186" s="15">
        <v>361.23700000000002</v>
      </c>
      <c r="HK186" s="16">
        <v>72609</v>
      </c>
      <c r="HL186" s="15">
        <v>361.23700000000002</v>
      </c>
      <c r="HM186" s="16">
        <v>10</v>
      </c>
      <c r="HN186" s="16">
        <v>3612</v>
      </c>
      <c r="HO186" s="15">
        <v>361.23700000000002</v>
      </c>
      <c r="HP186" s="16">
        <v>7635</v>
      </c>
      <c r="HQ186" s="15">
        <v>0.11600000000000001</v>
      </c>
      <c r="HR186" s="16">
        <v>320056</v>
      </c>
      <c r="HS186" s="16">
        <v>72609</v>
      </c>
      <c r="HT186" s="16">
        <v>3612</v>
      </c>
      <c r="HU186" s="16">
        <v>243835</v>
      </c>
      <c r="HV186" s="16">
        <v>92772271</v>
      </c>
      <c r="HW186" s="18">
        <v>2.62832</v>
      </c>
      <c r="HX186" s="18">
        <v>1.9617800000000001</v>
      </c>
      <c r="HY186" s="18">
        <v>0.66654000000000002</v>
      </c>
      <c r="HZ186" s="16">
        <v>92772271</v>
      </c>
      <c r="IA186" s="16">
        <v>61836</v>
      </c>
      <c r="IB186" s="16">
        <v>7635</v>
      </c>
      <c r="IC186" s="17">
        <v>0</v>
      </c>
      <c r="ID186" s="16">
        <v>0</v>
      </c>
      <c r="IE186" s="15">
        <v>361.23700000000002</v>
      </c>
      <c r="IF186" s="16">
        <v>0</v>
      </c>
      <c r="IG186" s="16">
        <v>520207</v>
      </c>
      <c r="IH186" s="16">
        <v>2312</v>
      </c>
      <c r="II186" s="16">
        <v>17001</v>
      </c>
      <c r="IJ186" s="16">
        <v>0</v>
      </c>
      <c r="IK186" s="16">
        <v>27349</v>
      </c>
      <c r="IL186" s="16">
        <v>72609</v>
      </c>
      <c r="IM186" s="16">
        <v>3612</v>
      </c>
      <c r="IN186" s="16">
        <v>61836</v>
      </c>
      <c r="IO186" s="16">
        <v>0</v>
      </c>
      <c r="IP186" s="16">
        <v>390186</v>
      </c>
      <c r="IQ186" s="16">
        <v>2433988</v>
      </c>
      <c r="IR186" s="16">
        <v>0</v>
      </c>
      <c r="IS186" s="16">
        <v>2312</v>
      </c>
      <c r="IT186" s="16">
        <v>17001</v>
      </c>
      <c r="IU186" s="16">
        <v>0</v>
      </c>
      <c r="IV186" s="16">
        <v>27349</v>
      </c>
      <c r="IW186" s="16">
        <v>72609</v>
      </c>
      <c r="IX186" s="16">
        <v>3612</v>
      </c>
      <c r="IY186" s="16">
        <v>61836</v>
      </c>
      <c r="IZ186" s="16">
        <v>0</v>
      </c>
      <c r="JA186" s="16">
        <v>0</v>
      </c>
      <c r="JB186" s="16">
        <v>80168</v>
      </c>
      <c r="JC186" s="16">
        <v>2644177</v>
      </c>
      <c r="JD186" s="16">
        <v>2349290</v>
      </c>
      <c r="JE186" s="16">
        <v>46592</v>
      </c>
      <c r="JF186" s="16">
        <v>2395882</v>
      </c>
      <c r="JG186" s="19">
        <v>0.1</v>
      </c>
      <c r="JH186" s="16">
        <v>239588</v>
      </c>
      <c r="JI186" s="16">
        <v>92772271</v>
      </c>
      <c r="JJ186" s="14">
        <v>307.7</v>
      </c>
      <c r="JK186" s="16">
        <v>301502</v>
      </c>
      <c r="JL186" s="16">
        <v>416026</v>
      </c>
      <c r="JM186" s="16">
        <v>301502</v>
      </c>
      <c r="JN186" s="17">
        <v>0.25</v>
      </c>
      <c r="JO186" s="19">
        <v>0.34499999999999997</v>
      </c>
      <c r="JP186" s="16">
        <v>239588</v>
      </c>
      <c r="JQ186" s="16">
        <v>82658</v>
      </c>
      <c r="JR186" s="17">
        <v>0.01</v>
      </c>
      <c r="JS186" s="16">
        <v>1418458</v>
      </c>
      <c r="JT186" s="16">
        <v>14185</v>
      </c>
      <c r="JU186" s="16">
        <v>239588</v>
      </c>
      <c r="JV186" s="16">
        <v>82658</v>
      </c>
      <c r="JW186" s="16">
        <v>14185</v>
      </c>
      <c r="JX186" s="16">
        <v>142745</v>
      </c>
      <c r="JY186" s="16">
        <v>82658</v>
      </c>
      <c r="JZ186" s="18">
        <v>0</v>
      </c>
      <c r="KA186" s="16">
        <v>0</v>
      </c>
      <c r="KB186" s="16">
        <v>14185</v>
      </c>
      <c r="KC186" s="16">
        <v>142745</v>
      </c>
      <c r="KD186" s="16">
        <v>156930</v>
      </c>
      <c r="KE186" s="16">
        <v>2395882</v>
      </c>
      <c r="KF186" s="19">
        <v>0</v>
      </c>
      <c r="KG186" s="16">
        <v>0</v>
      </c>
      <c r="KH186" s="17">
        <v>0</v>
      </c>
      <c r="KI186" s="16">
        <v>1418458</v>
      </c>
      <c r="KJ186" s="16">
        <v>0</v>
      </c>
      <c r="KK186" s="16">
        <v>0</v>
      </c>
      <c r="KL186" s="16">
        <v>0</v>
      </c>
      <c r="KM186" s="16">
        <v>0</v>
      </c>
      <c r="KN186" s="16">
        <v>13601</v>
      </c>
      <c r="KO186" s="16">
        <v>13926</v>
      </c>
      <c r="KP186" s="16">
        <v>-325</v>
      </c>
      <c r="KQ186" s="16">
        <v>390186</v>
      </c>
      <c r="KR186" s="16">
        <v>-325</v>
      </c>
      <c r="KS186" s="16">
        <v>390511</v>
      </c>
      <c r="KT186" s="16">
        <v>-436</v>
      </c>
      <c r="KU186" s="16">
        <v>-325</v>
      </c>
      <c r="KV186" s="16">
        <v>-761</v>
      </c>
      <c r="KW186" s="16">
        <v>500970</v>
      </c>
      <c r="KX186" s="16">
        <v>390511</v>
      </c>
      <c r="KY186" s="18">
        <v>891481</v>
      </c>
      <c r="KZ186" s="16">
        <v>142745</v>
      </c>
      <c r="LA186" s="16">
        <v>0</v>
      </c>
      <c r="LB186" s="16">
        <v>0</v>
      </c>
      <c r="LC186" s="16">
        <v>0</v>
      </c>
      <c r="LD186" s="16">
        <v>1034226</v>
      </c>
      <c r="LE186" s="16">
        <v>0</v>
      </c>
      <c r="LF186" s="16">
        <v>0</v>
      </c>
      <c r="LG186" s="16">
        <v>0</v>
      </c>
      <c r="LH186" s="16">
        <v>1034226</v>
      </c>
      <c r="LI186" s="16">
        <v>142745</v>
      </c>
      <c r="LJ186" s="16">
        <v>891481</v>
      </c>
      <c r="LK186" s="16">
        <v>92772271</v>
      </c>
      <c r="LL186" s="16">
        <v>9.6093499999999992</v>
      </c>
      <c r="LM186" s="16">
        <v>142745</v>
      </c>
      <c r="LN186" s="16">
        <v>92772271</v>
      </c>
      <c r="LO186" s="16">
        <v>1.5386599999999999</v>
      </c>
      <c r="LP186" s="16">
        <v>9.6093499999999992</v>
      </c>
      <c r="LQ186" s="16">
        <v>11.148009999999999</v>
      </c>
      <c r="LR186" s="16">
        <v>111275</v>
      </c>
      <c r="LS186" s="16">
        <v>5630</v>
      </c>
      <c r="LT186" s="16">
        <v>19108</v>
      </c>
      <c r="LU186" s="16">
        <v>20990</v>
      </c>
      <c r="LV186" s="16">
        <v>0</v>
      </c>
      <c r="LW186" s="16">
        <v>9489</v>
      </c>
      <c r="LX186" s="16">
        <v>1192</v>
      </c>
      <c r="LY186" s="16">
        <v>27349</v>
      </c>
      <c r="LZ186" s="16">
        <v>140335</v>
      </c>
      <c r="MA186" s="16">
        <v>2644177</v>
      </c>
      <c r="MB186" s="18">
        <v>140335</v>
      </c>
      <c r="MC186" s="16">
        <v>2503842</v>
      </c>
      <c r="MD186" s="16">
        <v>3458644</v>
      </c>
      <c r="ME186" s="18">
        <v>0</v>
      </c>
      <c r="MF186" s="18">
        <v>0</v>
      </c>
      <c r="MG186" s="18">
        <v>156930</v>
      </c>
      <c r="MH186" s="16">
        <v>0</v>
      </c>
      <c r="MI186" s="16">
        <v>80168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1034226</v>
      </c>
      <c r="MP186" s="16">
        <v>80168</v>
      </c>
      <c r="MQ186" s="16">
        <v>0</v>
      </c>
      <c r="MR186" s="16">
        <v>14185</v>
      </c>
      <c r="MS186" s="16">
        <v>0</v>
      </c>
      <c r="MT186" s="16">
        <v>3915</v>
      </c>
      <c r="MU186" s="16">
        <v>-761</v>
      </c>
      <c r="MV186" s="16">
        <v>0</v>
      </c>
      <c r="MW186" s="16">
        <v>1131733</v>
      </c>
      <c r="MX186" s="16">
        <v>92772271</v>
      </c>
      <c r="MY186" s="16">
        <v>0</v>
      </c>
      <c r="MZ186" s="16">
        <v>0</v>
      </c>
      <c r="NA186" s="16">
        <v>0</v>
      </c>
      <c r="NB186" s="16">
        <v>1418458</v>
      </c>
      <c r="NC186" s="16">
        <v>0</v>
      </c>
      <c r="ND186" s="16">
        <v>0</v>
      </c>
      <c r="NE186" s="16">
        <v>0</v>
      </c>
      <c r="NF186" s="16">
        <v>0</v>
      </c>
      <c r="NG186" s="17">
        <v>0.01</v>
      </c>
      <c r="NH186" s="17">
        <v>0</v>
      </c>
      <c r="NI186" s="17">
        <v>0</v>
      </c>
      <c r="NJ186" s="17">
        <v>0</v>
      </c>
      <c r="NK186" s="17">
        <v>0</v>
      </c>
      <c r="NL186" s="17">
        <v>0.01</v>
      </c>
      <c r="NM186" s="16">
        <v>14185</v>
      </c>
      <c r="NN186" s="16">
        <v>0</v>
      </c>
      <c r="NO186" s="18">
        <v>0</v>
      </c>
      <c r="NP186" s="16">
        <v>0</v>
      </c>
      <c r="NQ186" s="17">
        <v>14185</v>
      </c>
      <c r="NR186" s="16">
        <v>90000</v>
      </c>
      <c r="NS186" s="16">
        <v>0</v>
      </c>
      <c r="NT186" s="16">
        <v>30615</v>
      </c>
      <c r="NU186" s="16">
        <v>0</v>
      </c>
      <c r="NV186" s="16">
        <v>0</v>
      </c>
      <c r="NW186" s="17">
        <v>0</v>
      </c>
      <c r="NX186" s="17">
        <v>367936</v>
      </c>
    </row>
    <row r="187" spans="1:388" x14ac:dyDescent="0.55000000000000004">
      <c r="A187" s="13" t="s">
        <v>1191</v>
      </c>
      <c r="B187" s="13" t="s">
        <v>1198</v>
      </c>
      <c r="C187" s="13" t="s">
        <v>351</v>
      </c>
      <c r="D187" s="13" t="s">
        <v>352</v>
      </c>
      <c r="E187" s="14">
        <v>501.8</v>
      </c>
      <c r="F187" s="15">
        <v>-4.1040000000000001</v>
      </c>
      <c r="G187" s="16">
        <v>7467</v>
      </c>
      <c r="H187" s="16">
        <v>-30645</v>
      </c>
      <c r="I187" s="16">
        <v>6553</v>
      </c>
      <c r="J187" s="15">
        <v>-4.1040000000000001</v>
      </c>
      <c r="K187" s="16">
        <v>-26894</v>
      </c>
      <c r="L187" s="16">
        <v>7467</v>
      </c>
      <c r="M187" s="16">
        <v>222</v>
      </c>
      <c r="N187" s="16">
        <v>7689</v>
      </c>
      <c r="O187" s="17">
        <v>681.92</v>
      </c>
      <c r="P187" s="17">
        <v>19.07</v>
      </c>
      <c r="Q187" s="17">
        <v>700.99</v>
      </c>
      <c r="R187" s="17">
        <v>68.59</v>
      </c>
      <c r="S187" s="17">
        <v>2.16</v>
      </c>
      <c r="T187" s="17">
        <v>70.75</v>
      </c>
      <c r="U187" s="17">
        <v>72.91</v>
      </c>
      <c r="V187" s="17">
        <v>2.35</v>
      </c>
      <c r="W187" s="17">
        <v>75.260000000000005</v>
      </c>
      <c r="X187" s="17">
        <v>357.8</v>
      </c>
      <c r="Y187" s="17">
        <v>10.73</v>
      </c>
      <c r="Z187" s="17">
        <v>368.53</v>
      </c>
      <c r="AA187" s="17">
        <v>28.8</v>
      </c>
      <c r="AB187" s="17">
        <v>32.07</v>
      </c>
      <c r="AC187" s="17">
        <v>15.07</v>
      </c>
      <c r="AD187" s="17">
        <v>75.94</v>
      </c>
      <c r="AE187" s="14">
        <v>501.8</v>
      </c>
      <c r="AF187" s="17">
        <v>577.74</v>
      </c>
      <c r="AG187" s="17">
        <v>0.67</v>
      </c>
      <c r="AH187" s="17">
        <v>578.41</v>
      </c>
      <c r="AI187" s="15">
        <v>22.97</v>
      </c>
      <c r="AJ187" s="15">
        <v>2.7330000000000001</v>
      </c>
      <c r="AK187" s="17">
        <v>0.42</v>
      </c>
      <c r="AL187" s="17">
        <f>ROUND(Data_AidAndLevy[[#This Row],[L311]]*Data_AidAndLevy[[#This Row],[L201]],0)</f>
        <v>3136</v>
      </c>
      <c r="AM187" s="15">
        <v>0</v>
      </c>
      <c r="AN187" s="15">
        <v>26.123000000000001</v>
      </c>
      <c r="AO187" s="17">
        <v>577.74</v>
      </c>
      <c r="AP187" s="15">
        <v>603.86300000000006</v>
      </c>
      <c r="AQ187" s="17">
        <v>75.94</v>
      </c>
      <c r="AR187" s="15">
        <v>527.923</v>
      </c>
      <c r="AS187" s="16">
        <v>7689</v>
      </c>
      <c r="AT187" s="14">
        <v>501.8</v>
      </c>
      <c r="AU187" s="16">
        <v>3858340</v>
      </c>
      <c r="AV187" s="16">
        <v>3841772</v>
      </c>
      <c r="AW187" s="17">
        <v>1.01</v>
      </c>
      <c r="AX187" s="16">
        <v>3880190</v>
      </c>
      <c r="AY187" s="16">
        <v>3858340</v>
      </c>
      <c r="AZ187" s="16">
        <v>21850</v>
      </c>
      <c r="BA187" s="16">
        <v>7689</v>
      </c>
      <c r="BB187" s="15">
        <v>26.123000000000001</v>
      </c>
      <c r="BC187" s="16">
        <v>200860</v>
      </c>
      <c r="BD187" s="16">
        <v>7689</v>
      </c>
      <c r="BE187" s="17">
        <v>75.94</v>
      </c>
      <c r="BF187" s="16">
        <v>583903</v>
      </c>
      <c r="BG187" s="17">
        <v>700.99</v>
      </c>
      <c r="BH187" s="14">
        <v>501.8</v>
      </c>
      <c r="BI187" s="16">
        <v>351757</v>
      </c>
      <c r="BJ187" s="16">
        <v>350848</v>
      </c>
      <c r="BK187" s="16">
        <v>351757</v>
      </c>
      <c r="BL187" s="16">
        <v>0</v>
      </c>
      <c r="BM187" s="16">
        <v>351757</v>
      </c>
      <c r="BN187" s="16">
        <v>351757</v>
      </c>
      <c r="BO187" s="17">
        <v>70.75</v>
      </c>
      <c r="BP187" s="14">
        <v>501.8</v>
      </c>
      <c r="BQ187" s="16">
        <v>35502</v>
      </c>
      <c r="BR187" s="16">
        <v>35290</v>
      </c>
      <c r="BS187" s="16">
        <v>35502</v>
      </c>
      <c r="BT187" s="16">
        <v>0</v>
      </c>
      <c r="BU187" s="16">
        <v>35502</v>
      </c>
      <c r="BV187" s="16">
        <v>35502</v>
      </c>
      <c r="BW187" s="17">
        <v>75.260000000000005</v>
      </c>
      <c r="BX187" s="14">
        <v>501.8</v>
      </c>
      <c r="BY187" s="16">
        <v>37765</v>
      </c>
      <c r="BZ187" s="16">
        <v>37512</v>
      </c>
      <c r="CA187" s="16">
        <v>37765</v>
      </c>
      <c r="CB187" s="16">
        <v>0</v>
      </c>
      <c r="CC187" s="16">
        <v>37765</v>
      </c>
      <c r="CD187" s="16">
        <v>37765</v>
      </c>
      <c r="CE187" s="17">
        <v>368.53</v>
      </c>
      <c r="CF187" s="14">
        <v>501.8</v>
      </c>
      <c r="CG187" s="16">
        <v>184928</v>
      </c>
      <c r="CH187" s="16">
        <v>184088</v>
      </c>
      <c r="CI187" s="16">
        <v>184928</v>
      </c>
      <c r="CJ187" s="16">
        <v>0</v>
      </c>
      <c r="CK187" s="16">
        <v>184928</v>
      </c>
      <c r="CL187" s="16">
        <v>184928</v>
      </c>
      <c r="CM187" s="17">
        <v>332.98</v>
      </c>
      <c r="CN187" s="17">
        <v>577.74</v>
      </c>
      <c r="CO187" s="16">
        <v>192376</v>
      </c>
      <c r="CP187" s="16">
        <v>193297</v>
      </c>
      <c r="CQ187" s="16">
        <v>0</v>
      </c>
      <c r="CR187" s="16">
        <v>193297</v>
      </c>
      <c r="CS187" s="16">
        <v>192376</v>
      </c>
      <c r="CT187" s="16">
        <v>921</v>
      </c>
      <c r="CU187" s="14">
        <v>501.8</v>
      </c>
      <c r="CV187" s="16">
        <v>6</v>
      </c>
      <c r="CW187" s="14">
        <v>0</v>
      </c>
      <c r="CX187" s="16">
        <v>508</v>
      </c>
      <c r="CY187" s="17">
        <v>62.16</v>
      </c>
      <c r="CZ187" s="16">
        <v>31577</v>
      </c>
      <c r="DA187" s="16">
        <v>508</v>
      </c>
      <c r="DB187" s="17">
        <v>68.33</v>
      </c>
      <c r="DC187" s="16">
        <v>34712</v>
      </c>
      <c r="DD187" s="17">
        <v>0.67</v>
      </c>
      <c r="DE187" s="17">
        <v>332.98</v>
      </c>
      <c r="DF187" s="16">
        <v>223</v>
      </c>
      <c r="DG187" s="17">
        <v>31.52</v>
      </c>
      <c r="DH187" s="17">
        <v>577.74</v>
      </c>
      <c r="DI187" s="16">
        <v>18210</v>
      </c>
      <c r="DJ187" s="16">
        <v>18250</v>
      </c>
      <c r="DK187" s="16">
        <v>18210</v>
      </c>
      <c r="DL187" s="16">
        <v>40</v>
      </c>
      <c r="DM187" s="16">
        <v>18210</v>
      </c>
      <c r="DN187" s="16">
        <v>18250</v>
      </c>
      <c r="DO187" s="17">
        <v>3.67</v>
      </c>
      <c r="DP187" s="17">
        <v>577.74</v>
      </c>
      <c r="DQ187" s="16">
        <v>2120</v>
      </c>
      <c r="DR187" s="16">
        <v>2123</v>
      </c>
      <c r="DS187" s="16">
        <v>2120</v>
      </c>
      <c r="DT187" s="16">
        <v>3</v>
      </c>
      <c r="DU187" s="16">
        <v>2120</v>
      </c>
      <c r="DV187" s="16">
        <v>2123</v>
      </c>
      <c r="DW187" s="16">
        <v>3858340</v>
      </c>
      <c r="DX187" s="16">
        <v>21850</v>
      </c>
      <c r="DY187" s="16">
        <v>200860</v>
      </c>
      <c r="DZ187" s="16">
        <v>583903</v>
      </c>
      <c r="EA187" s="16">
        <v>351757</v>
      </c>
      <c r="EB187" s="16">
        <v>35502</v>
      </c>
      <c r="EC187" s="16">
        <v>37765</v>
      </c>
      <c r="ED187" s="16">
        <v>184928</v>
      </c>
      <c r="EE187" s="16">
        <v>192376</v>
      </c>
      <c r="EF187" s="16">
        <v>921</v>
      </c>
      <c r="EG187" s="16">
        <v>31577</v>
      </c>
      <c r="EH187" s="16">
        <v>34712</v>
      </c>
      <c r="EI187" s="16">
        <v>223</v>
      </c>
      <c r="EJ187" s="16">
        <v>18250</v>
      </c>
      <c r="EK187" s="16">
        <v>2123</v>
      </c>
      <c r="EL187" s="16">
        <v>46331</v>
      </c>
      <c r="EM187" s="16">
        <v>149878</v>
      </c>
      <c r="EN187" s="16">
        <v>-30645</v>
      </c>
      <c r="EO187" s="16">
        <v>5627989</v>
      </c>
      <c r="EP187" s="16">
        <v>299332128</v>
      </c>
      <c r="EQ187" s="18">
        <v>5.4</v>
      </c>
      <c r="ER187" s="16">
        <v>1616393</v>
      </c>
      <c r="ES187" s="16">
        <v>41583</v>
      </c>
      <c r="ET187" s="16">
        <v>41202</v>
      </c>
      <c r="EU187" s="16">
        <v>381</v>
      </c>
      <c r="EV187" s="16">
        <v>1616393</v>
      </c>
      <c r="EW187" s="16">
        <v>1616774</v>
      </c>
      <c r="EX187" s="16">
        <v>13777512</v>
      </c>
      <c r="EY187" s="16">
        <v>10303999</v>
      </c>
      <c r="EZ187" s="16">
        <v>3473513</v>
      </c>
      <c r="FA187" s="18">
        <v>5.4</v>
      </c>
      <c r="FB187" s="16">
        <v>18757</v>
      </c>
      <c r="FC187" s="16">
        <v>0</v>
      </c>
      <c r="FD187" s="16">
        <v>0</v>
      </c>
      <c r="FE187" s="16">
        <v>0</v>
      </c>
      <c r="FF187" s="16">
        <v>18757</v>
      </c>
      <c r="FG187" s="16">
        <v>18757</v>
      </c>
      <c r="FH187" s="16">
        <v>1616774</v>
      </c>
      <c r="FI187" s="16">
        <v>1635531</v>
      </c>
      <c r="FJ187" s="16">
        <v>6749</v>
      </c>
      <c r="FK187" s="15">
        <v>527.923</v>
      </c>
      <c r="FL187" s="16">
        <v>3562952</v>
      </c>
      <c r="FM187" s="16">
        <v>6749</v>
      </c>
      <c r="FN187" s="17">
        <v>75.94</v>
      </c>
      <c r="FO187" s="16">
        <v>512519</v>
      </c>
      <c r="FP187" s="16">
        <v>264</v>
      </c>
      <c r="FQ187" s="17">
        <v>578.41</v>
      </c>
      <c r="FR187" s="16">
        <v>152700</v>
      </c>
      <c r="FS187" s="16">
        <v>18250</v>
      </c>
      <c r="FT187" s="16">
        <v>2123</v>
      </c>
      <c r="FU187" s="16">
        <v>173073</v>
      </c>
      <c r="FV187" s="16">
        <v>3562952</v>
      </c>
      <c r="FW187" s="16">
        <v>512519</v>
      </c>
      <c r="FX187" s="16">
        <v>-26894</v>
      </c>
      <c r="FY187" s="16">
        <v>351757</v>
      </c>
      <c r="FZ187" s="16">
        <v>35502</v>
      </c>
      <c r="GA187" s="16">
        <v>37765</v>
      </c>
      <c r="GB187" s="16">
        <v>184928</v>
      </c>
      <c r="GC187" s="16">
        <v>4831602</v>
      </c>
      <c r="GD187" s="16">
        <v>1635531</v>
      </c>
      <c r="GE187" s="16">
        <v>3196071</v>
      </c>
      <c r="GF187" s="15">
        <v>603.86300000000006</v>
      </c>
      <c r="GG187" s="16">
        <v>300</v>
      </c>
      <c r="GH187" s="16">
        <v>181159</v>
      </c>
      <c r="GI187" s="16">
        <v>3196071</v>
      </c>
      <c r="GJ187" s="16">
        <v>0</v>
      </c>
      <c r="GK187" s="14">
        <v>11</v>
      </c>
      <c r="GL187" s="16">
        <v>7635</v>
      </c>
      <c r="GM187" s="16">
        <v>83985</v>
      </c>
      <c r="GN187" s="14">
        <v>-0.5</v>
      </c>
      <c r="GO187" s="16">
        <v>7413</v>
      </c>
      <c r="GP187" s="16">
        <v>-3707</v>
      </c>
      <c r="GQ187" s="16">
        <v>83985</v>
      </c>
      <c r="GR187" s="16">
        <v>80278</v>
      </c>
      <c r="GS187" s="16">
        <v>5627989</v>
      </c>
      <c r="GT187" s="16">
        <v>4831602</v>
      </c>
      <c r="GU187" s="16">
        <v>0</v>
      </c>
      <c r="GV187" s="16">
        <v>796387</v>
      </c>
      <c r="GW187" s="16">
        <v>299332128</v>
      </c>
      <c r="GX187" s="16">
        <v>291042120</v>
      </c>
      <c r="GY187" s="16">
        <v>8290008</v>
      </c>
      <c r="GZ187" s="16">
        <v>291042120</v>
      </c>
      <c r="HA187" s="18">
        <v>2.8500000000000001E-2</v>
      </c>
      <c r="HB187" s="16">
        <v>38780</v>
      </c>
      <c r="HC187" s="16">
        <v>1105</v>
      </c>
      <c r="HD187" s="16">
        <v>38780</v>
      </c>
      <c r="HE187" s="16">
        <v>1105</v>
      </c>
      <c r="HF187" s="16">
        <v>37675</v>
      </c>
      <c r="HG187" s="16">
        <v>886</v>
      </c>
      <c r="HH187" s="16">
        <v>685</v>
      </c>
      <c r="HI187" s="16">
        <v>201</v>
      </c>
      <c r="HJ187" s="15">
        <v>603.86300000000006</v>
      </c>
      <c r="HK187" s="16">
        <v>121376</v>
      </c>
      <c r="HL187" s="15">
        <v>603.86300000000006</v>
      </c>
      <c r="HM187" s="16">
        <v>10</v>
      </c>
      <c r="HN187" s="16">
        <v>6039</v>
      </c>
      <c r="HO187" s="15">
        <v>603.86300000000006</v>
      </c>
      <c r="HP187" s="16">
        <v>7635</v>
      </c>
      <c r="HQ187" s="15">
        <v>0.11600000000000001</v>
      </c>
      <c r="HR187" s="16">
        <v>535023</v>
      </c>
      <c r="HS187" s="16">
        <v>121376</v>
      </c>
      <c r="HT187" s="16">
        <v>6039</v>
      </c>
      <c r="HU187" s="16">
        <v>407608</v>
      </c>
      <c r="HV187" s="16">
        <v>299332128</v>
      </c>
      <c r="HW187" s="18">
        <v>1.36172</v>
      </c>
      <c r="HX187" s="18">
        <v>1.9617800000000001</v>
      </c>
      <c r="HY187" s="18">
        <v>0</v>
      </c>
      <c r="HZ187" s="16">
        <v>299332128</v>
      </c>
      <c r="IA187" s="16">
        <v>0</v>
      </c>
      <c r="IB187" s="16">
        <v>7635</v>
      </c>
      <c r="IC187" s="17">
        <v>0</v>
      </c>
      <c r="ID187" s="16">
        <v>0</v>
      </c>
      <c r="IE187" s="15">
        <v>603.86300000000006</v>
      </c>
      <c r="IF187" s="16">
        <v>0</v>
      </c>
      <c r="IG187" s="16">
        <v>796387</v>
      </c>
      <c r="IH187" s="16">
        <v>37675</v>
      </c>
      <c r="II187" s="16">
        <v>0</v>
      </c>
      <c r="IJ187" s="16">
        <v>0</v>
      </c>
      <c r="IK187" s="16">
        <v>46331</v>
      </c>
      <c r="IL187" s="16">
        <v>121376</v>
      </c>
      <c r="IM187" s="16">
        <v>6039</v>
      </c>
      <c r="IN187" s="16">
        <v>0</v>
      </c>
      <c r="IO187" s="16">
        <v>0</v>
      </c>
      <c r="IP187" s="16">
        <v>677628</v>
      </c>
      <c r="IQ187" s="16">
        <v>3196071</v>
      </c>
      <c r="IR187" s="16">
        <v>0</v>
      </c>
      <c r="IS187" s="16">
        <v>37675</v>
      </c>
      <c r="IT187" s="16">
        <v>0</v>
      </c>
      <c r="IU187" s="16">
        <v>0</v>
      </c>
      <c r="IV187" s="16">
        <v>46331</v>
      </c>
      <c r="IW187" s="16">
        <v>121376</v>
      </c>
      <c r="IX187" s="16">
        <v>6039</v>
      </c>
      <c r="IY187" s="16">
        <v>0</v>
      </c>
      <c r="IZ187" s="16">
        <v>0</v>
      </c>
      <c r="JA187" s="16">
        <v>0</v>
      </c>
      <c r="JB187" s="16">
        <v>80278</v>
      </c>
      <c r="JC187" s="16">
        <v>3395108</v>
      </c>
      <c r="JD187" s="16">
        <v>3858340</v>
      </c>
      <c r="JE187" s="16">
        <v>21850</v>
      </c>
      <c r="JF187" s="16">
        <v>3880190</v>
      </c>
      <c r="JG187" s="19">
        <v>0.1</v>
      </c>
      <c r="JH187" s="16">
        <v>388019</v>
      </c>
      <c r="JI187" s="16">
        <v>299332128</v>
      </c>
      <c r="JJ187" s="14">
        <v>501.8</v>
      </c>
      <c r="JK187" s="16">
        <v>596517</v>
      </c>
      <c r="JL187" s="16">
        <v>416026</v>
      </c>
      <c r="JM187" s="16">
        <v>596517</v>
      </c>
      <c r="JN187" s="17">
        <v>0.25</v>
      </c>
      <c r="JO187" s="19">
        <v>0.1744</v>
      </c>
      <c r="JP187" s="16">
        <v>388019</v>
      </c>
      <c r="JQ187" s="16">
        <v>67671</v>
      </c>
      <c r="JR187" s="17">
        <v>0.11</v>
      </c>
      <c r="JS187" s="16">
        <v>2840700</v>
      </c>
      <c r="JT187" s="16">
        <v>312477</v>
      </c>
      <c r="JU187" s="16">
        <v>388019</v>
      </c>
      <c r="JV187" s="16">
        <v>67671</v>
      </c>
      <c r="JW187" s="16">
        <v>312477</v>
      </c>
      <c r="JX187" s="16">
        <v>7871</v>
      </c>
      <c r="JY187" s="16">
        <v>67671</v>
      </c>
      <c r="JZ187" s="18">
        <v>0</v>
      </c>
      <c r="KA187" s="16">
        <v>0</v>
      </c>
      <c r="KB187" s="16">
        <v>312477</v>
      </c>
      <c r="KC187" s="16">
        <v>7871</v>
      </c>
      <c r="KD187" s="16">
        <v>320348</v>
      </c>
      <c r="KE187" s="16">
        <v>3880190</v>
      </c>
      <c r="KF187" s="19">
        <v>0</v>
      </c>
      <c r="KG187" s="16">
        <v>0</v>
      </c>
      <c r="KH187" s="17">
        <v>0</v>
      </c>
      <c r="KI187" s="16">
        <v>2840700</v>
      </c>
      <c r="KJ187" s="16">
        <v>0</v>
      </c>
      <c r="KK187" s="16">
        <v>0</v>
      </c>
      <c r="KL187" s="16">
        <v>0</v>
      </c>
      <c r="KM187" s="16">
        <v>0</v>
      </c>
      <c r="KN187" s="16">
        <v>17867</v>
      </c>
      <c r="KO187" s="16">
        <v>17703</v>
      </c>
      <c r="KP187" s="16">
        <v>164</v>
      </c>
      <c r="KQ187" s="16">
        <v>677628</v>
      </c>
      <c r="KR187" s="16">
        <v>164</v>
      </c>
      <c r="KS187" s="16">
        <v>677464</v>
      </c>
      <c r="KT187" s="16">
        <v>381</v>
      </c>
      <c r="KU187" s="16">
        <v>164</v>
      </c>
      <c r="KV187" s="16">
        <v>545</v>
      </c>
      <c r="KW187" s="16">
        <v>1616393</v>
      </c>
      <c r="KX187" s="16">
        <v>677464</v>
      </c>
      <c r="KY187" s="18">
        <v>2293857</v>
      </c>
      <c r="KZ187" s="16">
        <v>7871</v>
      </c>
      <c r="LA187" s="16">
        <v>0</v>
      </c>
      <c r="LB187" s="16">
        <v>0</v>
      </c>
      <c r="LC187" s="16">
        <v>0</v>
      </c>
      <c r="LD187" s="16">
        <v>2301728</v>
      </c>
      <c r="LE187" s="16">
        <v>0</v>
      </c>
      <c r="LF187" s="16">
        <v>0</v>
      </c>
      <c r="LG187" s="16">
        <v>0</v>
      </c>
      <c r="LH187" s="16">
        <v>2301728</v>
      </c>
      <c r="LI187" s="16">
        <v>7871</v>
      </c>
      <c r="LJ187" s="16">
        <v>2293857</v>
      </c>
      <c r="LK187" s="16">
        <v>299332128</v>
      </c>
      <c r="LL187" s="16">
        <v>7.6632499999999997</v>
      </c>
      <c r="LM187" s="16">
        <v>7871</v>
      </c>
      <c r="LN187" s="16">
        <v>299641747</v>
      </c>
      <c r="LO187" s="16">
        <v>2.6270000000000002E-2</v>
      </c>
      <c r="LP187" s="16">
        <v>7.6632499999999997</v>
      </c>
      <c r="LQ187" s="16">
        <v>7.6895199999999999</v>
      </c>
      <c r="LR187" s="16">
        <v>192376</v>
      </c>
      <c r="LS187" s="16">
        <v>921</v>
      </c>
      <c r="LT187" s="16">
        <v>31577</v>
      </c>
      <c r="LU187" s="16">
        <v>34712</v>
      </c>
      <c r="LV187" s="16">
        <v>223</v>
      </c>
      <c r="LW187" s="16">
        <v>18250</v>
      </c>
      <c r="LX187" s="16">
        <v>2123</v>
      </c>
      <c r="LY187" s="16">
        <v>46331</v>
      </c>
      <c r="LZ187" s="16">
        <v>233851</v>
      </c>
      <c r="MA187" s="16">
        <v>3395108</v>
      </c>
      <c r="MB187" s="18">
        <v>233851</v>
      </c>
      <c r="MC187" s="16">
        <v>3161257</v>
      </c>
      <c r="MD187" s="16">
        <v>5627989</v>
      </c>
      <c r="ME187" s="18">
        <v>0</v>
      </c>
      <c r="MF187" s="18">
        <v>0</v>
      </c>
      <c r="MG187" s="18">
        <v>320348</v>
      </c>
      <c r="MH187" s="16">
        <v>0</v>
      </c>
      <c r="MI187" s="16">
        <v>80278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2301728</v>
      </c>
      <c r="MP187" s="16">
        <v>80278</v>
      </c>
      <c r="MQ187" s="16">
        <v>0</v>
      </c>
      <c r="MR187" s="16">
        <v>312477</v>
      </c>
      <c r="MS187" s="16">
        <v>0</v>
      </c>
      <c r="MT187" s="16">
        <v>18757</v>
      </c>
      <c r="MU187" s="16">
        <v>545</v>
      </c>
      <c r="MV187" s="16">
        <v>0</v>
      </c>
      <c r="MW187" s="16">
        <v>2713785</v>
      </c>
      <c r="MX187" s="16">
        <v>299641747</v>
      </c>
      <c r="MY187" s="16">
        <v>0.67</v>
      </c>
      <c r="MZ187" s="16">
        <v>200760</v>
      </c>
      <c r="NA187" s="16">
        <v>0.01</v>
      </c>
      <c r="NB187" s="16">
        <v>2840700</v>
      </c>
      <c r="NC187" s="16">
        <v>28407</v>
      </c>
      <c r="ND187" s="16">
        <v>200760</v>
      </c>
      <c r="NE187" s="16">
        <v>28407</v>
      </c>
      <c r="NF187" s="16">
        <v>172353</v>
      </c>
      <c r="NG187" s="17">
        <v>0.11</v>
      </c>
      <c r="NH187" s="17">
        <v>0</v>
      </c>
      <c r="NI187" s="17">
        <v>0</v>
      </c>
      <c r="NJ187" s="17">
        <v>0</v>
      </c>
      <c r="NK187" s="17">
        <v>0.01</v>
      </c>
      <c r="NL187" s="17">
        <v>0.12</v>
      </c>
      <c r="NM187" s="16">
        <v>312477</v>
      </c>
      <c r="NN187" s="16">
        <v>0</v>
      </c>
      <c r="NO187" s="18">
        <v>0</v>
      </c>
      <c r="NP187" s="16">
        <v>0</v>
      </c>
      <c r="NQ187" s="17">
        <v>312477</v>
      </c>
      <c r="NR187" s="16">
        <v>385000</v>
      </c>
      <c r="NS187" s="16">
        <v>0</v>
      </c>
      <c r="NT187" s="16">
        <v>98882</v>
      </c>
      <c r="NU187" s="16">
        <v>0</v>
      </c>
      <c r="NV187" s="16">
        <v>0</v>
      </c>
      <c r="NW187" s="17">
        <v>0</v>
      </c>
      <c r="NX187" s="17">
        <v>1213549</v>
      </c>
    </row>
    <row r="188" spans="1:388" x14ac:dyDescent="0.55000000000000004">
      <c r="A188" s="13" t="s">
        <v>1191</v>
      </c>
      <c r="B188" s="13" t="s">
        <v>1272</v>
      </c>
      <c r="C188" s="13" t="s">
        <v>353</v>
      </c>
      <c r="D188" s="13" t="s">
        <v>354</v>
      </c>
      <c r="E188" s="14">
        <v>1227.9000000000001</v>
      </c>
      <c r="F188" s="15">
        <v>7.9</v>
      </c>
      <c r="G188" s="16">
        <v>7413</v>
      </c>
      <c r="H188" s="16">
        <v>58563</v>
      </c>
      <c r="I188" s="16">
        <v>6553</v>
      </c>
      <c r="J188" s="15">
        <v>7.9</v>
      </c>
      <c r="K188" s="16">
        <v>51769</v>
      </c>
      <c r="L188" s="16">
        <v>7413</v>
      </c>
      <c r="M188" s="16">
        <v>222</v>
      </c>
      <c r="N188" s="16">
        <v>7635</v>
      </c>
      <c r="O188" s="17">
        <v>652.61</v>
      </c>
      <c r="P188" s="17">
        <v>19.07</v>
      </c>
      <c r="Q188" s="17">
        <v>671.68</v>
      </c>
      <c r="R188" s="17">
        <v>71.3</v>
      </c>
      <c r="S188" s="17">
        <v>2.16</v>
      </c>
      <c r="T188" s="17">
        <v>73.459999999999994</v>
      </c>
      <c r="U188" s="17">
        <v>73.73</v>
      </c>
      <c r="V188" s="17">
        <v>2.35</v>
      </c>
      <c r="W188" s="17">
        <v>76.08</v>
      </c>
      <c r="X188" s="17">
        <v>357.8</v>
      </c>
      <c r="Y188" s="17">
        <v>10.73</v>
      </c>
      <c r="Z188" s="17">
        <v>368.53</v>
      </c>
      <c r="AA188" s="17">
        <v>61.92</v>
      </c>
      <c r="AB188" s="17">
        <v>38.76</v>
      </c>
      <c r="AC188" s="17">
        <v>49.32</v>
      </c>
      <c r="AD188" s="17">
        <v>150</v>
      </c>
      <c r="AE188" s="14">
        <v>1227.9000000000001</v>
      </c>
      <c r="AF188" s="17">
        <v>1377.9</v>
      </c>
      <c r="AG188" s="17">
        <v>1.59</v>
      </c>
      <c r="AH188" s="17">
        <v>1379.49</v>
      </c>
      <c r="AI188" s="15">
        <v>27.32</v>
      </c>
      <c r="AJ188" s="15">
        <v>4.5949999999999998</v>
      </c>
      <c r="AK188" s="17">
        <v>2.62</v>
      </c>
      <c r="AL188" s="17">
        <f>ROUND(Data_AidAndLevy[[#This Row],[L311]]*Data_AidAndLevy[[#This Row],[L201]],0)</f>
        <v>19422</v>
      </c>
      <c r="AM188" s="15">
        <v>0</v>
      </c>
      <c r="AN188" s="15">
        <v>34.534999999999997</v>
      </c>
      <c r="AO188" s="17">
        <v>1377.9</v>
      </c>
      <c r="AP188" s="15">
        <v>1412.4349999999999</v>
      </c>
      <c r="AQ188" s="17">
        <v>150</v>
      </c>
      <c r="AR188" s="15">
        <v>1262.4349999999999</v>
      </c>
      <c r="AS188" s="16">
        <v>7635</v>
      </c>
      <c r="AT188" s="14">
        <v>1227.9000000000001</v>
      </c>
      <c r="AU188" s="16">
        <v>9375017</v>
      </c>
      <c r="AV188" s="16">
        <v>9329261</v>
      </c>
      <c r="AW188" s="17">
        <v>1.01</v>
      </c>
      <c r="AX188" s="16">
        <v>9422554</v>
      </c>
      <c r="AY188" s="16">
        <v>9375017</v>
      </c>
      <c r="AZ188" s="16">
        <v>47537</v>
      </c>
      <c r="BA188" s="16">
        <v>7635</v>
      </c>
      <c r="BB188" s="15">
        <v>34.534999999999997</v>
      </c>
      <c r="BC188" s="16">
        <v>263675</v>
      </c>
      <c r="BD188" s="16">
        <v>7635</v>
      </c>
      <c r="BE188" s="17">
        <v>150</v>
      </c>
      <c r="BF188" s="16">
        <v>1145250</v>
      </c>
      <c r="BG188" s="17">
        <v>671.68</v>
      </c>
      <c r="BH188" s="14">
        <v>1227.9000000000001</v>
      </c>
      <c r="BI188" s="16">
        <v>824756</v>
      </c>
      <c r="BJ188" s="16">
        <v>821310</v>
      </c>
      <c r="BK188" s="16">
        <v>824756</v>
      </c>
      <c r="BL188" s="16">
        <v>0</v>
      </c>
      <c r="BM188" s="16">
        <v>824756</v>
      </c>
      <c r="BN188" s="16">
        <v>824756</v>
      </c>
      <c r="BO188" s="17">
        <v>73.459999999999994</v>
      </c>
      <c r="BP188" s="14">
        <v>1227.9000000000001</v>
      </c>
      <c r="BQ188" s="16">
        <v>90202</v>
      </c>
      <c r="BR188" s="16">
        <v>89731</v>
      </c>
      <c r="BS188" s="16">
        <v>90202</v>
      </c>
      <c r="BT188" s="16">
        <v>0</v>
      </c>
      <c r="BU188" s="16">
        <v>90202</v>
      </c>
      <c r="BV188" s="16">
        <v>90202</v>
      </c>
      <c r="BW188" s="17">
        <v>76.08</v>
      </c>
      <c r="BX188" s="14">
        <v>1227.9000000000001</v>
      </c>
      <c r="BY188" s="16">
        <v>93419</v>
      </c>
      <c r="BZ188" s="16">
        <v>92789</v>
      </c>
      <c r="CA188" s="16">
        <v>93419</v>
      </c>
      <c r="CB188" s="16">
        <v>0</v>
      </c>
      <c r="CC188" s="16">
        <v>93419</v>
      </c>
      <c r="CD188" s="16">
        <v>93419</v>
      </c>
      <c r="CE188" s="17">
        <v>368.53</v>
      </c>
      <c r="CF188" s="14">
        <v>1227.9000000000001</v>
      </c>
      <c r="CG188" s="16">
        <v>452518</v>
      </c>
      <c r="CH188" s="16">
        <v>450291</v>
      </c>
      <c r="CI188" s="16">
        <v>452518</v>
      </c>
      <c r="CJ188" s="16">
        <v>0</v>
      </c>
      <c r="CK188" s="16">
        <v>452518</v>
      </c>
      <c r="CL188" s="16">
        <v>452518</v>
      </c>
      <c r="CM188" s="17">
        <v>332.98</v>
      </c>
      <c r="CN188" s="17">
        <v>1377.9</v>
      </c>
      <c r="CO188" s="16">
        <v>458813</v>
      </c>
      <c r="CP188" s="16">
        <v>454846</v>
      </c>
      <c r="CQ188" s="16">
        <v>0</v>
      </c>
      <c r="CR188" s="16">
        <v>454846</v>
      </c>
      <c r="CS188" s="16">
        <v>458813</v>
      </c>
      <c r="CT188" s="16">
        <v>0</v>
      </c>
      <c r="CU188" s="14">
        <v>1227.9000000000001</v>
      </c>
      <c r="CV188" s="16">
        <v>30</v>
      </c>
      <c r="CW188" s="14">
        <v>0.6</v>
      </c>
      <c r="CX188" s="16">
        <v>1257</v>
      </c>
      <c r="CY188" s="17">
        <v>62.16</v>
      </c>
      <c r="CZ188" s="16">
        <v>78135</v>
      </c>
      <c r="DA188" s="16">
        <v>1257</v>
      </c>
      <c r="DB188" s="17">
        <v>68.33</v>
      </c>
      <c r="DC188" s="16">
        <v>85891</v>
      </c>
      <c r="DD188" s="17">
        <v>1.59</v>
      </c>
      <c r="DE188" s="17">
        <v>332.98</v>
      </c>
      <c r="DF188" s="16">
        <v>529</v>
      </c>
      <c r="DG188" s="17">
        <v>31.52</v>
      </c>
      <c r="DH188" s="17">
        <v>1377.9</v>
      </c>
      <c r="DI188" s="16">
        <v>43431</v>
      </c>
      <c r="DJ188" s="16">
        <v>42943</v>
      </c>
      <c r="DK188" s="16">
        <v>43431</v>
      </c>
      <c r="DL188" s="16">
        <v>0</v>
      </c>
      <c r="DM188" s="16">
        <v>43431</v>
      </c>
      <c r="DN188" s="16">
        <v>43431</v>
      </c>
      <c r="DO188" s="17">
        <v>3.67</v>
      </c>
      <c r="DP188" s="17">
        <v>1377.9</v>
      </c>
      <c r="DQ188" s="16">
        <v>5057</v>
      </c>
      <c r="DR188" s="16">
        <v>4995</v>
      </c>
      <c r="DS188" s="16">
        <v>5057</v>
      </c>
      <c r="DT188" s="16">
        <v>0</v>
      </c>
      <c r="DU188" s="16">
        <v>5057</v>
      </c>
      <c r="DV188" s="16">
        <v>5057</v>
      </c>
      <c r="DW188" s="16">
        <v>9375017</v>
      </c>
      <c r="DX188" s="16">
        <v>47537</v>
      </c>
      <c r="DY188" s="16">
        <v>263675</v>
      </c>
      <c r="DZ188" s="16">
        <v>1145250</v>
      </c>
      <c r="EA188" s="16">
        <v>824756</v>
      </c>
      <c r="EB188" s="16">
        <v>90202</v>
      </c>
      <c r="EC188" s="16">
        <v>93419</v>
      </c>
      <c r="ED188" s="16">
        <v>452518</v>
      </c>
      <c r="EE188" s="16">
        <v>458813</v>
      </c>
      <c r="EF188" s="16">
        <v>0</v>
      </c>
      <c r="EG188" s="16">
        <v>78135</v>
      </c>
      <c r="EH188" s="16">
        <v>85891</v>
      </c>
      <c r="EI188" s="16">
        <v>529</v>
      </c>
      <c r="EJ188" s="16">
        <v>43431</v>
      </c>
      <c r="EK188" s="16">
        <v>5057</v>
      </c>
      <c r="EL188" s="16">
        <v>72443</v>
      </c>
      <c r="EM188" s="16">
        <v>253630</v>
      </c>
      <c r="EN188" s="16">
        <v>58563</v>
      </c>
      <c r="EO188" s="16">
        <v>13203980</v>
      </c>
      <c r="EP188" s="16">
        <v>562961567</v>
      </c>
      <c r="EQ188" s="18">
        <v>5.4</v>
      </c>
      <c r="ER188" s="16">
        <v>3039992</v>
      </c>
      <c r="ES188" s="16">
        <v>80897</v>
      </c>
      <c r="ET188" s="16">
        <v>81615</v>
      </c>
      <c r="EU188" s="16">
        <v>-718</v>
      </c>
      <c r="EV188" s="16">
        <v>3039992</v>
      </c>
      <c r="EW188" s="16">
        <v>3039274</v>
      </c>
      <c r="EX188" s="16">
        <v>68146626</v>
      </c>
      <c r="EY188" s="16">
        <v>56705874</v>
      </c>
      <c r="EZ188" s="16">
        <v>11440752</v>
      </c>
      <c r="FA188" s="18">
        <v>5.4</v>
      </c>
      <c r="FB188" s="16">
        <v>61780</v>
      </c>
      <c r="FC188" s="16">
        <v>0</v>
      </c>
      <c r="FD188" s="16">
        <v>0</v>
      </c>
      <c r="FE188" s="16">
        <v>0</v>
      </c>
      <c r="FF188" s="16">
        <v>61780</v>
      </c>
      <c r="FG188" s="16">
        <v>61780</v>
      </c>
      <c r="FH188" s="16">
        <v>3039274</v>
      </c>
      <c r="FI188" s="16">
        <v>3101054</v>
      </c>
      <c r="FJ188" s="16">
        <v>6749</v>
      </c>
      <c r="FK188" s="15">
        <v>1262.4349999999999</v>
      </c>
      <c r="FL188" s="16">
        <v>8520174</v>
      </c>
      <c r="FM188" s="16">
        <v>6749</v>
      </c>
      <c r="FN188" s="17">
        <v>150</v>
      </c>
      <c r="FO188" s="16">
        <v>1012350</v>
      </c>
      <c r="FP188" s="16">
        <v>264</v>
      </c>
      <c r="FQ188" s="17">
        <v>1379.49</v>
      </c>
      <c r="FR188" s="16">
        <v>364185</v>
      </c>
      <c r="FS188" s="16">
        <v>43431</v>
      </c>
      <c r="FT188" s="16">
        <v>5057</v>
      </c>
      <c r="FU188" s="16">
        <v>412673</v>
      </c>
      <c r="FV188" s="16">
        <v>8520174</v>
      </c>
      <c r="FW188" s="16">
        <v>1012350</v>
      </c>
      <c r="FX188" s="16">
        <v>51769</v>
      </c>
      <c r="FY188" s="16">
        <v>824756</v>
      </c>
      <c r="FZ188" s="16">
        <v>90202</v>
      </c>
      <c r="GA188" s="16">
        <v>93419</v>
      </c>
      <c r="GB188" s="16">
        <v>452518</v>
      </c>
      <c r="GC188" s="16">
        <v>11457861</v>
      </c>
      <c r="GD188" s="16">
        <v>3101054</v>
      </c>
      <c r="GE188" s="16">
        <v>8356807</v>
      </c>
      <c r="GF188" s="15">
        <v>1412.4349999999999</v>
      </c>
      <c r="GG188" s="16">
        <v>300</v>
      </c>
      <c r="GH188" s="16">
        <v>423731</v>
      </c>
      <c r="GI188" s="16">
        <v>8356807</v>
      </c>
      <c r="GJ188" s="16">
        <v>0</v>
      </c>
      <c r="GK188" s="14">
        <v>36.5</v>
      </c>
      <c r="GL188" s="16">
        <v>7635</v>
      </c>
      <c r="GM188" s="16">
        <v>278678</v>
      </c>
      <c r="GN188" s="14">
        <v>0</v>
      </c>
      <c r="GO188" s="16">
        <v>7413</v>
      </c>
      <c r="GP188" s="16">
        <v>0</v>
      </c>
      <c r="GQ188" s="16">
        <v>278678</v>
      </c>
      <c r="GR188" s="16">
        <v>278678</v>
      </c>
      <c r="GS188" s="16">
        <v>13203980</v>
      </c>
      <c r="GT188" s="16">
        <v>11457861</v>
      </c>
      <c r="GU188" s="16">
        <v>0</v>
      </c>
      <c r="GV188" s="16">
        <v>1746119</v>
      </c>
      <c r="GW188" s="16">
        <v>562961567</v>
      </c>
      <c r="GX188" s="16">
        <v>554214807</v>
      </c>
      <c r="GY188" s="16">
        <v>8746760</v>
      </c>
      <c r="GZ188" s="16">
        <v>554214807</v>
      </c>
      <c r="HA188" s="18">
        <v>1.5800000000000002E-2</v>
      </c>
      <c r="HB188" s="16">
        <v>21182</v>
      </c>
      <c r="HC188" s="16">
        <v>335</v>
      </c>
      <c r="HD188" s="16">
        <v>21182</v>
      </c>
      <c r="HE188" s="16">
        <v>335</v>
      </c>
      <c r="HF188" s="16">
        <v>20847</v>
      </c>
      <c r="HG188" s="16">
        <v>886</v>
      </c>
      <c r="HH188" s="16">
        <v>685</v>
      </c>
      <c r="HI188" s="16">
        <v>201</v>
      </c>
      <c r="HJ188" s="15">
        <v>1412.4349999999999</v>
      </c>
      <c r="HK188" s="16">
        <v>283899</v>
      </c>
      <c r="HL188" s="15">
        <v>1412.4349999999999</v>
      </c>
      <c r="HM188" s="16">
        <v>10</v>
      </c>
      <c r="HN188" s="16">
        <v>14124</v>
      </c>
      <c r="HO188" s="15">
        <v>1412.4349999999999</v>
      </c>
      <c r="HP188" s="16">
        <v>7635</v>
      </c>
      <c r="HQ188" s="15">
        <v>0.11600000000000001</v>
      </c>
      <c r="HR188" s="16">
        <v>1251417</v>
      </c>
      <c r="HS188" s="16">
        <v>283899</v>
      </c>
      <c r="HT188" s="16">
        <v>14124</v>
      </c>
      <c r="HU188" s="16">
        <v>953394</v>
      </c>
      <c r="HV188" s="16">
        <v>562961567</v>
      </c>
      <c r="HW188" s="18">
        <v>1.69353</v>
      </c>
      <c r="HX188" s="18">
        <v>1.9617800000000001</v>
      </c>
      <c r="HY188" s="18">
        <v>0</v>
      </c>
      <c r="HZ188" s="16">
        <v>562961567</v>
      </c>
      <c r="IA188" s="16">
        <v>0</v>
      </c>
      <c r="IB188" s="16">
        <v>7635</v>
      </c>
      <c r="IC188" s="17">
        <v>0</v>
      </c>
      <c r="ID188" s="16">
        <v>0</v>
      </c>
      <c r="IE188" s="15">
        <v>1412.4349999999999</v>
      </c>
      <c r="IF188" s="16">
        <v>0</v>
      </c>
      <c r="IG188" s="16">
        <v>1746119</v>
      </c>
      <c r="IH188" s="16">
        <v>20847</v>
      </c>
      <c r="II188" s="16">
        <v>0</v>
      </c>
      <c r="IJ188" s="16">
        <v>0</v>
      </c>
      <c r="IK188" s="16">
        <v>72443</v>
      </c>
      <c r="IL188" s="16">
        <v>283899</v>
      </c>
      <c r="IM188" s="16">
        <v>14124</v>
      </c>
      <c r="IN188" s="16">
        <v>0</v>
      </c>
      <c r="IO188" s="16">
        <v>0</v>
      </c>
      <c r="IP188" s="16">
        <v>1499692</v>
      </c>
      <c r="IQ188" s="16">
        <v>8356807</v>
      </c>
      <c r="IR188" s="16">
        <v>0</v>
      </c>
      <c r="IS188" s="16">
        <v>20847</v>
      </c>
      <c r="IT188" s="16">
        <v>0</v>
      </c>
      <c r="IU188" s="16">
        <v>0</v>
      </c>
      <c r="IV188" s="16">
        <v>72443</v>
      </c>
      <c r="IW188" s="16">
        <v>283899</v>
      </c>
      <c r="IX188" s="16">
        <v>14124</v>
      </c>
      <c r="IY188" s="16">
        <v>0</v>
      </c>
      <c r="IZ188" s="16">
        <v>0</v>
      </c>
      <c r="JA188" s="16">
        <v>0</v>
      </c>
      <c r="JB188" s="16">
        <v>278678</v>
      </c>
      <c r="JC188" s="16">
        <v>8881912</v>
      </c>
      <c r="JD188" s="16">
        <v>9375017</v>
      </c>
      <c r="JE188" s="16">
        <v>47537</v>
      </c>
      <c r="JF188" s="16">
        <v>9422554</v>
      </c>
      <c r="JG188" s="19">
        <v>0.1</v>
      </c>
      <c r="JH188" s="16">
        <v>942255</v>
      </c>
      <c r="JI188" s="16">
        <v>562961567</v>
      </c>
      <c r="JJ188" s="14">
        <v>1227.9000000000001</v>
      </c>
      <c r="JK188" s="16">
        <v>458475</v>
      </c>
      <c r="JL188" s="16">
        <v>416026</v>
      </c>
      <c r="JM188" s="16">
        <v>458475</v>
      </c>
      <c r="JN188" s="17">
        <v>0.25</v>
      </c>
      <c r="JO188" s="19">
        <v>0.22689999999999999</v>
      </c>
      <c r="JP188" s="16">
        <v>942255</v>
      </c>
      <c r="JQ188" s="16">
        <v>213798</v>
      </c>
      <c r="JR188" s="17">
        <v>0.04</v>
      </c>
      <c r="JS188" s="16">
        <v>9606225</v>
      </c>
      <c r="JT188" s="16">
        <v>384249</v>
      </c>
      <c r="JU188" s="16">
        <v>942255</v>
      </c>
      <c r="JV188" s="16">
        <v>213798</v>
      </c>
      <c r="JW188" s="16">
        <v>384249</v>
      </c>
      <c r="JX188" s="16">
        <v>344208</v>
      </c>
      <c r="JY188" s="16">
        <v>213798</v>
      </c>
      <c r="JZ188" s="18">
        <v>0</v>
      </c>
      <c r="KA188" s="16">
        <v>0</v>
      </c>
      <c r="KB188" s="16">
        <v>384249</v>
      </c>
      <c r="KC188" s="16">
        <v>344208</v>
      </c>
      <c r="KD188" s="16">
        <v>728457</v>
      </c>
      <c r="KE188" s="16">
        <v>9422554</v>
      </c>
      <c r="KF188" s="19">
        <v>0</v>
      </c>
      <c r="KG188" s="16">
        <v>0</v>
      </c>
      <c r="KH188" s="17">
        <v>0</v>
      </c>
      <c r="KI188" s="16">
        <v>9606225</v>
      </c>
      <c r="KJ188" s="16">
        <v>0</v>
      </c>
      <c r="KK188" s="16">
        <v>0</v>
      </c>
      <c r="KL188" s="16">
        <v>0</v>
      </c>
      <c r="KM188" s="16">
        <v>0</v>
      </c>
      <c r="KN188" s="16">
        <v>39811</v>
      </c>
      <c r="KO188" s="16">
        <v>40164</v>
      </c>
      <c r="KP188" s="16">
        <v>-353</v>
      </c>
      <c r="KQ188" s="16">
        <v>1499692</v>
      </c>
      <c r="KR188" s="16">
        <v>-353</v>
      </c>
      <c r="KS188" s="16">
        <v>1500045</v>
      </c>
      <c r="KT188" s="16">
        <v>-718</v>
      </c>
      <c r="KU188" s="16">
        <v>-353</v>
      </c>
      <c r="KV188" s="16">
        <v>-1071</v>
      </c>
      <c r="KW188" s="16">
        <v>3039992</v>
      </c>
      <c r="KX188" s="16">
        <v>1500045</v>
      </c>
      <c r="KY188" s="18">
        <v>4540037</v>
      </c>
      <c r="KZ188" s="16">
        <v>344208</v>
      </c>
      <c r="LA188" s="16">
        <v>0</v>
      </c>
      <c r="LB188" s="16">
        <v>0</v>
      </c>
      <c r="LC188" s="16">
        <v>0</v>
      </c>
      <c r="LD188" s="16">
        <v>4884245</v>
      </c>
      <c r="LE188" s="16">
        <v>102949</v>
      </c>
      <c r="LF188" s="16">
        <v>0</v>
      </c>
      <c r="LG188" s="16">
        <v>0</v>
      </c>
      <c r="LH188" s="16">
        <v>4987194</v>
      </c>
      <c r="LI188" s="16">
        <v>344208</v>
      </c>
      <c r="LJ188" s="16">
        <v>4642986</v>
      </c>
      <c r="LK188" s="16">
        <v>562961567</v>
      </c>
      <c r="LL188" s="16">
        <v>8.2474299999999996</v>
      </c>
      <c r="LM188" s="16">
        <v>344208</v>
      </c>
      <c r="LN188" s="16">
        <v>576888310</v>
      </c>
      <c r="LO188" s="16">
        <v>0.59665999999999997</v>
      </c>
      <c r="LP188" s="16">
        <v>8.2474299999999996</v>
      </c>
      <c r="LQ188" s="16">
        <v>8.8440899999999996</v>
      </c>
      <c r="LR188" s="16">
        <v>458813</v>
      </c>
      <c r="LS188" s="16">
        <v>0</v>
      </c>
      <c r="LT188" s="16">
        <v>78135</v>
      </c>
      <c r="LU188" s="16">
        <v>85891</v>
      </c>
      <c r="LV188" s="16">
        <v>529</v>
      </c>
      <c r="LW188" s="16">
        <v>43431</v>
      </c>
      <c r="LX188" s="16">
        <v>5057</v>
      </c>
      <c r="LY188" s="16">
        <v>72443</v>
      </c>
      <c r="LZ188" s="16">
        <v>599413</v>
      </c>
      <c r="MA188" s="16">
        <v>8881912</v>
      </c>
      <c r="MB188" s="18">
        <v>599413</v>
      </c>
      <c r="MC188" s="16">
        <v>8282499</v>
      </c>
      <c r="MD188" s="16">
        <v>13203980</v>
      </c>
      <c r="ME188" s="18">
        <v>0</v>
      </c>
      <c r="MF188" s="18">
        <v>0</v>
      </c>
      <c r="MG188" s="18">
        <v>728457</v>
      </c>
      <c r="MH188" s="16">
        <v>0</v>
      </c>
      <c r="MI188" s="16">
        <v>278678</v>
      </c>
      <c r="MJ188" s="16">
        <v>0</v>
      </c>
      <c r="MK188" s="16">
        <v>0</v>
      </c>
      <c r="ML188" s="16">
        <v>0</v>
      </c>
      <c r="MM188" s="16">
        <v>0</v>
      </c>
      <c r="MN188" s="16">
        <v>0</v>
      </c>
      <c r="MO188" s="16">
        <v>4884245</v>
      </c>
      <c r="MP188" s="16">
        <v>278678</v>
      </c>
      <c r="MQ188" s="16">
        <v>0</v>
      </c>
      <c r="MR188" s="16">
        <v>384249</v>
      </c>
      <c r="MS188" s="16">
        <v>0</v>
      </c>
      <c r="MT188" s="16">
        <v>61780</v>
      </c>
      <c r="MU188" s="16">
        <v>-1071</v>
      </c>
      <c r="MV188" s="16">
        <v>0</v>
      </c>
      <c r="MW188" s="16">
        <v>5607881</v>
      </c>
      <c r="MX188" s="16">
        <v>576888310</v>
      </c>
      <c r="MY188" s="16">
        <v>1.2</v>
      </c>
      <c r="MZ188" s="16">
        <v>692266</v>
      </c>
      <c r="NA188" s="16">
        <v>0.05</v>
      </c>
      <c r="NB188" s="16">
        <v>9606225</v>
      </c>
      <c r="NC188" s="16">
        <v>480311</v>
      </c>
      <c r="ND188" s="16">
        <v>692266</v>
      </c>
      <c r="NE188" s="16">
        <v>480311</v>
      </c>
      <c r="NF188" s="16">
        <v>211955</v>
      </c>
      <c r="NG188" s="17">
        <v>0.04</v>
      </c>
      <c r="NH188" s="17">
        <v>0</v>
      </c>
      <c r="NI188" s="17">
        <v>0</v>
      </c>
      <c r="NJ188" s="17">
        <v>0</v>
      </c>
      <c r="NK188" s="17">
        <v>0.05</v>
      </c>
      <c r="NL188" s="17">
        <v>0.09</v>
      </c>
      <c r="NM188" s="16">
        <v>384249</v>
      </c>
      <c r="NN188" s="16">
        <v>0</v>
      </c>
      <c r="NO188" s="18">
        <v>0</v>
      </c>
      <c r="NP188" s="16">
        <v>0</v>
      </c>
      <c r="NQ188" s="17">
        <v>384249</v>
      </c>
      <c r="NR188" s="16">
        <v>550000</v>
      </c>
      <c r="NS188" s="16">
        <v>0</v>
      </c>
      <c r="NT188" s="16">
        <v>190373</v>
      </c>
      <c r="NU188" s="16">
        <v>0</v>
      </c>
      <c r="NV188" s="16">
        <v>0</v>
      </c>
      <c r="NW188" s="17">
        <v>0</v>
      </c>
      <c r="NX188" s="17">
        <v>1557175</v>
      </c>
    </row>
    <row r="189" spans="1:388" x14ac:dyDescent="0.55000000000000004">
      <c r="A189" s="13" t="s">
        <v>1179</v>
      </c>
      <c r="B189" s="13" t="s">
        <v>1211</v>
      </c>
      <c r="C189" s="13" t="s">
        <v>355</v>
      </c>
      <c r="D189" s="13" t="s">
        <v>356</v>
      </c>
      <c r="E189" s="14">
        <v>762.6</v>
      </c>
      <c r="F189" s="15">
        <v>0.155</v>
      </c>
      <c r="G189" s="16">
        <v>7413</v>
      </c>
      <c r="H189" s="16">
        <v>1149</v>
      </c>
      <c r="I189" s="16">
        <v>6553</v>
      </c>
      <c r="J189" s="15">
        <v>0.155</v>
      </c>
      <c r="K189" s="16">
        <v>1016</v>
      </c>
      <c r="L189" s="16">
        <v>7413</v>
      </c>
      <c r="M189" s="16">
        <v>222</v>
      </c>
      <c r="N189" s="16">
        <v>7635</v>
      </c>
      <c r="O189" s="17">
        <v>611.73</v>
      </c>
      <c r="P189" s="17">
        <v>19.07</v>
      </c>
      <c r="Q189" s="17">
        <v>630.79999999999995</v>
      </c>
      <c r="R189" s="17">
        <v>61.77</v>
      </c>
      <c r="S189" s="17">
        <v>2.16</v>
      </c>
      <c r="T189" s="17">
        <v>63.93</v>
      </c>
      <c r="U189" s="17">
        <v>72.260000000000005</v>
      </c>
      <c r="V189" s="17">
        <v>2.35</v>
      </c>
      <c r="W189" s="17">
        <v>74.61</v>
      </c>
      <c r="X189" s="17">
        <v>357.8</v>
      </c>
      <c r="Y189" s="17">
        <v>10.73</v>
      </c>
      <c r="Z189" s="17">
        <v>368.53</v>
      </c>
      <c r="AA189" s="17">
        <v>57.6</v>
      </c>
      <c r="AB189" s="17">
        <v>21.79</v>
      </c>
      <c r="AC189" s="17">
        <v>35.619999999999997</v>
      </c>
      <c r="AD189" s="17">
        <v>115.01</v>
      </c>
      <c r="AE189" s="14">
        <v>762.6</v>
      </c>
      <c r="AF189" s="17">
        <v>877.61</v>
      </c>
      <c r="AG189" s="17">
        <v>1.84</v>
      </c>
      <c r="AH189" s="17">
        <v>879.45</v>
      </c>
      <c r="AI189" s="15">
        <v>21.1</v>
      </c>
      <c r="AJ189" s="15">
        <v>3.72</v>
      </c>
      <c r="AK189" s="17">
        <v>0</v>
      </c>
      <c r="AL189" s="17">
        <f>ROUND(Data_AidAndLevy[[#This Row],[L311]]*Data_AidAndLevy[[#This Row],[L201]],0)</f>
        <v>0</v>
      </c>
      <c r="AM189" s="15">
        <v>0</v>
      </c>
      <c r="AN189" s="15">
        <v>24.82</v>
      </c>
      <c r="AO189" s="17">
        <v>877.61</v>
      </c>
      <c r="AP189" s="15">
        <v>902.43</v>
      </c>
      <c r="AQ189" s="17">
        <v>115.01</v>
      </c>
      <c r="AR189" s="15">
        <v>787.42</v>
      </c>
      <c r="AS189" s="16">
        <v>7635</v>
      </c>
      <c r="AT189" s="14">
        <v>762.6</v>
      </c>
      <c r="AU189" s="16">
        <v>5822451</v>
      </c>
      <c r="AV189" s="16">
        <v>5725060</v>
      </c>
      <c r="AW189" s="17">
        <v>1.01</v>
      </c>
      <c r="AX189" s="16">
        <v>5782311</v>
      </c>
      <c r="AY189" s="16">
        <v>5822451</v>
      </c>
      <c r="AZ189" s="16">
        <v>0</v>
      </c>
      <c r="BA189" s="16">
        <v>7635</v>
      </c>
      <c r="BB189" s="15">
        <v>24.82</v>
      </c>
      <c r="BC189" s="16">
        <v>189501</v>
      </c>
      <c r="BD189" s="16">
        <v>7635</v>
      </c>
      <c r="BE189" s="17">
        <v>115.01</v>
      </c>
      <c r="BF189" s="16">
        <v>878101</v>
      </c>
      <c r="BG189" s="17">
        <v>630.79999999999995</v>
      </c>
      <c r="BH189" s="14">
        <v>762.6</v>
      </c>
      <c r="BI189" s="16">
        <v>481048</v>
      </c>
      <c r="BJ189" s="16">
        <v>472439</v>
      </c>
      <c r="BK189" s="16">
        <v>481048</v>
      </c>
      <c r="BL189" s="16">
        <v>0</v>
      </c>
      <c r="BM189" s="16">
        <v>481048</v>
      </c>
      <c r="BN189" s="16">
        <v>481048</v>
      </c>
      <c r="BO189" s="17">
        <v>63.93</v>
      </c>
      <c r="BP189" s="14">
        <v>762.6</v>
      </c>
      <c r="BQ189" s="16">
        <v>48753</v>
      </c>
      <c r="BR189" s="16">
        <v>47705</v>
      </c>
      <c r="BS189" s="16">
        <v>48753</v>
      </c>
      <c r="BT189" s="16">
        <v>0</v>
      </c>
      <c r="BU189" s="16">
        <v>48753</v>
      </c>
      <c r="BV189" s="16">
        <v>48753</v>
      </c>
      <c r="BW189" s="17">
        <v>74.61</v>
      </c>
      <c r="BX189" s="14">
        <v>762.6</v>
      </c>
      <c r="BY189" s="16">
        <v>56898</v>
      </c>
      <c r="BZ189" s="16">
        <v>55806</v>
      </c>
      <c r="CA189" s="16">
        <v>56898</v>
      </c>
      <c r="CB189" s="16">
        <v>0</v>
      </c>
      <c r="CC189" s="16">
        <v>56898</v>
      </c>
      <c r="CD189" s="16">
        <v>56898</v>
      </c>
      <c r="CE189" s="17">
        <v>368.53</v>
      </c>
      <c r="CF189" s="14">
        <v>762.6</v>
      </c>
      <c r="CG189" s="16">
        <v>281041</v>
      </c>
      <c r="CH189" s="16">
        <v>276329</v>
      </c>
      <c r="CI189" s="16">
        <v>281041</v>
      </c>
      <c r="CJ189" s="16">
        <v>0</v>
      </c>
      <c r="CK189" s="16">
        <v>281041</v>
      </c>
      <c r="CL189" s="16">
        <v>281041</v>
      </c>
      <c r="CM189" s="17">
        <v>333.94</v>
      </c>
      <c r="CN189" s="17">
        <v>877.61</v>
      </c>
      <c r="CO189" s="16">
        <v>293069</v>
      </c>
      <c r="CP189" s="16">
        <v>287181</v>
      </c>
      <c r="CQ189" s="16">
        <v>965</v>
      </c>
      <c r="CR189" s="16">
        <v>288146</v>
      </c>
      <c r="CS189" s="16">
        <v>293069</v>
      </c>
      <c r="CT189" s="16">
        <v>0</v>
      </c>
      <c r="CU189" s="14">
        <v>762.6</v>
      </c>
      <c r="CV189" s="16">
        <v>8</v>
      </c>
      <c r="CW189" s="14">
        <v>0</v>
      </c>
      <c r="CX189" s="16">
        <v>771</v>
      </c>
      <c r="CY189" s="17">
        <v>62.17</v>
      </c>
      <c r="CZ189" s="16">
        <v>47933</v>
      </c>
      <c r="DA189" s="16">
        <v>771</v>
      </c>
      <c r="DB189" s="17">
        <v>68.73</v>
      </c>
      <c r="DC189" s="16">
        <v>52991</v>
      </c>
      <c r="DD189" s="17">
        <v>1.84</v>
      </c>
      <c r="DE189" s="17">
        <v>333.94</v>
      </c>
      <c r="DF189" s="16">
        <v>614</v>
      </c>
      <c r="DG189" s="17">
        <v>34.29</v>
      </c>
      <c r="DH189" s="17">
        <v>877.61</v>
      </c>
      <c r="DI189" s="16">
        <v>30093</v>
      </c>
      <c r="DJ189" s="16">
        <v>29487</v>
      </c>
      <c r="DK189" s="16">
        <v>30093</v>
      </c>
      <c r="DL189" s="16">
        <v>0</v>
      </c>
      <c r="DM189" s="16">
        <v>30093</v>
      </c>
      <c r="DN189" s="16">
        <v>30093</v>
      </c>
      <c r="DO189" s="17">
        <v>3.7</v>
      </c>
      <c r="DP189" s="17">
        <v>877.61</v>
      </c>
      <c r="DQ189" s="16">
        <v>3247</v>
      </c>
      <c r="DR189" s="16">
        <v>3171</v>
      </c>
      <c r="DS189" s="16">
        <v>3247</v>
      </c>
      <c r="DT189" s="16">
        <v>0</v>
      </c>
      <c r="DU189" s="16">
        <v>3247</v>
      </c>
      <c r="DV189" s="16">
        <v>3247</v>
      </c>
      <c r="DW189" s="16">
        <v>5822451</v>
      </c>
      <c r="DX189" s="16">
        <v>0</v>
      </c>
      <c r="DY189" s="16">
        <v>189501</v>
      </c>
      <c r="DZ189" s="16">
        <v>878101</v>
      </c>
      <c r="EA189" s="16">
        <v>481048</v>
      </c>
      <c r="EB189" s="16">
        <v>48753</v>
      </c>
      <c r="EC189" s="16">
        <v>56898</v>
      </c>
      <c r="ED189" s="16">
        <v>281041</v>
      </c>
      <c r="EE189" s="16">
        <v>293069</v>
      </c>
      <c r="EF189" s="16">
        <v>0</v>
      </c>
      <c r="EG189" s="16">
        <v>47933</v>
      </c>
      <c r="EH189" s="16">
        <v>52991</v>
      </c>
      <c r="EI189" s="16">
        <v>614</v>
      </c>
      <c r="EJ189" s="16">
        <v>30093</v>
      </c>
      <c r="EK189" s="16">
        <v>3247</v>
      </c>
      <c r="EL189" s="16">
        <v>58953</v>
      </c>
      <c r="EM189" s="16">
        <v>158288</v>
      </c>
      <c r="EN189" s="16">
        <v>1149</v>
      </c>
      <c r="EO189" s="16">
        <v>8286224</v>
      </c>
      <c r="EP189" s="16">
        <v>342570941</v>
      </c>
      <c r="EQ189" s="18">
        <v>5.4</v>
      </c>
      <c r="ER189" s="16">
        <v>1849883</v>
      </c>
      <c r="ES189" s="16">
        <v>34121</v>
      </c>
      <c r="ET189" s="16">
        <v>34816</v>
      </c>
      <c r="EU189" s="16">
        <v>-695</v>
      </c>
      <c r="EV189" s="16">
        <v>1849883</v>
      </c>
      <c r="EW189" s="16">
        <v>1849188</v>
      </c>
      <c r="EX189" s="16">
        <v>70613167</v>
      </c>
      <c r="EY189" s="16">
        <v>64762322</v>
      </c>
      <c r="EZ189" s="16">
        <v>5850845</v>
      </c>
      <c r="FA189" s="18">
        <v>5.4</v>
      </c>
      <c r="FB189" s="16">
        <v>31595</v>
      </c>
      <c r="FC189" s="16">
        <v>0</v>
      </c>
      <c r="FD189" s="16">
        <v>0</v>
      </c>
      <c r="FE189" s="16">
        <v>0</v>
      </c>
      <c r="FF189" s="16">
        <v>31595</v>
      </c>
      <c r="FG189" s="16">
        <v>31595</v>
      </c>
      <c r="FH189" s="16">
        <v>1849188</v>
      </c>
      <c r="FI189" s="16">
        <v>1880783</v>
      </c>
      <c r="FJ189" s="16">
        <v>6749</v>
      </c>
      <c r="FK189" s="15">
        <v>787.42</v>
      </c>
      <c r="FL189" s="16">
        <v>5314298</v>
      </c>
      <c r="FM189" s="16">
        <v>6749</v>
      </c>
      <c r="FN189" s="17">
        <v>115.01</v>
      </c>
      <c r="FO189" s="16">
        <v>776202</v>
      </c>
      <c r="FP189" s="16">
        <v>264</v>
      </c>
      <c r="FQ189" s="17">
        <v>879.45</v>
      </c>
      <c r="FR189" s="16">
        <v>232175</v>
      </c>
      <c r="FS189" s="16">
        <v>30093</v>
      </c>
      <c r="FT189" s="16">
        <v>3247</v>
      </c>
      <c r="FU189" s="16">
        <v>265515</v>
      </c>
      <c r="FV189" s="16">
        <v>5314298</v>
      </c>
      <c r="FW189" s="16">
        <v>776202</v>
      </c>
      <c r="FX189" s="16">
        <v>1016</v>
      </c>
      <c r="FY189" s="16">
        <v>481048</v>
      </c>
      <c r="FZ189" s="16">
        <v>48753</v>
      </c>
      <c r="GA189" s="16">
        <v>56898</v>
      </c>
      <c r="GB189" s="16">
        <v>281041</v>
      </c>
      <c r="GC189" s="16">
        <v>7224771</v>
      </c>
      <c r="GD189" s="16">
        <v>1880783</v>
      </c>
      <c r="GE189" s="16">
        <v>5343988</v>
      </c>
      <c r="GF189" s="15">
        <v>902.43</v>
      </c>
      <c r="GG189" s="16">
        <v>300</v>
      </c>
      <c r="GH189" s="16">
        <v>270729</v>
      </c>
      <c r="GI189" s="16">
        <v>5343988</v>
      </c>
      <c r="GJ189" s="16">
        <v>0</v>
      </c>
      <c r="GK189" s="14">
        <v>15</v>
      </c>
      <c r="GL189" s="16">
        <v>7635</v>
      </c>
      <c r="GM189" s="16">
        <v>114525</v>
      </c>
      <c r="GN189" s="14">
        <v>0</v>
      </c>
      <c r="GO189" s="16">
        <v>7413</v>
      </c>
      <c r="GP189" s="16">
        <v>0</v>
      </c>
      <c r="GQ189" s="16">
        <v>114525</v>
      </c>
      <c r="GR189" s="16">
        <v>114525</v>
      </c>
      <c r="GS189" s="16">
        <v>8286224</v>
      </c>
      <c r="GT189" s="16">
        <v>7224771</v>
      </c>
      <c r="GU189" s="16">
        <v>0</v>
      </c>
      <c r="GV189" s="16">
        <v>1061453</v>
      </c>
      <c r="GW189" s="16">
        <v>342570941</v>
      </c>
      <c r="GX189" s="16">
        <v>339659655</v>
      </c>
      <c r="GY189" s="16">
        <v>2911286</v>
      </c>
      <c r="GZ189" s="16">
        <v>339659655</v>
      </c>
      <c r="HA189" s="18">
        <v>8.6E-3</v>
      </c>
      <c r="HB189" s="16">
        <v>524</v>
      </c>
      <c r="HC189" s="16">
        <v>5</v>
      </c>
      <c r="HD189" s="16">
        <v>524</v>
      </c>
      <c r="HE189" s="16">
        <v>5</v>
      </c>
      <c r="HF189" s="16">
        <v>519</v>
      </c>
      <c r="HG189" s="16">
        <v>886</v>
      </c>
      <c r="HH189" s="16">
        <v>685</v>
      </c>
      <c r="HI189" s="16">
        <v>201</v>
      </c>
      <c r="HJ189" s="15">
        <v>902.43</v>
      </c>
      <c r="HK189" s="16">
        <v>181388</v>
      </c>
      <c r="HL189" s="15">
        <v>902.43</v>
      </c>
      <c r="HM189" s="16">
        <v>10</v>
      </c>
      <c r="HN189" s="16">
        <v>9024</v>
      </c>
      <c r="HO189" s="15">
        <v>902.43</v>
      </c>
      <c r="HP189" s="16">
        <v>7635</v>
      </c>
      <c r="HQ189" s="15">
        <v>0.11600000000000001</v>
      </c>
      <c r="HR189" s="16">
        <v>799553</v>
      </c>
      <c r="HS189" s="16">
        <v>181388</v>
      </c>
      <c r="HT189" s="16">
        <v>9024</v>
      </c>
      <c r="HU189" s="16">
        <v>609141</v>
      </c>
      <c r="HV189" s="16">
        <v>342570941</v>
      </c>
      <c r="HW189" s="18">
        <v>1.7781499999999999</v>
      </c>
      <c r="HX189" s="18">
        <v>1.9617800000000001</v>
      </c>
      <c r="HY189" s="18">
        <v>0</v>
      </c>
      <c r="HZ189" s="16">
        <v>342570941</v>
      </c>
      <c r="IA189" s="16">
        <v>0</v>
      </c>
      <c r="IB189" s="16">
        <v>7635</v>
      </c>
      <c r="IC189" s="17">
        <v>0</v>
      </c>
      <c r="ID189" s="16">
        <v>0</v>
      </c>
      <c r="IE189" s="15">
        <v>902.43</v>
      </c>
      <c r="IF189" s="16">
        <v>0</v>
      </c>
      <c r="IG189" s="16">
        <v>1061453</v>
      </c>
      <c r="IH189" s="16">
        <v>519</v>
      </c>
      <c r="II189" s="16">
        <v>0</v>
      </c>
      <c r="IJ189" s="16">
        <v>0</v>
      </c>
      <c r="IK189" s="16">
        <v>58953</v>
      </c>
      <c r="IL189" s="16">
        <v>181388</v>
      </c>
      <c r="IM189" s="16">
        <v>9024</v>
      </c>
      <c r="IN189" s="16">
        <v>0</v>
      </c>
      <c r="IO189" s="16">
        <v>0</v>
      </c>
      <c r="IP189" s="16">
        <v>929475</v>
      </c>
      <c r="IQ189" s="16">
        <v>5343988</v>
      </c>
      <c r="IR189" s="16">
        <v>0</v>
      </c>
      <c r="IS189" s="16">
        <v>519</v>
      </c>
      <c r="IT189" s="16">
        <v>0</v>
      </c>
      <c r="IU189" s="16">
        <v>0</v>
      </c>
      <c r="IV189" s="16">
        <v>58953</v>
      </c>
      <c r="IW189" s="16">
        <v>181388</v>
      </c>
      <c r="IX189" s="16">
        <v>9024</v>
      </c>
      <c r="IY189" s="16">
        <v>0</v>
      </c>
      <c r="IZ189" s="16">
        <v>0</v>
      </c>
      <c r="JA189" s="16">
        <v>0</v>
      </c>
      <c r="JB189" s="16">
        <v>114525</v>
      </c>
      <c r="JC189" s="16">
        <v>5590491</v>
      </c>
      <c r="JD189" s="16">
        <v>5822451</v>
      </c>
      <c r="JE189" s="16">
        <v>0</v>
      </c>
      <c r="JF189" s="16">
        <v>5822451</v>
      </c>
      <c r="JG189" s="19">
        <v>0.1</v>
      </c>
      <c r="JH189" s="16">
        <v>582245</v>
      </c>
      <c r="JI189" s="16">
        <v>342570941</v>
      </c>
      <c r="JJ189" s="14">
        <v>762.6</v>
      </c>
      <c r="JK189" s="16">
        <v>449214</v>
      </c>
      <c r="JL189" s="16">
        <v>416026</v>
      </c>
      <c r="JM189" s="16">
        <v>449214</v>
      </c>
      <c r="JN189" s="17">
        <v>0.25</v>
      </c>
      <c r="JO189" s="19">
        <v>0.23150000000000001</v>
      </c>
      <c r="JP189" s="16">
        <v>582245</v>
      </c>
      <c r="JQ189" s="16">
        <v>134790</v>
      </c>
      <c r="JR189" s="17">
        <v>0.01</v>
      </c>
      <c r="JS189" s="16">
        <v>4453413</v>
      </c>
      <c r="JT189" s="16">
        <v>44534</v>
      </c>
      <c r="JU189" s="16">
        <v>582245</v>
      </c>
      <c r="JV189" s="16">
        <v>134790</v>
      </c>
      <c r="JW189" s="16">
        <v>44534</v>
      </c>
      <c r="JX189" s="16">
        <v>402921</v>
      </c>
      <c r="JY189" s="16">
        <v>134790</v>
      </c>
      <c r="JZ189" s="18">
        <v>0</v>
      </c>
      <c r="KA189" s="16">
        <v>0</v>
      </c>
      <c r="KB189" s="16">
        <v>44534</v>
      </c>
      <c r="KC189" s="16">
        <v>402921</v>
      </c>
      <c r="KD189" s="16">
        <v>447455</v>
      </c>
      <c r="KE189" s="16">
        <v>5822451</v>
      </c>
      <c r="KF189" s="19">
        <v>0</v>
      </c>
      <c r="KG189" s="16">
        <v>0</v>
      </c>
      <c r="KH189" s="17">
        <v>0</v>
      </c>
      <c r="KI189" s="16">
        <v>4453413</v>
      </c>
      <c r="KJ189" s="16">
        <v>0</v>
      </c>
      <c r="KK189" s="16">
        <v>0</v>
      </c>
      <c r="KL189" s="16">
        <v>0</v>
      </c>
      <c r="KM189" s="16">
        <v>0</v>
      </c>
      <c r="KN189" s="16">
        <v>17446</v>
      </c>
      <c r="KO189" s="16">
        <v>17801</v>
      </c>
      <c r="KP189" s="16">
        <v>-355</v>
      </c>
      <c r="KQ189" s="16">
        <v>929475</v>
      </c>
      <c r="KR189" s="16">
        <v>-355</v>
      </c>
      <c r="KS189" s="16">
        <v>929830</v>
      </c>
      <c r="KT189" s="16">
        <v>-695</v>
      </c>
      <c r="KU189" s="16">
        <v>-355</v>
      </c>
      <c r="KV189" s="16">
        <v>-1050</v>
      </c>
      <c r="KW189" s="16">
        <v>1849883</v>
      </c>
      <c r="KX189" s="16">
        <v>929830</v>
      </c>
      <c r="KY189" s="18">
        <v>2779713</v>
      </c>
      <c r="KZ189" s="16">
        <v>402921</v>
      </c>
      <c r="LA189" s="16">
        <v>0</v>
      </c>
      <c r="LB189" s="16">
        <v>0</v>
      </c>
      <c r="LC189" s="16">
        <v>0</v>
      </c>
      <c r="LD189" s="16">
        <v>3182634</v>
      </c>
      <c r="LE189" s="16">
        <v>306612</v>
      </c>
      <c r="LF189" s="16">
        <v>0</v>
      </c>
      <c r="LG189" s="16">
        <v>0</v>
      </c>
      <c r="LH189" s="16">
        <v>3489246</v>
      </c>
      <c r="LI189" s="16">
        <v>402921</v>
      </c>
      <c r="LJ189" s="16">
        <v>3086325</v>
      </c>
      <c r="LK189" s="16">
        <v>342570941</v>
      </c>
      <c r="LL189" s="16">
        <v>9.0092999999999996</v>
      </c>
      <c r="LM189" s="16">
        <v>402921</v>
      </c>
      <c r="LN189" s="16">
        <v>342570941</v>
      </c>
      <c r="LO189" s="16">
        <v>1.1761699999999999</v>
      </c>
      <c r="LP189" s="16">
        <v>9.0092999999999996</v>
      </c>
      <c r="LQ189" s="16">
        <v>10.18547</v>
      </c>
      <c r="LR189" s="16">
        <v>293069</v>
      </c>
      <c r="LS189" s="16">
        <v>0</v>
      </c>
      <c r="LT189" s="16">
        <v>47933</v>
      </c>
      <c r="LU189" s="16">
        <v>52991</v>
      </c>
      <c r="LV189" s="16">
        <v>614</v>
      </c>
      <c r="LW189" s="16">
        <v>30093</v>
      </c>
      <c r="LX189" s="16">
        <v>3247</v>
      </c>
      <c r="LY189" s="16">
        <v>58953</v>
      </c>
      <c r="LZ189" s="16">
        <v>368994</v>
      </c>
      <c r="MA189" s="16">
        <v>5590491</v>
      </c>
      <c r="MB189" s="18">
        <v>368994</v>
      </c>
      <c r="MC189" s="16">
        <v>5221497</v>
      </c>
      <c r="MD189" s="16">
        <v>8286224</v>
      </c>
      <c r="ME189" s="18">
        <v>0</v>
      </c>
      <c r="MF189" s="18">
        <v>0</v>
      </c>
      <c r="MG189" s="18">
        <v>447455</v>
      </c>
      <c r="MH189" s="16">
        <v>0</v>
      </c>
      <c r="MI189" s="16">
        <v>114525</v>
      </c>
      <c r="MJ189" s="16">
        <v>0</v>
      </c>
      <c r="MK189" s="16">
        <v>0</v>
      </c>
      <c r="ML189" s="16">
        <v>0</v>
      </c>
      <c r="MM189" s="16">
        <v>0</v>
      </c>
      <c r="MN189" s="16">
        <v>0</v>
      </c>
      <c r="MO189" s="16">
        <v>3182634</v>
      </c>
      <c r="MP189" s="16">
        <v>114525</v>
      </c>
      <c r="MQ189" s="16">
        <v>0</v>
      </c>
      <c r="MR189" s="16">
        <v>44534</v>
      </c>
      <c r="MS189" s="16">
        <v>0</v>
      </c>
      <c r="MT189" s="16">
        <v>31595</v>
      </c>
      <c r="MU189" s="16">
        <v>-1050</v>
      </c>
      <c r="MV189" s="16">
        <v>0</v>
      </c>
      <c r="MW189" s="16">
        <v>3372238</v>
      </c>
      <c r="MX189" s="16">
        <v>342570941</v>
      </c>
      <c r="MY189" s="16">
        <v>1.34</v>
      </c>
      <c r="MZ189" s="16">
        <v>459045</v>
      </c>
      <c r="NA189" s="16">
        <v>0</v>
      </c>
      <c r="NB189" s="16">
        <v>4453413</v>
      </c>
      <c r="NC189" s="16">
        <v>0</v>
      </c>
      <c r="ND189" s="16">
        <v>459045</v>
      </c>
      <c r="NE189" s="16">
        <v>0</v>
      </c>
      <c r="NF189" s="16">
        <v>459045</v>
      </c>
      <c r="NG189" s="17">
        <v>0.01</v>
      </c>
      <c r="NH189" s="17">
        <v>0</v>
      </c>
      <c r="NI189" s="17">
        <v>0</v>
      </c>
      <c r="NJ189" s="17">
        <v>0</v>
      </c>
      <c r="NK189" s="17">
        <v>0</v>
      </c>
      <c r="NL189" s="17">
        <v>0.01</v>
      </c>
      <c r="NM189" s="16">
        <v>44534</v>
      </c>
      <c r="NN189" s="16">
        <v>0</v>
      </c>
      <c r="NO189" s="18">
        <v>0</v>
      </c>
      <c r="NP189" s="16">
        <v>0</v>
      </c>
      <c r="NQ189" s="17">
        <v>44534</v>
      </c>
      <c r="NR189" s="16">
        <v>90000</v>
      </c>
      <c r="NS189" s="16">
        <v>0</v>
      </c>
      <c r="NT189" s="16">
        <v>113048</v>
      </c>
      <c r="NU189" s="16">
        <v>0</v>
      </c>
      <c r="NV189" s="16">
        <v>0</v>
      </c>
      <c r="NW189" s="17">
        <v>46247</v>
      </c>
      <c r="NX189" s="17">
        <v>334956</v>
      </c>
    </row>
    <row r="190" spans="1:388" x14ac:dyDescent="0.55000000000000004">
      <c r="A190" s="13" t="s">
        <v>1195</v>
      </c>
      <c r="B190" s="13" t="s">
        <v>1220</v>
      </c>
      <c r="C190" s="13" t="s">
        <v>357</v>
      </c>
      <c r="D190" s="13" t="s">
        <v>1279</v>
      </c>
      <c r="E190" s="14">
        <v>806.5</v>
      </c>
      <c r="F190" s="15">
        <v>-1.9810000000000001</v>
      </c>
      <c r="G190" s="16">
        <v>7415</v>
      </c>
      <c r="H190" s="16">
        <v>-14689</v>
      </c>
      <c r="I190" s="16">
        <v>6553</v>
      </c>
      <c r="J190" s="15">
        <v>-1.9810000000000001</v>
      </c>
      <c r="K190" s="16">
        <v>-12981</v>
      </c>
      <c r="L190" s="16">
        <v>7415</v>
      </c>
      <c r="M190" s="16">
        <v>222</v>
      </c>
      <c r="N190" s="16">
        <v>7637</v>
      </c>
      <c r="O190" s="17">
        <v>651.96</v>
      </c>
      <c r="P190" s="17">
        <v>19.07</v>
      </c>
      <c r="Q190" s="17">
        <v>671.03</v>
      </c>
      <c r="R190" s="17">
        <v>78.650000000000006</v>
      </c>
      <c r="S190" s="17">
        <v>2.16</v>
      </c>
      <c r="T190" s="17">
        <v>80.81</v>
      </c>
      <c r="U190" s="17">
        <v>80.239999999999995</v>
      </c>
      <c r="V190" s="17">
        <v>2.35</v>
      </c>
      <c r="W190" s="17">
        <v>82.59</v>
      </c>
      <c r="X190" s="17">
        <v>357.8</v>
      </c>
      <c r="Y190" s="17">
        <v>10.73</v>
      </c>
      <c r="Z190" s="17">
        <v>368.53</v>
      </c>
      <c r="AA190" s="17">
        <v>38.159999999999997</v>
      </c>
      <c r="AB190" s="17">
        <v>21.18</v>
      </c>
      <c r="AC190" s="17">
        <v>32.880000000000003</v>
      </c>
      <c r="AD190" s="17">
        <v>92.22</v>
      </c>
      <c r="AE190" s="14">
        <v>806.5</v>
      </c>
      <c r="AF190" s="17">
        <v>898.72</v>
      </c>
      <c r="AG190" s="17">
        <v>2.4</v>
      </c>
      <c r="AH190" s="17">
        <v>901.12</v>
      </c>
      <c r="AI190" s="15">
        <v>26.11</v>
      </c>
      <c r="AJ190" s="15">
        <v>3.5259999999999998</v>
      </c>
      <c r="AK190" s="17">
        <v>0.21</v>
      </c>
      <c r="AL190" s="17">
        <f>ROUND(Data_AidAndLevy[[#This Row],[L311]]*Data_AidAndLevy[[#This Row],[L201]],0)</f>
        <v>1557</v>
      </c>
      <c r="AM190" s="15">
        <v>0</v>
      </c>
      <c r="AN190" s="15">
        <v>29.846</v>
      </c>
      <c r="AO190" s="17">
        <v>898.72</v>
      </c>
      <c r="AP190" s="15">
        <v>928.56600000000003</v>
      </c>
      <c r="AQ190" s="17">
        <v>92.22</v>
      </c>
      <c r="AR190" s="15">
        <v>836.346</v>
      </c>
      <c r="AS190" s="16">
        <v>7637</v>
      </c>
      <c r="AT190" s="14">
        <v>806.5</v>
      </c>
      <c r="AU190" s="16">
        <v>6159241</v>
      </c>
      <c r="AV190" s="16">
        <v>5952762</v>
      </c>
      <c r="AW190" s="17">
        <v>1.01</v>
      </c>
      <c r="AX190" s="16">
        <v>6012290</v>
      </c>
      <c r="AY190" s="16">
        <v>6159241</v>
      </c>
      <c r="AZ190" s="16">
        <v>0</v>
      </c>
      <c r="BA190" s="16">
        <v>7637</v>
      </c>
      <c r="BB190" s="15">
        <v>29.846</v>
      </c>
      <c r="BC190" s="16">
        <v>227934</v>
      </c>
      <c r="BD190" s="16">
        <v>7637</v>
      </c>
      <c r="BE190" s="17">
        <v>92.22</v>
      </c>
      <c r="BF190" s="16">
        <v>704284</v>
      </c>
      <c r="BG190" s="17">
        <v>671.03</v>
      </c>
      <c r="BH190" s="14">
        <v>806.5</v>
      </c>
      <c r="BI190" s="16">
        <v>541186</v>
      </c>
      <c r="BJ190" s="16">
        <v>523393</v>
      </c>
      <c r="BK190" s="16">
        <v>541186</v>
      </c>
      <c r="BL190" s="16">
        <v>0</v>
      </c>
      <c r="BM190" s="16">
        <v>541186</v>
      </c>
      <c r="BN190" s="16">
        <v>541186</v>
      </c>
      <c r="BO190" s="17">
        <v>80.81</v>
      </c>
      <c r="BP190" s="14">
        <v>806.5</v>
      </c>
      <c r="BQ190" s="16">
        <v>65173</v>
      </c>
      <c r="BR190" s="16">
        <v>63140</v>
      </c>
      <c r="BS190" s="16">
        <v>65173</v>
      </c>
      <c r="BT190" s="16">
        <v>0</v>
      </c>
      <c r="BU190" s="16">
        <v>65173</v>
      </c>
      <c r="BV190" s="16">
        <v>65173</v>
      </c>
      <c r="BW190" s="17">
        <v>82.59</v>
      </c>
      <c r="BX190" s="14">
        <v>806.5</v>
      </c>
      <c r="BY190" s="16">
        <v>66609</v>
      </c>
      <c r="BZ190" s="16">
        <v>64417</v>
      </c>
      <c r="CA190" s="16">
        <v>66609</v>
      </c>
      <c r="CB190" s="16">
        <v>0</v>
      </c>
      <c r="CC190" s="16">
        <v>66609</v>
      </c>
      <c r="CD190" s="16">
        <v>66609</v>
      </c>
      <c r="CE190" s="17">
        <v>368.53</v>
      </c>
      <c r="CF190" s="14">
        <v>806.5</v>
      </c>
      <c r="CG190" s="16">
        <v>297219</v>
      </c>
      <c r="CH190" s="16">
        <v>287242</v>
      </c>
      <c r="CI190" s="16">
        <v>297219</v>
      </c>
      <c r="CJ190" s="16">
        <v>0</v>
      </c>
      <c r="CK190" s="16">
        <v>297219</v>
      </c>
      <c r="CL190" s="16">
        <v>297219</v>
      </c>
      <c r="CM190" s="17">
        <v>348.14</v>
      </c>
      <c r="CN190" s="17">
        <v>898.72</v>
      </c>
      <c r="CO190" s="16">
        <v>312880</v>
      </c>
      <c r="CP190" s="16">
        <v>301867</v>
      </c>
      <c r="CQ190" s="16">
        <v>0</v>
      </c>
      <c r="CR190" s="16">
        <v>301867</v>
      </c>
      <c r="CS190" s="16">
        <v>312880</v>
      </c>
      <c r="CT190" s="16">
        <v>0</v>
      </c>
      <c r="CU190" s="14">
        <v>806.5</v>
      </c>
      <c r="CV190" s="16">
        <v>2</v>
      </c>
      <c r="CW190" s="14">
        <v>0</v>
      </c>
      <c r="CX190" s="16">
        <v>809</v>
      </c>
      <c r="CY190" s="17">
        <v>62.44</v>
      </c>
      <c r="CZ190" s="16">
        <v>50514</v>
      </c>
      <c r="DA190" s="16">
        <v>809</v>
      </c>
      <c r="DB190" s="17">
        <v>69.56</v>
      </c>
      <c r="DC190" s="16">
        <v>56274</v>
      </c>
      <c r="DD190" s="17">
        <v>2.4</v>
      </c>
      <c r="DE190" s="17">
        <v>348.14</v>
      </c>
      <c r="DF190" s="16">
        <v>836</v>
      </c>
      <c r="DG190" s="17">
        <v>34.47</v>
      </c>
      <c r="DH190" s="17">
        <v>898.72</v>
      </c>
      <c r="DI190" s="16">
        <v>30979</v>
      </c>
      <c r="DJ190" s="16">
        <v>29855</v>
      </c>
      <c r="DK190" s="16">
        <v>30979</v>
      </c>
      <c r="DL190" s="16">
        <v>0</v>
      </c>
      <c r="DM190" s="16">
        <v>30979</v>
      </c>
      <c r="DN190" s="16">
        <v>30979</v>
      </c>
      <c r="DO190" s="17">
        <v>3.74</v>
      </c>
      <c r="DP190" s="17">
        <v>898.72</v>
      </c>
      <c r="DQ190" s="16">
        <v>3361</v>
      </c>
      <c r="DR190" s="16">
        <v>3229</v>
      </c>
      <c r="DS190" s="16">
        <v>3361</v>
      </c>
      <c r="DT190" s="16">
        <v>0</v>
      </c>
      <c r="DU190" s="16">
        <v>3361</v>
      </c>
      <c r="DV190" s="16">
        <v>3361</v>
      </c>
      <c r="DW190" s="16">
        <v>6159241</v>
      </c>
      <c r="DX190" s="16">
        <v>0</v>
      </c>
      <c r="DY190" s="16">
        <v>227934</v>
      </c>
      <c r="DZ190" s="16">
        <v>704284</v>
      </c>
      <c r="EA190" s="16">
        <v>541186</v>
      </c>
      <c r="EB190" s="16">
        <v>65173</v>
      </c>
      <c r="EC190" s="16">
        <v>66609</v>
      </c>
      <c r="ED190" s="16">
        <v>297219</v>
      </c>
      <c r="EE190" s="16">
        <v>312880</v>
      </c>
      <c r="EF190" s="16">
        <v>0</v>
      </c>
      <c r="EG190" s="16">
        <v>50514</v>
      </c>
      <c r="EH190" s="16">
        <v>56274</v>
      </c>
      <c r="EI190" s="16">
        <v>836</v>
      </c>
      <c r="EJ190" s="16">
        <v>30979</v>
      </c>
      <c r="EK190" s="16">
        <v>3361</v>
      </c>
      <c r="EL190" s="16">
        <v>64253</v>
      </c>
      <c r="EM190" s="16">
        <v>287049</v>
      </c>
      <c r="EN190" s="16">
        <v>-14689</v>
      </c>
      <c r="EO190" s="16">
        <v>8724597</v>
      </c>
      <c r="EP190" s="16">
        <v>294347442</v>
      </c>
      <c r="EQ190" s="18">
        <v>5.4</v>
      </c>
      <c r="ER190" s="16">
        <v>1589476</v>
      </c>
      <c r="ES190" s="16">
        <v>20065</v>
      </c>
      <c r="ET190" s="16">
        <v>20030</v>
      </c>
      <c r="EU190" s="16">
        <v>35</v>
      </c>
      <c r="EV190" s="16">
        <v>1589476</v>
      </c>
      <c r="EW190" s="16">
        <v>1589511</v>
      </c>
      <c r="EX190" s="16">
        <v>53926551</v>
      </c>
      <c r="EY190" s="16">
        <v>46259837</v>
      </c>
      <c r="EZ190" s="16">
        <v>7666714</v>
      </c>
      <c r="FA190" s="18">
        <v>5.4</v>
      </c>
      <c r="FB190" s="16">
        <v>41400</v>
      </c>
      <c r="FC190" s="16">
        <v>0</v>
      </c>
      <c r="FD190" s="16">
        <v>0</v>
      </c>
      <c r="FE190" s="16">
        <v>0</v>
      </c>
      <c r="FF190" s="16">
        <v>41400</v>
      </c>
      <c r="FG190" s="16">
        <v>41400</v>
      </c>
      <c r="FH190" s="16">
        <v>1589511</v>
      </c>
      <c r="FI190" s="16">
        <v>1630911</v>
      </c>
      <c r="FJ190" s="16">
        <v>6749</v>
      </c>
      <c r="FK190" s="15">
        <v>836.346</v>
      </c>
      <c r="FL190" s="16">
        <v>5644499</v>
      </c>
      <c r="FM190" s="16">
        <v>6749</v>
      </c>
      <c r="FN190" s="17">
        <v>92.22</v>
      </c>
      <c r="FO190" s="16">
        <v>622393</v>
      </c>
      <c r="FP190" s="16">
        <v>264</v>
      </c>
      <c r="FQ190" s="17">
        <v>901.12</v>
      </c>
      <c r="FR190" s="16">
        <v>237896</v>
      </c>
      <c r="FS190" s="16">
        <v>30979</v>
      </c>
      <c r="FT190" s="16">
        <v>3361</v>
      </c>
      <c r="FU190" s="16">
        <v>272236</v>
      </c>
      <c r="FV190" s="16">
        <v>5644499</v>
      </c>
      <c r="FW190" s="16">
        <v>622393</v>
      </c>
      <c r="FX190" s="16">
        <v>-12981</v>
      </c>
      <c r="FY190" s="16">
        <v>541186</v>
      </c>
      <c r="FZ190" s="16">
        <v>65173</v>
      </c>
      <c r="GA190" s="16">
        <v>66609</v>
      </c>
      <c r="GB190" s="16">
        <v>297219</v>
      </c>
      <c r="GC190" s="16">
        <v>7496334</v>
      </c>
      <c r="GD190" s="16">
        <v>1630911</v>
      </c>
      <c r="GE190" s="16">
        <v>5865423</v>
      </c>
      <c r="GF190" s="15">
        <v>928.56600000000003</v>
      </c>
      <c r="GG190" s="16">
        <v>300</v>
      </c>
      <c r="GH190" s="16">
        <v>278570</v>
      </c>
      <c r="GI190" s="16">
        <v>5865423</v>
      </c>
      <c r="GJ190" s="16">
        <v>0</v>
      </c>
      <c r="GK190" s="14">
        <v>27.5</v>
      </c>
      <c r="GL190" s="16">
        <v>7635</v>
      </c>
      <c r="GM190" s="16">
        <v>209963</v>
      </c>
      <c r="GN190" s="14">
        <v>0</v>
      </c>
      <c r="GO190" s="16">
        <v>7413</v>
      </c>
      <c r="GP190" s="16">
        <v>0</v>
      </c>
      <c r="GQ190" s="16">
        <v>209963</v>
      </c>
      <c r="GR190" s="16">
        <v>209963</v>
      </c>
      <c r="GS190" s="16">
        <v>8724597</v>
      </c>
      <c r="GT190" s="16">
        <v>7496334</v>
      </c>
      <c r="GU190" s="16">
        <v>0</v>
      </c>
      <c r="GV190" s="16">
        <v>1228263</v>
      </c>
      <c r="GW190" s="16">
        <v>294347442</v>
      </c>
      <c r="GX190" s="16">
        <v>295358609</v>
      </c>
      <c r="GY190" s="16">
        <v>0</v>
      </c>
      <c r="GZ190" s="16">
        <v>295358609</v>
      </c>
      <c r="HA190" s="18">
        <v>0</v>
      </c>
      <c r="HB190" s="16">
        <v>19970</v>
      </c>
      <c r="HC190" s="16">
        <v>0</v>
      </c>
      <c r="HD190" s="16">
        <v>19970</v>
      </c>
      <c r="HE190" s="16">
        <v>0</v>
      </c>
      <c r="HF190" s="16">
        <v>19970</v>
      </c>
      <c r="HG190" s="16">
        <v>886</v>
      </c>
      <c r="HH190" s="16">
        <v>685</v>
      </c>
      <c r="HI190" s="16">
        <v>201</v>
      </c>
      <c r="HJ190" s="15">
        <v>928.56600000000003</v>
      </c>
      <c r="HK190" s="16">
        <v>186642</v>
      </c>
      <c r="HL190" s="15">
        <v>928.56600000000003</v>
      </c>
      <c r="HM190" s="16">
        <v>10</v>
      </c>
      <c r="HN190" s="16">
        <v>9286</v>
      </c>
      <c r="HO190" s="15">
        <v>928.56600000000003</v>
      </c>
      <c r="HP190" s="16">
        <v>7635</v>
      </c>
      <c r="HQ190" s="15">
        <v>0.11600000000000001</v>
      </c>
      <c r="HR190" s="16">
        <v>822709</v>
      </c>
      <c r="HS190" s="16">
        <v>186642</v>
      </c>
      <c r="HT190" s="16">
        <v>9286</v>
      </c>
      <c r="HU190" s="16">
        <v>626781</v>
      </c>
      <c r="HV190" s="16">
        <v>294347442</v>
      </c>
      <c r="HW190" s="18">
        <v>2.1293899999999999</v>
      </c>
      <c r="HX190" s="18">
        <v>1.9617800000000001</v>
      </c>
      <c r="HY190" s="18">
        <v>0.16761000000000001</v>
      </c>
      <c r="HZ190" s="16">
        <v>294347442</v>
      </c>
      <c r="IA190" s="16">
        <v>49336</v>
      </c>
      <c r="IB190" s="16">
        <v>7635</v>
      </c>
      <c r="IC190" s="17">
        <v>0</v>
      </c>
      <c r="ID190" s="16">
        <v>0</v>
      </c>
      <c r="IE190" s="15">
        <v>928.56600000000003</v>
      </c>
      <c r="IF190" s="16">
        <v>0</v>
      </c>
      <c r="IG190" s="16">
        <v>1228263</v>
      </c>
      <c r="IH190" s="16">
        <v>19970</v>
      </c>
      <c r="II190" s="16">
        <v>0</v>
      </c>
      <c r="IJ190" s="16">
        <v>0</v>
      </c>
      <c r="IK190" s="16">
        <v>64253</v>
      </c>
      <c r="IL190" s="16">
        <v>186642</v>
      </c>
      <c r="IM190" s="16">
        <v>9286</v>
      </c>
      <c r="IN190" s="16">
        <v>49336</v>
      </c>
      <c r="IO190" s="16">
        <v>0</v>
      </c>
      <c r="IP190" s="16">
        <v>1027282</v>
      </c>
      <c r="IQ190" s="16">
        <v>5865423</v>
      </c>
      <c r="IR190" s="16">
        <v>0</v>
      </c>
      <c r="IS190" s="16">
        <v>19970</v>
      </c>
      <c r="IT190" s="16">
        <v>0</v>
      </c>
      <c r="IU190" s="16">
        <v>0</v>
      </c>
      <c r="IV190" s="16">
        <v>64253</v>
      </c>
      <c r="IW190" s="16">
        <v>186642</v>
      </c>
      <c r="IX190" s="16">
        <v>9286</v>
      </c>
      <c r="IY190" s="16">
        <v>49336</v>
      </c>
      <c r="IZ190" s="16">
        <v>0</v>
      </c>
      <c r="JA190" s="16">
        <v>0</v>
      </c>
      <c r="JB190" s="16">
        <v>209963</v>
      </c>
      <c r="JC190" s="16">
        <v>6276367</v>
      </c>
      <c r="JD190" s="16">
        <v>6159241</v>
      </c>
      <c r="JE190" s="16">
        <v>0</v>
      </c>
      <c r="JF190" s="16">
        <v>6159241</v>
      </c>
      <c r="JG190" s="19">
        <v>0.1</v>
      </c>
      <c r="JH190" s="16">
        <v>615924</v>
      </c>
      <c r="JI190" s="16">
        <v>294347442</v>
      </c>
      <c r="JJ190" s="14">
        <v>806.5</v>
      </c>
      <c r="JK190" s="16">
        <v>364969</v>
      </c>
      <c r="JL190" s="16">
        <v>416026</v>
      </c>
      <c r="JM190" s="16">
        <v>364969</v>
      </c>
      <c r="JN190" s="17">
        <v>0.25</v>
      </c>
      <c r="JO190" s="19">
        <v>0.28499999999999998</v>
      </c>
      <c r="JP190" s="16">
        <v>615924</v>
      </c>
      <c r="JQ190" s="16">
        <v>175538</v>
      </c>
      <c r="JR190" s="17">
        <v>0.06</v>
      </c>
      <c r="JS190" s="16">
        <v>4307700</v>
      </c>
      <c r="JT190" s="16">
        <v>258462</v>
      </c>
      <c r="JU190" s="16">
        <v>615924</v>
      </c>
      <c r="JV190" s="16">
        <v>175538</v>
      </c>
      <c r="JW190" s="16">
        <v>258462</v>
      </c>
      <c r="JX190" s="16">
        <v>181924</v>
      </c>
      <c r="JY190" s="16">
        <v>175538</v>
      </c>
      <c r="JZ190" s="18">
        <v>0</v>
      </c>
      <c r="KA190" s="16">
        <v>0</v>
      </c>
      <c r="KB190" s="16">
        <v>258462</v>
      </c>
      <c r="KC190" s="16">
        <v>181924</v>
      </c>
      <c r="KD190" s="16">
        <v>440386</v>
      </c>
      <c r="KE190" s="16">
        <v>6159241</v>
      </c>
      <c r="KF190" s="19">
        <v>0</v>
      </c>
      <c r="KG190" s="16">
        <v>0</v>
      </c>
      <c r="KH190" s="17">
        <v>0</v>
      </c>
      <c r="KI190" s="16">
        <v>4307700</v>
      </c>
      <c r="KJ190" s="16">
        <v>0</v>
      </c>
      <c r="KK190" s="16">
        <v>0</v>
      </c>
      <c r="KL190" s="16">
        <v>0</v>
      </c>
      <c r="KM190" s="16">
        <v>0</v>
      </c>
      <c r="KN190" s="16">
        <v>13201</v>
      </c>
      <c r="KO190" s="16">
        <v>13178</v>
      </c>
      <c r="KP190" s="16">
        <v>23</v>
      </c>
      <c r="KQ190" s="16">
        <v>1027282</v>
      </c>
      <c r="KR190" s="16">
        <v>23</v>
      </c>
      <c r="KS190" s="16">
        <v>1027259</v>
      </c>
      <c r="KT190" s="16">
        <v>35</v>
      </c>
      <c r="KU190" s="16">
        <v>23</v>
      </c>
      <c r="KV190" s="16">
        <v>58</v>
      </c>
      <c r="KW190" s="16">
        <v>1589476</v>
      </c>
      <c r="KX190" s="16">
        <v>1027259</v>
      </c>
      <c r="KY190" s="18">
        <v>2616735</v>
      </c>
      <c r="KZ190" s="16">
        <v>181924</v>
      </c>
      <c r="LA190" s="16">
        <v>0</v>
      </c>
      <c r="LB190" s="16">
        <v>0</v>
      </c>
      <c r="LC190" s="16">
        <v>0</v>
      </c>
      <c r="LD190" s="16">
        <v>2798659</v>
      </c>
      <c r="LE190" s="16">
        <v>0</v>
      </c>
      <c r="LF190" s="16">
        <v>0</v>
      </c>
      <c r="LG190" s="16">
        <v>0</v>
      </c>
      <c r="LH190" s="16">
        <v>2798659</v>
      </c>
      <c r="LI190" s="16">
        <v>181924</v>
      </c>
      <c r="LJ190" s="16">
        <v>2616735</v>
      </c>
      <c r="LK190" s="16">
        <v>294347442</v>
      </c>
      <c r="LL190" s="16">
        <v>8.8899500000000007</v>
      </c>
      <c r="LM190" s="16">
        <v>181924</v>
      </c>
      <c r="LN190" s="16">
        <v>321221817</v>
      </c>
      <c r="LO190" s="16">
        <v>0.56635000000000002</v>
      </c>
      <c r="LP190" s="16">
        <v>8.8899500000000007</v>
      </c>
      <c r="LQ190" s="16">
        <v>9.4563000000000006</v>
      </c>
      <c r="LR190" s="16">
        <v>312880</v>
      </c>
      <c r="LS190" s="16">
        <v>0</v>
      </c>
      <c r="LT190" s="16">
        <v>50514</v>
      </c>
      <c r="LU190" s="16">
        <v>56274</v>
      </c>
      <c r="LV190" s="16">
        <v>836</v>
      </c>
      <c r="LW190" s="16">
        <v>30979</v>
      </c>
      <c r="LX190" s="16">
        <v>3361</v>
      </c>
      <c r="LY190" s="16">
        <v>64253</v>
      </c>
      <c r="LZ190" s="16">
        <v>390591</v>
      </c>
      <c r="MA190" s="16">
        <v>6276367</v>
      </c>
      <c r="MB190" s="18">
        <v>390591</v>
      </c>
      <c r="MC190" s="16">
        <v>5885776</v>
      </c>
      <c r="MD190" s="16">
        <v>8724597</v>
      </c>
      <c r="ME190" s="18">
        <v>0</v>
      </c>
      <c r="MF190" s="18">
        <v>0</v>
      </c>
      <c r="MG190" s="18">
        <v>440386</v>
      </c>
      <c r="MH190" s="16">
        <v>0</v>
      </c>
      <c r="MI190" s="16">
        <v>209963</v>
      </c>
      <c r="MJ190" s="16">
        <v>0</v>
      </c>
      <c r="MK190" s="16">
        <v>0</v>
      </c>
      <c r="ML190" s="16">
        <v>0</v>
      </c>
      <c r="MM190" s="16">
        <v>0</v>
      </c>
      <c r="MN190" s="16">
        <v>0</v>
      </c>
      <c r="MO190" s="16">
        <v>2798659</v>
      </c>
      <c r="MP190" s="16">
        <v>209963</v>
      </c>
      <c r="MQ190" s="16">
        <v>0</v>
      </c>
      <c r="MR190" s="16">
        <v>258462</v>
      </c>
      <c r="MS190" s="16">
        <v>0</v>
      </c>
      <c r="MT190" s="16">
        <v>41400</v>
      </c>
      <c r="MU190" s="16">
        <v>58</v>
      </c>
      <c r="MV190" s="16">
        <v>0</v>
      </c>
      <c r="MW190" s="16">
        <v>3308542</v>
      </c>
      <c r="MX190" s="16">
        <v>321221817</v>
      </c>
      <c r="MY190" s="16">
        <v>1.34</v>
      </c>
      <c r="MZ190" s="16">
        <v>430437</v>
      </c>
      <c r="NA190" s="16">
        <v>0.04</v>
      </c>
      <c r="NB190" s="16">
        <v>4307700</v>
      </c>
      <c r="NC190" s="16">
        <v>172308</v>
      </c>
      <c r="ND190" s="16">
        <v>430437</v>
      </c>
      <c r="NE190" s="16">
        <v>172308</v>
      </c>
      <c r="NF190" s="16">
        <v>258129</v>
      </c>
      <c r="NG190" s="17">
        <v>0.06</v>
      </c>
      <c r="NH190" s="17">
        <v>0</v>
      </c>
      <c r="NI190" s="17">
        <v>0</v>
      </c>
      <c r="NJ190" s="17">
        <v>0</v>
      </c>
      <c r="NK190" s="17">
        <v>0.04</v>
      </c>
      <c r="NL190" s="17">
        <v>0.1</v>
      </c>
      <c r="NM190" s="16">
        <v>258462</v>
      </c>
      <c r="NN190" s="16">
        <v>0</v>
      </c>
      <c r="NO190" s="18">
        <v>0</v>
      </c>
      <c r="NP190" s="16">
        <v>0</v>
      </c>
      <c r="NQ190" s="17">
        <v>258462</v>
      </c>
      <c r="NR190" s="16">
        <v>1090000</v>
      </c>
      <c r="NS190" s="16">
        <v>0</v>
      </c>
      <c r="NT190" s="16">
        <v>106003</v>
      </c>
      <c r="NU190" s="16">
        <v>0</v>
      </c>
      <c r="NV190" s="16">
        <v>0</v>
      </c>
      <c r="NW190" s="17">
        <v>0</v>
      </c>
      <c r="NX190" s="17">
        <v>0</v>
      </c>
    </row>
    <row r="191" spans="1:388" x14ac:dyDescent="0.55000000000000004">
      <c r="A191" s="13" t="s">
        <v>1177</v>
      </c>
      <c r="B191" s="13" t="s">
        <v>1212</v>
      </c>
      <c r="C191" s="13" t="s">
        <v>358</v>
      </c>
      <c r="D191" s="13" t="s">
        <v>359</v>
      </c>
      <c r="E191" s="14">
        <v>469.1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605.09</v>
      </c>
      <c r="P191" s="17">
        <v>19.07</v>
      </c>
      <c r="Q191" s="17">
        <v>624.16</v>
      </c>
      <c r="R191" s="17">
        <v>59.94</v>
      </c>
      <c r="S191" s="17">
        <v>2.16</v>
      </c>
      <c r="T191" s="17">
        <v>62.1</v>
      </c>
      <c r="U191" s="17">
        <v>77.540000000000006</v>
      </c>
      <c r="V191" s="17">
        <v>2.35</v>
      </c>
      <c r="W191" s="17">
        <v>79.89</v>
      </c>
      <c r="X191" s="17">
        <v>357.8</v>
      </c>
      <c r="Y191" s="17">
        <v>10.73</v>
      </c>
      <c r="Z191" s="17">
        <v>368.53</v>
      </c>
      <c r="AA191" s="17">
        <v>17.28</v>
      </c>
      <c r="AB191" s="17">
        <v>18.78</v>
      </c>
      <c r="AC191" s="17">
        <v>19.18</v>
      </c>
      <c r="AD191" s="17">
        <v>55.24</v>
      </c>
      <c r="AE191" s="14">
        <v>469.1</v>
      </c>
      <c r="AF191" s="17">
        <v>524.34</v>
      </c>
      <c r="AG191" s="17">
        <v>0.66</v>
      </c>
      <c r="AH191" s="17">
        <v>525</v>
      </c>
      <c r="AI191" s="15">
        <v>19.690000000000001</v>
      </c>
      <c r="AJ191" s="15">
        <v>1.956</v>
      </c>
      <c r="AK191" s="17">
        <v>0</v>
      </c>
      <c r="AL191" s="17">
        <f>ROUND(Data_AidAndLevy[[#This Row],[L311]]*Data_AidAndLevy[[#This Row],[L201]],0)</f>
        <v>0</v>
      </c>
      <c r="AM191" s="15">
        <v>0</v>
      </c>
      <c r="AN191" s="15">
        <v>21.646000000000001</v>
      </c>
      <c r="AO191" s="17">
        <v>524.34</v>
      </c>
      <c r="AP191" s="15">
        <v>545.98599999999999</v>
      </c>
      <c r="AQ191" s="17">
        <v>55.24</v>
      </c>
      <c r="AR191" s="15">
        <v>490.74599999999998</v>
      </c>
      <c r="AS191" s="16">
        <v>7635</v>
      </c>
      <c r="AT191" s="14">
        <v>469.1</v>
      </c>
      <c r="AU191" s="16">
        <v>3581579</v>
      </c>
      <c r="AV191" s="16">
        <v>3658316</v>
      </c>
      <c r="AW191" s="17">
        <v>1.01</v>
      </c>
      <c r="AX191" s="16">
        <v>3694899</v>
      </c>
      <c r="AY191" s="16">
        <v>3581579</v>
      </c>
      <c r="AZ191" s="16">
        <v>113320</v>
      </c>
      <c r="BA191" s="16">
        <v>7635</v>
      </c>
      <c r="BB191" s="15">
        <v>21.646000000000001</v>
      </c>
      <c r="BC191" s="16">
        <v>165267</v>
      </c>
      <c r="BD191" s="16">
        <v>7635</v>
      </c>
      <c r="BE191" s="17">
        <v>55.24</v>
      </c>
      <c r="BF191" s="16">
        <v>421757</v>
      </c>
      <c r="BG191" s="17">
        <v>624.16</v>
      </c>
      <c r="BH191" s="14">
        <v>469.1</v>
      </c>
      <c r="BI191" s="16">
        <v>292793</v>
      </c>
      <c r="BJ191" s="16">
        <v>298612</v>
      </c>
      <c r="BK191" s="16">
        <v>292793</v>
      </c>
      <c r="BL191" s="16">
        <v>5819</v>
      </c>
      <c r="BM191" s="16">
        <v>292793</v>
      </c>
      <c r="BN191" s="16">
        <v>298612</v>
      </c>
      <c r="BO191" s="17">
        <v>62.1</v>
      </c>
      <c r="BP191" s="14">
        <v>469.1</v>
      </c>
      <c r="BQ191" s="16">
        <v>29131</v>
      </c>
      <c r="BR191" s="16">
        <v>29580</v>
      </c>
      <c r="BS191" s="16">
        <v>29131</v>
      </c>
      <c r="BT191" s="16">
        <v>449</v>
      </c>
      <c r="BU191" s="16">
        <v>29131</v>
      </c>
      <c r="BV191" s="16">
        <v>29580</v>
      </c>
      <c r="BW191" s="17">
        <v>79.89</v>
      </c>
      <c r="BX191" s="14">
        <v>469.1</v>
      </c>
      <c r="BY191" s="16">
        <v>37476</v>
      </c>
      <c r="BZ191" s="16">
        <v>38266</v>
      </c>
      <c r="CA191" s="16">
        <v>37476</v>
      </c>
      <c r="CB191" s="16">
        <v>790</v>
      </c>
      <c r="CC191" s="16">
        <v>37476</v>
      </c>
      <c r="CD191" s="16">
        <v>38266</v>
      </c>
      <c r="CE191" s="17">
        <v>368.53</v>
      </c>
      <c r="CF191" s="14">
        <v>469.1</v>
      </c>
      <c r="CG191" s="16">
        <v>172877</v>
      </c>
      <c r="CH191" s="16">
        <v>176574</v>
      </c>
      <c r="CI191" s="16">
        <v>172877</v>
      </c>
      <c r="CJ191" s="16">
        <v>3697</v>
      </c>
      <c r="CK191" s="16">
        <v>172877</v>
      </c>
      <c r="CL191" s="16">
        <v>176574</v>
      </c>
      <c r="CM191" s="17">
        <v>337.26</v>
      </c>
      <c r="CN191" s="17">
        <v>524.34</v>
      </c>
      <c r="CO191" s="16">
        <v>176839</v>
      </c>
      <c r="CP191" s="16">
        <v>181379</v>
      </c>
      <c r="CQ191" s="16">
        <v>0</v>
      </c>
      <c r="CR191" s="16">
        <v>181379</v>
      </c>
      <c r="CS191" s="16">
        <v>176839</v>
      </c>
      <c r="CT191" s="16">
        <v>4540</v>
      </c>
      <c r="CU191" s="14">
        <v>469.1</v>
      </c>
      <c r="CV191" s="16">
        <v>7</v>
      </c>
      <c r="CW191" s="14">
        <v>0</v>
      </c>
      <c r="CX191" s="16">
        <v>476</v>
      </c>
      <c r="CY191" s="17">
        <v>62.47</v>
      </c>
      <c r="CZ191" s="16">
        <v>29736</v>
      </c>
      <c r="DA191" s="16">
        <v>476</v>
      </c>
      <c r="DB191" s="17">
        <v>69.650000000000006</v>
      </c>
      <c r="DC191" s="16">
        <v>33153</v>
      </c>
      <c r="DD191" s="17">
        <v>0.66</v>
      </c>
      <c r="DE191" s="17">
        <v>337.26</v>
      </c>
      <c r="DF191" s="16">
        <v>223</v>
      </c>
      <c r="DG191" s="17">
        <v>41.7</v>
      </c>
      <c r="DH191" s="17">
        <v>524.34</v>
      </c>
      <c r="DI191" s="16">
        <v>21865</v>
      </c>
      <c r="DJ191" s="16">
        <v>22538</v>
      </c>
      <c r="DK191" s="16">
        <v>21865</v>
      </c>
      <c r="DL191" s="16">
        <v>673</v>
      </c>
      <c r="DM191" s="16">
        <v>21865</v>
      </c>
      <c r="DN191" s="16">
        <v>22538</v>
      </c>
      <c r="DO191" s="17">
        <v>4.8</v>
      </c>
      <c r="DP191" s="17">
        <v>524.34</v>
      </c>
      <c r="DQ191" s="16">
        <v>2517</v>
      </c>
      <c r="DR191" s="16">
        <v>2592</v>
      </c>
      <c r="DS191" s="16">
        <v>2517</v>
      </c>
      <c r="DT191" s="16">
        <v>75</v>
      </c>
      <c r="DU191" s="16">
        <v>2517</v>
      </c>
      <c r="DV191" s="16">
        <v>2592</v>
      </c>
      <c r="DW191" s="16">
        <v>3581579</v>
      </c>
      <c r="DX191" s="16">
        <v>113320</v>
      </c>
      <c r="DY191" s="16">
        <v>165267</v>
      </c>
      <c r="DZ191" s="16">
        <v>421757</v>
      </c>
      <c r="EA191" s="16">
        <v>298612</v>
      </c>
      <c r="EB191" s="16">
        <v>29580</v>
      </c>
      <c r="EC191" s="16">
        <v>38266</v>
      </c>
      <c r="ED191" s="16">
        <v>176574</v>
      </c>
      <c r="EE191" s="16">
        <v>176839</v>
      </c>
      <c r="EF191" s="16">
        <v>4540</v>
      </c>
      <c r="EG191" s="16">
        <v>29736</v>
      </c>
      <c r="EH191" s="16">
        <v>33153</v>
      </c>
      <c r="EI191" s="16">
        <v>223</v>
      </c>
      <c r="EJ191" s="16">
        <v>22538</v>
      </c>
      <c r="EK191" s="16">
        <v>2592</v>
      </c>
      <c r="EL191" s="16">
        <v>32604</v>
      </c>
      <c r="EM191" s="16">
        <v>170394</v>
      </c>
      <c r="EN191" s="16">
        <v>0</v>
      </c>
      <c r="EO191" s="16">
        <v>5232366</v>
      </c>
      <c r="EP191" s="16">
        <v>439780166</v>
      </c>
      <c r="EQ191" s="18">
        <v>5.4</v>
      </c>
      <c r="ER191" s="16">
        <v>2374813</v>
      </c>
      <c r="ES191" s="16">
        <v>93655</v>
      </c>
      <c r="ET191" s="16">
        <v>95707</v>
      </c>
      <c r="EU191" s="16">
        <v>-2052</v>
      </c>
      <c r="EV191" s="16">
        <v>2374813</v>
      </c>
      <c r="EW191" s="16">
        <v>2372761</v>
      </c>
      <c r="EX191" s="16">
        <v>85844276</v>
      </c>
      <c r="EY191" s="16">
        <v>81398158</v>
      </c>
      <c r="EZ191" s="16">
        <v>4446118</v>
      </c>
      <c r="FA191" s="18">
        <v>5.4</v>
      </c>
      <c r="FB191" s="16">
        <v>24009</v>
      </c>
      <c r="FC191" s="16">
        <v>0</v>
      </c>
      <c r="FD191" s="16">
        <v>0</v>
      </c>
      <c r="FE191" s="16">
        <v>0</v>
      </c>
      <c r="FF191" s="16">
        <v>24009</v>
      </c>
      <c r="FG191" s="16">
        <v>24009</v>
      </c>
      <c r="FH191" s="16">
        <v>2372761</v>
      </c>
      <c r="FI191" s="16">
        <v>2396770</v>
      </c>
      <c r="FJ191" s="16">
        <v>6749</v>
      </c>
      <c r="FK191" s="15">
        <v>490.74599999999998</v>
      </c>
      <c r="FL191" s="16">
        <v>3312045</v>
      </c>
      <c r="FM191" s="16">
        <v>6749</v>
      </c>
      <c r="FN191" s="17">
        <v>55.24</v>
      </c>
      <c r="FO191" s="16">
        <v>372815</v>
      </c>
      <c r="FP191" s="16">
        <v>264</v>
      </c>
      <c r="FQ191" s="17">
        <v>525</v>
      </c>
      <c r="FR191" s="16">
        <v>138600</v>
      </c>
      <c r="FS191" s="16">
        <v>22538</v>
      </c>
      <c r="FT191" s="16">
        <v>2592</v>
      </c>
      <c r="FU191" s="16">
        <v>163730</v>
      </c>
      <c r="FV191" s="16">
        <v>3312045</v>
      </c>
      <c r="FW191" s="16">
        <v>372815</v>
      </c>
      <c r="FX191" s="16">
        <v>0</v>
      </c>
      <c r="FY191" s="16">
        <v>298612</v>
      </c>
      <c r="FZ191" s="16">
        <v>29580</v>
      </c>
      <c r="GA191" s="16">
        <v>38266</v>
      </c>
      <c r="GB191" s="16">
        <v>176574</v>
      </c>
      <c r="GC191" s="16">
        <v>4391622</v>
      </c>
      <c r="GD191" s="16">
        <v>2396770</v>
      </c>
      <c r="GE191" s="16">
        <v>1994852</v>
      </c>
      <c r="GF191" s="15">
        <v>545.98599999999999</v>
      </c>
      <c r="GG191" s="16">
        <v>300</v>
      </c>
      <c r="GH191" s="16">
        <v>163796</v>
      </c>
      <c r="GI191" s="16">
        <v>1994852</v>
      </c>
      <c r="GJ191" s="16">
        <v>0</v>
      </c>
      <c r="GK191" s="14">
        <v>16.5</v>
      </c>
      <c r="GL191" s="16">
        <v>7635</v>
      </c>
      <c r="GM191" s="16">
        <v>125978</v>
      </c>
      <c r="GN191" s="14">
        <v>0</v>
      </c>
      <c r="GO191" s="16">
        <v>7413</v>
      </c>
      <c r="GP191" s="16">
        <v>0</v>
      </c>
      <c r="GQ191" s="16">
        <v>125978</v>
      </c>
      <c r="GR191" s="16">
        <v>125978</v>
      </c>
      <c r="GS191" s="16">
        <v>5232366</v>
      </c>
      <c r="GT191" s="16">
        <v>4391622</v>
      </c>
      <c r="GU191" s="16">
        <v>0</v>
      </c>
      <c r="GV191" s="16">
        <v>840744</v>
      </c>
      <c r="GW191" s="16">
        <v>439780166</v>
      </c>
      <c r="GX191" s="16">
        <v>404605382</v>
      </c>
      <c r="GY191" s="16">
        <v>35174784</v>
      </c>
      <c r="GZ191" s="16">
        <v>404605382</v>
      </c>
      <c r="HA191" s="18">
        <v>8.6900000000000005E-2</v>
      </c>
      <c r="HB191" s="16">
        <v>2276</v>
      </c>
      <c r="HC191" s="16">
        <v>198</v>
      </c>
      <c r="HD191" s="16">
        <v>2276</v>
      </c>
      <c r="HE191" s="16">
        <v>198</v>
      </c>
      <c r="HF191" s="16">
        <v>2078</v>
      </c>
      <c r="HG191" s="16">
        <v>886</v>
      </c>
      <c r="HH191" s="16">
        <v>685</v>
      </c>
      <c r="HI191" s="16">
        <v>201</v>
      </c>
      <c r="HJ191" s="15">
        <v>545.98599999999999</v>
      </c>
      <c r="HK191" s="16">
        <v>109743</v>
      </c>
      <c r="HL191" s="15">
        <v>545.98599999999999</v>
      </c>
      <c r="HM191" s="16">
        <v>10</v>
      </c>
      <c r="HN191" s="16">
        <v>5460</v>
      </c>
      <c r="HO191" s="15">
        <v>545.98599999999999</v>
      </c>
      <c r="HP191" s="16">
        <v>7635</v>
      </c>
      <c r="HQ191" s="15">
        <v>0.11600000000000001</v>
      </c>
      <c r="HR191" s="16">
        <v>483744</v>
      </c>
      <c r="HS191" s="16">
        <v>109743</v>
      </c>
      <c r="HT191" s="16">
        <v>5460</v>
      </c>
      <c r="HU191" s="16">
        <v>368541</v>
      </c>
      <c r="HV191" s="16">
        <v>439780166</v>
      </c>
      <c r="HW191" s="18">
        <v>0.83801000000000003</v>
      </c>
      <c r="HX191" s="18">
        <v>1.9617800000000001</v>
      </c>
      <c r="HY191" s="18">
        <v>0</v>
      </c>
      <c r="HZ191" s="16">
        <v>439780166</v>
      </c>
      <c r="IA191" s="16">
        <v>0</v>
      </c>
      <c r="IB191" s="16">
        <v>7635</v>
      </c>
      <c r="IC191" s="17">
        <v>0</v>
      </c>
      <c r="ID191" s="16">
        <v>0</v>
      </c>
      <c r="IE191" s="15">
        <v>545.98599999999999</v>
      </c>
      <c r="IF191" s="16">
        <v>0</v>
      </c>
      <c r="IG191" s="16">
        <v>840744</v>
      </c>
      <c r="IH191" s="16">
        <v>2078</v>
      </c>
      <c r="II191" s="16">
        <v>22445</v>
      </c>
      <c r="IJ191" s="16">
        <v>0</v>
      </c>
      <c r="IK191" s="16">
        <v>32604</v>
      </c>
      <c r="IL191" s="16">
        <v>109743</v>
      </c>
      <c r="IM191" s="16">
        <v>5460</v>
      </c>
      <c r="IN191" s="16">
        <v>0</v>
      </c>
      <c r="IO191" s="16">
        <v>0</v>
      </c>
      <c r="IP191" s="16">
        <v>733622</v>
      </c>
      <c r="IQ191" s="16">
        <v>1994852</v>
      </c>
      <c r="IR191" s="16">
        <v>0</v>
      </c>
      <c r="IS191" s="16">
        <v>2078</v>
      </c>
      <c r="IT191" s="16">
        <v>22445</v>
      </c>
      <c r="IU191" s="16">
        <v>0</v>
      </c>
      <c r="IV191" s="16">
        <v>32604</v>
      </c>
      <c r="IW191" s="16">
        <v>109743</v>
      </c>
      <c r="IX191" s="16">
        <v>5460</v>
      </c>
      <c r="IY191" s="16">
        <v>0</v>
      </c>
      <c r="IZ191" s="16">
        <v>0</v>
      </c>
      <c r="JA191" s="16">
        <v>0</v>
      </c>
      <c r="JB191" s="16">
        <v>125978</v>
      </c>
      <c r="JC191" s="16">
        <v>2227952</v>
      </c>
      <c r="JD191" s="16">
        <v>3581579</v>
      </c>
      <c r="JE191" s="16">
        <v>113320</v>
      </c>
      <c r="JF191" s="16">
        <v>3694899</v>
      </c>
      <c r="JG191" s="19">
        <v>0.1</v>
      </c>
      <c r="JH191" s="16">
        <v>369490</v>
      </c>
      <c r="JI191" s="16">
        <v>439780166</v>
      </c>
      <c r="JJ191" s="14">
        <v>469.1</v>
      </c>
      <c r="JK191" s="16">
        <v>937498</v>
      </c>
      <c r="JL191" s="16">
        <v>416026</v>
      </c>
      <c r="JM191" s="16">
        <v>937498</v>
      </c>
      <c r="JN191" s="17">
        <v>0.25</v>
      </c>
      <c r="JO191" s="19">
        <v>0.1109</v>
      </c>
      <c r="JP191" s="16">
        <v>369490</v>
      </c>
      <c r="JQ191" s="16">
        <v>40976</v>
      </c>
      <c r="JR191" s="17">
        <v>0.08</v>
      </c>
      <c r="JS191" s="16">
        <v>3933872</v>
      </c>
      <c r="JT191" s="16">
        <v>314710</v>
      </c>
      <c r="JU191" s="16">
        <v>369490</v>
      </c>
      <c r="JV191" s="16">
        <v>40976</v>
      </c>
      <c r="JW191" s="16">
        <v>314710</v>
      </c>
      <c r="JX191" s="16">
        <v>13804</v>
      </c>
      <c r="JY191" s="16">
        <v>40976</v>
      </c>
      <c r="JZ191" s="18">
        <v>0</v>
      </c>
      <c r="KA191" s="16">
        <v>0</v>
      </c>
      <c r="KB191" s="16">
        <v>314710</v>
      </c>
      <c r="KC191" s="16">
        <v>13804</v>
      </c>
      <c r="KD191" s="16">
        <v>328514</v>
      </c>
      <c r="KE191" s="16">
        <v>3694899</v>
      </c>
      <c r="KF191" s="19">
        <v>0</v>
      </c>
      <c r="KG191" s="16">
        <v>0</v>
      </c>
      <c r="KH191" s="17">
        <v>0</v>
      </c>
      <c r="KI191" s="16">
        <v>3933872</v>
      </c>
      <c r="KJ191" s="16">
        <v>0</v>
      </c>
      <c r="KK191" s="16">
        <v>0</v>
      </c>
      <c r="KL191" s="16">
        <v>0</v>
      </c>
      <c r="KM191" s="16">
        <v>0</v>
      </c>
      <c r="KN191" s="16">
        <v>27803</v>
      </c>
      <c r="KO191" s="16">
        <v>28412</v>
      </c>
      <c r="KP191" s="16">
        <v>-609</v>
      </c>
      <c r="KQ191" s="16">
        <v>733622</v>
      </c>
      <c r="KR191" s="16">
        <v>-609</v>
      </c>
      <c r="KS191" s="16">
        <v>734231</v>
      </c>
      <c r="KT191" s="16">
        <v>-2052</v>
      </c>
      <c r="KU191" s="16">
        <v>-609</v>
      </c>
      <c r="KV191" s="16">
        <v>-2661</v>
      </c>
      <c r="KW191" s="16">
        <v>2374813</v>
      </c>
      <c r="KX191" s="16">
        <v>734231</v>
      </c>
      <c r="KY191" s="18">
        <v>3109044</v>
      </c>
      <c r="KZ191" s="16">
        <v>13804</v>
      </c>
      <c r="LA191" s="16">
        <v>0</v>
      </c>
      <c r="LB191" s="16">
        <v>0</v>
      </c>
      <c r="LC191" s="16">
        <v>0</v>
      </c>
      <c r="LD191" s="16">
        <v>3122848</v>
      </c>
      <c r="LE191" s="16">
        <v>0</v>
      </c>
      <c r="LF191" s="16">
        <v>0</v>
      </c>
      <c r="LG191" s="16">
        <v>0</v>
      </c>
      <c r="LH191" s="16">
        <v>3122848</v>
      </c>
      <c r="LI191" s="16">
        <v>13804</v>
      </c>
      <c r="LJ191" s="16">
        <v>3109044</v>
      </c>
      <c r="LK191" s="16">
        <v>439780166</v>
      </c>
      <c r="LL191" s="16">
        <v>7.0695399999999999</v>
      </c>
      <c r="LM191" s="16">
        <v>13804</v>
      </c>
      <c r="LN191" s="16">
        <v>449292525</v>
      </c>
      <c r="LO191" s="16">
        <v>3.0720000000000001E-2</v>
      </c>
      <c r="LP191" s="16">
        <v>7.0695399999999999</v>
      </c>
      <c r="LQ191" s="16">
        <v>7.1002599999999996</v>
      </c>
      <c r="LR191" s="16">
        <v>176839</v>
      </c>
      <c r="LS191" s="16">
        <v>4540</v>
      </c>
      <c r="LT191" s="16">
        <v>29736</v>
      </c>
      <c r="LU191" s="16">
        <v>33153</v>
      </c>
      <c r="LV191" s="16">
        <v>223</v>
      </c>
      <c r="LW191" s="16">
        <v>22538</v>
      </c>
      <c r="LX191" s="16">
        <v>2592</v>
      </c>
      <c r="LY191" s="16">
        <v>32604</v>
      </c>
      <c r="LZ191" s="16">
        <v>237017</v>
      </c>
      <c r="MA191" s="16">
        <v>2227952</v>
      </c>
      <c r="MB191" s="18">
        <v>237017</v>
      </c>
      <c r="MC191" s="16">
        <v>1990935</v>
      </c>
      <c r="MD191" s="16">
        <v>5232366</v>
      </c>
      <c r="ME191" s="18">
        <v>0</v>
      </c>
      <c r="MF191" s="18">
        <v>0</v>
      </c>
      <c r="MG191" s="18">
        <v>328514</v>
      </c>
      <c r="MH191" s="16">
        <v>0</v>
      </c>
      <c r="MI191" s="16">
        <v>125978</v>
      </c>
      <c r="MJ191" s="16">
        <v>0</v>
      </c>
      <c r="MK191" s="16">
        <v>0</v>
      </c>
      <c r="ML191" s="16">
        <v>0</v>
      </c>
      <c r="MM191" s="16">
        <v>0</v>
      </c>
      <c r="MN191" s="16">
        <v>0</v>
      </c>
      <c r="MO191" s="16">
        <v>3122848</v>
      </c>
      <c r="MP191" s="16">
        <v>125978</v>
      </c>
      <c r="MQ191" s="16">
        <v>0</v>
      </c>
      <c r="MR191" s="16">
        <v>314710</v>
      </c>
      <c r="MS191" s="16">
        <v>0</v>
      </c>
      <c r="MT191" s="16">
        <v>24009</v>
      </c>
      <c r="MU191" s="16">
        <v>-2661</v>
      </c>
      <c r="MV191" s="16">
        <v>0</v>
      </c>
      <c r="MW191" s="16">
        <v>3584884</v>
      </c>
      <c r="MX191" s="16">
        <v>449292525</v>
      </c>
      <c r="MY191" s="16">
        <v>1.34</v>
      </c>
      <c r="MZ191" s="16">
        <v>602052</v>
      </c>
      <c r="NA191" s="16">
        <v>0</v>
      </c>
      <c r="NB191" s="16">
        <v>3933872</v>
      </c>
      <c r="NC191" s="16">
        <v>0</v>
      </c>
      <c r="ND191" s="16">
        <v>602052</v>
      </c>
      <c r="NE191" s="16">
        <v>0</v>
      </c>
      <c r="NF191" s="16">
        <v>602052</v>
      </c>
      <c r="NG191" s="17">
        <v>0.08</v>
      </c>
      <c r="NH191" s="17">
        <v>0</v>
      </c>
      <c r="NI191" s="17">
        <v>0</v>
      </c>
      <c r="NJ191" s="17">
        <v>0</v>
      </c>
      <c r="NK191" s="17">
        <v>0</v>
      </c>
      <c r="NL191" s="17">
        <v>0.08</v>
      </c>
      <c r="NM191" s="16">
        <v>314710</v>
      </c>
      <c r="NN191" s="16">
        <v>0</v>
      </c>
      <c r="NO191" s="18">
        <v>0</v>
      </c>
      <c r="NP191" s="16">
        <v>0</v>
      </c>
      <c r="NQ191" s="17">
        <v>314710</v>
      </c>
      <c r="NR191" s="16">
        <v>450000</v>
      </c>
      <c r="NS191" s="16">
        <v>0</v>
      </c>
      <c r="NT191" s="16">
        <v>148267</v>
      </c>
      <c r="NU191" s="16">
        <v>0</v>
      </c>
      <c r="NV191" s="16">
        <v>0</v>
      </c>
      <c r="NW191" s="17">
        <v>0</v>
      </c>
      <c r="NX191" s="17">
        <v>1212900</v>
      </c>
    </row>
    <row r="192" spans="1:388" x14ac:dyDescent="0.55000000000000004">
      <c r="A192" s="13" t="s">
        <v>1191</v>
      </c>
      <c r="B192" s="13" t="s">
        <v>1198</v>
      </c>
      <c r="C192" s="13" t="s">
        <v>360</v>
      </c>
      <c r="D192" s="13" t="s">
        <v>361</v>
      </c>
      <c r="E192" s="14">
        <v>969.2</v>
      </c>
      <c r="F192" s="15">
        <v>4</v>
      </c>
      <c r="G192" s="16">
        <v>7413</v>
      </c>
      <c r="H192" s="16">
        <v>29652</v>
      </c>
      <c r="I192" s="16">
        <v>6553</v>
      </c>
      <c r="J192" s="15">
        <v>4</v>
      </c>
      <c r="K192" s="16">
        <v>26212</v>
      </c>
      <c r="L192" s="16">
        <v>7413</v>
      </c>
      <c r="M192" s="16">
        <v>222</v>
      </c>
      <c r="N192" s="16">
        <v>7635</v>
      </c>
      <c r="O192" s="17">
        <v>641.76</v>
      </c>
      <c r="P192" s="17">
        <v>19.07</v>
      </c>
      <c r="Q192" s="17">
        <v>660.83</v>
      </c>
      <c r="R192" s="17">
        <v>63.5</v>
      </c>
      <c r="S192" s="17">
        <v>2.16</v>
      </c>
      <c r="T192" s="17">
        <v>65.66</v>
      </c>
      <c r="U192" s="17">
        <v>68.739999999999995</v>
      </c>
      <c r="V192" s="17">
        <v>2.35</v>
      </c>
      <c r="W192" s="17">
        <v>71.09</v>
      </c>
      <c r="X192" s="17">
        <v>357.8</v>
      </c>
      <c r="Y192" s="17">
        <v>10.73</v>
      </c>
      <c r="Z192" s="17">
        <v>368.53</v>
      </c>
      <c r="AA192" s="17">
        <v>44.64</v>
      </c>
      <c r="AB192" s="17">
        <v>48.4</v>
      </c>
      <c r="AC192" s="17">
        <v>30.14</v>
      </c>
      <c r="AD192" s="17">
        <v>123.18</v>
      </c>
      <c r="AE192" s="14">
        <v>969.2</v>
      </c>
      <c r="AF192" s="17">
        <v>1092.3800000000001</v>
      </c>
      <c r="AG192" s="17">
        <v>1.26</v>
      </c>
      <c r="AH192" s="17">
        <v>1093.6400000000001</v>
      </c>
      <c r="AI192" s="15">
        <v>22.07</v>
      </c>
      <c r="AJ192" s="15">
        <v>4.2969999999999997</v>
      </c>
      <c r="AK192" s="17">
        <v>1.57</v>
      </c>
      <c r="AL192" s="17">
        <f>ROUND(Data_AidAndLevy[[#This Row],[L311]]*Data_AidAndLevy[[#This Row],[L201]],0)</f>
        <v>11638</v>
      </c>
      <c r="AM192" s="15">
        <v>0</v>
      </c>
      <c r="AN192" s="15">
        <v>27.937000000000001</v>
      </c>
      <c r="AO192" s="17">
        <v>1092.3800000000001</v>
      </c>
      <c r="AP192" s="15">
        <v>1120.317</v>
      </c>
      <c r="AQ192" s="17">
        <v>123.18</v>
      </c>
      <c r="AR192" s="15">
        <v>997.13699999999994</v>
      </c>
      <c r="AS192" s="16">
        <v>7635</v>
      </c>
      <c r="AT192" s="14">
        <v>969.2</v>
      </c>
      <c r="AU192" s="16">
        <v>7399842</v>
      </c>
      <c r="AV192" s="16">
        <v>7098689</v>
      </c>
      <c r="AW192" s="17">
        <v>1.01</v>
      </c>
      <c r="AX192" s="16">
        <v>7169676</v>
      </c>
      <c r="AY192" s="16">
        <v>7399842</v>
      </c>
      <c r="AZ192" s="16">
        <v>0</v>
      </c>
      <c r="BA192" s="16">
        <v>7635</v>
      </c>
      <c r="BB192" s="15">
        <v>27.937000000000001</v>
      </c>
      <c r="BC192" s="16">
        <v>213299</v>
      </c>
      <c r="BD192" s="16">
        <v>7635</v>
      </c>
      <c r="BE192" s="17">
        <v>123.18</v>
      </c>
      <c r="BF192" s="16">
        <v>940479</v>
      </c>
      <c r="BG192" s="17">
        <v>660.83</v>
      </c>
      <c r="BH192" s="14">
        <v>969.2</v>
      </c>
      <c r="BI192" s="16">
        <v>640476</v>
      </c>
      <c r="BJ192" s="16">
        <v>614549</v>
      </c>
      <c r="BK192" s="16">
        <v>640476</v>
      </c>
      <c r="BL192" s="16">
        <v>0</v>
      </c>
      <c r="BM192" s="16">
        <v>640476</v>
      </c>
      <c r="BN192" s="16">
        <v>640476</v>
      </c>
      <c r="BO192" s="17">
        <v>65.66</v>
      </c>
      <c r="BP192" s="14">
        <v>969.2</v>
      </c>
      <c r="BQ192" s="16">
        <v>63638</v>
      </c>
      <c r="BR192" s="16">
        <v>60808</v>
      </c>
      <c r="BS192" s="16">
        <v>63638</v>
      </c>
      <c r="BT192" s="16">
        <v>0</v>
      </c>
      <c r="BU192" s="16">
        <v>63638</v>
      </c>
      <c r="BV192" s="16">
        <v>63638</v>
      </c>
      <c r="BW192" s="17">
        <v>71.09</v>
      </c>
      <c r="BX192" s="14">
        <v>969.2</v>
      </c>
      <c r="BY192" s="16">
        <v>68900</v>
      </c>
      <c r="BZ192" s="16">
        <v>65825</v>
      </c>
      <c r="CA192" s="16">
        <v>68900</v>
      </c>
      <c r="CB192" s="16">
        <v>0</v>
      </c>
      <c r="CC192" s="16">
        <v>68900</v>
      </c>
      <c r="CD192" s="16">
        <v>68900</v>
      </c>
      <c r="CE192" s="17">
        <v>368.53</v>
      </c>
      <c r="CF192" s="14">
        <v>969.2</v>
      </c>
      <c r="CG192" s="16">
        <v>357179</v>
      </c>
      <c r="CH192" s="16">
        <v>342629</v>
      </c>
      <c r="CI192" s="16">
        <v>357179</v>
      </c>
      <c r="CJ192" s="16">
        <v>0</v>
      </c>
      <c r="CK192" s="16">
        <v>357179</v>
      </c>
      <c r="CL192" s="16">
        <v>357179</v>
      </c>
      <c r="CM192" s="17">
        <v>332.98</v>
      </c>
      <c r="CN192" s="17">
        <v>1092.3800000000001</v>
      </c>
      <c r="CO192" s="16">
        <v>363741</v>
      </c>
      <c r="CP192" s="16">
        <v>347757</v>
      </c>
      <c r="CQ192" s="16">
        <v>0</v>
      </c>
      <c r="CR192" s="16">
        <v>347757</v>
      </c>
      <c r="CS192" s="16">
        <v>363741</v>
      </c>
      <c r="CT192" s="16">
        <v>0</v>
      </c>
      <c r="CU192" s="14">
        <v>969.2</v>
      </c>
      <c r="CV192" s="16">
        <v>75</v>
      </c>
      <c r="CW192" s="14">
        <v>2.1</v>
      </c>
      <c r="CX192" s="16">
        <v>1042</v>
      </c>
      <c r="CY192" s="17">
        <v>62.16</v>
      </c>
      <c r="CZ192" s="16">
        <v>64771</v>
      </c>
      <c r="DA192" s="16">
        <v>1042</v>
      </c>
      <c r="DB192" s="17">
        <v>68.33</v>
      </c>
      <c r="DC192" s="16">
        <v>71200</v>
      </c>
      <c r="DD192" s="17">
        <v>1.26</v>
      </c>
      <c r="DE192" s="17">
        <v>332.98</v>
      </c>
      <c r="DF192" s="16">
        <v>420</v>
      </c>
      <c r="DG192" s="17">
        <v>31.52</v>
      </c>
      <c r="DH192" s="17">
        <v>1092.3800000000001</v>
      </c>
      <c r="DI192" s="16">
        <v>34432</v>
      </c>
      <c r="DJ192" s="16">
        <v>32833</v>
      </c>
      <c r="DK192" s="16">
        <v>34432</v>
      </c>
      <c r="DL192" s="16">
        <v>0</v>
      </c>
      <c r="DM192" s="16">
        <v>34432</v>
      </c>
      <c r="DN192" s="16">
        <v>34432</v>
      </c>
      <c r="DO192" s="17">
        <v>3.67</v>
      </c>
      <c r="DP192" s="17">
        <v>1092.3800000000001</v>
      </c>
      <c r="DQ192" s="16">
        <v>4009</v>
      </c>
      <c r="DR192" s="16">
        <v>3819</v>
      </c>
      <c r="DS192" s="16">
        <v>4009</v>
      </c>
      <c r="DT192" s="16">
        <v>0</v>
      </c>
      <c r="DU192" s="16">
        <v>4009</v>
      </c>
      <c r="DV192" s="16">
        <v>4009</v>
      </c>
      <c r="DW192" s="16">
        <v>7399842</v>
      </c>
      <c r="DX192" s="16">
        <v>0</v>
      </c>
      <c r="DY192" s="16">
        <v>213299</v>
      </c>
      <c r="DZ192" s="16">
        <v>940479</v>
      </c>
      <c r="EA192" s="16">
        <v>640476</v>
      </c>
      <c r="EB192" s="16">
        <v>63638</v>
      </c>
      <c r="EC192" s="16">
        <v>68900</v>
      </c>
      <c r="ED192" s="16">
        <v>357179</v>
      </c>
      <c r="EE192" s="16">
        <v>363741</v>
      </c>
      <c r="EF192" s="16">
        <v>0</v>
      </c>
      <c r="EG192" s="16">
        <v>64771</v>
      </c>
      <c r="EH192" s="16">
        <v>71200</v>
      </c>
      <c r="EI192" s="16">
        <v>420</v>
      </c>
      <c r="EJ192" s="16">
        <v>34432</v>
      </c>
      <c r="EK192" s="16">
        <v>4009</v>
      </c>
      <c r="EL192" s="16">
        <v>63278</v>
      </c>
      <c r="EM192" s="16">
        <v>359234</v>
      </c>
      <c r="EN192" s="16">
        <v>29652</v>
      </c>
      <c r="EO192" s="16">
        <v>10547994</v>
      </c>
      <c r="EP192" s="16">
        <v>410843742</v>
      </c>
      <c r="EQ192" s="18">
        <v>5.4</v>
      </c>
      <c r="ER192" s="16">
        <v>2218556</v>
      </c>
      <c r="ES192" s="16">
        <v>37996</v>
      </c>
      <c r="ET192" s="16">
        <v>37961</v>
      </c>
      <c r="EU192" s="16">
        <v>35</v>
      </c>
      <c r="EV192" s="16">
        <v>2218556</v>
      </c>
      <c r="EW192" s="16">
        <v>2218591</v>
      </c>
      <c r="EX192" s="16">
        <v>63178855</v>
      </c>
      <c r="EY192" s="16">
        <v>52741645</v>
      </c>
      <c r="EZ192" s="16">
        <v>10437210</v>
      </c>
      <c r="FA192" s="18">
        <v>5.4</v>
      </c>
      <c r="FB192" s="16">
        <v>56361</v>
      </c>
      <c r="FC192" s="16">
        <v>0</v>
      </c>
      <c r="FD192" s="16">
        <v>0</v>
      </c>
      <c r="FE192" s="16">
        <v>0</v>
      </c>
      <c r="FF192" s="16">
        <v>56361</v>
      </c>
      <c r="FG192" s="16">
        <v>56361</v>
      </c>
      <c r="FH192" s="16">
        <v>2218591</v>
      </c>
      <c r="FI192" s="16">
        <v>2274952</v>
      </c>
      <c r="FJ192" s="16">
        <v>6749</v>
      </c>
      <c r="FK192" s="15">
        <v>997.13699999999994</v>
      </c>
      <c r="FL192" s="16">
        <v>6729678</v>
      </c>
      <c r="FM192" s="16">
        <v>6749</v>
      </c>
      <c r="FN192" s="17">
        <v>123.18</v>
      </c>
      <c r="FO192" s="16">
        <v>831342</v>
      </c>
      <c r="FP192" s="16">
        <v>264</v>
      </c>
      <c r="FQ192" s="17">
        <v>1093.6400000000001</v>
      </c>
      <c r="FR192" s="16">
        <v>288721</v>
      </c>
      <c r="FS192" s="16">
        <v>34432</v>
      </c>
      <c r="FT192" s="16">
        <v>4009</v>
      </c>
      <c r="FU192" s="16">
        <v>327162</v>
      </c>
      <c r="FV192" s="16">
        <v>6729678</v>
      </c>
      <c r="FW192" s="16">
        <v>831342</v>
      </c>
      <c r="FX192" s="16">
        <v>26212</v>
      </c>
      <c r="FY192" s="16">
        <v>640476</v>
      </c>
      <c r="FZ192" s="16">
        <v>63638</v>
      </c>
      <c r="GA192" s="16">
        <v>68900</v>
      </c>
      <c r="GB192" s="16">
        <v>357179</v>
      </c>
      <c r="GC192" s="16">
        <v>9044587</v>
      </c>
      <c r="GD192" s="16">
        <v>2274952</v>
      </c>
      <c r="GE192" s="16">
        <v>6769635</v>
      </c>
      <c r="GF192" s="15">
        <v>1120.317</v>
      </c>
      <c r="GG192" s="16">
        <v>300</v>
      </c>
      <c r="GH192" s="16">
        <v>336095</v>
      </c>
      <c r="GI192" s="16">
        <v>6769635</v>
      </c>
      <c r="GJ192" s="16">
        <v>0</v>
      </c>
      <c r="GK192" s="14">
        <v>29.5</v>
      </c>
      <c r="GL192" s="16">
        <v>7635</v>
      </c>
      <c r="GM192" s="16">
        <v>225233</v>
      </c>
      <c r="GN192" s="14">
        <v>0</v>
      </c>
      <c r="GO192" s="16">
        <v>7413</v>
      </c>
      <c r="GP192" s="16">
        <v>0</v>
      </c>
      <c r="GQ192" s="16">
        <v>225233</v>
      </c>
      <c r="GR192" s="16">
        <v>225233</v>
      </c>
      <c r="GS192" s="16">
        <v>10547994</v>
      </c>
      <c r="GT192" s="16">
        <v>9044587</v>
      </c>
      <c r="GU192" s="16">
        <v>0</v>
      </c>
      <c r="GV192" s="16">
        <v>1503407</v>
      </c>
      <c r="GW192" s="16">
        <v>410843742</v>
      </c>
      <c r="GX192" s="16">
        <v>416230672</v>
      </c>
      <c r="GY192" s="16">
        <v>0</v>
      </c>
      <c r="GZ192" s="16">
        <v>416230672</v>
      </c>
      <c r="HA192" s="18">
        <v>0</v>
      </c>
      <c r="HB192" s="16">
        <v>15392</v>
      </c>
      <c r="HC192" s="16">
        <v>0</v>
      </c>
      <c r="HD192" s="16">
        <v>15392</v>
      </c>
      <c r="HE192" s="16">
        <v>0</v>
      </c>
      <c r="HF192" s="16">
        <v>15392</v>
      </c>
      <c r="HG192" s="16">
        <v>886</v>
      </c>
      <c r="HH192" s="16">
        <v>685</v>
      </c>
      <c r="HI192" s="16">
        <v>201</v>
      </c>
      <c r="HJ192" s="15">
        <v>1120.317</v>
      </c>
      <c r="HK192" s="16">
        <v>225184</v>
      </c>
      <c r="HL192" s="15">
        <v>1120.317</v>
      </c>
      <c r="HM192" s="16">
        <v>10</v>
      </c>
      <c r="HN192" s="16">
        <v>11203</v>
      </c>
      <c r="HO192" s="15">
        <v>1120.317</v>
      </c>
      <c r="HP192" s="16">
        <v>7635</v>
      </c>
      <c r="HQ192" s="15">
        <v>0.11600000000000001</v>
      </c>
      <c r="HR192" s="16">
        <v>992601</v>
      </c>
      <c r="HS192" s="16">
        <v>225184</v>
      </c>
      <c r="HT192" s="16">
        <v>11203</v>
      </c>
      <c r="HU192" s="16">
        <v>756214</v>
      </c>
      <c r="HV192" s="16">
        <v>410843742</v>
      </c>
      <c r="HW192" s="18">
        <v>1.8406400000000001</v>
      </c>
      <c r="HX192" s="18">
        <v>1.9617800000000001</v>
      </c>
      <c r="HY192" s="18">
        <v>0</v>
      </c>
      <c r="HZ192" s="16">
        <v>410843742</v>
      </c>
      <c r="IA192" s="16">
        <v>0</v>
      </c>
      <c r="IB192" s="16">
        <v>7635</v>
      </c>
      <c r="IC192" s="17">
        <v>0</v>
      </c>
      <c r="ID192" s="16">
        <v>0</v>
      </c>
      <c r="IE192" s="15">
        <v>1120.317</v>
      </c>
      <c r="IF192" s="16">
        <v>0</v>
      </c>
      <c r="IG192" s="16">
        <v>1503407</v>
      </c>
      <c r="IH192" s="16">
        <v>15392</v>
      </c>
      <c r="II192" s="16">
        <v>0</v>
      </c>
      <c r="IJ192" s="16">
        <v>0</v>
      </c>
      <c r="IK192" s="16">
        <v>63278</v>
      </c>
      <c r="IL192" s="16">
        <v>225184</v>
      </c>
      <c r="IM192" s="16">
        <v>11203</v>
      </c>
      <c r="IN192" s="16">
        <v>0</v>
      </c>
      <c r="IO192" s="16">
        <v>0</v>
      </c>
      <c r="IP192" s="16">
        <v>1314906</v>
      </c>
      <c r="IQ192" s="16">
        <v>6769635</v>
      </c>
      <c r="IR192" s="16">
        <v>0</v>
      </c>
      <c r="IS192" s="16">
        <v>15392</v>
      </c>
      <c r="IT192" s="16">
        <v>0</v>
      </c>
      <c r="IU192" s="16">
        <v>0</v>
      </c>
      <c r="IV192" s="16">
        <v>63278</v>
      </c>
      <c r="IW192" s="16">
        <v>225184</v>
      </c>
      <c r="IX192" s="16">
        <v>11203</v>
      </c>
      <c r="IY192" s="16">
        <v>0</v>
      </c>
      <c r="IZ192" s="16">
        <v>0</v>
      </c>
      <c r="JA192" s="16">
        <v>0</v>
      </c>
      <c r="JB192" s="16">
        <v>225233</v>
      </c>
      <c r="JC192" s="16">
        <v>7183369</v>
      </c>
      <c r="JD192" s="16">
        <v>7399842</v>
      </c>
      <c r="JE192" s="16">
        <v>0</v>
      </c>
      <c r="JF192" s="16">
        <v>7399842</v>
      </c>
      <c r="JG192" s="19">
        <v>0.1</v>
      </c>
      <c r="JH192" s="16">
        <v>739984</v>
      </c>
      <c r="JI192" s="16">
        <v>410843742</v>
      </c>
      <c r="JJ192" s="14">
        <v>969.2</v>
      </c>
      <c r="JK192" s="16">
        <v>423900</v>
      </c>
      <c r="JL192" s="16">
        <v>416026</v>
      </c>
      <c r="JM192" s="16">
        <v>423900</v>
      </c>
      <c r="JN192" s="17">
        <v>0.25</v>
      </c>
      <c r="JO192" s="19">
        <v>0.24540000000000001</v>
      </c>
      <c r="JP192" s="16">
        <v>739984</v>
      </c>
      <c r="JQ192" s="16">
        <v>181592</v>
      </c>
      <c r="JR192" s="17">
        <v>0.03</v>
      </c>
      <c r="JS192" s="16">
        <v>7806707</v>
      </c>
      <c r="JT192" s="16">
        <v>234201</v>
      </c>
      <c r="JU192" s="16">
        <v>739984</v>
      </c>
      <c r="JV192" s="16">
        <v>181592</v>
      </c>
      <c r="JW192" s="16">
        <v>234201</v>
      </c>
      <c r="JX192" s="16">
        <v>324191</v>
      </c>
      <c r="JY192" s="16">
        <v>181592</v>
      </c>
      <c r="JZ192" s="18">
        <v>0</v>
      </c>
      <c r="KA192" s="16">
        <v>0</v>
      </c>
      <c r="KB192" s="16">
        <v>234201</v>
      </c>
      <c r="KC192" s="16">
        <v>324191</v>
      </c>
      <c r="KD192" s="16">
        <v>558392</v>
      </c>
      <c r="KE192" s="16">
        <v>7399842</v>
      </c>
      <c r="KF192" s="19">
        <v>0</v>
      </c>
      <c r="KG192" s="16">
        <v>0</v>
      </c>
      <c r="KH192" s="17">
        <v>0</v>
      </c>
      <c r="KI192" s="16">
        <v>7806707</v>
      </c>
      <c r="KJ192" s="16">
        <v>0</v>
      </c>
      <c r="KK192" s="16">
        <v>0</v>
      </c>
      <c r="KL192" s="16">
        <v>0</v>
      </c>
      <c r="KM192" s="16">
        <v>0</v>
      </c>
      <c r="KN192" s="16">
        <v>21761</v>
      </c>
      <c r="KO192" s="16">
        <v>21741</v>
      </c>
      <c r="KP192" s="16">
        <v>20</v>
      </c>
      <c r="KQ192" s="16">
        <v>1314906</v>
      </c>
      <c r="KR192" s="16">
        <v>20</v>
      </c>
      <c r="KS192" s="16">
        <v>1314886</v>
      </c>
      <c r="KT192" s="16">
        <v>35</v>
      </c>
      <c r="KU192" s="16">
        <v>20</v>
      </c>
      <c r="KV192" s="16">
        <v>55</v>
      </c>
      <c r="KW192" s="16">
        <v>2218556</v>
      </c>
      <c r="KX192" s="16">
        <v>1314886</v>
      </c>
      <c r="KY192" s="18">
        <v>3533442</v>
      </c>
      <c r="KZ192" s="16">
        <v>324191</v>
      </c>
      <c r="LA192" s="16">
        <v>0</v>
      </c>
      <c r="LB192" s="16">
        <v>0</v>
      </c>
      <c r="LC192" s="16">
        <v>0</v>
      </c>
      <c r="LD192" s="16">
        <v>3857633</v>
      </c>
      <c r="LE192" s="16">
        <v>484438</v>
      </c>
      <c r="LF192" s="16">
        <v>100000</v>
      </c>
      <c r="LG192" s="16">
        <v>0</v>
      </c>
      <c r="LH192" s="16">
        <v>4442071</v>
      </c>
      <c r="LI192" s="16">
        <v>324191</v>
      </c>
      <c r="LJ192" s="16">
        <v>4117880</v>
      </c>
      <c r="LK192" s="16">
        <v>410843742</v>
      </c>
      <c r="LL192" s="16">
        <v>10.02298</v>
      </c>
      <c r="LM192" s="16">
        <v>324191</v>
      </c>
      <c r="LN192" s="16">
        <v>430542904</v>
      </c>
      <c r="LO192" s="16">
        <v>0.75297999999999998</v>
      </c>
      <c r="LP192" s="16">
        <v>10.02298</v>
      </c>
      <c r="LQ192" s="16">
        <v>10.77596</v>
      </c>
      <c r="LR192" s="16">
        <v>363741</v>
      </c>
      <c r="LS192" s="16">
        <v>0</v>
      </c>
      <c r="LT192" s="16">
        <v>64771</v>
      </c>
      <c r="LU192" s="16">
        <v>71200</v>
      </c>
      <c r="LV192" s="16">
        <v>420</v>
      </c>
      <c r="LW192" s="16">
        <v>34432</v>
      </c>
      <c r="LX192" s="16">
        <v>4009</v>
      </c>
      <c r="LY192" s="16">
        <v>63278</v>
      </c>
      <c r="LZ192" s="16">
        <v>475295</v>
      </c>
      <c r="MA192" s="16">
        <v>7183369</v>
      </c>
      <c r="MB192" s="18">
        <v>475295</v>
      </c>
      <c r="MC192" s="16">
        <v>6708074</v>
      </c>
      <c r="MD192" s="16">
        <v>10547994</v>
      </c>
      <c r="ME192" s="18">
        <v>0</v>
      </c>
      <c r="MF192" s="18">
        <v>0</v>
      </c>
      <c r="MG192" s="18">
        <v>558392</v>
      </c>
      <c r="MH192" s="16">
        <v>0</v>
      </c>
      <c r="MI192" s="16">
        <v>225233</v>
      </c>
      <c r="MJ192" s="16">
        <v>0</v>
      </c>
      <c r="MK192" s="16">
        <v>0</v>
      </c>
      <c r="ML192" s="16">
        <v>0</v>
      </c>
      <c r="MM192" s="16">
        <v>0</v>
      </c>
      <c r="MN192" s="16">
        <v>0</v>
      </c>
      <c r="MO192" s="16">
        <v>3857633</v>
      </c>
      <c r="MP192" s="16">
        <v>225233</v>
      </c>
      <c r="MQ192" s="16">
        <v>0</v>
      </c>
      <c r="MR192" s="16">
        <v>234201</v>
      </c>
      <c r="MS192" s="16">
        <v>0</v>
      </c>
      <c r="MT192" s="16">
        <v>56361</v>
      </c>
      <c r="MU192" s="16">
        <v>55</v>
      </c>
      <c r="MV192" s="16">
        <v>0</v>
      </c>
      <c r="MW192" s="16">
        <v>4373483</v>
      </c>
      <c r="MX192" s="16">
        <v>430542904</v>
      </c>
      <c r="MY192" s="16">
        <v>0.67</v>
      </c>
      <c r="MZ192" s="16">
        <v>288464</v>
      </c>
      <c r="NA192" s="16">
        <v>0.03</v>
      </c>
      <c r="NB192" s="16">
        <v>7806707</v>
      </c>
      <c r="NC192" s="16">
        <v>234201</v>
      </c>
      <c r="ND192" s="16">
        <v>288464</v>
      </c>
      <c r="NE192" s="16">
        <v>234201</v>
      </c>
      <c r="NF192" s="16">
        <v>54263</v>
      </c>
      <c r="NG192" s="17">
        <v>0.03</v>
      </c>
      <c r="NH192" s="17">
        <v>0</v>
      </c>
      <c r="NI192" s="17">
        <v>0</v>
      </c>
      <c r="NJ192" s="17">
        <v>0</v>
      </c>
      <c r="NK192" s="17">
        <v>0.03</v>
      </c>
      <c r="NL192" s="17">
        <v>0.06</v>
      </c>
      <c r="NM192" s="16">
        <v>234201</v>
      </c>
      <c r="NN192" s="16">
        <v>0</v>
      </c>
      <c r="NO192" s="18">
        <v>0</v>
      </c>
      <c r="NP192" s="16">
        <v>0</v>
      </c>
      <c r="NQ192" s="17">
        <v>234201</v>
      </c>
      <c r="NR192" s="16">
        <v>400000</v>
      </c>
      <c r="NS192" s="16">
        <v>0</v>
      </c>
      <c r="NT192" s="16">
        <v>142079</v>
      </c>
      <c r="NU192" s="16">
        <v>0</v>
      </c>
      <c r="NV192" s="16">
        <v>0</v>
      </c>
      <c r="NW192" s="17">
        <v>0</v>
      </c>
      <c r="NX192" s="17">
        <v>1056750</v>
      </c>
    </row>
    <row r="193" spans="1:388" x14ac:dyDescent="0.55000000000000004">
      <c r="A193" s="13" t="s">
        <v>1189</v>
      </c>
      <c r="B193" s="13" t="s">
        <v>1219</v>
      </c>
      <c r="C193" s="13" t="s">
        <v>362</v>
      </c>
      <c r="D193" s="13" t="s">
        <v>363</v>
      </c>
      <c r="E193" s="14">
        <v>345.5</v>
      </c>
      <c r="F193" s="15">
        <v>-1.9E-2</v>
      </c>
      <c r="G193" s="16">
        <v>7413</v>
      </c>
      <c r="H193" s="16">
        <v>-141</v>
      </c>
      <c r="I193" s="16">
        <v>6553</v>
      </c>
      <c r="J193" s="15">
        <v>-1.9E-2</v>
      </c>
      <c r="K193" s="16">
        <v>-125</v>
      </c>
      <c r="L193" s="16">
        <v>7413</v>
      </c>
      <c r="M193" s="16">
        <v>222</v>
      </c>
      <c r="N193" s="16">
        <v>7635</v>
      </c>
      <c r="O193" s="17">
        <v>725.55</v>
      </c>
      <c r="P193" s="17">
        <v>19.07</v>
      </c>
      <c r="Q193" s="17">
        <v>744.62</v>
      </c>
      <c r="R193" s="17">
        <v>81.42</v>
      </c>
      <c r="S193" s="17">
        <v>2.16</v>
      </c>
      <c r="T193" s="17">
        <v>83.58</v>
      </c>
      <c r="U193" s="17">
        <v>90.44</v>
      </c>
      <c r="V193" s="17">
        <v>2.35</v>
      </c>
      <c r="W193" s="17">
        <v>92.79</v>
      </c>
      <c r="X193" s="17">
        <v>357.8</v>
      </c>
      <c r="Y193" s="17">
        <v>10.73</v>
      </c>
      <c r="Z193" s="17">
        <v>368.53</v>
      </c>
      <c r="AA193" s="17">
        <v>21.6</v>
      </c>
      <c r="AB193" s="17">
        <v>7.26</v>
      </c>
      <c r="AC193" s="17">
        <v>13.7</v>
      </c>
      <c r="AD193" s="17">
        <v>42.56</v>
      </c>
      <c r="AE193" s="14">
        <v>345.5</v>
      </c>
      <c r="AF193" s="17">
        <v>388.06</v>
      </c>
      <c r="AG193" s="17">
        <v>0.91</v>
      </c>
      <c r="AH193" s="17">
        <v>388.97</v>
      </c>
      <c r="AI193" s="15">
        <v>17.86</v>
      </c>
      <c r="AJ193" s="15">
        <v>1.9359999999999999</v>
      </c>
      <c r="AK193" s="17">
        <v>0</v>
      </c>
      <c r="AL193" s="17">
        <f>ROUND(Data_AidAndLevy[[#This Row],[L311]]*Data_AidAndLevy[[#This Row],[L201]],0)</f>
        <v>0</v>
      </c>
      <c r="AM193" s="15">
        <v>0</v>
      </c>
      <c r="AN193" s="15">
        <v>19.795999999999999</v>
      </c>
      <c r="AO193" s="17">
        <v>388.06</v>
      </c>
      <c r="AP193" s="15">
        <v>407.85599999999999</v>
      </c>
      <c r="AQ193" s="17">
        <v>42.56</v>
      </c>
      <c r="AR193" s="15">
        <v>365.29599999999999</v>
      </c>
      <c r="AS193" s="16">
        <v>7635</v>
      </c>
      <c r="AT193" s="14">
        <v>345.5</v>
      </c>
      <c r="AU193" s="16">
        <v>2637893</v>
      </c>
      <c r="AV193" s="16">
        <v>2508559</v>
      </c>
      <c r="AW193" s="17">
        <v>1.01</v>
      </c>
      <c r="AX193" s="16">
        <v>2533645</v>
      </c>
      <c r="AY193" s="16">
        <v>2637893</v>
      </c>
      <c r="AZ193" s="16">
        <v>0</v>
      </c>
      <c r="BA193" s="16">
        <v>7635</v>
      </c>
      <c r="BB193" s="15">
        <v>19.795999999999999</v>
      </c>
      <c r="BC193" s="16">
        <v>151142</v>
      </c>
      <c r="BD193" s="16">
        <v>7635</v>
      </c>
      <c r="BE193" s="17">
        <v>42.56</v>
      </c>
      <c r="BF193" s="16">
        <v>324946</v>
      </c>
      <c r="BG193" s="17">
        <v>744.62</v>
      </c>
      <c r="BH193" s="14">
        <v>345.5</v>
      </c>
      <c r="BI193" s="16">
        <v>257266</v>
      </c>
      <c r="BJ193" s="16">
        <v>245526</v>
      </c>
      <c r="BK193" s="16">
        <v>257266</v>
      </c>
      <c r="BL193" s="16">
        <v>0</v>
      </c>
      <c r="BM193" s="16">
        <v>257266</v>
      </c>
      <c r="BN193" s="16">
        <v>257266</v>
      </c>
      <c r="BO193" s="17">
        <v>83.58</v>
      </c>
      <c r="BP193" s="14">
        <v>345.5</v>
      </c>
      <c r="BQ193" s="16">
        <v>28877</v>
      </c>
      <c r="BR193" s="16">
        <v>27553</v>
      </c>
      <c r="BS193" s="16">
        <v>28877</v>
      </c>
      <c r="BT193" s="16">
        <v>0</v>
      </c>
      <c r="BU193" s="16">
        <v>28877</v>
      </c>
      <c r="BV193" s="16">
        <v>28877</v>
      </c>
      <c r="BW193" s="17">
        <v>92.79</v>
      </c>
      <c r="BX193" s="14">
        <v>345.5</v>
      </c>
      <c r="BY193" s="16">
        <v>32059</v>
      </c>
      <c r="BZ193" s="16">
        <v>30605</v>
      </c>
      <c r="CA193" s="16">
        <v>32059</v>
      </c>
      <c r="CB193" s="16">
        <v>0</v>
      </c>
      <c r="CC193" s="16">
        <v>32059</v>
      </c>
      <c r="CD193" s="16">
        <v>32059</v>
      </c>
      <c r="CE193" s="17">
        <v>368.53</v>
      </c>
      <c r="CF193" s="14">
        <v>345.5</v>
      </c>
      <c r="CG193" s="16">
        <v>127327</v>
      </c>
      <c r="CH193" s="16">
        <v>121080</v>
      </c>
      <c r="CI193" s="16">
        <v>127327</v>
      </c>
      <c r="CJ193" s="16">
        <v>0</v>
      </c>
      <c r="CK193" s="16">
        <v>127327</v>
      </c>
      <c r="CL193" s="16">
        <v>127327</v>
      </c>
      <c r="CM193" s="17">
        <v>331.3</v>
      </c>
      <c r="CN193" s="17">
        <v>388.06</v>
      </c>
      <c r="CO193" s="16">
        <v>128564</v>
      </c>
      <c r="CP193" s="16">
        <v>121943</v>
      </c>
      <c r="CQ193" s="16">
        <v>493</v>
      </c>
      <c r="CR193" s="16">
        <v>122436</v>
      </c>
      <c r="CS193" s="16">
        <v>128564</v>
      </c>
      <c r="CT193" s="16">
        <v>0</v>
      </c>
      <c r="CU193" s="14">
        <v>345.5</v>
      </c>
      <c r="CV193" s="16">
        <v>0</v>
      </c>
      <c r="CW193" s="14">
        <v>0</v>
      </c>
      <c r="CX193" s="16">
        <v>346</v>
      </c>
      <c r="CY193" s="17">
        <v>62.14</v>
      </c>
      <c r="CZ193" s="16">
        <v>21500</v>
      </c>
      <c r="DA193" s="16">
        <v>346</v>
      </c>
      <c r="DB193" s="17">
        <v>68.3</v>
      </c>
      <c r="DC193" s="16">
        <v>23632</v>
      </c>
      <c r="DD193" s="17">
        <v>0.91</v>
      </c>
      <c r="DE193" s="17">
        <v>331.3</v>
      </c>
      <c r="DF193" s="16">
        <v>301</v>
      </c>
      <c r="DG193" s="17">
        <v>33.299999999999997</v>
      </c>
      <c r="DH193" s="17">
        <v>388.06</v>
      </c>
      <c r="DI193" s="16">
        <v>12922</v>
      </c>
      <c r="DJ193" s="16">
        <v>12248</v>
      </c>
      <c r="DK193" s="16">
        <v>12922</v>
      </c>
      <c r="DL193" s="16">
        <v>0</v>
      </c>
      <c r="DM193" s="16">
        <v>12922</v>
      </c>
      <c r="DN193" s="16">
        <v>12922</v>
      </c>
      <c r="DO193" s="17">
        <v>3.65</v>
      </c>
      <c r="DP193" s="17">
        <v>388.06</v>
      </c>
      <c r="DQ193" s="16">
        <v>1416</v>
      </c>
      <c r="DR193" s="16">
        <v>1339</v>
      </c>
      <c r="DS193" s="16">
        <v>1416</v>
      </c>
      <c r="DT193" s="16">
        <v>0</v>
      </c>
      <c r="DU193" s="16">
        <v>1416</v>
      </c>
      <c r="DV193" s="16">
        <v>1416</v>
      </c>
      <c r="DW193" s="16">
        <v>2637893</v>
      </c>
      <c r="DX193" s="16">
        <v>0</v>
      </c>
      <c r="DY193" s="16">
        <v>151142</v>
      </c>
      <c r="DZ193" s="16">
        <v>324946</v>
      </c>
      <c r="EA193" s="16">
        <v>257266</v>
      </c>
      <c r="EB193" s="16">
        <v>28877</v>
      </c>
      <c r="EC193" s="16">
        <v>32059</v>
      </c>
      <c r="ED193" s="16">
        <v>127327</v>
      </c>
      <c r="EE193" s="16">
        <v>128564</v>
      </c>
      <c r="EF193" s="16">
        <v>0</v>
      </c>
      <c r="EG193" s="16">
        <v>21500</v>
      </c>
      <c r="EH193" s="16">
        <v>23632</v>
      </c>
      <c r="EI193" s="16">
        <v>301</v>
      </c>
      <c r="EJ193" s="16">
        <v>12922</v>
      </c>
      <c r="EK193" s="16">
        <v>1416</v>
      </c>
      <c r="EL193" s="16">
        <v>19321</v>
      </c>
      <c r="EM193" s="16">
        <v>125498</v>
      </c>
      <c r="EN193" s="16">
        <v>-141</v>
      </c>
      <c r="EO193" s="16">
        <v>3853881</v>
      </c>
      <c r="EP193" s="16">
        <v>148655843</v>
      </c>
      <c r="EQ193" s="18">
        <v>5.4</v>
      </c>
      <c r="ER193" s="16">
        <v>802742</v>
      </c>
      <c r="ES193" s="16">
        <v>8253</v>
      </c>
      <c r="ET193" s="16">
        <v>8087</v>
      </c>
      <c r="EU193" s="16">
        <v>166</v>
      </c>
      <c r="EV193" s="16">
        <v>802742</v>
      </c>
      <c r="EW193" s="16">
        <v>802908</v>
      </c>
      <c r="EX193" s="16">
        <v>21336314</v>
      </c>
      <c r="EY193" s="16">
        <v>17985725</v>
      </c>
      <c r="EZ193" s="16">
        <v>3350589</v>
      </c>
      <c r="FA193" s="18">
        <v>5.4</v>
      </c>
      <c r="FB193" s="16">
        <v>18093</v>
      </c>
      <c r="FC193" s="16">
        <v>0</v>
      </c>
      <c r="FD193" s="16">
        <v>0</v>
      </c>
      <c r="FE193" s="16">
        <v>0</v>
      </c>
      <c r="FF193" s="16">
        <v>18093</v>
      </c>
      <c r="FG193" s="16">
        <v>18093</v>
      </c>
      <c r="FH193" s="16">
        <v>802908</v>
      </c>
      <c r="FI193" s="16">
        <v>821001</v>
      </c>
      <c r="FJ193" s="16">
        <v>6749</v>
      </c>
      <c r="FK193" s="15">
        <v>365.29599999999999</v>
      </c>
      <c r="FL193" s="16">
        <v>2465383</v>
      </c>
      <c r="FM193" s="16">
        <v>6749</v>
      </c>
      <c r="FN193" s="17">
        <v>42.56</v>
      </c>
      <c r="FO193" s="16">
        <v>287237</v>
      </c>
      <c r="FP193" s="16">
        <v>264</v>
      </c>
      <c r="FQ193" s="17">
        <v>388.97</v>
      </c>
      <c r="FR193" s="16">
        <v>102688</v>
      </c>
      <c r="FS193" s="16">
        <v>12922</v>
      </c>
      <c r="FT193" s="16">
        <v>1416</v>
      </c>
      <c r="FU193" s="16">
        <v>117026</v>
      </c>
      <c r="FV193" s="16">
        <v>2465383</v>
      </c>
      <c r="FW193" s="16">
        <v>287237</v>
      </c>
      <c r="FX193" s="16">
        <v>-125</v>
      </c>
      <c r="FY193" s="16">
        <v>257266</v>
      </c>
      <c r="FZ193" s="16">
        <v>28877</v>
      </c>
      <c r="GA193" s="16">
        <v>32059</v>
      </c>
      <c r="GB193" s="16">
        <v>127327</v>
      </c>
      <c r="GC193" s="16">
        <v>3315050</v>
      </c>
      <c r="GD193" s="16">
        <v>821001</v>
      </c>
      <c r="GE193" s="16">
        <v>2494049</v>
      </c>
      <c r="GF193" s="15">
        <v>407.85599999999999</v>
      </c>
      <c r="GG193" s="16">
        <v>300</v>
      </c>
      <c r="GH193" s="16">
        <v>122357</v>
      </c>
      <c r="GI193" s="16">
        <v>2494049</v>
      </c>
      <c r="GJ193" s="16">
        <v>0</v>
      </c>
      <c r="GK193" s="14">
        <v>9</v>
      </c>
      <c r="GL193" s="16">
        <v>7635</v>
      </c>
      <c r="GM193" s="16">
        <v>68715</v>
      </c>
      <c r="GN193" s="14">
        <v>0</v>
      </c>
      <c r="GO193" s="16">
        <v>7413</v>
      </c>
      <c r="GP193" s="16">
        <v>0</v>
      </c>
      <c r="GQ193" s="16">
        <v>68715</v>
      </c>
      <c r="GR193" s="16">
        <v>68715</v>
      </c>
      <c r="GS193" s="16">
        <v>3853881</v>
      </c>
      <c r="GT193" s="16">
        <v>3315050</v>
      </c>
      <c r="GU193" s="16">
        <v>0</v>
      </c>
      <c r="GV193" s="16">
        <v>538831</v>
      </c>
      <c r="GW193" s="16">
        <v>148655843</v>
      </c>
      <c r="GX193" s="16">
        <v>143391742</v>
      </c>
      <c r="GY193" s="16">
        <v>5264101</v>
      </c>
      <c r="GZ193" s="16">
        <v>143391742</v>
      </c>
      <c r="HA193" s="18">
        <v>3.6700000000000003E-2</v>
      </c>
      <c r="HB193" s="16">
        <v>4265</v>
      </c>
      <c r="HC193" s="16">
        <v>157</v>
      </c>
      <c r="HD193" s="16">
        <v>4265</v>
      </c>
      <c r="HE193" s="16">
        <v>157</v>
      </c>
      <c r="HF193" s="16">
        <v>4108</v>
      </c>
      <c r="HG193" s="16">
        <v>886</v>
      </c>
      <c r="HH193" s="16">
        <v>685</v>
      </c>
      <c r="HI193" s="16">
        <v>201</v>
      </c>
      <c r="HJ193" s="15">
        <v>407.85599999999999</v>
      </c>
      <c r="HK193" s="16">
        <v>81979</v>
      </c>
      <c r="HL193" s="15">
        <v>407.85599999999999</v>
      </c>
      <c r="HM193" s="16">
        <v>10</v>
      </c>
      <c r="HN193" s="16">
        <v>4079</v>
      </c>
      <c r="HO193" s="15">
        <v>407.85599999999999</v>
      </c>
      <c r="HP193" s="16">
        <v>7635</v>
      </c>
      <c r="HQ193" s="15">
        <v>0.11600000000000001</v>
      </c>
      <c r="HR193" s="16">
        <v>361360</v>
      </c>
      <c r="HS193" s="16">
        <v>81979</v>
      </c>
      <c r="HT193" s="16">
        <v>4079</v>
      </c>
      <c r="HU193" s="16">
        <v>275302</v>
      </c>
      <c r="HV193" s="16">
        <v>148655843</v>
      </c>
      <c r="HW193" s="18">
        <v>1.8519399999999999</v>
      </c>
      <c r="HX193" s="18">
        <v>1.9617800000000001</v>
      </c>
      <c r="HY193" s="18">
        <v>0</v>
      </c>
      <c r="HZ193" s="16">
        <v>148655843</v>
      </c>
      <c r="IA193" s="16">
        <v>0</v>
      </c>
      <c r="IB193" s="16">
        <v>7635</v>
      </c>
      <c r="IC193" s="17">
        <v>0</v>
      </c>
      <c r="ID193" s="16">
        <v>0</v>
      </c>
      <c r="IE193" s="15">
        <v>407.85599999999999</v>
      </c>
      <c r="IF193" s="16">
        <v>0</v>
      </c>
      <c r="IG193" s="16">
        <v>538831</v>
      </c>
      <c r="IH193" s="16">
        <v>4108</v>
      </c>
      <c r="II193" s="16">
        <v>0</v>
      </c>
      <c r="IJ193" s="16">
        <v>0</v>
      </c>
      <c r="IK193" s="16">
        <v>19321</v>
      </c>
      <c r="IL193" s="16">
        <v>81979</v>
      </c>
      <c r="IM193" s="16">
        <v>4079</v>
      </c>
      <c r="IN193" s="16">
        <v>0</v>
      </c>
      <c r="IO193" s="16">
        <v>0</v>
      </c>
      <c r="IP193" s="16">
        <v>467986</v>
      </c>
      <c r="IQ193" s="16">
        <v>2494049</v>
      </c>
      <c r="IR193" s="16">
        <v>0</v>
      </c>
      <c r="IS193" s="16">
        <v>4108</v>
      </c>
      <c r="IT193" s="16">
        <v>0</v>
      </c>
      <c r="IU193" s="16">
        <v>0</v>
      </c>
      <c r="IV193" s="16">
        <v>19321</v>
      </c>
      <c r="IW193" s="16">
        <v>81979</v>
      </c>
      <c r="IX193" s="16">
        <v>4079</v>
      </c>
      <c r="IY193" s="16">
        <v>0</v>
      </c>
      <c r="IZ193" s="16">
        <v>0</v>
      </c>
      <c r="JA193" s="16">
        <v>0</v>
      </c>
      <c r="JB193" s="16">
        <v>68715</v>
      </c>
      <c r="JC193" s="16">
        <v>2633609</v>
      </c>
      <c r="JD193" s="16">
        <v>2637893</v>
      </c>
      <c r="JE193" s="16">
        <v>0</v>
      </c>
      <c r="JF193" s="16">
        <v>2637893</v>
      </c>
      <c r="JG193" s="19">
        <v>0.1</v>
      </c>
      <c r="JH193" s="16">
        <v>263789</v>
      </c>
      <c r="JI193" s="16">
        <v>148655843</v>
      </c>
      <c r="JJ193" s="14">
        <v>345.5</v>
      </c>
      <c r="JK193" s="16">
        <v>430263</v>
      </c>
      <c r="JL193" s="16">
        <v>416026</v>
      </c>
      <c r="JM193" s="16">
        <v>430263</v>
      </c>
      <c r="JN193" s="17">
        <v>0.25</v>
      </c>
      <c r="JO193" s="19">
        <v>0.2417</v>
      </c>
      <c r="JP193" s="16">
        <v>263789</v>
      </c>
      <c r="JQ193" s="16">
        <v>63758</v>
      </c>
      <c r="JR193" s="17">
        <v>0.05</v>
      </c>
      <c r="JS193" s="16">
        <v>2010603</v>
      </c>
      <c r="JT193" s="16">
        <v>100530</v>
      </c>
      <c r="JU193" s="16">
        <v>263789</v>
      </c>
      <c r="JV193" s="16">
        <v>63758</v>
      </c>
      <c r="JW193" s="16">
        <v>100530</v>
      </c>
      <c r="JX193" s="16">
        <v>99501</v>
      </c>
      <c r="JY193" s="16">
        <v>63758</v>
      </c>
      <c r="JZ193" s="18">
        <v>0</v>
      </c>
      <c r="KA193" s="16">
        <v>0</v>
      </c>
      <c r="KB193" s="16">
        <v>100530</v>
      </c>
      <c r="KC193" s="16">
        <v>99501</v>
      </c>
      <c r="KD193" s="16">
        <v>200031</v>
      </c>
      <c r="KE193" s="16">
        <v>2637893</v>
      </c>
      <c r="KF193" s="19">
        <v>0</v>
      </c>
      <c r="KG193" s="16">
        <v>0</v>
      </c>
      <c r="KH193" s="17">
        <v>0</v>
      </c>
      <c r="KI193" s="16">
        <v>2010603</v>
      </c>
      <c r="KJ193" s="16">
        <v>0</v>
      </c>
      <c r="KK193" s="16">
        <v>0</v>
      </c>
      <c r="KL193" s="16">
        <v>0</v>
      </c>
      <c r="KM193" s="16">
        <v>0</v>
      </c>
      <c r="KN193" s="16">
        <v>5291</v>
      </c>
      <c r="KO193" s="16">
        <v>5184</v>
      </c>
      <c r="KP193" s="16">
        <v>107</v>
      </c>
      <c r="KQ193" s="16">
        <v>467986</v>
      </c>
      <c r="KR193" s="16">
        <v>107</v>
      </c>
      <c r="KS193" s="16">
        <v>467879</v>
      </c>
      <c r="KT193" s="16">
        <v>166</v>
      </c>
      <c r="KU193" s="16">
        <v>107</v>
      </c>
      <c r="KV193" s="16">
        <v>273</v>
      </c>
      <c r="KW193" s="16">
        <v>802742</v>
      </c>
      <c r="KX193" s="16">
        <v>467879</v>
      </c>
      <c r="KY193" s="18">
        <v>1270621</v>
      </c>
      <c r="KZ193" s="16">
        <v>99501</v>
      </c>
      <c r="LA193" s="16">
        <v>0</v>
      </c>
      <c r="LB193" s="16">
        <v>0</v>
      </c>
      <c r="LC193" s="16">
        <v>0</v>
      </c>
      <c r="LD193" s="16">
        <v>1370122</v>
      </c>
      <c r="LE193" s="16">
        <v>0</v>
      </c>
      <c r="LF193" s="16">
        <v>0</v>
      </c>
      <c r="LG193" s="16">
        <v>0</v>
      </c>
      <c r="LH193" s="16">
        <v>1370122</v>
      </c>
      <c r="LI193" s="16">
        <v>99501</v>
      </c>
      <c r="LJ193" s="16">
        <v>1270621</v>
      </c>
      <c r="LK193" s="16">
        <v>148655843</v>
      </c>
      <c r="LL193" s="16">
        <v>8.5473999999999997</v>
      </c>
      <c r="LM193" s="16">
        <v>99501</v>
      </c>
      <c r="LN193" s="16">
        <v>161205716</v>
      </c>
      <c r="LO193" s="16">
        <v>0.61722999999999995</v>
      </c>
      <c r="LP193" s="16">
        <v>8.5473999999999997</v>
      </c>
      <c r="LQ193" s="16">
        <v>9.1646300000000007</v>
      </c>
      <c r="LR193" s="16">
        <v>128564</v>
      </c>
      <c r="LS193" s="16">
        <v>0</v>
      </c>
      <c r="LT193" s="16">
        <v>21500</v>
      </c>
      <c r="LU193" s="16">
        <v>23632</v>
      </c>
      <c r="LV193" s="16">
        <v>301</v>
      </c>
      <c r="LW193" s="16">
        <v>12922</v>
      </c>
      <c r="LX193" s="16">
        <v>1416</v>
      </c>
      <c r="LY193" s="16">
        <v>19321</v>
      </c>
      <c r="LZ193" s="16">
        <v>169014</v>
      </c>
      <c r="MA193" s="16">
        <v>2633609</v>
      </c>
      <c r="MB193" s="18">
        <v>169014</v>
      </c>
      <c r="MC193" s="16">
        <v>2464595</v>
      </c>
      <c r="MD193" s="16">
        <v>3853881</v>
      </c>
      <c r="ME193" s="18">
        <v>0</v>
      </c>
      <c r="MF193" s="18">
        <v>0</v>
      </c>
      <c r="MG193" s="18">
        <v>200031</v>
      </c>
      <c r="MH193" s="16">
        <v>0</v>
      </c>
      <c r="MI193" s="16">
        <v>68715</v>
      </c>
      <c r="MJ193" s="16">
        <v>0</v>
      </c>
      <c r="MK193" s="16">
        <v>0</v>
      </c>
      <c r="ML193" s="16">
        <v>0</v>
      </c>
      <c r="MM193" s="16">
        <v>0</v>
      </c>
      <c r="MN193" s="16">
        <v>0</v>
      </c>
      <c r="MO193" s="16">
        <v>1370122</v>
      </c>
      <c r="MP193" s="16">
        <v>68715</v>
      </c>
      <c r="MQ193" s="16">
        <v>0</v>
      </c>
      <c r="MR193" s="16">
        <v>100530</v>
      </c>
      <c r="MS193" s="16">
        <v>0</v>
      </c>
      <c r="MT193" s="16">
        <v>18093</v>
      </c>
      <c r="MU193" s="16">
        <v>273</v>
      </c>
      <c r="MV193" s="16">
        <v>0</v>
      </c>
      <c r="MW193" s="16">
        <v>1557733</v>
      </c>
      <c r="MX193" s="16">
        <v>161205716</v>
      </c>
      <c r="MY193" s="16">
        <v>0</v>
      </c>
      <c r="MZ193" s="16">
        <v>0</v>
      </c>
      <c r="NA193" s="16">
        <v>0</v>
      </c>
      <c r="NB193" s="16">
        <v>2010603</v>
      </c>
      <c r="NC193" s="16">
        <v>0</v>
      </c>
      <c r="ND193" s="16">
        <v>0</v>
      </c>
      <c r="NE193" s="16">
        <v>0</v>
      </c>
      <c r="NF193" s="16">
        <v>0</v>
      </c>
      <c r="NG193" s="17">
        <v>0.05</v>
      </c>
      <c r="NH193" s="17">
        <v>0</v>
      </c>
      <c r="NI193" s="17">
        <v>0</v>
      </c>
      <c r="NJ193" s="17">
        <v>0</v>
      </c>
      <c r="NK193" s="17">
        <v>0</v>
      </c>
      <c r="NL193" s="17">
        <v>0.05</v>
      </c>
      <c r="NM193" s="16">
        <v>100530</v>
      </c>
      <c r="NN193" s="16">
        <v>0</v>
      </c>
      <c r="NO193" s="18">
        <v>0</v>
      </c>
      <c r="NP193" s="16">
        <v>0</v>
      </c>
      <c r="NQ193" s="17">
        <v>100530</v>
      </c>
      <c r="NR193" s="16">
        <v>245000</v>
      </c>
      <c r="NS193" s="16">
        <v>0</v>
      </c>
      <c r="NT193" s="16">
        <v>53198</v>
      </c>
      <c r="NU193" s="16">
        <v>0</v>
      </c>
      <c r="NV193" s="16">
        <v>0</v>
      </c>
      <c r="NW193" s="17">
        <v>0</v>
      </c>
      <c r="NX193" s="17">
        <v>168800</v>
      </c>
    </row>
    <row r="194" spans="1:388" x14ac:dyDescent="0.55000000000000004">
      <c r="A194" s="13" t="s">
        <v>1179</v>
      </c>
      <c r="B194" s="13" t="s">
        <v>1285</v>
      </c>
      <c r="C194" s="13" t="s">
        <v>364</v>
      </c>
      <c r="D194" s="13" t="s">
        <v>365</v>
      </c>
      <c r="E194" s="14">
        <v>211.6</v>
      </c>
      <c r="F194" s="15">
        <v>-1.0620000000000001</v>
      </c>
      <c r="G194" s="16">
        <v>7452</v>
      </c>
      <c r="H194" s="16">
        <v>-462</v>
      </c>
      <c r="I194" s="16">
        <v>6553</v>
      </c>
      <c r="J194" s="15">
        <v>-1.0620000000000001</v>
      </c>
      <c r="K194" s="16">
        <v>-6959</v>
      </c>
      <c r="L194" s="16">
        <v>7452</v>
      </c>
      <c r="M194" s="16">
        <v>222</v>
      </c>
      <c r="N194" s="16">
        <v>7674</v>
      </c>
      <c r="O194" s="17">
        <v>651.94000000000005</v>
      </c>
      <c r="P194" s="17">
        <v>19.07</v>
      </c>
      <c r="Q194" s="17">
        <v>671.01</v>
      </c>
      <c r="R194" s="17">
        <v>60.84</v>
      </c>
      <c r="S194" s="17">
        <v>2.16</v>
      </c>
      <c r="T194" s="17">
        <v>63</v>
      </c>
      <c r="U194" s="17">
        <v>76.400000000000006</v>
      </c>
      <c r="V194" s="17">
        <v>2.35</v>
      </c>
      <c r="W194" s="17">
        <v>78.75</v>
      </c>
      <c r="X194" s="17">
        <v>357.8</v>
      </c>
      <c r="Y194" s="17">
        <v>10.73</v>
      </c>
      <c r="Z194" s="17">
        <v>368.53</v>
      </c>
      <c r="AA194" s="17">
        <v>25.92</v>
      </c>
      <c r="AB194" s="17">
        <v>16.34</v>
      </c>
      <c r="AC194" s="17">
        <v>2.74</v>
      </c>
      <c r="AD194" s="17">
        <v>45</v>
      </c>
      <c r="AE194" s="14">
        <v>211.6</v>
      </c>
      <c r="AF194" s="17">
        <v>256.60000000000002</v>
      </c>
      <c r="AG194" s="17">
        <v>0.54</v>
      </c>
      <c r="AH194" s="17">
        <v>257.14</v>
      </c>
      <c r="AI194" s="15">
        <v>21.38</v>
      </c>
      <c r="AJ194" s="15">
        <v>1.2809999999999999</v>
      </c>
      <c r="AK194" s="17">
        <v>0</v>
      </c>
      <c r="AL194" s="17">
        <f>ROUND(Data_AidAndLevy[[#This Row],[L311]]*Data_AidAndLevy[[#This Row],[L201]],0)</f>
        <v>0</v>
      </c>
      <c r="AM194" s="15">
        <v>0</v>
      </c>
      <c r="AN194" s="15">
        <v>22.661000000000001</v>
      </c>
      <c r="AO194" s="17">
        <v>256.60000000000002</v>
      </c>
      <c r="AP194" s="15">
        <v>279.26100000000002</v>
      </c>
      <c r="AQ194" s="17">
        <v>45</v>
      </c>
      <c r="AR194" s="15">
        <v>234.261</v>
      </c>
      <c r="AS194" s="16">
        <v>7674</v>
      </c>
      <c r="AT194" s="14">
        <v>211.6</v>
      </c>
      <c r="AU194" s="16">
        <v>1623818</v>
      </c>
      <c r="AV194" s="16">
        <v>1634224</v>
      </c>
      <c r="AW194" s="17">
        <v>1.01</v>
      </c>
      <c r="AX194" s="16">
        <v>1650566</v>
      </c>
      <c r="AY194" s="16">
        <v>1623818</v>
      </c>
      <c r="AZ194" s="16">
        <v>26748</v>
      </c>
      <c r="BA194" s="16">
        <v>7674</v>
      </c>
      <c r="BB194" s="15">
        <v>22.661000000000001</v>
      </c>
      <c r="BC194" s="16">
        <v>173901</v>
      </c>
      <c r="BD194" s="16">
        <v>7674</v>
      </c>
      <c r="BE194" s="17">
        <v>45</v>
      </c>
      <c r="BF194" s="16">
        <v>345330</v>
      </c>
      <c r="BG194" s="17">
        <v>671.01</v>
      </c>
      <c r="BH194" s="14">
        <v>211.6</v>
      </c>
      <c r="BI194" s="16">
        <v>141986</v>
      </c>
      <c r="BJ194" s="16">
        <v>142970</v>
      </c>
      <c r="BK194" s="16">
        <v>141986</v>
      </c>
      <c r="BL194" s="16">
        <v>984</v>
      </c>
      <c r="BM194" s="16">
        <v>141986</v>
      </c>
      <c r="BN194" s="16">
        <v>142970</v>
      </c>
      <c r="BO194" s="17">
        <v>63</v>
      </c>
      <c r="BP194" s="14">
        <v>211.6</v>
      </c>
      <c r="BQ194" s="16">
        <v>13331</v>
      </c>
      <c r="BR194" s="16">
        <v>13342</v>
      </c>
      <c r="BS194" s="16">
        <v>13331</v>
      </c>
      <c r="BT194" s="16">
        <v>11</v>
      </c>
      <c r="BU194" s="16">
        <v>13331</v>
      </c>
      <c r="BV194" s="16">
        <v>13342</v>
      </c>
      <c r="BW194" s="17">
        <v>78.75</v>
      </c>
      <c r="BX194" s="14">
        <v>211.6</v>
      </c>
      <c r="BY194" s="16">
        <v>16664</v>
      </c>
      <c r="BZ194" s="16">
        <v>16755</v>
      </c>
      <c r="CA194" s="16">
        <v>16664</v>
      </c>
      <c r="CB194" s="16">
        <v>91</v>
      </c>
      <c r="CC194" s="16">
        <v>16664</v>
      </c>
      <c r="CD194" s="16">
        <v>16755</v>
      </c>
      <c r="CE194" s="17">
        <v>368.53</v>
      </c>
      <c r="CF194" s="14">
        <v>211.6</v>
      </c>
      <c r="CG194" s="16">
        <v>77981</v>
      </c>
      <c r="CH194" s="16">
        <v>78466</v>
      </c>
      <c r="CI194" s="16">
        <v>77981</v>
      </c>
      <c r="CJ194" s="16">
        <v>485</v>
      </c>
      <c r="CK194" s="16">
        <v>77981</v>
      </c>
      <c r="CL194" s="16">
        <v>78466</v>
      </c>
      <c r="CM194" s="17">
        <v>333.94</v>
      </c>
      <c r="CN194" s="17">
        <v>256.60000000000002</v>
      </c>
      <c r="CO194" s="16">
        <v>85689</v>
      </c>
      <c r="CP194" s="16">
        <v>87215</v>
      </c>
      <c r="CQ194" s="16">
        <v>5653</v>
      </c>
      <c r="CR194" s="16">
        <v>92868</v>
      </c>
      <c r="CS194" s="16">
        <v>85689</v>
      </c>
      <c r="CT194" s="16">
        <v>7179</v>
      </c>
      <c r="CU194" s="14">
        <v>211.6</v>
      </c>
      <c r="CV194" s="16">
        <v>0</v>
      </c>
      <c r="CW194" s="14">
        <v>0</v>
      </c>
      <c r="CX194" s="16">
        <v>212</v>
      </c>
      <c r="CY194" s="17">
        <v>62.17</v>
      </c>
      <c r="CZ194" s="16">
        <v>13180</v>
      </c>
      <c r="DA194" s="16">
        <v>212</v>
      </c>
      <c r="DB194" s="17">
        <v>68.73</v>
      </c>
      <c r="DC194" s="16">
        <v>14571</v>
      </c>
      <c r="DD194" s="17">
        <v>0.54</v>
      </c>
      <c r="DE194" s="17">
        <v>333.94</v>
      </c>
      <c r="DF194" s="16">
        <v>180</v>
      </c>
      <c r="DG194" s="17">
        <v>34.29</v>
      </c>
      <c r="DH194" s="17">
        <v>256.60000000000002</v>
      </c>
      <c r="DI194" s="16">
        <v>8799</v>
      </c>
      <c r="DJ194" s="16">
        <v>8955</v>
      </c>
      <c r="DK194" s="16">
        <v>8799</v>
      </c>
      <c r="DL194" s="16">
        <v>156</v>
      </c>
      <c r="DM194" s="16">
        <v>8799</v>
      </c>
      <c r="DN194" s="16">
        <v>8955</v>
      </c>
      <c r="DO194" s="17">
        <v>3.7</v>
      </c>
      <c r="DP194" s="17">
        <v>256.60000000000002</v>
      </c>
      <c r="DQ194" s="16">
        <v>949</v>
      </c>
      <c r="DR194" s="16">
        <v>963</v>
      </c>
      <c r="DS194" s="16">
        <v>949</v>
      </c>
      <c r="DT194" s="16">
        <v>14</v>
      </c>
      <c r="DU194" s="16">
        <v>949</v>
      </c>
      <c r="DV194" s="16">
        <v>963</v>
      </c>
      <c r="DW194" s="16">
        <v>1623818</v>
      </c>
      <c r="DX194" s="16">
        <v>26748</v>
      </c>
      <c r="DY194" s="16">
        <v>173901</v>
      </c>
      <c r="DZ194" s="16">
        <v>345330</v>
      </c>
      <c r="EA194" s="16">
        <v>142970</v>
      </c>
      <c r="EB194" s="16">
        <v>13342</v>
      </c>
      <c r="EC194" s="16">
        <v>16755</v>
      </c>
      <c r="ED194" s="16">
        <v>78466</v>
      </c>
      <c r="EE194" s="16">
        <v>85689</v>
      </c>
      <c r="EF194" s="16">
        <v>7179</v>
      </c>
      <c r="EG194" s="16">
        <v>13180</v>
      </c>
      <c r="EH194" s="16">
        <v>14571</v>
      </c>
      <c r="EI194" s="16">
        <v>180</v>
      </c>
      <c r="EJ194" s="16">
        <v>8955</v>
      </c>
      <c r="EK194" s="16">
        <v>963</v>
      </c>
      <c r="EL194" s="16">
        <v>19343</v>
      </c>
      <c r="EM194" s="16">
        <v>58343</v>
      </c>
      <c r="EN194" s="16">
        <v>-462</v>
      </c>
      <c r="EO194" s="16">
        <v>2590585</v>
      </c>
      <c r="EP194" s="16">
        <v>114229057</v>
      </c>
      <c r="EQ194" s="18">
        <v>5.4</v>
      </c>
      <c r="ER194" s="16">
        <v>616837</v>
      </c>
      <c r="ES194" s="16">
        <v>12488</v>
      </c>
      <c r="ET194" s="16">
        <v>12431</v>
      </c>
      <c r="EU194" s="16">
        <v>57</v>
      </c>
      <c r="EV194" s="16">
        <v>616837</v>
      </c>
      <c r="EW194" s="16">
        <v>616894</v>
      </c>
      <c r="EX194" s="16">
        <v>6090035</v>
      </c>
      <c r="EY194" s="16">
        <v>4886059</v>
      </c>
      <c r="EZ194" s="16">
        <v>1203976</v>
      </c>
      <c r="FA194" s="18">
        <v>5.4</v>
      </c>
      <c r="FB194" s="16">
        <v>6501</v>
      </c>
      <c r="FC194" s="16">
        <v>0</v>
      </c>
      <c r="FD194" s="16">
        <v>0</v>
      </c>
      <c r="FE194" s="16">
        <v>0</v>
      </c>
      <c r="FF194" s="16">
        <v>6501</v>
      </c>
      <c r="FG194" s="16">
        <v>6501</v>
      </c>
      <c r="FH194" s="16">
        <v>616894</v>
      </c>
      <c r="FI194" s="16">
        <v>623395</v>
      </c>
      <c r="FJ194" s="16">
        <v>6749</v>
      </c>
      <c r="FK194" s="15">
        <v>234.261</v>
      </c>
      <c r="FL194" s="16">
        <v>1581027</v>
      </c>
      <c r="FM194" s="16">
        <v>6749</v>
      </c>
      <c r="FN194" s="17">
        <v>45</v>
      </c>
      <c r="FO194" s="16">
        <v>303705</v>
      </c>
      <c r="FP194" s="16">
        <v>264</v>
      </c>
      <c r="FQ194" s="17">
        <v>257.14</v>
      </c>
      <c r="FR194" s="16">
        <v>67885</v>
      </c>
      <c r="FS194" s="16">
        <v>8955</v>
      </c>
      <c r="FT194" s="16">
        <v>963</v>
      </c>
      <c r="FU194" s="16">
        <v>77803</v>
      </c>
      <c r="FV194" s="16">
        <v>1581027</v>
      </c>
      <c r="FW194" s="16">
        <v>303705</v>
      </c>
      <c r="FX194" s="16">
        <v>-6959</v>
      </c>
      <c r="FY194" s="16">
        <v>142970</v>
      </c>
      <c r="FZ194" s="16">
        <v>13342</v>
      </c>
      <c r="GA194" s="16">
        <v>16755</v>
      </c>
      <c r="GB194" s="16">
        <v>78466</v>
      </c>
      <c r="GC194" s="16">
        <v>2207109</v>
      </c>
      <c r="GD194" s="16">
        <v>623395</v>
      </c>
      <c r="GE194" s="16">
        <v>1583714</v>
      </c>
      <c r="GF194" s="15">
        <v>279.26100000000002</v>
      </c>
      <c r="GG194" s="16">
        <v>300</v>
      </c>
      <c r="GH194" s="16">
        <v>83778</v>
      </c>
      <c r="GI194" s="16">
        <v>1583714</v>
      </c>
      <c r="GJ194" s="16">
        <v>0</v>
      </c>
      <c r="GK194" s="14">
        <v>8.5</v>
      </c>
      <c r="GL194" s="16">
        <v>7635</v>
      </c>
      <c r="GM194" s="16">
        <v>64898</v>
      </c>
      <c r="GN194" s="14">
        <v>-0.5</v>
      </c>
      <c r="GO194" s="16">
        <v>7413</v>
      </c>
      <c r="GP194" s="16">
        <v>-3707</v>
      </c>
      <c r="GQ194" s="16">
        <v>64898</v>
      </c>
      <c r="GR194" s="16">
        <v>61191</v>
      </c>
      <c r="GS194" s="16">
        <v>2590585</v>
      </c>
      <c r="GT194" s="16">
        <v>2207109</v>
      </c>
      <c r="GU194" s="16">
        <v>0</v>
      </c>
      <c r="GV194" s="16">
        <v>383476</v>
      </c>
      <c r="GW194" s="16">
        <v>114229057</v>
      </c>
      <c r="GX194" s="16">
        <v>110109971</v>
      </c>
      <c r="GY194" s="16">
        <v>4119086</v>
      </c>
      <c r="GZ194" s="16">
        <v>110109971</v>
      </c>
      <c r="HA194" s="18">
        <v>3.7400000000000003E-2</v>
      </c>
      <c r="HB194" s="16">
        <v>20358</v>
      </c>
      <c r="HC194" s="16">
        <v>761</v>
      </c>
      <c r="HD194" s="16">
        <v>20358</v>
      </c>
      <c r="HE194" s="16">
        <v>761</v>
      </c>
      <c r="HF194" s="16">
        <v>19597</v>
      </c>
      <c r="HG194" s="16">
        <v>886</v>
      </c>
      <c r="HH194" s="16">
        <v>685</v>
      </c>
      <c r="HI194" s="16">
        <v>201</v>
      </c>
      <c r="HJ194" s="15">
        <v>279.26100000000002</v>
      </c>
      <c r="HK194" s="16">
        <v>56131</v>
      </c>
      <c r="HL194" s="15">
        <v>279.26100000000002</v>
      </c>
      <c r="HM194" s="16">
        <v>10</v>
      </c>
      <c r="HN194" s="16">
        <v>2793</v>
      </c>
      <c r="HO194" s="15">
        <v>279.26100000000002</v>
      </c>
      <c r="HP194" s="16">
        <v>7635</v>
      </c>
      <c r="HQ194" s="15">
        <v>0.11600000000000001</v>
      </c>
      <c r="HR194" s="16">
        <v>247425</v>
      </c>
      <c r="HS194" s="16">
        <v>56131</v>
      </c>
      <c r="HT194" s="16">
        <v>2793</v>
      </c>
      <c r="HU194" s="16">
        <v>188501</v>
      </c>
      <c r="HV194" s="16">
        <v>114229057</v>
      </c>
      <c r="HW194" s="18">
        <v>1.6501999999999999</v>
      </c>
      <c r="HX194" s="18">
        <v>1.9617800000000001</v>
      </c>
      <c r="HY194" s="18">
        <v>0</v>
      </c>
      <c r="HZ194" s="16">
        <v>114229057</v>
      </c>
      <c r="IA194" s="16">
        <v>0</v>
      </c>
      <c r="IB194" s="16">
        <v>7635</v>
      </c>
      <c r="IC194" s="17">
        <v>0</v>
      </c>
      <c r="ID194" s="16">
        <v>0</v>
      </c>
      <c r="IE194" s="15">
        <v>279.26100000000002</v>
      </c>
      <c r="IF194" s="16">
        <v>0</v>
      </c>
      <c r="IG194" s="16">
        <v>383476</v>
      </c>
      <c r="IH194" s="16">
        <v>19597</v>
      </c>
      <c r="II194" s="16">
        <v>0</v>
      </c>
      <c r="IJ194" s="16">
        <v>0</v>
      </c>
      <c r="IK194" s="16">
        <v>19343</v>
      </c>
      <c r="IL194" s="16">
        <v>56131</v>
      </c>
      <c r="IM194" s="16">
        <v>2793</v>
      </c>
      <c r="IN194" s="16">
        <v>0</v>
      </c>
      <c r="IO194" s="16">
        <v>0</v>
      </c>
      <c r="IP194" s="16">
        <v>324298</v>
      </c>
      <c r="IQ194" s="16">
        <v>1583714</v>
      </c>
      <c r="IR194" s="16">
        <v>0</v>
      </c>
      <c r="IS194" s="16">
        <v>19597</v>
      </c>
      <c r="IT194" s="16">
        <v>0</v>
      </c>
      <c r="IU194" s="16">
        <v>0</v>
      </c>
      <c r="IV194" s="16">
        <v>19343</v>
      </c>
      <c r="IW194" s="16">
        <v>56131</v>
      </c>
      <c r="IX194" s="16">
        <v>2793</v>
      </c>
      <c r="IY194" s="16">
        <v>0</v>
      </c>
      <c r="IZ194" s="16">
        <v>0</v>
      </c>
      <c r="JA194" s="16">
        <v>0</v>
      </c>
      <c r="JB194" s="16">
        <v>61191</v>
      </c>
      <c r="JC194" s="16">
        <v>1704083</v>
      </c>
      <c r="JD194" s="16">
        <v>1623818</v>
      </c>
      <c r="JE194" s="16">
        <v>26748</v>
      </c>
      <c r="JF194" s="16">
        <v>1650566</v>
      </c>
      <c r="JG194" s="19">
        <v>0.1</v>
      </c>
      <c r="JH194" s="16">
        <v>165057</v>
      </c>
      <c r="JI194" s="16">
        <v>114229057</v>
      </c>
      <c r="JJ194" s="14">
        <v>211.6</v>
      </c>
      <c r="JK194" s="16">
        <v>539835</v>
      </c>
      <c r="JL194" s="16">
        <v>416026</v>
      </c>
      <c r="JM194" s="16">
        <v>539835</v>
      </c>
      <c r="JN194" s="17">
        <v>0.25</v>
      </c>
      <c r="JO194" s="19">
        <v>0.19270000000000001</v>
      </c>
      <c r="JP194" s="16">
        <v>165057</v>
      </c>
      <c r="JQ194" s="16">
        <v>31806</v>
      </c>
      <c r="JR194" s="17">
        <v>0.1</v>
      </c>
      <c r="JS194" s="16">
        <v>1264211</v>
      </c>
      <c r="JT194" s="16">
        <v>126421</v>
      </c>
      <c r="JU194" s="16">
        <v>165057</v>
      </c>
      <c r="JV194" s="16">
        <v>31806</v>
      </c>
      <c r="JW194" s="16">
        <v>126421</v>
      </c>
      <c r="JX194" s="16">
        <v>6830</v>
      </c>
      <c r="JY194" s="16">
        <v>31806</v>
      </c>
      <c r="JZ194" s="18">
        <v>0</v>
      </c>
      <c r="KA194" s="16">
        <v>0</v>
      </c>
      <c r="KB194" s="16">
        <v>126421</v>
      </c>
      <c r="KC194" s="16">
        <v>6830</v>
      </c>
      <c r="KD194" s="16">
        <v>133251</v>
      </c>
      <c r="KE194" s="16">
        <v>1650566</v>
      </c>
      <c r="KF194" s="19">
        <v>0</v>
      </c>
      <c r="KG194" s="16">
        <v>0</v>
      </c>
      <c r="KH194" s="17">
        <v>0</v>
      </c>
      <c r="KI194" s="16">
        <v>1264211</v>
      </c>
      <c r="KJ194" s="16">
        <v>0</v>
      </c>
      <c r="KK194" s="16">
        <v>0</v>
      </c>
      <c r="KL194" s="16">
        <v>0</v>
      </c>
      <c r="KM194" s="16">
        <v>0</v>
      </c>
      <c r="KN194" s="16">
        <v>6422</v>
      </c>
      <c r="KO194" s="16">
        <v>6393</v>
      </c>
      <c r="KP194" s="16">
        <v>29</v>
      </c>
      <c r="KQ194" s="16">
        <v>324298</v>
      </c>
      <c r="KR194" s="16">
        <v>29</v>
      </c>
      <c r="KS194" s="16">
        <v>324269</v>
      </c>
      <c r="KT194" s="16">
        <v>57</v>
      </c>
      <c r="KU194" s="16">
        <v>29</v>
      </c>
      <c r="KV194" s="16">
        <v>86</v>
      </c>
      <c r="KW194" s="16">
        <v>616837</v>
      </c>
      <c r="KX194" s="16">
        <v>324269</v>
      </c>
      <c r="KY194" s="18">
        <v>941106</v>
      </c>
      <c r="KZ194" s="16">
        <v>6830</v>
      </c>
      <c r="LA194" s="16">
        <v>0</v>
      </c>
      <c r="LB194" s="16">
        <v>0</v>
      </c>
      <c r="LC194" s="16">
        <v>0</v>
      </c>
      <c r="LD194" s="16">
        <v>947936</v>
      </c>
      <c r="LE194" s="16">
        <v>0</v>
      </c>
      <c r="LF194" s="16">
        <v>0</v>
      </c>
      <c r="LG194" s="16">
        <v>0</v>
      </c>
      <c r="LH194" s="16">
        <v>947936</v>
      </c>
      <c r="LI194" s="16">
        <v>6830</v>
      </c>
      <c r="LJ194" s="16">
        <v>941106</v>
      </c>
      <c r="LK194" s="16">
        <v>114229057</v>
      </c>
      <c r="LL194" s="16">
        <v>8.2387599999999992</v>
      </c>
      <c r="LM194" s="16">
        <v>6830</v>
      </c>
      <c r="LN194" s="16">
        <v>114229057</v>
      </c>
      <c r="LO194" s="16">
        <v>5.9790000000000003E-2</v>
      </c>
      <c r="LP194" s="16">
        <v>8.2387599999999992</v>
      </c>
      <c r="LQ194" s="16">
        <v>8.2985500000000005</v>
      </c>
      <c r="LR194" s="16">
        <v>85689</v>
      </c>
      <c r="LS194" s="16">
        <v>7179</v>
      </c>
      <c r="LT194" s="16">
        <v>13180</v>
      </c>
      <c r="LU194" s="16">
        <v>14571</v>
      </c>
      <c r="LV194" s="16">
        <v>180</v>
      </c>
      <c r="LW194" s="16">
        <v>8955</v>
      </c>
      <c r="LX194" s="16">
        <v>963</v>
      </c>
      <c r="LY194" s="16">
        <v>19343</v>
      </c>
      <c r="LZ194" s="16">
        <v>111374</v>
      </c>
      <c r="MA194" s="16">
        <v>1704083</v>
      </c>
      <c r="MB194" s="18">
        <v>111374</v>
      </c>
      <c r="MC194" s="16">
        <v>1592709</v>
      </c>
      <c r="MD194" s="16">
        <v>2590585</v>
      </c>
      <c r="ME194" s="18">
        <v>0</v>
      </c>
      <c r="MF194" s="18">
        <v>0</v>
      </c>
      <c r="MG194" s="18">
        <v>133251</v>
      </c>
      <c r="MH194" s="16">
        <v>0</v>
      </c>
      <c r="MI194" s="16">
        <v>61191</v>
      </c>
      <c r="MJ194" s="16">
        <v>0</v>
      </c>
      <c r="MK194" s="16">
        <v>0</v>
      </c>
      <c r="ML194" s="16">
        <v>0</v>
      </c>
      <c r="MM194" s="16">
        <v>0</v>
      </c>
      <c r="MN194" s="16">
        <v>0</v>
      </c>
      <c r="MO194" s="16">
        <v>947936</v>
      </c>
      <c r="MP194" s="16">
        <v>61191</v>
      </c>
      <c r="MQ194" s="16">
        <v>0</v>
      </c>
      <c r="MR194" s="16">
        <v>126421</v>
      </c>
      <c r="MS194" s="16">
        <v>0</v>
      </c>
      <c r="MT194" s="16">
        <v>6501</v>
      </c>
      <c r="MU194" s="16">
        <v>86</v>
      </c>
      <c r="MV194" s="16">
        <v>0</v>
      </c>
      <c r="MW194" s="16">
        <v>1142135</v>
      </c>
      <c r="MX194" s="16">
        <v>114229057</v>
      </c>
      <c r="MY194" s="16">
        <v>1.34</v>
      </c>
      <c r="MZ194" s="16">
        <v>153067</v>
      </c>
      <c r="NA194" s="16">
        <v>0</v>
      </c>
      <c r="NB194" s="16">
        <v>1264211</v>
      </c>
      <c r="NC194" s="16">
        <v>0</v>
      </c>
      <c r="ND194" s="16">
        <v>153067</v>
      </c>
      <c r="NE194" s="16">
        <v>0</v>
      </c>
      <c r="NF194" s="16">
        <v>153067</v>
      </c>
      <c r="NG194" s="17">
        <v>0.1</v>
      </c>
      <c r="NH194" s="17">
        <v>0</v>
      </c>
      <c r="NI194" s="17">
        <v>0</v>
      </c>
      <c r="NJ194" s="17">
        <v>0</v>
      </c>
      <c r="NK194" s="17">
        <v>0</v>
      </c>
      <c r="NL194" s="17">
        <v>0.1</v>
      </c>
      <c r="NM194" s="16">
        <v>126421</v>
      </c>
      <c r="NN194" s="16">
        <v>0</v>
      </c>
      <c r="NO194" s="18">
        <v>0</v>
      </c>
      <c r="NP194" s="16">
        <v>0</v>
      </c>
      <c r="NQ194" s="17">
        <v>126421</v>
      </c>
      <c r="NR194" s="16">
        <v>45000</v>
      </c>
      <c r="NS194" s="16">
        <v>0</v>
      </c>
      <c r="NT194" s="16">
        <v>37696</v>
      </c>
      <c r="NU194" s="16">
        <v>0</v>
      </c>
      <c r="NV194" s="16">
        <v>0</v>
      </c>
      <c r="NW194" s="17">
        <v>0</v>
      </c>
      <c r="NX194" s="17">
        <v>462628</v>
      </c>
    </row>
    <row r="195" spans="1:388" x14ac:dyDescent="0.55000000000000004">
      <c r="A195" s="13" t="s">
        <v>1189</v>
      </c>
      <c r="B195" s="13" t="s">
        <v>1238</v>
      </c>
      <c r="C195" s="13" t="s">
        <v>366</v>
      </c>
      <c r="D195" s="13" t="s">
        <v>367</v>
      </c>
      <c r="E195" s="14">
        <v>194</v>
      </c>
      <c r="F195" s="15">
        <v>-6.3E-2</v>
      </c>
      <c r="G195" s="16">
        <v>7413</v>
      </c>
      <c r="H195" s="16">
        <v>-467</v>
      </c>
      <c r="I195" s="16">
        <v>6553</v>
      </c>
      <c r="J195" s="15">
        <v>-6.3E-2</v>
      </c>
      <c r="K195" s="16">
        <v>-413</v>
      </c>
      <c r="L195" s="16">
        <v>7413</v>
      </c>
      <c r="M195" s="16">
        <v>222</v>
      </c>
      <c r="N195" s="16">
        <v>7635</v>
      </c>
      <c r="O195" s="17">
        <v>652.92999999999995</v>
      </c>
      <c r="P195" s="17">
        <v>19.07</v>
      </c>
      <c r="Q195" s="17">
        <v>672</v>
      </c>
      <c r="R195" s="17">
        <v>71.650000000000006</v>
      </c>
      <c r="S195" s="17">
        <v>2.16</v>
      </c>
      <c r="T195" s="17">
        <v>73.81</v>
      </c>
      <c r="U195" s="17">
        <v>93.9</v>
      </c>
      <c r="V195" s="17">
        <v>2.35</v>
      </c>
      <c r="W195" s="17">
        <v>96.25</v>
      </c>
      <c r="X195" s="17">
        <v>357.8</v>
      </c>
      <c r="Y195" s="17">
        <v>10.73</v>
      </c>
      <c r="Z195" s="17">
        <v>368.53</v>
      </c>
      <c r="AA195" s="17">
        <v>12.24</v>
      </c>
      <c r="AB195" s="17">
        <v>4.24</v>
      </c>
      <c r="AC195" s="17">
        <v>2.74</v>
      </c>
      <c r="AD195" s="17">
        <v>19.22</v>
      </c>
      <c r="AE195" s="14">
        <v>194</v>
      </c>
      <c r="AF195" s="17">
        <v>213.22</v>
      </c>
      <c r="AG195" s="17">
        <v>0.5</v>
      </c>
      <c r="AH195" s="17">
        <v>213.72</v>
      </c>
      <c r="AI195" s="15">
        <v>18.03</v>
      </c>
      <c r="AJ195" s="15">
        <v>0.88900000000000001</v>
      </c>
      <c r="AK195" s="17">
        <v>0</v>
      </c>
      <c r="AL195" s="17">
        <f>ROUND(Data_AidAndLevy[[#This Row],[L311]]*Data_AidAndLevy[[#This Row],[L201]],0)</f>
        <v>0</v>
      </c>
      <c r="AM195" s="15">
        <v>0</v>
      </c>
      <c r="AN195" s="15">
        <v>18.919</v>
      </c>
      <c r="AO195" s="17">
        <v>213.22</v>
      </c>
      <c r="AP195" s="15">
        <v>232.13900000000001</v>
      </c>
      <c r="AQ195" s="17">
        <v>19.22</v>
      </c>
      <c r="AR195" s="15">
        <v>212.91900000000001</v>
      </c>
      <c r="AS195" s="16">
        <v>7635</v>
      </c>
      <c r="AT195" s="14">
        <v>194</v>
      </c>
      <c r="AU195" s="16">
        <v>1481190</v>
      </c>
      <c r="AV195" s="16">
        <v>1328410</v>
      </c>
      <c r="AW195" s="17">
        <v>1.01</v>
      </c>
      <c r="AX195" s="16">
        <v>1341694</v>
      </c>
      <c r="AY195" s="16">
        <v>1481190</v>
      </c>
      <c r="AZ195" s="16">
        <v>0</v>
      </c>
      <c r="BA195" s="16">
        <v>7635</v>
      </c>
      <c r="BB195" s="15">
        <v>18.919</v>
      </c>
      <c r="BC195" s="16">
        <v>144447</v>
      </c>
      <c r="BD195" s="16">
        <v>7635</v>
      </c>
      <c r="BE195" s="17">
        <v>19.22</v>
      </c>
      <c r="BF195" s="16">
        <v>146745</v>
      </c>
      <c r="BG195" s="17">
        <v>672</v>
      </c>
      <c r="BH195" s="14">
        <v>194</v>
      </c>
      <c r="BI195" s="16">
        <v>130368</v>
      </c>
      <c r="BJ195" s="16">
        <v>117005</v>
      </c>
      <c r="BK195" s="16">
        <v>130368</v>
      </c>
      <c r="BL195" s="16">
        <v>0</v>
      </c>
      <c r="BM195" s="16">
        <v>130368</v>
      </c>
      <c r="BN195" s="16">
        <v>130368</v>
      </c>
      <c r="BO195" s="17">
        <v>73.81</v>
      </c>
      <c r="BP195" s="14">
        <v>194</v>
      </c>
      <c r="BQ195" s="16">
        <v>14319</v>
      </c>
      <c r="BR195" s="16">
        <v>12840</v>
      </c>
      <c r="BS195" s="16">
        <v>14319</v>
      </c>
      <c r="BT195" s="16">
        <v>0</v>
      </c>
      <c r="BU195" s="16">
        <v>14319</v>
      </c>
      <c r="BV195" s="16">
        <v>14319</v>
      </c>
      <c r="BW195" s="17">
        <v>96.25</v>
      </c>
      <c r="BX195" s="14">
        <v>194</v>
      </c>
      <c r="BY195" s="16">
        <v>18673</v>
      </c>
      <c r="BZ195" s="16">
        <v>16827</v>
      </c>
      <c r="CA195" s="16">
        <v>18673</v>
      </c>
      <c r="CB195" s="16">
        <v>0</v>
      </c>
      <c r="CC195" s="16">
        <v>18673</v>
      </c>
      <c r="CD195" s="16">
        <v>18673</v>
      </c>
      <c r="CE195" s="17">
        <v>368.53</v>
      </c>
      <c r="CF195" s="14">
        <v>194</v>
      </c>
      <c r="CG195" s="16">
        <v>71495</v>
      </c>
      <c r="CH195" s="16">
        <v>64118</v>
      </c>
      <c r="CI195" s="16">
        <v>71495</v>
      </c>
      <c r="CJ195" s="16">
        <v>0</v>
      </c>
      <c r="CK195" s="16">
        <v>71495</v>
      </c>
      <c r="CL195" s="16">
        <v>71495</v>
      </c>
      <c r="CM195" s="17">
        <v>331.3</v>
      </c>
      <c r="CN195" s="17">
        <v>213.22</v>
      </c>
      <c r="CO195" s="16">
        <v>70640</v>
      </c>
      <c r="CP195" s="16">
        <v>65171</v>
      </c>
      <c r="CQ195" s="16">
        <v>4451</v>
      </c>
      <c r="CR195" s="16">
        <v>69622</v>
      </c>
      <c r="CS195" s="16">
        <v>70640</v>
      </c>
      <c r="CT195" s="16">
        <v>0</v>
      </c>
      <c r="CU195" s="14">
        <v>194</v>
      </c>
      <c r="CV195" s="16">
        <v>0</v>
      </c>
      <c r="CW195" s="14">
        <v>0</v>
      </c>
      <c r="CX195" s="16">
        <v>194</v>
      </c>
      <c r="CY195" s="17">
        <v>62.14</v>
      </c>
      <c r="CZ195" s="16">
        <v>12055</v>
      </c>
      <c r="DA195" s="16">
        <v>194</v>
      </c>
      <c r="DB195" s="17">
        <v>68.3</v>
      </c>
      <c r="DC195" s="16">
        <v>13250</v>
      </c>
      <c r="DD195" s="17">
        <v>0.5</v>
      </c>
      <c r="DE195" s="17">
        <v>331.3</v>
      </c>
      <c r="DF195" s="16">
        <v>166</v>
      </c>
      <c r="DG195" s="17">
        <v>33.299999999999997</v>
      </c>
      <c r="DH195" s="17">
        <v>213.22</v>
      </c>
      <c r="DI195" s="16">
        <v>7100</v>
      </c>
      <c r="DJ195" s="16">
        <v>6546</v>
      </c>
      <c r="DK195" s="16">
        <v>7100</v>
      </c>
      <c r="DL195" s="16">
        <v>0</v>
      </c>
      <c r="DM195" s="16">
        <v>7100</v>
      </c>
      <c r="DN195" s="16">
        <v>7100</v>
      </c>
      <c r="DO195" s="17">
        <v>3.65</v>
      </c>
      <c r="DP195" s="17">
        <v>213.22</v>
      </c>
      <c r="DQ195" s="16">
        <v>778</v>
      </c>
      <c r="DR195" s="16">
        <v>715</v>
      </c>
      <c r="DS195" s="16">
        <v>778</v>
      </c>
      <c r="DT195" s="16">
        <v>0</v>
      </c>
      <c r="DU195" s="16">
        <v>778</v>
      </c>
      <c r="DV195" s="16">
        <v>778</v>
      </c>
      <c r="DW195" s="16">
        <v>1481190</v>
      </c>
      <c r="DX195" s="16">
        <v>0</v>
      </c>
      <c r="DY195" s="16">
        <v>144447</v>
      </c>
      <c r="DZ195" s="16">
        <v>146745</v>
      </c>
      <c r="EA195" s="16">
        <v>130368</v>
      </c>
      <c r="EB195" s="16">
        <v>14319</v>
      </c>
      <c r="EC195" s="16">
        <v>18673</v>
      </c>
      <c r="ED195" s="16">
        <v>71495</v>
      </c>
      <c r="EE195" s="16">
        <v>70640</v>
      </c>
      <c r="EF195" s="16">
        <v>0</v>
      </c>
      <c r="EG195" s="16">
        <v>12055</v>
      </c>
      <c r="EH195" s="16">
        <v>13250</v>
      </c>
      <c r="EI195" s="16">
        <v>166</v>
      </c>
      <c r="EJ195" s="16">
        <v>7100</v>
      </c>
      <c r="EK195" s="16">
        <v>778</v>
      </c>
      <c r="EL195" s="16">
        <v>14356</v>
      </c>
      <c r="EM195" s="16">
        <v>35953</v>
      </c>
      <c r="EN195" s="16">
        <v>-467</v>
      </c>
      <c r="EO195" s="16">
        <v>2132356</v>
      </c>
      <c r="EP195" s="16">
        <v>76227117</v>
      </c>
      <c r="EQ195" s="18">
        <v>5.4</v>
      </c>
      <c r="ER195" s="16">
        <v>411626</v>
      </c>
      <c r="ES195" s="16">
        <v>8603</v>
      </c>
      <c r="ET195" s="16">
        <v>8481</v>
      </c>
      <c r="EU195" s="16">
        <v>122</v>
      </c>
      <c r="EV195" s="16">
        <v>411626</v>
      </c>
      <c r="EW195" s="16">
        <v>411748</v>
      </c>
      <c r="EX195" s="16">
        <v>5251894</v>
      </c>
      <c r="EY195" s="16">
        <v>4268255</v>
      </c>
      <c r="EZ195" s="16">
        <v>983639</v>
      </c>
      <c r="FA195" s="18">
        <v>5.4</v>
      </c>
      <c r="FB195" s="16">
        <v>5312</v>
      </c>
      <c r="FC195" s="16">
        <v>0</v>
      </c>
      <c r="FD195" s="16">
        <v>0</v>
      </c>
      <c r="FE195" s="16">
        <v>0</v>
      </c>
      <c r="FF195" s="16">
        <v>5312</v>
      </c>
      <c r="FG195" s="16">
        <v>5312</v>
      </c>
      <c r="FH195" s="16">
        <v>411748</v>
      </c>
      <c r="FI195" s="16">
        <v>417060</v>
      </c>
      <c r="FJ195" s="16">
        <v>6749</v>
      </c>
      <c r="FK195" s="15">
        <v>212.91900000000001</v>
      </c>
      <c r="FL195" s="16">
        <v>1436990</v>
      </c>
      <c r="FM195" s="16">
        <v>6749</v>
      </c>
      <c r="FN195" s="17">
        <v>19.22</v>
      </c>
      <c r="FO195" s="16">
        <v>129716</v>
      </c>
      <c r="FP195" s="16">
        <v>264</v>
      </c>
      <c r="FQ195" s="17">
        <v>213.72</v>
      </c>
      <c r="FR195" s="16">
        <v>56422</v>
      </c>
      <c r="FS195" s="16">
        <v>7100</v>
      </c>
      <c r="FT195" s="16">
        <v>778</v>
      </c>
      <c r="FU195" s="16">
        <v>64300</v>
      </c>
      <c r="FV195" s="16">
        <v>1436990</v>
      </c>
      <c r="FW195" s="16">
        <v>129716</v>
      </c>
      <c r="FX195" s="16">
        <v>-413</v>
      </c>
      <c r="FY195" s="16">
        <v>130368</v>
      </c>
      <c r="FZ195" s="16">
        <v>14319</v>
      </c>
      <c r="GA195" s="16">
        <v>18673</v>
      </c>
      <c r="GB195" s="16">
        <v>71495</v>
      </c>
      <c r="GC195" s="16">
        <v>1865448</v>
      </c>
      <c r="GD195" s="16">
        <v>417060</v>
      </c>
      <c r="GE195" s="16">
        <v>1448388</v>
      </c>
      <c r="GF195" s="15">
        <v>232.13900000000001</v>
      </c>
      <c r="GG195" s="16">
        <v>300</v>
      </c>
      <c r="GH195" s="16">
        <v>69642</v>
      </c>
      <c r="GI195" s="16">
        <v>1448388</v>
      </c>
      <c r="GJ195" s="16">
        <v>0</v>
      </c>
      <c r="GK195" s="14">
        <v>7</v>
      </c>
      <c r="GL195" s="16">
        <v>7635</v>
      </c>
      <c r="GM195" s="16">
        <v>53445</v>
      </c>
      <c r="GN195" s="14">
        <v>0</v>
      </c>
      <c r="GO195" s="16">
        <v>7413</v>
      </c>
      <c r="GP195" s="16">
        <v>0</v>
      </c>
      <c r="GQ195" s="16">
        <v>53445</v>
      </c>
      <c r="GR195" s="16">
        <v>53445</v>
      </c>
      <c r="GS195" s="16">
        <v>2132356</v>
      </c>
      <c r="GT195" s="16">
        <v>1865448</v>
      </c>
      <c r="GU195" s="16">
        <v>0</v>
      </c>
      <c r="GV195" s="16">
        <v>266908</v>
      </c>
      <c r="GW195" s="16">
        <v>76227117</v>
      </c>
      <c r="GX195" s="16">
        <v>74307002</v>
      </c>
      <c r="GY195" s="16">
        <v>1920115</v>
      </c>
      <c r="GZ195" s="16">
        <v>74307002</v>
      </c>
      <c r="HA195" s="18">
        <v>2.58E-2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886</v>
      </c>
      <c r="HH195" s="16">
        <v>685</v>
      </c>
      <c r="HI195" s="16">
        <v>201</v>
      </c>
      <c r="HJ195" s="15">
        <v>232.13900000000001</v>
      </c>
      <c r="HK195" s="16">
        <v>46660</v>
      </c>
      <c r="HL195" s="15">
        <v>232.13900000000001</v>
      </c>
      <c r="HM195" s="16">
        <v>10</v>
      </c>
      <c r="HN195" s="16">
        <v>2321</v>
      </c>
      <c r="HO195" s="15">
        <v>232.13900000000001</v>
      </c>
      <c r="HP195" s="16">
        <v>7635</v>
      </c>
      <c r="HQ195" s="15">
        <v>0.11600000000000001</v>
      </c>
      <c r="HR195" s="16">
        <v>205675</v>
      </c>
      <c r="HS195" s="16">
        <v>46660</v>
      </c>
      <c r="HT195" s="16">
        <v>2321</v>
      </c>
      <c r="HU195" s="16">
        <v>156694</v>
      </c>
      <c r="HV195" s="16">
        <v>76227117</v>
      </c>
      <c r="HW195" s="18">
        <v>2.0556199999999998</v>
      </c>
      <c r="HX195" s="18">
        <v>1.9617800000000001</v>
      </c>
      <c r="HY195" s="18">
        <v>9.3840000000000007E-2</v>
      </c>
      <c r="HZ195" s="16">
        <v>76227117</v>
      </c>
      <c r="IA195" s="16">
        <v>7153</v>
      </c>
      <c r="IB195" s="16">
        <v>7635</v>
      </c>
      <c r="IC195" s="17">
        <v>0</v>
      </c>
      <c r="ID195" s="16">
        <v>0</v>
      </c>
      <c r="IE195" s="15">
        <v>232.13900000000001</v>
      </c>
      <c r="IF195" s="16">
        <v>0</v>
      </c>
      <c r="IG195" s="16">
        <v>266908</v>
      </c>
      <c r="IH195" s="16">
        <v>0</v>
      </c>
      <c r="II195" s="16">
        <v>0</v>
      </c>
      <c r="IJ195" s="16">
        <v>0</v>
      </c>
      <c r="IK195" s="16">
        <v>14356</v>
      </c>
      <c r="IL195" s="16">
        <v>46660</v>
      </c>
      <c r="IM195" s="16">
        <v>2321</v>
      </c>
      <c r="IN195" s="16">
        <v>7153</v>
      </c>
      <c r="IO195" s="16">
        <v>0</v>
      </c>
      <c r="IP195" s="16">
        <v>225130</v>
      </c>
      <c r="IQ195" s="16">
        <v>1448388</v>
      </c>
      <c r="IR195" s="16">
        <v>0</v>
      </c>
      <c r="IS195" s="16">
        <v>0</v>
      </c>
      <c r="IT195" s="16">
        <v>0</v>
      </c>
      <c r="IU195" s="16">
        <v>0</v>
      </c>
      <c r="IV195" s="16">
        <v>14356</v>
      </c>
      <c r="IW195" s="16">
        <v>46660</v>
      </c>
      <c r="IX195" s="16">
        <v>2321</v>
      </c>
      <c r="IY195" s="16">
        <v>7153</v>
      </c>
      <c r="IZ195" s="16">
        <v>0</v>
      </c>
      <c r="JA195" s="16">
        <v>0</v>
      </c>
      <c r="JB195" s="16">
        <v>53445</v>
      </c>
      <c r="JC195" s="16">
        <v>1543611</v>
      </c>
      <c r="JD195" s="16">
        <v>1481190</v>
      </c>
      <c r="JE195" s="16">
        <v>0</v>
      </c>
      <c r="JF195" s="16">
        <v>1481190</v>
      </c>
      <c r="JG195" s="19">
        <v>0.1</v>
      </c>
      <c r="JH195" s="16">
        <v>148119</v>
      </c>
      <c r="JI195" s="16">
        <v>76227117</v>
      </c>
      <c r="JJ195" s="14">
        <v>194</v>
      </c>
      <c r="JK195" s="16">
        <v>392923</v>
      </c>
      <c r="JL195" s="16">
        <v>416026</v>
      </c>
      <c r="JM195" s="16">
        <v>392923</v>
      </c>
      <c r="JN195" s="17">
        <v>0.25</v>
      </c>
      <c r="JO195" s="19">
        <v>0.26469999999999999</v>
      </c>
      <c r="JP195" s="16">
        <v>148119</v>
      </c>
      <c r="JQ195" s="16">
        <v>39207</v>
      </c>
      <c r="JR195" s="17">
        <v>7.0000000000000007E-2</v>
      </c>
      <c r="JS195" s="16">
        <v>1304816</v>
      </c>
      <c r="JT195" s="16">
        <v>91337</v>
      </c>
      <c r="JU195" s="16">
        <v>148119</v>
      </c>
      <c r="JV195" s="16">
        <v>39207</v>
      </c>
      <c r="JW195" s="16">
        <v>91337</v>
      </c>
      <c r="JX195" s="16">
        <v>17575</v>
      </c>
      <c r="JY195" s="16">
        <v>39207</v>
      </c>
      <c r="JZ195" s="18">
        <v>0</v>
      </c>
      <c r="KA195" s="16">
        <v>0</v>
      </c>
      <c r="KB195" s="16">
        <v>91337</v>
      </c>
      <c r="KC195" s="16">
        <v>17575</v>
      </c>
      <c r="KD195" s="16">
        <v>108912</v>
      </c>
      <c r="KE195" s="16">
        <v>1481190</v>
      </c>
      <c r="KF195" s="19">
        <v>0</v>
      </c>
      <c r="KG195" s="16">
        <v>0</v>
      </c>
      <c r="KH195" s="17">
        <v>0</v>
      </c>
      <c r="KI195" s="16">
        <v>1304816</v>
      </c>
      <c r="KJ195" s="16">
        <v>0</v>
      </c>
      <c r="KK195" s="16">
        <v>0</v>
      </c>
      <c r="KL195" s="16">
        <v>0</v>
      </c>
      <c r="KM195" s="16">
        <v>0</v>
      </c>
      <c r="KN195" s="16">
        <v>6050</v>
      </c>
      <c r="KO195" s="16">
        <v>5964</v>
      </c>
      <c r="KP195" s="16">
        <v>86</v>
      </c>
      <c r="KQ195" s="16">
        <v>225130</v>
      </c>
      <c r="KR195" s="16">
        <v>86</v>
      </c>
      <c r="KS195" s="16">
        <v>225044</v>
      </c>
      <c r="KT195" s="16">
        <v>122</v>
      </c>
      <c r="KU195" s="16">
        <v>86</v>
      </c>
      <c r="KV195" s="16">
        <v>208</v>
      </c>
      <c r="KW195" s="16">
        <v>411626</v>
      </c>
      <c r="KX195" s="16">
        <v>225044</v>
      </c>
      <c r="KY195" s="18">
        <v>636670</v>
      </c>
      <c r="KZ195" s="16">
        <v>17575</v>
      </c>
      <c r="LA195" s="16">
        <v>0</v>
      </c>
      <c r="LB195" s="16">
        <v>0</v>
      </c>
      <c r="LC195" s="16">
        <v>0</v>
      </c>
      <c r="LD195" s="16">
        <v>654245</v>
      </c>
      <c r="LE195" s="16">
        <v>0</v>
      </c>
      <c r="LF195" s="16">
        <v>0</v>
      </c>
      <c r="LG195" s="16">
        <v>0</v>
      </c>
      <c r="LH195" s="16">
        <v>654245</v>
      </c>
      <c r="LI195" s="16">
        <v>17575</v>
      </c>
      <c r="LJ195" s="16">
        <v>636670</v>
      </c>
      <c r="LK195" s="16">
        <v>76227117</v>
      </c>
      <c r="LL195" s="16">
        <v>8.3522800000000004</v>
      </c>
      <c r="LM195" s="16">
        <v>17575</v>
      </c>
      <c r="LN195" s="16">
        <v>76227117</v>
      </c>
      <c r="LO195" s="16">
        <v>0.23055999999999999</v>
      </c>
      <c r="LP195" s="16">
        <v>8.3522800000000004</v>
      </c>
      <c r="LQ195" s="16">
        <v>8.5828399999999991</v>
      </c>
      <c r="LR195" s="16">
        <v>70640</v>
      </c>
      <c r="LS195" s="16">
        <v>0</v>
      </c>
      <c r="LT195" s="16">
        <v>12055</v>
      </c>
      <c r="LU195" s="16">
        <v>13250</v>
      </c>
      <c r="LV195" s="16">
        <v>166</v>
      </c>
      <c r="LW195" s="16">
        <v>7100</v>
      </c>
      <c r="LX195" s="16">
        <v>778</v>
      </c>
      <c r="LY195" s="16">
        <v>14356</v>
      </c>
      <c r="LZ195" s="16">
        <v>89633</v>
      </c>
      <c r="MA195" s="16">
        <v>1543611</v>
      </c>
      <c r="MB195" s="18">
        <v>89633</v>
      </c>
      <c r="MC195" s="16">
        <v>1453978</v>
      </c>
      <c r="MD195" s="16">
        <v>2132356</v>
      </c>
      <c r="ME195" s="18">
        <v>0</v>
      </c>
      <c r="MF195" s="18">
        <v>0</v>
      </c>
      <c r="MG195" s="18">
        <v>108912</v>
      </c>
      <c r="MH195" s="16">
        <v>0</v>
      </c>
      <c r="MI195" s="16">
        <v>53445</v>
      </c>
      <c r="MJ195" s="16">
        <v>0</v>
      </c>
      <c r="MK195" s="16">
        <v>0</v>
      </c>
      <c r="ML195" s="16">
        <v>0</v>
      </c>
      <c r="MM195" s="16">
        <v>0</v>
      </c>
      <c r="MN195" s="16">
        <v>0</v>
      </c>
      <c r="MO195" s="16">
        <v>654245</v>
      </c>
      <c r="MP195" s="16">
        <v>53445</v>
      </c>
      <c r="MQ195" s="16">
        <v>0</v>
      </c>
      <c r="MR195" s="16">
        <v>91337</v>
      </c>
      <c r="MS195" s="16">
        <v>0</v>
      </c>
      <c r="MT195" s="16">
        <v>5312</v>
      </c>
      <c r="MU195" s="16">
        <v>208</v>
      </c>
      <c r="MV195" s="16">
        <v>0</v>
      </c>
      <c r="MW195" s="16">
        <v>804547</v>
      </c>
      <c r="MX195" s="16">
        <v>76227117</v>
      </c>
      <c r="MY195" s="16">
        <v>0</v>
      </c>
      <c r="MZ195" s="16">
        <v>0</v>
      </c>
      <c r="NA195" s="16">
        <v>0</v>
      </c>
      <c r="NB195" s="16">
        <v>1304816</v>
      </c>
      <c r="NC195" s="16">
        <v>0</v>
      </c>
      <c r="ND195" s="16">
        <v>0</v>
      </c>
      <c r="NE195" s="16">
        <v>0</v>
      </c>
      <c r="NF195" s="16">
        <v>0</v>
      </c>
      <c r="NG195" s="17">
        <v>7.0000000000000007E-2</v>
      </c>
      <c r="NH195" s="17">
        <v>0</v>
      </c>
      <c r="NI195" s="17">
        <v>0</v>
      </c>
      <c r="NJ195" s="17">
        <v>0</v>
      </c>
      <c r="NK195" s="17">
        <v>0</v>
      </c>
      <c r="NL195" s="17">
        <v>7.0000000000000007E-2</v>
      </c>
      <c r="NM195" s="16">
        <v>91337</v>
      </c>
      <c r="NN195" s="16">
        <v>0</v>
      </c>
      <c r="NO195" s="18">
        <v>0</v>
      </c>
      <c r="NP195" s="16">
        <v>0</v>
      </c>
      <c r="NQ195" s="17">
        <v>91337</v>
      </c>
      <c r="NR195" s="16">
        <v>250000</v>
      </c>
      <c r="NS195" s="16">
        <v>0</v>
      </c>
      <c r="NT195" s="16">
        <v>25155</v>
      </c>
      <c r="NU195" s="16">
        <v>0</v>
      </c>
      <c r="NV195" s="16">
        <v>0</v>
      </c>
      <c r="NW195" s="17">
        <v>0</v>
      </c>
      <c r="NX195" s="17">
        <v>0</v>
      </c>
    </row>
    <row r="196" spans="1:388" x14ac:dyDescent="0.55000000000000004">
      <c r="A196" s="13" t="s">
        <v>1189</v>
      </c>
      <c r="B196" s="13" t="s">
        <v>1219</v>
      </c>
      <c r="C196" s="13" t="s">
        <v>368</v>
      </c>
      <c r="D196" s="13" t="s">
        <v>369</v>
      </c>
      <c r="E196" s="14">
        <v>184.9</v>
      </c>
      <c r="F196" s="15">
        <v>3.9340000000000002</v>
      </c>
      <c r="G196" s="16">
        <v>7413</v>
      </c>
      <c r="H196" s="16">
        <v>29163</v>
      </c>
      <c r="I196" s="16">
        <v>6553</v>
      </c>
      <c r="J196" s="15">
        <v>3.9340000000000002</v>
      </c>
      <c r="K196" s="16">
        <v>25780</v>
      </c>
      <c r="L196" s="16">
        <v>7413</v>
      </c>
      <c r="M196" s="16">
        <v>222</v>
      </c>
      <c r="N196" s="16">
        <v>7635</v>
      </c>
      <c r="O196" s="17">
        <v>703.71</v>
      </c>
      <c r="P196" s="17">
        <v>19.07</v>
      </c>
      <c r="Q196" s="17">
        <v>722.78</v>
      </c>
      <c r="R196" s="17">
        <v>72.97</v>
      </c>
      <c r="S196" s="17">
        <v>2.16</v>
      </c>
      <c r="T196" s="17">
        <v>75.13</v>
      </c>
      <c r="U196" s="17">
        <v>81.760000000000005</v>
      </c>
      <c r="V196" s="17">
        <v>2.35</v>
      </c>
      <c r="W196" s="17">
        <v>84.11</v>
      </c>
      <c r="X196" s="17">
        <v>357.8</v>
      </c>
      <c r="Y196" s="17">
        <v>10.73</v>
      </c>
      <c r="Z196" s="17">
        <v>368.53</v>
      </c>
      <c r="AA196" s="17">
        <v>11.52</v>
      </c>
      <c r="AB196" s="17">
        <v>3.64</v>
      </c>
      <c r="AC196" s="17">
        <v>0</v>
      </c>
      <c r="AD196" s="17">
        <v>15.16</v>
      </c>
      <c r="AE196" s="14">
        <v>184.9</v>
      </c>
      <c r="AF196" s="17">
        <v>200.06</v>
      </c>
      <c r="AG196" s="17">
        <v>0.47</v>
      </c>
      <c r="AH196" s="17">
        <v>200.53</v>
      </c>
      <c r="AI196" s="15">
        <v>22.78</v>
      </c>
      <c r="AJ196" s="15">
        <v>1.117</v>
      </c>
      <c r="AK196" s="17">
        <v>0</v>
      </c>
      <c r="AL196" s="17">
        <f>ROUND(Data_AidAndLevy[[#This Row],[L311]]*Data_AidAndLevy[[#This Row],[L201]],0)</f>
        <v>0</v>
      </c>
      <c r="AM196" s="15">
        <v>0</v>
      </c>
      <c r="AN196" s="15">
        <v>23.896999999999998</v>
      </c>
      <c r="AO196" s="17">
        <v>200.06</v>
      </c>
      <c r="AP196" s="15">
        <v>223.95699999999999</v>
      </c>
      <c r="AQ196" s="17">
        <v>15.16</v>
      </c>
      <c r="AR196" s="15">
        <v>208.797</v>
      </c>
      <c r="AS196" s="16">
        <v>7635</v>
      </c>
      <c r="AT196" s="14">
        <v>184.9</v>
      </c>
      <c r="AU196" s="16">
        <v>1411712</v>
      </c>
      <c r="AV196" s="16">
        <v>1373629</v>
      </c>
      <c r="AW196" s="17">
        <v>1.01</v>
      </c>
      <c r="AX196" s="16">
        <v>1387365</v>
      </c>
      <c r="AY196" s="16">
        <v>1411712</v>
      </c>
      <c r="AZ196" s="16">
        <v>0</v>
      </c>
      <c r="BA196" s="16">
        <v>7635</v>
      </c>
      <c r="BB196" s="15">
        <v>23.896999999999998</v>
      </c>
      <c r="BC196" s="16">
        <v>182454</v>
      </c>
      <c r="BD196" s="16">
        <v>7635</v>
      </c>
      <c r="BE196" s="17">
        <v>15.16</v>
      </c>
      <c r="BF196" s="16">
        <v>115747</v>
      </c>
      <c r="BG196" s="17">
        <v>722.78</v>
      </c>
      <c r="BH196" s="14">
        <v>184.9</v>
      </c>
      <c r="BI196" s="16">
        <v>133642</v>
      </c>
      <c r="BJ196" s="16">
        <v>130397</v>
      </c>
      <c r="BK196" s="16">
        <v>133642</v>
      </c>
      <c r="BL196" s="16">
        <v>0</v>
      </c>
      <c r="BM196" s="16">
        <v>133642</v>
      </c>
      <c r="BN196" s="16">
        <v>133642</v>
      </c>
      <c r="BO196" s="17">
        <v>75.13</v>
      </c>
      <c r="BP196" s="14">
        <v>184.9</v>
      </c>
      <c r="BQ196" s="16">
        <v>13892</v>
      </c>
      <c r="BR196" s="16">
        <v>13521</v>
      </c>
      <c r="BS196" s="16">
        <v>13892</v>
      </c>
      <c r="BT196" s="16">
        <v>0</v>
      </c>
      <c r="BU196" s="16">
        <v>13892</v>
      </c>
      <c r="BV196" s="16">
        <v>13892</v>
      </c>
      <c r="BW196" s="17">
        <v>84.11</v>
      </c>
      <c r="BX196" s="14">
        <v>184.9</v>
      </c>
      <c r="BY196" s="16">
        <v>15552</v>
      </c>
      <c r="BZ196" s="16">
        <v>15150</v>
      </c>
      <c r="CA196" s="16">
        <v>15552</v>
      </c>
      <c r="CB196" s="16">
        <v>0</v>
      </c>
      <c r="CC196" s="16">
        <v>15552</v>
      </c>
      <c r="CD196" s="16">
        <v>15552</v>
      </c>
      <c r="CE196" s="17">
        <v>368.53</v>
      </c>
      <c r="CF196" s="14">
        <v>184.9</v>
      </c>
      <c r="CG196" s="16">
        <v>68141</v>
      </c>
      <c r="CH196" s="16">
        <v>66300</v>
      </c>
      <c r="CI196" s="16">
        <v>68141</v>
      </c>
      <c r="CJ196" s="16">
        <v>0</v>
      </c>
      <c r="CK196" s="16">
        <v>68141</v>
      </c>
      <c r="CL196" s="16">
        <v>68141</v>
      </c>
      <c r="CM196" s="17">
        <v>331.3</v>
      </c>
      <c r="CN196" s="17">
        <v>200.06</v>
      </c>
      <c r="CO196" s="16">
        <v>66280</v>
      </c>
      <c r="CP196" s="16">
        <v>64991</v>
      </c>
      <c r="CQ196" s="16">
        <v>9156</v>
      </c>
      <c r="CR196" s="16">
        <v>74147</v>
      </c>
      <c r="CS196" s="16">
        <v>66280</v>
      </c>
      <c r="CT196" s="16">
        <v>7867</v>
      </c>
      <c r="CU196" s="14">
        <v>184.9</v>
      </c>
      <c r="CV196" s="16">
        <v>0</v>
      </c>
      <c r="CW196" s="14">
        <v>0</v>
      </c>
      <c r="CX196" s="16">
        <v>185</v>
      </c>
      <c r="CY196" s="17">
        <v>62.14</v>
      </c>
      <c r="CZ196" s="16">
        <v>11496</v>
      </c>
      <c r="DA196" s="16">
        <v>185</v>
      </c>
      <c r="DB196" s="17">
        <v>68.3</v>
      </c>
      <c r="DC196" s="16">
        <v>12636</v>
      </c>
      <c r="DD196" s="17">
        <v>0.47</v>
      </c>
      <c r="DE196" s="17">
        <v>331.3</v>
      </c>
      <c r="DF196" s="16">
        <v>156</v>
      </c>
      <c r="DG196" s="17">
        <v>33.299999999999997</v>
      </c>
      <c r="DH196" s="17">
        <v>200.06</v>
      </c>
      <c r="DI196" s="16">
        <v>6662</v>
      </c>
      <c r="DJ196" s="16">
        <v>6528</v>
      </c>
      <c r="DK196" s="16">
        <v>6662</v>
      </c>
      <c r="DL196" s="16">
        <v>0</v>
      </c>
      <c r="DM196" s="16">
        <v>6662</v>
      </c>
      <c r="DN196" s="16">
        <v>6662</v>
      </c>
      <c r="DO196" s="17">
        <v>3.65</v>
      </c>
      <c r="DP196" s="17">
        <v>200.06</v>
      </c>
      <c r="DQ196" s="16">
        <v>730</v>
      </c>
      <c r="DR196" s="16">
        <v>713</v>
      </c>
      <c r="DS196" s="16">
        <v>730</v>
      </c>
      <c r="DT196" s="16">
        <v>0</v>
      </c>
      <c r="DU196" s="16">
        <v>730</v>
      </c>
      <c r="DV196" s="16">
        <v>730</v>
      </c>
      <c r="DW196" s="16">
        <v>1411712</v>
      </c>
      <c r="DX196" s="16">
        <v>0</v>
      </c>
      <c r="DY196" s="16">
        <v>182454</v>
      </c>
      <c r="DZ196" s="16">
        <v>115747</v>
      </c>
      <c r="EA196" s="16">
        <v>133642</v>
      </c>
      <c r="EB196" s="16">
        <v>13892</v>
      </c>
      <c r="EC196" s="16">
        <v>15552</v>
      </c>
      <c r="ED196" s="16">
        <v>68141</v>
      </c>
      <c r="EE196" s="16">
        <v>66280</v>
      </c>
      <c r="EF196" s="16">
        <v>7867</v>
      </c>
      <c r="EG196" s="16">
        <v>11496</v>
      </c>
      <c r="EH196" s="16">
        <v>12636</v>
      </c>
      <c r="EI196" s="16">
        <v>156</v>
      </c>
      <c r="EJ196" s="16">
        <v>6662</v>
      </c>
      <c r="EK196" s="16">
        <v>730</v>
      </c>
      <c r="EL196" s="16">
        <v>16953</v>
      </c>
      <c r="EM196" s="16">
        <v>0</v>
      </c>
      <c r="EN196" s="16">
        <v>29163</v>
      </c>
      <c r="EO196" s="16">
        <v>2059177</v>
      </c>
      <c r="EP196" s="16">
        <v>97872057</v>
      </c>
      <c r="EQ196" s="18">
        <v>5.4</v>
      </c>
      <c r="ER196" s="16">
        <v>528509</v>
      </c>
      <c r="ES196" s="16">
        <v>71247</v>
      </c>
      <c r="ET196" s="16">
        <v>72756</v>
      </c>
      <c r="EU196" s="16">
        <v>-1509</v>
      </c>
      <c r="EV196" s="16">
        <v>528509</v>
      </c>
      <c r="EW196" s="16">
        <v>527000</v>
      </c>
      <c r="EX196" s="16">
        <v>1783683</v>
      </c>
      <c r="EY196" s="16">
        <v>1174637</v>
      </c>
      <c r="EZ196" s="16">
        <v>609046</v>
      </c>
      <c r="FA196" s="18">
        <v>5.4</v>
      </c>
      <c r="FB196" s="16">
        <v>3289</v>
      </c>
      <c r="FC196" s="16">
        <v>0</v>
      </c>
      <c r="FD196" s="16">
        <v>0</v>
      </c>
      <c r="FE196" s="16">
        <v>0</v>
      </c>
      <c r="FF196" s="16">
        <v>3289</v>
      </c>
      <c r="FG196" s="16">
        <v>3289</v>
      </c>
      <c r="FH196" s="16">
        <v>527000</v>
      </c>
      <c r="FI196" s="16">
        <v>530289</v>
      </c>
      <c r="FJ196" s="16">
        <v>6749</v>
      </c>
      <c r="FK196" s="15">
        <v>208.797</v>
      </c>
      <c r="FL196" s="16">
        <v>1409171</v>
      </c>
      <c r="FM196" s="16">
        <v>6749</v>
      </c>
      <c r="FN196" s="17">
        <v>15.16</v>
      </c>
      <c r="FO196" s="16">
        <v>102315</v>
      </c>
      <c r="FP196" s="16">
        <v>264</v>
      </c>
      <c r="FQ196" s="17">
        <v>200.53</v>
      </c>
      <c r="FR196" s="16">
        <v>52940</v>
      </c>
      <c r="FS196" s="16">
        <v>6662</v>
      </c>
      <c r="FT196" s="16">
        <v>730</v>
      </c>
      <c r="FU196" s="16">
        <v>60332</v>
      </c>
      <c r="FV196" s="16">
        <v>1409171</v>
      </c>
      <c r="FW196" s="16">
        <v>102315</v>
      </c>
      <c r="FX196" s="16">
        <v>25780</v>
      </c>
      <c r="FY196" s="16">
        <v>133642</v>
      </c>
      <c r="FZ196" s="16">
        <v>13892</v>
      </c>
      <c r="GA196" s="16">
        <v>15552</v>
      </c>
      <c r="GB196" s="16">
        <v>68141</v>
      </c>
      <c r="GC196" s="16">
        <v>1828825</v>
      </c>
      <c r="GD196" s="16">
        <v>530289</v>
      </c>
      <c r="GE196" s="16">
        <v>1298536</v>
      </c>
      <c r="GF196" s="15">
        <v>223.95699999999999</v>
      </c>
      <c r="GG196" s="16">
        <v>300</v>
      </c>
      <c r="GH196" s="16">
        <v>67187</v>
      </c>
      <c r="GI196" s="16">
        <v>1298536</v>
      </c>
      <c r="GJ196" s="16">
        <v>0</v>
      </c>
      <c r="GK196" s="14">
        <v>2.5</v>
      </c>
      <c r="GL196" s="16">
        <v>7635</v>
      </c>
      <c r="GM196" s="16">
        <v>19088</v>
      </c>
      <c r="GN196" s="14">
        <v>0</v>
      </c>
      <c r="GO196" s="16">
        <v>7413</v>
      </c>
      <c r="GP196" s="16">
        <v>0</v>
      </c>
      <c r="GQ196" s="16">
        <v>19088</v>
      </c>
      <c r="GR196" s="16">
        <v>19088</v>
      </c>
      <c r="GS196" s="16">
        <v>2059177</v>
      </c>
      <c r="GT196" s="16">
        <v>1828825</v>
      </c>
      <c r="GU196" s="16">
        <v>0</v>
      </c>
      <c r="GV196" s="16">
        <v>230352</v>
      </c>
      <c r="GW196" s="16">
        <v>97872057</v>
      </c>
      <c r="GX196" s="16">
        <v>94600741</v>
      </c>
      <c r="GY196" s="16">
        <v>3271316</v>
      </c>
      <c r="GZ196" s="16">
        <v>94600741</v>
      </c>
      <c r="HA196" s="18">
        <v>3.4599999999999999E-2</v>
      </c>
      <c r="HB196" s="16">
        <v>3097</v>
      </c>
      <c r="HC196" s="16">
        <v>107</v>
      </c>
      <c r="HD196" s="16">
        <v>3097</v>
      </c>
      <c r="HE196" s="16">
        <v>107</v>
      </c>
      <c r="HF196" s="16">
        <v>2990</v>
      </c>
      <c r="HG196" s="16">
        <v>886</v>
      </c>
      <c r="HH196" s="16">
        <v>685</v>
      </c>
      <c r="HI196" s="16">
        <v>201</v>
      </c>
      <c r="HJ196" s="15">
        <v>223.95699999999999</v>
      </c>
      <c r="HK196" s="16">
        <v>45015</v>
      </c>
      <c r="HL196" s="15">
        <v>223.95699999999999</v>
      </c>
      <c r="HM196" s="16">
        <v>10</v>
      </c>
      <c r="HN196" s="16">
        <v>2240</v>
      </c>
      <c r="HO196" s="15">
        <v>223.95699999999999</v>
      </c>
      <c r="HP196" s="16">
        <v>7635</v>
      </c>
      <c r="HQ196" s="15">
        <v>0.11600000000000001</v>
      </c>
      <c r="HR196" s="16">
        <v>198426</v>
      </c>
      <c r="HS196" s="16">
        <v>45015</v>
      </c>
      <c r="HT196" s="16">
        <v>2240</v>
      </c>
      <c r="HU196" s="16">
        <v>151171</v>
      </c>
      <c r="HV196" s="16">
        <v>97872057</v>
      </c>
      <c r="HW196" s="18">
        <v>1.5445800000000001</v>
      </c>
      <c r="HX196" s="18">
        <v>1.9617800000000001</v>
      </c>
      <c r="HY196" s="18">
        <v>0</v>
      </c>
      <c r="HZ196" s="16">
        <v>97872057</v>
      </c>
      <c r="IA196" s="16">
        <v>0</v>
      </c>
      <c r="IB196" s="16">
        <v>7635</v>
      </c>
      <c r="IC196" s="17">
        <v>0</v>
      </c>
      <c r="ID196" s="16">
        <v>0</v>
      </c>
      <c r="IE196" s="15">
        <v>223.95699999999999</v>
      </c>
      <c r="IF196" s="16">
        <v>0</v>
      </c>
      <c r="IG196" s="16">
        <v>230352</v>
      </c>
      <c r="IH196" s="16">
        <v>2990</v>
      </c>
      <c r="II196" s="16">
        <v>477</v>
      </c>
      <c r="IJ196" s="16">
        <v>0</v>
      </c>
      <c r="IK196" s="16">
        <v>16953</v>
      </c>
      <c r="IL196" s="16">
        <v>45015</v>
      </c>
      <c r="IM196" s="16">
        <v>2240</v>
      </c>
      <c r="IN196" s="16">
        <v>0</v>
      </c>
      <c r="IO196" s="16">
        <v>0</v>
      </c>
      <c r="IP196" s="16">
        <v>196583</v>
      </c>
      <c r="IQ196" s="16">
        <v>1298536</v>
      </c>
      <c r="IR196" s="16">
        <v>0</v>
      </c>
      <c r="IS196" s="16">
        <v>2990</v>
      </c>
      <c r="IT196" s="16">
        <v>477</v>
      </c>
      <c r="IU196" s="16">
        <v>0</v>
      </c>
      <c r="IV196" s="16">
        <v>16953</v>
      </c>
      <c r="IW196" s="16">
        <v>45015</v>
      </c>
      <c r="IX196" s="16">
        <v>2240</v>
      </c>
      <c r="IY196" s="16">
        <v>0</v>
      </c>
      <c r="IZ196" s="16">
        <v>0</v>
      </c>
      <c r="JA196" s="16">
        <v>0</v>
      </c>
      <c r="JB196" s="16">
        <v>19088</v>
      </c>
      <c r="JC196" s="16">
        <v>1351393</v>
      </c>
      <c r="JD196" s="16">
        <v>1411712</v>
      </c>
      <c r="JE196" s="16">
        <v>0</v>
      </c>
      <c r="JF196" s="16">
        <v>1411712</v>
      </c>
      <c r="JG196" s="19">
        <v>0.1</v>
      </c>
      <c r="JH196" s="16">
        <v>141171</v>
      </c>
      <c r="JI196" s="16">
        <v>97872057</v>
      </c>
      <c r="JJ196" s="14">
        <v>184.9</v>
      </c>
      <c r="JK196" s="16">
        <v>529324</v>
      </c>
      <c r="JL196" s="16">
        <v>416026</v>
      </c>
      <c r="JM196" s="16">
        <v>529324</v>
      </c>
      <c r="JN196" s="17">
        <v>0.25</v>
      </c>
      <c r="JO196" s="19">
        <v>0.19650000000000001</v>
      </c>
      <c r="JP196" s="16">
        <v>141171</v>
      </c>
      <c r="JQ196" s="16">
        <v>27740</v>
      </c>
      <c r="JR196" s="17">
        <v>0.1</v>
      </c>
      <c r="JS196" s="16">
        <v>1040913</v>
      </c>
      <c r="JT196" s="16">
        <v>104091</v>
      </c>
      <c r="JU196" s="16">
        <v>141171</v>
      </c>
      <c r="JV196" s="16">
        <v>27740</v>
      </c>
      <c r="JW196" s="16">
        <v>104091</v>
      </c>
      <c r="JX196" s="16">
        <v>9340</v>
      </c>
      <c r="JY196" s="16">
        <v>27740</v>
      </c>
      <c r="JZ196" s="18">
        <v>0</v>
      </c>
      <c r="KA196" s="16">
        <v>0</v>
      </c>
      <c r="KB196" s="16">
        <v>104091</v>
      </c>
      <c r="KC196" s="16">
        <v>9340</v>
      </c>
      <c r="KD196" s="16">
        <v>113431</v>
      </c>
      <c r="KE196" s="16">
        <v>1411712</v>
      </c>
      <c r="KF196" s="19">
        <v>0</v>
      </c>
      <c r="KG196" s="16">
        <v>0</v>
      </c>
      <c r="KH196" s="17">
        <v>0</v>
      </c>
      <c r="KI196" s="16">
        <v>1040913</v>
      </c>
      <c r="KJ196" s="16">
        <v>0</v>
      </c>
      <c r="KK196" s="16">
        <v>0</v>
      </c>
      <c r="KL196" s="16">
        <v>0</v>
      </c>
      <c r="KM196" s="16">
        <v>0</v>
      </c>
      <c r="KN196" s="16">
        <v>44135</v>
      </c>
      <c r="KO196" s="16">
        <v>45069</v>
      </c>
      <c r="KP196" s="16">
        <v>-934</v>
      </c>
      <c r="KQ196" s="16">
        <v>196583</v>
      </c>
      <c r="KR196" s="16">
        <v>-934</v>
      </c>
      <c r="KS196" s="16">
        <v>197517</v>
      </c>
      <c r="KT196" s="16">
        <v>-1509</v>
      </c>
      <c r="KU196" s="16">
        <v>-934</v>
      </c>
      <c r="KV196" s="16">
        <v>-2443</v>
      </c>
      <c r="KW196" s="16">
        <v>528509</v>
      </c>
      <c r="KX196" s="16">
        <v>197517</v>
      </c>
      <c r="KY196" s="18">
        <v>726026</v>
      </c>
      <c r="KZ196" s="16">
        <v>9340</v>
      </c>
      <c r="LA196" s="16">
        <v>0</v>
      </c>
      <c r="LB196" s="16">
        <v>0</v>
      </c>
      <c r="LC196" s="16">
        <v>0</v>
      </c>
      <c r="LD196" s="16">
        <v>735366</v>
      </c>
      <c r="LE196" s="16">
        <v>203088</v>
      </c>
      <c r="LF196" s="16">
        <v>0</v>
      </c>
      <c r="LG196" s="16">
        <v>0</v>
      </c>
      <c r="LH196" s="16">
        <v>938454</v>
      </c>
      <c r="LI196" s="16">
        <v>9340</v>
      </c>
      <c r="LJ196" s="16">
        <v>929114</v>
      </c>
      <c r="LK196" s="16">
        <v>97872057</v>
      </c>
      <c r="LL196" s="16">
        <v>9.49315</v>
      </c>
      <c r="LM196" s="16">
        <v>9340</v>
      </c>
      <c r="LN196" s="16">
        <v>109715612</v>
      </c>
      <c r="LO196" s="16">
        <v>8.5129999999999997E-2</v>
      </c>
      <c r="LP196" s="16">
        <v>9.49315</v>
      </c>
      <c r="LQ196" s="16">
        <v>9.5782799999999995</v>
      </c>
      <c r="LR196" s="16">
        <v>66280</v>
      </c>
      <c r="LS196" s="16">
        <v>7867</v>
      </c>
      <c r="LT196" s="16">
        <v>11496</v>
      </c>
      <c r="LU196" s="16">
        <v>12636</v>
      </c>
      <c r="LV196" s="16">
        <v>156</v>
      </c>
      <c r="LW196" s="16">
        <v>6662</v>
      </c>
      <c r="LX196" s="16">
        <v>730</v>
      </c>
      <c r="LY196" s="16">
        <v>16953</v>
      </c>
      <c r="LZ196" s="16">
        <v>88874</v>
      </c>
      <c r="MA196" s="16">
        <v>1351393</v>
      </c>
      <c r="MB196" s="18">
        <v>88874</v>
      </c>
      <c r="MC196" s="16">
        <v>1262519</v>
      </c>
      <c r="MD196" s="16">
        <v>2059177</v>
      </c>
      <c r="ME196" s="18">
        <v>0</v>
      </c>
      <c r="MF196" s="18">
        <v>0</v>
      </c>
      <c r="MG196" s="18">
        <v>113431</v>
      </c>
      <c r="MH196" s="16">
        <v>0</v>
      </c>
      <c r="MI196" s="16">
        <v>19088</v>
      </c>
      <c r="MJ196" s="16">
        <v>0</v>
      </c>
      <c r="MK196" s="16">
        <v>0</v>
      </c>
      <c r="ML196" s="16">
        <v>0</v>
      </c>
      <c r="MM196" s="16">
        <v>0</v>
      </c>
      <c r="MN196" s="16">
        <v>0</v>
      </c>
      <c r="MO196" s="16">
        <v>735366</v>
      </c>
      <c r="MP196" s="16">
        <v>19088</v>
      </c>
      <c r="MQ196" s="16">
        <v>0</v>
      </c>
      <c r="MR196" s="16">
        <v>104091</v>
      </c>
      <c r="MS196" s="16">
        <v>0</v>
      </c>
      <c r="MT196" s="16">
        <v>3289</v>
      </c>
      <c r="MU196" s="16">
        <v>-2443</v>
      </c>
      <c r="MV196" s="16">
        <v>0</v>
      </c>
      <c r="MW196" s="16">
        <v>859391</v>
      </c>
      <c r="MX196" s="16">
        <v>109715612</v>
      </c>
      <c r="MY196" s="16">
        <v>1</v>
      </c>
      <c r="MZ196" s="16">
        <v>109716</v>
      </c>
      <c r="NA196" s="16">
        <v>0</v>
      </c>
      <c r="NB196" s="16">
        <v>1040913</v>
      </c>
      <c r="NC196" s="16">
        <v>0</v>
      </c>
      <c r="ND196" s="16">
        <v>109716</v>
      </c>
      <c r="NE196" s="16">
        <v>0</v>
      </c>
      <c r="NF196" s="16">
        <v>109716</v>
      </c>
      <c r="NG196" s="17">
        <v>0.1</v>
      </c>
      <c r="NH196" s="17">
        <v>0</v>
      </c>
      <c r="NI196" s="17">
        <v>0</v>
      </c>
      <c r="NJ196" s="17">
        <v>0</v>
      </c>
      <c r="NK196" s="17">
        <v>0</v>
      </c>
      <c r="NL196" s="17">
        <v>0.1</v>
      </c>
      <c r="NM196" s="16">
        <v>104091</v>
      </c>
      <c r="NN196" s="16">
        <v>0</v>
      </c>
      <c r="NO196" s="18">
        <v>0</v>
      </c>
      <c r="NP196" s="16">
        <v>0</v>
      </c>
      <c r="NQ196" s="17">
        <v>104091</v>
      </c>
      <c r="NR196" s="16">
        <v>175800</v>
      </c>
      <c r="NS196" s="16">
        <v>0</v>
      </c>
      <c r="NT196" s="16">
        <v>36206</v>
      </c>
      <c r="NU196" s="16">
        <v>0</v>
      </c>
      <c r="NV196" s="16">
        <v>0</v>
      </c>
      <c r="NW196" s="17">
        <v>0</v>
      </c>
      <c r="NX196" s="17">
        <v>0</v>
      </c>
    </row>
    <row r="197" spans="1:388" x14ac:dyDescent="0.55000000000000004">
      <c r="A197" s="13" t="s">
        <v>1179</v>
      </c>
      <c r="B197" s="13" t="s">
        <v>1245</v>
      </c>
      <c r="C197" s="13" t="s">
        <v>370</v>
      </c>
      <c r="D197" s="13" t="s">
        <v>371</v>
      </c>
      <c r="E197" s="14">
        <v>598.29999999999995</v>
      </c>
      <c r="F197" s="15">
        <v>0</v>
      </c>
      <c r="G197" s="16">
        <v>7413</v>
      </c>
      <c r="H197" s="16">
        <v>0</v>
      </c>
      <c r="I197" s="16">
        <v>6553</v>
      </c>
      <c r="J197" s="15">
        <v>0</v>
      </c>
      <c r="K197" s="16">
        <v>0</v>
      </c>
      <c r="L197" s="16">
        <v>7413</v>
      </c>
      <c r="M197" s="16">
        <v>222</v>
      </c>
      <c r="N197" s="16">
        <v>7635</v>
      </c>
      <c r="O197" s="17">
        <v>714.84</v>
      </c>
      <c r="P197" s="17">
        <v>19.07</v>
      </c>
      <c r="Q197" s="17">
        <v>733.91</v>
      </c>
      <c r="R197" s="17">
        <v>88.28</v>
      </c>
      <c r="S197" s="17">
        <v>2.16</v>
      </c>
      <c r="T197" s="17">
        <v>90.44</v>
      </c>
      <c r="U197" s="17">
        <v>83.12</v>
      </c>
      <c r="V197" s="17">
        <v>2.35</v>
      </c>
      <c r="W197" s="17">
        <v>85.47</v>
      </c>
      <c r="X197" s="17">
        <v>357.8</v>
      </c>
      <c r="Y197" s="17">
        <v>10.73</v>
      </c>
      <c r="Z197" s="17">
        <v>368.53</v>
      </c>
      <c r="AA197" s="17">
        <v>36</v>
      </c>
      <c r="AB197" s="17">
        <v>32.67</v>
      </c>
      <c r="AC197" s="17">
        <v>30.14</v>
      </c>
      <c r="AD197" s="17">
        <v>98.81</v>
      </c>
      <c r="AE197" s="14">
        <v>598.29999999999995</v>
      </c>
      <c r="AF197" s="17">
        <v>697.11</v>
      </c>
      <c r="AG197" s="17">
        <v>1.46</v>
      </c>
      <c r="AH197" s="17">
        <v>698.57</v>
      </c>
      <c r="AI197" s="15">
        <v>22.58</v>
      </c>
      <c r="AJ197" s="15">
        <v>3.032</v>
      </c>
      <c r="AK197" s="17">
        <v>0.47</v>
      </c>
      <c r="AL197" s="17">
        <f>ROUND(Data_AidAndLevy[[#This Row],[L311]]*Data_AidAndLevy[[#This Row],[L201]],0)</f>
        <v>3484</v>
      </c>
      <c r="AM197" s="15">
        <v>0</v>
      </c>
      <c r="AN197" s="15">
        <v>26.082000000000001</v>
      </c>
      <c r="AO197" s="17">
        <v>697.11</v>
      </c>
      <c r="AP197" s="15">
        <v>723.19200000000001</v>
      </c>
      <c r="AQ197" s="17">
        <v>98.81</v>
      </c>
      <c r="AR197" s="15">
        <v>624.38199999999995</v>
      </c>
      <c r="AS197" s="16">
        <v>7635</v>
      </c>
      <c r="AT197" s="14">
        <v>598.29999999999995</v>
      </c>
      <c r="AU197" s="16">
        <v>4568021</v>
      </c>
      <c r="AV197" s="16">
        <v>4416665</v>
      </c>
      <c r="AW197" s="17">
        <v>1.01</v>
      </c>
      <c r="AX197" s="16">
        <v>4460832</v>
      </c>
      <c r="AY197" s="16">
        <v>4568021</v>
      </c>
      <c r="AZ197" s="16">
        <v>0</v>
      </c>
      <c r="BA197" s="16">
        <v>7635</v>
      </c>
      <c r="BB197" s="15">
        <v>26.082000000000001</v>
      </c>
      <c r="BC197" s="16">
        <v>199136</v>
      </c>
      <c r="BD197" s="16">
        <v>7635</v>
      </c>
      <c r="BE197" s="17">
        <v>98.81</v>
      </c>
      <c r="BF197" s="16">
        <v>754414</v>
      </c>
      <c r="BG197" s="17">
        <v>733.91</v>
      </c>
      <c r="BH197" s="14">
        <v>598.29999999999995</v>
      </c>
      <c r="BI197" s="16">
        <v>439098</v>
      </c>
      <c r="BJ197" s="16">
        <v>425902</v>
      </c>
      <c r="BK197" s="16">
        <v>439098</v>
      </c>
      <c r="BL197" s="16">
        <v>0</v>
      </c>
      <c r="BM197" s="16">
        <v>439098</v>
      </c>
      <c r="BN197" s="16">
        <v>439098</v>
      </c>
      <c r="BO197" s="17">
        <v>90.44</v>
      </c>
      <c r="BP197" s="14">
        <v>598.29999999999995</v>
      </c>
      <c r="BQ197" s="16">
        <v>54110</v>
      </c>
      <c r="BR197" s="16">
        <v>52597</v>
      </c>
      <c r="BS197" s="16">
        <v>54110</v>
      </c>
      <c r="BT197" s="16">
        <v>0</v>
      </c>
      <c r="BU197" s="16">
        <v>54110</v>
      </c>
      <c r="BV197" s="16">
        <v>54110</v>
      </c>
      <c r="BW197" s="17">
        <v>85.47</v>
      </c>
      <c r="BX197" s="14">
        <v>598.29999999999995</v>
      </c>
      <c r="BY197" s="16">
        <v>51137</v>
      </c>
      <c r="BZ197" s="16">
        <v>49523</v>
      </c>
      <c r="CA197" s="16">
        <v>51137</v>
      </c>
      <c r="CB197" s="16">
        <v>0</v>
      </c>
      <c r="CC197" s="16">
        <v>51137</v>
      </c>
      <c r="CD197" s="16">
        <v>51137</v>
      </c>
      <c r="CE197" s="17">
        <v>368.53</v>
      </c>
      <c r="CF197" s="14">
        <v>598.29999999999995</v>
      </c>
      <c r="CG197" s="16">
        <v>220491</v>
      </c>
      <c r="CH197" s="16">
        <v>213177</v>
      </c>
      <c r="CI197" s="16">
        <v>220491</v>
      </c>
      <c r="CJ197" s="16">
        <v>0</v>
      </c>
      <c r="CK197" s="16">
        <v>220491</v>
      </c>
      <c r="CL197" s="16">
        <v>220491</v>
      </c>
      <c r="CM197" s="17">
        <v>333.94</v>
      </c>
      <c r="CN197" s="17">
        <v>697.11</v>
      </c>
      <c r="CO197" s="16">
        <v>232793</v>
      </c>
      <c r="CP197" s="16">
        <v>221290</v>
      </c>
      <c r="CQ197" s="16">
        <v>0</v>
      </c>
      <c r="CR197" s="16">
        <v>221290</v>
      </c>
      <c r="CS197" s="16">
        <v>232793</v>
      </c>
      <c r="CT197" s="16">
        <v>0</v>
      </c>
      <c r="CU197" s="14">
        <v>598.29999999999995</v>
      </c>
      <c r="CV197" s="16">
        <v>0</v>
      </c>
      <c r="CW197" s="14">
        <v>0</v>
      </c>
      <c r="CX197" s="16">
        <v>598</v>
      </c>
      <c r="CY197" s="17">
        <v>62.17</v>
      </c>
      <c r="CZ197" s="16">
        <v>37178</v>
      </c>
      <c r="DA197" s="16">
        <v>598</v>
      </c>
      <c r="DB197" s="17">
        <v>68.73</v>
      </c>
      <c r="DC197" s="16">
        <v>41101</v>
      </c>
      <c r="DD197" s="17">
        <v>1.46</v>
      </c>
      <c r="DE197" s="17">
        <v>333.94</v>
      </c>
      <c r="DF197" s="16">
        <v>488</v>
      </c>
      <c r="DG197" s="17">
        <v>34.29</v>
      </c>
      <c r="DH197" s="17">
        <v>697.11</v>
      </c>
      <c r="DI197" s="16">
        <v>23904</v>
      </c>
      <c r="DJ197" s="16">
        <v>22721</v>
      </c>
      <c r="DK197" s="16">
        <v>23904</v>
      </c>
      <c r="DL197" s="16">
        <v>0</v>
      </c>
      <c r="DM197" s="16">
        <v>23904</v>
      </c>
      <c r="DN197" s="16">
        <v>23904</v>
      </c>
      <c r="DO197" s="17">
        <v>3.7</v>
      </c>
      <c r="DP197" s="17">
        <v>697.11</v>
      </c>
      <c r="DQ197" s="16">
        <v>2579</v>
      </c>
      <c r="DR197" s="16">
        <v>2443</v>
      </c>
      <c r="DS197" s="16">
        <v>2579</v>
      </c>
      <c r="DT197" s="16">
        <v>0</v>
      </c>
      <c r="DU197" s="16">
        <v>2579</v>
      </c>
      <c r="DV197" s="16">
        <v>2579</v>
      </c>
      <c r="DW197" s="16">
        <v>4568021</v>
      </c>
      <c r="DX197" s="16">
        <v>0</v>
      </c>
      <c r="DY197" s="16">
        <v>199136</v>
      </c>
      <c r="DZ197" s="16">
        <v>754414</v>
      </c>
      <c r="EA197" s="16">
        <v>439098</v>
      </c>
      <c r="EB197" s="16">
        <v>54110</v>
      </c>
      <c r="EC197" s="16">
        <v>51137</v>
      </c>
      <c r="ED197" s="16">
        <v>220491</v>
      </c>
      <c r="EE197" s="16">
        <v>232793</v>
      </c>
      <c r="EF197" s="16">
        <v>0</v>
      </c>
      <c r="EG197" s="16">
        <v>37178</v>
      </c>
      <c r="EH197" s="16">
        <v>41101</v>
      </c>
      <c r="EI197" s="16">
        <v>488</v>
      </c>
      <c r="EJ197" s="16">
        <v>23904</v>
      </c>
      <c r="EK197" s="16">
        <v>2579</v>
      </c>
      <c r="EL197" s="16">
        <v>51434</v>
      </c>
      <c r="EM197" s="16">
        <v>221760</v>
      </c>
      <c r="EN197" s="16">
        <v>0</v>
      </c>
      <c r="EO197" s="16">
        <v>6794776</v>
      </c>
      <c r="EP197" s="16">
        <v>361424871</v>
      </c>
      <c r="EQ197" s="18">
        <v>5.4</v>
      </c>
      <c r="ER197" s="16">
        <v>1951694</v>
      </c>
      <c r="ES197" s="16">
        <v>33361</v>
      </c>
      <c r="ET197" s="16">
        <v>32945</v>
      </c>
      <c r="EU197" s="16">
        <v>416</v>
      </c>
      <c r="EV197" s="16">
        <v>1951694</v>
      </c>
      <c r="EW197" s="16">
        <v>1952110</v>
      </c>
      <c r="EX197" s="16">
        <v>31380563</v>
      </c>
      <c r="EY197" s="16">
        <v>25093815</v>
      </c>
      <c r="EZ197" s="16">
        <v>6286748</v>
      </c>
      <c r="FA197" s="18">
        <v>5.4</v>
      </c>
      <c r="FB197" s="16">
        <v>33948</v>
      </c>
      <c r="FC197" s="16">
        <v>0</v>
      </c>
      <c r="FD197" s="16">
        <v>0</v>
      </c>
      <c r="FE197" s="16">
        <v>0</v>
      </c>
      <c r="FF197" s="16">
        <v>33948</v>
      </c>
      <c r="FG197" s="16">
        <v>33948</v>
      </c>
      <c r="FH197" s="16">
        <v>1952110</v>
      </c>
      <c r="FI197" s="16">
        <v>1986058</v>
      </c>
      <c r="FJ197" s="16">
        <v>6749</v>
      </c>
      <c r="FK197" s="15">
        <v>624.38199999999995</v>
      </c>
      <c r="FL197" s="16">
        <v>4213954</v>
      </c>
      <c r="FM197" s="16">
        <v>6749</v>
      </c>
      <c r="FN197" s="17">
        <v>98.81</v>
      </c>
      <c r="FO197" s="16">
        <v>666869</v>
      </c>
      <c r="FP197" s="16">
        <v>264</v>
      </c>
      <c r="FQ197" s="17">
        <v>698.57</v>
      </c>
      <c r="FR197" s="16">
        <v>184422</v>
      </c>
      <c r="FS197" s="16">
        <v>23904</v>
      </c>
      <c r="FT197" s="16">
        <v>2579</v>
      </c>
      <c r="FU197" s="16">
        <v>210905</v>
      </c>
      <c r="FV197" s="16">
        <v>4213954</v>
      </c>
      <c r="FW197" s="16">
        <v>666869</v>
      </c>
      <c r="FX197" s="16">
        <v>0</v>
      </c>
      <c r="FY197" s="16">
        <v>439098</v>
      </c>
      <c r="FZ197" s="16">
        <v>54110</v>
      </c>
      <c r="GA197" s="16">
        <v>51137</v>
      </c>
      <c r="GB197" s="16">
        <v>220491</v>
      </c>
      <c r="GC197" s="16">
        <v>5856564</v>
      </c>
      <c r="GD197" s="16">
        <v>1986058</v>
      </c>
      <c r="GE197" s="16">
        <v>3870506</v>
      </c>
      <c r="GF197" s="15">
        <v>723.19200000000001</v>
      </c>
      <c r="GG197" s="16">
        <v>300</v>
      </c>
      <c r="GH197" s="16">
        <v>216958</v>
      </c>
      <c r="GI197" s="16">
        <v>3870506</v>
      </c>
      <c r="GJ197" s="16">
        <v>0</v>
      </c>
      <c r="GK197" s="14">
        <v>17</v>
      </c>
      <c r="GL197" s="16">
        <v>7635</v>
      </c>
      <c r="GM197" s="16">
        <v>129795</v>
      </c>
      <c r="GN197" s="14">
        <v>0</v>
      </c>
      <c r="GO197" s="16">
        <v>7413</v>
      </c>
      <c r="GP197" s="16">
        <v>0</v>
      </c>
      <c r="GQ197" s="16">
        <v>129795</v>
      </c>
      <c r="GR197" s="16">
        <v>129795</v>
      </c>
      <c r="GS197" s="16">
        <v>6794776</v>
      </c>
      <c r="GT197" s="16">
        <v>5856564</v>
      </c>
      <c r="GU197" s="16">
        <v>0</v>
      </c>
      <c r="GV197" s="16">
        <v>938212</v>
      </c>
      <c r="GW197" s="16">
        <v>361424871</v>
      </c>
      <c r="GX197" s="16">
        <v>357600423</v>
      </c>
      <c r="GY197" s="16">
        <v>3824448</v>
      </c>
      <c r="GZ197" s="16">
        <v>357600423</v>
      </c>
      <c r="HA197" s="18">
        <v>1.0699999999999999E-2</v>
      </c>
      <c r="HB197" s="16">
        <v>7944</v>
      </c>
      <c r="HC197" s="16">
        <v>85</v>
      </c>
      <c r="HD197" s="16">
        <v>7944</v>
      </c>
      <c r="HE197" s="16">
        <v>85</v>
      </c>
      <c r="HF197" s="16">
        <v>7859</v>
      </c>
      <c r="HG197" s="16">
        <v>886</v>
      </c>
      <c r="HH197" s="16">
        <v>685</v>
      </c>
      <c r="HI197" s="16">
        <v>201</v>
      </c>
      <c r="HJ197" s="15">
        <v>723.19200000000001</v>
      </c>
      <c r="HK197" s="16">
        <v>145362</v>
      </c>
      <c r="HL197" s="15">
        <v>723.19200000000001</v>
      </c>
      <c r="HM197" s="16">
        <v>10</v>
      </c>
      <c r="HN197" s="16">
        <v>7232</v>
      </c>
      <c r="HO197" s="15">
        <v>723.19200000000001</v>
      </c>
      <c r="HP197" s="16">
        <v>7635</v>
      </c>
      <c r="HQ197" s="15">
        <v>0.11600000000000001</v>
      </c>
      <c r="HR197" s="16">
        <v>640748</v>
      </c>
      <c r="HS197" s="16">
        <v>145362</v>
      </c>
      <c r="HT197" s="16">
        <v>7232</v>
      </c>
      <c r="HU197" s="16">
        <v>488154</v>
      </c>
      <c r="HV197" s="16">
        <v>361424871</v>
      </c>
      <c r="HW197" s="18">
        <v>1.3506400000000001</v>
      </c>
      <c r="HX197" s="18">
        <v>1.9617800000000001</v>
      </c>
      <c r="HY197" s="18">
        <v>0</v>
      </c>
      <c r="HZ197" s="16">
        <v>361424871</v>
      </c>
      <c r="IA197" s="16">
        <v>0</v>
      </c>
      <c r="IB197" s="16">
        <v>7635</v>
      </c>
      <c r="IC197" s="17">
        <v>0</v>
      </c>
      <c r="ID197" s="16">
        <v>0</v>
      </c>
      <c r="IE197" s="15">
        <v>723.19200000000001</v>
      </c>
      <c r="IF197" s="16">
        <v>0</v>
      </c>
      <c r="IG197" s="16">
        <v>938212</v>
      </c>
      <c r="IH197" s="16">
        <v>7859</v>
      </c>
      <c r="II197" s="16">
        <v>0</v>
      </c>
      <c r="IJ197" s="16">
        <v>0</v>
      </c>
      <c r="IK197" s="16">
        <v>51434</v>
      </c>
      <c r="IL197" s="16">
        <v>145362</v>
      </c>
      <c r="IM197" s="16">
        <v>7232</v>
      </c>
      <c r="IN197" s="16">
        <v>0</v>
      </c>
      <c r="IO197" s="16">
        <v>0</v>
      </c>
      <c r="IP197" s="16">
        <v>829193</v>
      </c>
      <c r="IQ197" s="16">
        <v>3870506</v>
      </c>
      <c r="IR197" s="16">
        <v>0</v>
      </c>
      <c r="IS197" s="16">
        <v>7859</v>
      </c>
      <c r="IT197" s="16">
        <v>0</v>
      </c>
      <c r="IU197" s="16">
        <v>0</v>
      </c>
      <c r="IV197" s="16">
        <v>51434</v>
      </c>
      <c r="IW197" s="16">
        <v>145362</v>
      </c>
      <c r="IX197" s="16">
        <v>7232</v>
      </c>
      <c r="IY197" s="16">
        <v>0</v>
      </c>
      <c r="IZ197" s="16">
        <v>0</v>
      </c>
      <c r="JA197" s="16">
        <v>0</v>
      </c>
      <c r="JB197" s="16">
        <v>129795</v>
      </c>
      <c r="JC197" s="16">
        <v>4109320</v>
      </c>
      <c r="JD197" s="16">
        <v>4568021</v>
      </c>
      <c r="JE197" s="16">
        <v>0</v>
      </c>
      <c r="JF197" s="16">
        <v>4568021</v>
      </c>
      <c r="JG197" s="19">
        <v>0.1</v>
      </c>
      <c r="JH197" s="16">
        <v>456802</v>
      </c>
      <c r="JI197" s="16">
        <v>361424871</v>
      </c>
      <c r="JJ197" s="14">
        <v>598.29999999999995</v>
      </c>
      <c r="JK197" s="16">
        <v>604086</v>
      </c>
      <c r="JL197" s="16">
        <v>416026</v>
      </c>
      <c r="JM197" s="16">
        <v>604086</v>
      </c>
      <c r="JN197" s="17">
        <v>0.25</v>
      </c>
      <c r="JO197" s="19">
        <v>0.17219999999999999</v>
      </c>
      <c r="JP197" s="16">
        <v>456802</v>
      </c>
      <c r="JQ197" s="16">
        <v>78661</v>
      </c>
      <c r="JR197" s="17">
        <v>0.06</v>
      </c>
      <c r="JS197" s="16">
        <v>3826204</v>
      </c>
      <c r="JT197" s="16">
        <v>229572</v>
      </c>
      <c r="JU197" s="16">
        <v>456802</v>
      </c>
      <c r="JV197" s="16">
        <v>78661</v>
      </c>
      <c r="JW197" s="16">
        <v>229572</v>
      </c>
      <c r="JX197" s="16">
        <v>148569</v>
      </c>
      <c r="JY197" s="16">
        <v>78661</v>
      </c>
      <c r="JZ197" s="18">
        <v>0</v>
      </c>
      <c r="KA197" s="16">
        <v>0</v>
      </c>
      <c r="KB197" s="16">
        <v>229572</v>
      </c>
      <c r="KC197" s="16">
        <v>148569</v>
      </c>
      <c r="KD197" s="16">
        <v>378141</v>
      </c>
      <c r="KE197" s="16">
        <v>4568021</v>
      </c>
      <c r="KF197" s="19">
        <v>0</v>
      </c>
      <c r="KG197" s="16">
        <v>0</v>
      </c>
      <c r="KH197" s="17">
        <v>0</v>
      </c>
      <c r="KI197" s="16">
        <v>3826204</v>
      </c>
      <c r="KJ197" s="16">
        <v>0</v>
      </c>
      <c r="KK197" s="16">
        <v>0</v>
      </c>
      <c r="KL197" s="16">
        <v>0</v>
      </c>
      <c r="KM197" s="16">
        <v>0</v>
      </c>
      <c r="KN197" s="16">
        <v>13943</v>
      </c>
      <c r="KO197" s="16">
        <v>13769</v>
      </c>
      <c r="KP197" s="16">
        <v>174</v>
      </c>
      <c r="KQ197" s="16">
        <v>829193</v>
      </c>
      <c r="KR197" s="16">
        <v>174</v>
      </c>
      <c r="KS197" s="16">
        <v>829019</v>
      </c>
      <c r="KT197" s="16">
        <v>416</v>
      </c>
      <c r="KU197" s="16">
        <v>174</v>
      </c>
      <c r="KV197" s="16">
        <v>590</v>
      </c>
      <c r="KW197" s="16">
        <v>1951694</v>
      </c>
      <c r="KX197" s="16">
        <v>829019</v>
      </c>
      <c r="KY197" s="18">
        <v>2780713</v>
      </c>
      <c r="KZ197" s="16">
        <v>148569</v>
      </c>
      <c r="LA197" s="16">
        <v>0</v>
      </c>
      <c r="LB197" s="16">
        <v>0</v>
      </c>
      <c r="LC197" s="16">
        <v>0</v>
      </c>
      <c r="LD197" s="16">
        <v>2929282</v>
      </c>
      <c r="LE197" s="16">
        <v>0</v>
      </c>
      <c r="LF197" s="16">
        <v>0</v>
      </c>
      <c r="LG197" s="16">
        <v>0</v>
      </c>
      <c r="LH197" s="16">
        <v>2929282</v>
      </c>
      <c r="LI197" s="16">
        <v>148569</v>
      </c>
      <c r="LJ197" s="16">
        <v>2780713</v>
      </c>
      <c r="LK197" s="16">
        <v>361424871</v>
      </c>
      <c r="LL197" s="16">
        <v>7.6937499999999996</v>
      </c>
      <c r="LM197" s="16">
        <v>148569</v>
      </c>
      <c r="LN197" s="16">
        <v>400917268</v>
      </c>
      <c r="LO197" s="16">
        <v>0.37057000000000001</v>
      </c>
      <c r="LP197" s="16">
        <v>7.6937499999999996</v>
      </c>
      <c r="LQ197" s="16">
        <v>8.0643200000000004</v>
      </c>
      <c r="LR197" s="16">
        <v>232793</v>
      </c>
      <c r="LS197" s="16">
        <v>0</v>
      </c>
      <c r="LT197" s="16">
        <v>37178</v>
      </c>
      <c r="LU197" s="16">
        <v>41101</v>
      </c>
      <c r="LV197" s="16">
        <v>488</v>
      </c>
      <c r="LW197" s="16">
        <v>23904</v>
      </c>
      <c r="LX197" s="16">
        <v>2579</v>
      </c>
      <c r="LY197" s="16">
        <v>51434</v>
      </c>
      <c r="LZ197" s="16">
        <v>286609</v>
      </c>
      <c r="MA197" s="16">
        <v>4109320</v>
      </c>
      <c r="MB197" s="18">
        <v>286609</v>
      </c>
      <c r="MC197" s="16">
        <v>3822711</v>
      </c>
      <c r="MD197" s="16">
        <v>6794776</v>
      </c>
      <c r="ME197" s="18">
        <v>0</v>
      </c>
      <c r="MF197" s="18">
        <v>0</v>
      </c>
      <c r="MG197" s="18">
        <v>378141</v>
      </c>
      <c r="MH197" s="16">
        <v>0</v>
      </c>
      <c r="MI197" s="16">
        <v>129795</v>
      </c>
      <c r="MJ197" s="16">
        <v>0</v>
      </c>
      <c r="MK197" s="16">
        <v>0</v>
      </c>
      <c r="ML197" s="16">
        <v>0</v>
      </c>
      <c r="MM197" s="16">
        <v>0</v>
      </c>
      <c r="MN197" s="16">
        <v>0</v>
      </c>
      <c r="MO197" s="16">
        <v>2929282</v>
      </c>
      <c r="MP197" s="16">
        <v>129795</v>
      </c>
      <c r="MQ197" s="16">
        <v>0</v>
      </c>
      <c r="MR197" s="16">
        <v>229572</v>
      </c>
      <c r="MS197" s="16">
        <v>0</v>
      </c>
      <c r="MT197" s="16">
        <v>33948</v>
      </c>
      <c r="MU197" s="16">
        <v>590</v>
      </c>
      <c r="MV197" s="16">
        <v>0</v>
      </c>
      <c r="MW197" s="16">
        <v>3323187</v>
      </c>
      <c r="MX197" s="16">
        <v>400917268</v>
      </c>
      <c r="MY197" s="16">
        <v>1.34</v>
      </c>
      <c r="MZ197" s="16">
        <v>537229</v>
      </c>
      <c r="NA197" s="16">
        <v>0</v>
      </c>
      <c r="NB197" s="16">
        <v>3826204</v>
      </c>
      <c r="NC197" s="16">
        <v>0</v>
      </c>
      <c r="ND197" s="16">
        <v>537229</v>
      </c>
      <c r="NE197" s="16">
        <v>0</v>
      </c>
      <c r="NF197" s="16">
        <v>537229</v>
      </c>
      <c r="NG197" s="17">
        <v>0.06</v>
      </c>
      <c r="NH197" s="17">
        <v>0</v>
      </c>
      <c r="NI197" s="17">
        <v>0</v>
      </c>
      <c r="NJ197" s="17">
        <v>0</v>
      </c>
      <c r="NK197" s="17">
        <v>0</v>
      </c>
      <c r="NL197" s="17">
        <v>0.06</v>
      </c>
      <c r="NM197" s="16">
        <v>229572</v>
      </c>
      <c r="NN197" s="16">
        <v>0</v>
      </c>
      <c r="NO197" s="18">
        <v>0</v>
      </c>
      <c r="NP197" s="16">
        <v>0</v>
      </c>
      <c r="NQ197" s="17">
        <v>229572</v>
      </c>
      <c r="NR197" s="16">
        <v>375000</v>
      </c>
      <c r="NS197" s="16">
        <v>0</v>
      </c>
      <c r="NT197" s="16">
        <v>130750</v>
      </c>
      <c r="NU197" s="16">
        <v>0</v>
      </c>
      <c r="NV197" s="16">
        <v>0</v>
      </c>
      <c r="NW197" s="17">
        <v>0</v>
      </c>
      <c r="NX197" s="17">
        <v>525700</v>
      </c>
    </row>
    <row r="198" spans="1:388" x14ac:dyDescent="0.55000000000000004">
      <c r="A198" s="13" t="s">
        <v>1189</v>
      </c>
      <c r="B198" s="13" t="s">
        <v>1286</v>
      </c>
      <c r="C198" s="13" t="s">
        <v>372</v>
      </c>
      <c r="D198" s="13" t="s">
        <v>373</v>
      </c>
      <c r="E198" s="14">
        <v>1791.9</v>
      </c>
      <c r="F198" s="15">
        <v>0</v>
      </c>
      <c r="G198" s="16">
        <v>7413</v>
      </c>
      <c r="H198" s="16">
        <v>0</v>
      </c>
      <c r="I198" s="16">
        <v>6553</v>
      </c>
      <c r="J198" s="15">
        <v>0</v>
      </c>
      <c r="K198" s="16">
        <v>0</v>
      </c>
      <c r="L198" s="16">
        <v>7413</v>
      </c>
      <c r="M198" s="16">
        <v>222</v>
      </c>
      <c r="N198" s="16">
        <v>7635</v>
      </c>
      <c r="O198" s="17">
        <v>626.04</v>
      </c>
      <c r="P198" s="17">
        <v>19.07</v>
      </c>
      <c r="Q198" s="17">
        <v>645.11</v>
      </c>
      <c r="R198" s="17">
        <v>74.400000000000006</v>
      </c>
      <c r="S198" s="17">
        <v>2.16</v>
      </c>
      <c r="T198" s="17">
        <v>76.56</v>
      </c>
      <c r="U198" s="17">
        <v>82.86</v>
      </c>
      <c r="V198" s="17">
        <v>2.35</v>
      </c>
      <c r="W198" s="17">
        <v>85.21</v>
      </c>
      <c r="X198" s="17">
        <v>357.8</v>
      </c>
      <c r="Y198" s="17">
        <v>10.73</v>
      </c>
      <c r="Z198" s="17">
        <v>368.53</v>
      </c>
      <c r="AA198" s="17">
        <v>108</v>
      </c>
      <c r="AB198" s="17">
        <v>87.77</v>
      </c>
      <c r="AC198" s="17">
        <v>56.17</v>
      </c>
      <c r="AD198" s="17">
        <v>251.94</v>
      </c>
      <c r="AE198" s="14">
        <v>1791.9</v>
      </c>
      <c r="AF198" s="17">
        <v>2043.84</v>
      </c>
      <c r="AG198" s="17">
        <v>4.79</v>
      </c>
      <c r="AH198" s="17">
        <v>2048.63</v>
      </c>
      <c r="AI198" s="15">
        <v>19.420000000000002</v>
      </c>
      <c r="AJ198" s="15">
        <v>9.4879999999999995</v>
      </c>
      <c r="AK198" s="17">
        <v>16.59</v>
      </c>
      <c r="AL198" s="17">
        <f>ROUND(Data_AidAndLevy[[#This Row],[L311]]*Data_AidAndLevy[[#This Row],[L201]],0)</f>
        <v>122982</v>
      </c>
      <c r="AM198" s="15">
        <v>0</v>
      </c>
      <c r="AN198" s="15">
        <v>45.497999999999998</v>
      </c>
      <c r="AO198" s="17">
        <v>2043.84</v>
      </c>
      <c r="AP198" s="15">
        <v>2089.3380000000002</v>
      </c>
      <c r="AQ198" s="17">
        <v>251.94</v>
      </c>
      <c r="AR198" s="15">
        <v>1837.3979999999999</v>
      </c>
      <c r="AS198" s="16">
        <v>7635</v>
      </c>
      <c r="AT198" s="14">
        <v>1791.9</v>
      </c>
      <c r="AU198" s="16">
        <v>13681157</v>
      </c>
      <c r="AV198" s="16">
        <v>13565790</v>
      </c>
      <c r="AW198" s="17">
        <v>1.01</v>
      </c>
      <c r="AX198" s="16">
        <v>13701448</v>
      </c>
      <c r="AY198" s="16">
        <v>13681157</v>
      </c>
      <c r="AZ198" s="16">
        <v>20291</v>
      </c>
      <c r="BA198" s="16">
        <v>7635</v>
      </c>
      <c r="BB198" s="15">
        <v>45.497999999999998</v>
      </c>
      <c r="BC198" s="16">
        <v>347377</v>
      </c>
      <c r="BD198" s="16">
        <v>7635</v>
      </c>
      <c r="BE198" s="17">
        <v>251.94</v>
      </c>
      <c r="BF198" s="16">
        <v>1923562</v>
      </c>
      <c r="BG198" s="17">
        <v>645.11</v>
      </c>
      <c r="BH198" s="14">
        <v>1791.9</v>
      </c>
      <c r="BI198" s="16">
        <v>1155973</v>
      </c>
      <c r="BJ198" s="16">
        <v>1145653</v>
      </c>
      <c r="BK198" s="16">
        <v>1155973</v>
      </c>
      <c r="BL198" s="16">
        <v>0</v>
      </c>
      <c r="BM198" s="16">
        <v>1155973</v>
      </c>
      <c r="BN198" s="16">
        <v>1155973</v>
      </c>
      <c r="BO198" s="17">
        <v>76.56</v>
      </c>
      <c r="BP198" s="14">
        <v>1791.9</v>
      </c>
      <c r="BQ198" s="16">
        <v>137188</v>
      </c>
      <c r="BR198" s="16">
        <v>136152</v>
      </c>
      <c r="BS198" s="16">
        <v>137188</v>
      </c>
      <c r="BT198" s="16">
        <v>0</v>
      </c>
      <c r="BU198" s="16">
        <v>137188</v>
      </c>
      <c r="BV198" s="16">
        <v>137188</v>
      </c>
      <c r="BW198" s="17">
        <v>85.21</v>
      </c>
      <c r="BX198" s="14">
        <v>1791.9</v>
      </c>
      <c r="BY198" s="16">
        <v>152688</v>
      </c>
      <c r="BZ198" s="16">
        <v>151634</v>
      </c>
      <c r="CA198" s="16">
        <v>152688</v>
      </c>
      <c r="CB198" s="16">
        <v>0</v>
      </c>
      <c r="CC198" s="16">
        <v>152688</v>
      </c>
      <c r="CD198" s="16">
        <v>152688</v>
      </c>
      <c r="CE198" s="17">
        <v>368.53</v>
      </c>
      <c r="CF198" s="14">
        <v>1791.9</v>
      </c>
      <c r="CG198" s="16">
        <v>660369</v>
      </c>
      <c r="CH198" s="16">
        <v>654774</v>
      </c>
      <c r="CI198" s="16">
        <v>660369</v>
      </c>
      <c r="CJ198" s="16">
        <v>0</v>
      </c>
      <c r="CK198" s="16">
        <v>660369</v>
      </c>
      <c r="CL198" s="16">
        <v>660369</v>
      </c>
      <c r="CM198" s="17">
        <v>331.3</v>
      </c>
      <c r="CN198" s="17">
        <v>2043.84</v>
      </c>
      <c r="CO198" s="16">
        <v>677124</v>
      </c>
      <c r="CP198" s="16">
        <v>666253</v>
      </c>
      <c r="CQ198" s="16">
        <v>0</v>
      </c>
      <c r="CR198" s="16">
        <v>666253</v>
      </c>
      <c r="CS198" s="16">
        <v>677124</v>
      </c>
      <c r="CT198" s="16">
        <v>0</v>
      </c>
      <c r="CU198" s="14">
        <v>1791.9</v>
      </c>
      <c r="CV198" s="16">
        <v>1</v>
      </c>
      <c r="CW198" s="14">
        <v>0</v>
      </c>
      <c r="CX198" s="16">
        <v>1793</v>
      </c>
      <c r="CY198" s="17">
        <v>62.14</v>
      </c>
      <c r="CZ198" s="16">
        <v>111417</v>
      </c>
      <c r="DA198" s="16">
        <v>1793</v>
      </c>
      <c r="DB198" s="17">
        <v>68.3</v>
      </c>
      <c r="DC198" s="16">
        <v>122462</v>
      </c>
      <c r="DD198" s="17">
        <v>4.79</v>
      </c>
      <c r="DE198" s="17">
        <v>331.3</v>
      </c>
      <c r="DF198" s="16">
        <v>1587</v>
      </c>
      <c r="DG198" s="17">
        <v>33.299999999999997</v>
      </c>
      <c r="DH198" s="17">
        <v>2043.84</v>
      </c>
      <c r="DI198" s="16">
        <v>68060</v>
      </c>
      <c r="DJ198" s="16">
        <v>66919</v>
      </c>
      <c r="DK198" s="16">
        <v>68060</v>
      </c>
      <c r="DL198" s="16">
        <v>0</v>
      </c>
      <c r="DM198" s="16">
        <v>68060</v>
      </c>
      <c r="DN198" s="16">
        <v>68060</v>
      </c>
      <c r="DO198" s="17">
        <v>3.65</v>
      </c>
      <c r="DP198" s="17">
        <v>2043.84</v>
      </c>
      <c r="DQ198" s="16">
        <v>7460</v>
      </c>
      <c r="DR198" s="16">
        <v>7313</v>
      </c>
      <c r="DS198" s="16">
        <v>7460</v>
      </c>
      <c r="DT198" s="16">
        <v>0</v>
      </c>
      <c r="DU198" s="16">
        <v>7460</v>
      </c>
      <c r="DV198" s="16">
        <v>7460</v>
      </c>
      <c r="DW198" s="16">
        <v>13681157</v>
      </c>
      <c r="DX198" s="16">
        <v>20291</v>
      </c>
      <c r="DY198" s="16">
        <v>347377</v>
      </c>
      <c r="DZ198" s="16">
        <v>1923562</v>
      </c>
      <c r="EA198" s="16">
        <v>1155973</v>
      </c>
      <c r="EB198" s="16">
        <v>137188</v>
      </c>
      <c r="EC198" s="16">
        <v>152688</v>
      </c>
      <c r="ED198" s="16">
        <v>660369</v>
      </c>
      <c r="EE198" s="16">
        <v>677124</v>
      </c>
      <c r="EF198" s="16">
        <v>0</v>
      </c>
      <c r="EG198" s="16">
        <v>111417</v>
      </c>
      <c r="EH198" s="16">
        <v>122462</v>
      </c>
      <c r="EI198" s="16">
        <v>1587</v>
      </c>
      <c r="EJ198" s="16">
        <v>68060</v>
      </c>
      <c r="EK198" s="16">
        <v>7460</v>
      </c>
      <c r="EL198" s="16">
        <v>122625</v>
      </c>
      <c r="EM198" s="16">
        <v>332084</v>
      </c>
      <c r="EN198" s="16">
        <v>0</v>
      </c>
      <c r="EO198" s="16">
        <v>19276174</v>
      </c>
      <c r="EP198" s="16">
        <v>628614708</v>
      </c>
      <c r="EQ198" s="18">
        <v>5.4</v>
      </c>
      <c r="ER198" s="16">
        <v>3394519</v>
      </c>
      <c r="ES198" s="16">
        <v>28086</v>
      </c>
      <c r="ET198" s="16">
        <v>28008</v>
      </c>
      <c r="EU198" s="16">
        <v>78</v>
      </c>
      <c r="EV198" s="16">
        <v>3394519</v>
      </c>
      <c r="EW198" s="16">
        <v>3394597</v>
      </c>
      <c r="EX198" s="16">
        <v>187631361</v>
      </c>
      <c r="EY198" s="16">
        <v>171875502</v>
      </c>
      <c r="EZ198" s="16">
        <v>15755859</v>
      </c>
      <c r="FA198" s="18">
        <v>5.4</v>
      </c>
      <c r="FB198" s="16">
        <v>85082</v>
      </c>
      <c r="FC198" s="16">
        <v>0</v>
      </c>
      <c r="FD198" s="16">
        <v>0</v>
      </c>
      <c r="FE198" s="16">
        <v>0</v>
      </c>
      <c r="FF198" s="16">
        <v>85082</v>
      </c>
      <c r="FG198" s="16">
        <v>85082</v>
      </c>
      <c r="FH198" s="16">
        <v>3394597</v>
      </c>
      <c r="FI198" s="16">
        <v>3479679</v>
      </c>
      <c r="FJ198" s="16">
        <v>6749</v>
      </c>
      <c r="FK198" s="15">
        <v>1837.3979999999999</v>
      </c>
      <c r="FL198" s="16">
        <v>12400599</v>
      </c>
      <c r="FM198" s="16">
        <v>6749</v>
      </c>
      <c r="FN198" s="17">
        <v>251.94</v>
      </c>
      <c r="FO198" s="16">
        <v>1700343</v>
      </c>
      <c r="FP198" s="16">
        <v>264</v>
      </c>
      <c r="FQ198" s="17">
        <v>2048.63</v>
      </c>
      <c r="FR198" s="16">
        <v>540838</v>
      </c>
      <c r="FS198" s="16">
        <v>68060</v>
      </c>
      <c r="FT198" s="16">
        <v>7460</v>
      </c>
      <c r="FU198" s="16">
        <v>616358</v>
      </c>
      <c r="FV198" s="16">
        <v>12400599</v>
      </c>
      <c r="FW198" s="16">
        <v>1700343</v>
      </c>
      <c r="FX198" s="16">
        <v>0</v>
      </c>
      <c r="FY198" s="16">
        <v>1155973</v>
      </c>
      <c r="FZ198" s="16">
        <v>137188</v>
      </c>
      <c r="GA198" s="16">
        <v>152688</v>
      </c>
      <c r="GB198" s="16">
        <v>660369</v>
      </c>
      <c r="GC198" s="16">
        <v>16823518</v>
      </c>
      <c r="GD198" s="16">
        <v>3479679</v>
      </c>
      <c r="GE198" s="16">
        <v>13343839</v>
      </c>
      <c r="GF198" s="15">
        <v>2089.3380000000002</v>
      </c>
      <c r="GG198" s="16">
        <v>300</v>
      </c>
      <c r="GH198" s="16">
        <v>626801</v>
      </c>
      <c r="GI198" s="16">
        <v>13343839</v>
      </c>
      <c r="GJ198" s="16">
        <v>0</v>
      </c>
      <c r="GK198" s="14">
        <v>36.5</v>
      </c>
      <c r="GL198" s="16">
        <v>7635</v>
      </c>
      <c r="GM198" s="16">
        <v>278678</v>
      </c>
      <c r="GN198" s="14">
        <v>0</v>
      </c>
      <c r="GO198" s="16">
        <v>7413</v>
      </c>
      <c r="GP198" s="16">
        <v>0</v>
      </c>
      <c r="GQ198" s="16">
        <v>278678</v>
      </c>
      <c r="GR198" s="16">
        <v>278678</v>
      </c>
      <c r="GS198" s="16">
        <v>19276174</v>
      </c>
      <c r="GT198" s="16">
        <v>16823518</v>
      </c>
      <c r="GU198" s="16">
        <v>0</v>
      </c>
      <c r="GV198" s="16">
        <v>2452656</v>
      </c>
      <c r="GW198" s="16">
        <v>628614708</v>
      </c>
      <c r="GX198" s="16">
        <v>632965793</v>
      </c>
      <c r="GY198" s="16">
        <v>0</v>
      </c>
      <c r="GZ198" s="16">
        <v>632965793</v>
      </c>
      <c r="HA198" s="18">
        <v>0</v>
      </c>
      <c r="HB198" s="16">
        <v>3556</v>
      </c>
      <c r="HC198" s="16">
        <v>0</v>
      </c>
      <c r="HD198" s="16">
        <v>3556</v>
      </c>
      <c r="HE198" s="16">
        <v>0</v>
      </c>
      <c r="HF198" s="16">
        <v>3556</v>
      </c>
      <c r="HG198" s="16">
        <v>886</v>
      </c>
      <c r="HH198" s="16">
        <v>685</v>
      </c>
      <c r="HI198" s="16">
        <v>201</v>
      </c>
      <c r="HJ198" s="15">
        <v>2089.3380000000002</v>
      </c>
      <c r="HK198" s="16">
        <v>419957</v>
      </c>
      <c r="HL198" s="15">
        <v>2089.3380000000002</v>
      </c>
      <c r="HM198" s="16">
        <v>10</v>
      </c>
      <c r="HN198" s="16">
        <v>20893</v>
      </c>
      <c r="HO198" s="15">
        <v>2089.3380000000002</v>
      </c>
      <c r="HP198" s="16">
        <v>7635</v>
      </c>
      <c r="HQ198" s="15">
        <v>0.11600000000000001</v>
      </c>
      <c r="HR198" s="16">
        <v>1851153</v>
      </c>
      <c r="HS198" s="16">
        <v>419957</v>
      </c>
      <c r="HT198" s="16">
        <v>20893</v>
      </c>
      <c r="HU198" s="16">
        <v>1410303</v>
      </c>
      <c r="HV198" s="16">
        <v>628614708</v>
      </c>
      <c r="HW198" s="18">
        <v>2.2435100000000001</v>
      </c>
      <c r="HX198" s="18">
        <v>1.9617800000000001</v>
      </c>
      <c r="HY198" s="18">
        <v>0.28172999999999998</v>
      </c>
      <c r="HZ198" s="16">
        <v>628614708</v>
      </c>
      <c r="IA198" s="16">
        <v>177100</v>
      </c>
      <c r="IB198" s="16">
        <v>7635</v>
      </c>
      <c r="IC198" s="17">
        <v>0</v>
      </c>
      <c r="ID198" s="16">
        <v>0</v>
      </c>
      <c r="IE198" s="15">
        <v>2089.3380000000002</v>
      </c>
      <c r="IF198" s="16">
        <v>0</v>
      </c>
      <c r="IG198" s="16">
        <v>2452656</v>
      </c>
      <c r="IH198" s="16">
        <v>3556</v>
      </c>
      <c r="II198" s="16">
        <v>0</v>
      </c>
      <c r="IJ198" s="16">
        <v>0</v>
      </c>
      <c r="IK198" s="16">
        <v>122625</v>
      </c>
      <c r="IL198" s="16">
        <v>419957</v>
      </c>
      <c r="IM198" s="16">
        <v>20893</v>
      </c>
      <c r="IN198" s="16">
        <v>177100</v>
      </c>
      <c r="IO198" s="16">
        <v>0</v>
      </c>
      <c r="IP198" s="16">
        <v>1953775</v>
      </c>
      <c r="IQ198" s="16">
        <v>13343839</v>
      </c>
      <c r="IR198" s="16">
        <v>0</v>
      </c>
      <c r="IS198" s="16">
        <v>3556</v>
      </c>
      <c r="IT198" s="16">
        <v>0</v>
      </c>
      <c r="IU198" s="16">
        <v>0</v>
      </c>
      <c r="IV198" s="16">
        <v>122625</v>
      </c>
      <c r="IW198" s="16">
        <v>419957</v>
      </c>
      <c r="IX198" s="16">
        <v>20893</v>
      </c>
      <c r="IY198" s="16">
        <v>177100</v>
      </c>
      <c r="IZ198" s="16">
        <v>0</v>
      </c>
      <c r="JA198" s="16">
        <v>0</v>
      </c>
      <c r="JB198" s="16">
        <v>278678</v>
      </c>
      <c r="JC198" s="16">
        <v>14121398</v>
      </c>
      <c r="JD198" s="16">
        <v>13681157</v>
      </c>
      <c r="JE198" s="16">
        <v>20291</v>
      </c>
      <c r="JF198" s="16">
        <v>13701448</v>
      </c>
      <c r="JG198" s="19">
        <v>0.1</v>
      </c>
      <c r="JH198" s="16">
        <v>1370145</v>
      </c>
      <c r="JI198" s="16">
        <v>628614708</v>
      </c>
      <c r="JJ198" s="14">
        <v>1791.9</v>
      </c>
      <c r="JK198" s="16">
        <v>350809</v>
      </c>
      <c r="JL198" s="16">
        <v>416026</v>
      </c>
      <c r="JM198" s="16">
        <v>350809</v>
      </c>
      <c r="JN198" s="17">
        <v>0.25</v>
      </c>
      <c r="JO198" s="19">
        <v>0.29649999999999999</v>
      </c>
      <c r="JP198" s="16">
        <v>1370145</v>
      </c>
      <c r="JQ198" s="16">
        <v>406248</v>
      </c>
      <c r="JR198" s="17">
        <v>0.05</v>
      </c>
      <c r="JS198" s="16">
        <v>11453307</v>
      </c>
      <c r="JT198" s="16">
        <v>572665</v>
      </c>
      <c r="JU198" s="16">
        <v>1370145</v>
      </c>
      <c r="JV198" s="16">
        <v>406248</v>
      </c>
      <c r="JW198" s="16">
        <v>572665</v>
      </c>
      <c r="JX198" s="16">
        <v>391232</v>
      </c>
      <c r="JY198" s="16">
        <v>406248</v>
      </c>
      <c r="JZ198" s="18">
        <v>0</v>
      </c>
      <c r="KA198" s="16">
        <v>0</v>
      </c>
      <c r="KB198" s="16">
        <v>572665</v>
      </c>
      <c r="KC198" s="16">
        <v>391232</v>
      </c>
      <c r="KD198" s="16">
        <v>963897</v>
      </c>
      <c r="KE198" s="16">
        <v>13701448</v>
      </c>
      <c r="KF198" s="19">
        <v>0</v>
      </c>
      <c r="KG198" s="16">
        <v>0</v>
      </c>
      <c r="KH198" s="17">
        <v>0</v>
      </c>
      <c r="KI198" s="16">
        <v>11453307</v>
      </c>
      <c r="KJ198" s="16">
        <v>0</v>
      </c>
      <c r="KK198" s="16">
        <v>0</v>
      </c>
      <c r="KL198" s="16">
        <v>0</v>
      </c>
      <c r="KM198" s="16">
        <v>0</v>
      </c>
      <c r="KN198" s="16">
        <v>17119</v>
      </c>
      <c r="KO198" s="16">
        <v>17072</v>
      </c>
      <c r="KP198" s="16">
        <v>47</v>
      </c>
      <c r="KQ198" s="16">
        <v>1953775</v>
      </c>
      <c r="KR198" s="16">
        <v>47</v>
      </c>
      <c r="KS198" s="16">
        <v>1953728</v>
      </c>
      <c r="KT198" s="16">
        <v>78</v>
      </c>
      <c r="KU198" s="16">
        <v>47</v>
      </c>
      <c r="KV198" s="16">
        <v>125</v>
      </c>
      <c r="KW198" s="16">
        <v>3394519</v>
      </c>
      <c r="KX198" s="16">
        <v>1953728</v>
      </c>
      <c r="KY198" s="18">
        <v>5348247</v>
      </c>
      <c r="KZ198" s="16">
        <v>391232</v>
      </c>
      <c r="LA198" s="16">
        <v>0</v>
      </c>
      <c r="LB198" s="16">
        <v>0</v>
      </c>
      <c r="LC198" s="16">
        <v>0</v>
      </c>
      <c r="LD198" s="16">
        <v>5739479</v>
      </c>
      <c r="LE198" s="16">
        <v>0</v>
      </c>
      <c r="LF198" s="16">
        <v>750000</v>
      </c>
      <c r="LG198" s="16">
        <v>0</v>
      </c>
      <c r="LH198" s="16">
        <v>6489479</v>
      </c>
      <c r="LI198" s="16">
        <v>391232</v>
      </c>
      <c r="LJ198" s="16">
        <v>6098247</v>
      </c>
      <c r="LK198" s="16">
        <v>628614708</v>
      </c>
      <c r="LL198" s="16">
        <v>9.7010900000000007</v>
      </c>
      <c r="LM198" s="16">
        <v>391232</v>
      </c>
      <c r="LN198" s="16">
        <v>646563004</v>
      </c>
      <c r="LO198" s="16">
        <v>0.60509000000000002</v>
      </c>
      <c r="LP198" s="16">
        <v>9.7010900000000007</v>
      </c>
      <c r="LQ198" s="16">
        <v>10.306179999999999</v>
      </c>
      <c r="LR198" s="16">
        <v>677124</v>
      </c>
      <c r="LS198" s="16">
        <v>0</v>
      </c>
      <c r="LT198" s="16">
        <v>111417</v>
      </c>
      <c r="LU198" s="16">
        <v>122462</v>
      </c>
      <c r="LV198" s="16">
        <v>1587</v>
      </c>
      <c r="LW198" s="16">
        <v>68060</v>
      </c>
      <c r="LX198" s="16">
        <v>7460</v>
      </c>
      <c r="LY198" s="16">
        <v>122625</v>
      </c>
      <c r="LZ198" s="16">
        <v>865485</v>
      </c>
      <c r="MA198" s="16">
        <v>14121398</v>
      </c>
      <c r="MB198" s="18">
        <v>865485</v>
      </c>
      <c r="MC198" s="16">
        <v>13255913</v>
      </c>
      <c r="MD198" s="16">
        <v>19276174</v>
      </c>
      <c r="ME198" s="18">
        <v>0</v>
      </c>
      <c r="MF198" s="18">
        <v>0</v>
      </c>
      <c r="MG198" s="18">
        <v>963897</v>
      </c>
      <c r="MH198" s="16">
        <v>0</v>
      </c>
      <c r="MI198" s="16">
        <v>278678</v>
      </c>
      <c r="MJ198" s="16">
        <v>0</v>
      </c>
      <c r="MK198" s="16">
        <v>0</v>
      </c>
      <c r="ML198" s="16">
        <v>0</v>
      </c>
      <c r="MM198" s="16">
        <v>0</v>
      </c>
      <c r="MN198" s="16">
        <v>0</v>
      </c>
      <c r="MO198" s="16">
        <v>5739479</v>
      </c>
      <c r="MP198" s="16">
        <v>278678</v>
      </c>
      <c r="MQ198" s="16">
        <v>0</v>
      </c>
      <c r="MR198" s="16">
        <v>572665</v>
      </c>
      <c r="MS198" s="16">
        <v>0</v>
      </c>
      <c r="MT198" s="16">
        <v>85082</v>
      </c>
      <c r="MU198" s="16">
        <v>125</v>
      </c>
      <c r="MV198" s="16">
        <v>0</v>
      </c>
      <c r="MW198" s="16">
        <v>6676029</v>
      </c>
      <c r="MX198" s="16">
        <v>646563004</v>
      </c>
      <c r="MY198" s="16">
        <v>1.34</v>
      </c>
      <c r="MZ198" s="16">
        <v>866394</v>
      </c>
      <c r="NA198" s="16">
        <v>0</v>
      </c>
      <c r="NB198" s="16">
        <v>11453307</v>
      </c>
      <c r="NC198" s="16">
        <v>0</v>
      </c>
      <c r="ND198" s="16">
        <v>866394</v>
      </c>
      <c r="NE198" s="16">
        <v>0</v>
      </c>
      <c r="NF198" s="16">
        <v>866394</v>
      </c>
      <c r="NG198" s="17">
        <v>0.05</v>
      </c>
      <c r="NH198" s="17">
        <v>0</v>
      </c>
      <c r="NI198" s="17">
        <v>0</v>
      </c>
      <c r="NJ198" s="17">
        <v>0</v>
      </c>
      <c r="NK198" s="17">
        <v>0</v>
      </c>
      <c r="NL198" s="17">
        <v>0.05</v>
      </c>
      <c r="NM198" s="16">
        <v>572665</v>
      </c>
      <c r="NN198" s="16">
        <v>0</v>
      </c>
      <c r="NO198" s="18">
        <v>0</v>
      </c>
      <c r="NP198" s="16">
        <v>0</v>
      </c>
      <c r="NQ198" s="17">
        <v>572665</v>
      </c>
      <c r="NR198" s="16">
        <v>750000</v>
      </c>
      <c r="NS198" s="16">
        <v>0</v>
      </c>
      <c r="NT198" s="16">
        <v>213366</v>
      </c>
      <c r="NU198" s="16">
        <v>0</v>
      </c>
      <c r="NV198" s="16">
        <v>0</v>
      </c>
      <c r="NW198" s="17">
        <v>0</v>
      </c>
      <c r="NX198" s="17">
        <v>0</v>
      </c>
    </row>
    <row r="199" spans="1:388" x14ac:dyDescent="0.55000000000000004">
      <c r="A199" s="13" t="s">
        <v>1191</v>
      </c>
      <c r="B199" s="13" t="s">
        <v>1192</v>
      </c>
      <c r="C199" s="13" t="s">
        <v>374</v>
      </c>
      <c r="D199" s="13" t="s">
        <v>375</v>
      </c>
      <c r="E199" s="14">
        <v>1111.2</v>
      </c>
      <c r="F199" s="15">
        <v>-1.1040000000000001</v>
      </c>
      <c r="G199" s="16">
        <v>7413</v>
      </c>
      <c r="H199" s="16">
        <v>-8184</v>
      </c>
      <c r="I199" s="16">
        <v>6553</v>
      </c>
      <c r="J199" s="15">
        <v>-1.1040000000000001</v>
      </c>
      <c r="K199" s="16">
        <v>-7235</v>
      </c>
      <c r="L199" s="16">
        <v>7413</v>
      </c>
      <c r="M199" s="16">
        <v>222</v>
      </c>
      <c r="N199" s="16">
        <v>7635</v>
      </c>
      <c r="O199" s="17">
        <v>641.48</v>
      </c>
      <c r="P199" s="17">
        <v>19.07</v>
      </c>
      <c r="Q199" s="17">
        <v>660.55</v>
      </c>
      <c r="R199" s="17">
        <v>72.47</v>
      </c>
      <c r="S199" s="17">
        <v>2.16</v>
      </c>
      <c r="T199" s="17">
        <v>74.63</v>
      </c>
      <c r="U199" s="17">
        <v>78.760000000000005</v>
      </c>
      <c r="V199" s="17">
        <v>2.35</v>
      </c>
      <c r="W199" s="17">
        <v>81.11</v>
      </c>
      <c r="X199" s="17">
        <v>357.8</v>
      </c>
      <c r="Y199" s="17">
        <v>10.73</v>
      </c>
      <c r="Z199" s="17">
        <v>368.53</v>
      </c>
      <c r="AA199" s="17">
        <v>50.4</v>
      </c>
      <c r="AB199" s="17">
        <v>24.82</v>
      </c>
      <c r="AC199" s="17">
        <v>19.18</v>
      </c>
      <c r="AD199" s="17">
        <v>94.4</v>
      </c>
      <c r="AE199" s="14">
        <v>1111.2</v>
      </c>
      <c r="AF199" s="17">
        <v>1205.5999999999999</v>
      </c>
      <c r="AG199" s="17">
        <v>1.39</v>
      </c>
      <c r="AH199" s="17">
        <v>1206.99</v>
      </c>
      <c r="AI199" s="15">
        <v>8.39</v>
      </c>
      <c r="AJ199" s="15">
        <v>3.6909999999999998</v>
      </c>
      <c r="AK199" s="17">
        <v>0.52</v>
      </c>
      <c r="AL199" s="17">
        <f>ROUND(Data_AidAndLevy[[#This Row],[L311]]*Data_AidAndLevy[[#This Row],[L201]],0)</f>
        <v>3855</v>
      </c>
      <c r="AM199" s="15">
        <v>0</v>
      </c>
      <c r="AN199" s="15">
        <v>12.601000000000001</v>
      </c>
      <c r="AO199" s="17">
        <v>1205.5999999999999</v>
      </c>
      <c r="AP199" s="15">
        <v>1218.201</v>
      </c>
      <c r="AQ199" s="17">
        <v>94.4</v>
      </c>
      <c r="AR199" s="15">
        <v>1123.8009999999999</v>
      </c>
      <c r="AS199" s="16">
        <v>7635</v>
      </c>
      <c r="AT199" s="14">
        <v>1111.2</v>
      </c>
      <c r="AU199" s="16">
        <v>8484012</v>
      </c>
      <c r="AV199" s="16">
        <v>8298854</v>
      </c>
      <c r="AW199" s="17">
        <v>1.01</v>
      </c>
      <c r="AX199" s="16">
        <v>8381843</v>
      </c>
      <c r="AY199" s="16">
        <v>8484012</v>
      </c>
      <c r="AZ199" s="16">
        <v>0</v>
      </c>
      <c r="BA199" s="16">
        <v>7635</v>
      </c>
      <c r="BB199" s="15">
        <v>12.601000000000001</v>
      </c>
      <c r="BC199" s="16">
        <v>96209</v>
      </c>
      <c r="BD199" s="16">
        <v>7635</v>
      </c>
      <c r="BE199" s="17">
        <v>94.4</v>
      </c>
      <c r="BF199" s="16">
        <v>720744</v>
      </c>
      <c r="BG199" s="17">
        <v>660.55</v>
      </c>
      <c r="BH199" s="14">
        <v>1111.2</v>
      </c>
      <c r="BI199" s="16">
        <v>734003</v>
      </c>
      <c r="BJ199" s="16">
        <v>718137</v>
      </c>
      <c r="BK199" s="16">
        <v>734003</v>
      </c>
      <c r="BL199" s="16">
        <v>0</v>
      </c>
      <c r="BM199" s="16">
        <v>734003</v>
      </c>
      <c r="BN199" s="16">
        <v>734003</v>
      </c>
      <c r="BO199" s="17">
        <v>74.63</v>
      </c>
      <c r="BP199" s="14">
        <v>1111.2</v>
      </c>
      <c r="BQ199" s="16">
        <v>82929</v>
      </c>
      <c r="BR199" s="16">
        <v>81130</v>
      </c>
      <c r="BS199" s="16">
        <v>82929</v>
      </c>
      <c r="BT199" s="16">
        <v>0</v>
      </c>
      <c r="BU199" s="16">
        <v>82929</v>
      </c>
      <c r="BV199" s="16">
        <v>82929</v>
      </c>
      <c r="BW199" s="17">
        <v>81.11</v>
      </c>
      <c r="BX199" s="14">
        <v>1111.2</v>
      </c>
      <c r="BY199" s="16">
        <v>90129</v>
      </c>
      <c r="BZ199" s="16">
        <v>88172</v>
      </c>
      <c r="CA199" s="16">
        <v>90129</v>
      </c>
      <c r="CB199" s="16">
        <v>0</v>
      </c>
      <c r="CC199" s="16">
        <v>90129</v>
      </c>
      <c r="CD199" s="16">
        <v>90129</v>
      </c>
      <c r="CE199" s="17">
        <v>368.53</v>
      </c>
      <c r="CF199" s="14">
        <v>1111.2</v>
      </c>
      <c r="CG199" s="16">
        <v>409511</v>
      </c>
      <c r="CH199" s="16">
        <v>400557</v>
      </c>
      <c r="CI199" s="16">
        <v>409511</v>
      </c>
      <c r="CJ199" s="16">
        <v>0</v>
      </c>
      <c r="CK199" s="16">
        <v>409511</v>
      </c>
      <c r="CL199" s="16">
        <v>409511</v>
      </c>
      <c r="CM199" s="17">
        <v>332.98</v>
      </c>
      <c r="CN199" s="17">
        <v>1205.5999999999999</v>
      </c>
      <c r="CO199" s="16">
        <v>401441</v>
      </c>
      <c r="CP199" s="16">
        <v>392147</v>
      </c>
      <c r="CQ199" s="16">
        <v>0</v>
      </c>
      <c r="CR199" s="16">
        <v>392147</v>
      </c>
      <c r="CS199" s="16">
        <v>401441</v>
      </c>
      <c r="CT199" s="16">
        <v>0</v>
      </c>
      <c r="CU199" s="14">
        <v>1111.2</v>
      </c>
      <c r="CV199" s="16">
        <v>26</v>
      </c>
      <c r="CW199" s="14">
        <v>0</v>
      </c>
      <c r="CX199" s="16">
        <v>1137</v>
      </c>
      <c r="CY199" s="17">
        <v>62.16</v>
      </c>
      <c r="CZ199" s="16">
        <v>70676</v>
      </c>
      <c r="DA199" s="16">
        <v>1137</v>
      </c>
      <c r="DB199" s="17">
        <v>68.33</v>
      </c>
      <c r="DC199" s="16">
        <v>77691</v>
      </c>
      <c r="DD199" s="17">
        <v>1.39</v>
      </c>
      <c r="DE199" s="17">
        <v>332.98</v>
      </c>
      <c r="DF199" s="16">
        <v>463</v>
      </c>
      <c r="DG199" s="17">
        <v>31.52</v>
      </c>
      <c r="DH199" s="17">
        <v>1205.5999999999999</v>
      </c>
      <c r="DI199" s="16">
        <v>38001</v>
      </c>
      <c r="DJ199" s="16">
        <v>37024</v>
      </c>
      <c r="DK199" s="16">
        <v>38001</v>
      </c>
      <c r="DL199" s="16">
        <v>0</v>
      </c>
      <c r="DM199" s="16">
        <v>38001</v>
      </c>
      <c r="DN199" s="16">
        <v>38001</v>
      </c>
      <c r="DO199" s="17">
        <v>3.67</v>
      </c>
      <c r="DP199" s="17">
        <v>1205.5999999999999</v>
      </c>
      <c r="DQ199" s="16">
        <v>4425</v>
      </c>
      <c r="DR199" s="16">
        <v>4307</v>
      </c>
      <c r="DS199" s="16">
        <v>4425</v>
      </c>
      <c r="DT199" s="16">
        <v>0</v>
      </c>
      <c r="DU199" s="16">
        <v>4425</v>
      </c>
      <c r="DV199" s="16">
        <v>4425</v>
      </c>
      <c r="DW199" s="16">
        <v>8484012</v>
      </c>
      <c r="DX199" s="16">
        <v>0</v>
      </c>
      <c r="DY199" s="16">
        <v>96209</v>
      </c>
      <c r="DZ199" s="16">
        <v>720744</v>
      </c>
      <c r="EA199" s="16">
        <v>734003</v>
      </c>
      <c r="EB199" s="16">
        <v>82929</v>
      </c>
      <c r="EC199" s="16">
        <v>90129</v>
      </c>
      <c r="ED199" s="16">
        <v>409511</v>
      </c>
      <c r="EE199" s="16">
        <v>401441</v>
      </c>
      <c r="EF199" s="16">
        <v>0</v>
      </c>
      <c r="EG199" s="16">
        <v>70676</v>
      </c>
      <c r="EH199" s="16">
        <v>77691</v>
      </c>
      <c r="EI199" s="16">
        <v>463</v>
      </c>
      <c r="EJ199" s="16">
        <v>38001</v>
      </c>
      <c r="EK199" s="16">
        <v>4425</v>
      </c>
      <c r="EL199" s="16">
        <v>60362</v>
      </c>
      <c r="EM199" s="16">
        <v>313018</v>
      </c>
      <c r="EN199" s="16">
        <v>-8184</v>
      </c>
      <c r="EO199" s="16">
        <v>11454706</v>
      </c>
      <c r="EP199" s="16">
        <v>351969463</v>
      </c>
      <c r="EQ199" s="18">
        <v>5.4</v>
      </c>
      <c r="ER199" s="16">
        <v>1900635</v>
      </c>
      <c r="ES199" s="16">
        <v>27319</v>
      </c>
      <c r="ET199" s="16">
        <v>27101</v>
      </c>
      <c r="EU199" s="16">
        <v>218</v>
      </c>
      <c r="EV199" s="16">
        <v>1900635</v>
      </c>
      <c r="EW199" s="16">
        <v>1900853</v>
      </c>
      <c r="EX199" s="16">
        <v>44249509</v>
      </c>
      <c r="EY199" s="16">
        <v>39063883</v>
      </c>
      <c r="EZ199" s="16">
        <v>5185626</v>
      </c>
      <c r="FA199" s="18">
        <v>5.4</v>
      </c>
      <c r="FB199" s="16">
        <v>28002</v>
      </c>
      <c r="FC199" s="16">
        <v>0</v>
      </c>
      <c r="FD199" s="16">
        <v>0</v>
      </c>
      <c r="FE199" s="16">
        <v>0</v>
      </c>
      <c r="FF199" s="16">
        <v>28002</v>
      </c>
      <c r="FG199" s="16">
        <v>28002</v>
      </c>
      <c r="FH199" s="16">
        <v>1900853</v>
      </c>
      <c r="FI199" s="16">
        <v>1928855</v>
      </c>
      <c r="FJ199" s="16">
        <v>6749</v>
      </c>
      <c r="FK199" s="15">
        <v>1123.8009999999999</v>
      </c>
      <c r="FL199" s="16">
        <v>7584533</v>
      </c>
      <c r="FM199" s="16">
        <v>6749</v>
      </c>
      <c r="FN199" s="17">
        <v>94.4</v>
      </c>
      <c r="FO199" s="16">
        <v>637106</v>
      </c>
      <c r="FP199" s="16">
        <v>264</v>
      </c>
      <c r="FQ199" s="17">
        <v>1206.99</v>
      </c>
      <c r="FR199" s="16">
        <v>318645</v>
      </c>
      <c r="FS199" s="16">
        <v>38001</v>
      </c>
      <c r="FT199" s="16">
        <v>4425</v>
      </c>
      <c r="FU199" s="16">
        <v>361071</v>
      </c>
      <c r="FV199" s="16">
        <v>7584533</v>
      </c>
      <c r="FW199" s="16">
        <v>637106</v>
      </c>
      <c r="FX199" s="16">
        <v>-7235</v>
      </c>
      <c r="FY199" s="16">
        <v>734003</v>
      </c>
      <c r="FZ199" s="16">
        <v>82929</v>
      </c>
      <c r="GA199" s="16">
        <v>90129</v>
      </c>
      <c r="GB199" s="16">
        <v>409511</v>
      </c>
      <c r="GC199" s="16">
        <v>9892047</v>
      </c>
      <c r="GD199" s="16">
        <v>1928855</v>
      </c>
      <c r="GE199" s="16">
        <v>7963192</v>
      </c>
      <c r="GF199" s="15">
        <v>1218.201</v>
      </c>
      <c r="GG199" s="16">
        <v>300</v>
      </c>
      <c r="GH199" s="16">
        <v>365460</v>
      </c>
      <c r="GI199" s="16">
        <v>7963192</v>
      </c>
      <c r="GJ199" s="16">
        <v>0</v>
      </c>
      <c r="GK199" s="14">
        <v>22.5</v>
      </c>
      <c r="GL199" s="16">
        <v>7635</v>
      </c>
      <c r="GM199" s="16">
        <v>171788</v>
      </c>
      <c r="GN199" s="14">
        <v>0</v>
      </c>
      <c r="GO199" s="16">
        <v>7413</v>
      </c>
      <c r="GP199" s="16">
        <v>0</v>
      </c>
      <c r="GQ199" s="16">
        <v>171788</v>
      </c>
      <c r="GR199" s="16">
        <v>171788</v>
      </c>
      <c r="GS199" s="16">
        <v>11454706</v>
      </c>
      <c r="GT199" s="16">
        <v>9892047</v>
      </c>
      <c r="GU199" s="16">
        <v>0</v>
      </c>
      <c r="GV199" s="16">
        <v>1562659</v>
      </c>
      <c r="GW199" s="16">
        <v>351969463</v>
      </c>
      <c r="GX199" s="16">
        <v>353082130</v>
      </c>
      <c r="GY199" s="16">
        <v>0</v>
      </c>
      <c r="GZ199" s="16">
        <v>353082130</v>
      </c>
      <c r="HA199" s="18">
        <v>0</v>
      </c>
      <c r="HB199" s="16">
        <v>6872</v>
      </c>
      <c r="HC199" s="16">
        <v>0</v>
      </c>
      <c r="HD199" s="16">
        <v>6872</v>
      </c>
      <c r="HE199" s="16">
        <v>0</v>
      </c>
      <c r="HF199" s="16">
        <v>6872</v>
      </c>
      <c r="HG199" s="16">
        <v>886</v>
      </c>
      <c r="HH199" s="16">
        <v>685</v>
      </c>
      <c r="HI199" s="16">
        <v>201</v>
      </c>
      <c r="HJ199" s="15">
        <v>1218.201</v>
      </c>
      <c r="HK199" s="16">
        <v>244858</v>
      </c>
      <c r="HL199" s="15">
        <v>1218.201</v>
      </c>
      <c r="HM199" s="16">
        <v>10</v>
      </c>
      <c r="HN199" s="16">
        <v>12182</v>
      </c>
      <c r="HO199" s="15">
        <v>1218.201</v>
      </c>
      <c r="HP199" s="16">
        <v>7635</v>
      </c>
      <c r="HQ199" s="15">
        <v>0.11600000000000001</v>
      </c>
      <c r="HR199" s="16">
        <v>1079326</v>
      </c>
      <c r="HS199" s="16">
        <v>244858</v>
      </c>
      <c r="HT199" s="16">
        <v>12182</v>
      </c>
      <c r="HU199" s="16">
        <v>822286</v>
      </c>
      <c r="HV199" s="16">
        <v>351969463</v>
      </c>
      <c r="HW199" s="18">
        <v>2.3362400000000001</v>
      </c>
      <c r="HX199" s="18">
        <v>1.9617800000000001</v>
      </c>
      <c r="HY199" s="18">
        <v>0.37446000000000002</v>
      </c>
      <c r="HZ199" s="16">
        <v>351969463</v>
      </c>
      <c r="IA199" s="16">
        <v>131798</v>
      </c>
      <c r="IB199" s="16">
        <v>7635</v>
      </c>
      <c r="IC199" s="17">
        <v>0</v>
      </c>
      <c r="ID199" s="16">
        <v>0</v>
      </c>
      <c r="IE199" s="15">
        <v>1218.201</v>
      </c>
      <c r="IF199" s="16">
        <v>0</v>
      </c>
      <c r="IG199" s="16">
        <v>1562659</v>
      </c>
      <c r="IH199" s="16">
        <v>6872</v>
      </c>
      <c r="II199" s="16">
        <v>0</v>
      </c>
      <c r="IJ199" s="16">
        <v>0</v>
      </c>
      <c r="IK199" s="16">
        <v>60362</v>
      </c>
      <c r="IL199" s="16">
        <v>244858</v>
      </c>
      <c r="IM199" s="16">
        <v>12182</v>
      </c>
      <c r="IN199" s="16">
        <v>131798</v>
      </c>
      <c r="IO199" s="16">
        <v>0</v>
      </c>
      <c r="IP199" s="16">
        <v>1227311</v>
      </c>
      <c r="IQ199" s="16">
        <v>7963192</v>
      </c>
      <c r="IR199" s="16">
        <v>0</v>
      </c>
      <c r="IS199" s="16">
        <v>6872</v>
      </c>
      <c r="IT199" s="16">
        <v>0</v>
      </c>
      <c r="IU199" s="16">
        <v>0</v>
      </c>
      <c r="IV199" s="16">
        <v>60362</v>
      </c>
      <c r="IW199" s="16">
        <v>244858</v>
      </c>
      <c r="IX199" s="16">
        <v>12182</v>
      </c>
      <c r="IY199" s="16">
        <v>131798</v>
      </c>
      <c r="IZ199" s="16">
        <v>0</v>
      </c>
      <c r="JA199" s="16">
        <v>0</v>
      </c>
      <c r="JB199" s="16">
        <v>171788</v>
      </c>
      <c r="JC199" s="16">
        <v>8470328</v>
      </c>
      <c r="JD199" s="16">
        <v>8484012</v>
      </c>
      <c r="JE199" s="16">
        <v>0</v>
      </c>
      <c r="JF199" s="16">
        <v>8484012</v>
      </c>
      <c r="JG199" s="19">
        <v>0.1</v>
      </c>
      <c r="JH199" s="16">
        <v>848401</v>
      </c>
      <c r="JI199" s="16">
        <v>351969463</v>
      </c>
      <c r="JJ199" s="14">
        <v>1111.2</v>
      </c>
      <c r="JK199" s="16">
        <v>316747</v>
      </c>
      <c r="JL199" s="16">
        <v>416026</v>
      </c>
      <c r="JM199" s="16">
        <v>316747</v>
      </c>
      <c r="JN199" s="17">
        <v>0.25</v>
      </c>
      <c r="JO199" s="19">
        <v>0.32840000000000003</v>
      </c>
      <c r="JP199" s="16">
        <v>848401</v>
      </c>
      <c r="JQ199" s="16">
        <v>278615</v>
      </c>
      <c r="JR199" s="17">
        <v>0.05</v>
      </c>
      <c r="JS199" s="16">
        <v>10054409</v>
      </c>
      <c r="JT199" s="16">
        <v>502720</v>
      </c>
      <c r="JU199" s="16">
        <v>848401</v>
      </c>
      <c r="JV199" s="16">
        <v>278615</v>
      </c>
      <c r="JW199" s="16">
        <v>502720</v>
      </c>
      <c r="JX199" s="16">
        <v>67066</v>
      </c>
      <c r="JY199" s="16">
        <v>278615</v>
      </c>
      <c r="JZ199" s="18">
        <v>0</v>
      </c>
      <c r="KA199" s="16">
        <v>0</v>
      </c>
      <c r="KB199" s="16">
        <v>502720</v>
      </c>
      <c r="KC199" s="16">
        <v>67066</v>
      </c>
      <c r="KD199" s="16">
        <v>569786</v>
      </c>
      <c r="KE199" s="16">
        <v>8484012</v>
      </c>
      <c r="KF199" s="19">
        <v>0</v>
      </c>
      <c r="KG199" s="16">
        <v>0</v>
      </c>
      <c r="KH199" s="17">
        <v>0</v>
      </c>
      <c r="KI199" s="16">
        <v>10054409</v>
      </c>
      <c r="KJ199" s="16">
        <v>0</v>
      </c>
      <c r="KK199" s="16">
        <v>0</v>
      </c>
      <c r="KL199" s="16">
        <v>0</v>
      </c>
      <c r="KM199" s="16">
        <v>0</v>
      </c>
      <c r="KN199" s="16">
        <v>18010</v>
      </c>
      <c r="KO199" s="16">
        <v>17866</v>
      </c>
      <c r="KP199" s="16">
        <v>144</v>
      </c>
      <c r="KQ199" s="16">
        <v>1227311</v>
      </c>
      <c r="KR199" s="16">
        <v>144</v>
      </c>
      <c r="KS199" s="16">
        <v>1227167</v>
      </c>
      <c r="KT199" s="16">
        <v>218</v>
      </c>
      <c r="KU199" s="16">
        <v>144</v>
      </c>
      <c r="KV199" s="16">
        <v>362</v>
      </c>
      <c r="KW199" s="16">
        <v>1900635</v>
      </c>
      <c r="KX199" s="16">
        <v>1227167</v>
      </c>
      <c r="KY199" s="18">
        <v>3127802</v>
      </c>
      <c r="KZ199" s="16">
        <v>67066</v>
      </c>
      <c r="LA199" s="16">
        <v>0</v>
      </c>
      <c r="LB199" s="16">
        <v>0</v>
      </c>
      <c r="LC199" s="16">
        <v>0</v>
      </c>
      <c r="LD199" s="16">
        <v>3194868</v>
      </c>
      <c r="LE199" s="16">
        <v>701244</v>
      </c>
      <c r="LF199" s="16">
        <v>86728</v>
      </c>
      <c r="LG199" s="16">
        <v>0</v>
      </c>
      <c r="LH199" s="16">
        <v>3982840</v>
      </c>
      <c r="LI199" s="16">
        <v>67066</v>
      </c>
      <c r="LJ199" s="16">
        <v>3915774</v>
      </c>
      <c r="LK199" s="16">
        <v>351969463</v>
      </c>
      <c r="LL199" s="16">
        <v>11.12532</v>
      </c>
      <c r="LM199" s="16">
        <v>67066</v>
      </c>
      <c r="LN199" s="16">
        <v>388083801</v>
      </c>
      <c r="LO199" s="16">
        <v>0.17280999999999999</v>
      </c>
      <c r="LP199" s="16">
        <v>11.12532</v>
      </c>
      <c r="LQ199" s="16">
        <v>11.29813</v>
      </c>
      <c r="LR199" s="16">
        <v>401441</v>
      </c>
      <c r="LS199" s="16">
        <v>0</v>
      </c>
      <c r="LT199" s="16">
        <v>70676</v>
      </c>
      <c r="LU199" s="16">
        <v>77691</v>
      </c>
      <c r="LV199" s="16">
        <v>463</v>
      </c>
      <c r="LW199" s="16">
        <v>38001</v>
      </c>
      <c r="LX199" s="16">
        <v>4425</v>
      </c>
      <c r="LY199" s="16">
        <v>60362</v>
      </c>
      <c r="LZ199" s="16">
        <v>532335</v>
      </c>
      <c r="MA199" s="16">
        <v>8470328</v>
      </c>
      <c r="MB199" s="18">
        <v>532335</v>
      </c>
      <c r="MC199" s="16">
        <v>7937993</v>
      </c>
      <c r="MD199" s="16">
        <v>11454706</v>
      </c>
      <c r="ME199" s="18">
        <v>0</v>
      </c>
      <c r="MF199" s="18">
        <v>0</v>
      </c>
      <c r="MG199" s="18">
        <v>569786</v>
      </c>
      <c r="MH199" s="16">
        <v>0</v>
      </c>
      <c r="MI199" s="16">
        <v>171788</v>
      </c>
      <c r="MJ199" s="16">
        <v>0</v>
      </c>
      <c r="MK199" s="16">
        <v>0</v>
      </c>
      <c r="ML199" s="16">
        <v>0</v>
      </c>
      <c r="MM199" s="16">
        <v>0</v>
      </c>
      <c r="MN199" s="16">
        <v>0</v>
      </c>
      <c r="MO199" s="16">
        <v>3194868</v>
      </c>
      <c r="MP199" s="16">
        <v>171788</v>
      </c>
      <c r="MQ199" s="16">
        <v>0</v>
      </c>
      <c r="MR199" s="16">
        <v>502720</v>
      </c>
      <c r="MS199" s="16">
        <v>0</v>
      </c>
      <c r="MT199" s="16">
        <v>28002</v>
      </c>
      <c r="MU199" s="16">
        <v>362</v>
      </c>
      <c r="MV199" s="16">
        <v>0</v>
      </c>
      <c r="MW199" s="16">
        <v>3897740</v>
      </c>
      <c r="MX199" s="16">
        <v>388083801</v>
      </c>
      <c r="MY199" s="16">
        <v>1.34</v>
      </c>
      <c r="MZ199" s="16">
        <v>520032</v>
      </c>
      <c r="NA199" s="16">
        <v>0</v>
      </c>
      <c r="NB199" s="16">
        <v>10054409</v>
      </c>
      <c r="NC199" s="16">
        <v>0</v>
      </c>
      <c r="ND199" s="16">
        <v>520032</v>
      </c>
      <c r="NE199" s="16">
        <v>0</v>
      </c>
      <c r="NF199" s="16">
        <v>520032</v>
      </c>
      <c r="NG199" s="17">
        <v>0.05</v>
      </c>
      <c r="NH199" s="17">
        <v>0</v>
      </c>
      <c r="NI199" s="17">
        <v>0</v>
      </c>
      <c r="NJ199" s="17">
        <v>0</v>
      </c>
      <c r="NK199" s="17">
        <v>0</v>
      </c>
      <c r="NL199" s="17">
        <v>0.05</v>
      </c>
      <c r="NM199" s="16">
        <v>502720</v>
      </c>
      <c r="NN199" s="16">
        <v>0</v>
      </c>
      <c r="NO199" s="18">
        <v>0</v>
      </c>
      <c r="NP199" s="16">
        <v>0</v>
      </c>
      <c r="NQ199" s="17">
        <v>502720</v>
      </c>
      <c r="NR199" s="16">
        <v>400000</v>
      </c>
      <c r="NS199" s="16">
        <v>0</v>
      </c>
      <c r="NT199" s="16">
        <v>128068</v>
      </c>
      <c r="NU199" s="16">
        <v>0</v>
      </c>
      <c r="NV199" s="16">
        <v>0</v>
      </c>
      <c r="NW199" s="17">
        <v>47516</v>
      </c>
      <c r="NX199" s="17">
        <v>1281846</v>
      </c>
    </row>
    <row r="200" spans="1:388" x14ac:dyDescent="0.55000000000000004">
      <c r="A200" s="13" t="s">
        <v>1179</v>
      </c>
      <c r="B200" s="13" t="s">
        <v>1231</v>
      </c>
      <c r="C200" s="13" t="s">
        <v>376</v>
      </c>
      <c r="D200" s="13" t="s">
        <v>377</v>
      </c>
      <c r="E200" s="14">
        <v>221.8</v>
      </c>
      <c r="F200" s="15">
        <v>-0.36199999999999999</v>
      </c>
      <c r="G200" s="16">
        <v>7413</v>
      </c>
      <c r="H200" s="16">
        <v>-2684</v>
      </c>
      <c r="I200" s="16">
        <v>6553</v>
      </c>
      <c r="J200" s="15">
        <v>-0.36199999999999999</v>
      </c>
      <c r="K200" s="16">
        <v>-2372</v>
      </c>
      <c r="L200" s="16">
        <v>7413</v>
      </c>
      <c r="M200" s="16">
        <v>222</v>
      </c>
      <c r="N200" s="16">
        <v>7635</v>
      </c>
      <c r="O200" s="17">
        <v>740.93</v>
      </c>
      <c r="P200" s="17">
        <v>19.07</v>
      </c>
      <c r="Q200" s="17">
        <v>760</v>
      </c>
      <c r="R200" s="17">
        <v>74.680000000000007</v>
      </c>
      <c r="S200" s="17">
        <v>2.16</v>
      </c>
      <c r="T200" s="17">
        <v>76.84</v>
      </c>
      <c r="U200" s="17">
        <v>90.59</v>
      </c>
      <c r="V200" s="17">
        <v>2.35</v>
      </c>
      <c r="W200" s="17">
        <v>92.94</v>
      </c>
      <c r="X200" s="17">
        <v>357.8</v>
      </c>
      <c r="Y200" s="17">
        <v>10.73</v>
      </c>
      <c r="Z200" s="17">
        <v>368.53</v>
      </c>
      <c r="AA200" s="17">
        <v>15.84</v>
      </c>
      <c r="AB200" s="17">
        <v>5.46</v>
      </c>
      <c r="AC200" s="17">
        <v>5.48</v>
      </c>
      <c r="AD200" s="17">
        <v>26.78</v>
      </c>
      <c r="AE200" s="14">
        <v>221.8</v>
      </c>
      <c r="AF200" s="17">
        <v>248.58</v>
      </c>
      <c r="AG200" s="17">
        <v>0.52</v>
      </c>
      <c r="AH200" s="17">
        <v>249.1</v>
      </c>
      <c r="AI200" s="15">
        <v>21.57</v>
      </c>
      <c r="AJ200" s="15">
        <v>1.089</v>
      </c>
      <c r="AK200" s="17">
        <v>0.42</v>
      </c>
      <c r="AL200" s="17">
        <f>ROUND(Data_AidAndLevy[[#This Row],[L311]]*Data_AidAndLevy[[#This Row],[L201]],0)</f>
        <v>3113</v>
      </c>
      <c r="AM200" s="15">
        <v>0</v>
      </c>
      <c r="AN200" s="15">
        <v>23.079000000000001</v>
      </c>
      <c r="AO200" s="17">
        <v>248.58</v>
      </c>
      <c r="AP200" s="15">
        <v>271.65899999999999</v>
      </c>
      <c r="AQ200" s="17">
        <v>26.78</v>
      </c>
      <c r="AR200" s="15">
        <v>244.87899999999999</v>
      </c>
      <c r="AS200" s="16">
        <v>7635</v>
      </c>
      <c r="AT200" s="14">
        <v>221.8</v>
      </c>
      <c r="AU200" s="16">
        <v>1693443</v>
      </c>
      <c r="AV200" s="16">
        <v>1667184</v>
      </c>
      <c r="AW200" s="17">
        <v>1.01</v>
      </c>
      <c r="AX200" s="16">
        <v>1683856</v>
      </c>
      <c r="AY200" s="16">
        <v>1693443</v>
      </c>
      <c r="AZ200" s="16">
        <v>0</v>
      </c>
      <c r="BA200" s="16">
        <v>7635</v>
      </c>
      <c r="BB200" s="15">
        <v>23.079000000000001</v>
      </c>
      <c r="BC200" s="16">
        <v>176208</v>
      </c>
      <c r="BD200" s="16">
        <v>7635</v>
      </c>
      <c r="BE200" s="17">
        <v>26.78</v>
      </c>
      <c r="BF200" s="16">
        <v>204465</v>
      </c>
      <c r="BG200" s="17">
        <v>760</v>
      </c>
      <c r="BH200" s="14">
        <v>221.8</v>
      </c>
      <c r="BI200" s="16">
        <v>168568</v>
      </c>
      <c r="BJ200" s="16">
        <v>166635</v>
      </c>
      <c r="BK200" s="16">
        <v>168568</v>
      </c>
      <c r="BL200" s="16">
        <v>0</v>
      </c>
      <c r="BM200" s="16">
        <v>168568</v>
      </c>
      <c r="BN200" s="16">
        <v>168568</v>
      </c>
      <c r="BO200" s="17">
        <v>76.84</v>
      </c>
      <c r="BP200" s="14">
        <v>221.8</v>
      </c>
      <c r="BQ200" s="16">
        <v>17043</v>
      </c>
      <c r="BR200" s="16">
        <v>16796</v>
      </c>
      <c r="BS200" s="16">
        <v>17043</v>
      </c>
      <c r="BT200" s="16">
        <v>0</v>
      </c>
      <c r="BU200" s="16">
        <v>17043</v>
      </c>
      <c r="BV200" s="16">
        <v>17043</v>
      </c>
      <c r="BW200" s="17">
        <v>92.94</v>
      </c>
      <c r="BX200" s="14">
        <v>221.8</v>
      </c>
      <c r="BY200" s="16">
        <v>20614</v>
      </c>
      <c r="BZ200" s="16">
        <v>20374</v>
      </c>
      <c r="CA200" s="16">
        <v>20614</v>
      </c>
      <c r="CB200" s="16">
        <v>0</v>
      </c>
      <c r="CC200" s="16">
        <v>20614</v>
      </c>
      <c r="CD200" s="16">
        <v>20614</v>
      </c>
      <c r="CE200" s="17">
        <v>368.53</v>
      </c>
      <c r="CF200" s="14">
        <v>221.8</v>
      </c>
      <c r="CG200" s="16">
        <v>81740</v>
      </c>
      <c r="CH200" s="16">
        <v>80469</v>
      </c>
      <c r="CI200" s="16">
        <v>81740</v>
      </c>
      <c r="CJ200" s="16">
        <v>0</v>
      </c>
      <c r="CK200" s="16">
        <v>81740</v>
      </c>
      <c r="CL200" s="16">
        <v>81740</v>
      </c>
      <c r="CM200" s="17">
        <v>333.94</v>
      </c>
      <c r="CN200" s="17">
        <v>248.58</v>
      </c>
      <c r="CO200" s="16">
        <v>83011</v>
      </c>
      <c r="CP200" s="16">
        <v>81175</v>
      </c>
      <c r="CQ200" s="16">
        <v>6918</v>
      </c>
      <c r="CR200" s="16">
        <v>88093</v>
      </c>
      <c r="CS200" s="16">
        <v>83011</v>
      </c>
      <c r="CT200" s="16">
        <v>5082</v>
      </c>
      <c r="CU200" s="14">
        <v>221.8</v>
      </c>
      <c r="CV200" s="16">
        <v>3</v>
      </c>
      <c r="CW200" s="14">
        <v>0</v>
      </c>
      <c r="CX200" s="16">
        <v>225</v>
      </c>
      <c r="CY200" s="17">
        <v>62.17</v>
      </c>
      <c r="CZ200" s="16">
        <v>13988</v>
      </c>
      <c r="DA200" s="16">
        <v>225</v>
      </c>
      <c r="DB200" s="17">
        <v>68.73</v>
      </c>
      <c r="DC200" s="16">
        <v>15464</v>
      </c>
      <c r="DD200" s="17">
        <v>0.52</v>
      </c>
      <c r="DE200" s="17">
        <v>333.94</v>
      </c>
      <c r="DF200" s="16">
        <v>174</v>
      </c>
      <c r="DG200" s="17">
        <v>34.29</v>
      </c>
      <c r="DH200" s="17">
        <v>248.58</v>
      </c>
      <c r="DI200" s="16">
        <v>8524</v>
      </c>
      <c r="DJ200" s="16">
        <v>8335</v>
      </c>
      <c r="DK200" s="16">
        <v>8524</v>
      </c>
      <c r="DL200" s="16">
        <v>0</v>
      </c>
      <c r="DM200" s="16">
        <v>8524</v>
      </c>
      <c r="DN200" s="16">
        <v>8524</v>
      </c>
      <c r="DO200" s="17">
        <v>3.7</v>
      </c>
      <c r="DP200" s="17">
        <v>248.58</v>
      </c>
      <c r="DQ200" s="16">
        <v>920</v>
      </c>
      <c r="DR200" s="16">
        <v>896</v>
      </c>
      <c r="DS200" s="16">
        <v>920</v>
      </c>
      <c r="DT200" s="16">
        <v>0</v>
      </c>
      <c r="DU200" s="16">
        <v>920</v>
      </c>
      <c r="DV200" s="16">
        <v>920</v>
      </c>
      <c r="DW200" s="16">
        <v>1693443</v>
      </c>
      <c r="DX200" s="16">
        <v>0</v>
      </c>
      <c r="DY200" s="16">
        <v>176208</v>
      </c>
      <c r="DZ200" s="16">
        <v>204465</v>
      </c>
      <c r="EA200" s="16">
        <v>168568</v>
      </c>
      <c r="EB200" s="16">
        <v>17043</v>
      </c>
      <c r="EC200" s="16">
        <v>20614</v>
      </c>
      <c r="ED200" s="16">
        <v>81740</v>
      </c>
      <c r="EE200" s="16">
        <v>83011</v>
      </c>
      <c r="EF200" s="16">
        <v>5082</v>
      </c>
      <c r="EG200" s="16">
        <v>13988</v>
      </c>
      <c r="EH200" s="16">
        <v>15464</v>
      </c>
      <c r="EI200" s="16">
        <v>174</v>
      </c>
      <c r="EJ200" s="16">
        <v>8524</v>
      </c>
      <c r="EK200" s="16">
        <v>920</v>
      </c>
      <c r="EL200" s="16">
        <v>19736</v>
      </c>
      <c r="EM200" s="16">
        <v>52615</v>
      </c>
      <c r="EN200" s="16">
        <v>-2684</v>
      </c>
      <c r="EO200" s="16">
        <v>2519439</v>
      </c>
      <c r="EP200" s="16">
        <v>87834167</v>
      </c>
      <c r="EQ200" s="18">
        <v>5.4</v>
      </c>
      <c r="ER200" s="16">
        <v>474305</v>
      </c>
      <c r="ES200" s="16">
        <v>10365</v>
      </c>
      <c r="ET200" s="16">
        <v>10213</v>
      </c>
      <c r="EU200" s="16">
        <v>152</v>
      </c>
      <c r="EV200" s="16">
        <v>474305</v>
      </c>
      <c r="EW200" s="16">
        <v>474457</v>
      </c>
      <c r="EX200" s="16">
        <v>9397589</v>
      </c>
      <c r="EY200" s="16">
        <v>8874826</v>
      </c>
      <c r="EZ200" s="16">
        <v>522763</v>
      </c>
      <c r="FA200" s="18">
        <v>5.4</v>
      </c>
      <c r="FB200" s="16">
        <v>2823</v>
      </c>
      <c r="FC200" s="16">
        <v>0</v>
      </c>
      <c r="FD200" s="16">
        <v>0</v>
      </c>
      <c r="FE200" s="16">
        <v>0</v>
      </c>
      <c r="FF200" s="16">
        <v>2823</v>
      </c>
      <c r="FG200" s="16">
        <v>2823</v>
      </c>
      <c r="FH200" s="16">
        <v>474457</v>
      </c>
      <c r="FI200" s="16">
        <v>477280</v>
      </c>
      <c r="FJ200" s="16">
        <v>6749</v>
      </c>
      <c r="FK200" s="15">
        <v>244.87899999999999</v>
      </c>
      <c r="FL200" s="16">
        <v>1652688</v>
      </c>
      <c r="FM200" s="16">
        <v>6749</v>
      </c>
      <c r="FN200" s="17">
        <v>26.78</v>
      </c>
      <c r="FO200" s="16">
        <v>180738</v>
      </c>
      <c r="FP200" s="16">
        <v>264</v>
      </c>
      <c r="FQ200" s="17">
        <v>249.1</v>
      </c>
      <c r="FR200" s="16">
        <v>65762</v>
      </c>
      <c r="FS200" s="16">
        <v>8524</v>
      </c>
      <c r="FT200" s="16">
        <v>920</v>
      </c>
      <c r="FU200" s="16">
        <v>75206</v>
      </c>
      <c r="FV200" s="16">
        <v>1652688</v>
      </c>
      <c r="FW200" s="16">
        <v>180738</v>
      </c>
      <c r="FX200" s="16">
        <v>-2372</v>
      </c>
      <c r="FY200" s="16">
        <v>168568</v>
      </c>
      <c r="FZ200" s="16">
        <v>17043</v>
      </c>
      <c r="GA200" s="16">
        <v>20614</v>
      </c>
      <c r="GB200" s="16">
        <v>81740</v>
      </c>
      <c r="GC200" s="16">
        <v>2194225</v>
      </c>
      <c r="GD200" s="16">
        <v>477280</v>
      </c>
      <c r="GE200" s="16">
        <v>1716945</v>
      </c>
      <c r="GF200" s="15">
        <v>271.65899999999999</v>
      </c>
      <c r="GG200" s="16">
        <v>300</v>
      </c>
      <c r="GH200" s="16">
        <v>81498</v>
      </c>
      <c r="GI200" s="16">
        <v>1716945</v>
      </c>
      <c r="GJ200" s="16">
        <v>0</v>
      </c>
      <c r="GK200" s="14">
        <v>11.5</v>
      </c>
      <c r="GL200" s="16">
        <v>7635</v>
      </c>
      <c r="GM200" s="16">
        <v>87803</v>
      </c>
      <c r="GN200" s="14">
        <v>0</v>
      </c>
      <c r="GO200" s="16">
        <v>7413</v>
      </c>
      <c r="GP200" s="16">
        <v>0</v>
      </c>
      <c r="GQ200" s="16">
        <v>87803</v>
      </c>
      <c r="GR200" s="16">
        <v>87803</v>
      </c>
      <c r="GS200" s="16">
        <v>2519439</v>
      </c>
      <c r="GT200" s="16">
        <v>2194225</v>
      </c>
      <c r="GU200" s="16">
        <v>0</v>
      </c>
      <c r="GV200" s="16">
        <v>325214</v>
      </c>
      <c r="GW200" s="16">
        <v>87834167</v>
      </c>
      <c r="GX200" s="16">
        <v>85741959</v>
      </c>
      <c r="GY200" s="16">
        <v>2092208</v>
      </c>
      <c r="GZ200" s="16">
        <v>85741959</v>
      </c>
      <c r="HA200" s="18">
        <v>2.4400000000000002E-2</v>
      </c>
      <c r="HB200" s="16">
        <v>42</v>
      </c>
      <c r="HC200" s="16">
        <v>1</v>
      </c>
      <c r="HD200" s="16">
        <v>42</v>
      </c>
      <c r="HE200" s="16">
        <v>1</v>
      </c>
      <c r="HF200" s="16">
        <v>41</v>
      </c>
      <c r="HG200" s="16">
        <v>886</v>
      </c>
      <c r="HH200" s="16">
        <v>685</v>
      </c>
      <c r="HI200" s="16">
        <v>201</v>
      </c>
      <c r="HJ200" s="15">
        <v>271.65899999999999</v>
      </c>
      <c r="HK200" s="16">
        <v>54603</v>
      </c>
      <c r="HL200" s="15">
        <v>271.65899999999999</v>
      </c>
      <c r="HM200" s="16">
        <v>10</v>
      </c>
      <c r="HN200" s="16">
        <v>2717</v>
      </c>
      <c r="HO200" s="15">
        <v>271.65899999999999</v>
      </c>
      <c r="HP200" s="16">
        <v>7635</v>
      </c>
      <c r="HQ200" s="15">
        <v>0.11600000000000001</v>
      </c>
      <c r="HR200" s="16">
        <v>240690</v>
      </c>
      <c r="HS200" s="16">
        <v>54603</v>
      </c>
      <c r="HT200" s="16">
        <v>2717</v>
      </c>
      <c r="HU200" s="16">
        <v>183370</v>
      </c>
      <c r="HV200" s="16">
        <v>87834167</v>
      </c>
      <c r="HW200" s="18">
        <v>2.0876800000000002</v>
      </c>
      <c r="HX200" s="18">
        <v>1.9617800000000001</v>
      </c>
      <c r="HY200" s="18">
        <v>0.12590000000000001</v>
      </c>
      <c r="HZ200" s="16">
        <v>87834167</v>
      </c>
      <c r="IA200" s="16">
        <v>11058</v>
      </c>
      <c r="IB200" s="16">
        <v>7635</v>
      </c>
      <c r="IC200" s="17">
        <v>0</v>
      </c>
      <c r="ID200" s="16">
        <v>0</v>
      </c>
      <c r="IE200" s="15">
        <v>271.65899999999999</v>
      </c>
      <c r="IF200" s="16">
        <v>0</v>
      </c>
      <c r="IG200" s="16">
        <v>325214</v>
      </c>
      <c r="IH200" s="16">
        <v>41</v>
      </c>
      <c r="II200" s="16">
        <v>8987</v>
      </c>
      <c r="IJ200" s="16">
        <v>0</v>
      </c>
      <c r="IK200" s="16">
        <v>19736</v>
      </c>
      <c r="IL200" s="16">
        <v>54603</v>
      </c>
      <c r="IM200" s="16">
        <v>2717</v>
      </c>
      <c r="IN200" s="16">
        <v>11058</v>
      </c>
      <c r="IO200" s="16">
        <v>0</v>
      </c>
      <c r="IP200" s="16">
        <v>267544</v>
      </c>
      <c r="IQ200" s="16">
        <v>1716945</v>
      </c>
      <c r="IR200" s="16">
        <v>0</v>
      </c>
      <c r="IS200" s="16">
        <v>41</v>
      </c>
      <c r="IT200" s="16">
        <v>8987</v>
      </c>
      <c r="IU200" s="16">
        <v>0</v>
      </c>
      <c r="IV200" s="16">
        <v>19736</v>
      </c>
      <c r="IW200" s="16">
        <v>54603</v>
      </c>
      <c r="IX200" s="16">
        <v>2717</v>
      </c>
      <c r="IY200" s="16">
        <v>11058</v>
      </c>
      <c r="IZ200" s="16">
        <v>0</v>
      </c>
      <c r="JA200" s="16">
        <v>0</v>
      </c>
      <c r="JB200" s="16">
        <v>87803</v>
      </c>
      <c r="JC200" s="16">
        <v>1862418</v>
      </c>
      <c r="JD200" s="16">
        <v>1693443</v>
      </c>
      <c r="JE200" s="16">
        <v>0</v>
      </c>
      <c r="JF200" s="16">
        <v>1693443</v>
      </c>
      <c r="JG200" s="19">
        <v>0.1</v>
      </c>
      <c r="JH200" s="16">
        <v>169344</v>
      </c>
      <c r="JI200" s="16">
        <v>87834167</v>
      </c>
      <c r="JJ200" s="14">
        <v>221.8</v>
      </c>
      <c r="JK200" s="16">
        <v>396006</v>
      </c>
      <c r="JL200" s="16">
        <v>416026</v>
      </c>
      <c r="JM200" s="16">
        <v>396006</v>
      </c>
      <c r="JN200" s="17">
        <v>0.25</v>
      </c>
      <c r="JO200" s="19">
        <v>0.2626</v>
      </c>
      <c r="JP200" s="16">
        <v>169344</v>
      </c>
      <c r="JQ200" s="16">
        <v>44470</v>
      </c>
      <c r="JR200" s="17">
        <v>0.04</v>
      </c>
      <c r="JS200" s="16">
        <v>1170113</v>
      </c>
      <c r="JT200" s="16">
        <v>46805</v>
      </c>
      <c r="JU200" s="16">
        <v>169344</v>
      </c>
      <c r="JV200" s="16">
        <v>44470</v>
      </c>
      <c r="JW200" s="16">
        <v>46805</v>
      </c>
      <c r="JX200" s="16">
        <v>78069</v>
      </c>
      <c r="JY200" s="16">
        <v>44470</v>
      </c>
      <c r="JZ200" s="18">
        <v>0</v>
      </c>
      <c r="KA200" s="16">
        <v>0</v>
      </c>
      <c r="KB200" s="16">
        <v>46805</v>
      </c>
      <c r="KC200" s="16">
        <v>78069</v>
      </c>
      <c r="KD200" s="16">
        <v>124874</v>
      </c>
      <c r="KE200" s="16">
        <v>1693443</v>
      </c>
      <c r="KF200" s="19">
        <v>0</v>
      </c>
      <c r="KG200" s="16">
        <v>0</v>
      </c>
      <c r="KH200" s="17">
        <v>0</v>
      </c>
      <c r="KI200" s="16">
        <v>1170113</v>
      </c>
      <c r="KJ200" s="16">
        <v>0</v>
      </c>
      <c r="KK200" s="16">
        <v>0</v>
      </c>
      <c r="KL200" s="16">
        <v>0</v>
      </c>
      <c r="KM200" s="16">
        <v>0</v>
      </c>
      <c r="KN200" s="16">
        <v>6144</v>
      </c>
      <c r="KO200" s="16">
        <v>6054</v>
      </c>
      <c r="KP200" s="16">
        <v>90</v>
      </c>
      <c r="KQ200" s="16">
        <v>267544</v>
      </c>
      <c r="KR200" s="16">
        <v>90</v>
      </c>
      <c r="KS200" s="16">
        <v>267454</v>
      </c>
      <c r="KT200" s="16">
        <v>152</v>
      </c>
      <c r="KU200" s="16">
        <v>90</v>
      </c>
      <c r="KV200" s="16">
        <v>242</v>
      </c>
      <c r="KW200" s="16">
        <v>474305</v>
      </c>
      <c r="KX200" s="16">
        <v>267454</v>
      </c>
      <c r="KY200" s="18">
        <v>741759</v>
      </c>
      <c r="KZ200" s="16">
        <v>78069</v>
      </c>
      <c r="LA200" s="16">
        <v>0</v>
      </c>
      <c r="LB200" s="16">
        <v>0</v>
      </c>
      <c r="LC200" s="16">
        <v>0</v>
      </c>
      <c r="LD200" s="16">
        <v>819828</v>
      </c>
      <c r="LE200" s="16">
        <v>0</v>
      </c>
      <c r="LF200" s="16">
        <v>0</v>
      </c>
      <c r="LG200" s="16">
        <v>0</v>
      </c>
      <c r="LH200" s="16">
        <v>819828</v>
      </c>
      <c r="LI200" s="16">
        <v>78069</v>
      </c>
      <c r="LJ200" s="16">
        <v>741759</v>
      </c>
      <c r="LK200" s="16">
        <v>87834167</v>
      </c>
      <c r="LL200" s="16">
        <v>8.4449900000000007</v>
      </c>
      <c r="LM200" s="16">
        <v>78069</v>
      </c>
      <c r="LN200" s="16">
        <v>87834167</v>
      </c>
      <c r="LO200" s="16">
        <v>0.88882000000000005</v>
      </c>
      <c r="LP200" s="16">
        <v>8.4449900000000007</v>
      </c>
      <c r="LQ200" s="16">
        <v>9.3338099999999997</v>
      </c>
      <c r="LR200" s="16">
        <v>83011</v>
      </c>
      <c r="LS200" s="16">
        <v>5082</v>
      </c>
      <c r="LT200" s="16">
        <v>13988</v>
      </c>
      <c r="LU200" s="16">
        <v>15464</v>
      </c>
      <c r="LV200" s="16">
        <v>174</v>
      </c>
      <c r="LW200" s="16">
        <v>8524</v>
      </c>
      <c r="LX200" s="16">
        <v>920</v>
      </c>
      <c r="LY200" s="16">
        <v>19736</v>
      </c>
      <c r="LZ200" s="16">
        <v>107427</v>
      </c>
      <c r="MA200" s="16">
        <v>1862418</v>
      </c>
      <c r="MB200" s="18">
        <v>107427</v>
      </c>
      <c r="MC200" s="16">
        <v>1754991</v>
      </c>
      <c r="MD200" s="16">
        <v>2519439</v>
      </c>
      <c r="ME200" s="18">
        <v>0</v>
      </c>
      <c r="MF200" s="18">
        <v>0</v>
      </c>
      <c r="MG200" s="18">
        <v>124874</v>
      </c>
      <c r="MH200" s="16">
        <v>0</v>
      </c>
      <c r="MI200" s="16">
        <v>87803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819828</v>
      </c>
      <c r="MP200" s="16">
        <v>87803</v>
      </c>
      <c r="MQ200" s="16">
        <v>0</v>
      </c>
      <c r="MR200" s="16">
        <v>46805</v>
      </c>
      <c r="MS200" s="16">
        <v>0</v>
      </c>
      <c r="MT200" s="16">
        <v>2823</v>
      </c>
      <c r="MU200" s="16">
        <v>242</v>
      </c>
      <c r="MV200" s="16">
        <v>0</v>
      </c>
      <c r="MW200" s="16">
        <v>957501</v>
      </c>
      <c r="MX200" s="16">
        <v>87834167</v>
      </c>
      <c r="MY200" s="16">
        <v>0</v>
      </c>
      <c r="MZ200" s="16">
        <v>0</v>
      </c>
      <c r="NA200" s="16">
        <v>0</v>
      </c>
      <c r="NB200" s="16">
        <v>1170113</v>
      </c>
      <c r="NC200" s="16">
        <v>0</v>
      </c>
      <c r="ND200" s="16">
        <v>0</v>
      </c>
      <c r="NE200" s="16">
        <v>0</v>
      </c>
      <c r="NF200" s="16">
        <v>0</v>
      </c>
      <c r="NG200" s="17">
        <v>0.04</v>
      </c>
      <c r="NH200" s="17">
        <v>0</v>
      </c>
      <c r="NI200" s="17">
        <v>0</v>
      </c>
      <c r="NJ200" s="17">
        <v>0</v>
      </c>
      <c r="NK200" s="17">
        <v>0</v>
      </c>
      <c r="NL200" s="17">
        <v>0.04</v>
      </c>
      <c r="NM200" s="16">
        <v>46805</v>
      </c>
      <c r="NN200" s="16">
        <v>0</v>
      </c>
      <c r="NO200" s="18">
        <v>0</v>
      </c>
      <c r="NP200" s="16">
        <v>0</v>
      </c>
      <c r="NQ200" s="17">
        <v>46805</v>
      </c>
      <c r="NR200" s="16">
        <v>60000</v>
      </c>
      <c r="NS200" s="16">
        <v>0</v>
      </c>
      <c r="NT200" s="16">
        <v>28985</v>
      </c>
      <c r="NU200" s="16">
        <v>0</v>
      </c>
      <c r="NV200" s="16">
        <v>0</v>
      </c>
      <c r="NW200" s="17">
        <v>0</v>
      </c>
      <c r="NX200" s="17">
        <v>230470</v>
      </c>
    </row>
    <row r="201" spans="1:388" x14ac:dyDescent="0.55000000000000004">
      <c r="A201" s="13" t="s">
        <v>1199</v>
      </c>
      <c r="B201" s="13" t="s">
        <v>1287</v>
      </c>
      <c r="C201" s="13" t="s">
        <v>378</v>
      </c>
      <c r="D201" s="13" t="s">
        <v>379</v>
      </c>
      <c r="E201" s="14">
        <v>4574.8</v>
      </c>
      <c r="F201" s="15">
        <v>1.18</v>
      </c>
      <c r="G201" s="16">
        <v>7413</v>
      </c>
      <c r="H201" s="16">
        <v>3484</v>
      </c>
      <c r="I201" s="16">
        <v>6553</v>
      </c>
      <c r="J201" s="15">
        <v>1.18</v>
      </c>
      <c r="K201" s="16">
        <v>7733</v>
      </c>
      <c r="L201" s="16">
        <v>7413</v>
      </c>
      <c r="M201" s="16">
        <v>222</v>
      </c>
      <c r="N201" s="16">
        <v>7635</v>
      </c>
      <c r="O201" s="17">
        <v>623.21</v>
      </c>
      <c r="P201" s="17">
        <v>19.07</v>
      </c>
      <c r="Q201" s="17">
        <v>642.28</v>
      </c>
      <c r="R201" s="17">
        <v>68.34</v>
      </c>
      <c r="S201" s="17">
        <v>2.16</v>
      </c>
      <c r="T201" s="17">
        <v>70.5</v>
      </c>
      <c r="U201" s="17">
        <v>82.94</v>
      </c>
      <c r="V201" s="17">
        <v>2.35</v>
      </c>
      <c r="W201" s="17">
        <v>85.29</v>
      </c>
      <c r="X201" s="17">
        <v>357.8</v>
      </c>
      <c r="Y201" s="17">
        <v>10.73</v>
      </c>
      <c r="Z201" s="17">
        <v>368.53</v>
      </c>
      <c r="AA201" s="17">
        <v>252.72</v>
      </c>
      <c r="AB201" s="17">
        <v>159.19</v>
      </c>
      <c r="AC201" s="17">
        <v>261.67</v>
      </c>
      <c r="AD201" s="17">
        <v>673.58</v>
      </c>
      <c r="AE201" s="14">
        <v>4574.8</v>
      </c>
      <c r="AF201" s="17">
        <v>5248.38</v>
      </c>
      <c r="AG201" s="17">
        <v>0</v>
      </c>
      <c r="AH201" s="17">
        <v>5248.38</v>
      </c>
      <c r="AI201" s="15">
        <v>25.95</v>
      </c>
      <c r="AJ201" s="15">
        <v>25.817</v>
      </c>
      <c r="AK201" s="17">
        <v>28.47</v>
      </c>
      <c r="AL201" s="17">
        <f>ROUND(Data_AidAndLevy[[#This Row],[L311]]*Data_AidAndLevy[[#This Row],[L201]],0)</f>
        <v>211048</v>
      </c>
      <c r="AM201" s="15">
        <v>0</v>
      </c>
      <c r="AN201" s="15">
        <v>80.236999999999995</v>
      </c>
      <c r="AO201" s="17">
        <v>5248.38</v>
      </c>
      <c r="AP201" s="15">
        <v>5328.6170000000002</v>
      </c>
      <c r="AQ201" s="17">
        <v>673.58</v>
      </c>
      <c r="AR201" s="15">
        <v>4655.0370000000003</v>
      </c>
      <c r="AS201" s="16">
        <v>7635</v>
      </c>
      <c r="AT201" s="14">
        <v>4574.8</v>
      </c>
      <c r="AU201" s="16">
        <v>34928598</v>
      </c>
      <c r="AV201" s="16">
        <v>34133159</v>
      </c>
      <c r="AW201" s="17">
        <v>1.01</v>
      </c>
      <c r="AX201" s="16">
        <v>34474491</v>
      </c>
      <c r="AY201" s="16">
        <v>34928598</v>
      </c>
      <c r="AZ201" s="16">
        <v>0</v>
      </c>
      <c r="BA201" s="16">
        <v>7635</v>
      </c>
      <c r="BB201" s="15">
        <v>80.236999999999995</v>
      </c>
      <c r="BC201" s="16">
        <v>612609</v>
      </c>
      <c r="BD201" s="16">
        <v>7635</v>
      </c>
      <c r="BE201" s="17">
        <v>673.58</v>
      </c>
      <c r="BF201" s="16">
        <v>5142783</v>
      </c>
      <c r="BG201" s="17">
        <v>642.28</v>
      </c>
      <c r="BH201" s="14">
        <v>4574.8</v>
      </c>
      <c r="BI201" s="16">
        <v>2938303</v>
      </c>
      <c r="BJ201" s="16">
        <v>2869570</v>
      </c>
      <c r="BK201" s="16">
        <v>2938303</v>
      </c>
      <c r="BL201" s="16">
        <v>0</v>
      </c>
      <c r="BM201" s="16">
        <v>2938303</v>
      </c>
      <c r="BN201" s="16">
        <v>2938303</v>
      </c>
      <c r="BO201" s="17">
        <v>70.5</v>
      </c>
      <c r="BP201" s="14">
        <v>4574.8</v>
      </c>
      <c r="BQ201" s="16">
        <v>322523</v>
      </c>
      <c r="BR201" s="16">
        <v>314672</v>
      </c>
      <c r="BS201" s="16">
        <v>322523</v>
      </c>
      <c r="BT201" s="16">
        <v>0</v>
      </c>
      <c r="BU201" s="16">
        <v>322523</v>
      </c>
      <c r="BV201" s="16">
        <v>322523</v>
      </c>
      <c r="BW201" s="17">
        <v>85.29</v>
      </c>
      <c r="BX201" s="14">
        <v>4574.8</v>
      </c>
      <c r="BY201" s="16">
        <v>390185</v>
      </c>
      <c r="BZ201" s="16">
        <v>381897</v>
      </c>
      <c r="CA201" s="16">
        <v>390185</v>
      </c>
      <c r="CB201" s="16">
        <v>0</v>
      </c>
      <c r="CC201" s="16">
        <v>390185</v>
      </c>
      <c r="CD201" s="16">
        <v>390185</v>
      </c>
      <c r="CE201" s="17">
        <v>368.53</v>
      </c>
      <c r="CF201" s="14">
        <v>4574.8</v>
      </c>
      <c r="CG201" s="16">
        <v>1685951</v>
      </c>
      <c r="CH201" s="16">
        <v>1647490</v>
      </c>
      <c r="CI201" s="16">
        <v>1685951</v>
      </c>
      <c r="CJ201" s="16">
        <v>0</v>
      </c>
      <c r="CK201" s="16">
        <v>1685951</v>
      </c>
      <c r="CL201" s="16">
        <v>1685951</v>
      </c>
      <c r="CM201" s="17">
        <v>334.9</v>
      </c>
      <c r="CN201" s="17">
        <v>5248.38</v>
      </c>
      <c r="CO201" s="16">
        <v>1757682</v>
      </c>
      <c r="CP201" s="16">
        <v>1711370</v>
      </c>
      <c r="CQ201" s="16">
        <v>11650</v>
      </c>
      <c r="CR201" s="16">
        <v>1723020</v>
      </c>
      <c r="CS201" s="16">
        <v>1757682</v>
      </c>
      <c r="CT201" s="16">
        <v>0</v>
      </c>
      <c r="CU201" s="14">
        <v>4574.8</v>
      </c>
      <c r="CV201" s="16">
        <v>207</v>
      </c>
      <c r="CW201" s="14">
        <v>0</v>
      </c>
      <c r="CX201" s="16">
        <v>4782</v>
      </c>
      <c r="CY201" s="17">
        <v>61.98</v>
      </c>
      <c r="CZ201" s="16">
        <v>296388</v>
      </c>
      <c r="DA201" s="16">
        <v>4782</v>
      </c>
      <c r="DB201" s="17">
        <v>67.73</v>
      </c>
      <c r="DC201" s="16">
        <v>323885</v>
      </c>
      <c r="DD201" s="17">
        <v>0</v>
      </c>
      <c r="DE201" s="17">
        <v>334.9</v>
      </c>
      <c r="DF201" s="16">
        <v>0</v>
      </c>
      <c r="DG201" s="17">
        <v>30.77</v>
      </c>
      <c r="DH201" s="17">
        <v>5248.38</v>
      </c>
      <c r="DI201" s="16">
        <v>161493</v>
      </c>
      <c r="DJ201" s="16">
        <v>156675</v>
      </c>
      <c r="DK201" s="16">
        <v>161493</v>
      </c>
      <c r="DL201" s="16">
        <v>0</v>
      </c>
      <c r="DM201" s="16">
        <v>161493</v>
      </c>
      <c r="DN201" s="16">
        <v>161493</v>
      </c>
      <c r="DO201" s="17">
        <v>3.61</v>
      </c>
      <c r="DP201" s="17">
        <v>5248.38</v>
      </c>
      <c r="DQ201" s="16">
        <v>18947</v>
      </c>
      <c r="DR201" s="16">
        <v>18367</v>
      </c>
      <c r="DS201" s="16">
        <v>18947</v>
      </c>
      <c r="DT201" s="16">
        <v>0</v>
      </c>
      <c r="DU201" s="16">
        <v>18947</v>
      </c>
      <c r="DV201" s="16">
        <v>18947</v>
      </c>
      <c r="DW201" s="16">
        <v>34928598</v>
      </c>
      <c r="DX201" s="16">
        <v>0</v>
      </c>
      <c r="DY201" s="16">
        <v>612609</v>
      </c>
      <c r="DZ201" s="16">
        <v>5142783</v>
      </c>
      <c r="EA201" s="16">
        <v>2938303</v>
      </c>
      <c r="EB201" s="16">
        <v>322523</v>
      </c>
      <c r="EC201" s="16">
        <v>390185</v>
      </c>
      <c r="ED201" s="16">
        <v>1685951</v>
      </c>
      <c r="EE201" s="16">
        <v>1757682</v>
      </c>
      <c r="EF201" s="16">
        <v>0</v>
      </c>
      <c r="EG201" s="16">
        <v>296388</v>
      </c>
      <c r="EH201" s="16">
        <v>323885</v>
      </c>
      <c r="EI201" s="16">
        <v>0</v>
      </c>
      <c r="EJ201" s="16">
        <v>161493</v>
      </c>
      <c r="EK201" s="16">
        <v>18947</v>
      </c>
      <c r="EL201" s="16">
        <v>333204</v>
      </c>
      <c r="EM201" s="16">
        <v>1119129</v>
      </c>
      <c r="EN201" s="16">
        <v>3484</v>
      </c>
      <c r="EO201" s="16">
        <v>49368756</v>
      </c>
      <c r="EP201" s="16">
        <v>1532755885</v>
      </c>
      <c r="EQ201" s="18">
        <v>5.4</v>
      </c>
      <c r="ER201" s="16">
        <v>8276882</v>
      </c>
      <c r="ES201" s="16">
        <v>74033</v>
      </c>
      <c r="ET201" s="16">
        <v>71838</v>
      </c>
      <c r="EU201" s="16">
        <v>2195</v>
      </c>
      <c r="EV201" s="16">
        <v>8276882</v>
      </c>
      <c r="EW201" s="16">
        <v>8279077</v>
      </c>
      <c r="EX201" s="16">
        <v>584909265</v>
      </c>
      <c r="EY201" s="16">
        <v>555151877</v>
      </c>
      <c r="EZ201" s="16">
        <v>29757388</v>
      </c>
      <c r="FA201" s="18">
        <v>5.4</v>
      </c>
      <c r="FB201" s="16">
        <v>160690</v>
      </c>
      <c r="FC201" s="16">
        <v>0</v>
      </c>
      <c r="FD201" s="16">
        <v>0</v>
      </c>
      <c r="FE201" s="16">
        <v>0</v>
      </c>
      <c r="FF201" s="16">
        <v>160690</v>
      </c>
      <c r="FG201" s="16">
        <v>160690</v>
      </c>
      <c r="FH201" s="16">
        <v>8279077</v>
      </c>
      <c r="FI201" s="16">
        <v>8439767</v>
      </c>
      <c r="FJ201" s="16">
        <v>6749</v>
      </c>
      <c r="FK201" s="15">
        <v>4655.0370000000003</v>
      </c>
      <c r="FL201" s="16">
        <v>31416845</v>
      </c>
      <c r="FM201" s="16">
        <v>6749</v>
      </c>
      <c r="FN201" s="17">
        <v>673.58</v>
      </c>
      <c r="FO201" s="16">
        <v>4545991</v>
      </c>
      <c r="FP201" s="16">
        <v>264</v>
      </c>
      <c r="FQ201" s="17">
        <v>5248.38</v>
      </c>
      <c r="FR201" s="16">
        <v>1385572</v>
      </c>
      <c r="FS201" s="16">
        <v>161493</v>
      </c>
      <c r="FT201" s="16">
        <v>18947</v>
      </c>
      <c r="FU201" s="16">
        <v>1566012</v>
      </c>
      <c r="FV201" s="16">
        <v>31416845</v>
      </c>
      <c r="FW201" s="16">
        <v>4545991</v>
      </c>
      <c r="FX201" s="16">
        <v>7733</v>
      </c>
      <c r="FY201" s="16">
        <v>2938303</v>
      </c>
      <c r="FZ201" s="16">
        <v>322523</v>
      </c>
      <c r="GA201" s="16">
        <v>390185</v>
      </c>
      <c r="GB201" s="16">
        <v>1685951</v>
      </c>
      <c r="GC201" s="16">
        <v>42873543</v>
      </c>
      <c r="GD201" s="16">
        <v>8439767</v>
      </c>
      <c r="GE201" s="16">
        <v>34433776</v>
      </c>
      <c r="GF201" s="15">
        <v>5328.6170000000002</v>
      </c>
      <c r="GG201" s="16">
        <v>300</v>
      </c>
      <c r="GH201" s="16">
        <v>1598585</v>
      </c>
      <c r="GI201" s="16">
        <v>34433776</v>
      </c>
      <c r="GJ201" s="16">
        <v>0</v>
      </c>
      <c r="GK201" s="14">
        <v>118.5</v>
      </c>
      <c r="GL201" s="16">
        <v>7635</v>
      </c>
      <c r="GM201" s="16">
        <v>904748</v>
      </c>
      <c r="GN201" s="14">
        <v>-0.5</v>
      </c>
      <c r="GO201" s="16">
        <v>7413</v>
      </c>
      <c r="GP201" s="16">
        <v>-3707</v>
      </c>
      <c r="GQ201" s="16">
        <v>904748</v>
      </c>
      <c r="GR201" s="16">
        <v>901041</v>
      </c>
      <c r="GS201" s="16">
        <v>49368756</v>
      </c>
      <c r="GT201" s="16">
        <v>42873543</v>
      </c>
      <c r="GU201" s="16">
        <v>0</v>
      </c>
      <c r="GV201" s="16">
        <v>6495213</v>
      </c>
      <c r="GW201" s="16">
        <v>1532755885</v>
      </c>
      <c r="GX201" s="16">
        <v>1400689556</v>
      </c>
      <c r="GY201" s="16">
        <v>132066329</v>
      </c>
      <c r="GZ201" s="16">
        <v>1400689556</v>
      </c>
      <c r="HA201" s="18">
        <v>9.4299999999999995E-2</v>
      </c>
      <c r="HB201" s="16">
        <v>65537</v>
      </c>
      <c r="HC201" s="16">
        <v>6180</v>
      </c>
      <c r="HD201" s="16">
        <v>65537</v>
      </c>
      <c r="HE201" s="16">
        <v>6180</v>
      </c>
      <c r="HF201" s="16">
        <v>59357</v>
      </c>
      <c r="HG201" s="16">
        <v>886</v>
      </c>
      <c r="HH201" s="16">
        <v>685</v>
      </c>
      <c r="HI201" s="16">
        <v>201</v>
      </c>
      <c r="HJ201" s="15">
        <v>5328.6170000000002</v>
      </c>
      <c r="HK201" s="16">
        <v>1071052</v>
      </c>
      <c r="HL201" s="15">
        <v>5328.6170000000002</v>
      </c>
      <c r="HM201" s="16">
        <v>10</v>
      </c>
      <c r="HN201" s="16">
        <v>53286</v>
      </c>
      <c r="HO201" s="15">
        <v>5328.6170000000002</v>
      </c>
      <c r="HP201" s="16">
        <v>7635</v>
      </c>
      <c r="HQ201" s="15">
        <v>0.11600000000000001</v>
      </c>
      <c r="HR201" s="16">
        <v>4721155</v>
      </c>
      <c r="HS201" s="16">
        <v>1071052</v>
      </c>
      <c r="HT201" s="16">
        <v>53286</v>
      </c>
      <c r="HU201" s="16">
        <v>3596817</v>
      </c>
      <c r="HV201" s="16">
        <v>1532755885</v>
      </c>
      <c r="HW201" s="18">
        <v>2.3466300000000002</v>
      </c>
      <c r="HX201" s="18">
        <v>1.9617800000000001</v>
      </c>
      <c r="HY201" s="18">
        <v>0.38485000000000003</v>
      </c>
      <c r="HZ201" s="16">
        <v>1532755885</v>
      </c>
      <c r="IA201" s="16">
        <v>589881</v>
      </c>
      <c r="IB201" s="16">
        <v>7635</v>
      </c>
      <c r="IC201" s="17">
        <v>0</v>
      </c>
      <c r="ID201" s="16">
        <v>0</v>
      </c>
      <c r="IE201" s="15">
        <v>5328.6170000000002</v>
      </c>
      <c r="IF201" s="16">
        <v>0</v>
      </c>
      <c r="IG201" s="16">
        <v>6495213</v>
      </c>
      <c r="IH201" s="16">
        <v>59357</v>
      </c>
      <c r="II201" s="16">
        <v>0</v>
      </c>
      <c r="IJ201" s="16">
        <v>0</v>
      </c>
      <c r="IK201" s="16">
        <v>333204</v>
      </c>
      <c r="IL201" s="16">
        <v>1071052</v>
      </c>
      <c r="IM201" s="16">
        <v>53286</v>
      </c>
      <c r="IN201" s="16">
        <v>589881</v>
      </c>
      <c r="IO201" s="16">
        <v>0</v>
      </c>
      <c r="IP201" s="16">
        <v>5054841</v>
      </c>
      <c r="IQ201" s="16">
        <v>34433776</v>
      </c>
      <c r="IR201" s="16">
        <v>0</v>
      </c>
      <c r="IS201" s="16">
        <v>59357</v>
      </c>
      <c r="IT201" s="16">
        <v>0</v>
      </c>
      <c r="IU201" s="16">
        <v>0</v>
      </c>
      <c r="IV201" s="16">
        <v>333204</v>
      </c>
      <c r="IW201" s="16">
        <v>1071052</v>
      </c>
      <c r="IX201" s="16">
        <v>53286</v>
      </c>
      <c r="IY201" s="16">
        <v>589881</v>
      </c>
      <c r="IZ201" s="16">
        <v>0</v>
      </c>
      <c r="JA201" s="16">
        <v>0</v>
      </c>
      <c r="JB201" s="16">
        <v>901041</v>
      </c>
      <c r="JC201" s="16">
        <v>36775189</v>
      </c>
      <c r="JD201" s="16">
        <v>34928598</v>
      </c>
      <c r="JE201" s="16">
        <v>0</v>
      </c>
      <c r="JF201" s="16">
        <v>34928598</v>
      </c>
      <c r="JG201" s="19">
        <v>0.1</v>
      </c>
      <c r="JH201" s="16">
        <v>3492860</v>
      </c>
      <c r="JI201" s="16">
        <v>1532755885</v>
      </c>
      <c r="JJ201" s="14">
        <v>4574.8</v>
      </c>
      <c r="JK201" s="16">
        <v>335043</v>
      </c>
      <c r="JL201" s="16">
        <v>416026</v>
      </c>
      <c r="JM201" s="16">
        <v>335043</v>
      </c>
      <c r="JN201" s="17">
        <v>0.25</v>
      </c>
      <c r="JO201" s="19">
        <v>0.31040000000000001</v>
      </c>
      <c r="JP201" s="16">
        <v>3492860</v>
      </c>
      <c r="JQ201" s="16">
        <v>1084184</v>
      </c>
      <c r="JR201" s="17">
        <v>0.01</v>
      </c>
      <c r="JS201" s="16">
        <v>33909194</v>
      </c>
      <c r="JT201" s="16">
        <v>339092</v>
      </c>
      <c r="JU201" s="16">
        <v>3492860</v>
      </c>
      <c r="JV201" s="16">
        <v>1084184</v>
      </c>
      <c r="JW201" s="16">
        <v>339092</v>
      </c>
      <c r="JX201" s="16">
        <v>2069584</v>
      </c>
      <c r="JY201" s="16">
        <v>1084184</v>
      </c>
      <c r="JZ201" s="18">
        <v>0</v>
      </c>
      <c r="KA201" s="16">
        <v>0</v>
      </c>
      <c r="KB201" s="16">
        <v>339092</v>
      </c>
      <c r="KC201" s="16">
        <v>2069584</v>
      </c>
      <c r="KD201" s="16">
        <v>2408676</v>
      </c>
      <c r="KE201" s="16">
        <v>34928598</v>
      </c>
      <c r="KF201" s="19">
        <v>0</v>
      </c>
      <c r="KG201" s="16">
        <v>0</v>
      </c>
      <c r="KH201" s="17">
        <v>0</v>
      </c>
      <c r="KI201" s="16">
        <v>33909194</v>
      </c>
      <c r="KJ201" s="16">
        <v>0</v>
      </c>
      <c r="KK201" s="16">
        <v>0</v>
      </c>
      <c r="KL201" s="16">
        <v>0</v>
      </c>
      <c r="KM201" s="16">
        <v>0</v>
      </c>
      <c r="KN201" s="16">
        <v>49646</v>
      </c>
      <c r="KO201" s="16">
        <v>48174</v>
      </c>
      <c r="KP201" s="16">
        <v>1472</v>
      </c>
      <c r="KQ201" s="16">
        <v>5054841</v>
      </c>
      <c r="KR201" s="16">
        <v>1472</v>
      </c>
      <c r="KS201" s="16">
        <v>5053369</v>
      </c>
      <c r="KT201" s="16">
        <v>2195</v>
      </c>
      <c r="KU201" s="16">
        <v>1472</v>
      </c>
      <c r="KV201" s="16">
        <v>3667</v>
      </c>
      <c r="KW201" s="16">
        <v>8276882</v>
      </c>
      <c r="KX201" s="16">
        <v>5053369</v>
      </c>
      <c r="KY201" s="18">
        <v>13330251</v>
      </c>
      <c r="KZ201" s="16">
        <v>2069584</v>
      </c>
      <c r="LA201" s="16">
        <v>0</v>
      </c>
      <c r="LB201" s="16">
        <v>0</v>
      </c>
      <c r="LC201" s="16">
        <v>0</v>
      </c>
      <c r="LD201" s="16">
        <v>15399835</v>
      </c>
      <c r="LE201" s="16">
        <v>720716</v>
      </c>
      <c r="LF201" s="16">
        <v>0</v>
      </c>
      <c r="LG201" s="16">
        <v>0</v>
      </c>
      <c r="LH201" s="16">
        <v>16120551</v>
      </c>
      <c r="LI201" s="16">
        <v>2069584</v>
      </c>
      <c r="LJ201" s="16">
        <v>14050967</v>
      </c>
      <c r="LK201" s="16">
        <v>1532755885</v>
      </c>
      <c r="LL201" s="16">
        <v>9.1671300000000002</v>
      </c>
      <c r="LM201" s="16">
        <v>2069584</v>
      </c>
      <c r="LN201" s="16">
        <v>1611166333</v>
      </c>
      <c r="LO201" s="16">
        <v>1.2845299999999999</v>
      </c>
      <c r="LP201" s="16">
        <v>9.1671300000000002</v>
      </c>
      <c r="LQ201" s="16">
        <v>10.45166</v>
      </c>
      <c r="LR201" s="16">
        <v>1757682</v>
      </c>
      <c r="LS201" s="16">
        <v>0</v>
      </c>
      <c r="LT201" s="16">
        <v>296388</v>
      </c>
      <c r="LU201" s="16">
        <v>323885</v>
      </c>
      <c r="LV201" s="16">
        <v>0</v>
      </c>
      <c r="LW201" s="16">
        <v>161493</v>
      </c>
      <c r="LX201" s="16">
        <v>18947</v>
      </c>
      <c r="LY201" s="16">
        <v>333204</v>
      </c>
      <c r="LZ201" s="16">
        <v>2225191</v>
      </c>
      <c r="MA201" s="16">
        <v>36775189</v>
      </c>
      <c r="MB201" s="18">
        <v>2225191</v>
      </c>
      <c r="MC201" s="16">
        <v>34549998</v>
      </c>
      <c r="MD201" s="16">
        <v>49368756</v>
      </c>
      <c r="ME201" s="18">
        <v>0</v>
      </c>
      <c r="MF201" s="18">
        <v>0</v>
      </c>
      <c r="MG201" s="18">
        <v>2408676</v>
      </c>
      <c r="MH201" s="16">
        <v>0</v>
      </c>
      <c r="MI201" s="16">
        <v>901041</v>
      </c>
      <c r="MJ201" s="16">
        <v>0</v>
      </c>
      <c r="MK201" s="16">
        <v>0</v>
      </c>
      <c r="ML201" s="16">
        <v>0</v>
      </c>
      <c r="MM201" s="16">
        <v>0</v>
      </c>
      <c r="MN201" s="16">
        <v>0</v>
      </c>
      <c r="MO201" s="16">
        <v>15399835</v>
      </c>
      <c r="MP201" s="16">
        <v>901041</v>
      </c>
      <c r="MQ201" s="16">
        <v>0</v>
      </c>
      <c r="MR201" s="16">
        <v>339092</v>
      </c>
      <c r="MS201" s="16">
        <v>0</v>
      </c>
      <c r="MT201" s="16">
        <v>160690</v>
      </c>
      <c r="MU201" s="16">
        <v>3667</v>
      </c>
      <c r="MV201" s="16">
        <v>0</v>
      </c>
      <c r="MW201" s="16">
        <v>16804325</v>
      </c>
      <c r="MX201" s="16">
        <v>1611166333</v>
      </c>
      <c r="MY201" s="16">
        <v>1.34</v>
      </c>
      <c r="MZ201" s="16">
        <v>2158963</v>
      </c>
      <c r="NA201" s="16">
        <v>0</v>
      </c>
      <c r="NB201" s="16">
        <v>33909194</v>
      </c>
      <c r="NC201" s="16">
        <v>0</v>
      </c>
      <c r="ND201" s="16">
        <v>2158963</v>
      </c>
      <c r="NE201" s="16">
        <v>0</v>
      </c>
      <c r="NF201" s="16">
        <v>2158963</v>
      </c>
      <c r="NG201" s="17">
        <v>0.01</v>
      </c>
      <c r="NH201" s="17">
        <v>0</v>
      </c>
      <c r="NI201" s="17">
        <v>0</v>
      </c>
      <c r="NJ201" s="17">
        <v>0</v>
      </c>
      <c r="NK201" s="17">
        <v>0</v>
      </c>
      <c r="NL201" s="17">
        <v>0.01</v>
      </c>
      <c r="NM201" s="16">
        <v>339092</v>
      </c>
      <c r="NN201" s="16">
        <v>0</v>
      </c>
      <c r="NO201" s="18">
        <v>0</v>
      </c>
      <c r="NP201" s="16">
        <v>0</v>
      </c>
      <c r="NQ201" s="17">
        <v>339092</v>
      </c>
      <c r="NR201" s="16">
        <v>1700000</v>
      </c>
      <c r="NS201" s="16">
        <v>0</v>
      </c>
      <c r="NT201" s="16">
        <v>531685</v>
      </c>
      <c r="NU201" s="16">
        <v>0</v>
      </c>
      <c r="NV201" s="16">
        <v>0</v>
      </c>
      <c r="NW201" s="17">
        <v>0</v>
      </c>
      <c r="NX201" s="17">
        <v>0</v>
      </c>
    </row>
    <row r="202" spans="1:388" x14ac:dyDescent="0.55000000000000004">
      <c r="A202" s="13" t="s">
        <v>1177</v>
      </c>
      <c r="B202" s="13" t="s">
        <v>1288</v>
      </c>
      <c r="C202" s="13" t="s">
        <v>380</v>
      </c>
      <c r="D202" s="13" t="s">
        <v>381</v>
      </c>
      <c r="E202" s="14">
        <v>592.6</v>
      </c>
      <c r="F202" s="15">
        <v>0</v>
      </c>
      <c r="G202" s="16">
        <v>7490</v>
      </c>
      <c r="H202" s="16">
        <v>0</v>
      </c>
      <c r="I202" s="16">
        <v>6553</v>
      </c>
      <c r="J202" s="15">
        <v>0</v>
      </c>
      <c r="K202" s="16">
        <v>0</v>
      </c>
      <c r="L202" s="16">
        <v>7490</v>
      </c>
      <c r="M202" s="16">
        <v>222</v>
      </c>
      <c r="N202" s="16">
        <v>7712</v>
      </c>
      <c r="O202" s="17">
        <v>622.75</v>
      </c>
      <c r="P202" s="17">
        <v>19.07</v>
      </c>
      <c r="Q202" s="17">
        <v>641.82000000000005</v>
      </c>
      <c r="R202" s="17">
        <v>70.72</v>
      </c>
      <c r="S202" s="17">
        <v>2.16</v>
      </c>
      <c r="T202" s="17">
        <v>72.88</v>
      </c>
      <c r="U202" s="17">
        <v>63.44</v>
      </c>
      <c r="V202" s="17">
        <v>2.35</v>
      </c>
      <c r="W202" s="17">
        <v>65.790000000000006</v>
      </c>
      <c r="X202" s="17">
        <v>357.8</v>
      </c>
      <c r="Y202" s="17">
        <v>10.73</v>
      </c>
      <c r="Z202" s="17">
        <v>368.53</v>
      </c>
      <c r="AA202" s="17">
        <v>34.56</v>
      </c>
      <c r="AB202" s="17">
        <v>23.6</v>
      </c>
      <c r="AC202" s="17">
        <v>9.59</v>
      </c>
      <c r="AD202" s="17">
        <v>67.75</v>
      </c>
      <c r="AE202" s="14">
        <v>592.6</v>
      </c>
      <c r="AF202" s="17">
        <v>660.35</v>
      </c>
      <c r="AG202" s="17">
        <v>0.83</v>
      </c>
      <c r="AH202" s="17">
        <v>661.18</v>
      </c>
      <c r="AI202" s="15">
        <v>20.3</v>
      </c>
      <c r="AJ202" s="15">
        <v>2.4929999999999999</v>
      </c>
      <c r="AK202" s="17">
        <v>0</v>
      </c>
      <c r="AL202" s="17">
        <f>ROUND(Data_AidAndLevy[[#This Row],[L311]]*Data_AidAndLevy[[#This Row],[L201]],0)</f>
        <v>0</v>
      </c>
      <c r="AM202" s="15">
        <v>0</v>
      </c>
      <c r="AN202" s="15">
        <v>22.792999999999999</v>
      </c>
      <c r="AO202" s="17">
        <v>660.35</v>
      </c>
      <c r="AP202" s="15">
        <v>683.14300000000003</v>
      </c>
      <c r="AQ202" s="17">
        <v>67.75</v>
      </c>
      <c r="AR202" s="15">
        <v>615.39300000000003</v>
      </c>
      <c r="AS202" s="16">
        <v>7712</v>
      </c>
      <c r="AT202" s="14">
        <v>592.6</v>
      </c>
      <c r="AU202" s="16">
        <v>4570131</v>
      </c>
      <c r="AV202" s="16">
        <v>4461793</v>
      </c>
      <c r="AW202" s="17">
        <v>1.01</v>
      </c>
      <c r="AX202" s="16">
        <v>4506411</v>
      </c>
      <c r="AY202" s="16">
        <v>4570131</v>
      </c>
      <c r="AZ202" s="16">
        <v>0</v>
      </c>
      <c r="BA202" s="16">
        <v>7712</v>
      </c>
      <c r="BB202" s="15">
        <v>22.792999999999999</v>
      </c>
      <c r="BC202" s="16">
        <v>175780</v>
      </c>
      <c r="BD202" s="16">
        <v>7712</v>
      </c>
      <c r="BE202" s="17">
        <v>67.75</v>
      </c>
      <c r="BF202" s="16">
        <v>522488</v>
      </c>
      <c r="BG202" s="17">
        <v>641.82000000000005</v>
      </c>
      <c r="BH202" s="14">
        <v>592.6</v>
      </c>
      <c r="BI202" s="16">
        <v>380343</v>
      </c>
      <c r="BJ202" s="16">
        <v>370972</v>
      </c>
      <c r="BK202" s="16">
        <v>380343</v>
      </c>
      <c r="BL202" s="16">
        <v>0</v>
      </c>
      <c r="BM202" s="16">
        <v>380343</v>
      </c>
      <c r="BN202" s="16">
        <v>380343</v>
      </c>
      <c r="BO202" s="17">
        <v>72.88</v>
      </c>
      <c r="BP202" s="14">
        <v>592.6</v>
      </c>
      <c r="BQ202" s="16">
        <v>43189</v>
      </c>
      <c r="BR202" s="16">
        <v>42128</v>
      </c>
      <c r="BS202" s="16">
        <v>43189</v>
      </c>
      <c r="BT202" s="16">
        <v>0</v>
      </c>
      <c r="BU202" s="16">
        <v>43189</v>
      </c>
      <c r="BV202" s="16">
        <v>43189</v>
      </c>
      <c r="BW202" s="17">
        <v>65.790000000000006</v>
      </c>
      <c r="BX202" s="14">
        <v>592.6</v>
      </c>
      <c r="BY202" s="16">
        <v>38987</v>
      </c>
      <c r="BZ202" s="16">
        <v>37791</v>
      </c>
      <c r="CA202" s="16">
        <v>38987</v>
      </c>
      <c r="CB202" s="16">
        <v>0</v>
      </c>
      <c r="CC202" s="16">
        <v>38987</v>
      </c>
      <c r="CD202" s="16">
        <v>38987</v>
      </c>
      <c r="CE202" s="17">
        <v>368.53</v>
      </c>
      <c r="CF202" s="14">
        <v>592.6</v>
      </c>
      <c r="CG202" s="16">
        <v>218391</v>
      </c>
      <c r="CH202" s="16">
        <v>213141</v>
      </c>
      <c r="CI202" s="16">
        <v>218391</v>
      </c>
      <c r="CJ202" s="16">
        <v>0</v>
      </c>
      <c r="CK202" s="16">
        <v>218391</v>
      </c>
      <c r="CL202" s="16">
        <v>218391</v>
      </c>
      <c r="CM202" s="17">
        <v>337.26</v>
      </c>
      <c r="CN202" s="17">
        <v>660.35</v>
      </c>
      <c r="CO202" s="16">
        <v>222710</v>
      </c>
      <c r="CP202" s="16">
        <v>219576</v>
      </c>
      <c r="CQ202" s="16">
        <v>0</v>
      </c>
      <c r="CR202" s="16">
        <v>219576</v>
      </c>
      <c r="CS202" s="16">
        <v>222710</v>
      </c>
      <c r="CT202" s="16">
        <v>0</v>
      </c>
      <c r="CU202" s="14">
        <v>592.6</v>
      </c>
      <c r="CV202" s="16">
        <v>4</v>
      </c>
      <c r="CW202" s="14">
        <v>0</v>
      </c>
      <c r="CX202" s="16">
        <v>597</v>
      </c>
      <c r="CY202" s="17">
        <v>62.47</v>
      </c>
      <c r="CZ202" s="16">
        <v>37295</v>
      </c>
      <c r="DA202" s="16">
        <v>597</v>
      </c>
      <c r="DB202" s="17">
        <v>69.650000000000006</v>
      </c>
      <c r="DC202" s="16">
        <v>41581</v>
      </c>
      <c r="DD202" s="17">
        <v>0.83</v>
      </c>
      <c r="DE202" s="17">
        <v>337.26</v>
      </c>
      <c r="DF202" s="16">
        <v>280</v>
      </c>
      <c r="DG202" s="17">
        <v>41.7</v>
      </c>
      <c r="DH202" s="17">
        <v>660.35</v>
      </c>
      <c r="DI202" s="16">
        <v>27537</v>
      </c>
      <c r="DJ202" s="16">
        <v>27284</v>
      </c>
      <c r="DK202" s="16">
        <v>27537</v>
      </c>
      <c r="DL202" s="16">
        <v>0</v>
      </c>
      <c r="DM202" s="16">
        <v>27537</v>
      </c>
      <c r="DN202" s="16">
        <v>27537</v>
      </c>
      <c r="DO202" s="17">
        <v>4.8</v>
      </c>
      <c r="DP202" s="17">
        <v>660.35</v>
      </c>
      <c r="DQ202" s="16">
        <v>3170</v>
      </c>
      <c r="DR202" s="16">
        <v>3137</v>
      </c>
      <c r="DS202" s="16">
        <v>3170</v>
      </c>
      <c r="DT202" s="16">
        <v>0</v>
      </c>
      <c r="DU202" s="16">
        <v>3170</v>
      </c>
      <c r="DV202" s="16">
        <v>3170</v>
      </c>
      <c r="DW202" s="16">
        <v>4570131</v>
      </c>
      <c r="DX202" s="16">
        <v>0</v>
      </c>
      <c r="DY202" s="16">
        <v>175780</v>
      </c>
      <c r="DZ202" s="16">
        <v>522488</v>
      </c>
      <c r="EA202" s="16">
        <v>380343</v>
      </c>
      <c r="EB202" s="16">
        <v>43189</v>
      </c>
      <c r="EC202" s="16">
        <v>38987</v>
      </c>
      <c r="ED202" s="16">
        <v>218391</v>
      </c>
      <c r="EE202" s="16">
        <v>222710</v>
      </c>
      <c r="EF202" s="16">
        <v>0</v>
      </c>
      <c r="EG202" s="16">
        <v>37295</v>
      </c>
      <c r="EH202" s="16">
        <v>41581</v>
      </c>
      <c r="EI202" s="16">
        <v>280</v>
      </c>
      <c r="EJ202" s="16">
        <v>27537</v>
      </c>
      <c r="EK202" s="16">
        <v>3170</v>
      </c>
      <c r="EL202" s="16">
        <v>48545</v>
      </c>
      <c r="EM202" s="16">
        <v>124280</v>
      </c>
      <c r="EN202" s="16">
        <v>0</v>
      </c>
      <c r="EO202" s="16">
        <v>6357617</v>
      </c>
      <c r="EP202" s="16">
        <v>290420104</v>
      </c>
      <c r="EQ202" s="18">
        <v>5.4</v>
      </c>
      <c r="ER202" s="16">
        <v>1568269</v>
      </c>
      <c r="ES202" s="16">
        <v>28054</v>
      </c>
      <c r="ET202" s="16">
        <v>28391</v>
      </c>
      <c r="EU202" s="16">
        <v>-337</v>
      </c>
      <c r="EV202" s="16">
        <v>1568269</v>
      </c>
      <c r="EW202" s="16">
        <v>1567932</v>
      </c>
      <c r="EX202" s="16">
        <v>23761595</v>
      </c>
      <c r="EY202" s="16">
        <v>20119150</v>
      </c>
      <c r="EZ202" s="16">
        <v>3642445</v>
      </c>
      <c r="FA202" s="18">
        <v>5.4</v>
      </c>
      <c r="FB202" s="16">
        <v>19669</v>
      </c>
      <c r="FC202" s="16">
        <v>0</v>
      </c>
      <c r="FD202" s="16">
        <v>0</v>
      </c>
      <c r="FE202" s="16">
        <v>0</v>
      </c>
      <c r="FF202" s="16">
        <v>19669</v>
      </c>
      <c r="FG202" s="16">
        <v>19669</v>
      </c>
      <c r="FH202" s="16">
        <v>1567932</v>
      </c>
      <c r="FI202" s="16">
        <v>1587601</v>
      </c>
      <c r="FJ202" s="16">
        <v>6749</v>
      </c>
      <c r="FK202" s="15">
        <v>615.39300000000003</v>
      </c>
      <c r="FL202" s="16">
        <v>4153287</v>
      </c>
      <c r="FM202" s="16">
        <v>6749</v>
      </c>
      <c r="FN202" s="17">
        <v>67.75</v>
      </c>
      <c r="FO202" s="16">
        <v>457245</v>
      </c>
      <c r="FP202" s="16">
        <v>264</v>
      </c>
      <c r="FQ202" s="17">
        <v>661.18</v>
      </c>
      <c r="FR202" s="16">
        <v>174552</v>
      </c>
      <c r="FS202" s="16">
        <v>27537</v>
      </c>
      <c r="FT202" s="16">
        <v>3170</v>
      </c>
      <c r="FU202" s="16">
        <v>205259</v>
      </c>
      <c r="FV202" s="16">
        <v>4153287</v>
      </c>
      <c r="FW202" s="16">
        <v>457245</v>
      </c>
      <c r="FX202" s="16">
        <v>0</v>
      </c>
      <c r="FY202" s="16">
        <v>380343</v>
      </c>
      <c r="FZ202" s="16">
        <v>43189</v>
      </c>
      <c r="GA202" s="16">
        <v>38987</v>
      </c>
      <c r="GB202" s="16">
        <v>218391</v>
      </c>
      <c r="GC202" s="16">
        <v>5496701</v>
      </c>
      <c r="GD202" s="16">
        <v>1587601</v>
      </c>
      <c r="GE202" s="16">
        <v>3909100</v>
      </c>
      <c r="GF202" s="15">
        <v>683.14300000000003</v>
      </c>
      <c r="GG202" s="16">
        <v>300</v>
      </c>
      <c r="GH202" s="16">
        <v>204943</v>
      </c>
      <c r="GI202" s="16">
        <v>3909100</v>
      </c>
      <c r="GJ202" s="16">
        <v>0</v>
      </c>
      <c r="GK202" s="14">
        <v>19</v>
      </c>
      <c r="GL202" s="16">
        <v>7635</v>
      </c>
      <c r="GM202" s="16">
        <v>145065</v>
      </c>
      <c r="GN202" s="14">
        <v>0</v>
      </c>
      <c r="GO202" s="16">
        <v>7413</v>
      </c>
      <c r="GP202" s="16">
        <v>0</v>
      </c>
      <c r="GQ202" s="16">
        <v>145065</v>
      </c>
      <c r="GR202" s="16">
        <v>145065</v>
      </c>
      <c r="GS202" s="16">
        <v>6357617</v>
      </c>
      <c r="GT202" s="16">
        <v>5496701</v>
      </c>
      <c r="GU202" s="16">
        <v>0</v>
      </c>
      <c r="GV202" s="16">
        <v>860916</v>
      </c>
      <c r="GW202" s="16">
        <v>290420104</v>
      </c>
      <c r="GX202" s="16">
        <v>285500099</v>
      </c>
      <c r="GY202" s="16">
        <v>4920005</v>
      </c>
      <c r="GZ202" s="16">
        <v>285500099</v>
      </c>
      <c r="HA202" s="18">
        <v>1.72E-2</v>
      </c>
      <c r="HB202" s="16">
        <v>55220</v>
      </c>
      <c r="HC202" s="16">
        <v>950</v>
      </c>
      <c r="HD202" s="16">
        <v>55220</v>
      </c>
      <c r="HE202" s="16">
        <v>950</v>
      </c>
      <c r="HF202" s="16">
        <v>54270</v>
      </c>
      <c r="HG202" s="16">
        <v>886</v>
      </c>
      <c r="HH202" s="16">
        <v>685</v>
      </c>
      <c r="HI202" s="16">
        <v>201</v>
      </c>
      <c r="HJ202" s="15">
        <v>683.14300000000003</v>
      </c>
      <c r="HK202" s="16">
        <v>137312</v>
      </c>
      <c r="HL202" s="15">
        <v>683.14300000000003</v>
      </c>
      <c r="HM202" s="16">
        <v>10</v>
      </c>
      <c r="HN202" s="16">
        <v>6831</v>
      </c>
      <c r="HO202" s="15">
        <v>683.14300000000003</v>
      </c>
      <c r="HP202" s="16">
        <v>7635</v>
      </c>
      <c r="HQ202" s="15">
        <v>0.11600000000000001</v>
      </c>
      <c r="HR202" s="16">
        <v>605265</v>
      </c>
      <c r="HS202" s="16">
        <v>137312</v>
      </c>
      <c r="HT202" s="16">
        <v>6831</v>
      </c>
      <c r="HU202" s="16">
        <v>461122</v>
      </c>
      <c r="HV202" s="16">
        <v>290420104</v>
      </c>
      <c r="HW202" s="18">
        <v>1.58778</v>
      </c>
      <c r="HX202" s="18">
        <v>1.9617800000000001</v>
      </c>
      <c r="HY202" s="18">
        <v>0</v>
      </c>
      <c r="HZ202" s="16">
        <v>290420104</v>
      </c>
      <c r="IA202" s="16">
        <v>0</v>
      </c>
      <c r="IB202" s="16">
        <v>7635</v>
      </c>
      <c r="IC202" s="17">
        <v>0</v>
      </c>
      <c r="ID202" s="16">
        <v>0</v>
      </c>
      <c r="IE202" s="15">
        <v>683.14300000000003</v>
      </c>
      <c r="IF202" s="16">
        <v>0</v>
      </c>
      <c r="IG202" s="16">
        <v>860916</v>
      </c>
      <c r="IH202" s="16">
        <v>54270</v>
      </c>
      <c r="II202" s="16">
        <v>0</v>
      </c>
      <c r="IJ202" s="16">
        <v>0</v>
      </c>
      <c r="IK202" s="16">
        <v>48545</v>
      </c>
      <c r="IL202" s="16">
        <v>137312</v>
      </c>
      <c r="IM202" s="16">
        <v>6831</v>
      </c>
      <c r="IN202" s="16">
        <v>0</v>
      </c>
      <c r="IO202" s="16">
        <v>0</v>
      </c>
      <c r="IP202" s="16">
        <v>711048</v>
      </c>
      <c r="IQ202" s="16">
        <v>3909100</v>
      </c>
      <c r="IR202" s="16">
        <v>0</v>
      </c>
      <c r="IS202" s="16">
        <v>54270</v>
      </c>
      <c r="IT202" s="16">
        <v>0</v>
      </c>
      <c r="IU202" s="16">
        <v>0</v>
      </c>
      <c r="IV202" s="16">
        <v>48545</v>
      </c>
      <c r="IW202" s="16">
        <v>137312</v>
      </c>
      <c r="IX202" s="16">
        <v>6831</v>
      </c>
      <c r="IY202" s="16">
        <v>0</v>
      </c>
      <c r="IZ202" s="16">
        <v>0</v>
      </c>
      <c r="JA202" s="16">
        <v>0</v>
      </c>
      <c r="JB202" s="16">
        <v>145065</v>
      </c>
      <c r="JC202" s="16">
        <v>4204033</v>
      </c>
      <c r="JD202" s="16">
        <v>4570131</v>
      </c>
      <c r="JE202" s="16">
        <v>0</v>
      </c>
      <c r="JF202" s="16">
        <v>4570131</v>
      </c>
      <c r="JG202" s="19">
        <v>0.1</v>
      </c>
      <c r="JH202" s="16">
        <v>457013</v>
      </c>
      <c r="JI202" s="16">
        <v>290420104</v>
      </c>
      <c r="JJ202" s="14">
        <v>592.6</v>
      </c>
      <c r="JK202" s="16">
        <v>490078</v>
      </c>
      <c r="JL202" s="16">
        <v>416026</v>
      </c>
      <c r="JM202" s="16">
        <v>490078</v>
      </c>
      <c r="JN202" s="17">
        <v>0.25</v>
      </c>
      <c r="JO202" s="19">
        <v>0.2122</v>
      </c>
      <c r="JP202" s="16">
        <v>457013</v>
      </c>
      <c r="JQ202" s="16">
        <v>96978</v>
      </c>
      <c r="JR202" s="17">
        <v>0.06</v>
      </c>
      <c r="JS202" s="16">
        <v>4110046</v>
      </c>
      <c r="JT202" s="16">
        <v>246603</v>
      </c>
      <c r="JU202" s="16">
        <v>457013</v>
      </c>
      <c r="JV202" s="16">
        <v>96978</v>
      </c>
      <c r="JW202" s="16">
        <v>246603</v>
      </c>
      <c r="JX202" s="16">
        <v>113432</v>
      </c>
      <c r="JY202" s="16">
        <v>96978</v>
      </c>
      <c r="JZ202" s="18">
        <v>0</v>
      </c>
      <c r="KA202" s="16">
        <v>0</v>
      </c>
      <c r="KB202" s="16">
        <v>246603</v>
      </c>
      <c r="KC202" s="16">
        <v>113432</v>
      </c>
      <c r="KD202" s="16">
        <v>360035</v>
      </c>
      <c r="KE202" s="16">
        <v>4570131</v>
      </c>
      <c r="KF202" s="19">
        <v>0</v>
      </c>
      <c r="KG202" s="16">
        <v>0</v>
      </c>
      <c r="KH202" s="17">
        <v>0</v>
      </c>
      <c r="KI202" s="16">
        <v>4110046</v>
      </c>
      <c r="KJ202" s="16">
        <v>0</v>
      </c>
      <c r="KK202" s="16">
        <v>0</v>
      </c>
      <c r="KL202" s="16">
        <v>0</v>
      </c>
      <c r="KM202" s="16">
        <v>0</v>
      </c>
      <c r="KN202" s="16">
        <v>13168</v>
      </c>
      <c r="KO202" s="16">
        <v>13326</v>
      </c>
      <c r="KP202" s="16">
        <v>-158</v>
      </c>
      <c r="KQ202" s="16">
        <v>711048</v>
      </c>
      <c r="KR202" s="16">
        <v>-158</v>
      </c>
      <c r="KS202" s="16">
        <v>711206</v>
      </c>
      <c r="KT202" s="16">
        <v>-337</v>
      </c>
      <c r="KU202" s="16">
        <v>-158</v>
      </c>
      <c r="KV202" s="16">
        <v>-495</v>
      </c>
      <c r="KW202" s="16">
        <v>1568269</v>
      </c>
      <c r="KX202" s="16">
        <v>711206</v>
      </c>
      <c r="KY202" s="18">
        <v>2279475</v>
      </c>
      <c r="KZ202" s="16">
        <v>113432</v>
      </c>
      <c r="LA202" s="16">
        <v>0</v>
      </c>
      <c r="LB202" s="16">
        <v>0</v>
      </c>
      <c r="LC202" s="16">
        <v>0</v>
      </c>
      <c r="LD202" s="16">
        <v>2392907</v>
      </c>
      <c r="LE202" s="16">
        <v>0</v>
      </c>
      <c r="LF202" s="16">
        <v>0</v>
      </c>
      <c r="LG202" s="16">
        <v>0</v>
      </c>
      <c r="LH202" s="16">
        <v>2392907</v>
      </c>
      <c r="LI202" s="16">
        <v>113432</v>
      </c>
      <c r="LJ202" s="16">
        <v>2279475</v>
      </c>
      <c r="LK202" s="16">
        <v>290420104</v>
      </c>
      <c r="LL202" s="16">
        <v>7.8488899999999999</v>
      </c>
      <c r="LM202" s="16">
        <v>113432</v>
      </c>
      <c r="LN202" s="16">
        <v>290420104</v>
      </c>
      <c r="LO202" s="16">
        <v>0.39057999999999998</v>
      </c>
      <c r="LP202" s="16">
        <v>7.8488899999999999</v>
      </c>
      <c r="LQ202" s="16">
        <v>8.2394700000000007</v>
      </c>
      <c r="LR202" s="16">
        <v>222710</v>
      </c>
      <c r="LS202" s="16">
        <v>0</v>
      </c>
      <c r="LT202" s="16">
        <v>37295</v>
      </c>
      <c r="LU202" s="16">
        <v>41581</v>
      </c>
      <c r="LV202" s="16">
        <v>280</v>
      </c>
      <c r="LW202" s="16">
        <v>27537</v>
      </c>
      <c r="LX202" s="16">
        <v>3170</v>
      </c>
      <c r="LY202" s="16">
        <v>48545</v>
      </c>
      <c r="LZ202" s="16">
        <v>284028</v>
      </c>
      <c r="MA202" s="16">
        <v>4204033</v>
      </c>
      <c r="MB202" s="18">
        <v>284028</v>
      </c>
      <c r="MC202" s="16">
        <v>3920005</v>
      </c>
      <c r="MD202" s="16">
        <v>6357617</v>
      </c>
      <c r="ME202" s="18">
        <v>0</v>
      </c>
      <c r="MF202" s="18">
        <v>0</v>
      </c>
      <c r="MG202" s="18">
        <v>360035</v>
      </c>
      <c r="MH202" s="16">
        <v>0</v>
      </c>
      <c r="MI202" s="16">
        <v>145065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2392907</v>
      </c>
      <c r="MP202" s="16">
        <v>145065</v>
      </c>
      <c r="MQ202" s="16">
        <v>0</v>
      </c>
      <c r="MR202" s="16">
        <v>246603</v>
      </c>
      <c r="MS202" s="16">
        <v>0</v>
      </c>
      <c r="MT202" s="16">
        <v>19669</v>
      </c>
      <c r="MU202" s="16">
        <v>-495</v>
      </c>
      <c r="MV202" s="16">
        <v>0</v>
      </c>
      <c r="MW202" s="16">
        <v>2803749</v>
      </c>
      <c r="MX202" s="16">
        <v>290420104</v>
      </c>
      <c r="MY202" s="16">
        <v>1.34</v>
      </c>
      <c r="MZ202" s="16">
        <v>389163</v>
      </c>
      <c r="NA202" s="16">
        <v>0.01</v>
      </c>
      <c r="NB202" s="16">
        <v>4110046</v>
      </c>
      <c r="NC202" s="16">
        <v>41100</v>
      </c>
      <c r="ND202" s="16">
        <v>389163</v>
      </c>
      <c r="NE202" s="16">
        <v>41100</v>
      </c>
      <c r="NF202" s="16">
        <v>348063</v>
      </c>
      <c r="NG202" s="17">
        <v>0.06</v>
      </c>
      <c r="NH202" s="17">
        <v>0</v>
      </c>
      <c r="NI202" s="17">
        <v>0</v>
      </c>
      <c r="NJ202" s="17">
        <v>0</v>
      </c>
      <c r="NK202" s="17">
        <v>0.01</v>
      </c>
      <c r="NL202" s="17">
        <v>7.0000000000000007E-2</v>
      </c>
      <c r="NM202" s="16">
        <v>246603</v>
      </c>
      <c r="NN202" s="16">
        <v>0</v>
      </c>
      <c r="NO202" s="18">
        <v>0</v>
      </c>
      <c r="NP202" s="16">
        <v>0</v>
      </c>
      <c r="NQ202" s="17">
        <v>246603</v>
      </c>
      <c r="NR202" s="16">
        <v>250000</v>
      </c>
      <c r="NS202" s="16">
        <v>0</v>
      </c>
      <c r="NT202" s="16">
        <v>95839</v>
      </c>
      <c r="NU202" s="16">
        <v>0</v>
      </c>
      <c r="NV202" s="16">
        <v>0</v>
      </c>
      <c r="NW202" s="17">
        <v>0</v>
      </c>
      <c r="NX202" s="17">
        <v>0</v>
      </c>
    </row>
    <row r="203" spans="1:388" x14ac:dyDescent="0.55000000000000004">
      <c r="A203" s="13" t="s">
        <v>1181</v>
      </c>
      <c r="B203" s="13" t="s">
        <v>1197</v>
      </c>
      <c r="C203" s="13" t="s">
        <v>382</v>
      </c>
      <c r="D203" s="13" t="s">
        <v>383</v>
      </c>
      <c r="E203" s="14">
        <v>1399.4</v>
      </c>
      <c r="F203" s="15">
        <v>1</v>
      </c>
      <c r="G203" s="16">
        <v>7413</v>
      </c>
      <c r="H203" s="16">
        <v>0</v>
      </c>
      <c r="I203" s="16">
        <v>6553</v>
      </c>
      <c r="J203" s="15">
        <v>1</v>
      </c>
      <c r="K203" s="16">
        <v>6553</v>
      </c>
      <c r="L203" s="16">
        <v>7413</v>
      </c>
      <c r="M203" s="16">
        <v>222</v>
      </c>
      <c r="N203" s="16">
        <v>7635</v>
      </c>
      <c r="O203" s="17">
        <v>632.46</v>
      </c>
      <c r="P203" s="17">
        <v>19.07</v>
      </c>
      <c r="Q203" s="17">
        <v>651.53</v>
      </c>
      <c r="R203" s="17">
        <v>76.239999999999995</v>
      </c>
      <c r="S203" s="17">
        <v>2.16</v>
      </c>
      <c r="T203" s="17">
        <v>78.400000000000006</v>
      </c>
      <c r="U203" s="17">
        <v>85.42</v>
      </c>
      <c r="V203" s="17">
        <v>2.35</v>
      </c>
      <c r="W203" s="17">
        <v>87.77</v>
      </c>
      <c r="X203" s="17">
        <v>357.8</v>
      </c>
      <c r="Y203" s="17">
        <v>10.73</v>
      </c>
      <c r="Z203" s="17">
        <v>368.53</v>
      </c>
      <c r="AA203" s="17">
        <v>63.36</v>
      </c>
      <c r="AB203" s="17">
        <v>41.76</v>
      </c>
      <c r="AC203" s="17">
        <v>53.43</v>
      </c>
      <c r="AD203" s="17">
        <v>158.55000000000001</v>
      </c>
      <c r="AE203" s="14">
        <v>1399.4</v>
      </c>
      <c r="AF203" s="17">
        <v>1557.95</v>
      </c>
      <c r="AG203" s="17">
        <v>0</v>
      </c>
      <c r="AH203" s="17">
        <v>1557.95</v>
      </c>
      <c r="AI203" s="15">
        <v>19.97</v>
      </c>
      <c r="AJ203" s="15">
        <v>5.9669999999999996</v>
      </c>
      <c r="AK203" s="17">
        <v>6.71</v>
      </c>
      <c r="AL203" s="17">
        <f>ROUND(Data_AidAndLevy[[#This Row],[L311]]*Data_AidAndLevy[[#This Row],[L201]],0)</f>
        <v>49741</v>
      </c>
      <c r="AM203" s="15">
        <v>0</v>
      </c>
      <c r="AN203" s="15">
        <v>32.646999999999998</v>
      </c>
      <c r="AO203" s="17">
        <v>1557.95</v>
      </c>
      <c r="AP203" s="15">
        <v>1590.597</v>
      </c>
      <c r="AQ203" s="17">
        <v>158.55000000000001</v>
      </c>
      <c r="AR203" s="15">
        <v>1432.047</v>
      </c>
      <c r="AS203" s="16">
        <v>7635</v>
      </c>
      <c r="AT203" s="14">
        <v>1399.4</v>
      </c>
      <c r="AU203" s="16">
        <v>10684419</v>
      </c>
      <c r="AV203" s="16">
        <v>10410076</v>
      </c>
      <c r="AW203" s="17">
        <v>1.01</v>
      </c>
      <c r="AX203" s="16">
        <v>10514177</v>
      </c>
      <c r="AY203" s="16">
        <v>10684419</v>
      </c>
      <c r="AZ203" s="16">
        <v>0</v>
      </c>
      <c r="BA203" s="16">
        <v>7635</v>
      </c>
      <c r="BB203" s="15">
        <v>32.646999999999998</v>
      </c>
      <c r="BC203" s="16">
        <v>249260</v>
      </c>
      <c r="BD203" s="16">
        <v>7635</v>
      </c>
      <c r="BE203" s="17">
        <v>158.55000000000001</v>
      </c>
      <c r="BF203" s="16">
        <v>1210529</v>
      </c>
      <c r="BG203" s="17">
        <v>651.53</v>
      </c>
      <c r="BH203" s="14">
        <v>1399.4</v>
      </c>
      <c r="BI203" s="16">
        <v>911751</v>
      </c>
      <c r="BJ203" s="16">
        <v>888164</v>
      </c>
      <c r="BK203" s="16">
        <v>911751</v>
      </c>
      <c r="BL203" s="16">
        <v>0</v>
      </c>
      <c r="BM203" s="16">
        <v>911751</v>
      </c>
      <c r="BN203" s="16">
        <v>911751</v>
      </c>
      <c r="BO203" s="17">
        <v>78.400000000000006</v>
      </c>
      <c r="BP203" s="14">
        <v>1399.4</v>
      </c>
      <c r="BQ203" s="16">
        <v>109713</v>
      </c>
      <c r="BR203" s="16">
        <v>107064</v>
      </c>
      <c r="BS203" s="16">
        <v>109713</v>
      </c>
      <c r="BT203" s="16">
        <v>0</v>
      </c>
      <c r="BU203" s="16">
        <v>109713</v>
      </c>
      <c r="BV203" s="16">
        <v>109713</v>
      </c>
      <c r="BW203" s="17">
        <v>87.77</v>
      </c>
      <c r="BX203" s="14">
        <v>1399.4</v>
      </c>
      <c r="BY203" s="16">
        <v>122825</v>
      </c>
      <c r="BZ203" s="16">
        <v>119955</v>
      </c>
      <c r="CA203" s="16">
        <v>122825</v>
      </c>
      <c r="CB203" s="16">
        <v>0</v>
      </c>
      <c r="CC203" s="16">
        <v>122825</v>
      </c>
      <c r="CD203" s="16">
        <v>122825</v>
      </c>
      <c r="CE203" s="17">
        <v>368.53</v>
      </c>
      <c r="CF203" s="14">
        <v>1399.4</v>
      </c>
      <c r="CG203" s="16">
        <v>515721</v>
      </c>
      <c r="CH203" s="16">
        <v>502459</v>
      </c>
      <c r="CI203" s="16">
        <v>515721</v>
      </c>
      <c r="CJ203" s="16">
        <v>0</v>
      </c>
      <c r="CK203" s="16">
        <v>515721</v>
      </c>
      <c r="CL203" s="16">
        <v>515721</v>
      </c>
      <c r="CM203" s="17">
        <v>325.88</v>
      </c>
      <c r="CN203" s="17">
        <v>1557.95</v>
      </c>
      <c r="CO203" s="16">
        <v>507705</v>
      </c>
      <c r="CP203" s="16">
        <v>496324</v>
      </c>
      <c r="CQ203" s="16">
        <v>9598</v>
      </c>
      <c r="CR203" s="16">
        <v>505922</v>
      </c>
      <c r="CS203" s="16">
        <v>507705</v>
      </c>
      <c r="CT203" s="16">
        <v>0</v>
      </c>
      <c r="CU203" s="14">
        <v>1399.4</v>
      </c>
      <c r="CV203" s="16">
        <v>4</v>
      </c>
      <c r="CW203" s="14">
        <v>0</v>
      </c>
      <c r="CX203" s="16">
        <v>1403</v>
      </c>
      <c r="CY203" s="17">
        <v>62.04</v>
      </c>
      <c r="CZ203" s="16">
        <v>87042</v>
      </c>
      <c r="DA203" s="16">
        <v>1403</v>
      </c>
      <c r="DB203" s="17">
        <v>68.150000000000006</v>
      </c>
      <c r="DC203" s="16">
        <v>95614</v>
      </c>
      <c r="DD203" s="17">
        <v>0</v>
      </c>
      <c r="DE203" s="17">
        <v>325.88</v>
      </c>
      <c r="DF203" s="16">
        <v>0</v>
      </c>
      <c r="DG203" s="17">
        <v>27.75</v>
      </c>
      <c r="DH203" s="17">
        <v>1557.95</v>
      </c>
      <c r="DI203" s="16">
        <v>43233</v>
      </c>
      <c r="DJ203" s="16">
        <v>41993</v>
      </c>
      <c r="DK203" s="16">
        <v>43233</v>
      </c>
      <c r="DL203" s="16">
        <v>0</v>
      </c>
      <c r="DM203" s="16">
        <v>43233</v>
      </c>
      <c r="DN203" s="16">
        <v>43233</v>
      </c>
      <c r="DO203" s="17">
        <v>3.48</v>
      </c>
      <c r="DP203" s="17">
        <v>1557.95</v>
      </c>
      <c r="DQ203" s="16">
        <v>5422</v>
      </c>
      <c r="DR203" s="16">
        <v>5275</v>
      </c>
      <c r="DS203" s="16">
        <v>5422</v>
      </c>
      <c r="DT203" s="16">
        <v>0</v>
      </c>
      <c r="DU203" s="16">
        <v>5422</v>
      </c>
      <c r="DV203" s="16">
        <v>5422</v>
      </c>
      <c r="DW203" s="16">
        <v>10684419</v>
      </c>
      <c r="DX203" s="16">
        <v>0</v>
      </c>
      <c r="DY203" s="16">
        <v>249260</v>
      </c>
      <c r="DZ203" s="16">
        <v>1210529</v>
      </c>
      <c r="EA203" s="16">
        <v>911751</v>
      </c>
      <c r="EB203" s="16">
        <v>109713</v>
      </c>
      <c r="EC203" s="16">
        <v>122825</v>
      </c>
      <c r="ED203" s="16">
        <v>515721</v>
      </c>
      <c r="EE203" s="16">
        <v>507705</v>
      </c>
      <c r="EF203" s="16">
        <v>0</v>
      </c>
      <c r="EG203" s="16">
        <v>87042</v>
      </c>
      <c r="EH203" s="16">
        <v>95614</v>
      </c>
      <c r="EI203" s="16">
        <v>0</v>
      </c>
      <c r="EJ203" s="16">
        <v>43233</v>
      </c>
      <c r="EK203" s="16">
        <v>5422</v>
      </c>
      <c r="EL203" s="16">
        <v>90675</v>
      </c>
      <c r="EM203" s="16">
        <v>349745</v>
      </c>
      <c r="EN203" s="16">
        <v>0</v>
      </c>
      <c r="EO203" s="16">
        <v>14802304</v>
      </c>
      <c r="EP203" s="16">
        <v>541787243</v>
      </c>
      <c r="EQ203" s="18">
        <v>5.4</v>
      </c>
      <c r="ER203" s="16">
        <v>2925651</v>
      </c>
      <c r="ES203" s="16">
        <v>52769</v>
      </c>
      <c r="ET203" s="16">
        <v>51127</v>
      </c>
      <c r="EU203" s="16">
        <v>1642</v>
      </c>
      <c r="EV203" s="16">
        <v>2925651</v>
      </c>
      <c r="EW203" s="16">
        <v>2927293</v>
      </c>
      <c r="EX203" s="16">
        <v>154989308</v>
      </c>
      <c r="EY203" s="16">
        <v>145942616</v>
      </c>
      <c r="EZ203" s="16">
        <v>9046692</v>
      </c>
      <c r="FA203" s="18">
        <v>5.4</v>
      </c>
      <c r="FB203" s="16">
        <v>48852</v>
      </c>
      <c r="FC203" s="16">
        <v>0</v>
      </c>
      <c r="FD203" s="16">
        <v>0</v>
      </c>
      <c r="FE203" s="16">
        <v>0</v>
      </c>
      <c r="FF203" s="16">
        <v>48852</v>
      </c>
      <c r="FG203" s="16">
        <v>48852</v>
      </c>
      <c r="FH203" s="16">
        <v>2927293</v>
      </c>
      <c r="FI203" s="16">
        <v>2976145</v>
      </c>
      <c r="FJ203" s="16">
        <v>6749</v>
      </c>
      <c r="FK203" s="15">
        <v>1432.047</v>
      </c>
      <c r="FL203" s="16">
        <v>9664885</v>
      </c>
      <c r="FM203" s="16">
        <v>6749</v>
      </c>
      <c r="FN203" s="17">
        <v>158.55000000000001</v>
      </c>
      <c r="FO203" s="16">
        <v>1070054</v>
      </c>
      <c r="FP203" s="16">
        <v>264</v>
      </c>
      <c r="FQ203" s="17">
        <v>1557.95</v>
      </c>
      <c r="FR203" s="16">
        <v>411299</v>
      </c>
      <c r="FS203" s="16">
        <v>43233</v>
      </c>
      <c r="FT203" s="16">
        <v>5422</v>
      </c>
      <c r="FU203" s="16">
        <v>459954</v>
      </c>
      <c r="FV203" s="16">
        <v>9664885</v>
      </c>
      <c r="FW203" s="16">
        <v>1070054</v>
      </c>
      <c r="FX203" s="16">
        <v>6553</v>
      </c>
      <c r="FY203" s="16">
        <v>911751</v>
      </c>
      <c r="FZ203" s="16">
        <v>109713</v>
      </c>
      <c r="GA203" s="16">
        <v>122825</v>
      </c>
      <c r="GB203" s="16">
        <v>515721</v>
      </c>
      <c r="GC203" s="16">
        <v>12861456</v>
      </c>
      <c r="GD203" s="16">
        <v>2976145</v>
      </c>
      <c r="GE203" s="16">
        <v>9885311</v>
      </c>
      <c r="GF203" s="15">
        <v>1590.597</v>
      </c>
      <c r="GG203" s="16">
        <v>300</v>
      </c>
      <c r="GH203" s="16">
        <v>477179</v>
      </c>
      <c r="GI203" s="16">
        <v>9885311</v>
      </c>
      <c r="GJ203" s="16">
        <v>0</v>
      </c>
      <c r="GK203" s="14">
        <v>37.5</v>
      </c>
      <c r="GL203" s="16">
        <v>7635</v>
      </c>
      <c r="GM203" s="16">
        <v>286313</v>
      </c>
      <c r="GN203" s="14">
        <v>0</v>
      </c>
      <c r="GO203" s="16">
        <v>7413</v>
      </c>
      <c r="GP203" s="16">
        <v>0</v>
      </c>
      <c r="GQ203" s="16">
        <v>286313</v>
      </c>
      <c r="GR203" s="16">
        <v>286313</v>
      </c>
      <c r="GS203" s="16">
        <v>14802304</v>
      </c>
      <c r="GT203" s="16">
        <v>12861456</v>
      </c>
      <c r="GU203" s="16">
        <v>0</v>
      </c>
      <c r="GV203" s="16">
        <v>1940848</v>
      </c>
      <c r="GW203" s="16">
        <v>541787243</v>
      </c>
      <c r="GX203" s="16">
        <v>531043333</v>
      </c>
      <c r="GY203" s="16">
        <v>10743910</v>
      </c>
      <c r="GZ203" s="16">
        <v>531043333</v>
      </c>
      <c r="HA203" s="18">
        <v>2.0199999999999999E-2</v>
      </c>
      <c r="HB203" s="16">
        <v>18504</v>
      </c>
      <c r="HC203" s="16">
        <v>374</v>
      </c>
      <c r="HD203" s="16">
        <v>18504</v>
      </c>
      <c r="HE203" s="16">
        <v>374</v>
      </c>
      <c r="HF203" s="16">
        <v>18130</v>
      </c>
      <c r="HG203" s="16">
        <v>886</v>
      </c>
      <c r="HH203" s="16">
        <v>685</v>
      </c>
      <c r="HI203" s="16">
        <v>201</v>
      </c>
      <c r="HJ203" s="15">
        <v>1590.597</v>
      </c>
      <c r="HK203" s="16">
        <v>319710</v>
      </c>
      <c r="HL203" s="15">
        <v>1590.597</v>
      </c>
      <c r="HM203" s="16">
        <v>10</v>
      </c>
      <c r="HN203" s="16">
        <v>15906</v>
      </c>
      <c r="HO203" s="15">
        <v>1590.597</v>
      </c>
      <c r="HP203" s="16">
        <v>7635</v>
      </c>
      <c r="HQ203" s="15">
        <v>0.11600000000000001</v>
      </c>
      <c r="HR203" s="16">
        <v>1409269</v>
      </c>
      <c r="HS203" s="16">
        <v>319710</v>
      </c>
      <c r="HT203" s="16">
        <v>15906</v>
      </c>
      <c r="HU203" s="16">
        <v>1073653</v>
      </c>
      <c r="HV203" s="16">
        <v>541787243</v>
      </c>
      <c r="HW203" s="18">
        <v>1.98169</v>
      </c>
      <c r="HX203" s="18">
        <v>1.9617800000000001</v>
      </c>
      <c r="HY203" s="18">
        <v>1.9910000000000001E-2</v>
      </c>
      <c r="HZ203" s="16">
        <v>541787243</v>
      </c>
      <c r="IA203" s="16">
        <v>10787</v>
      </c>
      <c r="IB203" s="16">
        <v>7635</v>
      </c>
      <c r="IC203" s="17">
        <v>0</v>
      </c>
      <c r="ID203" s="16">
        <v>0</v>
      </c>
      <c r="IE203" s="15">
        <v>1590.597</v>
      </c>
      <c r="IF203" s="16">
        <v>0</v>
      </c>
      <c r="IG203" s="16">
        <v>1940848</v>
      </c>
      <c r="IH203" s="16">
        <v>18130</v>
      </c>
      <c r="II203" s="16">
        <v>0</v>
      </c>
      <c r="IJ203" s="16">
        <v>0</v>
      </c>
      <c r="IK203" s="16">
        <v>90675</v>
      </c>
      <c r="IL203" s="16">
        <v>319710</v>
      </c>
      <c r="IM203" s="16">
        <v>15906</v>
      </c>
      <c r="IN203" s="16">
        <v>10787</v>
      </c>
      <c r="IO203" s="16">
        <v>0</v>
      </c>
      <c r="IP203" s="16">
        <v>1666990</v>
      </c>
      <c r="IQ203" s="16">
        <v>9885311</v>
      </c>
      <c r="IR203" s="16">
        <v>0</v>
      </c>
      <c r="IS203" s="16">
        <v>18130</v>
      </c>
      <c r="IT203" s="16">
        <v>0</v>
      </c>
      <c r="IU203" s="16">
        <v>0</v>
      </c>
      <c r="IV203" s="16">
        <v>90675</v>
      </c>
      <c r="IW203" s="16">
        <v>319710</v>
      </c>
      <c r="IX203" s="16">
        <v>15906</v>
      </c>
      <c r="IY203" s="16">
        <v>10787</v>
      </c>
      <c r="IZ203" s="16">
        <v>0</v>
      </c>
      <c r="JA203" s="16">
        <v>0</v>
      </c>
      <c r="JB203" s="16">
        <v>286313</v>
      </c>
      <c r="JC203" s="16">
        <v>10445482</v>
      </c>
      <c r="JD203" s="16">
        <v>10684419</v>
      </c>
      <c r="JE203" s="16">
        <v>0</v>
      </c>
      <c r="JF203" s="16">
        <v>10684419</v>
      </c>
      <c r="JG203" s="19">
        <v>0.1</v>
      </c>
      <c r="JH203" s="16">
        <v>1068442</v>
      </c>
      <c r="JI203" s="16">
        <v>541787243</v>
      </c>
      <c r="JJ203" s="14">
        <v>1399.4</v>
      </c>
      <c r="JK203" s="16">
        <v>387157</v>
      </c>
      <c r="JL203" s="16">
        <v>416026</v>
      </c>
      <c r="JM203" s="16">
        <v>387157</v>
      </c>
      <c r="JN203" s="17">
        <v>0.25</v>
      </c>
      <c r="JO203" s="19">
        <v>0.26860000000000001</v>
      </c>
      <c r="JP203" s="16">
        <v>1068442</v>
      </c>
      <c r="JQ203" s="16">
        <v>286984</v>
      </c>
      <c r="JR203" s="17">
        <v>0.05</v>
      </c>
      <c r="JS203" s="16">
        <v>12228305</v>
      </c>
      <c r="JT203" s="16">
        <v>611415</v>
      </c>
      <c r="JU203" s="16">
        <v>1068442</v>
      </c>
      <c r="JV203" s="16">
        <v>286984</v>
      </c>
      <c r="JW203" s="16">
        <v>611415</v>
      </c>
      <c r="JX203" s="16">
        <v>170043</v>
      </c>
      <c r="JY203" s="16">
        <v>286984</v>
      </c>
      <c r="JZ203" s="18">
        <v>0</v>
      </c>
      <c r="KA203" s="16">
        <v>0</v>
      </c>
      <c r="KB203" s="16">
        <v>611415</v>
      </c>
      <c r="KC203" s="16">
        <v>170043</v>
      </c>
      <c r="KD203" s="16">
        <v>781458</v>
      </c>
      <c r="KE203" s="16">
        <v>10684419</v>
      </c>
      <c r="KF203" s="19">
        <v>0</v>
      </c>
      <c r="KG203" s="16">
        <v>0</v>
      </c>
      <c r="KH203" s="17">
        <v>0</v>
      </c>
      <c r="KI203" s="16">
        <v>12228305</v>
      </c>
      <c r="KJ203" s="16">
        <v>0</v>
      </c>
      <c r="KK203" s="16">
        <v>0</v>
      </c>
      <c r="KL203" s="16">
        <v>0</v>
      </c>
      <c r="KM203" s="16">
        <v>0</v>
      </c>
      <c r="KN203" s="16">
        <v>36902</v>
      </c>
      <c r="KO203" s="16">
        <v>35753</v>
      </c>
      <c r="KP203" s="16">
        <v>1149</v>
      </c>
      <c r="KQ203" s="16">
        <v>1666990</v>
      </c>
      <c r="KR203" s="16">
        <v>1149</v>
      </c>
      <c r="KS203" s="16">
        <v>1665841</v>
      </c>
      <c r="KT203" s="16">
        <v>1642</v>
      </c>
      <c r="KU203" s="16">
        <v>1149</v>
      </c>
      <c r="KV203" s="16">
        <v>2791</v>
      </c>
      <c r="KW203" s="16">
        <v>2925651</v>
      </c>
      <c r="KX203" s="16">
        <v>1665841</v>
      </c>
      <c r="KY203" s="18">
        <v>4591492</v>
      </c>
      <c r="KZ203" s="16">
        <v>170043</v>
      </c>
      <c r="LA203" s="16">
        <v>0</v>
      </c>
      <c r="LB203" s="16">
        <v>0</v>
      </c>
      <c r="LC203" s="16">
        <v>0</v>
      </c>
      <c r="LD203" s="16">
        <v>4761535</v>
      </c>
      <c r="LE203" s="16">
        <v>197410</v>
      </c>
      <c r="LF203" s="16">
        <v>475000</v>
      </c>
      <c r="LG203" s="16">
        <v>0</v>
      </c>
      <c r="LH203" s="16">
        <v>5433945</v>
      </c>
      <c r="LI203" s="16">
        <v>170043</v>
      </c>
      <c r="LJ203" s="16">
        <v>5263902</v>
      </c>
      <c r="LK203" s="16">
        <v>541787243</v>
      </c>
      <c r="LL203" s="16">
        <v>9.7158099999999994</v>
      </c>
      <c r="LM203" s="16">
        <v>170043</v>
      </c>
      <c r="LN203" s="16">
        <v>567475396</v>
      </c>
      <c r="LO203" s="16">
        <v>0.29965000000000003</v>
      </c>
      <c r="LP203" s="16">
        <v>9.7158099999999994</v>
      </c>
      <c r="LQ203" s="16">
        <v>10.015459999999999</v>
      </c>
      <c r="LR203" s="16">
        <v>507705</v>
      </c>
      <c r="LS203" s="16">
        <v>0</v>
      </c>
      <c r="LT203" s="16">
        <v>87042</v>
      </c>
      <c r="LU203" s="16">
        <v>95614</v>
      </c>
      <c r="LV203" s="16">
        <v>0</v>
      </c>
      <c r="LW203" s="16">
        <v>43233</v>
      </c>
      <c r="LX203" s="16">
        <v>5422</v>
      </c>
      <c r="LY203" s="16">
        <v>90675</v>
      </c>
      <c r="LZ203" s="16">
        <v>648341</v>
      </c>
      <c r="MA203" s="16">
        <v>10445482</v>
      </c>
      <c r="MB203" s="18">
        <v>648341</v>
      </c>
      <c r="MC203" s="16">
        <v>9797141</v>
      </c>
      <c r="MD203" s="16">
        <v>14802304</v>
      </c>
      <c r="ME203" s="18">
        <v>0</v>
      </c>
      <c r="MF203" s="18">
        <v>0</v>
      </c>
      <c r="MG203" s="18">
        <v>781458</v>
      </c>
      <c r="MH203" s="16">
        <v>0</v>
      </c>
      <c r="MI203" s="16">
        <v>286313</v>
      </c>
      <c r="MJ203" s="16">
        <v>0</v>
      </c>
      <c r="MK203" s="16">
        <v>0</v>
      </c>
      <c r="ML203" s="16">
        <v>0</v>
      </c>
      <c r="MM203" s="16">
        <v>0</v>
      </c>
      <c r="MN203" s="16">
        <v>0</v>
      </c>
      <c r="MO203" s="16">
        <v>4761535</v>
      </c>
      <c r="MP203" s="16">
        <v>286313</v>
      </c>
      <c r="MQ203" s="16">
        <v>0</v>
      </c>
      <c r="MR203" s="16">
        <v>611415</v>
      </c>
      <c r="MS203" s="16">
        <v>0</v>
      </c>
      <c r="MT203" s="16">
        <v>48852</v>
      </c>
      <c r="MU203" s="16">
        <v>2791</v>
      </c>
      <c r="MV203" s="16">
        <v>0</v>
      </c>
      <c r="MW203" s="16">
        <v>5710906</v>
      </c>
      <c r="MX203" s="16">
        <v>567475396</v>
      </c>
      <c r="MY203" s="16">
        <v>0.67</v>
      </c>
      <c r="MZ203" s="16">
        <v>380209</v>
      </c>
      <c r="NA203" s="16">
        <v>0</v>
      </c>
      <c r="NB203" s="16">
        <v>12228305</v>
      </c>
      <c r="NC203" s="16">
        <v>0</v>
      </c>
      <c r="ND203" s="16">
        <v>380209</v>
      </c>
      <c r="NE203" s="16">
        <v>0</v>
      </c>
      <c r="NF203" s="16">
        <v>380209</v>
      </c>
      <c r="NG203" s="17">
        <v>0.05</v>
      </c>
      <c r="NH203" s="17">
        <v>0</v>
      </c>
      <c r="NI203" s="17">
        <v>0</v>
      </c>
      <c r="NJ203" s="17">
        <v>0</v>
      </c>
      <c r="NK203" s="17">
        <v>0</v>
      </c>
      <c r="NL203" s="17">
        <v>0.05</v>
      </c>
      <c r="NM203" s="16">
        <v>611415</v>
      </c>
      <c r="NN203" s="16">
        <v>0</v>
      </c>
      <c r="NO203" s="18">
        <v>0</v>
      </c>
      <c r="NP203" s="16">
        <v>0</v>
      </c>
      <c r="NQ203" s="17">
        <v>611415</v>
      </c>
      <c r="NR203" s="16">
        <v>539000</v>
      </c>
      <c r="NS203" s="16">
        <v>0</v>
      </c>
      <c r="NT203" s="16">
        <v>187267</v>
      </c>
      <c r="NU203" s="16">
        <v>0</v>
      </c>
      <c r="NV203" s="16">
        <v>0</v>
      </c>
      <c r="NW203" s="17">
        <v>0</v>
      </c>
      <c r="NX203" s="17">
        <v>1526150</v>
      </c>
    </row>
    <row r="204" spans="1:388" x14ac:dyDescent="0.55000000000000004">
      <c r="A204" s="13" t="s">
        <v>1188</v>
      </c>
      <c r="B204" s="13" t="s">
        <v>1181</v>
      </c>
      <c r="C204" s="13" t="s">
        <v>384</v>
      </c>
      <c r="D204" s="13" t="s">
        <v>385</v>
      </c>
      <c r="E204" s="14">
        <v>495.9</v>
      </c>
      <c r="F204" s="15">
        <v>1</v>
      </c>
      <c r="G204" s="16">
        <v>7467</v>
      </c>
      <c r="H204" s="16">
        <v>7467</v>
      </c>
      <c r="I204" s="16">
        <v>6553</v>
      </c>
      <c r="J204" s="15">
        <v>1</v>
      </c>
      <c r="K204" s="16">
        <v>6553</v>
      </c>
      <c r="L204" s="16">
        <v>7467</v>
      </c>
      <c r="M204" s="16">
        <v>222</v>
      </c>
      <c r="N204" s="16">
        <v>7689</v>
      </c>
      <c r="O204" s="17">
        <v>645.80999999999995</v>
      </c>
      <c r="P204" s="17">
        <v>19.07</v>
      </c>
      <c r="Q204" s="17">
        <v>664.88</v>
      </c>
      <c r="R204" s="17">
        <v>69.36</v>
      </c>
      <c r="S204" s="17">
        <v>2.16</v>
      </c>
      <c r="T204" s="17">
        <v>71.52</v>
      </c>
      <c r="U204" s="17">
        <v>82.74</v>
      </c>
      <c r="V204" s="17">
        <v>2.35</v>
      </c>
      <c r="W204" s="17">
        <v>85.09</v>
      </c>
      <c r="X204" s="17">
        <v>357.8</v>
      </c>
      <c r="Y204" s="17">
        <v>10.73</v>
      </c>
      <c r="Z204" s="17">
        <v>368.53</v>
      </c>
      <c r="AA204" s="17">
        <v>20.88</v>
      </c>
      <c r="AB204" s="17">
        <v>19.36</v>
      </c>
      <c r="AC204" s="17">
        <v>10.96</v>
      </c>
      <c r="AD204" s="17">
        <v>51.2</v>
      </c>
      <c r="AE204" s="14">
        <v>495.9</v>
      </c>
      <c r="AF204" s="17">
        <v>547.1</v>
      </c>
      <c r="AG204" s="17">
        <v>0</v>
      </c>
      <c r="AH204" s="17">
        <v>547.1</v>
      </c>
      <c r="AI204" s="15">
        <v>31.81</v>
      </c>
      <c r="AJ204" s="15">
        <v>2.552</v>
      </c>
      <c r="AK204" s="17">
        <v>11.84</v>
      </c>
      <c r="AL204" s="17">
        <f>ROUND(Data_AidAndLevy[[#This Row],[L311]]*Data_AidAndLevy[[#This Row],[L201]],0)</f>
        <v>88409</v>
      </c>
      <c r="AM204" s="15">
        <v>0</v>
      </c>
      <c r="AN204" s="15">
        <v>46.201999999999998</v>
      </c>
      <c r="AO204" s="17">
        <v>547.1</v>
      </c>
      <c r="AP204" s="15">
        <v>593.30200000000002</v>
      </c>
      <c r="AQ204" s="17">
        <v>51.2</v>
      </c>
      <c r="AR204" s="15">
        <v>542.10199999999998</v>
      </c>
      <c r="AS204" s="16">
        <v>7689</v>
      </c>
      <c r="AT204" s="14">
        <v>495.9</v>
      </c>
      <c r="AU204" s="16">
        <v>3812975</v>
      </c>
      <c r="AV204" s="16">
        <v>3555785</v>
      </c>
      <c r="AW204" s="17">
        <v>1.01</v>
      </c>
      <c r="AX204" s="16">
        <v>3591343</v>
      </c>
      <c r="AY204" s="16">
        <v>3812975</v>
      </c>
      <c r="AZ204" s="16">
        <v>0</v>
      </c>
      <c r="BA204" s="16">
        <v>7689</v>
      </c>
      <c r="BB204" s="15">
        <v>46.201999999999998</v>
      </c>
      <c r="BC204" s="16">
        <v>355247</v>
      </c>
      <c r="BD204" s="16">
        <v>7689</v>
      </c>
      <c r="BE204" s="17">
        <v>51.2</v>
      </c>
      <c r="BF204" s="16">
        <v>393677</v>
      </c>
      <c r="BG204" s="17">
        <v>664.88</v>
      </c>
      <c r="BH204" s="14">
        <v>495.9</v>
      </c>
      <c r="BI204" s="16">
        <v>329714</v>
      </c>
      <c r="BJ204" s="16">
        <v>307535</v>
      </c>
      <c r="BK204" s="16">
        <v>329714</v>
      </c>
      <c r="BL204" s="16">
        <v>0</v>
      </c>
      <c r="BM204" s="16">
        <v>329714</v>
      </c>
      <c r="BN204" s="16">
        <v>329714</v>
      </c>
      <c r="BO204" s="17">
        <v>71.52</v>
      </c>
      <c r="BP204" s="14">
        <v>495.9</v>
      </c>
      <c r="BQ204" s="16">
        <v>35467</v>
      </c>
      <c r="BR204" s="16">
        <v>33029</v>
      </c>
      <c r="BS204" s="16">
        <v>35467</v>
      </c>
      <c r="BT204" s="16">
        <v>0</v>
      </c>
      <c r="BU204" s="16">
        <v>35467</v>
      </c>
      <c r="BV204" s="16">
        <v>35467</v>
      </c>
      <c r="BW204" s="17">
        <v>85.09</v>
      </c>
      <c r="BX204" s="14">
        <v>495.9</v>
      </c>
      <c r="BY204" s="16">
        <v>42196</v>
      </c>
      <c r="BZ204" s="16">
        <v>39401</v>
      </c>
      <c r="CA204" s="16">
        <v>42196</v>
      </c>
      <c r="CB204" s="16">
        <v>0</v>
      </c>
      <c r="CC204" s="16">
        <v>42196</v>
      </c>
      <c r="CD204" s="16">
        <v>42196</v>
      </c>
      <c r="CE204" s="17">
        <v>368.53</v>
      </c>
      <c r="CF204" s="14">
        <v>495.9</v>
      </c>
      <c r="CG204" s="16">
        <v>182754</v>
      </c>
      <c r="CH204" s="16">
        <v>170384</v>
      </c>
      <c r="CI204" s="16">
        <v>182754</v>
      </c>
      <c r="CJ204" s="16">
        <v>0</v>
      </c>
      <c r="CK204" s="16">
        <v>182754</v>
      </c>
      <c r="CL204" s="16">
        <v>182754</v>
      </c>
      <c r="CM204" s="17">
        <v>343.89</v>
      </c>
      <c r="CN204" s="17">
        <v>547.1</v>
      </c>
      <c r="CO204" s="16">
        <v>188142</v>
      </c>
      <c r="CP204" s="16">
        <v>172388</v>
      </c>
      <c r="CQ204" s="16">
        <v>0</v>
      </c>
      <c r="CR204" s="16">
        <v>172388</v>
      </c>
      <c r="CS204" s="16">
        <v>188142</v>
      </c>
      <c r="CT204" s="16">
        <v>0</v>
      </c>
      <c r="CU204" s="14">
        <v>495.9</v>
      </c>
      <c r="CV204" s="16">
        <v>7</v>
      </c>
      <c r="CW204" s="14">
        <v>0</v>
      </c>
      <c r="CX204" s="16">
        <v>503</v>
      </c>
      <c r="CY204" s="17">
        <v>62.52</v>
      </c>
      <c r="CZ204" s="16">
        <v>31448</v>
      </c>
      <c r="DA204" s="16">
        <v>503</v>
      </c>
      <c r="DB204" s="17">
        <v>70.03</v>
      </c>
      <c r="DC204" s="16">
        <v>35225</v>
      </c>
      <c r="DD204" s="17">
        <v>0</v>
      </c>
      <c r="DE204" s="17">
        <v>343.89</v>
      </c>
      <c r="DF204" s="16">
        <v>0</v>
      </c>
      <c r="DG204" s="17">
        <v>36.43</v>
      </c>
      <c r="DH204" s="17">
        <v>547.1</v>
      </c>
      <c r="DI204" s="16">
        <v>19931</v>
      </c>
      <c r="DJ204" s="16">
        <v>18277</v>
      </c>
      <c r="DK204" s="16">
        <v>19931</v>
      </c>
      <c r="DL204" s="16">
        <v>0</v>
      </c>
      <c r="DM204" s="16">
        <v>19931</v>
      </c>
      <c r="DN204" s="16">
        <v>19931</v>
      </c>
      <c r="DO204" s="17">
        <v>4.33</v>
      </c>
      <c r="DP204" s="17">
        <v>547.1</v>
      </c>
      <c r="DQ204" s="16">
        <v>2369</v>
      </c>
      <c r="DR204" s="16">
        <v>2172</v>
      </c>
      <c r="DS204" s="16">
        <v>2369</v>
      </c>
      <c r="DT204" s="16">
        <v>0</v>
      </c>
      <c r="DU204" s="16">
        <v>2369</v>
      </c>
      <c r="DV204" s="16">
        <v>2369</v>
      </c>
      <c r="DW204" s="16">
        <v>3812975</v>
      </c>
      <c r="DX204" s="16">
        <v>0</v>
      </c>
      <c r="DY204" s="16">
        <v>355247</v>
      </c>
      <c r="DZ204" s="16">
        <v>393677</v>
      </c>
      <c r="EA204" s="16">
        <v>329714</v>
      </c>
      <c r="EB204" s="16">
        <v>35467</v>
      </c>
      <c r="EC204" s="16">
        <v>42196</v>
      </c>
      <c r="ED204" s="16">
        <v>182754</v>
      </c>
      <c r="EE204" s="16">
        <v>188142</v>
      </c>
      <c r="EF204" s="16">
        <v>0</v>
      </c>
      <c r="EG204" s="16">
        <v>31448</v>
      </c>
      <c r="EH204" s="16">
        <v>35225</v>
      </c>
      <c r="EI204" s="16">
        <v>0</v>
      </c>
      <c r="EJ204" s="16">
        <v>19931</v>
      </c>
      <c r="EK204" s="16">
        <v>2369</v>
      </c>
      <c r="EL204" s="16">
        <v>29831</v>
      </c>
      <c r="EM204" s="16">
        <v>80860</v>
      </c>
      <c r="EN204" s="16">
        <v>7467</v>
      </c>
      <c r="EO204" s="16">
        <v>5487641</v>
      </c>
      <c r="EP204" s="16">
        <v>330972851</v>
      </c>
      <c r="EQ204" s="18">
        <v>5.4</v>
      </c>
      <c r="ER204" s="16">
        <v>1787253</v>
      </c>
      <c r="ES204" s="16">
        <v>25096</v>
      </c>
      <c r="ET204" s="16">
        <v>25408</v>
      </c>
      <c r="EU204" s="16">
        <v>-312</v>
      </c>
      <c r="EV204" s="16">
        <v>1787253</v>
      </c>
      <c r="EW204" s="16">
        <v>1786941</v>
      </c>
      <c r="EX204" s="16">
        <v>72002447</v>
      </c>
      <c r="EY204" s="16">
        <v>69182594</v>
      </c>
      <c r="EZ204" s="16">
        <v>2819853</v>
      </c>
      <c r="FA204" s="18">
        <v>5.4</v>
      </c>
      <c r="FB204" s="16">
        <v>15227</v>
      </c>
      <c r="FC204" s="16">
        <v>0</v>
      </c>
      <c r="FD204" s="16">
        <v>0</v>
      </c>
      <c r="FE204" s="16">
        <v>0</v>
      </c>
      <c r="FF204" s="16">
        <v>15227</v>
      </c>
      <c r="FG204" s="16">
        <v>15227</v>
      </c>
      <c r="FH204" s="16">
        <v>1786941</v>
      </c>
      <c r="FI204" s="16">
        <v>1802168</v>
      </c>
      <c r="FJ204" s="16">
        <v>6749</v>
      </c>
      <c r="FK204" s="15">
        <v>542.10199999999998</v>
      </c>
      <c r="FL204" s="16">
        <v>3658646</v>
      </c>
      <c r="FM204" s="16">
        <v>6749</v>
      </c>
      <c r="FN204" s="17">
        <v>51.2</v>
      </c>
      <c r="FO204" s="16">
        <v>345549</v>
      </c>
      <c r="FP204" s="16">
        <v>264</v>
      </c>
      <c r="FQ204" s="17">
        <v>547.1</v>
      </c>
      <c r="FR204" s="16">
        <v>144434</v>
      </c>
      <c r="FS204" s="16">
        <v>19931</v>
      </c>
      <c r="FT204" s="16">
        <v>2369</v>
      </c>
      <c r="FU204" s="16">
        <v>166734</v>
      </c>
      <c r="FV204" s="16">
        <v>3658646</v>
      </c>
      <c r="FW204" s="16">
        <v>345549</v>
      </c>
      <c r="FX204" s="16">
        <v>6553</v>
      </c>
      <c r="FY204" s="16">
        <v>329714</v>
      </c>
      <c r="FZ204" s="16">
        <v>35467</v>
      </c>
      <c r="GA204" s="16">
        <v>42196</v>
      </c>
      <c r="GB204" s="16">
        <v>182754</v>
      </c>
      <c r="GC204" s="16">
        <v>4767613</v>
      </c>
      <c r="GD204" s="16">
        <v>1802168</v>
      </c>
      <c r="GE204" s="16">
        <v>2965445</v>
      </c>
      <c r="GF204" s="15">
        <v>593.30200000000002</v>
      </c>
      <c r="GG204" s="16">
        <v>300</v>
      </c>
      <c r="GH204" s="16">
        <v>177991</v>
      </c>
      <c r="GI204" s="16">
        <v>2965445</v>
      </c>
      <c r="GJ204" s="16">
        <v>0</v>
      </c>
      <c r="GK204" s="14">
        <v>15</v>
      </c>
      <c r="GL204" s="16">
        <v>7635</v>
      </c>
      <c r="GM204" s="16">
        <v>114525</v>
      </c>
      <c r="GN204" s="14">
        <v>0</v>
      </c>
      <c r="GO204" s="16">
        <v>7413</v>
      </c>
      <c r="GP204" s="16">
        <v>0</v>
      </c>
      <c r="GQ204" s="16">
        <v>114525</v>
      </c>
      <c r="GR204" s="16">
        <v>114525</v>
      </c>
      <c r="GS204" s="16">
        <v>5487641</v>
      </c>
      <c r="GT204" s="16">
        <v>4767613</v>
      </c>
      <c r="GU204" s="16">
        <v>0</v>
      </c>
      <c r="GV204" s="16">
        <v>720028</v>
      </c>
      <c r="GW204" s="16">
        <v>330972851</v>
      </c>
      <c r="GX204" s="16">
        <v>323765452</v>
      </c>
      <c r="GY204" s="16">
        <v>7207399</v>
      </c>
      <c r="GZ204" s="16">
        <v>323765452</v>
      </c>
      <c r="HA204" s="18">
        <v>2.23E-2</v>
      </c>
      <c r="HB204" s="16">
        <v>22065</v>
      </c>
      <c r="HC204" s="16">
        <v>492</v>
      </c>
      <c r="HD204" s="16">
        <v>22065</v>
      </c>
      <c r="HE204" s="16">
        <v>492</v>
      </c>
      <c r="HF204" s="16">
        <v>21573</v>
      </c>
      <c r="HG204" s="16">
        <v>886</v>
      </c>
      <c r="HH204" s="16">
        <v>685</v>
      </c>
      <c r="HI204" s="16">
        <v>201</v>
      </c>
      <c r="HJ204" s="15">
        <v>593.30200000000002</v>
      </c>
      <c r="HK204" s="16">
        <v>119254</v>
      </c>
      <c r="HL204" s="15">
        <v>593.30200000000002</v>
      </c>
      <c r="HM204" s="16">
        <v>10</v>
      </c>
      <c r="HN204" s="16">
        <v>5933</v>
      </c>
      <c r="HO204" s="15">
        <v>593.30200000000002</v>
      </c>
      <c r="HP204" s="16">
        <v>7635</v>
      </c>
      <c r="HQ204" s="15">
        <v>0.11600000000000001</v>
      </c>
      <c r="HR204" s="16">
        <v>525666</v>
      </c>
      <c r="HS204" s="16">
        <v>119254</v>
      </c>
      <c r="HT204" s="16">
        <v>5933</v>
      </c>
      <c r="HU204" s="16">
        <v>400479</v>
      </c>
      <c r="HV204" s="16">
        <v>330972851</v>
      </c>
      <c r="HW204" s="18">
        <v>1.21001</v>
      </c>
      <c r="HX204" s="18">
        <v>1.9617800000000001</v>
      </c>
      <c r="HY204" s="18">
        <v>0</v>
      </c>
      <c r="HZ204" s="16">
        <v>330972851</v>
      </c>
      <c r="IA204" s="16">
        <v>0</v>
      </c>
      <c r="IB204" s="16">
        <v>7635</v>
      </c>
      <c r="IC204" s="17">
        <v>0</v>
      </c>
      <c r="ID204" s="16">
        <v>0</v>
      </c>
      <c r="IE204" s="15">
        <v>593.30200000000002</v>
      </c>
      <c r="IF204" s="16">
        <v>0</v>
      </c>
      <c r="IG204" s="16">
        <v>720028</v>
      </c>
      <c r="IH204" s="16">
        <v>21573</v>
      </c>
      <c r="II204" s="16">
        <v>0</v>
      </c>
      <c r="IJ204" s="16">
        <v>0</v>
      </c>
      <c r="IK204" s="16">
        <v>29831</v>
      </c>
      <c r="IL204" s="16">
        <v>119254</v>
      </c>
      <c r="IM204" s="16">
        <v>5933</v>
      </c>
      <c r="IN204" s="16">
        <v>0</v>
      </c>
      <c r="IO204" s="16">
        <v>0</v>
      </c>
      <c r="IP204" s="16">
        <v>603099</v>
      </c>
      <c r="IQ204" s="16">
        <v>2965445</v>
      </c>
      <c r="IR204" s="16">
        <v>0</v>
      </c>
      <c r="IS204" s="16">
        <v>21573</v>
      </c>
      <c r="IT204" s="16">
        <v>0</v>
      </c>
      <c r="IU204" s="16">
        <v>0</v>
      </c>
      <c r="IV204" s="16">
        <v>29831</v>
      </c>
      <c r="IW204" s="16">
        <v>119254</v>
      </c>
      <c r="IX204" s="16">
        <v>5933</v>
      </c>
      <c r="IY204" s="16">
        <v>0</v>
      </c>
      <c r="IZ204" s="16">
        <v>0</v>
      </c>
      <c r="JA204" s="16">
        <v>0</v>
      </c>
      <c r="JB204" s="16">
        <v>114525</v>
      </c>
      <c r="JC204" s="16">
        <v>3196899</v>
      </c>
      <c r="JD204" s="16">
        <v>3812975</v>
      </c>
      <c r="JE204" s="16">
        <v>0</v>
      </c>
      <c r="JF204" s="16">
        <v>3812975</v>
      </c>
      <c r="JG204" s="19">
        <v>0.1</v>
      </c>
      <c r="JH204" s="16">
        <v>381298</v>
      </c>
      <c r="JI204" s="16">
        <v>330972851</v>
      </c>
      <c r="JJ204" s="14">
        <v>495.9</v>
      </c>
      <c r="JK204" s="16">
        <v>667419</v>
      </c>
      <c r="JL204" s="16">
        <v>416026</v>
      </c>
      <c r="JM204" s="16">
        <v>667419</v>
      </c>
      <c r="JN204" s="17">
        <v>0.25</v>
      </c>
      <c r="JO204" s="19">
        <v>0.15579999999999999</v>
      </c>
      <c r="JP204" s="16">
        <v>381298</v>
      </c>
      <c r="JQ204" s="16">
        <v>59406</v>
      </c>
      <c r="JR204" s="17">
        <v>0.11</v>
      </c>
      <c r="JS204" s="16">
        <v>2690043</v>
      </c>
      <c r="JT204" s="16">
        <v>295905</v>
      </c>
      <c r="JU204" s="16">
        <v>381298</v>
      </c>
      <c r="JV204" s="16">
        <v>59406</v>
      </c>
      <c r="JW204" s="16">
        <v>295905</v>
      </c>
      <c r="JX204" s="16">
        <v>25987</v>
      </c>
      <c r="JY204" s="16">
        <v>59406</v>
      </c>
      <c r="JZ204" s="18">
        <v>0</v>
      </c>
      <c r="KA204" s="16">
        <v>0</v>
      </c>
      <c r="KB204" s="16">
        <v>295905</v>
      </c>
      <c r="KC204" s="16">
        <v>25987</v>
      </c>
      <c r="KD204" s="16">
        <v>321892</v>
      </c>
      <c r="KE204" s="16">
        <v>3812975</v>
      </c>
      <c r="KF204" s="19">
        <v>0</v>
      </c>
      <c r="KG204" s="16">
        <v>0</v>
      </c>
      <c r="KH204" s="17">
        <v>0</v>
      </c>
      <c r="KI204" s="16">
        <v>2690043</v>
      </c>
      <c r="KJ204" s="16">
        <v>0</v>
      </c>
      <c r="KK204" s="16">
        <v>0</v>
      </c>
      <c r="KL204" s="16">
        <v>0</v>
      </c>
      <c r="KM204" s="16">
        <v>0</v>
      </c>
      <c r="KN204" s="16">
        <v>7913</v>
      </c>
      <c r="KO204" s="16">
        <v>8011</v>
      </c>
      <c r="KP204" s="16">
        <v>-98</v>
      </c>
      <c r="KQ204" s="16">
        <v>603099</v>
      </c>
      <c r="KR204" s="16">
        <v>-98</v>
      </c>
      <c r="KS204" s="16">
        <v>603197</v>
      </c>
      <c r="KT204" s="16">
        <v>-312</v>
      </c>
      <c r="KU204" s="16">
        <v>-98</v>
      </c>
      <c r="KV204" s="16">
        <v>-410</v>
      </c>
      <c r="KW204" s="16">
        <v>1787253</v>
      </c>
      <c r="KX204" s="16">
        <v>603197</v>
      </c>
      <c r="KY204" s="18">
        <v>2390450</v>
      </c>
      <c r="KZ204" s="16">
        <v>25987</v>
      </c>
      <c r="LA204" s="16">
        <v>0</v>
      </c>
      <c r="LB204" s="16">
        <v>0</v>
      </c>
      <c r="LC204" s="16">
        <v>0</v>
      </c>
      <c r="LD204" s="16">
        <v>2416437</v>
      </c>
      <c r="LE204" s="16">
        <v>641449</v>
      </c>
      <c r="LF204" s="16">
        <v>0</v>
      </c>
      <c r="LG204" s="16">
        <v>0</v>
      </c>
      <c r="LH204" s="16">
        <v>3057886</v>
      </c>
      <c r="LI204" s="16">
        <v>25987</v>
      </c>
      <c r="LJ204" s="16">
        <v>3031899</v>
      </c>
      <c r="LK204" s="16">
        <v>330972851</v>
      </c>
      <c r="LL204" s="16">
        <v>9.1605699999999999</v>
      </c>
      <c r="LM204" s="16">
        <v>25987</v>
      </c>
      <c r="LN204" s="16">
        <v>331709843</v>
      </c>
      <c r="LO204" s="16">
        <v>7.8340000000000007E-2</v>
      </c>
      <c r="LP204" s="16">
        <v>9.1605699999999999</v>
      </c>
      <c r="LQ204" s="16">
        <v>9.2389100000000006</v>
      </c>
      <c r="LR204" s="16">
        <v>188142</v>
      </c>
      <c r="LS204" s="16">
        <v>0</v>
      </c>
      <c r="LT204" s="16">
        <v>31448</v>
      </c>
      <c r="LU204" s="16">
        <v>35225</v>
      </c>
      <c r="LV204" s="16">
        <v>0</v>
      </c>
      <c r="LW204" s="16">
        <v>19931</v>
      </c>
      <c r="LX204" s="16">
        <v>2369</v>
      </c>
      <c r="LY204" s="16">
        <v>29831</v>
      </c>
      <c r="LZ204" s="16">
        <v>247284</v>
      </c>
      <c r="MA204" s="16">
        <v>3196899</v>
      </c>
      <c r="MB204" s="18">
        <v>247284</v>
      </c>
      <c r="MC204" s="16">
        <v>2949615</v>
      </c>
      <c r="MD204" s="16">
        <v>5487641</v>
      </c>
      <c r="ME204" s="18">
        <v>0</v>
      </c>
      <c r="MF204" s="18">
        <v>0</v>
      </c>
      <c r="MG204" s="18">
        <v>321892</v>
      </c>
      <c r="MH204" s="16">
        <v>0</v>
      </c>
      <c r="MI204" s="16">
        <v>114525</v>
      </c>
      <c r="MJ204" s="16">
        <v>0</v>
      </c>
      <c r="MK204" s="16">
        <v>0</v>
      </c>
      <c r="ML204" s="16">
        <v>0</v>
      </c>
      <c r="MM204" s="16">
        <v>0</v>
      </c>
      <c r="MN204" s="16">
        <v>0</v>
      </c>
      <c r="MO204" s="16">
        <v>2416437</v>
      </c>
      <c r="MP204" s="16">
        <v>114525</v>
      </c>
      <c r="MQ204" s="16">
        <v>0</v>
      </c>
      <c r="MR204" s="16">
        <v>295905</v>
      </c>
      <c r="MS204" s="16">
        <v>0</v>
      </c>
      <c r="MT204" s="16">
        <v>15227</v>
      </c>
      <c r="MU204" s="16">
        <v>-410</v>
      </c>
      <c r="MV204" s="16">
        <v>0</v>
      </c>
      <c r="MW204" s="16">
        <v>2841684</v>
      </c>
      <c r="MX204" s="16">
        <v>331709843</v>
      </c>
      <c r="MY204" s="16">
        <v>1.34</v>
      </c>
      <c r="MZ204" s="16">
        <v>444491</v>
      </c>
      <c r="NA204" s="16">
        <v>0</v>
      </c>
      <c r="NB204" s="16">
        <v>2690043</v>
      </c>
      <c r="NC204" s="16">
        <v>0</v>
      </c>
      <c r="ND204" s="16">
        <v>444491</v>
      </c>
      <c r="NE204" s="16">
        <v>0</v>
      </c>
      <c r="NF204" s="16">
        <v>444491</v>
      </c>
      <c r="NG204" s="17">
        <v>0.11</v>
      </c>
      <c r="NH204" s="17">
        <v>0</v>
      </c>
      <c r="NI204" s="17">
        <v>0</v>
      </c>
      <c r="NJ204" s="17">
        <v>0</v>
      </c>
      <c r="NK204" s="17">
        <v>0</v>
      </c>
      <c r="NL204" s="17">
        <v>0.11</v>
      </c>
      <c r="NM204" s="16">
        <v>295905</v>
      </c>
      <c r="NN204" s="16">
        <v>0</v>
      </c>
      <c r="NO204" s="18">
        <v>0</v>
      </c>
      <c r="NP204" s="16">
        <v>0</v>
      </c>
      <c r="NQ204" s="17">
        <v>295905</v>
      </c>
      <c r="NR204" s="16">
        <v>322000</v>
      </c>
      <c r="NS204" s="16">
        <v>0</v>
      </c>
      <c r="NT204" s="16">
        <v>109464</v>
      </c>
      <c r="NU204" s="16">
        <v>0</v>
      </c>
      <c r="NV204" s="16">
        <v>0</v>
      </c>
      <c r="NW204" s="17">
        <v>0</v>
      </c>
      <c r="NX204" s="17">
        <v>502723</v>
      </c>
    </row>
    <row r="205" spans="1:388" x14ac:dyDescent="0.55000000000000004">
      <c r="A205" s="13" t="s">
        <v>1195</v>
      </c>
      <c r="B205" s="13" t="s">
        <v>1288</v>
      </c>
      <c r="C205" s="13" t="s">
        <v>386</v>
      </c>
      <c r="D205" s="13" t="s">
        <v>387</v>
      </c>
      <c r="E205" s="14">
        <v>930</v>
      </c>
      <c r="F205" s="15">
        <v>0.95</v>
      </c>
      <c r="G205" s="16">
        <v>7413</v>
      </c>
      <c r="H205" s="16">
        <v>7042</v>
      </c>
      <c r="I205" s="16">
        <v>6553</v>
      </c>
      <c r="J205" s="15">
        <v>0.95</v>
      </c>
      <c r="K205" s="16">
        <v>6225</v>
      </c>
      <c r="L205" s="16">
        <v>7413</v>
      </c>
      <c r="M205" s="16">
        <v>222</v>
      </c>
      <c r="N205" s="16">
        <v>7635</v>
      </c>
      <c r="O205" s="17">
        <v>640.64</v>
      </c>
      <c r="P205" s="17">
        <v>19.07</v>
      </c>
      <c r="Q205" s="17">
        <v>659.71</v>
      </c>
      <c r="R205" s="17">
        <v>71.17</v>
      </c>
      <c r="S205" s="17">
        <v>2.16</v>
      </c>
      <c r="T205" s="17">
        <v>73.33</v>
      </c>
      <c r="U205" s="17">
        <v>59.94</v>
      </c>
      <c r="V205" s="17">
        <v>2.35</v>
      </c>
      <c r="W205" s="17">
        <v>62.29</v>
      </c>
      <c r="X205" s="17">
        <v>357.8</v>
      </c>
      <c r="Y205" s="17">
        <v>10.73</v>
      </c>
      <c r="Z205" s="17">
        <v>368.53</v>
      </c>
      <c r="AA205" s="17">
        <v>36.72</v>
      </c>
      <c r="AB205" s="17">
        <v>39.94</v>
      </c>
      <c r="AC205" s="17">
        <v>32.880000000000003</v>
      </c>
      <c r="AD205" s="17">
        <v>109.54</v>
      </c>
      <c r="AE205" s="14">
        <v>930</v>
      </c>
      <c r="AF205" s="17">
        <v>1039.54</v>
      </c>
      <c r="AG205" s="17">
        <v>2.78</v>
      </c>
      <c r="AH205" s="17">
        <v>1042.32</v>
      </c>
      <c r="AI205" s="15">
        <v>29.64</v>
      </c>
      <c r="AJ205" s="15">
        <v>4.0449999999999999</v>
      </c>
      <c r="AK205" s="17">
        <v>7.85</v>
      </c>
      <c r="AL205" s="17">
        <f>ROUND(Data_AidAndLevy[[#This Row],[L311]]*Data_AidAndLevy[[#This Row],[L201]],0)</f>
        <v>58192</v>
      </c>
      <c r="AM205" s="15">
        <v>0</v>
      </c>
      <c r="AN205" s="15">
        <v>41.534999999999997</v>
      </c>
      <c r="AO205" s="17">
        <v>1039.54</v>
      </c>
      <c r="AP205" s="15">
        <v>1081.075</v>
      </c>
      <c r="AQ205" s="17">
        <v>109.54</v>
      </c>
      <c r="AR205" s="15">
        <v>971.53499999999997</v>
      </c>
      <c r="AS205" s="16">
        <v>7635</v>
      </c>
      <c r="AT205" s="14">
        <v>930</v>
      </c>
      <c r="AU205" s="16">
        <v>7100550</v>
      </c>
      <c r="AV205" s="16">
        <v>6836269</v>
      </c>
      <c r="AW205" s="17">
        <v>1.01</v>
      </c>
      <c r="AX205" s="16">
        <v>6904632</v>
      </c>
      <c r="AY205" s="16">
        <v>7100550</v>
      </c>
      <c r="AZ205" s="16">
        <v>0</v>
      </c>
      <c r="BA205" s="16">
        <v>7635</v>
      </c>
      <c r="BB205" s="15">
        <v>41.534999999999997</v>
      </c>
      <c r="BC205" s="16">
        <v>317120</v>
      </c>
      <c r="BD205" s="16">
        <v>7635</v>
      </c>
      <c r="BE205" s="17">
        <v>109.54</v>
      </c>
      <c r="BF205" s="16">
        <v>836338</v>
      </c>
      <c r="BG205" s="17">
        <v>659.71</v>
      </c>
      <c r="BH205" s="14">
        <v>930</v>
      </c>
      <c r="BI205" s="16">
        <v>613530</v>
      </c>
      <c r="BJ205" s="16">
        <v>590798</v>
      </c>
      <c r="BK205" s="16">
        <v>613530</v>
      </c>
      <c r="BL205" s="16">
        <v>0</v>
      </c>
      <c r="BM205" s="16">
        <v>613530</v>
      </c>
      <c r="BN205" s="16">
        <v>613530</v>
      </c>
      <c r="BO205" s="17">
        <v>73.33</v>
      </c>
      <c r="BP205" s="14">
        <v>930</v>
      </c>
      <c r="BQ205" s="16">
        <v>68197</v>
      </c>
      <c r="BR205" s="16">
        <v>65633</v>
      </c>
      <c r="BS205" s="16">
        <v>68197</v>
      </c>
      <c r="BT205" s="16">
        <v>0</v>
      </c>
      <c r="BU205" s="16">
        <v>68197</v>
      </c>
      <c r="BV205" s="16">
        <v>68197</v>
      </c>
      <c r="BW205" s="17">
        <v>62.29</v>
      </c>
      <c r="BX205" s="14">
        <v>930</v>
      </c>
      <c r="BY205" s="16">
        <v>57930</v>
      </c>
      <c r="BZ205" s="16">
        <v>55277</v>
      </c>
      <c r="CA205" s="16">
        <v>57930</v>
      </c>
      <c r="CB205" s="16">
        <v>0</v>
      </c>
      <c r="CC205" s="16">
        <v>57930</v>
      </c>
      <c r="CD205" s="16">
        <v>57930</v>
      </c>
      <c r="CE205" s="17">
        <v>368.53</v>
      </c>
      <c r="CF205" s="14">
        <v>930</v>
      </c>
      <c r="CG205" s="16">
        <v>342733</v>
      </c>
      <c r="CH205" s="16">
        <v>329963</v>
      </c>
      <c r="CI205" s="16">
        <v>342733</v>
      </c>
      <c r="CJ205" s="16">
        <v>0</v>
      </c>
      <c r="CK205" s="16">
        <v>342733</v>
      </c>
      <c r="CL205" s="16">
        <v>342733</v>
      </c>
      <c r="CM205" s="17">
        <v>348.14</v>
      </c>
      <c r="CN205" s="17">
        <v>1039.54</v>
      </c>
      <c r="CO205" s="16">
        <v>361905</v>
      </c>
      <c r="CP205" s="16">
        <v>346400</v>
      </c>
      <c r="CQ205" s="16">
        <v>0</v>
      </c>
      <c r="CR205" s="16">
        <v>346400</v>
      </c>
      <c r="CS205" s="16">
        <v>361905</v>
      </c>
      <c r="CT205" s="16">
        <v>0</v>
      </c>
      <c r="CU205" s="14">
        <v>930</v>
      </c>
      <c r="CV205" s="16">
        <v>85</v>
      </c>
      <c r="CW205" s="14">
        <v>0.3</v>
      </c>
      <c r="CX205" s="16">
        <v>1015</v>
      </c>
      <c r="CY205" s="17">
        <v>62.44</v>
      </c>
      <c r="CZ205" s="16">
        <v>63377</v>
      </c>
      <c r="DA205" s="16">
        <v>1015</v>
      </c>
      <c r="DB205" s="17">
        <v>69.56</v>
      </c>
      <c r="DC205" s="16">
        <v>70603</v>
      </c>
      <c r="DD205" s="17">
        <v>2.78</v>
      </c>
      <c r="DE205" s="17">
        <v>348.14</v>
      </c>
      <c r="DF205" s="16">
        <v>968</v>
      </c>
      <c r="DG205" s="17">
        <v>34.47</v>
      </c>
      <c r="DH205" s="17">
        <v>1039.54</v>
      </c>
      <c r="DI205" s="16">
        <v>35833</v>
      </c>
      <c r="DJ205" s="16">
        <v>34259</v>
      </c>
      <c r="DK205" s="16">
        <v>35833</v>
      </c>
      <c r="DL205" s="16">
        <v>0</v>
      </c>
      <c r="DM205" s="16">
        <v>35833</v>
      </c>
      <c r="DN205" s="16">
        <v>35833</v>
      </c>
      <c r="DO205" s="17">
        <v>3.74</v>
      </c>
      <c r="DP205" s="17">
        <v>1039.54</v>
      </c>
      <c r="DQ205" s="16">
        <v>3888</v>
      </c>
      <c r="DR205" s="16">
        <v>3705</v>
      </c>
      <c r="DS205" s="16">
        <v>3888</v>
      </c>
      <c r="DT205" s="16">
        <v>0</v>
      </c>
      <c r="DU205" s="16">
        <v>3888</v>
      </c>
      <c r="DV205" s="16">
        <v>3888</v>
      </c>
      <c r="DW205" s="16">
        <v>7100550</v>
      </c>
      <c r="DX205" s="16">
        <v>0</v>
      </c>
      <c r="DY205" s="16">
        <v>317120</v>
      </c>
      <c r="DZ205" s="16">
        <v>836338</v>
      </c>
      <c r="EA205" s="16">
        <v>613530</v>
      </c>
      <c r="EB205" s="16">
        <v>68197</v>
      </c>
      <c r="EC205" s="16">
        <v>57930</v>
      </c>
      <c r="ED205" s="16">
        <v>342733</v>
      </c>
      <c r="EE205" s="16">
        <v>361905</v>
      </c>
      <c r="EF205" s="16">
        <v>0</v>
      </c>
      <c r="EG205" s="16">
        <v>63377</v>
      </c>
      <c r="EH205" s="16">
        <v>70603</v>
      </c>
      <c r="EI205" s="16">
        <v>968</v>
      </c>
      <c r="EJ205" s="16">
        <v>35833</v>
      </c>
      <c r="EK205" s="16">
        <v>3888</v>
      </c>
      <c r="EL205" s="16">
        <v>76047</v>
      </c>
      <c r="EM205" s="16">
        <v>338776</v>
      </c>
      <c r="EN205" s="16">
        <v>7042</v>
      </c>
      <c r="EO205" s="16">
        <v>10142743</v>
      </c>
      <c r="EP205" s="16">
        <v>565389837</v>
      </c>
      <c r="EQ205" s="18">
        <v>5.4</v>
      </c>
      <c r="ER205" s="16">
        <v>3053105</v>
      </c>
      <c r="ES205" s="16">
        <v>129952</v>
      </c>
      <c r="ET205" s="16">
        <v>117956</v>
      </c>
      <c r="EU205" s="16">
        <v>11996</v>
      </c>
      <c r="EV205" s="16">
        <v>3053105</v>
      </c>
      <c r="EW205" s="16">
        <v>3065101</v>
      </c>
      <c r="EX205" s="16">
        <v>104262178</v>
      </c>
      <c r="EY205" s="16">
        <v>93411750</v>
      </c>
      <c r="EZ205" s="16">
        <v>10850428</v>
      </c>
      <c r="FA205" s="18">
        <v>5.4</v>
      </c>
      <c r="FB205" s="16">
        <v>58592</v>
      </c>
      <c r="FC205" s="16">
        <v>0</v>
      </c>
      <c r="FD205" s="16">
        <v>0</v>
      </c>
      <c r="FE205" s="16">
        <v>0</v>
      </c>
      <c r="FF205" s="16">
        <v>58592</v>
      </c>
      <c r="FG205" s="16">
        <v>58592</v>
      </c>
      <c r="FH205" s="16">
        <v>3065101</v>
      </c>
      <c r="FI205" s="16">
        <v>3123693</v>
      </c>
      <c r="FJ205" s="16">
        <v>6749</v>
      </c>
      <c r="FK205" s="15">
        <v>971.53499999999997</v>
      </c>
      <c r="FL205" s="16">
        <v>6556890</v>
      </c>
      <c r="FM205" s="16">
        <v>6749</v>
      </c>
      <c r="FN205" s="17">
        <v>109.54</v>
      </c>
      <c r="FO205" s="16">
        <v>739285</v>
      </c>
      <c r="FP205" s="16">
        <v>264</v>
      </c>
      <c r="FQ205" s="17">
        <v>1042.32</v>
      </c>
      <c r="FR205" s="16">
        <v>275172</v>
      </c>
      <c r="FS205" s="16">
        <v>35833</v>
      </c>
      <c r="FT205" s="16">
        <v>3888</v>
      </c>
      <c r="FU205" s="16">
        <v>314893</v>
      </c>
      <c r="FV205" s="16">
        <v>6556890</v>
      </c>
      <c r="FW205" s="16">
        <v>739285</v>
      </c>
      <c r="FX205" s="16">
        <v>6225</v>
      </c>
      <c r="FY205" s="16">
        <v>613530</v>
      </c>
      <c r="FZ205" s="16">
        <v>68197</v>
      </c>
      <c r="GA205" s="16">
        <v>57930</v>
      </c>
      <c r="GB205" s="16">
        <v>342733</v>
      </c>
      <c r="GC205" s="16">
        <v>8699683</v>
      </c>
      <c r="GD205" s="16">
        <v>3123693</v>
      </c>
      <c r="GE205" s="16">
        <v>5575990</v>
      </c>
      <c r="GF205" s="15">
        <v>1081.075</v>
      </c>
      <c r="GG205" s="16">
        <v>300</v>
      </c>
      <c r="GH205" s="16">
        <v>324323</v>
      </c>
      <c r="GI205" s="16">
        <v>5575990</v>
      </c>
      <c r="GJ205" s="16">
        <v>0</v>
      </c>
      <c r="GK205" s="14">
        <v>31.5</v>
      </c>
      <c r="GL205" s="16">
        <v>7635</v>
      </c>
      <c r="GM205" s="16">
        <v>240503</v>
      </c>
      <c r="GN205" s="14">
        <v>0</v>
      </c>
      <c r="GO205" s="16">
        <v>7413</v>
      </c>
      <c r="GP205" s="16">
        <v>0</v>
      </c>
      <c r="GQ205" s="16">
        <v>240503</v>
      </c>
      <c r="GR205" s="16">
        <v>240503</v>
      </c>
      <c r="GS205" s="16">
        <v>10142743</v>
      </c>
      <c r="GT205" s="16">
        <v>8699683</v>
      </c>
      <c r="GU205" s="16">
        <v>0</v>
      </c>
      <c r="GV205" s="16">
        <v>1443060</v>
      </c>
      <c r="GW205" s="16">
        <v>565389837</v>
      </c>
      <c r="GX205" s="16">
        <v>561492131</v>
      </c>
      <c r="GY205" s="16">
        <v>3897706</v>
      </c>
      <c r="GZ205" s="16">
        <v>561492131</v>
      </c>
      <c r="HA205" s="18">
        <v>6.8999999999999999E-3</v>
      </c>
      <c r="HB205" s="16">
        <v>25352</v>
      </c>
      <c r="HC205" s="16">
        <v>175</v>
      </c>
      <c r="HD205" s="16">
        <v>25352</v>
      </c>
      <c r="HE205" s="16">
        <v>175</v>
      </c>
      <c r="HF205" s="16">
        <v>25177</v>
      </c>
      <c r="HG205" s="16">
        <v>886</v>
      </c>
      <c r="HH205" s="16">
        <v>685</v>
      </c>
      <c r="HI205" s="16">
        <v>201</v>
      </c>
      <c r="HJ205" s="15">
        <v>1081.075</v>
      </c>
      <c r="HK205" s="16">
        <v>217296</v>
      </c>
      <c r="HL205" s="15">
        <v>1081.075</v>
      </c>
      <c r="HM205" s="16">
        <v>10</v>
      </c>
      <c r="HN205" s="16">
        <v>10811</v>
      </c>
      <c r="HO205" s="15">
        <v>1081.075</v>
      </c>
      <c r="HP205" s="16">
        <v>7635</v>
      </c>
      <c r="HQ205" s="15">
        <v>0.11600000000000001</v>
      </c>
      <c r="HR205" s="16">
        <v>957832</v>
      </c>
      <c r="HS205" s="16">
        <v>217296</v>
      </c>
      <c r="HT205" s="16">
        <v>10811</v>
      </c>
      <c r="HU205" s="16">
        <v>729725</v>
      </c>
      <c r="HV205" s="16">
        <v>565389837</v>
      </c>
      <c r="HW205" s="18">
        <v>1.2906599999999999</v>
      </c>
      <c r="HX205" s="18">
        <v>1.9617800000000001</v>
      </c>
      <c r="HY205" s="18">
        <v>0</v>
      </c>
      <c r="HZ205" s="16">
        <v>565389837</v>
      </c>
      <c r="IA205" s="16">
        <v>0</v>
      </c>
      <c r="IB205" s="16">
        <v>7635</v>
      </c>
      <c r="IC205" s="17">
        <v>0</v>
      </c>
      <c r="ID205" s="16">
        <v>0</v>
      </c>
      <c r="IE205" s="15">
        <v>1081.075</v>
      </c>
      <c r="IF205" s="16">
        <v>0</v>
      </c>
      <c r="IG205" s="16">
        <v>1443060</v>
      </c>
      <c r="IH205" s="16">
        <v>25177</v>
      </c>
      <c r="II205" s="16">
        <v>0</v>
      </c>
      <c r="IJ205" s="16">
        <v>0</v>
      </c>
      <c r="IK205" s="16">
        <v>76047</v>
      </c>
      <c r="IL205" s="16">
        <v>217296</v>
      </c>
      <c r="IM205" s="16">
        <v>10811</v>
      </c>
      <c r="IN205" s="16">
        <v>0</v>
      </c>
      <c r="IO205" s="16">
        <v>0</v>
      </c>
      <c r="IP205" s="16">
        <v>1265823</v>
      </c>
      <c r="IQ205" s="16">
        <v>5575990</v>
      </c>
      <c r="IR205" s="16">
        <v>0</v>
      </c>
      <c r="IS205" s="16">
        <v>25177</v>
      </c>
      <c r="IT205" s="16">
        <v>0</v>
      </c>
      <c r="IU205" s="16">
        <v>0</v>
      </c>
      <c r="IV205" s="16">
        <v>76047</v>
      </c>
      <c r="IW205" s="16">
        <v>217296</v>
      </c>
      <c r="IX205" s="16">
        <v>10811</v>
      </c>
      <c r="IY205" s="16">
        <v>0</v>
      </c>
      <c r="IZ205" s="16">
        <v>0</v>
      </c>
      <c r="JA205" s="16">
        <v>0</v>
      </c>
      <c r="JB205" s="16">
        <v>240503</v>
      </c>
      <c r="JC205" s="16">
        <v>5993730</v>
      </c>
      <c r="JD205" s="16">
        <v>7100550</v>
      </c>
      <c r="JE205" s="16">
        <v>0</v>
      </c>
      <c r="JF205" s="16">
        <v>7100550</v>
      </c>
      <c r="JG205" s="19">
        <v>0.1</v>
      </c>
      <c r="JH205" s="16">
        <v>710055</v>
      </c>
      <c r="JI205" s="16">
        <v>565389837</v>
      </c>
      <c r="JJ205" s="14">
        <v>930</v>
      </c>
      <c r="JK205" s="16">
        <v>607946</v>
      </c>
      <c r="JL205" s="16">
        <v>416026</v>
      </c>
      <c r="JM205" s="16">
        <v>607946</v>
      </c>
      <c r="JN205" s="17">
        <v>0.25</v>
      </c>
      <c r="JO205" s="19">
        <v>0.1711</v>
      </c>
      <c r="JP205" s="16">
        <v>710055</v>
      </c>
      <c r="JQ205" s="16">
        <v>121490</v>
      </c>
      <c r="JR205" s="17">
        <v>0.06</v>
      </c>
      <c r="JS205" s="16">
        <v>8684581</v>
      </c>
      <c r="JT205" s="16">
        <v>521075</v>
      </c>
      <c r="JU205" s="16">
        <v>710055</v>
      </c>
      <c r="JV205" s="16">
        <v>121490</v>
      </c>
      <c r="JW205" s="16">
        <v>521075</v>
      </c>
      <c r="JX205" s="16">
        <v>67490</v>
      </c>
      <c r="JY205" s="16">
        <v>121490</v>
      </c>
      <c r="JZ205" s="18">
        <v>0</v>
      </c>
      <c r="KA205" s="16">
        <v>0</v>
      </c>
      <c r="KB205" s="16">
        <v>521075</v>
      </c>
      <c r="KC205" s="16">
        <v>67490</v>
      </c>
      <c r="KD205" s="16">
        <v>588565</v>
      </c>
      <c r="KE205" s="16">
        <v>7100550</v>
      </c>
      <c r="KF205" s="19">
        <v>0</v>
      </c>
      <c r="KG205" s="16">
        <v>0</v>
      </c>
      <c r="KH205" s="17">
        <v>0</v>
      </c>
      <c r="KI205" s="16">
        <v>8684581</v>
      </c>
      <c r="KJ205" s="16">
        <v>0</v>
      </c>
      <c r="KK205" s="16">
        <v>0</v>
      </c>
      <c r="KL205" s="16">
        <v>0</v>
      </c>
      <c r="KM205" s="16">
        <v>0</v>
      </c>
      <c r="KN205" s="16">
        <v>52521</v>
      </c>
      <c r="KO205" s="16">
        <v>47673</v>
      </c>
      <c r="KP205" s="16">
        <v>4848</v>
      </c>
      <c r="KQ205" s="16">
        <v>1265823</v>
      </c>
      <c r="KR205" s="16">
        <v>4848</v>
      </c>
      <c r="KS205" s="16">
        <v>1260975</v>
      </c>
      <c r="KT205" s="16">
        <v>11996</v>
      </c>
      <c r="KU205" s="16">
        <v>4848</v>
      </c>
      <c r="KV205" s="16">
        <v>16844</v>
      </c>
      <c r="KW205" s="16">
        <v>3053105</v>
      </c>
      <c r="KX205" s="16">
        <v>1260975</v>
      </c>
      <c r="KY205" s="18">
        <v>4314080</v>
      </c>
      <c r="KZ205" s="16">
        <v>67490</v>
      </c>
      <c r="LA205" s="16">
        <v>0</v>
      </c>
      <c r="LB205" s="16">
        <v>0</v>
      </c>
      <c r="LC205" s="16">
        <v>0</v>
      </c>
      <c r="LD205" s="16">
        <v>4381570</v>
      </c>
      <c r="LE205" s="16">
        <v>225000</v>
      </c>
      <c r="LF205" s="16">
        <v>0</v>
      </c>
      <c r="LG205" s="16">
        <v>0</v>
      </c>
      <c r="LH205" s="16">
        <v>4606570</v>
      </c>
      <c r="LI205" s="16">
        <v>67490</v>
      </c>
      <c r="LJ205" s="16">
        <v>4539080</v>
      </c>
      <c r="LK205" s="16">
        <v>565389837</v>
      </c>
      <c r="LL205" s="16">
        <v>8.0282300000000006</v>
      </c>
      <c r="LM205" s="16">
        <v>67490</v>
      </c>
      <c r="LN205" s="16">
        <v>576838073</v>
      </c>
      <c r="LO205" s="16">
        <v>0.11700000000000001</v>
      </c>
      <c r="LP205" s="16">
        <v>8.0282300000000006</v>
      </c>
      <c r="LQ205" s="16">
        <v>8.1452299999999997</v>
      </c>
      <c r="LR205" s="16">
        <v>361905</v>
      </c>
      <c r="LS205" s="16">
        <v>0</v>
      </c>
      <c r="LT205" s="16">
        <v>63377</v>
      </c>
      <c r="LU205" s="16">
        <v>70603</v>
      </c>
      <c r="LV205" s="16">
        <v>968</v>
      </c>
      <c r="LW205" s="16">
        <v>35833</v>
      </c>
      <c r="LX205" s="16">
        <v>3888</v>
      </c>
      <c r="LY205" s="16">
        <v>76047</v>
      </c>
      <c r="LZ205" s="16">
        <v>460527</v>
      </c>
      <c r="MA205" s="16">
        <v>5993730</v>
      </c>
      <c r="MB205" s="18">
        <v>460527</v>
      </c>
      <c r="MC205" s="16">
        <v>5533203</v>
      </c>
      <c r="MD205" s="16">
        <v>10142743</v>
      </c>
      <c r="ME205" s="18">
        <v>0</v>
      </c>
      <c r="MF205" s="18">
        <v>0</v>
      </c>
      <c r="MG205" s="18">
        <v>588565</v>
      </c>
      <c r="MH205" s="16">
        <v>0</v>
      </c>
      <c r="MI205" s="16">
        <v>240503</v>
      </c>
      <c r="MJ205" s="16">
        <v>0</v>
      </c>
      <c r="MK205" s="16">
        <v>0</v>
      </c>
      <c r="ML205" s="16">
        <v>0</v>
      </c>
      <c r="MM205" s="16">
        <v>0</v>
      </c>
      <c r="MN205" s="16">
        <v>0</v>
      </c>
      <c r="MO205" s="16">
        <v>4381570</v>
      </c>
      <c r="MP205" s="16">
        <v>240503</v>
      </c>
      <c r="MQ205" s="16">
        <v>0</v>
      </c>
      <c r="MR205" s="16">
        <v>521075</v>
      </c>
      <c r="MS205" s="16">
        <v>0</v>
      </c>
      <c r="MT205" s="16">
        <v>58592</v>
      </c>
      <c r="MU205" s="16">
        <v>16844</v>
      </c>
      <c r="MV205" s="16">
        <v>0</v>
      </c>
      <c r="MW205" s="16">
        <v>5218584</v>
      </c>
      <c r="MX205" s="16">
        <v>576838073</v>
      </c>
      <c r="MY205" s="16">
        <v>0</v>
      </c>
      <c r="MZ205" s="16">
        <v>0</v>
      </c>
      <c r="NA205" s="16">
        <v>0</v>
      </c>
      <c r="NB205" s="16">
        <v>8684581</v>
      </c>
      <c r="NC205" s="16">
        <v>0</v>
      </c>
      <c r="ND205" s="16">
        <v>0</v>
      </c>
      <c r="NE205" s="16">
        <v>0</v>
      </c>
      <c r="NF205" s="16">
        <v>0</v>
      </c>
      <c r="NG205" s="17">
        <v>0.06</v>
      </c>
      <c r="NH205" s="17">
        <v>0</v>
      </c>
      <c r="NI205" s="17">
        <v>0</v>
      </c>
      <c r="NJ205" s="17">
        <v>0</v>
      </c>
      <c r="NK205" s="17">
        <v>0</v>
      </c>
      <c r="NL205" s="17">
        <v>0.06</v>
      </c>
      <c r="NM205" s="16">
        <v>521075</v>
      </c>
      <c r="NN205" s="16">
        <v>0</v>
      </c>
      <c r="NO205" s="18">
        <v>0</v>
      </c>
      <c r="NP205" s="16">
        <v>0</v>
      </c>
      <c r="NQ205" s="17">
        <v>521075</v>
      </c>
      <c r="NR205" s="16">
        <v>450000</v>
      </c>
      <c r="NS205" s="16">
        <v>0</v>
      </c>
      <c r="NT205" s="16">
        <v>190357</v>
      </c>
      <c r="NU205" s="16">
        <v>0</v>
      </c>
      <c r="NV205" s="16">
        <v>0</v>
      </c>
      <c r="NW205" s="17">
        <v>0</v>
      </c>
      <c r="NX205" s="17">
        <v>923872</v>
      </c>
    </row>
    <row r="206" spans="1:388" x14ac:dyDescent="0.55000000000000004">
      <c r="A206" s="13" t="s">
        <v>1189</v>
      </c>
      <c r="B206" s="13" t="s">
        <v>1286</v>
      </c>
      <c r="C206" s="13" t="s">
        <v>388</v>
      </c>
      <c r="D206" s="13" t="s">
        <v>389</v>
      </c>
      <c r="E206" s="14">
        <v>542</v>
      </c>
      <c r="F206" s="15">
        <v>-4.8000000000000001E-2</v>
      </c>
      <c r="G206" s="16">
        <v>7413</v>
      </c>
      <c r="H206" s="16">
        <v>-356</v>
      </c>
      <c r="I206" s="16">
        <v>6553</v>
      </c>
      <c r="J206" s="15">
        <v>-4.8000000000000001E-2</v>
      </c>
      <c r="K206" s="16">
        <v>-315</v>
      </c>
      <c r="L206" s="16">
        <v>7413</v>
      </c>
      <c r="M206" s="16">
        <v>222</v>
      </c>
      <c r="N206" s="16">
        <v>7635</v>
      </c>
      <c r="O206" s="17">
        <v>656.71</v>
      </c>
      <c r="P206" s="17">
        <v>19.07</v>
      </c>
      <c r="Q206" s="17">
        <v>675.78</v>
      </c>
      <c r="R206" s="17">
        <v>69.58</v>
      </c>
      <c r="S206" s="17">
        <v>2.16</v>
      </c>
      <c r="T206" s="17">
        <v>71.739999999999995</v>
      </c>
      <c r="U206" s="17">
        <v>78.489999999999995</v>
      </c>
      <c r="V206" s="17">
        <v>2.35</v>
      </c>
      <c r="W206" s="17">
        <v>80.84</v>
      </c>
      <c r="X206" s="17">
        <v>357.8</v>
      </c>
      <c r="Y206" s="17">
        <v>10.73</v>
      </c>
      <c r="Z206" s="17">
        <v>368.53</v>
      </c>
      <c r="AA206" s="17">
        <v>36.72</v>
      </c>
      <c r="AB206" s="17">
        <v>24.2</v>
      </c>
      <c r="AC206" s="17">
        <v>5.48</v>
      </c>
      <c r="AD206" s="17">
        <v>66.400000000000006</v>
      </c>
      <c r="AE206" s="14">
        <v>542</v>
      </c>
      <c r="AF206" s="17">
        <v>608.4</v>
      </c>
      <c r="AG206" s="17">
        <v>1.42</v>
      </c>
      <c r="AH206" s="17">
        <v>609.82000000000005</v>
      </c>
      <c r="AI206" s="15">
        <v>10.02</v>
      </c>
      <c r="AJ206" s="15">
        <v>2.6709999999999998</v>
      </c>
      <c r="AK206" s="17">
        <v>0.42</v>
      </c>
      <c r="AL206" s="17">
        <f>ROUND(Data_AidAndLevy[[#This Row],[L311]]*Data_AidAndLevy[[#This Row],[L201]],0)</f>
        <v>3113</v>
      </c>
      <c r="AM206" s="15">
        <v>0</v>
      </c>
      <c r="AN206" s="15">
        <v>13.111000000000001</v>
      </c>
      <c r="AO206" s="17">
        <v>608.4</v>
      </c>
      <c r="AP206" s="15">
        <v>621.51099999999997</v>
      </c>
      <c r="AQ206" s="17">
        <v>66.400000000000006</v>
      </c>
      <c r="AR206" s="15">
        <v>555.11099999999999</v>
      </c>
      <c r="AS206" s="16">
        <v>7635</v>
      </c>
      <c r="AT206" s="14">
        <v>542</v>
      </c>
      <c r="AU206" s="16">
        <v>4138170</v>
      </c>
      <c r="AV206" s="16">
        <v>3951129</v>
      </c>
      <c r="AW206" s="17">
        <v>1.01</v>
      </c>
      <c r="AX206" s="16">
        <v>3990640</v>
      </c>
      <c r="AY206" s="16">
        <v>4138170</v>
      </c>
      <c r="AZ206" s="16">
        <v>0</v>
      </c>
      <c r="BA206" s="16">
        <v>7635</v>
      </c>
      <c r="BB206" s="15">
        <v>13.111000000000001</v>
      </c>
      <c r="BC206" s="16">
        <v>100102</v>
      </c>
      <c r="BD206" s="16">
        <v>7635</v>
      </c>
      <c r="BE206" s="17">
        <v>66.400000000000006</v>
      </c>
      <c r="BF206" s="16">
        <v>506964</v>
      </c>
      <c r="BG206" s="17">
        <v>675.78</v>
      </c>
      <c r="BH206" s="14">
        <v>542</v>
      </c>
      <c r="BI206" s="16">
        <v>366273</v>
      </c>
      <c r="BJ206" s="16">
        <v>350026</v>
      </c>
      <c r="BK206" s="16">
        <v>366273</v>
      </c>
      <c r="BL206" s="16">
        <v>0</v>
      </c>
      <c r="BM206" s="16">
        <v>366273</v>
      </c>
      <c r="BN206" s="16">
        <v>366273</v>
      </c>
      <c r="BO206" s="17">
        <v>71.739999999999995</v>
      </c>
      <c r="BP206" s="14">
        <v>542</v>
      </c>
      <c r="BQ206" s="16">
        <v>38883</v>
      </c>
      <c r="BR206" s="16">
        <v>37086</v>
      </c>
      <c r="BS206" s="16">
        <v>38883</v>
      </c>
      <c r="BT206" s="16">
        <v>0</v>
      </c>
      <c r="BU206" s="16">
        <v>38883</v>
      </c>
      <c r="BV206" s="16">
        <v>38883</v>
      </c>
      <c r="BW206" s="17">
        <v>80.84</v>
      </c>
      <c r="BX206" s="14">
        <v>542</v>
      </c>
      <c r="BY206" s="16">
        <v>43815</v>
      </c>
      <c r="BZ206" s="16">
        <v>41835</v>
      </c>
      <c r="CA206" s="16">
        <v>43815</v>
      </c>
      <c r="CB206" s="16">
        <v>0</v>
      </c>
      <c r="CC206" s="16">
        <v>43815</v>
      </c>
      <c r="CD206" s="16">
        <v>43815</v>
      </c>
      <c r="CE206" s="17">
        <v>368.53</v>
      </c>
      <c r="CF206" s="14">
        <v>542</v>
      </c>
      <c r="CG206" s="16">
        <v>199743</v>
      </c>
      <c r="CH206" s="16">
        <v>190707</v>
      </c>
      <c r="CI206" s="16">
        <v>199743</v>
      </c>
      <c r="CJ206" s="16">
        <v>0</v>
      </c>
      <c r="CK206" s="16">
        <v>199743</v>
      </c>
      <c r="CL206" s="16">
        <v>199743</v>
      </c>
      <c r="CM206" s="17">
        <v>331.3</v>
      </c>
      <c r="CN206" s="17">
        <v>608.4</v>
      </c>
      <c r="CO206" s="16">
        <v>201563</v>
      </c>
      <c r="CP206" s="16">
        <v>192739</v>
      </c>
      <c r="CQ206" s="16">
        <v>0</v>
      </c>
      <c r="CR206" s="16">
        <v>192739</v>
      </c>
      <c r="CS206" s="16">
        <v>201563</v>
      </c>
      <c r="CT206" s="16">
        <v>0</v>
      </c>
      <c r="CU206" s="14">
        <v>542</v>
      </c>
      <c r="CV206" s="16">
        <v>3</v>
      </c>
      <c r="CW206" s="14">
        <v>0</v>
      </c>
      <c r="CX206" s="16">
        <v>545</v>
      </c>
      <c r="CY206" s="17">
        <v>62.14</v>
      </c>
      <c r="CZ206" s="16">
        <v>33866</v>
      </c>
      <c r="DA206" s="16">
        <v>545</v>
      </c>
      <c r="DB206" s="17">
        <v>68.3</v>
      </c>
      <c r="DC206" s="16">
        <v>37224</v>
      </c>
      <c r="DD206" s="17">
        <v>1.42</v>
      </c>
      <c r="DE206" s="17">
        <v>331.3</v>
      </c>
      <c r="DF206" s="16">
        <v>470</v>
      </c>
      <c r="DG206" s="17">
        <v>33.299999999999997</v>
      </c>
      <c r="DH206" s="17">
        <v>608.4</v>
      </c>
      <c r="DI206" s="16">
        <v>20260</v>
      </c>
      <c r="DJ206" s="16">
        <v>19359</v>
      </c>
      <c r="DK206" s="16">
        <v>20260</v>
      </c>
      <c r="DL206" s="16">
        <v>0</v>
      </c>
      <c r="DM206" s="16">
        <v>20260</v>
      </c>
      <c r="DN206" s="16">
        <v>20260</v>
      </c>
      <c r="DO206" s="17">
        <v>3.65</v>
      </c>
      <c r="DP206" s="17">
        <v>608.4</v>
      </c>
      <c r="DQ206" s="16">
        <v>2221</v>
      </c>
      <c r="DR206" s="16">
        <v>2116</v>
      </c>
      <c r="DS206" s="16">
        <v>2221</v>
      </c>
      <c r="DT206" s="16">
        <v>0</v>
      </c>
      <c r="DU206" s="16">
        <v>2221</v>
      </c>
      <c r="DV206" s="16">
        <v>2221</v>
      </c>
      <c r="DW206" s="16">
        <v>4138170</v>
      </c>
      <c r="DX206" s="16">
        <v>0</v>
      </c>
      <c r="DY206" s="16">
        <v>100102</v>
      </c>
      <c r="DZ206" s="16">
        <v>506964</v>
      </c>
      <c r="EA206" s="16">
        <v>366273</v>
      </c>
      <c r="EB206" s="16">
        <v>38883</v>
      </c>
      <c r="EC206" s="16">
        <v>43815</v>
      </c>
      <c r="ED206" s="16">
        <v>199743</v>
      </c>
      <c r="EE206" s="16">
        <v>201563</v>
      </c>
      <c r="EF206" s="16">
        <v>0</v>
      </c>
      <c r="EG206" s="16">
        <v>33866</v>
      </c>
      <c r="EH206" s="16">
        <v>37224</v>
      </c>
      <c r="EI206" s="16">
        <v>470</v>
      </c>
      <c r="EJ206" s="16">
        <v>20260</v>
      </c>
      <c r="EK206" s="16">
        <v>2221</v>
      </c>
      <c r="EL206" s="16">
        <v>32899</v>
      </c>
      <c r="EM206" s="16">
        <v>92401</v>
      </c>
      <c r="EN206" s="16">
        <v>-356</v>
      </c>
      <c r="EO206" s="16">
        <v>5748700</v>
      </c>
      <c r="EP206" s="16">
        <v>141060382</v>
      </c>
      <c r="EQ206" s="18">
        <v>5.4</v>
      </c>
      <c r="ER206" s="16">
        <v>761726</v>
      </c>
      <c r="ES206" s="16">
        <v>3757</v>
      </c>
      <c r="ET206" s="16">
        <v>3628</v>
      </c>
      <c r="EU206" s="16">
        <v>129</v>
      </c>
      <c r="EV206" s="16">
        <v>761726</v>
      </c>
      <c r="EW206" s="16">
        <v>761855</v>
      </c>
      <c r="EX206" s="16">
        <v>14940574</v>
      </c>
      <c r="EY206" s="16">
        <v>12799290</v>
      </c>
      <c r="EZ206" s="16">
        <v>2141284</v>
      </c>
      <c r="FA206" s="18">
        <v>5.4</v>
      </c>
      <c r="FB206" s="16">
        <v>11563</v>
      </c>
      <c r="FC206" s="16">
        <v>0</v>
      </c>
      <c r="FD206" s="16">
        <v>0</v>
      </c>
      <c r="FE206" s="16">
        <v>0</v>
      </c>
      <c r="FF206" s="16">
        <v>11563</v>
      </c>
      <c r="FG206" s="16">
        <v>11563</v>
      </c>
      <c r="FH206" s="16">
        <v>761855</v>
      </c>
      <c r="FI206" s="16">
        <v>773418</v>
      </c>
      <c r="FJ206" s="16">
        <v>6749</v>
      </c>
      <c r="FK206" s="15">
        <v>555.11099999999999</v>
      </c>
      <c r="FL206" s="16">
        <v>3746444</v>
      </c>
      <c r="FM206" s="16">
        <v>6749</v>
      </c>
      <c r="FN206" s="17">
        <v>66.400000000000006</v>
      </c>
      <c r="FO206" s="16">
        <v>448134</v>
      </c>
      <c r="FP206" s="16">
        <v>264</v>
      </c>
      <c r="FQ206" s="17">
        <v>609.82000000000005</v>
      </c>
      <c r="FR206" s="16">
        <v>160992</v>
      </c>
      <c r="FS206" s="16">
        <v>20260</v>
      </c>
      <c r="FT206" s="16">
        <v>2221</v>
      </c>
      <c r="FU206" s="16">
        <v>183473</v>
      </c>
      <c r="FV206" s="16">
        <v>3746444</v>
      </c>
      <c r="FW206" s="16">
        <v>448134</v>
      </c>
      <c r="FX206" s="16">
        <v>-315</v>
      </c>
      <c r="FY206" s="16">
        <v>366273</v>
      </c>
      <c r="FZ206" s="16">
        <v>38883</v>
      </c>
      <c r="GA206" s="16">
        <v>43815</v>
      </c>
      <c r="GB206" s="16">
        <v>199743</v>
      </c>
      <c r="GC206" s="16">
        <v>5026450</v>
      </c>
      <c r="GD206" s="16">
        <v>773418</v>
      </c>
      <c r="GE206" s="16">
        <v>4253032</v>
      </c>
      <c r="GF206" s="15">
        <v>621.51099999999997</v>
      </c>
      <c r="GG206" s="16">
        <v>300</v>
      </c>
      <c r="GH206" s="16">
        <v>186453</v>
      </c>
      <c r="GI206" s="16">
        <v>4253032</v>
      </c>
      <c r="GJ206" s="16">
        <v>0</v>
      </c>
      <c r="GK206" s="14">
        <v>11</v>
      </c>
      <c r="GL206" s="16">
        <v>7635</v>
      </c>
      <c r="GM206" s="16">
        <v>83985</v>
      </c>
      <c r="GN206" s="14">
        <v>0</v>
      </c>
      <c r="GO206" s="16">
        <v>7413</v>
      </c>
      <c r="GP206" s="16">
        <v>0</v>
      </c>
      <c r="GQ206" s="16">
        <v>83985</v>
      </c>
      <c r="GR206" s="16">
        <v>83985</v>
      </c>
      <c r="GS206" s="16">
        <v>5748700</v>
      </c>
      <c r="GT206" s="16">
        <v>5026450</v>
      </c>
      <c r="GU206" s="16">
        <v>0</v>
      </c>
      <c r="GV206" s="16">
        <v>722250</v>
      </c>
      <c r="GW206" s="16">
        <v>141060382</v>
      </c>
      <c r="GX206" s="16">
        <v>140506430</v>
      </c>
      <c r="GY206" s="16">
        <v>553952</v>
      </c>
      <c r="GZ206" s="16">
        <v>140506430</v>
      </c>
      <c r="HA206" s="18">
        <v>3.8999999999999998E-3</v>
      </c>
      <c r="HB206" s="16">
        <v>0</v>
      </c>
      <c r="HC206" s="16">
        <v>0</v>
      </c>
      <c r="HD206" s="16">
        <v>0</v>
      </c>
      <c r="HE206" s="16">
        <v>0</v>
      </c>
      <c r="HF206" s="16">
        <v>0</v>
      </c>
      <c r="HG206" s="16">
        <v>886</v>
      </c>
      <c r="HH206" s="16">
        <v>685</v>
      </c>
      <c r="HI206" s="16">
        <v>201</v>
      </c>
      <c r="HJ206" s="15">
        <v>621.51099999999997</v>
      </c>
      <c r="HK206" s="16">
        <v>124924</v>
      </c>
      <c r="HL206" s="15">
        <v>621.51099999999997</v>
      </c>
      <c r="HM206" s="16">
        <v>10</v>
      </c>
      <c r="HN206" s="16">
        <v>6215</v>
      </c>
      <c r="HO206" s="15">
        <v>621.51099999999997</v>
      </c>
      <c r="HP206" s="16">
        <v>7635</v>
      </c>
      <c r="HQ206" s="15">
        <v>0.11600000000000001</v>
      </c>
      <c r="HR206" s="16">
        <v>550659</v>
      </c>
      <c r="HS206" s="16">
        <v>124924</v>
      </c>
      <c r="HT206" s="16">
        <v>6215</v>
      </c>
      <c r="HU206" s="16">
        <v>419520</v>
      </c>
      <c r="HV206" s="16">
        <v>141060382</v>
      </c>
      <c r="HW206" s="18">
        <v>2.9740500000000001</v>
      </c>
      <c r="HX206" s="18">
        <v>1.9617800000000001</v>
      </c>
      <c r="HY206" s="18">
        <v>1.01227</v>
      </c>
      <c r="HZ206" s="16">
        <v>141060382</v>
      </c>
      <c r="IA206" s="16">
        <v>142791</v>
      </c>
      <c r="IB206" s="16">
        <v>7635</v>
      </c>
      <c r="IC206" s="17">
        <v>0</v>
      </c>
      <c r="ID206" s="16">
        <v>0</v>
      </c>
      <c r="IE206" s="15">
        <v>621.51099999999997</v>
      </c>
      <c r="IF206" s="16">
        <v>0</v>
      </c>
      <c r="IG206" s="16">
        <v>722250</v>
      </c>
      <c r="IH206" s="16">
        <v>0</v>
      </c>
      <c r="II206" s="16">
        <v>0</v>
      </c>
      <c r="IJ206" s="16">
        <v>0</v>
      </c>
      <c r="IK206" s="16">
        <v>32899</v>
      </c>
      <c r="IL206" s="16">
        <v>124924</v>
      </c>
      <c r="IM206" s="16">
        <v>6215</v>
      </c>
      <c r="IN206" s="16">
        <v>142791</v>
      </c>
      <c r="IO206" s="16">
        <v>0</v>
      </c>
      <c r="IP206" s="16">
        <v>481219</v>
      </c>
      <c r="IQ206" s="16">
        <v>4253032</v>
      </c>
      <c r="IR206" s="16">
        <v>0</v>
      </c>
      <c r="IS206" s="16">
        <v>0</v>
      </c>
      <c r="IT206" s="16">
        <v>0</v>
      </c>
      <c r="IU206" s="16">
        <v>0</v>
      </c>
      <c r="IV206" s="16">
        <v>32899</v>
      </c>
      <c r="IW206" s="16">
        <v>124924</v>
      </c>
      <c r="IX206" s="16">
        <v>6215</v>
      </c>
      <c r="IY206" s="16">
        <v>142791</v>
      </c>
      <c r="IZ206" s="16">
        <v>0</v>
      </c>
      <c r="JA206" s="16">
        <v>0</v>
      </c>
      <c r="JB206" s="16">
        <v>83985</v>
      </c>
      <c r="JC206" s="16">
        <v>4578048</v>
      </c>
      <c r="JD206" s="16">
        <v>4138170</v>
      </c>
      <c r="JE206" s="16">
        <v>0</v>
      </c>
      <c r="JF206" s="16">
        <v>4138170</v>
      </c>
      <c r="JG206" s="19">
        <v>0.1</v>
      </c>
      <c r="JH206" s="16">
        <v>413817</v>
      </c>
      <c r="JI206" s="16">
        <v>141060382</v>
      </c>
      <c r="JJ206" s="14">
        <v>542</v>
      </c>
      <c r="JK206" s="16">
        <v>260259</v>
      </c>
      <c r="JL206" s="16">
        <v>416026</v>
      </c>
      <c r="JM206" s="16">
        <v>260259</v>
      </c>
      <c r="JN206" s="17">
        <v>0.25</v>
      </c>
      <c r="JO206" s="19">
        <v>0.39960000000000001</v>
      </c>
      <c r="JP206" s="16">
        <v>413817</v>
      </c>
      <c r="JQ206" s="16">
        <v>165361</v>
      </c>
      <c r="JR206" s="17">
        <v>7.0000000000000007E-2</v>
      </c>
      <c r="JS206" s="16">
        <v>3035257</v>
      </c>
      <c r="JT206" s="16">
        <v>212468</v>
      </c>
      <c r="JU206" s="16">
        <v>413817</v>
      </c>
      <c r="JV206" s="16">
        <v>165361</v>
      </c>
      <c r="JW206" s="16">
        <v>212468</v>
      </c>
      <c r="JX206" s="16">
        <v>35988</v>
      </c>
      <c r="JY206" s="16">
        <v>165361</v>
      </c>
      <c r="JZ206" s="18">
        <v>0</v>
      </c>
      <c r="KA206" s="16">
        <v>0</v>
      </c>
      <c r="KB206" s="16">
        <v>212468</v>
      </c>
      <c r="KC206" s="16">
        <v>35988</v>
      </c>
      <c r="KD206" s="16">
        <v>248456</v>
      </c>
      <c r="KE206" s="16">
        <v>4138170</v>
      </c>
      <c r="KF206" s="19">
        <v>0</v>
      </c>
      <c r="KG206" s="16">
        <v>0</v>
      </c>
      <c r="KH206" s="17">
        <v>0</v>
      </c>
      <c r="KI206" s="16">
        <v>3035257</v>
      </c>
      <c r="KJ206" s="16">
        <v>0</v>
      </c>
      <c r="KK206" s="16">
        <v>0</v>
      </c>
      <c r="KL206" s="16">
        <v>0</v>
      </c>
      <c r="KM206" s="16">
        <v>0</v>
      </c>
      <c r="KN206" s="16">
        <v>1967</v>
      </c>
      <c r="KO206" s="16">
        <v>1900</v>
      </c>
      <c r="KP206" s="16">
        <v>67</v>
      </c>
      <c r="KQ206" s="16">
        <v>481219</v>
      </c>
      <c r="KR206" s="16">
        <v>67</v>
      </c>
      <c r="KS206" s="16">
        <v>481152</v>
      </c>
      <c r="KT206" s="16">
        <v>129</v>
      </c>
      <c r="KU206" s="16">
        <v>67</v>
      </c>
      <c r="KV206" s="16">
        <v>196</v>
      </c>
      <c r="KW206" s="16">
        <v>761726</v>
      </c>
      <c r="KX206" s="16">
        <v>481152</v>
      </c>
      <c r="KY206" s="18">
        <v>1242878</v>
      </c>
      <c r="KZ206" s="16">
        <v>35988</v>
      </c>
      <c r="LA206" s="16">
        <v>0</v>
      </c>
      <c r="LB206" s="16">
        <v>0</v>
      </c>
      <c r="LC206" s="16">
        <v>0</v>
      </c>
      <c r="LD206" s="16">
        <v>1278866</v>
      </c>
      <c r="LE206" s="16">
        <v>253162</v>
      </c>
      <c r="LF206" s="16">
        <v>215500</v>
      </c>
      <c r="LG206" s="16">
        <v>0</v>
      </c>
      <c r="LH206" s="16">
        <v>1747528</v>
      </c>
      <c r="LI206" s="16">
        <v>35988</v>
      </c>
      <c r="LJ206" s="16">
        <v>1711540</v>
      </c>
      <c r="LK206" s="16">
        <v>141060382</v>
      </c>
      <c r="LL206" s="16">
        <v>12.13339</v>
      </c>
      <c r="LM206" s="16">
        <v>35988</v>
      </c>
      <c r="LN206" s="16">
        <v>141593777</v>
      </c>
      <c r="LO206" s="16">
        <v>0.25416</v>
      </c>
      <c r="LP206" s="16">
        <v>12.13339</v>
      </c>
      <c r="LQ206" s="16">
        <v>12.387549999999999</v>
      </c>
      <c r="LR206" s="16">
        <v>201563</v>
      </c>
      <c r="LS206" s="16">
        <v>0</v>
      </c>
      <c r="LT206" s="16">
        <v>33866</v>
      </c>
      <c r="LU206" s="16">
        <v>37224</v>
      </c>
      <c r="LV206" s="16">
        <v>470</v>
      </c>
      <c r="LW206" s="16">
        <v>20260</v>
      </c>
      <c r="LX206" s="16">
        <v>2221</v>
      </c>
      <c r="LY206" s="16">
        <v>32899</v>
      </c>
      <c r="LZ206" s="16">
        <v>262705</v>
      </c>
      <c r="MA206" s="16">
        <v>4578048</v>
      </c>
      <c r="MB206" s="18">
        <v>262705</v>
      </c>
      <c r="MC206" s="16">
        <v>4315343</v>
      </c>
      <c r="MD206" s="16">
        <v>5748700</v>
      </c>
      <c r="ME206" s="18">
        <v>0</v>
      </c>
      <c r="MF206" s="18">
        <v>0</v>
      </c>
      <c r="MG206" s="18">
        <v>248456</v>
      </c>
      <c r="MH206" s="16">
        <v>0</v>
      </c>
      <c r="MI206" s="16">
        <v>83985</v>
      </c>
      <c r="MJ206" s="16">
        <v>0</v>
      </c>
      <c r="MK206" s="16">
        <v>0</v>
      </c>
      <c r="ML206" s="16">
        <v>0</v>
      </c>
      <c r="MM206" s="16">
        <v>0</v>
      </c>
      <c r="MN206" s="16">
        <v>0</v>
      </c>
      <c r="MO206" s="16">
        <v>1278866</v>
      </c>
      <c r="MP206" s="16">
        <v>83985</v>
      </c>
      <c r="MQ206" s="16">
        <v>0</v>
      </c>
      <c r="MR206" s="16">
        <v>212468</v>
      </c>
      <c r="MS206" s="16">
        <v>0</v>
      </c>
      <c r="MT206" s="16">
        <v>11563</v>
      </c>
      <c r="MU206" s="16">
        <v>196</v>
      </c>
      <c r="MV206" s="16">
        <v>0</v>
      </c>
      <c r="MW206" s="16">
        <v>1587078</v>
      </c>
      <c r="MX206" s="16">
        <v>141593777</v>
      </c>
      <c r="MY206" s="16">
        <v>0.67</v>
      </c>
      <c r="MZ206" s="16">
        <v>94868</v>
      </c>
      <c r="NA206" s="16">
        <v>0.02</v>
      </c>
      <c r="NB206" s="16">
        <v>3035257</v>
      </c>
      <c r="NC206" s="16">
        <v>60705</v>
      </c>
      <c r="ND206" s="16">
        <v>94868</v>
      </c>
      <c r="NE206" s="16">
        <v>60705</v>
      </c>
      <c r="NF206" s="16">
        <v>34163</v>
      </c>
      <c r="NG206" s="17">
        <v>7.0000000000000007E-2</v>
      </c>
      <c r="NH206" s="17">
        <v>0</v>
      </c>
      <c r="NI206" s="17">
        <v>0</v>
      </c>
      <c r="NJ206" s="17">
        <v>0</v>
      </c>
      <c r="NK206" s="17">
        <v>0.02</v>
      </c>
      <c r="NL206" s="17">
        <v>0.09</v>
      </c>
      <c r="NM206" s="16">
        <v>212468</v>
      </c>
      <c r="NN206" s="16">
        <v>0</v>
      </c>
      <c r="NO206" s="18">
        <v>0</v>
      </c>
      <c r="NP206" s="16">
        <v>0</v>
      </c>
      <c r="NQ206" s="17">
        <v>212468</v>
      </c>
      <c r="NR206" s="16">
        <v>0</v>
      </c>
      <c r="NS206" s="16">
        <v>0</v>
      </c>
      <c r="NT206" s="16">
        <v>46726</v>
      </c>
      <c r="NU206" s="16">
        <v>0</v>
      </c>
      <c r="NV206" s="16">
        <v>0</v>
      </c>
      <c r="NW206" s="17">
        <v>19043</v>
      </c>
      <c r="NX206" s="17">
        <v>366613</v>
      </c>
    </row>
    <row r="207" spans="1:388" x14ac:dyDescent="0.55000000000000004">
      <c r="A207" s="13" t="s">
        <v>1181</v>
      </c>
      <c r="B207" s="13" t="s">
        <v>1203</v>
      </c>
      <c r="C207" s="13" t="s">
        <v>390</v>
      </c>
      <c r="D207" s="13" t="s">
        <v>391</v>
      </c>
      <c r="E207" s="14">
        <v>2957.6</v>
      </c>
      <c r="F207" s="15">
        <v>-0.85</v>
      </c>
      <c r="G207" s="16">
        <v>7413</v>
      </c>
      <c r="H207" s="16">
        <v>-6301</v>
      </c>
      <c r="I207" s="16">
        <v>6553</v>
      </c>
      <c r="J207" s="15">
        <v>-0.85</v>
      </c>
      <c r="K207" s="16">
        <v>-5570</v>
      </c>
      <c r="L207" s="16">
        <v>7413</v>
      </c>
      <c r="M207" s="16">
        <v>222</v>
      </c>
      <c r="N207" s="16">
        <v>7635</v>
      </c>
      <c r="O207" s="17">
        <v>624.80999999999995</v>
      </c>
      <c r="P207" s="17">
        <v>19.07</v>
      </c>
      <c r="Q207" s="17">
        <v>643.88</v>
      </c>
      <c r="R207" s="17">
        <v>69.63</v>
      </c>
      <c r="S207" s="17">
        <v>2.16</v>
      </c>
      <c r="T207" s="17">
        <v>71.790000000000006</v>
      </c>
      <c r="U207" s="17">
        <v>80.989999999999995</v>
      </c>
      <c r="V207" s="17">
        <v>2.35</v>
      </c>
      <c r="W207" s="17">
        <v>83.34</v>
      </c>
      <c r="X207" s="17">
        <v>357.8</v>
      </c>
      <c r="Y207" s="17">
        <v>10.73</v>
      </c>
      <c r="Z207" s="17">
        <v>368.53</v>
      </c>
      <c r="AA207" s="17">
        <v>219.6</v>
      </c>
      <c r="AB207" s="17">
        <v>122.89</v>
      </c>
      <c r="AC207" s="17">
        <v>195.91</v>
      </c>
      <c r="AD207" s="17">
        <v>538.4</v>
      </c>
      <c r="AE207" s="14">
        <v>2957.6</v>
      </c>
      <c r="AF207" s="17">
        <v>3496</v>
      </c>
      <c r="AG207" s="17">
        <v>0</v>
      </c>
      <c r="AH207" s="17">
        <v>3496</v>
      </c>
      <c r="AI207" s="15">
        <v>20.97</v>
      </c>
      <c r="AJ207" s="15">
        <v>17.411000000000001</v>
      </c>
      <c r="AK207" s="17">
        <v>12.51</v>
      </c>
      <c r="AL207" s="17">
        <f>ROUND(Data_AidAndLevy[[#This Row],[L311]]*Data_AidAndLevy[[#This Row],[L201]],0)</f>
        <v>92737</v>
      </c>
      <c r="AM207" s="15">
        <v>0</v>
      </c>
      <c r="AN207" s="15">
        <v>50.890999999999998</v>
      </c>
      <c r="AO207" s="17">
        <v>3496</v>
      </c>
      <c r="AP207" s="15">
        <v>3546.8910000000001</v>
      </c>
      <c r="AQ207" s="17">
        <v>538.4</v>
      </c>
      <c r="AR207" s="15">
        <v>3008.491</v>
      </c>
      <c r="AS207" s="16">
        <v>7635</v>
      </c>
      <c r="AT207" s="14">
        <v>2957.6</v>
      </c>
      <c r="AU207" s="16">
        <v>22581276</v>
      </c>
      <c r="AV207" s="16">
        <v>21793479</v>
      </c>
      <c r="AW207" s="17">
        <v>1.01</v>
      </c>
      <c r="AX207" s="16">
        <v>22011414</v>
      </c>
      <c r="AY207" s="16">
        <v>22581276</v>
      </c>
      <c r="AZ207" s="16">
        <v>0</v>
      </c>
      <c r="BA207" s="16">
        <v>7635</v>
      </c>
      <c r="BB207" s="15">
        <v>50.890999999999998</v>
      </c>
      <c r="BC207" s="16">
        <v>388553</v>
      </c>
      <c r="BD207" s="16">
        <v>7635</v>
      </c>
      <c r="BE207" s="17">
        <v>538.4</v>
      </c>
      <c r="BF207" s="16">
        <v>4110684</v>
      </c>
      <c r="BG207" s="17">
        <v>643.88</v>
      </c>
      <c r="BH207" s="14">
        <v>2957.6</v>
      </c>
      <c r="BI207" s="16">
        <v>1904339</v>
      </c>
      <c r="BJ207" s="16">
        <v>1836879</v>
      </c>
      <c r="BK207" s="16">
        <v>1904339</v>
      </c>
      <c r="BL207" s="16">
        <v>0</v>
      </c>
      <c r="BM207" s="16">
        <v>1904339</v>
      </c>
      <c r="BN207" s="16">
        <v>1904339</v>
      </c>
      <c r="BO207" s="17">
        <v>71.790000000000006</v>
      </c>
      <c r="BP207" s="14">
        <v>2957.6</v>
      </c>
      <c r="BQ207" s="16">
        <v>212326</v>
      </c>
      <c r="BR207" s="16">
        <v>204705</v>
      </c>
      <c r="BS207" s="16">
        <v>212326</v>
      </c>
      <c r="BT207" s="16">
        <v>0</v>
      </c>
      <c r="BU207" s="16">
        <v>212326</v>
      </c>
      <c r="BV207" s="16">
        <v>212326</v>
      </c>
      <c r="BW207" s="17">
        <v>83.34</v>
      </c>
      <c r="BX207" s="14">
        <v>2957.6</v>
      </c>
      <c r="BY207" s="16">
        <v>246486</v>
      </c>
      <c r="BZ207" s="16">
        <v>238103</v>
      </c>
      <c r="CA207" s="16">
        <v>246486</v>
      </c>
      <c r="CB207" s="16">
        <v>0</v>
      </c>
      <c r="CC207" s="16">
        <v>246486</v>
      </c>
      <c r="CD207" s="16">
        <v>246486</v>
      </c>
      <c r="CE207" s="17">
        <v>368.53</v>
      </c>
      <c r="CF207" s="14">
        <v>2957.6</v>
      </c>
      <c r="CG207" s="16">
        <v>1089964</v>
      </c>
      <c r="CH207" s="16">
        <v>1051896</v>
      </c>
      <c r="CI207" s="16">
        <v>1089964</v>
      </c>
      <c r="CJ207" s="16">
        <v>0</v>
      </c>
      <c r="CK207" s="16">
        <v>1089964</v>
      </c>
      <c r="CL207" s="16">
        <v>1089964</v>
      </c>
      <c r="CM207" s="17">
        <v>325.88</v>
      </c>
      <c r="CN207" s="17">
        <v>3496</v>
      </c>
      <c r="CO207" s="16">
        <v>1139276</v>
      </c>
      <c r="CP207" s="16">
        <v>1084530</v>
      </c>
      <c r="CQ207" s="16">
        <v>0</v>
      </c>
      <c r="CR207" s="16">
        <v>1084530</v>
      </c>
      <c r="CS207" s="16">
        <v>1139276</v>
      </c>
      <c r="CT207" s="16">
        <v>0</v>
      </c>
      <c r="CU207" s="14">
        <v>2957.6</v>
      </c>
      <c r="CV207" s="16">
        <v>92</v>
      </c>
      <c r="CW207" s="14">
        <v>0.2</v>
      </c>
      <c r="CX207" s="16">
        <v>3049</v>
      </c>
      <c r="CY207" s="17">
        <v>62.04</v>
      </c>
      <c r="CZ207" s="16">
        <v>189160</v>
      </c>
      <c r="DA207" s="16">
        <v>3049</v>
      </c>
      <c r="DB207" s="17">
        <v>68.150000000000006</v>
      </c>
      <c r="DC207" s="16">
        <v>207789</v>
      </c>
      <c r="DD207" s="17">
        <v>0</v>
      </c>
      <c r="DE207" s="17">
        <v>325.88</v>
      </c>
      <c r="DF207" s="16">
        <v>0</v>
      </c>
      <c r="DG207" s="17">
        <v>27.75</v>
      </c>
      <c r="DH207" s="17">
        <v>3496</v>
      </c>
      <c r="DI207" s="16">
        <v>97014</v>
      </c>
      <c r="DJ207" s="16">
        <v>91761</v>
      </c>
      <c r="DK207" s="16">
        <v>97014</v>
      </c>
      <c r="DL207" s="16">
        <v>0</v>
      </c>
      <c r="DM207" s="16">
        <v>97014</v>
      </c>
      <c r="DN207" s="16">
        <v>97014</v>
      </c>
      <c r="DO207" s="17">
        <v>3.48</v>
      </c>
      <c r="DP207" s="17">
        <v>3496</v>
      </c>
      <c r="DQ207" s="16">
        <v>12166</v>
      </c>
      <c r="DR207" s="16">
        <v>11526</v>
      </c>
      <c r="DS207" s="16">
        <v>12166</v>
      </c>
      <c r="DT207" s="16">
        <v>0</v>
      </c>
      <c r="DU207" s="16">
        <v>12166</v>
      </c>
      <c r="DV207" s="16">
        <v>12166</v>
      </c>
      <c r="DW207" s="16">
        <v>22581276</v>
      </c>
      <c r="DX207" s="16">
        <v>0</v>
      </c>
      <c r="DY207" s="16">
        <v>388553</v>
      </c>
      <c r="DZ207" s="16">
        <v>4110684</v>
      </c>
      <c r="EA207" s="16">
        <v>1904339</v>
      </c>
      <c r="EB207" s="16">
        <v>212326</v>
      </c>
      <c r="EC207" s="16">
        <v>246486</v>
      </c>
      <c r="ED207" s="16">
        <v>1089964</v>
      </c>
      <c r="EE207" s="16">
        <v>1139276</v>
      </c>
      <c r="EF207" s="16">
        <v>0</v>
      </c>
      <c r="EG207" s="16">
        <v>189160</v>
      </c>
      <c r="EH207" s="16">
        <v>207789</v>
      </c>
      <c r="EI207" s="16">
        <v>0</v>
      </c>
      <c r="EJ207" s="16">
        <v>97014</v>
      </c>
      <c r="EK207" s="16">
        <v>12166</v>
      </c>
      <c r="EL207" s="16">
        <v>203383</v>
      </c>
      <c r="EM207" s="16">
        <v>1096234</v>
      </c>
      <c r="EN207" s="16">
        <v>-6301</v>
      </c>
      <c r="EO207" s="16">
        <v>33065583</v>
      </c>
      <c r="EP207" s="16">
        <v>944362660</v>
      </c>
      <c r="EQ207" s="18">
        <v>5.4</v>
      </c>
      <c r="ER207" s="16">
        <v>5099558</v>
      </c>
      <c r="ES207" s="16">
        <v>91553</v>
      </c>
      <c r="ET207" s="16">
        <v>91324</v>
      </c>
      <c r="EU207" s="16">
        <v>229</v>
      </c>
      <c r="EV207" s="16">
        <v>5099558</v>
      </c>
      <c r="EW207" s="16">
        <v>5099787</v>
      </c>
      <c r="EX207" s="16">
        <v>215380440</v>
      </c>
      <c r="EY207" s="16">
        <v>195710404</v>
      </c>
      <c r="EZ207" s="16">
        <v>19670036</v>
      </c>
      <c r="FA207" s="18">
        <v>5.4</v>
      </c>
      <c r="FB207" s="16">
        <v>106218</v>
      </c>
      <c r="FC207" s="16">
        <v>0</v>
      </c>
      <c r="FD207" s="16">
        <v>0</v>
      </c>
      <c r="FE207" s="16">
        <v>0</v>
      </c>
      <c r="FF207" s="16">
        <v>106218</v>
      </c>
      <c r="FG207" s="16">
        <v>106218</v>
      </c>
      <c r="FH207" s="16">
        <v>5099787</v>
      </c>
      <c r="FI207" s="16">
        <v>5206005</v>
      </c>
      <c r="FJ207" s="16">
        <v>6749</v>
      </c>
      <c r="FK207" s="15">
        <v>3008.491</v>
      </c>
      <c r="FL207" s="16">
        <v>20304306</v>
      </c>
      <c r="FM207" s="16">
        <v>6749</v>
      </c>
      <c r="FN207" s="17">
        <v>538.4</v>
      </c>
      <c r="FO207" s="16">
        <v>3633662</v>
      </c>
      <c r="FP207" s="16">
        <v>264</v>
      </c>
      <c r="FQ207" s="17">
        <v>3496</v>
      </c>
      <c r="FR207" s="16">
        <v>922944</v>
      </c>
      <c r="FS207" s="16">
        <v>97014</v>
      </c>
      <c r="FT207" s="16">
        <v>12166</v>
      </c>
      <c r="FU207" s="16">
        <v>1032124</v>
      </c>
      <c r="FV207" s="16">
        <v>20304306</v>
      </c>
      <c r="FW207" s="16">
        <v>3633662</v>
      </c>
      <c r="FX207" s="16">
        <v>-5570</v>
      </c>
      <c r="FY207" s="16">
        <v>1904339</v>
      </c>
      <c r="FZ207" s="16">
        <v>212326</v>
      </c>
      <c r="GA207" s="16">
        <v>246486</v>
      </c>
      <c r="GB207" s="16">
        <v>1089964</v>
      </c>
      <c r="GC207" s="16">
        <v>28417637</v>
      </c>
      <c r="GD207" s="16">
        <v>5206005</v>
      </c>
      <c r="GE207" s="16">
        <v>23211632</v>
      </c>
      <c r="GF207" s="15">
        <v>3546.8910000000001</v>
      </c>
      <c r="GG207" s="16">
        <v>300</v>
      </c>
      <c r="GH207" s="16">
        <v>1064067</v>
      </c>
      <c r="GI207" s="16">
        <v>23211632</v>
      </c>
      <c r="GJ207" s="16">
        <v>0</v>
      </c>
      <c r="GK207" s="14">
        <v>53.5</v>
      </c>
      <c r="GL207" s="16">
        <v>7635</v>
      </c>
      <c r="GM207" s="16">
        <v>408473</v>
      </c>
      <c r="GN207" s="14">
        <v>0</v>
      </c>
      <c r="GO207" s="16">
        <v>7413</v>
      </c>
      <c r="GP207" s="16">
        <v>0</v>
      </c>
      <c r="GQ207" s="16">
        <v>408473</v>
      </c>
      <c r="GR207" s="16">
        <v>408473</v>
      </c>
      <c r="GS207" s="16">
        <v>33065583</v>
      </c>
      <c r="GT207" s="16">
        <v>28417637</v>
      </c>
      <c r="GU207" s="16">
        <v>0</v>
      </c>
      <c r="GV207" s="16">
        <v>4647946</v>
      </c>
      <c r="GW207" s="16">
        <v>944362660</v>
      </c>
      <c r="GX207" s="16">
        <v>876456980</v>
      </c>
      <c r="GY207" s="16">
        <v>67905680</v>
      </c>
      <c r="GZ207" s="16">
        <v>876456980</v>
      </c>
      <c r="HA207" s="18">
        <v>7.7499999999999999E-2</v>
      </c>
      <c r="HB207" s="16">
        <v>32449</v>
      </c>
      <c r="HC207" s="16">
        <v>2515</v>
      </c>
      <c r="HD207" s="16">
        <v>32449</v>
      </c>
      <c r="HE207" s="16">
        <v>2515</v>
      </c>
      <c r="HF207" s="16">
        <v>29934</v>
      </c>
      <c r="HG207" s="16">
        <v>886</v>
      </c>
      <c r="HH207" s="16">
        <v>685</v>
      </c>
      <c r="HI207" s="16">
        <v>201</v>
      </c>
      <c r="HJ207" s="15">
        <v>3546.8910000000001</v>
      </c>
      <c r="HK207" s="16">
        <v>712925</v>
      </c>
      <c r="HL207" s="15">
        <v>3546.8910000000001</v>
      </c>
      <c r="HM207" s="16">
        <v>10</v>
      </c>
      <c r="HN207" s="16">
        <v>35469</v>
      </c>
      <c r="HO207" s="15">
        <v>3546.8910000000001</v>
      </c>
      <c r="HP207" s="16">
        <v>7635</v>
      </c>
      <c r="HQ207" s="15">
        <v>0.11600000000000001</v>
      </c>
      <c r="HR207" s="16">
        <v>3142545</v>
      </c>
      <c r="HS207" s="16">
        <v>712925</v>
      </c>
      <c r="HT207" s="16">
        <v>35469</v>
      </c>
      <c r="HU207" s="16">
        <v>2394151</v>
      </c>
      <c r="HV207" s="16">
        <v>944362660</v>
      </c>
      <c r="HW207" s="18">
        <v>2.5352000000000001</v>
      </c>
      <c r="HX207" s="18">
        <v>1.9617800000000001</v>
      </c>
      <c r="HY207" s="18">
        <v>0.57342000000000004</v>
      </c>
      <c r="HZ207" s="16">
        <v>944362660</v>
      </c>
      <c r="IA207" s="16">
        <v>541516</v>
      </c>
      <c r="IB207" s="16">
        <v>7635</v>
      </c>
      <c r="IC207" s="17">
        <v>0</v>
      </c>
      <c r="ID207" s="16">
        <v>0</v>
      </c>
      <c r="IE207" s="15">
        <v>3546.8910000000001</v>
      </c>
      <c r="IF207" s="16">
        <v>0</v>
      </c>
      <c r="IG207" s="16">
        <v>4647946</v>
      </c>
      <c r="IH207" s="16">
        <v>29934</v>
      </c>
      <c r="II207" s="16">
        <v>0</v>
      </c>
      <c r="IJ207" s="16">
        <v>0</v>
      </c>
      <c r="IK207" s="16">
        <v>203383</v>
      </c>
      <c r="IL207" s="16">
        <v>712925</v>
      </c>
      <c r="IM207" s="16">
        <v>35469</v>
      </c>
      <c r="IN207" s="16">
        <v>541516</v>
      </c>
      <c r="IO207" s="16">
        <v>0</v>
      </c>
      <c r="IP207" s="16">
        <v>3531485</v>
      </c>
      <c r="IQ207" s="16">
        <v>23211632</v>
      </c>
      <c r="IR207" s="16">
        <v>0</v>
      </c>
      <c r="IS207" s="16">
        <v>29934</v>
      </c>
      <c r="IT207" s="16">
        <v>0</v>
      </c>
      <c r="IU207" s="16">
        <v>0</v>
      </c>
      <c r="IV207" s="16">
        <v>203383</v>
      </c>
      <c r="IW207" s="16">
        <v>712925</v>
      </c>
      <c r="IX207" s="16">
        <v>35469</v>
      </c>
      <c r="IY207" s="16">
        <v>541516</v>
      </c>
      <c r="IZ207" s="16">
        <v>0</v>
      </c>
      <c r="JA207" s="16">
        <v>0</v>
      </c>
      <c r="JB207" s="16">
        <v>408473</v>
      </c>
      <c r="JC207" s="16">
        <v>24736566</v>
      </c>
      <c r="JD207" s="16">
        <v>22581276</v>
      </c>
      <c r="JE207" s="16">
        <v>0</v>
      </c>
      <c r="JF207" s="16">
        <v>22581276</v>
      </c>
      <c r="JG207" s="19">
        <v>0.1</v>
      </c>
      <c r="JH207" s="16">
        <v>2258128</v>
      </c>
      <c r="JI207" s="16">
        <v>944362660</v>
      </c>
      <c r="JJ207" s="14">
        <v>2957.6</v>
      </c>
      <c r="JK207" s="16">
        <v>319300</v>
      </c>
      <c r="JL207" s="16">
        <v>416026</v>
      </c>
      <c r="JM207" s="16">
        <v>319300</v>
      </c>
      <c r="JN207" s="17">
        <v>0.25</v>
      </c>
      <c r="JO207" s="19">
        <v>0.32569999999999999</v>
      </c>
      <c r="JP207" s="16">
        <v>2258128</v>
      </c>
      <c r="JQ207" s="16">
        <v>735472</v>
      </c>
      <c r="JR207" s="17">
        <v>7.0000000000000007E-2</v>
      </c>
      <c r="JS207" s="16">
        <v>19737811</v>
      </c>
      <c r="JT207" s="16">
        <v>1381647</v>
      </c>
      <c r="JU207" s="16">
        <v>2258128</v>
      </c>
      <c r="JV207" s="16">
        <v>735472</v>
      </c>
      <c r="JW207" s="16">
        <v>1381647</v>
      </c>
      <c r="JX207" s="16">
        <v>141009</v>
      </c>
      <c r="JY207" s="16">
        <v>735472</v>
      </c>
      <c r="JZ207" s="18">
        <v>0</v>
      </c>
      <c r="KA207" s="16">
        <v>0</v>
      </c>
      <c r="KB207" s="16">
        <v>1381647</v>
      </c>
      <c r="KC207" s="16">
        <v>141009</v>
      </c>
      <c r="KD207" s="16">
        <v>1522656</v>
      </c>
      <c r="KE207" s="16">
        <v>22581276</v>
      </c>
      <c r="KF207" s="19">
        <v>0</v>
      </c>
      <c r="KG207" s="16">
        <v>0</v>
      </c>
      <c r="KH207" s="17">
        <v>0</v>
      </c>
      <c r="KI207" s="16">
        <v>19737811</v>
      </c>
      <c r="KJ207" s="16">
        <v>0</v>
      </c>
      <c r="KK207" s="16">
        <v>0</v>
      </c>
      <c r="KL207" s="16">
        <v>0</v>
      </c>
      <c r="KM207" s="16">
        <v>0</v>
      </c>
      <c r="KN207" s="16">
        <v>66589</v>
      </c>
      <c r="KO207" s="16">
        <v>66423</v>
      </c>
      <c r="KP207" s="16">
        <v>166</v>
      </c>
      <c r="KQ207" s="16">
        <v>3531485</v>
      </c>
      <c r="KR207" s="16">
        <v>166</v>
      </c>
      <c r="KS207" s="16">
        <v>3531319</v>
      </c>
      <c r="KT207" s="16">
        <v>229</v>
      </c>
      <c r="KU207" s="16">
        <v>166</v>
      </c>
      <c r="KV207" s="16">
        <v>395</v>
      </c>
      <c r="KW207" s="16">
        <v>5099558</v>
      </c>
      <c r="KX207" s="16">
        <v>3531319</v>
      </c>
      <c r="KY207" s="18">
        <v>8630877</v>
      </c>
      <c r="KZ207" s="16">
        <v>141009</v>
      </c>
      <c r="LA207" s="16">
        <v>0</v>
      </c>
      <c r="LB207" s="16">
        <v>0</v>
      </c>
      <c r="LC207" s="16">
        <v>0</v>
      </c>
      <c r="LD207" s="16">
        <v>8771886</v>
      </c>
      <c r="LE207" s="16">
        <v>596569</v>
      </c>
      <c r="LF207" s="16">
        <v>339807</v>
      </c>
      <c r="LG207" s="16">
        <v>0</v>
      </c>
      <c r="LH207" s="16">
        <v>9708262</v>
      </c>
      <c r="LI207" s="16">
        <v>141009</v>
      </c>
      <c r="LJ207" s="16">
        <v>9567253</v>
      </c>
      <c r="LK207" s="16">
        <v>944362660</v>
      </c>
      <c r="LL207" s="16">
        <v>10.13091</v>
      </c>
      <c r="LM207" s="16">
        <v>141009</v>
      </c>
      <c r="LN207" s="16">
        <v>1043168885</v>
      </c>
      <c r="LO207" s="16">
        <v>0.13517000000000001</v>
      </c>
      <c r="LP207" s="16">
        <v>10.13091</v>
      </c>
      <c r="LQ207" s="16">
        <v>10.266080000000001</v>
      </c>
      <c r="LR207" s="16">
        <v>1139276</v>
      </c>
      <c r="LS207" s="16">
        <v>0</v>
      </c>
      <c r="LT207" s="16">
        <v>189160</v>
      </c>
      <c r="LU207" s="16">
        <v>207789</v>
      </c>
      <c r="LV207" s="16">
        <v>0</v>
      </c>
      <c r="LW207" s="16">
        <v>97014</v>
      </c>
      <c r="LX207" s="16">
        <v>12166</v>
      </c>
      <c r="LY207" s="16">
        <v>203383</v>
      </c>
      <c r="LZ207" s="16">
        <v>1442022</v>
      </c>
      <c r="MA207" s="16">
        <v>24736566</v>
      </c>
      <c r="MB207" s="18">
        <v>1442022</v>
      </c>
      <c r="MC207" s="16">
        <v>23294544</v>
      </c>
      <c r="MD207" s="16">
        <v>33065583</v>
      </c>
      <c r="ME207" s="18">
        <v>0</v>
      </c>
      <c r="MF207" s="18">
        <v>0</v>
      </c>
      <c r="MG207" s="18">
        <v>1522656</v>
      </c>
      <c r="MH207" s="16">
        <v>0</v>
      </c>
      <c r="MI207" s="16">
        <v>408473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8771886</v>
      </c>
      <c r="MP207" s="16">
        <v>408473</v>
      </c>
      <c r="MQ207" s="16">
        <v>0</v>
      </c>
      <c r="MR207" s="16">
        <v>1381647</v>
      </c>
      <c r="MS207" s="16">
        <v>0</v>
      </c>
      <c r="MT207" s="16">
        <v>106218</v>
      </c>
      <c r="MU207" s="16">
        <v>395</v>
      </c>
      <c r="MV207" s="16">
        <v>0</v>
      </c>
      <c r="MW207" s="16">
        <v>10668619</v>
      </c>
      <c r="MX207" s="16">
        <v>1043168885</v>
      </c>
      <c r="MY207" s="16">
        <v>0.67</v>
      </c>
      <c r="MZ207" s="16">
        <v>698923</v>
      </c>
      <c r="NA207" s="16">
        <v>0</v>
      </c>
      <c r="NB207" s="16">
        <v>19737811</v>
      </c>
      <c r="NC207" s="16">
        <v>0</v>
      </c>
      <c r="ND207" s="16">
        <v>698923</v>
      </c>
      <c r="NE207" s="16">
        <v>0</v>
      </c>
      <c r="NF207" s="16">
        <v>698923</v>
      </c>
      <c r="NG207" s="17">
        <v>7.0000000000000007E-2</v>
      </c>
      <c r="NH207" s="17">
        <v>0</v>
      </c>
      <c r="NI207" s="17">
        <v>0</v>
      </c>
      <c r="NJ207" s="17">
        <v>0</v>
      </c>
      <c r="NK207" s="17">
        <v>0</v>
      </c>
      <c r="NL207" s="17">
        <v>7.0000000000000007E-2</v>
      </c>
      <c r="NM207" s="16">
        <v>1381647</v>
      </c>
      <c r="NN207" s="16">
        <v>0</v>
      </c>
      <c r="NO207" s="18">
        <v>0</v>
      </c>
      <c r="NP207" s="16">
        <v>0</v>
      </c>
      <c r="NQ207" s="17">
        <v>1381647</v>
      </c>
      <c r="NR207" s="16">
        <v>2343943</v>
      </c>
      <c r="NS207" s="16">
        <v>0</v>
      </c>
      <c r="NT207" s="16">
        <v>344246</v>
      </c>
      <c r="NU207" s="16">
        <v>0</v>
      </c>
      <c r="NV207" s="16">
        <v>0</v>
      </c>
      <c r="NW207" s="17">
        <v>0</v>
      </c>
      <c r="NX207" s="17">
        <v>2117256</v>
      </c>
    </row>
    <row r="208" spans="1:388" x14ac:dyDescent="0.55000000000000004">
      <c r="A208" s="13" t="s">
        <v>1177</v>
      </c>
      <c r="B208" s="13" t="s">
        <v>1226</v>
      </c>
      <c r="C208" s="13" t="s">
        <v>392</v>
      </c>
      <c r="D208" s="13" t="s">
        <v>393</v>
      </c>
      <c r="E208" s="14">
        <v>805.3</v>
      </c>
      <c r="F208" s="15">
        <v>-0.91900000000000004</v>
      </c>
      <c r="G208" s="16">
        <v>7413</v>
      </c>
      <c r="H208" s="16">
        <v>-6813</v>
      </c>
      <c r="I208" s="16">
        <v>6553</v>
      </c>
      <c r="J208" s="15">
        <v>-0.91900000000000004</v>
      </c>
      <c r="K208" s="16">
        <v>-6022</v>
      </c>
      <c r="L208" s="16">
        <v>7413</v>
      </c>
      <c r="M208" s="16">
        <v>222</v>
      </c>
      <c r="N208" s="16">
        <v>7635</v>
      </c>
      <c r="O208" s="17">
        <v>666.3</v>
      </c>
      <c r="P208" s="17">
        <v>19.07</v>
      </c>
      <c r="Q208" s="17">
        <v>685.37</v>
      </c>
      <c r="R208" s="17">
        <v>74.849999999999994</v>
      </c>
      <c r="S208" s="17">
        <v>2.16</v>
      </c>
      <c r="T208" s="17">
        <v>77.010000000000005</v>
      </c>
      <c r="U208" s="17">
        <v>69.540000000000006</v>
      </c>
      <c r="V208" s="17">
        <v>2.35</v>
      </c>
      <c r="W208" s="17">
        <v>71.89</v>
      </c>
      <c r="X208" s="17">
        <v>357.8</v>
      </c>
      <c r="Y208" s="17">
        <v>10.73</v>
      </c>
      <c r="Z208" s="17">
        <v>368.53</v>
      </c>
      <c r="AA208" s="17">
        <v>38.159999999999997</v>
      </c>
      <c r="AB208" s="17">
        <v>41.75</v>
      </c>
      <c r="AC208" s="17">
        <v>32.880000000000003</v>
      </c>
      <c r="AD208" s="17">
        <v>112.79</v>
      </c>
      <c r="AE208" s="14">
        <v>805.3</v>
      </c>
      <c r="AF208" s="17">
        <v>918.09</v>
      </c>
      <c r="AG208" s="17">
        <v>1.1599999999999999</v>
      </c>
      <c r="AH208" s="17">
        <v>919.25</v>
      </c>
      <c r="AI208" s="15">
        <v>25.16</v>
      </c>
      <c r="AJ208" s="15">
        <v>3.758</v>
      </c>
      <c r="AK208" s="17">
        <v>0.26</v>
      </c>
      <c r="AL208" s="17">
        <f>ROUND(Data_AidAndLevy[[#This Row],[L311]]*Data_AidAndLevy[[#This Row],[L201]],0)</f>
        <v>1927</v>
      </c>
      <c r="AM208" s="15">
        <v>0</v>
      </c>
      <c r="AN208" s="15">
        <v>29.178000000000001</v>
      </c>
      <c r="AO208" s="17">
        <v>918.09</v>
      </c>
      <c r="AP208" s="15">
        <v>947.26800000000003</v>
      </c>
      <c r="AQ208" s="17">
        <v>112.79</v>
      </c>
      <c r="AR208" s="15">
        <v>834.47799999999995</v>
      </c>
      <c r="AS208" s="16">
        <v>7635</v>
      </c>
      <c r="AT208" s="14">
        <v>805.3</v>
      </c>
      <c r="AU208" s="16">
        <v>6148466</v>
      </c>
      <c r="AV208" s="16">
        <v>5914091</v>
      </c>
      <c r="AW208" s="17">
        <v>1.01</v>
      </c>
      <c r="AX208" s="16">
        <v>5973232</v>
      </c>
      <c r="AY208" s="16">
        <v>6148466</v>
      </c>
      <c r="AZ208" s="16">
        <v>0</v>
      </c>
      <c r="BA208" s="16">
        <v>7635</v>
      </c>
      <c r="BB208" s="15">
        <v>29.178000000000001</v>
      </c>
      <c r="BC208" s="16">
        <v>222774</v>
      </c>
      <c r="BD208" s="16">
        <v>7635</v>
      </c>
      <c r="BE208" s="17">
        <v>112.79</v>
      </c>
      <c r="BF208" s="16">
        <v>861152</v>
      </c>
      <c r="BG208" s="17">
        <v>685.37</v>
      </c>
      <c r="BH208" s="14">
        <v>805.3</v>
      </c>
      <c r="BI208" s="16">
        <v>551928</v>
      </c>
      <c r="BJ208" s="16">
        <v>531574</v>
      </c>
      <c r="BK208" s="16">
        <v>551928</v>
      </c>
      <c r="BL208" s="16">
        <v>0</v>
      </c>
      <c r="BM208" s="16">
        <v>551928</v>
      </c>
      <c r="BN208" s="16">
        <v>551928</v>
      </c>
      <c r="BO208" s="17">
        <v>77.010000000000005</v>
      </c>
      <c r="BP208" s="14">
        <v>805.3</v>
      </c>
      <c r="BQ208" s="16">
        <v>62016</v>
      </c>
      <c r="BR208" s="16">
        <v>59715</v>
      </c>
      <c r="BS208" s="16">
        <v>62016</v>
      </c>
      <c r="BT208" s="16">
        <v>0</v>
      </c>
      <c r="BU208" s="16">
        <v>62016</v>
      </c>
      <c r="BV208" s="16">
        <v>62016</v>
      </c>
      <c r="BW208" s="17">
        <v>71.89</v>
      </c>
      <c r="BX208" s="14">
        <v>805.3</v>
      </c>
      <c r="BY208" s="16">
        <v>57893</v>
      </c>
      <c r="BZ208" s="16">
        <v>55479</v>
      </c>
      <c r="CA208" s="16">
        <v>57893</v>
      </c>
      <c r="CB208" s="16">
        <v>0</v>
      </c>
      <c r="CC208" s="16">
        <v>57893</v>
      </c>
      <c r="CD208" s="16">
        <v>57893</v>
      </c>
      <c r="CE208" s="17">
        <v>368.53</v>
      </c>
      <c r="CF208" s="14">
        <v>805.3</v>
      </c>
      <c r="CG208" s="16">
        <v>296777</v>
      </c>
      <c r="CH208" s="16">
        <v>285453</v>
      </c>
      <c r="CI208" s="16">
        <v>296777</v>
      </c>
      <c r="CJ208" s="16">
        <v>0</v>
      </c>
      <c r="CK208" s="16">
        <v>296777</v>
      </c>
      <c r="CL208" s="16">
        <v>296777</v>
      </c>
      <c r="CM208" s="17">
        <v>337.26</v>
      </c>
      <c r="CN208" s="17">
        <v>918.09</v>
      </c>
      <c r="CO208" s="16">
        <v>309635</v>
      </c>
      <c r="CP208" s="16">
        <v>295015</v>
      </c>
      <c r="CQ208" s="16">
        <v>0</v>
      </c>
      <c r="CR208" s="16">
        <v>295015</v>
      </c>
      <c r="CS208" s="16">
        <v>309635</v>
      </c>
      <c r="CT208" s="16">
        <v>0</v>
      </c>
      <c r="CU208" s="14">
        <v>805.3</v>
      </c>
      <c r="CV208" s="16">
        <v>32</v>
      </c>
      <c r="CW208" s="14">
        <v>0</v>
      </c>
      <c r="CX208" s="16">
        <v>837</v>
      </c>
      <c r="CY208" s="17">
        <v>62.47</v>
      </c>
      <c r="CZ208" s="16">
        <v>52287</v>
      </c>
      <c r="DA208" s="16">
        <v>837</v>
      </c>
      <c r="DB208" s="17">
        <v>69.650000000000006</v>
      </c>
      <c r="DC208" s="16">
        <v>58297</v>
      </c>
      <c r="DD208" s="17">
        <v>1.1599999999999999</v>
      </c>
      <c r="DE208" s="17">
        <v>337.26</v>
      </c>
      <c r="DF208" s="16">
        <v>391</v>
      </c>
      <c r="DG208" s="17">
        <v>41.7</v>
      </c>
      <c r="DH208" s="17">
        <v>918.09</v>
      </c>
      <c r="DI208" s="16">
        <v>38284</v>
      </c>
      <c r="DJ208" s="16">
        <v>36658</v>
      </c>
      <c r="DK208" s="16">
        <v>38284</v>
      </c>
      <c r="DL208" s="16">
        <v>0</v>
      </c>
      <c r="DM208" s="16">
        <v>38284</v>
      </c>
      <c r="DN208" s="16">
        <v>38284</v>
      </c>
      <c r="DO208" s="17">
        <v>4.8</v>
      </c>
      <c r="DP208" s="17">
        <v>918.09</v>
      </c>
      <c r="DQ208" s="16">
        <v>4407</v>
      </c>
      <c r="DR208" s="16">
        <v>4215</v>
      </c>
      <c r="DS208" s="16">
        <v>4407</v>
      </c>
      <c r="DT208" s="16">
        <v>0</v>
      </c>
      <c r="DU208" s="16">
        <v>4407</v>
      </c>
      <c r="DV208" s="16">
        <v>4407</v>
      </c>
      <c r="DW208" s="16">
        <v>6148466</v>
      </c>
      <c r="DX208" s="16">
        <v>0</v>
      </c>
      <c r="DY208" s="16">
        <v>222774</v>
      </c>
      <c r="DZ208" s="16">
        <v>861152</v>
      </c>
      <c r="EA208" s="16">
        <v>551928</v>
      </c>
      <c r="EB208" s="16">
        <v>62016</v>
      </c>
      <c r="EC208" s="16">
        <v>57893</v>
      </c>
      <c r="ED208" s="16">
        <v>296777</v>
      </c>
      <c r="EE208" s="16">
        <v>309635</v>
      </c>
      <c r="EF208" s="16">
        <v>0</v>
      </c>
      <c r="EG208" s="16">
        <v>52287</v>
      </c>
      <c r="EH208" s="16">
        <v>58297</v>
      </c>
      <c r="EI208" s="16">
        <v>391</v>
      </c>
      <c r="EJ208" s="16">
        <v>38284</v>
      </c>
      <c r="EK208" s="16">
        <v>4407</v>
      </c>
      <c r="EL208" s="16">
        <v>60890</v>
      </c>
      <c r="EM208" s="16">
        <v>149242</v>
      </c>
      <c r="EN208" s="16">
        <v>-6813</v>
      </c>
      <c r="EO208" s="16">
        <v>8745846</v>
      </c>
      <c r="EP208" s="16">
        <v>410384454</v>
      </c>
      <c r="EQ208" s="18">
        <v>5.4</v>
      </c>
      <c r="ER208" s="16">
        <v>2216076</v>
      </c>
      <c r="ES208" s="16">
        <v>190021</v>
      </c>
      <c r="ET208" s="16">
        <v>189572</v>
      </c>
      <c r="EU208" s="16">
        <v>449</v>
      </c>
      <c r="EV208" s="16">
        <v>2216076</v>
      </c>
      <c r="EW208" s="16">
        <v>2216525</v>
      </c>
      <c r="EX208" s="16">
        <v>94347436</v>
      </c>
      <c r="EY208" s="16">
        <v>88469162</v>
      </c>
      <c r="EZ208" s="16">
        <v>5878274</v>
      </c>
      <c r="FA208" s="18">
        <v>5.4</v>
      </c>
      <c r="FB208" s="16">
        <v>31743</v>
      </c>
      <c r="FC208" s="16">
        <v>0</v>
      </c>
      <c r="FD208" s="16">
        <v>0</v>
      </c>
      <c r="FE208" s="16">
        <v>0</v>
      </c>
      <c r="FF208" s="16">
        <v>31743</v>
      </c>
      <c r="FG208" s="16">
        <v>31743</v>
      </c>
      <c r="FH208" s="16">
        <v>2216525</v>
      </c>
      <c r="FI208" s="16">
        <v>2248268</v>
      </c>
      <c r="FJ208" s="16">
        <v>6749</v>
      </c>
      <c r="FK208" s="15">
        <v>834.47799999999995</v>
      </c>
      <c r="FL208" s="16">
        <v>5631892</v>
      </c>
      <c r="FM208" s="16">
        <v>6749</v>
      </c>
      <c r="FN208" s="17">
        <v>112.79</v>
      </c>
      <c r="FO208" s="16">
        <v>761220</v>
      </c>
      <c r="FP208" s="16">
        <v>264</v>
      </c>
      <c r="FQ208" s="17">
        <v>919.25</v>
      </c>
      <c r="FR208" s="16">
        <v>242682</v>
      </c>
      <c r="FS208" s="16">
        <v>38284</v>
      </c>
      <c r="FT208" s="16">
        <v>4407</v>
      </c>
      <c r="FU208" s="16">
        <v>285373</v>
      </c>
      <c r="FV208" s="16">
        <v>5631892</v>
      </c>
      <c r="FW208" s="16">
        <v>761220</v>
      </c>
      <c r="FX208" s="16">
        <v>-6022</v>
      </c>
      <c r="FY208" s="16">
        <v>551928</v>
      </c>
      <c r="FZ208" s="16">
        <v>62016</v>
      </c>
      <c r="GA208" s="16">
        <v>57893</v>
      </c>
      <c r="GB208" s="16">
        <v>296777</v>
      </c>
      <c r="GC208" s="16">
        <v>7641077</v>
      </c>
      <c r="GD208" s="16">
        <v>2248268</v>
      </c>
      <c r="GE208" s="16">
        <v>5392809</v>
      </c>
      <c r="GF208" s="15">
        <v>947.26800000000003</v>
      </c>
      <c r="GG208" s="16">
        <v>300</v>
      </c>
      <c r="GH208" s="16">
        <v>284180</v>
      </c>
      <c r="GI208" s="16">
        <v>5392809</v>
      </c>
      <c r="GJ208" s="16">
        <v>0</v>
      </c>
      <c r="GK208" s="14">
        <v>23.5</v>
      </c>
      <c r="GL208" s="16">
        <v>7635</v>
      </c>
      <c r="GM208" s="16">
        <v>179423</v>
      </c>
      <c r="GN208" s="14">
        <v>0</v>
      </c>
      <c r="GO208" s="16">
        <v>7413</v>
      </c>
      <c r="GP208" s="16">
        <v>0</v>
      </c>
      <c r="GQ208" s="16">
        <v>179423</v>
      </c>
      <c r="GR208" s="16">
        <v>179423</v>
      </c>
      <c r="GS208" s="16">
        <v>8745846</v>
      </c>
      <c r="GT208" s="16">
        <v>7641077</v>
      </c>
      <c r="GU208" s="16">
        <v>0</v>
      </c>
      <c r="GV208" s="16">
        <v>1104769</v>
      </c>
      <c r="GW208" s="16">
        <v>410384454</v>
      </c>
      <c r="GX208" s="16">
        <v>403201423</v>
      </c>
      <c r="GY208" s="16">
        <v>7183031</v>
      </c>
      <c r="GZ208" s="16">
        <v>403201423</v>
      </c>
      <c r="HA208" s="18">
        <v>1.78E-2</v>
      </c>
      <c r="HB208" s="16">
        <v>11390</v>
      </c>
      <c r="HC208" s="16">
        <v>203</v>
      </c>
      <c r="HD208" s="16">
        <v>11390</v>
      </c>
      <c r="HE208" s="16">
        <v>203</v>
      </c>
      <c r="HF208" s="16">
        <v>11187</v>
      </c>
      <c r="HG208" s="16">
        <v>886</v>
      </c>
      <c r="HH208" s="16">
        <v>685</v>
      </c>
      <c r="HI208" s="16">
        <v>201</v>
      </c>
      <c r="HJ208" s="15">
        <v>947.26800000000003</v>
      </c>
      <c r="HK208" s="16">
        <v>190401</v>
      </c>
      <c r="HL208" s="15">
        <v>947.26800000000003</v>
      </c>
      <c r="HM208" s="16">
        <v>10</v>
      </c>
      <c r="HN208" s="16">
        <v>9473</v>
      </c>
      <c r="HO208" s="15">
        <v>947.26800000000003</v>
      </c>
      <c r="HP208" s="16">
        <v>7635</v>
      </c>
      <c r="HQ208" s="15">
        <v>0.11600000000000001</v>
      </c>
      <c r="HR208" s="16">
        <v>839279</v>
      </c>
      <c r="HS208" s="16">
        <v>190401</v>
      </c>
      <c r="HT208" s="16">
        <v>9473</v>
      </c>
      <c r="HU208" s="16">
        <v>639405</v>
      </c>
      <c r="HV208" s="16">
        <v>410384454</v>
      </c>
      <c r="HW208" s="18">
        <v>1.55806</v>
      </c>
      <c r="HX208" s="18">
        <v>1.9617800000000001</v>
      </c>
      <c r="HY208" s="18">
        <v>0</v>
      </c>
      <c r="HZ208" s="16">
        <v>410384454</v>
      </c>
      <c r="IA208" s="16">
        <v>0</v>
      </c>
      <c r="IB208" s="16">
        <v>7635</v>
      </c>
      <c r="IC208" s="17">
        <v>0</v>
      </c>
      <c r="ID208" s="16">
        <v>0</v>
      </c>
      <c r="IE208" s="15">
        <v>947.26800000000003</v>
      </c>
      <c r="IF208" s="16">
        <v>0</v>
      </c>
      <c r="IG208" s="16">
        <v>1104769</v>
      </c>
      <c r="IH208" s="16">
        <v>11187</v>
      </c>
      <c r="II208" s="16">
        <v>0</v>
      </c>
      <c r="IJ208" s="16">
        <v>0</v>
      </c>
      <c r="IK208" s="16">
        <v>60890</v>
      </c>
      <c r="IL208" s="16">
        <v>190401</v>
      </c>
      <c r="IM208" s="16">
        <v>9473</v>
      </c>
      <c r="IN208" s="16">
        <v>0</v>
      </c>
      <c r="IO208" s="16">
        <v>0</v>
      </c>
      <c r="IP208" s="16">
        <v>954598</v>
      </c>
      <c r="IQ208" s="16">
        <v>5392809</v>
      </c>
      <c r="IR208" s="16">
        <v>0</v>
      </c>
      <c r="IS208" s="16">
        <v>11187</v>
      </c>
      <c r="IT208" s="16">
        <v>0</v>
      </c>
      <c r="IU208" s="16">
        <v>0</v>
      </c>
      <c r="IV208" s="16">
        <v>60890</v>
      </c>
      <c r="IW208" s="16">
        <v>190401</v>
      </c>
      <c r="IX208" s="16">
        <v>9473</v>
      </c>
      <c r="IY208" s="16">
        <v>0</v>
      </c>
      <c r="IZ208" s="16">
        <v>0</v>
      </c>
      <c r="JA208" s="16">
        <v>0</v>
      </c>
      <c r="JB208" s="16">
        <v>179423</v>
      </c>
      <c r="JC208" s="16">
        <v>5722403</v>
      </c>
      <c r="JD208" s="16">
        <v>6148466</v>
      </c>
      <c r="JE208" s="16">
        <v>0</v>
      </c>
      <c r="JF208" s="16">
        <v>6148466</v>
      </c>
      <c r="JG208" s="19">
        <v>0.1</v>
      </c>
      <c r="JH208" s="16">
        <v>614847</v>
      </c>
      <c r="JI208" s="16">
        <v>410384454</v>
      </c>
      <c r="JJ208" s="14">
        <v>805.3</v>
      </c>
      <c r="JK208" s="16">
        <v>509604</v>
      </c>
      <c r="JL208" s="16">
        <v>416026</v>
      </c>
      <c r="JM208" s="16">
        <v>509604</v>
      </c>
      <c r="JN208" s="17">
        <v>0.25</v>
      </c>
      <c r="JO208" s="19">
        <v>0.2041</v>
      </c>
      <c r="JP208" s="16">
        <v>614847</v>
      </c>
      <c r="JQ208" s="16">
        <v>125490</v>
      </c>
      <c r="JR208" s="17">
        <v>7.0000000000000007E-2</v>
      </c>
      <c r="JS208" s="16">
        <v>5637075</v>
      </c>
      <c r="JT208" s="16">
        <v>394595</v>
      </c>
      <c r="JU208" s="16">
        <v>614847</v>
      </c>
      <c r="JV208" s="16">
        <v>125490</v>
      </c>
      <c r="JW208" s="16">
        <v>394595</v>
      </c>
      <c r="JX208" s="16">
        <v>94762</v>
      </c>
      <c r="JY208" s="16">
        <v>125490</v>
      </c>
      <c r="JZ208" s="18">
        <v>0</v>
      </c>
      <c r="KA208" s="16">
        <v>0</v>
      </c>
      <c r="KB208" s="16">
        <v>394595</v>
      </c>
      <c r="KC208" s="16">
        <v>94762</v>
      </c>
      <c r="KD208" s="16">
        <v>489357</v>
      </c>
      <c r="KE208" s="16">
        <v>6148466</v>
      </c>
      <c r="KF208" s="19">
        <v>0</v>
      </c>
      <c r="KG208" s="16">
        <v>0</v>
      </c>
      <c r="KH208" s="17">
        <v>0</v>
      </c>
      <c r="KI208" s="16">
        <v>5637075</v>
      </c>
      <c r="KJ208" s="16">
        <v>0</v>
      </c>
      <c r="KK208" s="16">
        <v>0</v>
      </c>
      <c r="KL208" s="16">
        <v>0</v>
      </c>
      <c r="KM208" s="16">
        <v>0</v>
      </c>
      <c r="KN208" s="16">
        <v>80152</v>
      </c>
      <c r="KO208" s="16">
        <v>79963</v>
      </c>
      <c r="KP208" s="16">
        <v>189</v>
      </c>
      <c r="KQ208" s="16">
        <v>954598</v>
      </c>
      <c r="KR208" s="16">
        <v>189</v>
      </c>
      <c r="KS208" s="16">
        <v>954409</v>
      </c>
      <c r="KT208" s="16">
        <v>449</v>
      </c>
      <c r="KU208" s="16">
        <v>189</v>
      </c>
      <c r="KV208" s="16">
        <v>638</v>
      </c>
      <c r="KW208" s="16">
        <v>2216076</v>
      </c>
      <c r="KX208" s="16">
        <v>954409</v>
      </c>
      <c r="KY208" s="18">
        <v>3170485</v>
      </c>
      <c r="KZ208" s="16">
        <v>94762</v>
      </c>
      <c r="LA208" s="16">
        <v>0</v>
      </c>
      <c r="LB208" s="16">
        <v>0</v>
      </c>
      <c r="LC208" s="16">
        <v>0</v>
      </c>
      <c r="LD208" s="16">
        <v>3265247</v>
      </c>
      <c r="LE208" s="16">
        <v>0</v>
      </c>
      <c r="LF208" s="16">
        <v>0</v>
      </c>
      <c r="LG208" s="16">
        <v>0</v>
      </c>
      <c r="LH208" s="16">
        <v>3265247</v>
      </c>
      <c r="LI208" s="16">
        <v>94762</v>
      </c>
      <c r="LJ208" s="16">
        <v>3170485</v>
      </c>
      <c r="LK208" s="16">
        <v>410384454</v>
      </c>
      <c r="LL208" s="16">
        <v>7.7256499999999999</v>
      </c>
      <c r="LM208" s="16">
        <v>94762</v>
      </c>
      <c r="LN208" s="16">
        <v>430859016</v>
      </c>
      <c r="LO208" s="16">
        <v>0.21994</v>
      </c>
      <c r="LP208" s="16">
        <v>7.7256499999999999</v>
      </c>
      <c r="LQ208" s="16">
        <v>7.9455900000000002</v>
      </c>
      <c r="LR208" s="16">
        <v>309635</v>
      </c>
      <c r="LS208" s="16">
        <v>0</v>
      </c>
      <c r="LT208" s="16">
        <v>52287</v>
      </c>
      <c r="LU208" s="16">
        <v>58297</v>
      </c>
      <c r="LV208" s="16">
        <v>391</v>
      </c>
      <c r="LW208" s="16">
        <v>38284</v>
      </c>
      <c r="LX208" s="16">
        <v>4407</v>
      </c>
      <c r="LY208" s="16">
        <v>60890</v>
      </c>
      <c r="LZ208" s="16">
        <v>402411</v>
      </c>
      <c r="MA208" s="16">
        <v>5722403</v>
      </c>
      <c r="MB208" s="18">
        <v>402411</v>
      </c>
      <c r="MC208" s="16">
        <v>5319992</v>
      </c>
      <c r="MD208" s="16">
        <v>8745846</v>
      </c>
      <c r="ME208" s="18">
        <v>0</v>
      </c>
      <c r="MF208" s="18">
        <v>0</v>
      </c>
      <c r="MG208" s="18">
        <v>489357</v>
      </c>
      <c r="MH208" s="16">
        <v>0</v>
      </c>
      <c r="MI208" s="16">
        <v>179423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3265247</v>
      </c>
      <c r="MP208" s="16">
        <v>179423</v>
      </c>
      <c r="MQ208" s="16">
        <v>0</v>
      </c>
      <c r="MR208" s="16">
        <v>394595</v>
      </c>
      <c r="MS208" s="16">
        <v>0</v>
      </c>
      <c r="MT208" s="16">
        <v>31743</v>
      </c>
      <c r="MU208" s="16">
        <v>638</v>
      </c>
      <c r="MV208" s="16">
        <v>0</v>
      </c>
      <c r="MW208" s="16">
        <v>3871646</v>
      </c>
      <c r="MX208" s="16">
        <v>430859016</v>
      </c>
      <c r="MY208" s="16">
        <v>0</v>
      </c>
      <c r="MZ208" s="16">
        <v>0</v>
      </c>
      <c r="NA208" s="16">
        <v>0</v>
      </c>
      <c r="NB208" s="16">
        <v>5637075</v>
      </c>
      <c r="NC208" s="16">
        <v>0</v>
      </c>
      <c r="ND208" s="16">
        <v>0</v>
      </c>
      <c r="NE208" s="16">
        <v>0</v>
      </c>
      <c r="NF208" s="16">
        <v>0</v>
      </c>
      <c r="NG208" s="17">
        <v>7.0000000000000007E-2</v>
      </c>
      <c r="NH208" s="17">
        <v>0</v>
      </c>
      <c r="NI208" s="17">
        <v>0</v>
      </c>
      <c r="NJ208" s="17">
        <v>0</v>
      </c>
      <c r="NK208" s="17">
        <v>0</v>
      </c>
      <c r="NL208" s="17">
        <v>7.0000000000000007E-2</v>
      </c>
      <c r="NM208" s="16">
        <v>394595</v>
      </c>
      <c r="NN208" s="16">
        <v>0</v>
      </c>
      <c r="NO208" s="18">
        <v>0</v>
      </c>
      <c r="NP208" s="16">
        <v>0</v>
      </c>
      <c r="NQ208" s="17">
        <v>394595</v>
      </c>
      <c r="NR208" s="16">
        <v>750000</v>
      </c>
      <c r="NS208" s="16">
        <v>0</v>
      </c>
      <c r="NT208" s="16">
        <v>142183</v>
      </c>
      <c r="NU208" s="16">
        <v>0</v>
      </c>
      <c r="NV208" s="16">
        <v>0</v>
      </c>
      <c r="NW208" s="17">
        <v>0</v>
      </c>
      <c r="NX208" s="17">
        <v>0</v>
      </c>
    </row>
    <row r="209" spans="1:388" x14ac:dyDescent="0.55000000000000004">
      <c r="A209" s="13" t="s">
        <v>1199</v>
      </c>
      <c r="B209" s="13" t="s">
        <v>1215</v>
      </c>
      <c r="C209" s="13" t="s">
        <v>394</v>
      </c>
      <c r="D209" s="13" t="s">
        <v>395</v>
      </c>
      <c r="E209" s="14">
        <v>527</v>
      </c>
      <c r="F209" s="15">
        <v>0</v>
      </c>
      <c r="G209" s="16">
        <v>7498</v>
      </c>
      <c r="H209" s="16">
        <v>0</v>
      </c>
      <c r="I209" s="16">
        <v>6553</v>
      </c>
      <c r="J209" s="15">
        <v>0</v>
      </c>
      <c r="K209" s="16">
        <v>0</v>
      </c>
      <c r="L209" s="16">
        <v>7498</v>
      </c>
      <c r="M209" s="16">
        <v>222</v>
      </c>
      <c r="N209" s="16">
        <v>7720</v>
      </c>
      <c r="O209" s="17">
        <v>684.26</v>
      </c>
      <c r="P209" s="17">
        <v>19.07</v>
      </c>
      <c r="Q209" s="17">
        <v>703.33</v>
      </c>
      <c r="R209" s="17">
        <v>77.180000000000007</v>
      </c>
      <c r="S209" s="17">
        <v>2.16</v>
      </c>
      <c r="T209" s="17">
        <v>79.34</v>
      </c>
      <c r="U209" s="17">
        <v>82.83</v>
      </c>
      <c r="V209" s="17">
        <v>2.35</v>
      </c>
      <c r="W209" s="17">
        <v>85.18</v>
      </c>
      <c r="X209" s="17">
        <v>357.8</v>
      </c>
      <c r="Y209" s="17">
        <v>10.73</v>
      </c>
      <c r="Z209" s="17">
        <v>368.53</v>
      </c>
      <c r="AA209" s="17">
        <v>24.48</v>
      </c>
      <c r="AB209" s="17">
        <v>13.93</v>
      </c>
      <c r="AC209" s="17">
        <v>26.03</v>
      </c>
      <c r="AD209" s="17">
        <v>64.44</v>
      </c>
      <c r="AE209" s="14">
        <v>527</v>
      </c>
      <c r="AF209" s="17">
        <v>591.44000000000005</v>
      </c>
      <c r="AG209" s="17">
        <v>0</v>
      </c>
      <c r="AH209" s="17">
        <v>591.44000000000005</v>
      </c>
      <c r="AI209" s="15">
        <v>15.03</v>
      </c>
      <c r="AJ209" s="15">
        <v>2.0720000000000001</v>
      </c>
      <c r="AK209" s="17">
        <v>0.47</v>
      </c>
      <c r="AL209" s="17">
        <f>ROUND(Data_AidAndLevy[[#This Row],[L311]]*Data_AidAndLevy[[#This Row],[L201]],0)</f>
        <v>3524</v>
      </c>
      <c r="AM209" s="15">
        <v>0</v>
      </c>
      <c r="AN209" s="15">
        <v>17.571999999999999</v>
      </c>
      <c r="AO209" s="17">
        <v>591.44000000000005</v>
      </c>
      <c r="AP209" s="15">
        <v>609.01199999999994</v>
      </c>
      <c r="AQ209" s="17">
        <v>64.44</v>
      </c>
      <c r="AR209" s="15">
        <v>544.572</v>
      </c>
      <c r="AS209" s="16">
        <v>7720</v>
      </c>
      <c r="AT209" s="14">
        <v>527</v>
      </c>
      <c r="AU209" s="16">
        <v>4068440</v>
      </c>
      <c r="AV209" s="16">
        <v>3856971</v>
      </c>
      <c r="AW209" s="17">
        <v>1.01</v>
      </c>
      <c r="AX209" s="16">
        <v>3895541</v>
      </c>
      <c r="AY209" s="16">
        <v>4068440</v>
      </c>
      <c r="AZ209" s="16">
        <v>0</v>
      </c>
      <c r="BA209" s="16">
        <v>7720</v>
      </c>
      <c r="BB209" s="15">
        <v>17.571999999999999</v>
      </c>
      <c r="BC209" s="16">
        <v>135656</v>
      </c>
      <c r="BD209" s="16">
        <v>7720</v>
      </c>
      <c r="BE209" s="17">
        <v>64.44</v>
      </c>
      <c r="BF209" s="16">
        <v>497477</v>
      </c>
      <c r="BG209" s="17">
        <v>703.33</v>
      </c>
      <c r="BH209" s="14">
        <v>527</v>
      </c>
      <c r="BI209" s="16">
        <v>370655</v>
      </c>
      <c r="BJ209" s="16">
        <v>351983</v>
      </c>
      <c r="BK209" s="16">
        <v>370655</v>
      </c>
      <c r="BL209" s="16">
        <v>0</v>
      </c>
      <c r="BM209" s="16">
        <v>370655</v>
      </c>
      <c r="BN209" s="16">
        <v>370655</v>
      </c>
      <c r="BO209" s="17">
        <v>79.34</v>
      </c>
      <c r="BP209" s="14">
        <v>527</v>
      </c>
      <c r="BQ209" s="16">
        <v>41812</v>
      </c>
      <c r="BR209" s="16">
        <v>39701</v>
      </c>
      <c r="BS209" s="16">
        <v>41812</v>
      </c>
      <c r="BT209" s="16">
        <v>0</v>
      </c>
      <c r="BU209" s="16">
        <v>41812</v>
      </c>
      <c r="BV209" s="16">
        <v>41812</v>
      </c>
      <c r="BW209" s="17">
        <v>85.18</v>
      </c>
      <c r="BX209" s="14">
        <v>527</v>
      </c>
      <c r="BY209" s="16">
        <v>44890</v>
      </c>
      <c r="BZ209" s="16">
        <v>42608</v>
      </c>
      <c r="CA209" s="16">
        <v>44890</v>
      </c>
      <c r="CB209" s="16">
        <v>0</v>
      </c>
      <c r="CC209" s="16">
        <v>44890</v>
      </c>
      <c r="CD209" s="16">
        <v>44890</v>
      </c>
      <c r="CE209" s="17">
        <v>368.53</v>
      </c>
      <c r="CF209" s="14">
        <v>527</v>
      </c>
      <c r="CG209" s="16">
        <v>194215</v>
      </c>
      <c r="CH209" s="16">
        <v>184052</v>
      </c>
      <c r="CI209" s="16">
        <v>194215</v>
      </c>
      <c r="CJ209" s="16">
        <v>0</v>
      </c>
      <c r="CK209" s="16">
        <v>194215</v>
      </c>
      <c r="CL209" s="16">
        <v>194215</v>
      </c>
      <c r="CM209" s="17">
        <v>334.9</v>
      </c>
      <c r="CN209" s="17">
        <v>591.44000000000005</v>
      </c>
      <c r="CO209" s="16">
        <v>198073</v>
      </c>
      <c r="CP209" s="16">
        <v>188208</v>
      </c>
      <c r="CQ209" s="16">
        <v>0</v>
      </c>
      <c r="CR209" s="16">
        <v>188208</v>
      </c>
      <c r="CS209" s="16">
        <v>198073</v>
      </c>
      <c r="CT209" s="16">
        <v>0</v>
      </c>
      <c r="CU209" s="14">
        <v>527</v>
      </c>
      <c r="CV209" s="16">
        <v>3</v>
      </c>
      <c r="CW209" s="14">
        <v>0</v>
      </c>
      <c r="CX209" s="16">
        <v>530</v>
      </c>
      <c r="CY209" s="17">
        <v>61.98</v>
      </c>
      <c r="CZ209" s="16">
        <v>32849</v>
      </c>
      <c r="DA209" s="16">
        <v>530</v>
      </c>
      <c r="DB209" s="17">
        <v>67.73</v>
      </c>
      <c r="DC209" s="16">
        <v>35897</v>
      </c>
      <c r="DD209" s="17">
        <v>0</v>
      </c>
      <c r="DE209" s="17">
        <v>334.9</v>
      </c>
      <c r="DF209" s="16">
        <v>0</v>
      </c>
      <c r="DG209" s="17">
        <v>30.77</v>
      </c>
      <c r="DH209" s="17">
        <v>591.44000000000005</v>
      </c>
      <c r="DI209" s="16">
        <v>18199</v>
      </c>
      <c r="DJ209" s="16">
        <v>17230</v>
      </c>
      <c r="DK209" s="16">
        <v>18199</v>
      </c>
      <c r="DL209" s="16">
        <v>0</v>
      </c>
      <c r="DM209" s="16">
        <v>18199</v>
      </c>
      <c r="DN209" s="16">
        <v>18199</v>
      </c>
      <c r="DO209" s="17">
        <v>3.61</v>
      </c>
      <c r="DP209" s="17">
        <v>591.44000000000005</v>
      </c>
      <c r="DQ209" s="16">
        <v>2135</v>
      </c>
      <c r="DR209" s="16">
        <v>2020</v>
      </c>
      <c r="DS209" s="16">
        <v>2135</v>
      </c>
      <c r="DT209" s="16">
        <v>0</v>
      </c>
      <c r="DU209" s="16">
        <v>2135</v>
      </c>
      <c r="DV209" s="16">
        <v>2135</v>
      </c>
      <c r="DW209" s="16">
        <v>4068440</v>
      </c>
      <c r="DX209" s="16">
        <v>0</v>
      </c>
      <c r="DY209" s="16">
        <v>135656</v>
      </c>
      <c r="DZ209" s="16">
        <v>497477</v>
      </c>
      <c r="EA209" s="16">
        <v>370655</v>
      </c>
      <c r="EB209" s="16">
        <v>41812</v>
      </c>
      <c r="EC209" s="16">
        <v>44890</v>
      </c>
      <c r="ED209" s="16">
        <v>194215</v>
      </c>
      <c r="EE209" s="16">
        <v>198073</v>
      </c>
      <c r="EF209" s="16">
        <v>0</v>
      </c>
      <c r="EG209" s="16">
        <v>32849</v>
      </c>
      <c r="EH209" s="16">
        <v>35897</v>
      </c>
      <c r="EI209" s="16">
        <v>0</v>
      </c>
      <c r="EJ209" s="16">
        <v>18199</v>
      </c>
      <c r="EK209" s="16">
        <v>2135</v>
      </c>
      <c r="EL209" s="16">
        <v>40448</v>
      </c>
      <c r="EM209" s="16">
        <v>93545</v>
      </c>
      <c r="EN209" s="16">
        <v>0</v>
      </c>
      <c r="EO209" s="16">
        <v>5693395</v>
      </c>
      <c r="EP209" s="16">
        <v>269240209</v>
      </c>
      <c r="EQ209" s="18">
        <v>5.4</v>
      </c>
      <c r="ER209" s="16">
        <v>1453897</v>
      </c>
      <c r="ES209" s="16">
        <v>15162</v>
      </c>
      <c r="ET209" s="16">
        <v>15045</v>
      </c>
      <c r="EU209" s="16">
        <v>117</v>
      </c>
      <c r="EV209" s="16">
        <v>1453897</v>
      </c>
      <c r="EW209" s="16">
        <v>1454014</v>
      </c>
      <c r="EX209" s="16">
        <v>6055456</v>
      </c>
      <c r="EY209" s="16">
        <v>4476149</v>
      </c>
      <c r="EZ209" s="16">
        <v>1579307</v>
      </c>
      <c r="FA209" s="18">
        <v>5.4</v>
      </c>
      <c r="FB209" s="16">
        <v>8528</v>
      </c>
      <c r="FC209" s="16">
        <v>0</v>
      </c>
      <c r="FD209" s="16">
        <v>0</v>
      </c>
      <c r="FE209" s="16">
        <v>0</v>
      </c>
      <c r="FF209" s="16">
        <v>8528</v>
      </c>
      <c r="FG209" s="16">
        <v>8528</v>
      </c>
      <c r="FH209" s="16">
        <v>1454014</v>
      </c>
      <c r="FI209" s="16">
        <v>1462542</v>
      </c>
      <c r="FJ209" s="16">
        <v>6749</v>
      </c>
      <c r="FK209" s="15">
        <v>544.572</v>
      </c>
      <c r="FL209" s="16">
        <v>3675316</v>
      </c>
      <c r="FM209" s="16">
        <v>6749</v>
      </c>
      <c r="FN209" s="17">
        <v>64.44</v>
      </c>
      <c r="FO209" s="16">
        <v>434906</v>
      </c>
      <c r="FP209" s="16">
        <v>264</v>
      </c>
      <c r="FQ209" s="17">
        <v>591.44000000000005</v>
      </c>
      <c r="FR209" s="16">
        <v>156140</v>
      </c>
      <c r="FS209" s="16">
        <v>18199</v>
      </c>
      <c r="FT209" s="16">
        <v>2135</v>
      </c>
      <c r="FU209" s="16">
        <v>176474</v>
      </c>
      <c r="FV209" s="16">
        <v>3675316</v>
      </c>
      <c r="FW209" s="16">
        <v>434906</v>
      </c>
      <c r="FX209" s="16">
        <v>0</v>
      </c>
      <c r="FY209" s="16">
        <v>370655</v>
      </c>
      <c r="FZ209" s="16">
        <v>41812</v>
      </c>
      <c r="GA209" s="16">
        <v>44890</v>
      </c>
      <c r="GB209" s="16">
        <v>194215</v>
      </c>
      <c r="GC209" s="16">
        <v>4938268</v>
      </c>
      <c r="GD209" s="16">
        <v>1462542</v>
      </c>
      <c r="GE209" s="16">
        <v>3475726</v>
      </c>
      <c r="GF209" s="15">
        <v>609.01199999999994</v>
      </c>
      <c r="GG209" s="16">
        <v>300</v>
      </c>
      <c r="GH209" s="16">
        <v>182704</v>
      </c>
      <c r="GI209" s="16">
        <v>3475726</v>
      </c>
      <c r="GJ209" s="16">
        <v>0</v>
      </c>
      <c r="GK209" s="14">
        <v>20</v>
      </c>
      <c r="GL209" s="16">
        <v>7635</v>
      </c>
      <c r="GM209" s="16">
        <v>152700</v>
      </c>
      <c r="GN209" s="14">
        <v>0</v>
      </c>
      <c r="GO209" s="16">
        <v>7413</v>
      </c>
      <c r="GP209" s="16">
        <v>0</v>
      </c>
      <c r="GQ209" s="16">
        <v>152700</v>
      </c>
      <c r="GR209" s="16">
        <v>152700</v>
      </c>
      <c r="GS209" s="16">
        <v>5693395</v>
      </c>
      <c r="GT209" s="16">
        <v>4938268</v>
      </c>
      <c r="GU209" s="16">
        <v>0</v>
      </c>
      <c r="GV209" s="16">
        <v>755127</v>
      </c>
      <c r="GW209" s="16">
        <v>269240209</v>
      </c>
      <c r="GX209" s="16">
        <v>234788843</v>
      </c>
      <c r="GY209" s="16">
        <v>34451366</v>
      </c>
      <c r="GZ209" s="16">
        <v>234788843</v>
      </c>
      <c r="HA209" s="18">
        <v>0.1467</v>
      </c>
      <c r="HB209" s="16">
        <v>40470</v>
      </c>
      <c r="HC209" s="16">
        <v>5937</v>
      </c>
      <c r="HD209" s="16">
        <v>40470</v>
      </c>
      <c r="HE209" s="16">
        <v>5937</v>
      </c>
      <c r="HF209" s="16">
        <v>34533</v>
      </c>
      <c r="HG209" s="16">
        <v>886</v>
      </c>
      <c r="HH209" s="16">
        <v>685</v>
      </c>
      <c r="HI209" s="16">
        <v>201</v>
      </c>
      <c r="HJ209" s="15">
        <v>609.01199999999994</v>
      </c>
      <c r="HK209" s="16">
        <v>122411</v>
      </c>
      <c r="HL209" s="15">
        <v>609.01199999999994</v>
      </c>
      <c r="HM209" s="16">
        <v>10</v>
      </c>
      <c r="HN209" s="16">
        <v>6090</v>
      </c>
      <c r="HO209" s="15">
        <v>609.01199999999994</v>
      </c>
      <c r="HP209" s="16">
        <v>7635</v>
      </c>
      <c r="HQ209" s="15">
        <v>0.11600000000000001</v>
      </c>
      <c r="HR209" s="16">
        <v>539585</v>
      </c>
      <c r="HS209" s="16">
        <v>122411</v>
      </c>
      <c r="HT209" s="16">
        <v>6090</v>
      </c>
      <c r="HU209" s="16">
        <v>411084</v>
      </c>
      <c r="HV209" s="16">
        <v>269240209</v>
      </c>
      <c r="HW209" s="18">
        <v>1.5268299999999999</v>
      </c>
      <c r="HX209" s="18">
        <v>1.9617800000000001</v>
      </c>
      <c r="HY209" s="18">
        <v>0</v>
      </c>
      <c r="HZ209" s="16">
        <v>269240209</v>
      </c>
      <c r="IA209" s="16">
        <v>0</v>
      </c>
      <c r="IB209" s="16">
        <v>7635</v>
      </c>
      <c r="IC209" s="17">
        <v>0</v>
      </c>
      <c r="ID209" s="16">
        <v>0</v>
      </c>
      <c r="IE209" s="15">
        <v>609.01199999999994</v>
      </c>
      <c r="IF209" s="16">
        <v>0</v>
      </c>
      <c r="IG209" s="16">
        <v>755127</v>
      </c>
      <c r="IH209" s="16">
        <v>34533</v>
      </c>
      <c r="II209" s="16">
        <v>0</v>
      </c>
      <c r="IJ209" s="16">
        <v>0</v>
      </c>
      <c r="IK209" s="16">
        <v>40448</v>
      </c>
      <c r="IL209" s="16">
        <v>122411</v>
      </c>
      <c r="IM209" s="16">
        <v>6090</v>
      </c>
      <c r="IN209" s="16">
        <v>0</v>
      </c>
      <c r="IO209" s="16">
        <v>0</v>
      </c>
      <c r="IP209" s="16">
        <v>632541</v>
      </c>
      <c r="IQ209" s="16">
        <v>3475726</v>
      </c>
      <c r="IR209" s="16">
        <v>0</v>
      </c>
      <c r="IS209" s="16">
        <v>34533</v>
      </c>
      <c r="IT209" s="16">
        <v>0</v>
      </c>
      <c r="IU209" s="16">
        <v>0</v>
      </c>
      <c r="IV209" s="16">
        <v>40448</v>
      </c>
      <c r="IW209" s="16">
        <v>122411</v>
      </c>
      <c r="IX209" s="16">
        <v>6090</v>
      </c>
      <c r="IY209" s="16">
        <v>0</v>
      </c>
      <c r="IZ209" s="16">
        <v>0</v>
      </c>
      <c r="JA209" s="16">
        <v>0</v>
      </c>
      <c r="JB209" s="16">
        <v>152700</v>
      </c>
      <c r="JC209" s="16">
        <v>3751012</v>
      </c>
      <c r="JD209" s="16">
        <v>4068440</v>
      </c>
      <c r="JE209" s="16">
        <v>0</v>
      </c>
      <c r="JF209" s="16">
        <v>4068440</v>
      </c>
      <c r="JG209" s="19">
        <v>0.1</v>
      </c>
      <c r="JH209" s="16">
        <v>406844</v>
      </c>
      <c r="JI209" s="16">
        <v>269240209</v>
      </c>
      <c r="JJ209" s="14">
        <v>527</v>
      </c>
      <c r="JK209" s="16">
        <v>510892</v>
      </c>
      <c r="JL209" s="16">
        <v>416026</v>
      </c>
      <c r="JM209" s="16">
        <v>510892</v>
      </c>
      <c r="JN209" s="17">
        <v>0.25</v>
      </c>
      <c r="JO209" s="19">
        <v>0.2036</v>
      </c>
      <c r="JP209" s="16">
        <v>406844</v>
      </c>
      <c r="JQ209" s="16">
        <v>82833</v>
      </c>
      <c r="JR209" s="17">
        <v>0.09</v>
      </c>
      <c r="JS209" s="16">
        <v>3581791</v>
      </c>
      <c r="JT209" s="16">
        <v>322361</v>
      </c>
      <c r="JU209" s="16">
        <v>406844</v>
      </c>
      <c r="JV209" s="16">
        <v>82833</v>
      </c>
      <c r="JW209" s="16">
        <v>322361</v>
      </c>
      <c r="JX209" s="16">
        <v>1650</v>
      </c>
      <c r="JY209" s="16">
        <v>82833</v>
      </c>
      <c r="JZ209" s="18">
        <v>0</v>
      </c>
      <c r="KA209" s="16">
        <v>0</v>
      </c>
      <c r="KB209" s="16">
        <v>322361</v>
      </c>
      <c r="KC209" s="16">
        <v>1650</v>
      </c>
      <c r="KD209" s="16">
        <v>324011</v>
      </c>
      <c r="KE209" s="16">
        <v>4068440</v>
      </c>
      <c r="KF209" s="19">
        <v>0</v>
      </c>
      <c r="KG209" s="16">
        <v>0</v>
      </c>
      <c r="KH209" s="17">
        <v>0</v>
      </c>
      <c r="KI209" s="16">
        <v>3581791</v>
      </c>
      <c r="KJ209" s="16">
        <v>0</v>
      </c>
      <c r="KK209" s="16">
        <v>0</v>
      </c>
      <c r="KL209" s="16">
        <v>0</v>
      </c>
      <c r="KM209" s="16">
        <v>0</v>
      </c>
      <c r="KN209" s="16">
        <v>7342</v>
      </c>
      <c r="KO209" s="16">
        <v>7285</v>
      </c>
      <c r="KP209" s="16">
        <v>57</v>
      </c>
      <c r="KQ209" s="16">
        <v>632541</v>
      </c>
      <c r="KR209" s="16">
        <v>57</v>
      </c>
      <c r="KS209" s="16">
        <v>632484</v>
      </c>
      <c r="KT209" s="16">
        <v>117</v>
      </c>
      <c r="KU209" s="16">
        <v>57</v>
      </c>
      <c r="KV209" s="16">
        <v>174</v>
      </c>
      <c r="KW209" s="16">
        <v>1453897</v>
      </c>
      <c r="KX209" s="16">
        <v>632484</v>
      </c>
      <c r="KY209" s="18">
        <v>2086381</v>
      </c>
      <c r="KZ209" s="16">
        <v>1650</v>
      </c>
      <c r="LA209" s="16">
        <v>0</v>
      </c>
      <c r="LB209" s="16">
        <v>0</v>
      </c>
      <c r="LC209" s="16">
        <v>0</v>
      </c>
      <c r="LD209" s="16">
        <v>2088031</v>
      </c>
      <c r="LE209" s="16">
        <v>0</v>
      </c>
      <c r="LF209" s="16">
        <v>991875</v>
      </c>
      <c r="LG209" s="16">
        <v>0</v>
      </c>
      <c r="LH209" s="16">
        <v>3079906</v>
      </c>
      <c r="LI209" s="16">
        <v>1650</v>
      </c>
      <c r="LJ209" s="16">
        <v>3078256</v>
      </c>
      <c r="LK209" s="16">
        <v>269240209</v>
      </c>
      <c r="LL209" s="16">
        <v>11.433120000000001</v>
      </c>
      <c r="LM209" s="16">
        <v>1650</v>
      </c>
      <c r="LN209" s="16">
        <v>269240209</v>
      </c>
      <c r="LO209" s="16">
        <v>6.13E-3</v>
      </c>
      <c r="LP209" s="16">
        <v>11.433120000000001</v>
      </c>
      <c r="LQ209" s="16">
        <v>11.439249999999999</v>
      </c>
      <c r="LR209" s="16">
        <v>198073</v>
      </c>
      <c r="LS209" s="16">
        <v>0</v>
      </c>
      <c r="LT209" s="16">
        <v>32849</v>
      </c>
      <c r="LU209" s="16">
        <v>35897</v>
      </c>
      <c r="LV209" s="16">
        <v>0</v>
      </c>
      <c r="LW209" s="16">
        <v>18199</v>
      </c>
      <c r="LX209" s="16">
        <v>2135</v>
      </c>
      <c r="LY209" s="16">
        <v>40448</v>
      </c>
      <c r="LZ209" s="16">
        <v>246705</v>
      </c>
      <c r="MA209" s="16">
        <v>3751012</v>
      </c>
      <c r="MB209" s="18">
        <v>246705</v>
      </c>
      <c r="MC209" s="16">
        <v>3504307</v>
      </c>
      <c r="MD209" s="16">
        <v>5693395</v>
      </c>
      <c r="ME209" s="18">
        <v>0</v>
      </c>
      <c r="MF209" s="18">
        <v>0</v>
      </c>
      <c r="MG209" s="18">
        <v>324011</v>
      </c>
      <c r="MH209" s="16">
        <v>0</v>
      </c>
      <c r="MI209" s="16">
        <v>152700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2088031</v>
      </c>
      <c r="MP209" s="16">
        <v>152700</v>
      </c>
      <c r="MQ209" s="16">
        <v>0</v>
      </c>
      <c r="MR209" s="16">
        <v>322361</v>
      </c>
      <c r="MS209" s="16">
        <v>0</v>
      </c>
      <c r="MT209" s="16">
        <v>8528</v>
      </c>
      <c r="MU209" s="16">
        <v>174</v>
      </c>
      <c r="MV209" s="16">
        <v>0</v>
      </c>
      <c r="MW209" s="16">
        <v>2571794</v>
      </c>
      <c r="MX209" s="16">
        <v>269240209</v>
      </c>
      <c r="MY209" s="16">
        <v>0.67</v>
      </c>
      <c r="MZ209" s="16">
        <v>180391</v>
      </c>
      <c r="NA209" s="16">
        <v>0</v>
      </c>
      <c r="NB209" s="16">
        <v>3581791</v>
      </c>
      <c r="NC209" s="16">
        <v>0</v>
      </c>
      <c r="ND209" s="16">
        <v>180391</v>
      </c>
      <c r="NE209" s="16">
        <v>0</v>
      </c>
      <c r="NF209" s="16">
        <v>180391</v>
      </c>
      <c r="NG209" s="17">
        <v>0.09</v>
      </c>
      <c r="NH209" s="17">
        <v>0</v>
      </c>
      <c r="NI209" s="17">
        <v>0</v>
      </c>
      <c r="NJ209" s="17">
        <v>0</v>
      </c>
      <c r="NK209" s="17">
        <v>0</v>
      </c>
      <c r="NL209" s="17">
        <v>0.09</v>
      </c>
      <c r="NM209" s="16">
        <v>322361</v>
      </c>
      <c r="NN209" s="16">
        <v>0</v>
      </c>
      <c r="NO209" s="18">
        <v>0</v>
      </c>
      <c r="NP209" s="16">
        <v>0</v>
      </c>
      <c r="NQ209" s="17">
        <v>322361</v>
      </c>
      <c r="NR209" s="16">
        <v>0</v>
      </c>
      <c r="NS209" s="16">
        <v>0</v>
      </c>
      <c r="NT209" s="16">
        <v>88849</v>
      </c>
      <c r="NU209" s="16">
        <v>0</v>
      </c>
      <c r="NV209" s="16">
        <v>0</v>
      </c>
      <c r="NW209" s="17">
        <v>0</v>
      </c>
      <c r="NX209" s="17">
        <v>517448</v>
      </c>
    </row>
    <row r="210" spans="1:388" x14ac:dyDescent="0.55000000000000004">
      <c r="A210" s="13" t="s">
        <v>1195</v>
      </c>
      <c r="B210" s="13" t="s">
        <v>1289</v>
      </c>
      <c r="C210" s="13" t="s">
        <v>396</v>
      </c>
      <c r="D210" s="13" t="s">
        <v>397</v>
      </c>
      <c r="E210" s="14">
        <v>1138</v>
      </c>
      <c r="F210" s="15">
        <v>1.6679999999999999</v>
      </c>
      <c r="G210" s="16">
        <v>7467</v>
      </c>
      <c r="H210" s="16">
        <v>12455</v>
      </c>
      <c r="I210" s="16">
        <v>6553</v>
      </c>
      <c r="J210" s="15">
        <v>1.6679999999999999</v>
      </c>
      <c r="K210" s="16">
        <v>10930</v>
      </c>
      <c r="L210" s="16">
        <v>7467</v>
      </c>
      <c r="M210" s="16">
        <v>222</v>
      </c>
      <c r="N210" s="16">
        <v>7689</v>
      </c>
      <c r="O210" s="17">
        <v>646.12</v>
      </c>
      <c r="P210" s="17">
        <v>19.07</v>
      </c>
      <c r="Q210" s="17">
        <v>665.19</v>
      </c>
      <c r="R210" s="17">
        <v>70.849999999999994</v>
      </c>
      <c r="S210" s="17">
        <v>2.16</v>
      </c>
      <c r="T210" s="17">
        <v>73.010000000000005</v>
      </c>
      <c r="U210" s="17">
        <v>71.23</v>
      </c>
      <c r="V210" s="17">
        <v>2.35</v>
      </c>
      <c r="W210" s="17">
        <v>73.58</v>
      </c>
      <c r="X210" s="17">
        <v>357.8</v>
      </c>
      <c r="Y210" s="17">
        <v>10.73</v>
      </c>
      <c r="Z210" s="17">
        <v>368.53</v>
      </c>
      <c r="AA210" s="17">
        <v>94.32</v>
      </c>
      <c r="AB210" s="17">
        <v>49.63</v>
      </c>
      <c r="AC210" s="17">
        <v>60.28</v>
      </c>
      <c r="AD210" s="17">
        <v>204.23</v>
      </c>
      <c r="AE210" s="14">
        <v>1138</v>
      </c>
      <c r="AF210" s="17">
        <v>1342.23</v>
      </c>
      <c r="AG210" s="17">
        <v>3.59</v>
      </c>
      <c r="AH210" s="17">
        <v>1345.82</v>
      </c>
      <c r="AI210" s="15">
        <v>26.97</v>
      </c>
      <c r="AJ210" s="15">
        <v>5.37</v>
      </c>
      <c r="AK210" s="17">
        <v>3.3</v>
      </c>
      <c r="AL210" s="17">
        <f>ROUND(Data_AidAndLevy[[#This Row],[L311]]*Data_AidAndLevy[[#This Row],[L201]],0)</f>
        <v>24641</v>
      </c>
      <c r="AM210" s="15">
        <v>0</v>
      </c>
      <c r="AN210" s="15">
        <v>35.64</v>
      </c>
      <c r="AO210" s="17">
        <v>1342.23</v>
      </c>
      <c r="AP210" s="15">
        <v>1377.87</v>
      </c>
      <c r="AQ210" s="17">
        <v>204.23</v>
      </c>
      <c r="AR210" s="15">
        <v>1173.6400000000001</v>
      </c>
      <c r="AS210" s="16">
        <v>7689</v>
      </c>
      <c r="AT210" s="14">
        <v>1138</v>
      </c>
      <c r="AU210" s="16">
        <v>8750082</v>
      </c>
      <c r="AV210" s="16">
        <v>8312264</v>
      </c>
      <c r="AW210" s="17">
        <v>1.01</v>
      </c>
      <c r="AX210" s="16">
        <v>8395387</v>
      </c>
      <c r="AY210" s="16">
        <v>8750082</v>
      </c>
      <c r="AZ210" s="16">
        <v>0</v>
      </c>
      <c r="BA210" s="16">
        <v>7689</v>
      </c>
      <c r="BB210" s="15">
        <v>35.64</v>
      </c>
      <c r="BC210" s="16">
        <v>274036</v>
      </c>
      <c r="BD210" s="16">
        <v>7689</v>
      </c>
      <c r="BE210" s="17">
        <v>204.23</v>
      </c>
      <c r="BF210" s="16">
        <v>1570324</v>
      </c>
      <c r="BG210" s="17">
        <v>665.19</v>
      </c>
      <c r="BH210" s="14">
        <v>1138</v>
      </c>
      <c r="BI210" s="16">
        <v>756986</v>
      </c>
      <c r="BJ210" s="16">
        <v>719261</v>
      </c>
      <c r="BK210" s="16">
        <v>756986</v>
      </c>
      <c r="BL210" s="16">
        <v>0</v>
      </c>
      <c r="BM210" s="16">
        <v>756986</v>
      </c>
      <c r="BN210" s="16">
        <v>756986</v>
      </c>
      <c r="BO210" s="17">
        <v>73.010000000000005</v>
      </c>
      <c r="BP210" s="14">
        <v>1138</v>
      </c>
      <c r="BQ210" s="16">
        <v>83085</v>
      </c>
      <c r="BR210" s="16">
        <v>78870</v>
      </c>
      <c r="BS210" s="16">
        <v>83085</v>
      </c>
      <c r="BT210" s="16">
        <v>0</v>
      </c>
      <c r="BU210" s="16">
        <v>83085</v>
      </c>
      <c r="BV210" s="16">
        <v>83085</v>
      </c>
      <c r="BW210" s="17">
        <v>73.58</v>
      </c>
      <c r="BX210" s="14">
        <v>1138</v>
      </c>
      <c r="BY210" s="16">
        <v>83734</v>
      </c>
      <c r="BZ210" s="16">
        <v>79293</v>
      </c>
      <c r="CA210" s="16">
        <v>83734</v>
      </c>
      <c r="CB210" s="16">
        <v>0</v>
      </c>
      <c r="CC210" s="16">
        <v>83734</v>
      </c>
      <c r="CD210" s="16">
        <v>83734</v>
      </c>
      <c r="CE210" s="17">
        <v>368.53</v>
      </c>
      <c r="CF210" s="14">
        <v>1138</v>
      </c>
      <c r="CG210" s="16">
        <v>419387</v>
      </c>
      <c r="CH210" s="16">
        <v>398303</v>
      </c>
      <c r="CI210" s="16">
        <v>419387</v>
      </c>
      <c r="CJ210" s="16">
        <v>0</v>
      </c>
      <c r="CK210" s="16">
        <v>419387</v>
      </c>
      <c r="CL210" s="16">
        <v>419387</v>
      </c>
      <c r="CM210" s="17">
        <v>348.14</v>
      </c>
      <c r="CN210" s="17">
        <v>1342.23</v>
      </c>
      <c r="CO210" s="16">
        <v>467284</v>
      </c>
      <c r="CP210" s="16">
        <v>441191</v>
      </c>
      <c r="CQ210" s="16">
        <v>0</v>
      </c>
      <c r="CR210" s="16">
        <v>441191</v>
      </c>
      <c r="CS210" s="16">
        <v>467284</v>
      </c>
      <c r="CT210" s="16">
        <v>0</v>
      </c>
      <c r="CU210" s="14">
        <v>1138</v>
      </c>
      <c r="CV210" s="16">
        <v>3</v>
      </c>
      <c r="CW210" s="14">
        <v>0</v>
      </c>
      <c r="CX210" s="16">
        <v>1141</v>
      </c>
      <c r="CY210" s="17">
        <v>62.44</v>
      </c>
      <c r="CZ210" s="16">
        <v>71244</v>
      </c>
      <c r="DA210" s="16">
        <v>1141</v>
      </c>
      <c r="DB210" s="17">
        <v>69.56</v>
      </c>
      <c r="DC210" s="16">
        <v>79368</v>
      </c>
      <c r="DD210" s="17">
        <v>3.59</v>
      </c>
      <c r="DE210" s="17">
        <v>348.14</v>
      </c>
      <c r="DF210" s="16">
        <v>1250</v>
      </c>
      <c r="DG210" s="17">
        <v>34.47</v>
      </c>
      <c r="DH210" s="17">
        <v>1342.23</v>
      </c>
      <c r="DI210" s="16">
        <v>46267</v>
      </c>
      <c r="DJ210" s="16">
        <v>43634</v>
      </c>
      <c r="DK210" s="16">
        <v>46267</v>
      </c>
      <c r="DL210" s="16">
        <v>0</v>
      </c>
      <c r="DM210" s="16">
        <v>46267</v>
      </c>
      <c r="DN210" s="16">
        <v>46267</v>
      </c>
      <c r="DO210" s="17">
        <v>3.74</v>
      </c>
      <c r="DP210" s="17">
        <v>1342.23</v>
      </c>
      <c r="DQ210" s="16">
        <v>5020</v>
      </c>
      <c r="DR210" s="16">
        <v>4719</v>
      </c>
      <c r="DS210" s="16">
        <v>5020</v>
      </c>
      <c r="DT210" s="16">
        <v>0</v>
      </c>
      <c r="DU210" s="16">
        <v>5020</v>
      </c>
      <c r="DV210" s="16">
        <v>5020</v>
      </c>
      <c r="DW210" s="16">
        <v>8750082</v>
      </c>
      <c r="DX210" s="16">
        <v>0</v>
      </c>
      <c r="DY210" s="16">
        <v>274036</v>
      </c>
      <c r="DZ210" s="16">
        <v>1570324</v>
      </c>
      <c r="EA210" s="16">
        <v>756986</v>
      </c>
      <c r="EB210" s="16">
        <v>83085</v>
      </c>
      <c r="EC210" s="16">
        <v>83734</v>
      </c>
      <c r="ED210" s="16">
        <v>419387</v>
      </c>
      <c r="EE210" s="16">
        <v>467284</v>
      </c>
      <c r="EF210" s="16">
        <v>0</v>
      </c>
      <c r="EG210" s="16">
        <v>71244</v>
      </c>
      <c r="EH210" s="16">
        <v>79368</v>
      </c>
      <c r="EI210" s="16">
        <v>1250</v>
      </c>
      <c r="EJ210" s="16">
        <v>46267</v>
      </c>
      <c r="EK210" s="16">
        <v>5020</v>
      </c>
      <c r="EL210" s="16">
        <v>105989</v>
      </c>
      <c r="EM210" s="16">
        <v>407877</v>
      </c>
      <c r="EN210" s="16">
        <v>12455</v>
      </c>
      <c r="EO210" s="16">
        <v>12922410</v>
      </c>
      <c r="EP210" s="16">
        <v>510178670</v>
      </c>
      <c r="EQ210" s="18">
        <v>5.4</v>
      </c>
      <c r="ER210" s="16">
        <v>2754965</v>
      </c>
      <c r="ES210" s="16">
        <v>41401</v>
      </c>
      <c r="ET210" s="16">
        <v>41263</v>
      </c>
      <c r="EU210" s="16">
        <v>138</v>
      </c>
      <c r="EV210" s="16">
        <v>2754965</v>
      </c>
      <c r="EW210" s="16">
        <v>2755103</v>
      </c>
      <c r="EX210" s="16">
        <v>54486001</v>
      </c>
      <c r="EY210" s="16">
        <v>43696290</v>
      </c>
      <c r="EZ210" s="16">
        <v>10789711</v>
      </c>
      <c r="FA210" s="18">
        <v>5.4</v>
      </c>
      <c r="FB210" s="16">
        <v>58264</v>
      </c>
      <c r="FC210" s="16">
        <v>0</v>
      </c>
      <c r="FD210" s="16">
        <v>0</v>
      </c>
      <c r="FE210" s="16">
        <v>0</v>
      </c>
      <c r="FF210" s="16">
        <v>58264</v>
      </c>
      <c r="FG210" s="16">
        <v>58264</v>
      </c>
      <c r="FH210" s="16">
        <v>2755103</v>
      </c>
      <c r="FI210" s="16">
        <v>2813367</v>
      </c>
      <c r="FJ210" s="16">
        <v>6749</v>
      </c>
      <c r="FK210" s="15">
        <v>1173.6400000000001</v>
      </c>
      <c r="FL210" s="16">
        <v>7920896</v>
      </c>
      <c r="FM210" s="16">
        <v>6749</v>
      </c>
      <c r="FN210" s="17">
        <v>204.23</v>
      </c>
      <c r="FO210" s="16">
        <v>1378348</v>
      </c>
      <c r="FP210" s="16">
        <v>264</v>
      </c>
      <c r="FQ210" s="17">
        <v>1345.82</v>
      </c>
      <c r="FR210" s="16">
        <v>355296</v>
      </c>
      <c r="FS210" s="16">
        <v>46267</v>
      </c>
      <c r="FT210" s="16">
        <v>5020</v>
      </c>
      <c r="FU210" s="16">
        <v>406583</v>
      </c>
      <c r="FV210" s="16">
        <v>7920896</v>
      </c>
      <c r="FW210" s="16">
        <v>1378348</v>
      </c>
      <c r="FX210" s="16">
        <v>10930</v>
      </c>
      <c r="FY210" s="16">
        <v>756986</v>
      </c>
      <c r="FZ210" s="16">
        <v>83085</v>
      </c>
      <c r="GA210" s="16">
        <v>83734</v>
      </c>
      <c r="GB210" s="16">
        <v>419387</v>
      </c>
      <c r="GC210" s="16">
        <v>11059949</v>
      </c>
      <c r="GD210" s="16">
        <v>2813367</v>
      </c>
      <c r="GE210" s="16">
        <v>8246582</v>
      </c>
      <c r="GF210" s="15">
        <v>1377.87</v>
      </c>
      <c r="GG210" s="16">
        <v>300</v>
      </c>
      <c r="GH210" s="16">
        <v>413361</v>
      </c>
      <c r="GI210" s="16">
        <v>8246582</v>
      </c>
      <c r="GJ210" s="16">
        <v>0</v>
      </c>
      <c r="GK210" s="14">
        <v>31</v>
      </c>
      <c r="GL210" s="16">
        <v>7635</v>
      </c>
      <c r="GM210" s="16">
        <v>236685</v>
      </c>
      <c r="GN210" s="14">
        <v>0</v>
      </c>
      <c r="GO210" s="16">
        <v>7413</v>
      </c>
      <c r="GP210" s="16">
        <v>0</v>
      </c>
      <c r="GQ210" s="16">
        <v>236685</v>
      </c>
      <c r="GR210" s="16">
        <v>236685</v>
      </c>
      <c r="GS210" s="16">
        <v>12922410</v>
      </c>
      <c r="GT210" s="16">
        <v>11059949</v>
      </c>
      <c r="GU210" s="16">
        <v>0</v>
      </c>
      <c r="GV210" s="16">
        <v>1862461</v>
      </c>
      <c r="GW210" s="16">
        <v>510178670</v>
      </c>
      <c r="GX210" s="16">
        <v>506491247</v>
      </c>
      <c r="GY210" s="16">
        <v>3687423</v>
      </c>
      <c r="GZ210" s="16">
        <v>506491247</v>
      </c>
      <c r="HA210" s="18">
        <v>7.3000000000000001E-3</v>
      </c>
      <c r="HB210" s="16">
        <v>99872</v>
      </c>
      <c r="HC210" s="16">
        <v>729</v>
      </c>
      <c r="HD210" s="16">
        <v>99872</v>
      </c>
      <c r="HE210" s="16">
        <v>729</v>
      </c>
      <c r="HF210" s="16">
        <v>99143</v>
      </c>
      <c r="HG210" s="16">
        <v>886</v>
      </c>
      <c r="HH210" s="16">
        <v>685</v>
      </c>
      <c r="HI210" s="16">
        <v>201</v>
      </c>
      <c r="HJ210" s="15">
        <v>1377.87</v>
      </c>
      <c r="HK210" s="16">
        <v>276952</v>
      </c>
      <c r="HL210" s="15">
        <v>1377.87</v>
      </c>
      <c r="HM210" s="16">
        <v>10</v>
      </c>
      <c r="HN210" s="16">
        <v>13779</v>
      </c>
      <c r="HO210" s="15">
        <v>1377.87</v>
      </c>
      <c r="HP210" s="16">
        <v>7635</v>
      </c>
      <c r="HQ210" s="15">
        <v>0.11600000000000001</v>
      </c>
      <c r="HR210" s="16">
        <v>1220793</v>
      </c>
      <c r="HS210" s="16">
        <v>276952</v>
      </c>
      <c r="HT210" s="16">
        <v>13779</v>
      </c>
      <c r="HU210" s="16">
        <v>930062</v>
      </c>
      <c r="HV210" s="16">
        <v>510178670</v>
      </c>
      <c r="HW210" s="18">
        <v>1.82301</v>
      </c>
      <c r="HX210" s="18">
        <v>1.9617800000000001</v>
      </c>
      <c r="HY210" s="18">
        <v>0</v>
      </c>
      <c r="HZ210" s="16">
        <v>510178670</v>
      </c>
      <c r="IA210" s="16">
        <v>0</v>
      </c>
      <c r="IB210" s="16">
        <v>7635</v>
      </c>
      <c r="IC210" s="17">
        <v>0</v>
      </c>
      <c r="ID210" s="16">
        <v>0</v>
      </c>
      <c r="IE210" s="15">
        <v>1377.87</v>
      </c>
      <c r="IF210" s="16">
        <v>0</v>
      </c>
      <c r="IG210" s="16">
        <v>1862461</v>
      </c>
      <c r="IH210" s="16">
        <v>99143</v>
      </c>
      <c r="II210" s="16">
        <v>0</v>
      </c>
      <c r="IJ210" s="16">
        <v>0</v>
      </c>
      <c r="IK210" s="16">
        <v>105989</v>
      </c>
      <c r="IL210" s="16">
        <v>276952</v>
      </c>
      <c r="IM210" s="16">
        <v>13779</v>
      </c>
      <c r="IN210" s="16">
        <v>0</v>
      </c>
      <c r="IO210" s="16">
        <v>0</v>
      </c>
      <c r="IP210" s="16">
        <v>1578576</v>
      </c>
      <c r="IQ210" s="16">
        <v>8246582</v>
      </c>
      <c r="IR210" s="16">
        <v>0</v>
      </c>
      <c r="IS210" s="16">
        <v>99143</v>
      </c>
      <c r="IT210" s="16">
        <v>0</v>
      </c>
      <c r="IU210" s="16">
        <v>0</v>
      </c>
      <c r="IV210" s="16">
        <v>105989</v>
      </c>
      <c r="IW210" s="16">
        <v>276952</v>
      </c>
      <c r="IX210" s="16">
        <v>13779</v>
      </c>
      <c r="IY210" s="16">
        <v>0</v>
      </c>
      <c r="IZ210" s="16">
        <v>0</v>
      </c>
      <c r="JA210" s="16">
        <v>0</v>
      </c>
      <c r="JB210" s="16">
        <v>236685</v>
      </c>
      <c r="JC210" s="16">
        <v>8767152</v>
      </c>
      <c r="JD210" s="16">
        <v>8750082</v>
      </c>
      <c r="JE210" s="16">
        <v>0</v>
      </c>
      <c r="JF210" s="16">
        <v>8750082</v>
      </c>
      <c r="JG210" s="19">
        <v>0.1</v>
      </c>
      <c r="JH210" s="16">
        <v>875008</v>
      </c>
      <c r="JI210" s="16">
        <v>510178670</v>
      </c>
      <c r="JJ210" s="14">
        <v>1138</v>
      </c>
      <c r="JK210" s="16">
        <v>448312</v>
      </c>
      <c r="JL210" s="16">
        <v>416026</v>
      </c>
      <c r="JM210" s="16">
        <v>448312</v>
      </c>
      <c r="JN210" s="17">
        <v>0.25</v>
      </c>
      <c r="JO210" s="19">
        <v>0.23200000000000001</v>
      </c>
      <c r="JP210" s="16">
        <v>875008</v>
      </c>
      <c r="JQ210" s="16">
        <v>203002</v>
      </c>
      <c r="JR210" s="17">
        <v>0.08</v>
      </c>
      <c r="JS210" s="16">
        <v>7440481</v>
      </c>
      <c r="JT210" s="16">
        <v>595238</v>
      </c>
      <c r="JU210" s="16">
        <v>875008</v>
      </c>
      <c r="JV210" s="16">
        <v>203002</v>
      </c>
      <c r="JW210" s="16">
        <v>595238</v>
      </c>
      <c r="JX210" s="16">
        <v>76768</v>
      </c>
      <c r="JY210" s="16">
        <v>203002</v>
      </c>
      <c r="JZ210" s="18">
        <v>0</v>
      </c>
      <c r="KA210" s="16">
        <v>0</v>
      </c>
      <c r="KB210" s="16">
        <v>595238</v>
      </c>
      <c r="KC210" s="16">
        <v>76768</v>
      </c>
      <c r="KD210" s="16">
        <v>672006</v>
      </c>
      <c r="KE210" s="16">
        <v>8750082</v>
      </c>
      <c r="KF210" s="19">
        <v>0</v>
      </c>
      <c r="KG210" s="16">
        <v>0</v>
      </c>
      <c r="KH210" s="17">
        <v>0</v>
      </c>
      <c r="KI210" s="16">
        <v>7440481</v>
      </c>
      <c r="KJ210" s="16">
        <v>0</v>
      </c>
      <c r="KK210" s="16">
        <v>0</v>
      </c>
      <c r="KL210" s="16">
        <v>0</v>
      </c>
      <c r="KM210" s="16">
        <v>0</v>
      </c>
      <c r="KN210" s="16">
        <v>22968</v>
      </c>
      <c r="KO210" s="16">
        <v>22892</v>
      </c>
      <c r="KP210" s="16">
        <v>76</v>
      </c>
      <c r="KQ210" s="16">
        <v>1578576</v>
      </c>
      <c r="KR210" s="16">
        <v>76</v>
      </c>
      <c r="KS210" s="16">
        <v>1578500</v>
      </c>
      <c r="KT210" s="16">
        <v>138</v>
      </c>
      <c r="KU210" s="16">
        <v>76</v>
      </c>
      <c r="KV210" s="16">
        <v>214</v>
      </c>
      <c r="KW210" s="16">
        <v>2754965</v>
      </c>
      <c r="KX210" s="16">
        <v>1578500</v>
      </c>
      <c r="KY210" s="18">
        <v>4333465</v>
      </c>
      <c r="KZ210" s="16">
        <v>76768</v>
      </c>
      <c r="LA210" s="16">
        <v>0</v>
      </c>
      <c r="LB210" s="16">
        <v>0</v>
      </c>
      <c r="LC210" s="16">
        <v>0</v>
      </c>
      <c r="LD210" s="16">
        <v>4410233</v>
      </c>
      <c r="LE210" s="16">
        <v>530513</v>
      </c>
      <c r="LF210" s="16">
        <v>0</v>
      </c>
      <c r="LG210" s="16">
        <v>0</v>
      </c>
      <c r="LH210" s="16">
        <v>4940746</v>
      </c>
      <c r="LI210" s="16">
        <v>76768</v>
      </c>
      <c r="LJ210" s="16">
        <v>4863978</v>
      </c>
      <c r="LK210" s="16">
        <v>510178670</v>
      </c>
      <c r="LL210" s="16">
        <v>9.5338700000000003</v>
      </c>
      <c r="LM210" s="16">
        <v>76768</v>
      </c>
      <c r="LN210" s="16">
        <v>512161821</v>
      </c>
      <c r="LO210" s="16">
        <v>0.14989</v>
      </c>
      <c r="LP210" s="16">
        <v>9.5338700000000003</v>
      </c>
      <c r="LQ210" s="16">
        <v>9.6837599999999995</v>
      </c>
      <c r="LR210" s="16">
        <v>467284</v>
      </c>
      <c r="LS210" s="16">
        <v>0</v>
      </c>
      <c r="LT210" s="16">
        <v>71244</v>
      </c>
      <c r="LU210" s="16">
        <v>79368</v>
      </c>
      <c r="LV210" s="16">
        <v>1250</v>
      </c>
      <c r="LW210" s="16">
        <v>46267</v>
      </c>
      <c r="LX210" s="16">
        <v>5020</v>
      </c>
      <c r="LY210" s="16">
        <v>105989</v>
      </c>
      <c r="LZ210" s="16">
        <v>564444</v>
      </c>
      <c r="MA210" s="16">
        <v>8767152</v>
      </c>
      <c r="MB210" s="18">
        <v>564444</v>
      </c>
      <c r="MC210" s="16">
        <v>8202708</v>
      </c>
      <c r="MD210" s="16">
        <v>12922410</v>
      </c>
      <c r="ME210" s="18">
        <v>0</v>
      </c>
      <c r="MF210" s="18">
        <v>0</v>
      </c>
      <c r="MG210" s="18">
        <v>672006</v>
      </c>
      <c r="MH210" s="16">
        <v>0</v>
      </c>
      <c r="MI210" s="16">
        <v>236685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4410233</v>
      </c>
      <c r="MP210" s="16">
        <v>236685</v>
      </c>
      <c r="MQ210" s="16">
        <v>0</v>
      </c>
      <c r="MR210" s="16">
        <v>595238</v>
      </c>
      <c r="MS210" s="16">
        <v>0</v>
      </c>
      <c r="MT210" s="16">
        <v>58264</v>
      </c>
      <c r="MU210" s="16">
        <v>214</v>
      </c>
      <c r="MV210" s="16">
        <v>0</v>
      </c>
      <c r="MW210" s="16">
        <v>5300634</v>
      </c>
      <c r="MX210" s="16">
        <v>512161821</v>
      </c>
      <c r="MY210" s="16">
        <v>1</v>
      </c>
      <c r="MZ210" s="16">
        <v>512162</v>
      </c>
      <c r="NA210" s="16">
        <v>0</v>
      </c>
      <c r="NB210" s="16">
        <v>7440481</v>
      </c>
      <c r="NC210" s="16">
        <v>0</v>
      </c>
      <c r="ND210" s="16">
        <v>512162</v>
      </c>
      <c r="NE210" s="16">
        <v>0</v>
      </c>
      <c r="NF210" s="16">
        <v>512162</v>
      </c>
      <c r="NG210" s="17">
        <v>0.08</v>
      </c>
      <c r="NH210" s="17">
        <v>0</v>
      </c>
      <c r="NI210" s="17">
        <v>0</v>
      </c>
      <c r="NJ210" s="17">
        <v>0</v>
      </c>
      <c r="NK210" s="17">
        <v>0</v>
      </c>
      <c r="NL210" s="17">
        <v>0.08</v>
      </c>
      <c r="NM210" s="16">
        <v>595238</v>
      </c>
      <c r="NN210" s="16">
        <v>0</v>
      </c>
      <c r="NO210" s="18">
        <v>0</v>
      </c>
      <c r="NP210" s="16">
        <v>0</v>
      </c>
      <c r="NQ210" s="17">
        <v>595238</v>
      </c>
      <c r="NR210" s="16">
        <v>525000</v>
      </c>
      <c r="NS210" s="16">
        <v>0</v>
      </c>
      <c r="NT210" s="16">
        <v>169013</v>
      </c>
      <c r="NU210" s="16">
        <v>0</v>
      </c>
      <c r="NV210" s="16">
        <v>0</v>
      </c>
      <c r="NW210" s="17">
        <v>0</v>
      </c>
      <c r="NX210" s="17">
        <v>0</v>
      </c>
    </row>
    <row r="211" spans="1:388" x14ac:dyDescent="0.55000000000000004">
      <c r="A211" s="13" t="s">
        <v>1189</v>
      </c>
      <c r="B211" s="13" t="s">
        <v>1290</v>
      </c>
      <c r="C211" s="13" t="s">
        <v>398</v>
      </c>
      <c r="D211" s="13" t="s">
        <v>399</v>
      </c>
      <c r="E211" s="14">
        <v>488.5</v>
      </c>
      <c r="F211" s="15">
        <v>-2.4700000000000002</v>
      </c>
      <c r="G211" s="16">
        <v>7545</v>
      </c>
      <c r="H211" s="16">
        <v>-18636</v>
      </c>
      <c r="I211" s="16">
        <v>6553</v>
      </c>
      <c r="J211" s="15">
        <v>-2.4700000000000002</v>
      </c>
      <c r="K211" s="16">
        <v>-16186</v>
      </c>
      <c r="L211" s="16">
        <v>7545</v>
      </c>
      <c r="M211" s="16">
        <v>222</v>
      </c>
      <c r="N211" s="16">
        <v>7767</v>
      </c>
      <c r="O211" s="17">
        <v>665.02</v>
      </c>
      <c r="P211" s="17">
        <v>19.07</v>
      </c>
      <c r="Q211" s="17">
        <v>684.09</v>
      </c>
      <c r="R211" s="17">
        <v>71.75</v>
      </c>
      <c r="S211" s="17">
        <v>2.16</v>
      </c>
      <c r="T211" s="17">
        <v>73.91</v>
      </c>
      <c r="U211" s="17">
        <v>83.48</v>
      </c>
      <c r="V211" s="17">
        <v>2.35</v>
      </c>
      <c r="W211" s="17">
        <v>85.83</v>
      </c>
      <c r="X211" s="17">
        <v>357.8</v>
      </c>
      <c r="Y211" s="17">
        <v>10.73</v>
      </c>
      <c r="Z211" s="17">
        <v>368.53</v>
      </c>
      <c r="AA211" s="17">
        <v>43.2</v>
      </c>
      <c r="AB211" s="17">
        <v>19.37</v>
      </c>
      <c r="AC211" s="17">
        <v>12.33</v>
      </c>
      <c r="AD211" s="17">
        <v>74.900000000000006</v>
      </c>
      <c r="AE211" s="14">
        <v>488.5</v>
      </c>
      <c r="AF211" s="17">
        <v>563.4</v>
      </c>
      <c r="AG211" s="17">
        <v>1.32</v>
      </c>
      <c r="AH211" s="17">
        <v>564.72</v>
      </c>
      <c r="AI211" s="15">
        <v>20.99</v>
      </c>
      <c r="AJ211" s="15">
        <v>2.0459999999999998</v>
      </c>
      <c r="AK211" s="17">
        <v>1.05</v>
      </c>
      <c r="AL211" s="17">
        <f>ROUND(Data_AidAndLevy[[#This Row],[L311]]*Data_AidAndLevy[[#This Row],[L201]],0)</f>
        <v>7922</v>
      </c>
      <c r="AM211" s="15">
        <v>0</v>
      </c>
      <c r="AN211" s="15">
        <v>24.085999999999999</v>
      </c>
      <c r="AO211" s="17">
        <v>563.4</v>
      </c>
      <c r="AP211" s="15">
        <v>587.48599999999999</v>
      </c>
      <c r="AQ211" s="17">
        <v>74.900000000000006</v>
      </c>
      <c r="AR211" s="15">
        <v>512.58600000000001</v>
      </c>
      <c r="AS211" s="16">
        <v>7767</v>
      </c>
      <c r="AT211" s="14">
        <v>488.5</v>
      </c>
      <c r="AU211" s="16">
        <v>3794180</v>
      </c>
      <c r="AV211" s="16">
        <v>3758919</v>
      </c>
      <c r="AW211" s="17">
        <v>1.01</v>
      </c>
      <c r="AX211" s="16">
        <v>3796508</v>
      </c>
      <c r="AY211" s="16">
        <v>3794180</v>
      </c>
      <c r="AZ211" s="16">
        <v>2328</v>
      </c>
      <c r="BA211" s="16">
        <v>7767</v>
      </c>
      <c r="BB211" s="15">
        <v>24.085999999999999</v>
      </c>
      <c r="BC211" s="16">
        <v>187076</v>
      </c>
      <c r="BD211" s="16">
        <v>7767</v>
      </c>
      <c r="BE211" s="17">
        <v>74.900000000000006</v>
      </c>
      <c r="BF211" s="16">
        <v>581748</v>
      </c>
      <c r="BG211" s="17">
        <v>684.09</v>
      </c>
      <c r="BH211" s="14">
        <v>488.5</v>
      </c>
      <c r="BI211" s="16">
        <v>334178</v>
      </c>
      <c r="BJ211" s="16">
        <v>331313</v>
      </c>
      <c r="BK211" s="16">
        <v>334178</v>
      </c>
      <c r="BL211" s="16">
        <v>0</v>
      </c>
      <c r="BM211" s="16">
        <v>334178</v>
      </c>
      <c r="BN211" s="16">
        <v>334178</v>
      </c>
      <c r="BO211" s="17">
        <v>73.91</v>
      </c>
      <c r="BP211" s="14">
        <v>488.5</v>
      </c>
      <c r="BQ211" s="16">
        <v>36105</v>
      </c>
      <c r="BR211" s="16">
        <v>35746</v>
      </c>
      <c r="BS211" s="16">
        <v>36105</v>
      </c>
      <c r="BT211" s="16">
        <v>0</v>
      </c>
      <c r="BU211" s="16">
        <v>36105</v>
      </c>
      <c r="BV211" s="16">
        <v>36105</v>
      </c>
      <c r="BW211" s="17">
        <v>85.83</v>
      </c>
      <c r="BX211" s="14">
        <v>488.5</v>
      </c>
      <c r="BY211" s="16">
        <v>41928</v>
      </c>
      <c r="BZ211" s="16">
        <v>41590</v>
      </c>
      <c r="CA211" s="16">
        <v>41928</v>
      </c>
      <c r="CB211" s="16">
        <v>0</v>
      </c>
      <c r="CC211" s="16">
        <v>41928</v>
      </c>
      <c r="CD211" s="16">
        <v>41928</v>
      </c>
      <c r="CE211" s="17">
        <v>368.53</v>
      </c>
      <c r="CF211" s="14">
        <v>488.5</v>
      </c>
      <c r="CG211" s="16">
        <v>180027</v>
      </c>
      <c r="CH211" s="16">
        <v>178256</v>
      </c>
      <c r="CI211" s="16">
        <v>180027</v>
      </c>
      <c r="CJ211" s="16">
        <v>0</v>
      </c>
      <c r="CK211" s="16">
        <v>180027</v>
      </c>
      <c r="CL211" s="16">
        <v>180027</v>
      </c>
      <c r="CM211" s="17">
        <v>331.3</v>
      </c>
      <c r="CN211" s="17">
        <v>563.4</v>
      </c>
      <c r="CO211" s="16">
        <v>186654</v>
      </c>
      <c r="CP211" s="16">
        <v>183738</v>
      </c>
      <c r="CQ211" s="16">
        <v>0</v>
      </c>
      <c r="CR211" s="16">
        <v>183738</v>
      </c>
      <c r="CS211" s="16">
        <v>186654</v>
      </c>
      <c r="CT211" s="16">
        <v>0</v>
      </c>
      <c r="CU211" s="14">
        <v>488.5</v>
      </c>
      <c r="CV211" s="16">
        <v>26</v>
      </c>
      <c r="CW211" s="14">
        <v>0</v>
      </c>
      <c r="CX211" s="16">
        <v>515</v>
      </c>
      <c r="CY211" s="17">
        <v>62.14</v>
      </c>
      <c r="CZ211" s="16">
        <v>32002</v>
      </c>
      <c r="DA211" s="16">
        <v>515</v>
      </c>
      <c r="DB211" s="17">
        <v>68.3</v>
      </c>
      <c r="DC211" s="16">
        <v>35175</v>
      </c>
      <c r="DD211" s="17">
        <v>1.32</v>
      </c>
      <c r="DE211" s="17">
        <v>331.3</v>
      </c>
      <c r="DF211" s="16">
        <v>437</v>
      </c>
      <c r="DG211" s="17">
        <v>33.299999999999997</v>
      </c>
      <c r="DH211" s="17">
        <v>563.4</v>
      </c>
      <c r="DI211" s="16">
        <v>18761</v>
      </c>
      <c r="DJ211" s="16">
        <v>18455</v>
      </c>
      <c r="DK211" s="16">
        <v>18761</v>
      </c>
      <c r="DL211" s="16">
        <v>0</v>
      </c>
      <c r="DM211" s="16">
        <v>18761</v>
      </c>
      <c r="DN211" s="16">
        <v>18761</v>
      </c>
      <c r="DO211" s="17">
        <v>3.65</v>
      </c>
      <c r="DP211" s="17">
        <v>563.4</v>
      </c>
      <c r="DQ211" s="16">
        <v>2056</v>
      </c>
      <c r="DR211" s="16">
        <v>2017</v>
      </c>
      <c r="DS211" s="16">
        <v>2056</v>
      </c>
      <c r="DT211" s="16">
        <v>0</v>
      </c>
      <c r="DU211" s="16">
        <v>2056</v>
      </c>
      <c r="DV211" s="16">
        <v>2056</v>
      </c>
      <c r="DW211" s="16">
        <v>3794180</v>
      </c>
      <c r="DX211" s="16">
        <v>2328</v>
      </c>
      <c r="DY211" s="16">
        <v>187076</v>
      </c>
      <c r="DZ211" s="16">
        <v>581748</v>
      </c>
      <c r="EA211" s="16">
        <v>334178</v>
      </c>
      <c r="EB211" s="16">
        <v>36105</v>
      </c>
      <c r="EC211" s="16">
        <v>41928</v>
      </c>
      <c r="ED211" s="16">
        <v>180027</v>
      </c>
      <c r="EE211" s="16">
        <v>186654</v>
      </c>
      <c r="EF211" s="16">
        <v>0</v>
      </c>
      <c r="EG211" s="16">
        <v>32002</v>
      </c>
      <c r="EH211" s="16">
        <v>35175</v>
      </c>
      <c r="EI211" s="16">
        <v>437</v>
      </c>
      <c r="EJ211" s="16">
        <v>18761</v>
      </c>
      <c r="EK211" s="16">
        <v>2056</v>
      </c>
      <c r="EL211" s="16">
        <v>33289</v>
      </c>
      <c r="EM211" s="16">
        <v>72661</v>
      </c>
      <c r="EN211" s="16">
        <v>-18636</v>
      </c>
      <c r="EO211" s="16">
        <v>5453391</v>
      </c>
      <c r="EP211" s="16">
        <v>292928362</v>
      </c>
      <c r="EQ211" s="18">
        <v>5.4</v>
      </c>
      <c r="ER211" s="16">
        <v>1581813</v>
      </c>
      <c r="ES211" s="16">
        <v>92767</v>
      </c>
      <c r="ET211" s="16">
        <v>94626</v>
      </c>
      <c r="EU211" s="16">
        <v>-1859</v>
      </c>
      <c r="EV211" s="16">
        <v>1581813</v>
      </c>
      <c r="EW211" s="16">
        <v>1579954</v>
      </c>
      <c r="EX211" s="16">
        <v>73481235</v>
      </c>
      <c r="EY211" s="16">
        <v>69440899</v>
      </c>
      <c r="EZ211" s="16">
        <v>4040336</v>
      </c>
      <c r="FA211" s="18">
        <v>5.4</v>
      </c>
      <c r="FB211" s="16">
        <v>21818</v>
      </c>
      <c r="FC211" s="16">
        <v>0</v>
      </c>
      <c r="FD211" s="16">
        <v>0</v>
      </c>
      <c r="FE211" s="16">
        <v>0</v>
      </c>
      <c r="FF211" s="16">
        <v>21818</v>
      </c>
      <c r="FG211" s="16">
        <v>21818</v>
      </c>
      <c r="FH211" s="16">
        <v>1579954</v>
      </c>
      <c r="FI211" s="16">
        <v>1601772</v>
      </c>
      <c r="FJ211" s="16">
        <v>6749</v>
      </c>
      <c r="FK211" s="15">
        <v>512.58600000000001</v>
      </c>
      <c r="FL211" s="16">
        <v>3459443</v>
      </c>
      <c r="FM211" s="16">
        <v>6749</v>
      </c>
      <c r="FN211" s="17">
        <v>74.900000000000006</v>
      </c>
      <c r="FO211" s="16">
        <v>505500</v>
      </c>
      <c r="FP211" s="16">
        <v>264</v>
      </c>
      <c r="FQ211" s="17">
        <v>564.72</v>
      </c>
      <c r="FR211" s="16">
        <v>149086</v>
      </c>
      <c r="FS211" s="16">
        <v>18761</v>
      </c>
      <c r="FT211" s="16">
        <v>2056</v>
      </c>
      <c r="FU211" s="16">
        <v>169903</v>
      </c>
      <c r="FV211" s="16">
        <v>3459443</v>
      </c>
      <c r="FW211" s="16">
        <v>505500</v>
      </c>
      <c r="FX211" s="16">
        <v>-16186</v>
      </c>
      <c r="FY211" s="16">
        <v>334178</v>
      </c>
      <c r="FZ211" s="16">
        <v>36105</v>
      </c>
      <c r="GA211" s="16">
        <v>41928</v>
      </c>
      <c r="GB211" s="16">
        <v>180027</v>
      </c>
      <c r="GC211" s="16">
        <v>4710898</v>
      </c>
      <c r="GD211" s="16">
        <v>1601772</v>
      </c>
      <c r="GE211" s="16">
        <v>3109126</v>
      </c>
      <c r="GF211" s="15">
        <v>587.48599999999999</v>
      </c>
      <c r="GG211" s="16">
        <v>300</v>
      </c>
      <c r="GH211" s="16">
        <v>176246</v>
      </c>
      <c r="GI211" s="16">
        <v>3109126</v>
      </c>
      <c r="GJ211" s="16">
        <v>0</v>
      </c>
      <c r="GK211" s="14">
        <v>13</v>
      </c>
      <c r="GL211" s="16">
        <v>7635</v>
      </c>
      <c r="GM211" s="16">
        <v>99255</v>
      </c>
      <c r="GN211" s="14">
        <v>0</v>
      </c>
      <c r="GO211" s="16">
        <v>7413</v>
      </c>
      <c r="GP211" s="16">
        <v>0</v>
      </c>
      <c r="GQ211" s="16">
        <v>99255</v>
      </c>
      <c r="GR211" s="16">
        <v>99255</v>
      </c>
      <c r="GS211" s="16">
        <v>5453391</v>
      </c>
      <c r="GT211" s="16">
        <v>4710898</v>
      </c>
      <c r="GU211" s="16">
        <v>0</v>
      </c>
      <c r="GV211" s="16">
        <v>742493</v>
      </c>
      <c r="GW211" s="16">
        <v>292928362</v>
      </c>
      <c r="GX211" s="16">
        <v>285780076</v>
      </c>
      <c r="GY211" s="16">
        <v>7148286</v>
      </c>
      <c r="GZ211" s="16">
        <v>285780076</v>
      </c>
      <c r="HA211" s="18">
        <v>2.5000000000000001E-2</v>
      </c>
      <c r="HB211" s="16">
        <v>11174</v>
      </c>
      <c r="HC211" s="16">
        <v>279</v>
      </c>
      <c r="HD211" s="16">
        <v>11174</v>
      </c>
      <c r="HE211" s="16">
        <v>279</v>
      </c>
      <c r="HF211" s="16">
        <v>10895</v>
      </c>
      <c r="HG211" s="16">
        <v>886</v>
      </c>
      <c r="HH211" s="16">
        <v>685</v>
      </c>
      <c r="HI211" s="16">
        <v>201</v>
      </c>
      <c r="HJ211" s="15">
        <v>587.48599999999999</v>
      </c>
      <c r="HK211" s="16">
        <v>118085</v>
      </c>
      <c r="HL211" s="15">
        <v>587.48599999999999</v>
      </c>
      <c r="HM211" s="16">
        <v>10</v>
      </c>
      <c r="HN211" s="16">
        <v>5875</v>
      </c>
      <c r="HO211" s="15">
        <v>587.48599999999999</v>
      </c>
      <c r="HP211" s="16">
        <v>7635</v>
      </c>
      <c r="HQ211" s="15">
        <v>0.11600000000000001</v>
      </c>
      <c r="HR211" s="16">
        <v>520513</v>
      </c>
      <c r="HS211" s="16">
        <v>118085</v>
      </c>
      <c r="HT211" s="16">
        <v>5875</v>
      </c>
      <c r="HU211" s="16">
        <v>396553</v>
      </c>
      <c r="HV211" s="16">
        <v>292928362</v>
      </c>
      <c r="HW211" s="18">
        <v>1.35375</v>
      </c>
      <c r="HX211" s="18">
        <v>1.9617800000000001</v>
      </c>
      <c r="HY211" s="18">
        <v>0</v>
      </c>
      <c r="HZ211" s="16">
        <v>292928362</v>
      </c>
      <c r="IA211" s="16">
        <v>0</v>
      </c>
      <c r="IB211" s="16">
        <v>7635</v>
      </c>
      <c r="IC211" s="17">
        <v>0</v>
      </c>
      <c r="ID211" s="16">
        <v>0</v>
      </c>
      <c r="IE211" s="15">
        <v>587.48599999999999</v>
      </c>
      <c r="IF211" s="16">
        <v>0</v>
      </c>
      <c r="IG211" s="16">
        <v>742493</v>
      </c>
      <c r="IH211" s="16">
        <v>10895</v>
      </c>
      <c r="II211" s="16">
        <v>0</v>
      </c>
      <c r="IJ211" s="16">
        <v>0</v>
      </c>
      <c r="IK211" s="16">
        <v>33289</v>
      </c>
      <c r="IL211" s="16">
        <v>118085</v>
      </c>
      <c r="IM211" s="16">
        <v>5875</v>
      </c>
      <c r="IN211" s="16">
        <v>0</v>
      </c>
      <c r="IO211" s="16">
        <v>0</v>
      </c>
      <c r="IP211" s="16">
        <v>640927</v>
      </c>
      <c r="IQ211" s="16">
        <v>3109126</v>
      </c>
      <c r="IR211" s="16">
        <v>0</v>
      </c>
      <c r="IS211" s="16">
        <v>10895</v>
      </c>
      <c r="IT211" s="16">
        <v>0</v>
      </c>
      <c r="IU211" s="16">
        <v>0</v>
      </c>
      <c r="IV211" s="16">
        <v>33289</v>
      </c>
      <c r="IW211" s="16">
        <v>118085</v>
      </c>
      <c r="IX211" s="16">
        <v>5875</v>
      </c>
      <c r="IY211" s="16">
        <v>0</v>
      </c>
      <c r="IZ211" s="16">
        <v>0</v>
      </c>
      <c r="JA211" s="16">
        <v>0</v>
      </c>
      <c r="JB211" s="16">
        <v>99255</v>
      </c>
      <c r="JC211" s="16">
        <v>3309947</v>
      </c>
      <c r="JD211" s="16">
        <v>3794180</v>
      </c>
      <c r="JE211" s="16">
        <v>2328</v>
      </c>
      <c r="JF211" s="16">
        <v>3796508</v>
      </c>
      <c r="JG211" s="19">
        <v>0.1</v>
      </c>
      <c r="JH211" s="16">
        <v>379651</v>
      </c>
      <c r="JI211" s="16">
        <v>292928362</v>
      </c>
      <c r="JJ211" s="14">
        <v>488.5</v>
      </c>
      <c r="JK211" s="16">
        <v>599649</v>
      </c>
      <c r="JL211" s="16">
        <v>416026</v>
      </c>
      <c r="JM211" s="16">
        <v>599649</v>
      </c>
      <c r="JN211" s="17">
        <v>0.25</v>
      </c>
      <c r="JO211" s="19">
        <v>0.1734</v>
      </c>
      <c r="JP211" s="16">
        <v>379651</v>
      </c>
      <c r="JQ211" s="16">
        <v>65831</v>
      </c>
      <c r="JR211" s="17">
        <v>0.02</v>
      </c>
      <c r="JS211" s="16">
        <v>3076708</v>
      </c>
      <c r="JT211" s="16">
        <v>61534</v>
      </c>
      <c r="JU211" s="16">
        <v>379651</v>
      </c>
      <c r="JV211" s="16">
        <v>65831</v>
      </c>
      <c r="JW211" s="16">
        <v>61534</v>
      </c>
      <c r="JX211" s="16">
        <v>252286</v>
      </c>
      <c r="JY211" s="16">
        <v>65831</v>
      </c>
      <c r="JZ211" s="18">
        <v>0</v>
      </c>
      <c r="KA211" s="16">
        <v>0</v>
      </c>
      <c r="KB211" s="16">
        <v>61534</v>
      </c>
      <c r="KC211" s="16">
        <v>252286</v>
      </c>
      <c r="KD211" s="16">
        <v>313820</v>
      </c>
      <c r="KE211" s="16">
        <v>3796508</v>
      </c>
      <c r="KF211" s="19">
        <v>0</v>
      </c>
      <c r="KG211" s="16">
        <v>0</v>
      </c>
      <c r="KH211" s="17">
        <v>0</v>
      </c>
      <c r="KI211" s="16">
        <v>3076708</v>
      </c>
      <c r="KJ211" s="16">
        <v>0</v>
      </c>
      <c r="KK211" s="16">
        <v>0</v>
      </c>
      <c r="KL211" s="16">
        <v>0</v>
      </c>
      <c r="KM211" s="16">
        <v>0</v>
      </c>
      <c r="KN211" s="16">
        <v>41224</v>
      </c>
      <c r="KO211" s="16">
        <v>42050</v>
      </c>
      <c r="KP211" s="16">
        <v>-826</v>
      </c>
      <c r="KQ211" s="16">
        <v>640927</v>
      </c>
      <c r="KR211" s="16">
        <v>-826</v>
      </c>
      <c r="KS211" s="16">
        <v>641753</v>
      </c>
      <c r="KT211" s="16">
        <v>-1859</v>
      </c>
      <c r="KU211" s="16">
        <v>-826</v>
      </c>
      <c r="KV211" s="16">
        <v>-2685</v>
      </c>
      <c r="KW211" s="16">
        <v>1581813</v>
      </c>
      <c r="KX211" s="16">
        <v>641753</v>
      </c>
      <c r="KY211" s="18">
        <v>2223566</v>
      </c>
      <c r="KZ211" s="16">
        <v>252286</v>
      </c>
      <c r="LA211" s="16">
        <v>0</v>
      </c>
      <c r="LB211" s="16">
        <v>0</v>
      </c>
      <c r="LC211" s="16">
        <v>0</v>
      </c>
      <c r="LD211" s="16">
        <v>2475852</v>
      </c>
      <c r="LE211" s="16">
        <v>0</v>
      </c>
      <c r="LF211" s="16">
        <v>0</v>
      </c>
      <c r="LG211" s="16">
        <v>0</v>
      </c>
      <c r="LH211" s="16">
        <v>2475852</v>
      </c>
      <c r="LI211" s="16">
        <v>252286</v>
      </c>
      <c r="LJ211" s="16">
        <v>2223566</v>
      </c>
      <c r="LK211" s="16">
        <v>292928362</v>
      </c>
      <c r="LL211" s="16">
        <v>7.5908199999999999</v>
      </c>
      <c r="LM211" s="16">
        <v>252286</v>
      </c>
      <c r="LN211" s="16">
        <v>333932540</v>
      </c>
      <c r="LO211" s="16">
        <v>0.75549999999999995</v>
      </c>
      <c r="LP211" s="16">
        <v>7.5908199999999999</v>
      </c>
      <c r="LQ211" s="16">
        <v>8.3463200000000004</v>
      </c>
      <c r="LR211" s="16">
        <v>186654</v>
      </c>
      <c r="LS211" s="16">
        <v>0</v>
      </c>
      <c r="LT211" s="16">
        <v>32002</v>
      </c>
      <c r="LU211" s="16">
        <v>35175</v>
      </c>
      <c r="LV211" s="16">
        <v>437</v>
      </c>
      <c r="LW211" s="16">
        <v>18761</v>
      </c>
      <c r="LX211" s="16">
        <v>2056</v>
      </c>
      <c r="LY211" s="16">
        <v>33289</v>
      </c>
      <c r="LZ211" s="16">
        <v>241796</v>
      </c>
      <c r="MA211" s="16">
        <v>3309947</v>
      </c>
      <c r="MB211" s="18">
        <v>241796</v>
      </c>
      <c r="MC211" s="16">
        <v>3068151</v>
      </c>
      <c r="MD211" s="16">
        <v>5453391</v>
      </c>
      <c r="ME211" s="18">
        <v>0</v>
      </c>
      <c r="MF211" s="18">
        <v>0</v>
      </c>
      <c r="MG211" s="18">
        <v>313820</v>
      </c>
      <c r="MH211" s="16">
        <v>0</v>
      </c>
      <c r="MI211" s="16">
        <v>99255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2475852</v>
      </c>
      <c r="MP211" s="16">
        <v>99255</v>
      </c>
      <c r="MQ211" s="16">
        <v>0</v>
      </c>
      <c r="MR211" s="16">
        <v>61534</v>
      </c>
      <c r="MS211" s="16">
        <v>0</v>
      </c>
      <c r="MT211" s="16">
        <v>21818</v>
      </c>
      <c r="MU211" s="16">
        <v>-2685</v>
      </c>
      <c r="MV211" s="16">
        <v>0</v>
      </c>
      <c r="MW211" s="16">
        <v>2655774</v>
      </c>
      <c r="MX211" s="16">
        <v>333932540</v>
      </c>
      <c r="MY211" s="16">
        <v>0</v>
      </c>
      <c r="MZ211" s="16">
        <v>0</v>
      </c>
      <c r="NA211" s="16">
        <v>0</v>
      </c>
      <c r="NB211" s="16">
        <v>3076708</v>
      </c>
      <c r="NC211" s="16">
        <v>0</v>
      </c>
      <c r="ND211" s="16">
        <v>0</v>
      </c>
      <c r="NE211" s="16">
        <v>0</v>
      </c>
      <c r="NF211" s="16">
        <v>0</v>
      </c>
      <c r="NG211" s="17">
        <v>0.02</v>
      </c>
      <c r="NH211" s="17">
        <v>0</v>
      </c>
      <c r="NI211" s="17">
        <v>0</v>
      </c>
      <c r="NJ211" s="17">
        <v>0</v>
      </c>
      <c r="NK211" s="17">
        <v>0</v>
      </c>
      <c r="NL211" s="17">
        <v>0.02</v>
      </c>
      <c r="NM211" s="16">
        <v>61534</v>
      </c>
      <c r="NN211" s="16">
        <v>0</v>
      </c>
      <c r="NO211" s="18">
        <v>0</v>
      </c>
      <c r="NP211" s="16">
        <v>0</v>
      </c>
      <c r="NQ211" s="17">
        <v>61534</v>
      </c>
      <c r="NR211" s="16">
        <v>310000</v>
      </c>
      <c r="NS211" s="16">
        <v>0</v>
      </c>
      <c r="NT211" s="16">
        <v>110198</v>
      </c>
      <c r="NU211" s="16">
        <v>0</v>
      </c>
      <c r="NV211" s="16">
        <v>0</v>
      </c>
      <c r="NW211" s="17">
        <v>0</v>
      </c>
      <c r="NX211" s="17">
        <v>901465</v>
      </c>
    </row>
    <row r="212" spans="1:388" x14ac:dyDescent="0.55000000000000004">
      <c r="A212" s="13" t="s">
        <v>1191</v>
      </c>
      <c r="B212" s="13" t="s">
        <v>1192</v>
      </c>
      <c r="C212" s="13" t="s">
        <v>400</v>
      </c>
      <c r="D212" s="13" t="s">
        <v>401</v>
      </c>
      <c r="E212" s="14">
        <v>556.9</v>
      </c>
      <c r="F212" s="15">
        <v>1</v>
      </c>
      <c r="G212" s="16">
        <v>7427</v>
      </c>
      <c r="H212" s="16">
        <v>0</v>
      </c>
      <c r="I212" s="16">
        <v>6553</v>
      </c>
      <c r="J212" s="15">
        <v>1</v>
      </c>
      <c r="K212" s="16">
        <v>6553</v>
      </c>
      <c r="L212" s="16">
        <v>7427</v>
      </c>
      <c r="M212" s="16">
        <v>222</v>
      </c>
      <c r="N212" s="16">
        <v>7649</v>
      </c>
      <c r="O212" s="17">
        <v>626.57000000000005</v>
      </c>
      <c r="P212" s="17">
        <v>19.07</v>
      </c>
      <c r="Q212" s="17">
        <v>645.64</v>
      </c>
      <c r="R212" s="17">
        <v>65.87</v>
      </c>
      <c r="S212" s="17">
        <v>2.16</v>
      </c>
      <c r="T212" s="17">
        <v>68.03</v>
      </c>
      <c r="U212" s="17">
        <v>66.209999999999994</v>
      </c>
      <c r="V212" s="17">
        <v>2.35</v>
      </c>
      <c r="W212" s="17">
        <v>68.56</v>
      </c>
      <c r="X212" s="17">
        <v>357.8</v>
      </c>
      <c r="Y212" s="17">
        <v>10.73</v>
      </c>
      <c r="Z212" s="17">
        <v>368.53</v>
      </c>
      <c r="AA212" s="17">
        <v>16.559999999999999</v>
      </c>
      <c r="AB212" s="17">
        <v>15.73</v>
      </c>
      <c r="AC212" s="17">
        <v>10.96</v>
      </c>
      <c r="AD212" s="17">
        <v>43.25</v>
      </c>
      <c r="AE212" s="14">
        <v>556.9</v>
      </c>
      <c r="AF212" s="17">
        <v>600.15</v>
      </c>
      <c r="AG212" s="17">
        <v>0.69</v>
      </c>
      <c r="AH212" s="17">
        <v>600.84</v>
      </c>
      <c r="AI212" s="15">
        <v>25.38</v>
      </c>
      <c r="AJ212" s="15">
        <v>2.0049999999999999</v>
      </c>
      <c r="AK212" s="17">
        <v>0</v>
      </c>
      <c r="AL212" s="17">
        <f>ROUND(Data_AidAndLevy[[#This Row],[L311]]*Data_AidAndLevy[[#This Row],[L201]],0)</f>
        <v>0</v>
      </c>
      <c r="AM212" s="15">
        <v>0</v>
      </c>
      <c r="AN212" s="15">
        <v>27.385000000000002</v>
      </c>
      <c r="AO212" s="17">
        <v>600.15</v>
      </c>
      <c r="AP212" s="15">
        <v>627.53499999999997</v>
      </c>
      <c r="AQ212" s="17">
        <v>43.25</v>
      </c>
      <c r="AR212" s="15">
        <v>584.28499999999997</v>
      </c>
      <c r="AS212" s="16">
        <v>7649</v>
      </c>
      <c r="AT212" s="14">
        <v>556.9</v>
      </c>
      <c r="AU212" s="16">
        <v>4259728</v>
      </c>
      <c r="AV212" s="16">
        <v>4074452</v>
      </c>
      <c r="AW212" s="17">
        <v>1.01</v>
      </c>
      <c r="AX212" s="16">
        <v>4115197</v>
      </c>
      <c r="AY212" s="16">
        <v>4259728</v>
      </c>
      <c r="AZ212" s="16">
        <v>0</v>
      </c>
      <c r="BA212" s="16">
        <v>7649</v>
      </c>
      <c r="BB212" s="15">
        <v>27.385000000000002</v>
      </c>
      <c r="BC212" s="16">
        <v>209468</v>
      </c>
      <c r="BD212" s="16">
        <v>7649</v>
      </c>
      <c r="BE212" s="17">
        <v>43.25</v>
      </c>
      <c r="BF212" s="16">
        <v>330819</v>
      </c>
      <c r="BG212" s="17">
        <v>645.64</v>
      </c>
      <c r="BH212" s="14">
        <v>556.9</v>
      </c>
      <c r="BI212" s="16">
        <v>359557</v>
      </c>
      <c r="BJ212" s="16">
        <v>343736</v>
      </c>
      <c r="BK212" s="16">
        <v>359557</v>
      </c>
      <c r="BL212" s="16">
        <v>0</v>
      </c>
      <c r="BM212" s="16">
        <v>359557</v>
      </c>
      <c r="BN212" s="16">
        <v>359557</v>
      </c>
      <c r="BO212" s="17">
        <v>68.03</v>
      </c>
      <c r="BP212" s="14">
        <v>556.9</v>
      </c>
      <c r="BQ212" s="16">
        <v>37886</v>
      </c>
      <c r="BR212" s="16">
        <v>36136</v>
      </c>
      <c r="BS212" s="16">
        <v>37886</v>
      </c>
      <c r="BT212" s="16">
        <v>0</v>
      </c>
      <c r="BU212" s="16">
        <v>37886</v>
      </c>
      <c r="BV212" s="16">
        <v>37886</v>
      </c>
      <c r="BW212" s="17">
        <v>68.56</v>
      </c>
      <c r="BX212" s="14">
        <v>556.9</v>
      </c>
      <c r="BY212" s="16">
        <v>38181</v>
      </c>
      <c r="BZ212" s="16">
        <v>36323</v>
      </c>
      <c r="CA212" s="16">
        <v>38181</v>
      </c>
      <c r="CB212" s="16">
        <v>0</v>
      </c>
      <c r="CC212" s="16">
        <v>38181</v>
      </c>
      <c r="CD212" s="16">
        <v>38181</v>
      </c>
      <c r="CE212" s="17">
        <v>368.53</v>
      </c>
      <c r="CF212" s="14">
        <v>556.9</v>
      </c>
      <c r="CG212" s="16">
        <v>205234</v>
      </c>
      <c r="CH212" s="16">
        <v>196289</v>
      </c>
      <c r="CI212" s="16">
        <v>205234</v>
      </c>
      <c r="CJ212" s="16">
        <v>0</v>
      </c>
      <c r="CK212" s="16">
        <v>205234</v>
      </c>
      <c r="CL212" s="16">
        <v>205234</v>
      </c>
      <c r="CM212" s="17">
        <v>332.98</v>
      </c>
      <c r="CN212" s="17">
        <v>600.15</v>
      </c>
      <c r="CO212" s="16">
        <v>199838</v>
      </c>
      <c r="CP212" s="16">
        <v>191173</v>
      </c>
      <c r="CQ212" s="16">
        <v>24596</v>
      </c>
      <c r="CR212" s="16">
        <v>215769</v>
      </c>
      <c r="CS212" s="16">
        <v>199838</v>
      </c>
      <c r="CT212" s="16">
        <v>15931</v>
      </c>
      <c r="CU212" s="14">
        <v>556.9</v>
      </c>
      <c r="CV212" s="16">
        <v>5</v>
      </c>
      <c r="CW212" s="14">
        <v>0</v>
      </c>
      <c r="CX212" s="16">
        <v>562</v>
      </c>
      <c r="CY212" s="17">
        <v>62.16</v>
      </c>
      <c r="CZ212" s="16">
        <v>34934</v>
      </c>
      <c r="DA212" s="16">
        <v>562</v>
      </c>
      <c r="DB212" s="17">
        <v>68.33</v>
      </c>
      <c r="DC212" s="16">
        <v>38401</v>
      </c>
      <c r="DD212" s="17">
        <v>0.69</v>
      </c>
      <c r="DE212" s="17">
        <v>332.98</v>
      </c>
      <c r="DF212" s="16">
        <v>230</v>
      </c>
      <c r="DG212" s="17">
        <v>31.52</v>
      </c>
      <c r="DH212" s="17">
        <v>600.15</v>
      </c>
      <c r="DI212" s="16">
        <v>18917</v>
      </c>
      <c r="DJ212" s="16">
        <v>18049</v>
      </c>
      <c r="DK212" s="16">
        <v>18917</v>
      </c>
      <c r="DL212" s="16">
        <v>0</v>
      </c>
      <c r="DM212" s="16">
        <v>18917</v>
      </c>
      <c r="DN212" s="16">
        <v>18917</v>
      </c>
      <c r="DO212" s="17">
        <v>3.67</v>
      </c>
      <c r="DP212" s="17">
        <v>600.15</v>
      </c>
      <c r="DQ212" s="16">
        <v>2203</v>
      </c>
      <c r="DR212" s="16">
        <v>2099</v>
      </c>
      <c r="DS212" s="16">
        <v>2203</v>
      </c>
      <c r="DT212" s="16">
        <v>0</v>
      </c>
      <c r="DU212" s="16">
        <v>2203</v>
      </c>
      <c r="DV212" s="16">
        <v>2203</v>
      </c>
      <c r="DW212" s="16">
        <v>4259728</v>
      </c>
      <c r="DX212" s="16">
        <v>0</v>
      </c>
      <c r="DY212" s="16">
        <v>209468</v>
      </c>
      <c r="DZ212" s="16">
        <v>330819</v>
      </c>
      <c r="EA212" s="16">
        <v>359557</v>
      </c>
      <c r="EB212" s="16">
        <v>37886</v>
      </c>
      <c r="EC212" s="16">
        <v>38181</v>
      </c>
      <c r="ED212" s="16">
        <v>205234</v>
      </c>
      <c r="EE212" s="16">
        <v>199838</v>
      </c>
      <c r="EF212" s="16">
        <v>15931</v>
      </c>
      <c r="EG212" s="16">
        <v>34934</v>
      </c>
      <c r="EH212" s="16">
        <v>38401</v>
      </c>
      <c r="EI212" s="16">
        <v>230</v>
      </c>
      <c r="EJ212" s="16">
        <v>18917</v>
      </c>
      <c r="EK212" s="16">
        <v>2203</v>
      </c>
      <c r="EL212" s="16">
        <v>45650</v>
      </c>
      <c r="EM212" s="16">
        <v>103402</v>
      </c>
      <c r="EN212" s="16">
        <v>0</v>
      </c>
      <c r="EO212" s="16">
        <v>5809079</v>
      </c>
      <c r="EP212" s="16">
        <v>272555635</v>
      </c>
      <c r="EQ212" s="18">
        <v>5.4</v>
      </c>
      <c r="ER212" s="16">
        <v>1471800</v>
      </c>
      <c r="ES212" s="16">
        <v>44867</v>
      </c>
      <c r="ET212" s="16">
        <v>44022</v>
      </c>
      <c r="EU212" s="16">
        <v>845</v>
      </c>
      <c r="EV212" s="16">
        <v>1471800</v>
      </c>
      <c r="EW212" s="16">
        <v>1472645</v>
      </c>
      <c r="EX212" s="16">
        <v>10322513</v>
      </c>
      <c r="EY212" s="16">
        <v>8131908</v>
      </c>
      <c r="EZ212" s="16">
        <v>2190605</v>
      </c>
      <c r="FA212" s="18">
        <v>5.4</v>
      </c>
      <c r="FB212" s="16">
        <v>11829</v>
      </c>
      <c r="FC212" s="16">
        <v>0</v>
      </c>
      <c r="FD212" s="16">
        <v>0</v>
      </c>
      <c r="FE212" s="16">
        <v>0</v>
      </c>
      <c r="FF212" s="16">
        <v>11829</v>
      </c>
      <c r="FG212" s="16">
        <v>11829</v>
      </c>
      <c r="FH212" s="16">
        <v>1472645</v>
      </c>
      <c r="FI212" s="16">
        <v>1484474</v>
      </c>
      <c r="FJ212" s="16">
        <v>6749</v>
      </c>
      <c r="FK212" s="15">
        <v>584.28499999999997</v>
      </c>
      <c r="FL212" s="16">
        <v>3943339</v>
      </c>
      <c r="FM212" s="16">
        <v>6749</v>
      </c>
      <c r="FN212" s="17">
        <v>43.25</v>
      </c>
      <c r="FO212" s="16">
        <v>291894</v>
      </c>
      <c r="FP212" s="16">
        <v>264</v>
      </c>
      <c r="FQ212" s="17">
        <v>600.84</v>
      </c>
      <c r="FR212" s="16">
        <v>158622</v>
      </c>
      <c r="FS212" s="16">
        <v>18917</v>
      </c>
      <c r="FT212" s="16">
        <v>2203</v>
      </c>
      <c r="FU212" s="16">
        <v>179742</v>
      </c>
      <c r="FV212" s="16">
        <v>3943339</v>
      </c>
      <c r="FW212" s="16">
        <v>291894</v>
      </c>
      <c r="FX212" s="16">
        <v>6553</v>
      </c>
      <c r="FY212" s="16">
        <v>359557</v>
      </c>
      <c r="FZ212" s="16">
        <v>37886</v>
      </c>
      <c r="GA212" s="16">
        <v>38181</v>
      </c>
      <c r="GB212" s="16">
        <v>205234</v>
      </c>
      <c r="GC212" s="16">
        <v>5062386</v>
      </c>
      <c r="GD212" s="16">
        <v>1484474</v>
      </c>
      <c r="GE212" s="16">
        <v>3577912</v>
      </c>
      <c r="GF212" s="15">
        <v>627.53499999999997</v>
      </c>
      <c r="GG212" s="16">
        <v>300</v>
      </c>
      <c r="GH212" s="16">
        <v>188261</v>
      </c>
      <c r="GI212" s="16">
        <v>3577912</v>
      </c>
      <c r="GJ212" s="16">
        <v>0</v>
      </c>
      <c r="GK212" s="14">
        <v>10</v>
      </c>
      <c r="GL212" s="16">
        <v>7635</v>
      </c>
      <c r="GM212" s="16">
        <v>76350</v>
      </c>
      <c r="GN212" s="14">
        <v>0</v>
      </c>
      <c r="GO212" s="16">
        <v>7413</v>
      </c>
      <c r="GP212" s="16">
        <v>0</v>
      </c>
      <c r="GQ212" s="16">
        <v>76350</v>
      </c>
      <c r="GR212" s="16">
        <v>76350</v>
      </c>
      <c r="GS212" s="16">
        <v>5809079</v>
      </c>
      <c r="GT212" s="16">
        <v>5062386</v>
      </c>
      <c r="GU212" s="16">
        <v>0</v>
      </c>
      <c r="GV212" s="16">
        <v>746693</v>
      </c>
      <c r="GW212" s="16">
        <v>272555635</v>
      </c>
      <c r="GX212" s="16">
        <v>267361253</v>
      </c>
      <c r="GY212" s="16">
        <v>5194382</v>
      </c>
      <c r="GZ212" s="16">
        <v>267361253</v>
      </c>
      <c r="HA212" s="18">
        <v>1.9400000000000001E-2</v>
      </c>
      <c r="HB212" s="16">
        <v>11353</v>
      </c>
      <c r="HC212" s="16">
        <v>220</v>
      </c>
      <c r="HD212" s="16">
        <v>11353</v>
      </c>
      <c r="HE212" s="16">
        <v>220</v>
      </c>
      <c r="HF212" s="16">
        <v>11133</v>
      </c>
      <c r="HG212" s="16">
        <v>886</v>
      </c>
      <c r="HH212" s="16">
        <v>685</v>
      </c>
      <c r="HI212" s="16">
        <v>201</v>
      </c>
      <c r="HJ212" s="15">
        <v>627.53499999999997</v>
      </c>
      <c r="HK212" s="16">
        <v>126135</v>
      </c>
      <c r="HL212" s="15">
        <v>627.53499999999997</v>
      </c>
      <c r="HM212" s="16">
        <v>10</v>
      </c>
      <c r="HN212" s="16">
        <v>6275</v>
      </c>
      <c r="HO212" s="15">
        <v>627.53499999999997</v>
      </c>
      <c r="HP212" s="16">
        <v>7635</v>
      </c>
      <c r="HQ212" s="15">
        <v>0.11600000000000001</v>
      </c>
      <c r="HR212" s="16">
        <v>555996</v>
      </c>
      <c r="HS212" s="16">
        <v>126135</v>
      </c>
      <c r="HT212" s="16">
        <v>6275</v>
      </c>
      <c r="HU212" s="16">
        <v>423586</v>
      </c>
      <c r="HV212" s="16">
        <v>272555635</v>
      </c>
      <c r="HW212" s="18">
        <v>1.55413</v>
      </c>
      <c r="HX212" s="18">
        <v>1.9617800000000001</v>
      </c>
      <c r="HY212" s="18">
        <v>0</v>
      </c>
      <c r="HZ212" s="16">
        <v>272555635</v>
      </c>
      <c r="IA212" s="16">
        <v>0</v>
      </c>
      <c r="IB212" s="16">
        <v>7635</v>
      </c>
      <c r="IC212" s="17">
        <v>0</v>
      </c>
      <c r="ID212" s="16">
        <v>0</v>
      </c>
      <c r="IE212" s="15">
        <v>627.53499999999997</v>
      </c>
      <c r="IF212" s="16">
        <v>0</v>
      </c>
      <c r="IG212" s="16">
        <v>746693</v>
      </c>
      <c r="IH212" s="16">
        <v>11133</v>
      </c>
      <c r="II212" s="16">
        <v>0</v>
      </c>
      <c r="IJ212" s="16">
        <v>0</v>
      </c>
      <c r="IK212" s="16">
        <v>45650</v>
      </c>
      <c r="IL212" s="16">
        <v>126135</v>
      </c>
      <c r="IM212" s="16">
        <v>6275</v>
      </c>
      <c r="IN212" s="16">
        <v>0</v>
      </c>
      <c r="IO212" s="16">
        <v>0</v>
      </c>
      <c r="IP212" s="16">
        <v>648800</v>
      </c>
      <c r="IQ212" s="16">
        <v>3577912</v>
      </c>
      <c r="IR212" s="16">
        <v>0</v>
      </c>
      <c r="IS212" s="16">
        <v>11133</v>
      </c>
      <c r="IT212" s="16">
        <v>0</v>
      </c>
      <c r="IU212" s="16">
        <v>0</v>
      </c>
      <c r="IV212" s="16">
        <v>45650</v>
      </c>
      <c r="IW212" s="16">
        <v>126135</v>
      </c>
      <c r="IX212" s="16">
        <v>6275</v>
      </c>
      <c r="IY212" s="16">
        <v>0</v>
      </c>
      <c r="IZ212" s="16">
        <v>0</v>
      </c>
      <c r="JA212" s="16">
        <v>0</v>
      </c>
      <c r="JB212" s="16">
        <v>76350</v>
      </c>
      <c r="JC212" s="16">
        <v>3752155</v>
      </c>
      <c r="JD212" s="16">
        <v>4259728</v>
      </c>
      <c r="JE212" s="16">
        <v>0</v>
      </c>
      <c r="JF212" s="16">
        <v>4259728</v>
      </c>
      <c r="JG212" s="19">
        <v>0.1</v>
      </c>
      <c r="JH212" s="16">
        <v>425973</v>
      </c>
      <c r="JI212" s="16">
        <v>272555635</v>
      </c>
      <c r="JJ212" s="14">
        <v>556.9</v>
      </c>
      <c r="JK212" s="16">
        <v>489416</v>
      </c>
      <c r="JL212" s="16">
        <v>416026</v>
      </c>
      <c r="JM212" s="16">
        <v>489416</v>
      </c>
      <c r="JN212" s="17">
        <v>0.25</v>
      </c>
      <c r="JO212" s="19">
        <v>0.21249999999999999</v>
      </c>
      <c r="JP212" s="16">
        <v>425973</v>
      </c>
      <c r="JQ212" s="16">
        <v>90519</v>
      </c>
      <c r="JR212" s="17">
        <v>0.01</v>
      </c>
      <c r="JS212" s="16">
        <v>4070275</v>
      </c>
      <c r="JT212" s="16">
        <v>40703</v>
      </c>
      <c r="JU212" s="16">
        <v>425973</v>
      </c>
      <c r="JV212" s="16">
        <v>90519</v>
      </c>
      <c r="JW212" s="16">
        <v>40703</v>
      </c>
      <c r="JX212" s="16">
        <v>294751</v>
      </c>
      <c r="JY212" s="16">
        <v>90519</v>
      </c>
      <c r="JZ212" s="18">
        <v>0</v>
      </c>
      <c r="KA212" s="16">
        <v>0</v>
      </c>
      <c r="KB212" s="16">
        <v>40703</v>
      </c>
      <c r="KC212" s="16">
        <v>294751</v>
      </c>
      <c r="KD212" s="16">
        <v>335454</v>
      </c>
      <c r="KE212" s="16">
        <v>4259728</v>
      </c>
      <c r="KF212" s="19">
        <v>0</v>
      </c>
      <c r="KG212" s="16">
        <v>0</v>
      </c>
      <c r="KH212" s="17">
        <v>0</v>
      </c>
      <c r="KI212" s="16">
        <v>4070275</v>
      </c>
      <c r="KJ212" s="16">
        <v>0</v>
      </c>
      <c r="KK212" s="16">
        <v>0</v>
      </c>
      <c r="KL212" s="16">
        <v>0</v>
      </c>
      <c r="KM212" s="16">
        <v>0</v>
      </c>
      <c r="KN212" s="16">
        <v>26672</v>
      </c>
      <c r="KO212" s="16">
        <v>26169</v>
      </c>
      <c r="KP212" s="16">
        <v>503</v>
      </c>
      <c r="KQ212" s="16">
        <v>648800</v>
      </c>
      <c r="KR212" s="16">
        <v>503</v>
      </c>
      <c r="KS212" s="16">
        <v>648297</v>
      </c>
      <c r="KT212" s="16">
        <v>845</v>
      </c>
      <c r="KU212" s="16">
        <v>503</v>
      </c>
      <c r="KV212" s="16">
        <v>1348</v>
      </c>
      <c r="KW212" s="16">
        <v>1471800</v>
      </c>
      <c r="KX212" s="16">
        <v>648297</v>
      </c>
      <c r="KY212" s="18">
        <v>2120097</v>
      </c>
      <c r="KZ212" s="16">
        <v>294751</v>
      </c>
      <c r="LA212" s="16">
        <v>0</v>
      </c>
      <c r="LB212" s="16">
        <v>0</v>
      </c>
      <c r="LC212" s="16">
        <v>0</v>
      </c>
      <c r="LD212" s="16">
        <v>2414848</v>
      </c>
      <c r="LE212" s="16">
        <v>0</v>
      </c>
      <c r="LF212" s="16">
        <v>0</v>
      </c>
      <c r="LG212" s="16">
        <v>0</v>
      </c>
      <c r="LH212" s="16">
        <v>2414848</v>
      </c>
      <c r="LI212" s="16">
        <v>294751</v>
      </c>
      <c r="LJ212" s="16">
        <v>2120097</v>
      </c>
      <c r="LK212" s="16">
        <v>272555635</v>
      </c>
      <c r="LL212" s="16">
        <v>7.7785799999999998</v>
      </c>
      <c r="LM212" s="16">
        <v>294751</v>
      </c>
      <c r="LN212" s="16">
        <v>272555635</v>
      </c>
      <c r="LO212" s="16">
        <v>1.0814299999999999</v>
      </c>
      <c r="LP212" s="16">
        <v>7.7785799999999998</v>
      </c>
      <c r="LQ212" s="16">
        <v>8.8600100000000008</v>
      </c>
      <c r="LR212" s="16">
        <v>199838</v>
      </c>
      <c r="LS212" s="16">
        <v>15931</v>
      </c>
      <c r="LT212" s="16">
        <v>34934</v>
      </c>
      <c r="LU212" s="16">
        <v>38401</v>
      </c>
      <c r="LV212" s="16">
        <v>230</v>
      </c>
      <c r="LW212" s="16">
        <v>18917</v>
      </c>
      <c r="LX212" s="16">
        <v>2203</v>
      </c>
      <c r="LY212" s="16">
        <v>45650</v>
      </c>
      <c r="LZ212" s="16">
        <v>264804</v>
      </c>
      <c r="MA212" s="16">
        <v>3752155</v>
      </c>
      <c r="MB212" s="18">
        <v>264804</v>
      </c>
      <c r="MC212" s="16">
        <v>3487351</v>
      </c>
      <c r="MD212" s="16">
        <v>5809079</v>
      </c>
      <c r="ME212" s="18">
        <v>0</v>
      </c>
      <c r="MF212" s="18">
        <v>0</v>
      </c>
      <c r="MG212" s="18">
        <v>335454</v>
      </c>
      <c r="MH212" s="16">
        <v>0</v>
      </c>
      <c r="MI212" s="16">
        <v>76350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2414848</v>
      </c>
      <c r="MP212" s="16">
        <v>76350</v>
      </c>
      <c r="MQ212" s="16">
        <v>0</v>
      </c>
      <c r="MR212" s="16">
        <v>40703</v>
      </c>
      <c r="MS212" s="16">
        <v>0</v>
      </c>
      <c r="MT212" s="16">
        <v>11829</v>
      </c>
      <c r="MU212" s="16">
        <v>1348</v>
      </c>
      <c r="MV212" s="16">
        <v>0</v>
      </c>
      <c r="MW212" s="16">
        <v>2545078</v>
      </c>
      <c r="MX212" s="16">
        <v>272555635</v>
      </c>
      <c r="MY212" s="16">
        <v>1.34</v>
      </c>
      <c r="MZ212" s="16">
        <v>365225</v>
      </c>
      <c r="NA212" s="16">
        <v>0</v>
      </c>
      <c r="NB212" s="16">
        <v>4070275</v>
      </c>
      <c r="NC212" s="16">
        <v>0</v>
      </c>
      <c r="ND212" s="16">
        <v>365225</v>
      </c>
      <c r="NE212" s="16">
        <v>0</v>
      </c>
      <c r="NF212" s="16">
        <v>365225</v>
      </c>
      <c r="NG212" s="17">
        <v>0.01</v>
      </c>
      <c r="NH212" s="17">
        <v>0</v>
      </c>
      <c r="NI212" s="17">
        <v>0</v>
      </c>
      <c r="NJ212" s="17">
        <v>0</v>
      </c>
      <c r="NK212" s="17">
        <v>0</v>
      </c>
      <c r="NL212" s="17">
        <v>0.01</v>
      </c>
      <c r="NM212" s="16">
        <v>40703</v>
      </c>
      <c r="NN212" s="16">
        <v>0</v>
      </c>
      <c r="NO212" s="18">
        <v>0</v>
      </c>
      <c r="NP212" s="16">
        <v>0</v>
      </c>
      <c r="NQ212" s="17">
        <v>40703</v>
      </c>
      <c r="NR212" s="16">
        <v>185000</v>
      </c>
      <c r="NS212" s="16">
        <v>0</v>
      </c>
      <c r="NT212" s="16">
        <v>89943</v>
      </c>
      <c r="NU212" s="16">
        <v>0</v>
      </c>
      <c r="NV212" s="16">
        <v>0</v>
      </c>
      <c r="NW212" s="17">
        <v>0</v>
      </c>
      <c r="NX212" s="17">
        <v>715081</v>
      </c>
    </row>
    <row r="213" spans="1:388" x14ac:dyDescent="0.55000000000000004">
      <c r="A213" s="13" t="s">
        <v>1188</v>
      </c>
      <c r="B213" s="13" t="s">
        <v>1194</v>
      </c>
      <c r="C213" s="13" t="s">
        <v>402</v>
      </c>
      <c r="D213" s="13" t="s">
        <v>403</v>
      </c>
      <c r="E213" s="14">
        <v>236.4</v>
      </c>
      <c r="F213" s="15">
        <v>-4.1000000000000002E-2</v>
      </c>
      <c r="G213" s="16">
        <v>7415</v>
      </c>
      <c r="H213" s="16">
        <v>-304</v>
      </c>
      <c r="I213" s="16">
        <v>6553</v>
      </c>
      <c r="J213" s="15">
        <v>-4.1000000000000002E-2</v>
      </c>
      <c r="K213" s="16">
        <v>-269</v>
      </c>
      <c r="L213" s="16">
        <v>7415</v>
      </c>
      <c r="M213" s="16">
        <v>222</v>
      </c>
      <c r="N213" s="16">
        <v>7637</v>
      </c>
      <c r="O213" s="17">
        <v>653.61</v>
      </c>
      <c r="P213" s="17">
        <v>19.07</v>
      </c>
      <c r="Q213" s="17">
        <v>672.68</v>
      </c>
      <c r="R213" s="17">
        <v>73.2</v>
      </c>
      <c r="S213" s="17">
        <v>2.16</v>
      </c>
      <c r="T213" s="17">
        <v>75.36</v>
      </c>
      <c r="U213" s="17">
        <v>66.58</v>
      </c>
      <c r="V213" s="17">
        <v>2.35</v>
      </c>
      <c r="W213" s="17">
        <v>68.930000000000007</v>
      </c>
      <c r="X213" s="17">
        <v>357.8</v>
      </c>
      <c r="Y213" s="17">
        <v>10.73</v>
      </c>
      <c r="Z213" s="17">
        <v>368.53</v>
      </c>
      <c r="AA213" s="17">
        <v>16.559999999999999</v>
      </c>
      <c r="AB213" s="17">
        <v>21.18</v>
      </c>
      <c r="AC213" s="17">
        <v>5.48</v>
      </c>
      <c r="AD213" s="17">
        <v>43.22</v>
      </c>
      <c r="AE213" s="14">
        <v>236.4</v>
      </c>
      <c r="AF213" s="17">
        <v>279.62</v>
      </c>
      <c r="AG213" s="17">
        <v>0</v>
      </c>
      <c r="AH213" s="17">
        <v>279.62</v>
      </c>
      <c r="AI213" s="15">
        <v>22.38</v>
      </c>
      <c r="AJ213" s="15">
        <v>1.41</v>
      </c>
      <c r="AK213" s="17">
        <v>0.21</v>
      </c>
      <c r="AL213" s="17">
        <f>ROUND(Data_AidAndLevy[[#This Row],[L311]]*Data_AidAndLevy[[#This Row],[L201]],0)</f>
        <v>1557</v>
      </c>
      <c r="AM213" s="15">
        <v>0</v>
      </c>
      <c r="AN213" s="15">
        <v>24</v>
      </c>
      <c r="AO213" s="17">
        <v>279.62</v>
      </c>
      <c r="AP213" s="15">
        <v>303.62</v>
      </c>
      <c r="AQ213" s="17">
        <v>43.22</v>
      </c>
      <c r="AR213" s="15">
        <v>260.39999999999998</v>
      </c>
      <c r="AS213" s="16">
        <v>7637</v>
      </c>
      <c r="AT213" s="14">
        <v>236.4</v>
      </c>
      <c r="AU213" s="16">
        <v>1805387</v>
      </c>
      <c r="AV213" s="16">
        <v>1896757</v>
      </c>
      <c r="AW213" s="17">
        <v>1.01</v>
      </c>
      <c r="AX213" s="16">
        <v>1915725</v>
      </c>
      <c r="AY213" s="16">
        <v>1805387</v>
      </c>
      <c r="AZ213" s="16">
        <v>110338</v>
      </c>
      <c r="BA213" s="16">
        <v>7637</v>
      </c>
      <c r="BB213" s="15">
        <v>24</v>
      </c>
      <c r="BC213" s="16">
        <v>183288</v>
      </c>
      <c r="BD213" s="16">
        <v>7637</v>
      </c>
      <c r="BE213" s="17">
        <v>43.22</v>
      </c>
      <c r="BF213" s="16">
        <v>330071</v>
      </c>
      <c r="BG213" s="17">
        <v>672.68</v>
      </c>
      <c r="BH213" s="14">
        <v>236.4</v>
      </c>
      <c r="BI213" s="16">
        <v>159022</v>
      </c>
      <c r="BJ213" s="16">
        <v>167193</v>
      </c>
      <c r="BK213" s="16">
        <v>159022</v>
      </c>
      <c r="BL213" s="16">
        <v>8171</v>
      </c>
      <c r="BM213" s="16">
        <v>159022</v>
      </c>
      <c r="BN213" s="16">
        <v>167193</v>
      </c>
      <c r="BO213" s="17">
        <v>75.36</v>
      </c>
      <c r="BP213" s="14">
        <v>236.4</v>
      </c>
      <c r="BQ213" s="16">
        <v>17815</v>
      </c>
      <c r="BR213" s="16">
        <v>18725</v>
      </c>
      <c r="BS213" s="16">
        <v>17815</v>
      </c>
      <c r="BT213" s="16">
        <v>910</v>
      </c>
      <c r="BU213" s="16">
        <v>17815</v>
      </c>
      <c r="BV213" s="16">
        <v>18725</v>
      </c>
      <c r="BW213" s="17">
        <v>68.930000000000007</v>
      </c>
      <c r="BX213" s="14">
        <v>236.4</v>
      </c>
      <c r="BY213" s="16">
        <v>16295</v>
      </c>
      <c r="BZ213" s="16">
        <v>17031</v>
      </c>
      <c r="CA213" s="16">
        <v>16295</v>
      </c>
      <c r="CB213" s="16">
        <v>736</v>
      </c>
      <c r="CC213" s="16">
        <v>16295</v>
      </c>
      <c r="CD213" s="16">
        <v>17031</v>
      </c>
      <c r="CE213" s="17">
        <v>368.53</v>
      </c>
      <c r="CF213" s="14">
        <v>236.4</v>
      </c>
      <c r="CG213" s="16">
        <v>87120</v>
      </c>
      <c r="CH213" s="16">
        <v>91525</v>
      </c>
      <c r="CI213" s="16">
        <v>87120</v>
      </c>
      <c r="CJ213" s="16">
        <v>4405</v>
      </c>
      <c r="CK213" s="16">
        <v>87120</v>
      </c>
      <c r="CL213" s="16">
        <v>91525</v>
      </c>
      <c r="CM213" s="17">
        <v>343.89</v>
      </c>
      <c r="CN213" s="17">
        <v>279.62</v>
      </c>
      <c r="CO213" s="16">
        <v>96159</v>
      </c>
      <c r="CP213" s="16">
        <v>102507</v>
      </c>
      <c r="CQ213" s="16">
        <v>6514</v>
      </c>
      <c r="CR213" s="16">
        <v>109021</v>
      </c>
      <c r="CS213" s="16">
        <v>96159</v>
      </c>
      <c r="CT213" s="16">
        <v>12862</v>
      </c>
      <c r="CU213" s="14">
        <v>236.4</v>
      </c>
      <c r="CV213" s="16">
        <v>30</v>
      </c>
      <c r="CW213" s="14">
        <v>0</v>
      </c>
      <c r="CX213" s="16">
        <v>266</v>
      </c>
      <c r="CY213" s="17">
        <v>62.52</v>
      </c>
      <c r="CZ213" s="16">
        <v>16630</v>
      </c>
      <c r="DA213" s="16">
        <v>266</v>
      </c>
      <c r="DB213" s="17">
        <v>70.03</v>
      </c>
      <c r="DC213" s="16">
        <v>18628</v>
      </c>
      <c r="DD213" s="17">
        <v>0</v>
      </c>
      <c r="DE213" s="17">
        <v>343.89</v>
      </c>
      <c r="DF213" s="16">
        <v>0</v>
      </c>
      <c r="DG213" s="17">
        <v>36.43</v>
      </c>
      <c r="DH213" s="17">
        <v>279.62</v>
      </c>
      <c r="DI213" s="16">
        <v>10187</v>
      </c>
      <c r="DJ213" s="16">
        <v>10868</v>
      </c>
      <c r="DK213" s="16">
        <v>10187</v>
      </c>
      <c r="DL213" s="16">
        <v>681</v>
      </c>
      <c r="DM213" s="16">
        <v>10187</v>
      </c>
      <c r="DN213" s="16">
        <v>10868</v>
      </c>
      <c r="DO213" s="17">
        <v>4.33</v>
      </c>
      <c r="DP213" s="17">
        <v>279.62</v>
      </c>
      <c r="DQ213" s="16">
        <v>1211</v>
      </c>
      <c r="DR213" s="16">
        <v>1291</v>
      </c>
      <c r="DS213" s="16">
        <v>1211</v>
      </c>
      <c r="DT213" s="16">
        <v>80</v>
      </c>
      <c r="DU213" s="16">
        <v>1211</v>
      </c>
      <c r="DV213" s="16">
        <v>1291</v>
      </c>
      <c r="DW213" s="16">
        <v>1805387</v>
      </c>
      <c r="DX213" s="16">
        <v>110338</v>
      </c>
      <c r="DY213" s="16">
        <v>183288</v>
      </c>
      <c r="DZ213" s="16">
        <v>330071</v>
      </c>
      <c r="EA213" s="16">
        <v>167193</v>
      </c>
      <c r="EB213" s="16">
        <v>18725</v>
      </c>
      <c r="EC213" s="16">
        <v>17031</v>
      </c>
      <c r="ED213" s="16">
        <v>91525</v>
      </c>
      <c r="EE213" s="16">
        <v>96159</v>
      </c>
      <c r="EF213" s="16">
        <v>12862</v>
      </c>
      <c r="EG213" s="16">
        <v>16630</v>
      </c>
      <c r="EH213" s="16">
        <v>18628</v>
      </c>
      <c r="EI213" s="16">
        <v>0</v>
      </c>
      <c r="EJ213" s="16">
        <v>10868</v>
      </c>
      <c r="EK213" s="16">
        <v>1291</v>
      </c>
      <c r="EL213" s="16">
        <v>28015</v>
      </c>
      <c r="EM213" s="16">
        <v>87645</v>
      </c>
      <c r="EN213" s="16">
        <v>-304</v>
      </c>
      <c r="EO213" s="16">
        <v>2939322</v>
      </c>
      <c r="EP213" s="16">
        <v>307116349</v>
      </c>
      <c r="EQ213" s="18">
        <v>5.4</v>
      </c>
      <c r="ER213" s="16">
        <v>1658428</v>
      </c>
      <c r="ES213" s="16">
        <v>80504</v>
      </c>
      <c r="ET213" s="16">
        <v>78558</v>
      </c>
      <c r="EU213" s="16">
        <v>1946</v>
      </c>
      <c r="EV213" s="16">
        <v>1658428</v>
      </c>
      <c r="EW213" s="16">
        <v>1660374</v>
      </c>
      <c r="EX213" s="16">
        <v>62719873</v>
      </c>
      <c r="EY213" s="16">
        <v>58495007</v>
      </c>
      <c r="EZ213" s="16">
        <v>4224866</v>
      </c>
      <c r="FA213" s="18">
        <v>5.4</v>
      </c>
      <c r="FB213" s="16">
        <v>22814</v>
      </c>
      <c r="FC213" s="16">
        <v>0</v>
      </c>
      <c r="FD213" s="16">
        <v>0</v>
      </c>
      <c r="FE213" s="16">
        <v>0</v>
      </c>
      <c r="FF213" s="16">
        <v>22814</v>
      </c>
      <c r="FG213" s="16">
        <v>22814</v>
      </c>
      <c r="FH213" s="16">
        <v>1660374</v>
      </c>
      <c r="FI213" s="16">
        <v>1683188</v>
      </c>
      <c r="FJ213" s="16">
        <v>6749</v>
      </c>
      <c r="FK213" s="15">
        <v>260.39999999999998</v>
      </c>
      <c r="FL213" s="16">
        <v>1757440</v>
      </c>
      <c r="FM213" s="16">
        <v>6749</v>
      </c>
      <c r="FN213" s="17">
        <v>43.22</v>
      </c>
      <c r="FO213" s="16">
        <v>291692</v>
      </c>
      <c r="FP213" s="16">
        <v>264</v>
      </c>
      <c r="FQ213" s="17">
        <v>279.62</v>
      </c>
      <c r="FR213" s="16">
        <v>73820</v>
      </c>
      <c r="FS213" s="16">
        <v>10868</v>
      </c>
      <c r="FT213" s="16">
        <v>1291</v>
      </c>
      <c r="FU213" s="16">
        <v>85979</v>
      </c>
      <c r="FV213" s="16">
        <v>1757440</v>
      </c>
      <c r="FW213" s="16">
        <v>291692</v>
      </c>
      <c r="FX213" s="16">
        <v>-269</v>
      </c>
      <c r="FY213" s="16">
        <v>167193</v>
      </c>
      <c r="FZ213" s="16">
        <v>18725</v>
      </c>
      <c r="GA213" s="16">
        <v>17031</v>
      </c>
      <c r="GB213" s="16">
        <v>91525</v>
      </c>
      <c r="GC213" s="16">
        <v>2429316</v>
      </c>
      <c r="GD213" s="16">
        <v>1683188</v>
      </c>
      <c r="GE213" s="16">
        <v>746128</v>
      </c>
      <c r="GF213" s="15">
        <v>303.62</v>
      </c>
      <c r="GG213" s="16">
        <v>300</v>
      </c>
      <c r="GH213" s="16">
        <v>91086</v>
      </c>
      <c r="GI213" s="16">
        <v>746128</v>
      </c>
      <c r="GJ213" s="16">
        <v>0</v>
      </c>
      <c r="GK213" s="14">
        <v>12</v>
      </c>
      <c r="GL213" s="16">
        <v>7635</v>
      </c>
      <c r="GM213" s="16">
        <v>91620</v>
      </c>
      <c r="GN213" s="14">
        <v>0</v>
      </c>
      <c r="GO213" s="16">
        <v>7413</v>
      </c>
      <c r="GP213" s="16">
        <v>0</v>
      </c>
      <c r="GQ213" s="16">
        <v>91620</v>
      </c>
      <c r="GR213" s="16">
        <v>91620</v>
      </c>
      <c r="GS213" s="16">
        <v>2939322</v>
      </c>
      <c r="GT213" s="16">
        <v>2429316</v>
      </c>
      <c r="GU213" s="16">
        <v>0</v>
      </c>
      <c r="GV213" s="16">
        <v>510006</v>
      </c>
      <c r="GW213" s="16">
        <v>307116349</v>
      </c>
      <c r="GX213" s="16">
        <v>286593030</v>
      </c>
      <c r="GY213" s="16">
        <v>20523319</v>
      </c>
      <c r="GZ213" s="16">
        <v>286593030</v>
      </c>
      <c r="HA213" s="18">
        <v>7.1599999999999997E-2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886</v>
      </c>
      <c r="HH213" s="16">
        <v>685</v>
      </c>
      <c r="HI213" s="16">
        <v>201</v>
      </c>
      <c r="HJ213" s="15">
        <v>303.62</v>
      </c>
      <c r="HK213" s="16">
        <v>61028</v>
      </c>
      <c r="HL213" s="15">
        <v>303.62</v>
      </c>
      <c r="HM213" s="16">
        <v>10</v>
      </c>
      <c r="HN213" s="16">
        <v>3036</v>
      </c>
      <c r="HO213" s="15">
        <v>303.62</v>
      </c>
      <c r="HP213" s="16">
        <v>7635</v>
      </c>
      <c r="HQ213" s="15">
        <v>0.11600000000000001</v>
      </c>
      <c r="HR213" s="16">
        <v>269007</v>
      </c>
      <c r="HS213" s="16">
        <v>61028</v>
      </c>
      <c r="HT213" s="16">
        <v>3036</v>
      </c>
      <c r="HU213" s="16">
        <v>204943</v>
      </c>
      <c r="HV213" s="16">
        <v>307116349</v>
      </c>
      <c r="HW213" s="18">
        <v>0.66730999999999996</v>
      </c>
      <c r="HX213" s="18">
        <v>1.9617800000000001</v>
      </c>
      <c r="HY213" s="18">
        <v>0</v>
      </c>
      <c r="HZ213" s="16">
        <v>307116349</v>
      </c>
      <c r="IA213" s="16">
        <v>0</v>
      </c>
      <c r="IB213" s="16">
        <v>7635</v>
      </c>
      <c r="IC213" s="17">
        <v>0</v>
      </c>
      <c r="ID213" s="16">
        <v>0</v>
      </c>
      <c r="IE213" s="15">
        <v>303.62</v>
      </c>
      <c r="IF213" s="16">
        <v>0</v>
      </c>
      <c r="IG213" s="16">
        <v>510006</v>
      </c>
      <c r="IH213" s="16">
        <v>0</v>
      </c>
      <c r="II213" s="16">
        <v>0</v>
      </c>
      <c r="IJ213" s="16">
        <v>0</v>
      </c>
      <c r="IK213" s="16">
        <v>28015</v>
      </c>
      <c r="IL213" s="16">
        <v>61028</v>
      </c>
      <c r="IM213" s="16">
        <v>3036</v>
      </c>
      <c r="IN213" s="16">
        <v>0</v>
      </c>
      <c r="IO213" s="16">
        <v>0</v>
      </c>
      <c r="IP213" s="16">
        <v>473957</v>
      </c>
      <c r="IQ213" s="16">
        <v>746128</v>
      </c>
      <c r="IR213" s="16">
        <v>0</v>
      </c>
      <c r="IS213" s="16">
        <v>0</v>
      </c>
      <c r="IT213" s="16">
        <v>0</v>
      </c>
      <c r="IU213" s="16">
        <v>0</v>
      </c>
      <c r="IV213" s="16">
        <v>28015</v>
      </c>
      <c r="IW213" s="16">
        <v>61028</v>
      </c>
      <c r="IX213" s="16">
        <v>3036</v>
      </c>
      <c r="IY213" s="16">
        <v>0</v>
      </c>
      <c r="IZ213" s="16">
        <v>0</v>
      </c>
      <c r="JA213" s="16">
        <v>0</v>
      </c>
      <c r="JB213" s="16">
        <v>91620</v>
      </c>
      <c r="JC213" s="16">
        <v>873797</v>
      </c>
      <c r="JD213" s="16">
        <v>1805387</v>
      </c>
      <c r="JE213" s="16">
        <v>110338</v>
      </c>
      <c r="JF213" s="16">
        <v>1915725</v>
      </c>
      <c r="JG213" s="19">
        <v>0.1</v>
      </c>
      <c r="JH213" s="16">
        <v>191573</v>
      </c>
      <c r="JI213" s="16">
        <v>307116349</v>
      </c>
      <c r="JJ213" s="14">
        <v>236.4</v>
      </c>
      <c r="JK213" s="16">
        <v>1299139</v>
      </c>
      <c r="JL213" s="16">
        <v>416026</v>
      </c>
      <c r="JM213" s="16">
        <v>1299139</v>
      </c>
      <c r="JN213" s="17">
        <v>0.25</v>
      </c>
      <c r="JO213" s="19">
        <v>8.0100000000000005E-2</v>
      </c>
      <c r="JP213" s="16">
        <v>191573</v>
      </c>
      <c r="JQ213" s="16">
        <v>15345</v>
      </c>
      <c r="JR213" s="17">
        <v>0.05</v>
      </c>
      <c r="JS213" s="16">
        <v>1891367</v>
      </c>
      <c r="JT213" s="16">
        <v>94568</v>
      </c>
      <c r="JU213" s="16">
        <v>191573</v>
      </c>
      <c r="JV213" s="16">
        <v>15345</v>
      </c>
      <c r="JW213" s="16">
        <v>94568</v>
      </c>
      <c r="JX213" s="16">
        <v>81660</v>
      </c>
      <c r="JY213" s="16">
        <v>15345</v>
      </c>
      <c r="JZ213" s="18">
        <v>0</v>
      </c>
      <c r="KA213" s="16">
        <v>0</v>
      </c>
      <c r="KB213" s="16">
        <v>94568</v>
      </c>
      <c r="KC213" s="16">
        <v>81660</v>
      </c>
      <c r="KD213" s="16">
        <v>176228</v>
      </c>
      <c r="KE213" s="16">
        <v>1915725</v>
      </c>
      <c r="KF213" s="19">
        <v>0</v>
      </c>
      <c r="KG213" s="16">
        <v>0</v>
      </c>
      <c r="KH213" s="17">
        <v>0</v>
      </c>
      <c r="KI213" s="16">
        <v>1891367</v>
      </c>
      <c r="KJ213" s="16">
        <v>0</v>
      </c>
      <c r="KK213" s="16">
        <v>0</v>
      </c>
      <c r="KL213" s="16">
        <v>0</v>
      </c>
      <c r="KM213" s="16">
        <v>0</v>
      </c>
      <c r="KN213" s="16">
        <v>22528</v>
      </c>
      <c r="KO213" s="16">
        <v>21983</v>
      </c>
      <c r="KP213" s="16">
        <v>545</v>
      </c>
      <c r="KQ213" s="16">
        <v>473957</v>
      </c>
      <c r="KR213" s="16">
        <v>545</v>
      </c>
      <c r="KS213" s="16">
        <v>473412</v>
      </c>
      <c r="KT213" s="16">
        <v>1946</v>
      </c>
      <c r="KU213" s="16">
        <v>545</v>
      </c>
      <c r="KV213" s="16">
        <v>2491</v>
      </c>
      <c r="KW213" s="16">
        <v>1658428</v>
      </c>
      <c r="KX213" s="16">
        <v>473412</v>
      </c>
      <c r="KY213" s="18">
        <v>2131840</v>
      </c>
      <c r="KZ213" s="16">
        <v>81660</v>
      </c>
      <c r="LA213" s="16">
        <v>0</v>
      </c>
      <c r="LB213" s="16">
        <v>0</v>
      </c>
      <c r="LC213" s="16">
        <v>0</v>
      </c>
      <c r="LD213" s="16">
        <v>2213500</v>
      </c>
      <c r="LE213" s="16">
        <v>0</v>
      </c>
      <c r="LF213" s="16">
        <v>0</v>
      </c>
      <c r="LG213" s="16">
        <v>0</v>
      </c>
      <c r="LH213" s="16">
        <v>2213500</v>
      </c>
      <c r="LI213" s="16">
        <v>81660</v>
      </c>
      <c r="LJ213" s="16">
        <v>2131840</v>
      </c>
      <c r="LK213" s="16">
        <v>307116349</v>
      </c>
      <c r="LL213" s="16">
        <v>6.9414699999999998</v>
      </c>
      <c r="LM213" s="16">
        <v>81660</v>
      </c>
      <c r="LN213" s="16">
        <v>307116349</v>
      </c>
      <c r="LO213" s="16">
        <v>0.26589000000000002</v>
      </c>
      <c r="LP213" s="16">
        <v>6.9414699999999998</v>
      </c>
      <c r="LQ213" s="16">
        <v>7.2073600000000004</v>
      </c>
      <c r="LR213" s="16">
        <v>96159</v>
      </c>
      <c r="LS213" s="16">
        <v>12862</v>
      </c>
      <c r="LT213" s="16">
        <v>16630</v>
      </c>
      <c r="LU213" s="16">
        <v>18628</v>
      </c>
      <c r="LV213" s="16">
        <v>0</v>
      </c>
      <c r="LW213" s="16">
        <v>10868</v>
      </c>
      <c r="LX213" s="16">
        <v>1291</v>
      </c>
      <c r="LY213" s="16">
        <v>28015</v>
      </c>
      <c r="LZ213" s="16">
        <v>128423</v>
      </c>
      <c r="MA213" s="16">
        <v>873797</v>
      </c>
      <c r="MB213" s="18">
        <v>128423</v>
      </c>
      <c r="MC213" s="16">
        <v>745374</v>
      </c>
      <c r="MD213" s="16">
        <v>2939322</v>
      </c>
      <c r="ME213" s="18">
        <v>0</v>
      </c>
      <c r="MF213" s="18">
        <v>0</v>
      </c>
      <c r="MG213" s="18">
        <v>176228</v>
      </c>
      <c r="MH213" s="16">
        <v>0</v>
      </c>
      <c r="MI213" s="16">
        <v>91620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2213500</v>
      </c>
      <c r="MP213" s="16">
        <v>91620</v>
      </c>
      <c r="MQ213" s="16">
        <v>0</v>
      </c>
      <c r="MR213" s="16">
        <v>94568</v>
      </c>
      <c r="MS213" s="16">
        <v>0</v>
      </c>
      <c r="MT213" s="16">
        <v>22814</v>
      </c>
      <c r="MU213" s="16">
        <v>2491</v>
      </c>
      <c r="MV213" s="16">
        <v>0</v>
      </c>
      <c r="MW213" s="16">
        <v>2424993</v>
      </c>
      <c r="MX213" s="16">
        <v>307116349</v>
      </c>
      <c r="MY213" s="16">
        <v>0</v>
      </c>
      <c r="MZ213" s="16">
        <v>0</v>
      </c>
      <c r="NA213" s="16">
        <v>0</v>
      </c>
      <c r="NB213" s="16">
        <v>1891367</v>
      </c>
      <c r="NC213" s="16">
        <v>0</v>
      </c>
      <c r="ND213" s="16">
        <v>0</v>
      </c>
      <c r="NE213" s="16">
        <v>0</v>
      </c>
      <c r="NF213" s="16">
        <v>0</v>
      </c>
      <c r="NG213" s="17">
        <v>0.05</v>
      </c>
      <c r="NH213" s="17">
        <v>0</v>
      </c>
      <c r="NI213" s="17">
        <v>0</v>
      </c>
      <c r="NJ213" s="17">
        <v>0</v>
      </c>
      <c r="NK213" s="17">
        <v>0</v>
      </c>
      <c r="NL213" s="17">
        <v>0.05</v>
      </c>
      <c r="NM213" s="16">
        <v>94568</v>
      </c>
      <c r="NN213" s="16">
        <v>0</v>
      </c>
      <c r="NO213" s="18">
        <v>0</v>
      </c>
      <c r="NP213" s="16">
        <v>0</v>
      </c>
      <c r="NQ213" s="17">
        <v>94568</v>
      </c>
      <c r="NR213" s="16">
        <v>240000</v>
      </c>
      <c r="NS213" s="16">
        <v>0</v>
      </c>
      <c r="NT213" s="16">
        <v>101348</v>
      </c>
      <c r="NU213" s="16">
        <v>0</v>
      </c>
      <c r="NV213" s="16">
        <v>0</v>
      </c>
      <c r="NW213" s="17">
        <v>0</v>
      </c>
      <c r="NX213" s="17">
        <v>0</v>
      </c>
    </row>
    <row r="214" spans="1:388" x14ac:dyDescent="0.55000000000000004">
      <c r="A214" s="13" t="s">
        <v>1181</v>
      </c>
      <c r="B214" s="13" t="s">
        <v>1201</v>
      </c>
      <c r="C214" s="13" t="s">
        <v>404</v>
      </c>
      <c r="D214" s="13" t="s">
        <v>405</v>
      </c>
      <c r="E214" s="14">
        <v>2093.1</v>
      </c>
      <c r="F214" s="15">
        <v>-0.12</v>
      </c>
      <c r="G214" s="16">
        <v>7413</v>
      </c>
      <c r="H214" s="16">
        <v>-890</v>
      </c>
      <c r="I214" s="16">
        <v>6553</v>
      </c>
      <c r="J214" s="15">
        <v>-0.12</v>
      </c>
      <c r="K214" s="16">
        <v>-786</v>
      </c>
      <c r="L214" s="16">
        <v>7413</v>
      </c>
      <c r="M214" s="16">
        <v>222</v>
      </c>
      <c r="N214" s="16">
        <v>7635</v>
      </c>
      <c r="O214" s="17">
        <v>595.48</v>
      </c>
      <c r="P214" s="17">
        <v>19.07</v>
      </c>
      <c r="Q214" s="17">
        <v>614.54999999999995</v>
      </c>
      <c r="R214" s="17">
        <v>62.43</v>
      </c>
      <c r="S214" s="17">
        <v>2.16</v>
      </c>
      <c r="T214" s="17">
        <v>64.59</v>
      </c>
      <c r="U214" s="17">
        <v>62.16</v>
      </c>
      <c r="V214" s="17">
        <v>2.35</v>
      </c>
      <c r="W214" s="17">
        <v>64.510000000000005</v>
      </c>
      <c r="X214" s="17">
        <v>357.8</v>
      </c>
      <c r="Y214" s="17">
        <v>10.73</v>
      </c>
      <c r="Z214" s="17">
        <v>368.53</v>
      </c>
      <c r="AA214" s="17">
        <v>61.92</v>
      </c>
      <c r="AB214" s="17">
        <v>69.58</v>
      </c>
      <c r="AC214" s="17">
        <v>24.66</v>
      </c>
      <c r="AD214" s="17">
        <v>156.16</v>
      </c>
      <c r="AE214" s="14">
        <v>2093.1</v>
      </c>
      <c r="AF214" s="17">
        <v>2249.2600000000002</v>
      </c>
      <c r="AG214" s="17">
        <v>0</v>
      </c>
      <c r="AH214" s="17">
        <v>2249.2600000000002</v>
      </c>
      <c r="AI214" s="15">
        <v>13.39</v>
      </c>
      <c r="AJ214" s="15">
        <v>5.6539999999999999</v>
      </c>
      <c r="AK214" s="17">
        <v>0.21</v>
      </c>
      <c r="AL214" s="17">
        <f>ROUND(Data_AidAndLevy[[#This Row],[L311]]*Data_AidAndLevy[[#This Row],[L201]],0)</f>
        <v>1557</v>
      </c>
      <c r="AM214" s="15">
        <v>0</v>
      </c>
      <c r="AN214" s="15">
        <v>19.254000000000001</v>
      </c>
      <c r="AO214" s="17">
        <v>2249.2600000000002</v>
      </c>
      <c r="AP214" s="15">
        <v>2268.5140000000001</v>
      </c>
      <c r="AQ214" s="17">
        <v>156.16</v>
      </c>
      <c r="AR214" s="15">
        <v>2112.3539999999998</v>
      </c>
      <c r="AS214" s="16">
        <v>7635</v>
      </c>
      <c r="AT214" s="14">
        <v>2093.1</v>
      </c>
      <c r="AU214" s="16">
        <v>15980819</v>
      </c>
      <c r="AV214" s="16">
        <v>14425698</v>
      </c>
      <c r="AW214" s="17">
        <v>1.01</v>
      </c>
      <c r="AX214" s="16">
        <v>14569955</v>
      </c>
      <c r="AY214" s="16">
        <v>15980819</v>
      </c>
      <c r="AZ214" s="16">
        <v>0</v>
      </c>
      <c r="BA214" s="16">
        <v>7635</v>
      </c>
      <c r="BB214" s="15">
        <v>19.254000000000001</v>
      </c>
      <c r="BC214" s="16">
        <v>147004</v>
      </c>
      <c r="BD214" s="16">
        <v>7635</v>
      </c>
      <c r="BE214" s="17">
        <v>156.16</v>
      </c>
      <c r="BF214" s="16">
        <v>1192282</v>
      </c>
      <c r="BG214" s="17">
        <v>614.54999999999995</v>
      </c>
      <c r="BH214" s="14">
        <v>2093.1</v>
      </c>
      <c r="BI214" s="16">
        <v>1286315</v>
      </c>
      <c r="BJ214" s="16">
        <v>1158804</v>
      </c>
      <c r="BK214" s="16">
        <v>1286315</v>
      </c>
      <c r="BL214" s="16">
        <v>0</v>
      </c>
      <c r="BM214" s="16">
        <v>1286315</v>
      </c>
      <c r="BN214" s="16">
        <v>1286315</v>
      </c>
      <c r="BO214" s="17">
        <v>64.59</v>
      </c>
      <c r="BP214" s="14">
        <v>2093.1</v>
      </c>
      <c r="BQ214" s="16">
        <v>135193</v>
      </c>
      <c r="BR214" s="16">
        <v>121489</v>
      </c>
      <c r="BS214" s="16">
        <v>135193</v>
      </c>
      <c r="BT214" s="16">
        <v>0</v>
      </c>
      <c r="BU214" s="16">
        <v>135193</v>
      </c>
      <c r="BV214" s="16">
        <v>135193</v>
      </c>
      <c r="BW214" s="17">
        <v>64.510000000000005</v>
      </c>
      <c r="BX214" s="14">
        <v>2093.1</v>
      </c>
      <c r="BY214" s="16">
        <v>135026</v>
      </c>
      <c r="BZ214" s="16">
        <v>120963</v>
      </c>
      <c r="CA214" s="16">
        <v>135026</v>
      </c>
      <c r="CB214" s="16">
        <v>0</v>
      </c>
      <c r="CC214" s="16">
        <v>135026</v>
      </c>
      <c r="CD214" s="16">
        <v>135026</v>
      </c>
      <c r="CE214" s="17">
        <v>368.53</v>
      </c>
      <c r="CF214" s="14">
        <v>2093.1</v>
      </c>
      <c r="CG214" s="16">
        <v>771370</v>
      </c>
      <c r="CH214" s="16">
        <v>696279</v>
      </c>
      <c r="CI214" s="16">
        <v>771370</v>
      </c>
      <c r="CJ214" s="16">
        <v>0</v>
      </c>
      <c r="CK214" s="16">
        <v>771370</v>
      </c>
      <c r="CL214" s="16">
        <v>771370</v>
      </c>
      <c r="CM214" s="17">
        <v>325.88</v>
      </c>
      <c r="CN214" s="17">
        <v>2249.2600000000002</v>
      </c>
      <c r="CO214" s="16">
        <v>732989</v>
      </c>
      <c r="CP214" s="16">
        <v>658881</v>
      </c>
      <c r="CQ214" s="16">
        <v>0</v>
      </c>
      <c r="CR214" s="16">
        <v>658881</v>
      </c>
      <c r="CS214" s="16">
        <v>732989</v>
      </c>
      <c r="CT214" s="16">
        <v>0</v>
      </c>
      <c r="CU214" s="14">
        <v>2093.1</v>
      </c>
      <c r="CV214" s="16">
        <v>29</v>
      </c>
      <c r="CW214" s="14">
        <v>0</v>
      </c>
      <c r="CX214" s="16">
        <v>2122</v>
      </c>
      <c r="CY214" s="17">
        <v>62.04</v>
      </c>
      <c r="CZ214" s="16">
        <v>131649</v>
      </c>
      <c r="DA214" s="16">
        <v>2122</v>
      </c>
      <c r="DB214" s="17">
        <v>68.150000000000006</v>
      </c>
      <c r="DC214" s="16">
        <v>144614</v>
      </c>
      <c r="DD214" s="17">
        <v>0</v>
      </c>
      <c r="DE214" s="17">
        <v>325.88</v>
      </c>
      <c r="DF214" s="16">
        <v>0</v>
      </c>
      <c r="DG214" s="17">
        <v>27.75</v>
      </c>
      <c r="DH214" s="17">
        <v>2249.2600000000002</v>
      </c>
      <c r="DI214" s="16">
        <v>62417</v>
      </c>
      <c r="DJ214" s="16">
        <v>55747</v>
      </c>
      <c r="DK214" s="16">
        <v>62417</v>
      </c>
      <c r="DL214" s="16">
        <v>0</v>
      </c>
      <c r="DM214" s="16">
        <v>62417</v>
      </c>
      <c r="DN214" s="16">
        <v>62417</v>
      </c>
      <c r="DO214" s="17">
        <v>3.48</v>
      </c>
      <c r="DP214" s="17">
        <v>2249.2600000000002</v>
      </c>
      <c r="DQ214" s="16">
        <v>7827</v>
      </c>
      <c r="DR214" s="16">
        <v>7002</v>
      </c>
      <c r="DS214" s="16">
        <v>7827</v>
      </c>
      <c r="DT214" s="16">
        <v>0</v>
      </c>
      <c r="DU214" s="16">
        <v>7827</v>
      </c>
      <c r="DV214" s="16">
        <v>7827</v>
      </c>
      <c r="DW214" s="16">
        <v>15980819</v>
      </c>
      <c r="DX214" s="16">
        <v>0</v>
      </c>
      <c r="DY214" s="16">
        <v>147004</v>
      </c>
      <c r="DZ214" s="16">
        <v>1192282</v>
      </c>
      <c r="EA214" s="16">
        <v>1286315</v>
      </c>
      <c r="EB214" s="16">
        <v>135193</v>
      </c>
      <c r="EC214" s="16">
        <v>135026</v>
      </c>
      <c r="ED214" s="16">
        <v>771370</v>
      </c>
      <c r="EE214" s="16">
        <v>732989</v>
      </c>
      <c r="EF214" s="16">
        <v>0</v>
      </c>
      <c r="EG214" s="16">
        <v>131649</v>
      </c>
      <c r="EH214" s="16">
        <v>144614</v>
      </c>
      <c r="EI214" s="16">
        <v>0</v>
      </c>
      <c r="EJ214" s="16">
        <v>62417</v>
      </c>
      <c r="EK214" s="16">
        <v>7827</v>
      </c>
      <c r="EL214" s="16">
        <v>52568</v>
      </c>
      <c r="EM214" s="16">
        <v>775808</v>
      </c>
      <c r="EN214" s="16">
        <v>-890</v>
      </c>
      <c r="EO214" s="16">
        <v>21449855</v>
      </c>
      <c r="EP214" s="16">
        <v>611403693</v>
      </c>
      <c r="EQ214" s="18">
        <v>5.4</v>
      </c>
      <c r="ER214" s="16">
        <v>3301580</v>
      </c>
      <c r="ES214" s="16">
        <v>57128</v>
      </c>
      <c r="ET214" s="16">
        <v>58068</v>
      </c>
      <c r="EU214" s="16">
        <v>-940</v>
      </c>
      <c r="EV214" s="16">
        <v>3301580</v>
      </c>
      <c r="EW214" s="16">
        <v>3300640</v>
      </c>
      <c r="EX214" s="16">
        <v>63504877</v>
      </c>
      <c r="EY214" s="16">
        <v>58634750</v>
      </c>
      <c r="EZ214" s="16">
        <v>4870127</v>
      </c>
      <c r="FA214" s="18">
        <v>5.4</v>
      </c>
      <c r="FB214" s="16">
        <v>26299</v>
      </c>
      <c r="FC214" s="16">
        <v>0</v>
      </c>
      <c r="FD214" s="16">
        <v>0</v>
      </c>
      <c r="FE214" s="16">
        <v>0</v>
      </c>
      <c r="FF214" s="16">
        <v>26299</v>
      </c>
      <c r="FG214" s="16">
        <v>26299</v>
      </c>
      <c r="FH214" s="16">
        <v>3300640</v>
      </c>
      <c r="FI214" s="16">
        <v>3326939</v>
      </c>
      <c r="FJ214" s="16">
        <v>6749</v>
      </c>
      <c r="FK214" s="15">
        <v>2112.3539999999998</v>
      </c>
      <c r="FL214" s="16">
        <v>14256277</v>
      </c>
      <c r="FM214" s="16">
        <v>6749</v>
      </c>
      <c r="FN214" s="17">
        <v>156.16</v>
      </c>
      <c r="FO214" s="16">
        <v>1053924</v>
      </c>
      <c r="FP214" s="16">
        <v>264</v>
      </c>
      <c r="FQ214" s="17">
        <v>2249.2600000000002</v>
      </c>
      <c r="FR214" s="16">
        <v>593805</v>
      </c>
      <c r="FS214" s="16">
        <v>62417</v>
      </c>
      <c r="FT214" s="16">
        <v>7827</v>
      </c>
      <c r="FU214" s="16">
        <v>664049</v>
      </c>
      <c r="FV214" s="16">
        <v>14256277</v>
      </c>
      <c r="FW214" s="16">
        <v>1053924</v>
      </c>
      <c r="FX214" s="16">
        <v>-786</v>
      </c>
      <c r="FY214" s="16">
        <v>1286315</v>
      </c>
      <c r="FZ214" s="16">
        <v>135193</v>
      </c>
      <c r="GA214" s="16">
        <v>135026</v>
      </c>
      <c r="GB214" s="16">
        <v>771370</v>
      </c>
      <c r="GC214" s="16">
        <v>18301368</v>
      </c>
      <c r="GD214" s="16">
        <v>3326939</v>
      </c>
      <c r="GE214" s="16">
        <v>14974429</v>
      </c>
      <c r="GF214" s="15">
        <v>2268.5140000000001</v>
      </c>
      <c r="GG214" s="16">
        <v>300</v>
      </c>
      <c r="GH214" s="16">
        <v>680554</v>
      </c>
      <c r="GI214" s="16">
        <v>14974429</v>
      </c>
      <c r="GJ214" s="16">
        <v>0</v>
      </c>
      <c r="GK214" s="14">
        <v>52.5</v>
      </c>
      <c r="GL214" s="16">
        <v>7635</v>
      </c>
      <c r="GM214" s="16">
        <v>400838</v>
      </c>
      <c r="GN214" s="14">
        <v>0</v>
      </c>
      <c r="GO214" s="16">
        <v>7413</v>
      </c>
      <c r="GP214" s="16">
        <v>0</v>
      </c>
      <c r="GQ214" s="16">
        <v>400838</v>
      </c>
      <c r="GR214" s="16">
        <v>400838</v>
      </c>
      <c r="GS214" s="16">
        <v>21449855</v>
      </c>
      <c r="GT214" s="16">
        <v>18301368</v>
      </c>
      <c r="GU214" s="16">
        <v>0</v>
      </c>
      <c r="GV214" s="16">
        <v>3148487</v>
      </c>
      <c r="GW214" s="16">
        <v>611403693</v>
      </c>
      <c r="GX214" s="16">
        <v>570918230</v>
      </c>
      <c r="GY214" s="16">
        <v>40485463</v>
      </c>
      <c r="GZ214" s="16">
        <v>570918230</v>
      </c>
      <c r="HA214" s="18">
        <v>7.0900000000000005E-2</v>
      </c>
      <c r="HB214" s="16">
        <v>4347</v>
      </c>
      <c r="HC214" s="16">
        <v>308</v>
      </c>
      <c r="HD214" s="16">
        <v>4347</v>
      </c>
      <c r="HE214" s="16">
        <v>308</v>
      </c>
      <c r="HF214" s="16">
        <v>4039</v>
      </c>
      <c r="HG214" s="16">
        <v>886</v>
      </c>
      <c r="HH214" s="16">
        <v>685</v>
      </c>
      <c r="HI214" s="16">
        <v>201</v>
      </c>
      <c r="HJ214" s="15">
        <v>2268.5140000000001</v>
      </c>
      <c r="HK214" s="16">
        <v>455971</v>
      </c>
      <c r="HL214" s="15">
        <v>2268.5140000000001</v>
      </c>
      <c r="HM214" s="16">
        <v>10</v>
      </c>
      <c r="HN214" s="16">
        <v>22685</v>
      </c>
      <c r="HO214" s="15">
        <v>2268.5140000000001</v>
      </c>
      <c r="HP214" s="16">
        <v>7635</v>
      </c>
      <c r="HQ214" s="15">
        <v>0.11600000000000001</v>
      </c>
      <c r="HR214" s="16">
        <v>2009903</v>
      </c>
      <c r="HS214" s="16">
        <v>455971</v>
      </c>
      <c r="HT214" s="16">
        <v>22685</v>
      </c>
      <c r="HU214" s="16">
        <v>1531247</v>
      </c>
      <c r="HV214" s="16">
        <v>611403693</v>
      </c>
      <c r="HW214" s="18">
        <v>2.50448</v>
      </c>
      <c r="HX214" s="18">
        <v>1.9617800000000001</v>
      </c>
      <c r="HY214" s="18">
        <v>0.54269999999999996</v>
      </c>
      <c r="HZ214" s="16">
        <v>611403693</v>
      </c>
      <c r="IA214" s="16">
        <v>331809</v>
      </c>
      <c r="IB214" s="16">
        <v>7635</v>
      </c>
      <c r="IC214" s="17">
        <v>0</v>
      </c>
      <c r="ID214" s="16">
        <v>0</v>
      </c>
      <c r="IE214" s="15">
        <v>2268.5140000000001</v>
      </c>
      <c r="IF214" s="16">
        <v>0</v>
      </c>
      <c r="IG214" s="16">
        <v>3148487</v>
      </c>
      <c r="IH214" s="16">
        <v>4039</v>
      </c>
      <c r="II214" s="16">
        <v>0</v>
      </c>
      <c r="IJ214" s="16">
        <v>0</v>
      </c>
      <c r="IK214" s="16">
        <v>52568</v>
      </c>
      <c r="IL214" s="16">
        <v>455971</v>
      </c>
      <c r="IM214" s="16">
        <v>22685</v>
      </c>
      <c r="IN214" s="16">
        <v>331809</v>
      </c>
      <c r="IO214" s="16">
        <v>0</v>
      </c>
      <c r="IP214" s="16">
        <v>2386551</v>
      </c>
      <c r="IQ214" s="16">
        <v>14974429</v>
      </c>
      <c r="IR214" s="16">
        <v>0</v>
      </c>
      <c r="IS214" s="16">
        <v>4039</v>
      </c>
      <c r="IT214" s="16">
        <v>0</v>
      </c>
      <c r="IU214" s="16">
        <v>0</v>
      </c>
      <c r="IV214" s="16">
        <v>52568</v>
      </c>
      <c r="IW214" s="16">
        <v>455971</v>
      </c>
      <c r="IX214" s="16">
        <v>22685</v>
      </c>
      <c r="IY214" s="16">
        <v>331809</v>
      </c>
      <c r="IZ214" s="16">
        <v>0</v>
      </c>
      <c r="JA214" s="16">
        <v>0</v>
      </c>
      <c r="JB214" s="16">
        <v>400838</v>
      </c>
      <c r="JC214" s="16">
        <v>16137203</v>
      </c>
      <c r="JD214" s="16">
        <v>15980819</v>
      </c>
      <c r="JE214" s="16">
        <v>0</v>
      </c>
      <c r="JF214" s="16">
        <v>15980819</v>
      </c>
      <c r="JG214" s="19">
        <v>0.1</v>
      </c>
      <c r="JH214" s="16">
        <v>1598082</v>
      </c>
      <c r="JI214" s="16">
        <v>611403693</v>
      </c>
      <c r="JJ214" s="14">
        <v>2093.1</v>
      </c>
      <c r="JK214" s="16">
        <v>292104</v>
      </c>
      <c r="JL214" s="16">
        <v>416026</v>
      </c>
      <c r="JM214" s="16">
        <v>292104</v>
      </c>
      <c r="JN214" s="17">
        <v>0.25</v>
      </c>
      <c r="JO214" s="19">
        <v>0.35610000000000003</v>
      </c>
      <c r="JP214" s="16">
        <v>1598082</v>
      </c>
      <c r="JQ214" s="16">
        <v>569077</v>
      </c>
      <c r="JR214" s="17">
        <v>0.04</v>
      </c>
      <c r="JS214" s="16">
        <v>19034967</v>
      </c>
      <c r="JT214" s="16">
        <v>761399</v>
      </c>
      <c r="JU214" s="16">
        <v>1598082</v>
      </c>
      <c r="JV214" s="16">
        <v>569077</v>
      </c>
      <c r="JW214" s="16">
        <v>761399</v>
      </c>
      <c r="JX214" s="16">
        <v>267606</v>
      </c>
      <c r="JY214" s="16">
        <v>569077</v>
      </c>
      <c r="JZ214" s="18">
        <v>0</v>
      </c>
      <c r="KA214" s="16">
        <v>0</v>
      </c>
      <c r="KB214" s="16">
        <v>761399</v>
      </c>
      <c r="KC214" s="16">
        <v>267606</v>
      </c>
      <c r="KD214" s="16">
        <v>1029005</v>
      </c>
      <c r="KE214" s="16">
        <v>15980819</v>
      </c>
      <c r="KF214" s="19">
        <v>0</v>
      </c>
      <c r="KG214" s="16">
        <v>0</v>
      </c>
      <c r="KH214" s="17">
        <v>0</v>
      </c>
      <c r="KI214" s="16">
        <v>19034967</v>
      </c>
      <c r="KJ214" s="16">
        <v>0</v>
      </c>
      <c r="KK214" s="16">
        <v>0</v>
      </c>
      <c r="KL214" s="16">
        <v>0</v>
      </c>
      <c r="KM214" s="16">
        <v>0</v>
      </c>
      <c r="KN214" s="16">
        <v>41787</v>
      </c>
      <c r="KO214" s="16">
        <v>42474</v>
      </c>
      <c r="KP214" s="16">
        <v>-687</v>
      </c>
      <c r="KQ214" s="16">
        <v>2386551</v>
      </c>
      <c r="KR214" s="16">
        <v>-687</v>
      </c>
      <c r="KS214" s="16">
        <v>2387238</v>
      </c>
      <c r="KT214" s="16">
        <v>-940</v>
      </c>
      <c r="KU214" s="16">
        <v>-687</v>
      </c>
      <c r="KV214" s="16">
        <v>-1627</v>
      </c>
      <c r="KW214" s="16">
        <v>3301580</v>
      </c>
      <c r="KX214" s="16">
        <v>2387238</v>
      </c>
      <c r="KY214" s="18">
        <v>5688818</v>
      </c>
      <c r="KZ214" s="16">
        <v>267606</v>
      </c>
      <c r="LA214" s="16">
        <v>0</v>
      </c>
      <c r="LB214" s="16">
        <v>0</v>
      </c>
      <c r="LC214" s="16">
        <v>0</v>
      </c>
      <c r="LD214" s="16">
        <v>5956424</v>
      </c>
      <c r="LE214" s="16">
        <v>1900599</v>
      </c>
      <c r="LF214" s="16">
        <v>400000</v>
      </c>
      <c r="LG214" s="16">
        <v>0</v>
      </c>
      <c r="LH214" s="16">
        <v>8257023</v>
      </c>
      <c r="LI214" s="16">
        <v>267606</v>
      </c>
      <c r="LJ214" s="16">
        <v>7989417</v>
      </c>
      <c r="LK214" s="16">
        <v>611403693</v>
      </c>
      <c r="LL214" s="16">
        <v>13.06734</v>
      </c>
      <c r="LM214" s="16">
        <v>267606</v>
      </c>
      <c r="LN214" s="16">
        <v>672580670</v>
      </c>
      <c r="LO214" s="16">
        <v>0.39788000000000001</v>
      </c>
      <c r="LP214" s="16">
        <v>13.06734</v>
      </c>
      <c r="LQ214" s="16">
        <v>13.46522</v>
      </c>
      <c r="LR214" s="16">
        <v>732989</v>
      </c>
      <c r="LS214" s="16">
        <v>0</v>
      </c>
      <c r="LT214" s="16">
        <v>131649</v>
      </c>
      <c r="LU214" s="16">
        <v>144614</v>
      </c>
      <c r="LV214" s="16">
        <v>0</v>
      </c>
      <c r="LW214" s="16">
        <v>62417</v>
      </c>
      <c r="LX214" s="16">
        <v>7827</v>
      </c>
      <c r="LY214" s="16">
        <v>52568</v>
      </c>
      <c r="LZ214" s="16">
        <v>1026928</v>
      </c>
      <c r="MA214" s="16">
        <v>16137203</v>
      </c>
      <c r="MB214" s="18">
        <v>1026928</v>
      </c>
      <c r="MC214" s="16">
        <v>15110275</v>
      </c>
      <c r="MD214" s="16">
        <v>21449855</v>
      </c>
      <c r="ME214" s="18">
        <v>0</v>
      </c>
      <c r="MF214" s="18">
        <v>0</v>
      </c>
      <c r="MG214" s="18">
        <v>1029005</v>
      </c>
      <c r="MH214" s="16">
        <v>0</v>
      </c>
      <c r="MI214" s="16">
        <v>400838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5956424</v>
      </c>
      <c r="MP214" s="16">
        <v>400838</v>
      </c>
      <c r="MQ214" s="16">
        <v>0</v>
      </c>
      <c r="MR214" s="16">
        <v>761399</v>
      </c>
      <c r="MS214" s="16">
        <v>0</v>
      </c>
      <c r="MT214" s="16">
        <v>26299</v>
      </c>
      <c r="MU214" s="16">
        <v>-1627</v>
      </c>
      <c r="MV214" s="16">
        <v>0</v>
      </c>
      <c r="MW214" s="16">
        <v>7143333</v>
      </c>
      <c r="MX214" s="16">
        <v>672580670</v>
      </c>
      <c r="MY214" s="16">
        <v>1.34</v>
      </c>
      <c r="MZ214" s="16">
        <v>901258</v>
      </c>
      <c r="NA214" s="16">
        <v>0</v>
      </c>
      <c r="NB214" s="16">
        <v>19034967</v>
      </c>
      <c r="NC214" s="16">
        <v>0</v>
      </c>
      <c r="ND214" s="16">
        <v>901258</v>
      </c>
      <c r="NE214" s="16">
        <v>0</v>
      </c>
      <c r="NF214" s="16">
        <v>901258</v>
      </c>
      <c r="NG214" s="17">
        <v>0.04</v>
      </c>
      <c r="NH214" s="17">
        <v>0</v>
      </c>
      <c r="NI214" s="17">
        <v>0</v>
      </c>
      <c r="NJ214" s="17">
        <v>0</v>
      </c>
      <c r="NK214" s="17">
        <v>0</v>
      </c>
      <c r="NL214" s="17">
        <v>0.04</v>
      </c>
      <c r="NM214" s="16">
        <v>761399</v>
      </c>
      <c r="NN214" s="16">
        <v>0</v>
      </c>
      <c r="NO214" s="18">
        <v>0</v>
      </c>
      <c r="NP214" s="16">
        <v>0</v>
      </c>
      <c r="NQ214" s="17">
        <v>761399</v>
      </c>
      <c r="NR214" s="16">
        <v>300000</v>
      </c>
      <c r="NS214" s="16">
        <v>0</v>
      </c>
      <c r="NT214" s="16">
        <v>221952</v>
      </c>
      <c r="NU214" s="16">
        <v>0</v>
      </c>
      <c r="NV214" s="16">
        <v>0</v>
      </c>
      <c r="NW214" s="17">
        <v>0</v>
      </c>
      <c r="NX214" s="17">
        <v>2115486</v>
      </c>
    </row>
    <row r="215" spans="1:388" x14ac:dyDescent="0.55000000000000004">
      <c r="A215" s="13" t="s">
        <v>1199</v>
      </c>
      <c r="B215" s="13" t="s">
        <v>1208</v>
      </c>
      <c r="C215" s="13" t="s">
        <v>406</v>
      </c>
      <c r="D215" s="13" t="s">
        <v>407</v>
      </c>
      <c r="E215" s="14">
        <v>3097.6</v>
      </c>
      <c r="F215" s="15">
        <v>0</v>
      </c>
      <c r="G215" s="16">
        <v>7413</v>
      </c>
      <c r="H215" s="16">
        <v>0</v>
      </c>
      <c r="I215" s="16">
        <v>6553</v>
      </c>
      <c r="J215" s="15">
        <v>0</v>
      </c>
      <c r="K215" s="16">
        <v>0</v>
      </c>
      <c r="L215" s="16">
        <v>7413</v>
      </c>
      <c r="M215" s="16">
        <v>222</v>
      </c>
      <c r="N215" s="16">
        <v>7635</v>
      </c>
      <c r="O215" s="17">
        <v>626.30999999999995</v>
      </c>
      <c r="P215" s="17">
        <v>19.07</v>
      </c>
      <c r="Q215" s="17">
        <v>645.38</v>
      </c>
      <c r="R215" s="17">
        <v>70.290000000000006</v>
      </c>
      <c r="S215" s="17">
        <v>2.16</v>
      </c>
      <c r="T215" s="17">
        <v>72.45</v>
      </c>
      <c r="U215" s="17">
        <v>68.540000000000006</v>
      </c>
      <c r="V215" s="17">
        <v>2.35</v>
      </c>
      <c r="W215" s="17">
        <v>70.89</v>
      </c>
      <c r="X215" s="17">
        <v>357.8</v>
      </c>
      <c r="Y215" s="17">
        <v>10.73</v>
      </c>
      <c r="Z215" s="17">
        <v>368.53</v>
      </c>
      <c r="AA215" s="17">
        <v>123.12</v>
      </c>
      <c r="AB215" s="17">
        <v>96.22</v>
      </c>
      <c r="AC215" s="17">
        <v>86.31</v>
      </c>
      <c r="AD215" s="17">
        <v>305.64999999999998</v>
      </c>
      <c r="AE215" s="14">
        <v>3097.6</v>
      </c>
      <c r="AF215" s="17">
        <v>3403.25</v>
      </c>
      <c r="AG215" s="17">
        <v>0</v>
      </c>
      <c r="AH215" s="17">
        <v>3403.25</v>
      </c>
      <c r="AI215" s="15">
        <v>73.8</v>
      </c>
      <c r="AJ215" s="15">
        <v>11.702999999999999</v>
      </c>
      <c r="AK215" s="17">
        <v>2.1</v>
      </c>
      <c r="AL215" s="17">
        <f>ROUND(Data_AidAndLevy[[#This Row],[L311]]*Data_AidAndLevy[[#This Row],[L201]],0)</f>
        <v>15567</v>
      </c>
      <c r="AM215" s="15">
        <v>0</v>
      </c>
      <c r="AN215" s="15">
        <v>87.602999999999994</v>
      </c>
      <c r="AO215" s="17">
        <v>3403.25</v>
      </c>
      <c r="AP215" s="15">
        <v>3490.8530000000001</v>
      </c>
      <c r="AQ215" s="17">
        <v>305.64999999999998</v>
      </c>
      <c r="AR215" s="15">
        <v>3185.203</v>
      </c>
      <c r="AS215" s="16">
        <v>7635</v>
      </c>
      <c r="AT215" s="14">
        <v>3097.6</v>
      </c>
      <c r="AU215" s="16">
        <v>23650176</v>
      </c>
      <c r="AV215" s="16">
        <v>23072963</v>
      </c>
      <c r="AW215" s="17">
        <v>1.01</v>
      </c>
      <c r="AX215" s="16">
        <v>23303693</v>
      </c>
      <c r="AY215" s="16">
        <v>23650176</v>
      </c>
      <c r="AZ215" s="16">
        <v>0</v>
      </c>
      <c r="BA215" s="16">
        <v>7635</v>
      </c>
      <c r="BB215" s="15">
        <v>87.602999999999994</v>
      </c>
      <c r="BC215" s="16">
        <v>668849</v>
      </c>
      <c r="BD215" s="16">
        <v>7635</v>
      </c>
      <c r="BE215" s="17">
        <v>305.64999999999998</v>
      </c>
      <c r="BF215" s="16">
        <v>2333638</v>
      </c>
      <c r="BG215" s="17">
        <v>645.38</v>
      </c>
      <c r="BH215" s="14">
        <v>3097.6</v>
      </c>
      <c r="BI215" s="16">
        <v>1999129</v>
      </c>
      <c r="BJ215" s="16">
        <v>1949390</v>
      </c>
      <c r="BK215" s="16">
        <v>1999129</v>
      </c>
      <c r="BL215" s="16">
        <v>0</v>
      </c>
      <c r="BM215" s="16">
        <v>1999129</v>
      </c>
      <c r="BN215" s="16">
        <v>1999129</v>
      </c>
      <c r="BO215" s="17">
        <v>72.45</v>
      </c>
      <c r="BP215" s="14">
        <v>3097.6</v>
      </c>
      <c r="BQ215" s="16">
        <v>224421</v>
      </c>
      <c r="BR215" s="16">
        <v>218778</v>
      </c>
      <c r="BS215" s="16">
        <v>224421</v>
      </c>
      <c r="BT215" s="16">
        <v>0</v>
      </c>
      <c r="BU215" s="16">
        <v>224421</v>
      </c>
      <c r="BV215" s="16">
        <v>224421</v>
      </c>
      <c r="BW215" s="17">
        <v>70.89</v>
      </c>
      <c r="BX215" s="14">
        <v>3097.6</v>
      </c>
      <c r="BY215" s="16">
        <v>219589</v>
      </c>
      <c r="BZ215" s="16">
        <v>213331</v>
      </c>
      <c r="CA215" s="16">
        <v>219589</v>
      </c>
      <c r="CB215" s="16">
        <v>0</v>
      </c>
      <c r="CC215" s="16">
        <v>219589</v>
      </c>
      <c r="CD215" s="16">
        <v>219589</v>
      </c>
      <c r="CE215" s="17">
        <v>368.53</v>
      </c>
      <c r="CF215" s="14">
        <v>3097.6</v>
      </c>
      <c r="CG215" s="16">
        <v>1141559</v>
      </c>
      <c r="CH215" s="16">
        <v>1113653</v>
      </c>
      <c r="CI215" s="16">
        <v>1141559</v>
      </c>
      <c r="CJ215" s="16">
        <v>0</v>
      </c>
      <c r="CK215" s="16">
        <v>1141559</v>
      </c>
      <c r="CL215" s="16">
        <v>1141559</v>
      </c>
      <c r="CM215" s="17">
        <v>334.9</v>
      </c>
      <c r="CN215" s="17">
        <v>3403.25</v>
      </c>
      <c r="CO215" s="16">
        <v>1139748</v>
      </c>
      <c r="CP215" s="16">
        <v>1112399</v>
      </c>
      <c r="CQ215" s="16">
        <v>0</v>
      </c>
      <c r="CR215" s="16">
        <v>1112399</v>
      </c>
      <c r="CS215" s="16">
        <v>1139748</v>
      </c>
      <c r="CT215" s="16">
        <v>0</v>
      </c>
      <c r="CU215" s="14">
        <v>3097.6</v>
      </c>
      <c r="CV215" s="16">
        <v>44</v>
      </c>
      <c r="CW215" s="14">
        <v>0</v>
      </c>
      <c r="CX215" s="16">
        <v>3142</v>
      </c>
      <c r="CY215" s="17">
        <v>61.98</v>
      </c>
      <c r="CZ215" s="16">
        <v>194741</v>
      </c>
      <c r="DA215" s="16">
        <v>3142</v>
      </c>
      <c r="DB215" s="17">
        <v>67.73</v>
      </c>
      <c r="DC215" s="16">
        <v>212808</v>
      </c>
      <c r="DD215" s="17">
        <v>0</v>
      </c>
      <c r="DE215" s="17">
        <v>334.9</v>
      </c>
      <c r="DF215" s="16">
        <v>0</v>
      </c>
      <c r="DG215" s="17">
        <v>30.77</v>
      </c>
      <c r="DH215" s="17">
        <v>3403.25</v>
      </c>
      <c r="DI215" s="16">
        <v>104718</v>
      </c>
      <c r="DJ215" s="16">
        <v>101839</v>
      </c>
      <c r="DK215" s="16">
        <v>104718</v>
      </c>
      <c r="DL215" s="16">
        <v>0</v>
      </c>
      <c r="DM215" s="16">
        <v>104718</v>
      </c>
      <c r="DN215" s="16">
        <v>104718</v>
      </c>
      <c r="DO215" s="17">
        <v>3.61</v>
      </c>
      <c r="DP215" s="17">
        <v>3403.25</v>
      </c>
      <c r="DQ215" s="16">
        <v>12286</v>
      </c>
      <c r="DR215" s="16">
        <v>11939</v>
      </c>
      <c r="DS215" s="16">
        <v>12286</v>
      </c>
      <c r="DT215" s="16">
        <v>0</v>
      </c>
      <c r="DU215" s="16">
        <v>12286</v>
      </c>
      <c r="DV215" s="16">
        <v>12286</v>
      </c>
      <c r="DW215" s="16">
        <v>23650176</v>
      </c>
      <c r="DX215" s="16">
        <v>0</v>
      </c>
      <c r="DY215" s="16">
        <v>668849</v>
      </c>
      <c r="DZ215" s="16">
        <v>2333638</v>
      </c>
      <c r="EA215" s="16">
        <v>1999129</v>
      </c>
      <c r="EB215" s="16">
        <v>224421</v>
      </c>
      <c r="EC215" s="16">
        <v>219589</v>
      </c>
      <c r="ED215" s="16">
        <v>1141559</v>
      </c>
      <c r="EE215" s="16">
        <v>1139748</v>
      </c>
      <c r="EF215" s="16">
        <v>0</v>
      </c>
      <c r="EG215" s="16">
        <v>194741</v>
      </c>
      <c r="EH215" s="16">
        <v>212808</v>
      </c>
      <c r="EI215" s="16">
        <v>0</v>
      </c>
      <c r="EJ215" s="16">
        <v>104718</v>
      </c>
      <c r="EK215" s="16">
        <v>12286</v>
      </c>
      <c r="EL215" s="16">
        <v>171716</v>
      </c>
      <c r="EM215" s="16">
        <v>1045470</v>
      </c>
      <c r="EN215" s="16">
        <v>0</v>
      </c>
      <c r="EO215" s="16">
        <v>32775416</v>
      </c>
      <c r="EP215" s="16">
        <v>1320596650</v>
      </c>
      <c r="EQ215" s="18">
        <v>5.4</v>
      </c>
      <c r="ER215" s="16">
        <v>7131222</v>
      </c>
      <c r="ES215" s="16">
        <v>240552</v>
      </c>
      <c r="ET215" s="16">
        <v>243270</v>
      </c>
      <c r="EU215" s="16">
        <v>-2718</v>
      </c>
      <c r="EV215" s="16">
        <v>7131222</v>
      </c>
      <c r="EW215" s="16">
        <v>7128504</v>
      </c>
      <c r="EX215" s="16">
        <v>448601486</v>
      </c>
      <c r="EY215" s="16">
        <v>427278342</v>
      </c>
      <c r="EZ215" s="16">
        <v>21323144</v>
      </c>
      <c r="FA215" s="18">
        <v>5.4</v>
      </c>
      <c r="FB215" s="16">
        <v>115145</v>
      </c>
      <c r="FC215" s="16">
        <v>0</v>
      </c>
      <c r="FD215" s="16">
        <v>0</v>
      </c>
      <c r="FE215" s="16">
        <v>0</v>
      </c>
      <c r="FF215" s="16">
        <v>115145</v>
      </c>
      <c r="FG215" s="16">
        <v>115145</v>
      </c>
      <c r="FH215" s="16">
        <v>7128504</v>
      </c>
      <c r="FI215" s="16">
        <v>7243649</v>
      </c>
      <c r="FJ215" s="16">
        <v>6749</v>
      </c>
      <c r="FK215" s="15">
        <v>3185.203</v>
      </c>
      <c r="FL215" s="16">
        <v>21496935</v>
      </c>
      <c r="FM215" s="16">
        <v>6749</v>
      </c>
      <c r="FN215" s="17">
        <v>305.64999999999998</v>
      </c>
      <c r="FO215" s="16">
        <v>2062832</v>
      </c>
      <c r="FP215" s="16">
        <v>264</v>
      </c>
      <c r="FQ215" s="17">
        <v>3403.25</v>
      </c>
      <c r="FR215" s="16">
        <v>898458</v>
      </c>
      <c r="FS215" s="16">
        <v>104718</v>
      </c>
      <c r="FT215" s="16">
        <v>12286</v>
      </c>
      <c r="FU215" s="16">
        <v>1015462</v>
      </c>
      <c r="FV215" s="16">
        <v>21496935</v>
      </c>
      <c r="FW215" s="16">
        <v>2062832</v>
      </c>
      <c r="FX215" s="16">
        <v>0</v>
      </c>
      <c r="FY215" s="16">
        <v>1999129</v>
      </c>
      <c r="FZ215" s="16">
        <v>224421</v>
      </c>
      <c r="GA215" s="16">
        <v>219589</v>
      </c>
      <c r="GB215" s="16">
        <v>1141559</v>
      </c>
      <c r="GC215" s="16">
        <v>28159927</v>
      </c>
      <c r="GD215" s="16">
        <v>7243649</v>
      </c>
      <c r="GE215" s="16">
        <v>20916278</v>
      </c>
      <c r="GF215" s="15">
        <v>3490.8530000000001</v>
      </c>
      <c r="GG215" s="16">
        <v>300</v>
      </c>
      <c r="GH215" s="16">
        <v>1047256</v>
      </c>
      <c r="GI215" s="16">
        <v>20916278</v>
      </c>
      <c r="GJ215" s="16">
        <v>0</v>
      </c>
      <c r="GK215" s="14">
        <v>72.5</v>
      </c>
      <c r="GL215" s="16">
        <v>7635</v>
      </c>
      <c r="GM215" s="16">
        <v>553538</v>
      </c>
      <c r="GN215" s="14">
        <v>0</v>
      </c>
      <c r="GO215" s="16">
        <v>7413</v>
      </c>
      <c r="GP215" s="16">
        <v>0</v>
      </c>
      <c r="GQ215" s="16">
        <v>553538</v>
      </c>
      <c r="GR215" s="16">
        <v>553538</v>
      </c>
      <c r="GS215" s="16">
        <v>32775416</v>
      </c>
      <c r="GT215" s="16">
        <v>28159927</v>
      </c>
      <c r="GU215" s="16">
        <v>0</v>
      </c>
      <c r="GV215" s="16">
        <v>4615489</v>
      </c>
      <c r="GW215" s="16">
        <v>1320596650</v>
      </c>
      <c r="GX215" s="16">
        <v>1310320388</v>
      </c>
      <c r="GY215" s="16">
        <v>10276262</v>
      </c>
      <c r="GZ215" s="16">
        <v>1310320388</v>
      </c>
      <c r="HA215" s="18">
        <v>7.7999999999999996E-3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886</v>
      </c>
      <c r="HH215" s="16">
        <v>685</v>
      </c>
      <c r="HI215" s="16">
        <v>201</v>
      </c>
      <c r="HJ215" s="15">
        <v>3490.8530000000001</v>
      </c>
      <c r="HK215" s="16">
        <v>701661</v>
      </c>
      <c r="HL215" s="15">
        <v>3490.8530000000001</v>
      </c>
      <c r="HM215" s="16">
        <v>10</v>
      </c>
      <c r="HN215" s="16">
        <v>34909</v>
      </c>
      <c r="HO215" s="15">
        <v>3490.8530000000001</v>
      </c>
      <c r="HP215" s="16">
        <v>7635</v>
      </c>
      <c r="HQ215" s="15">
        <v>0.11600000000000001</v>
      </c>
      <c r="HR215" s="16">
        <v>3092896</v>
      </c>
      <c r="HS215" s="16">
        <v>701661</v>
      </c>
      <c r="HT215" s="16">
        <v>34909</v>
      </c>
      <c r="HU215" s="16">
        <v>2356326</v>
      </c>
      <c r="HV215" s="16">
        <v>1320596650</v>
      </c>
      <c r="HW215" s="18">
        <v>1.7842899999999999</v>
      </c>
      <c r="HX215" s="18">
        <v>1.9617800000000001</v>
      </c>
      <c r="HY215" s="18">
        <v>0</v>
      </c>
      <c r="HZ215" s="16">
        <v>1320596650</v>
      </c>
      <c r="IA215" s="16">
        <v>0</v>
      </c>
      <c r="IB215" s="16">
        <v>7635</v>
      </c>
      <c r="IC215" s="17">
        <v>0</v>
      </c>
      <c r="ID215" s="16">
        <v>0</v>
      </c>
      <c r="IE215" s="15">
        <v>3490.8530000000001</v>
      </c>
      <c r="IF215" s="16">
        <v>0</v>
      </c>
      <c r="IG215" s="16">
        <v>4615489</v>
      </c>
      <c r="IH215" s="16">
        <v>0</v>
      </c>
      <c r="II215" s="16">
        <v>0</v>
      </c>
      <c r="IJ215" s="16">
        <v>0</v>
      </c>
      <c r="IK215" s="16">
        <v>171716</v>
      </c>
      <c r="IL215" s="16">
        <v>701661</v>
      </c>
      <c r="IM215" s="16">
        <v>34909</v>
      </c>
      <c r="IN215" s="16">
        <v>0</v>
      </c>
      <c r="IO215" s="16">
        <v>0</v>
      </c>
      <c r="IP215" s="16">
        <v>4050635</v>
      </c>
      <c r="IQ215" s="16">
        <v>20916278</v>
      </c>
      <c r="IR215" s="16">
        <v>0</v>
      </c>
      <c r="IS215" s="16">
        <v>0</v>
      </c>
      <c r="IT215" s="16">
        <v>0</v>
      </c>
      <c r="IU215" s="16">
        <v>0</v>
      </c>
      <c r="IV215" s="16">
        <v>171716</v>
      </c>
      <c r="IW215" s="16">
        <v>701661</v>
      </c>
      <c r="IX215" s="16">
        <v>34909</v>
      </c>
      <c r="IY215" s="16">
        <v>0</v>
      </c>
      <c r="IZ215" s="16">
        <v>0</v>
      </c>
      <c r="JA215" s="16">
        <v>0</v>
      </c>
      <c r="JB215" s="16">
        <v>553538</v>
      </c>
      <c r="JC215" s="16">
        <v>22034670</v>
      </c>
      <c r="JD215" s="16">
        <v>23650176</v>
      </c>
      <c r="JE215" s="16">
        <v>0</v>
      </c>
      <c r="JF215" s="16">
        <v>23650176</v>
      </c>
      <c r="JG215" s="19">
        <v>0.1</v>
      </c>
      <c r="JH215" s="16">
        <v>2365018</v>
      </c>
      <c r="JI215" s="16">
        <v>1320596650</v>
      </c>
      <c r="JJ215" s="14">
        <v>3097.6</v>
      </c>
      <c r="JK215" s="16">
        <v>426329</v>
      </c>
      <c r="JL215" s="16">
        <v>416026</v>
      </c>
      <c r="JM215" s="16">
        <v>426329</v>
      </c>
      <c r="JN215" s="17">
        <v>0.25</v>
      </c>
      <c r="JO215" s="19">
        <v>0.24399999999999999</v>
      </c>
      <c r="JP215" s="16">
        <v>2365018</v>
      </c>
      <c r="JQ215" s="16">
        <v>577064</v>
      </c>
      <c r="JR215" s="17">
        <v>0.01</v>
      </c>
      <c r="JS215" s="16">
        <v>26082364</v>
      </c>
      <c r="JT215" s="16">
        <v>260824</v>
      </c>
      <c r="JU215" s="16">
        <v>2365018</v>
      </c>
      <c r="JV215" s="16">
        <v>577064</v>
      </c>
      <c r="JW215" s="16">
        <v>260824</v>
      </c>
      <c r="JX215" s="16">
        <v>1527130</v>
      </c>
      <c r="JY215" s="16">
        <v>577064</v>
      </c>
      <c r="JZ215" s="18">
        <v>0</v>
      </c>
      <c r="KA215" s="16">
        <v>0</v>
      </c>
      <c r="KB215" s="16">
        <v>260824</v>
      </c>
      <c r="KC215" s="16">
        <v>1527130</v>
      </c>
      <c r="KD215" s="16">
        <v>1787954</v>
      </c>
      <c r="KE215" s="16">
        <v>23650176</v>
      </c>
      <c r="KF215" s="19">
        <v>0</v>
      </c>
      <c r="KG215" s="16">
        <v>0</v>
      </c>
      <c r="KH215" s="17">
        <v>0</v>
      </c>
      <c r="KI215" s="16">
        <v>26082364</v>
      </c>
      <c r="KJ215" s="16">
        <v>0</v>
      </c>
      <c r="KK215" s="16">
        <v>0</v>
      </c>
      <c r="KL215" s="16">
        <v>0</v>
      </c>
      <c r="KM215" s="16">
        <v>0</v>
      </c>
      <c r="KN215" s="16">
        <v>139609</v>
      </c>
      <c r="KO215" s="16">
        <v>141186</v>
      </c>
      <c r="KP215" s="16">
        <v>-1577</v>
      </c>
      <c r="KQ215" s="16">
        <v>4050635</v>
      </c>
      <c r="KR215" s="16">
        <v>-1577</v>
      </c>
      <c r="KS215" s="16">
        <v>4052212</v>
      </c>
      <c r="KT215" s="16">
        <v>-2718</v>
      </c>
      <c r="KU215" s="16">
        <v>-1577</v>
      </c>
      <c r="KV215" s="16">
        <v>-4295</v>
      </c>
      <c r="KW215" s="16">
        <v>7131222</v>
      </c>
      <c r="KX215" s="16">
        <v>4052212</v>
      </c>
      <c r="KY215" s="18">
        <v>11183434</v>
      </c>
      <c r="KZ215" s="16">
        <v>1527130</v>
      </c>
      <c r="LA215" s="16">
        <v>0</v>
      </c>
      <c r="LB215" s="16">
        <v>0</v>
      </c>
      <c r="LC215" s="16">
        <v>0</v>
      </c>
      <c r="LD215" s="16">
        <v>12710564</v>
      </c>
      <c r="LE215" s="16">
        <v>0</v>
      </c>
      <c r="LF215" s="16">
        <v>18727</v>
      </c>
      <c r="LG215" s="16">
        <v>0</v>
      </c>
      <c r="LH215" s="16">
        <v>12729291</v>
      </c>
      <c r="LI215" s="16">
        <v>1527130</v>
      </c>
      <c r="LJ215" s="16">
        <v>11202161</v>
      </c>
      <c r="LK215" s="16">
        <v>1320596650</v>
      </c>
      <c r="LL215" s="16">
        <v>8.4826499999999996</v>
      </c>
      <c r="LM215" s="16">
        <v>1527130</v>
      </c>
      <c r="LN215" s="16">
        <v>1457986367</v>
      </c>
      <c r="LO215" s="16">
        <v>1.04742</v>
      </c>
      <c r="LP215" s="16">
        <v>8.4826499999999996</v>
      </c>
      <c r="LQ215" s="16">
        <v>9.5300700000000003</v>
      </c>
      <c r="LR215" s="16">
        <v>1139748</v>
      </c>
      <c r="LS215" s="16">
        <v>0</v>
      </c>
      <c r="LT215" s="16">
        <v>194741</v>
      </c>
      <c r="LU215" s="16">
        <v>212808</v>
      </c>
      <c r="LV215" s="16">
        <v>0</v>
      </c>
      <c r="LW215" s="16">
        <v>104718</v>
      </c>
      <c r="LX215" s="16">
        <v>12286</v>
      </c>
      <c r="LY215" s="16">
        <v>171716</v>
      </c>
      <c r="LZ215" s="16">
        <v>1492585</v>
      </c>
      <c r="MA215" s="16">
        <v>22034670</v>
      </c>
      <c r="MB215" s="18">
        <v>1492585</v>
      </c>
      <c r="MC215" s="16">
        <v>20542085</v>
      </c>
      <c r="MD215" s="16">
        <v>32775416</v>
      </c>
      <c r="ME215" s="18">
        <v>0</v>
      </c>
      <c r="MF215" s="18">
        <v>0</v>
      </c>
      <c r="MG215" s="18">
        <v>1787954</v>
      </c>
      <c r="MH215" s="16">
        <v>0</v>
      </c>
      <c r="MI215" s="16">
        <v>553538</v>
      </c>
      <c r="MJ215" s="16">
        <v>0</v>
      </c>
      <c r="MK215" s="16">
        <v>0</v>
      </c>
      <c r="ML215" s="16">
        <v>0</v>
      </c>
      <c r="MM215" s="16">
        <v>0</v>
      </c>
      <c r="MN215" s="16">
        <v>0</v>
      </c>
      <c r="MO215" s="16">
        <v>12710564</v>
      </c>
      <c r="MP215" s="16">
        <v>553538</v>
      </c>
      <c r="MQ215" s="16">
        <v>0</v>
      </c>
      <c r="MR215" s="16">
        <v>260824</v>
      </c>
      <c r="MS215" s="16">
        <v>0</v>
      </c>
      <c r="MT215" s="16">
        <v>115145</v>
      </c>
      <c r="MU215" s="16">
        <v>-4295</v>
      </c>
      <c r="MV215" s="16">
        <v>0</v>
      </c>
      <c r="MW215" s="16">
        <v>13635776</v>
      </c>
      <c r="MX215" s="16">
        <v>1457986367</v>
      </c>
      <c r="MY215" s="16">
        <v>0.97</v>
      </c>
      <c r="MZ215" s="16">
        <v>1414247</v>
      </c>
      <c r="NA215" s="16">
        <v>0</v>
      </c>
      <c r="NB215" s="16">
        <v>26082364</v>
      </c>
      <c r="NC215" s="16">
        <v>0</v>
      </c>
      <c r="ND215" s="16">
        <v>1414247</v>
      </c>
      <c r="NE215" s="16">
        <v>0</v>
      </c>
      <c r="NF215" s="16">
        <v>1414247</v>
      </c>
      <c r="NG215" s="17">
        <v>0.01</v>
      </c>
      <c r="NH215" s="17">
        <v>0</v>
      </c>
      <c r="NI215" s="17">
        <v>0</v>
      </c>
      <c r="NJ215" s="17">
        <v>0</v>
      </c>
      <c r="NK215" s="17">
        <v>0</v>
      </c>
      <c r="NL215" s="17">
        <v>0.01</v>
      </c>
      <c r="NM215" s="16">
        <v>260824</v>
      </c>
      <c r="NN215" s="16">
        <v>0</v>
      </c>
      <c r="NO215" s="18">
        <v>0</v>
      </c>
      <c r="NP215" s="16">
        <v>0</v>
      </c>
      <c r="NQ215" s="17">
        <v>260824</v>
      </c>
      <c r="NR215" s="16">
        <v>665000</v>
      </c>
      <c r="NS215" s="16">
        <v>0</v>
      </c>
      <c r="NT215" s="16">
        <v>481136</v>
      </c>
      <c r="NU215" s="16">
        <v>0</v>
      </c>
      <c r="NV215" s="16">
        <v>0</v>
      </c>
      <c r="NW215" s="17">
        <v>178281</v>
      </c>
      <c r="NX215" s="17">
        <v>0</v>
      </c>
    </row>
    <row r="216" spans="1:388" x14ac:dyDescent="0.55000000000000004">
      <c r="A216" s="13" t="s">
        <v>1177</v>
      </c>
      <c r="B216" s="13" t="s">
        <v>1266</v>
      </c>
      <c r="C216" s="13" t="s">
        <v>408</v>
      </c>
      <c r="D216" s="13" t="s">
        <v>1291</v>
      </c>
      <c r="E216" s="14">
        <v>453</v>
      </c>
      <c r="F216" s="15">
        <v>-0.253</v>
      </c>
      <c r="G216" s="16">
        <v>7413</v>
      </c>
      <c r="H216" s="16">
        <v>-1875</v>
      </c>
      <c r="I216" s="16">
        <v>6553</v>
      </c>
      <c r="J216" s="15">
        <v>-0.253</v>
      </c>
      <c r="K216" s="16">
        <v>-1658</v>
      </c>
      <c r="L216" s="16">
        <v>7413</v>
      </c>
      <c r="M216" s="16">
        <v>222</v>
      </c>
      <c r="N216" s="16">
        <v>7635</v>
      </c>
      <c r="O216" s="17">
        <v>698.1</v>
      </c>
      <c r="P216" s="17">
        <v>19.07</v>
      </c>
      <c r="Q216" s="17">
        <v>717.17</v>
      </c>
      <c r="R216" s="17">
        <v>75</v>
      </c>
      <c r="S216" s="17">
        <v>2.16</v>
      </c>
      <c r="T216" s="17">
        <v>77.16</v>
      </c>
      <c r="U216" s="17">
        <v>71.83</v>
      </c>
      <c r="V216" s="17">
        <v>2.35</v>
      </c>
      <c r="W216" s="17">
        <v>74.180000000000007</v>
      </c>
      <c r="X216" s="17">
        <v>357.8</v>
      </c>
      <c r="Y216" s="17">
        <v>10.73</v>
      </c>
      <c r="Z216" s="17">
        <v>368.53</v>
      </c>
      <c r="AA216" s="17">
        <v>16.559999999999999</v>
      </c>
      <c r="AB216" s="17">
        <v>31.48</v>
      </c>
      <c r="AC216" s="17">
        <v>10.96</v>
      </c>
      <c r="AD216" s="17">
        <v>59</v>
      </c>
      <c r="AE216" s="14">
        <v>453</v>
      </c>
      <c r="AF216" s="17">
        <v>512</v>
      </c>
      <c r="AG216" s="17">
        <v>0.65</v>
      </c>
      <c r="AH216" s="17">
        <v>512.65</v>
      </c>
      <c r="AI216" s="15">
        <v>6.3</v>
      </c>
      <c r="AJ216" s="15">
        <v>2.0960000000000001</v>
      </c>
      <c r="AK216" s="17">
        <v>0</v>
      </c>
      <c r="AL216" s="17">
        <f>ROUND(Data_AidAndLevy[[#This Row],[L311]]*Data_AidAndLevy[[#This Row],[L201]],0)</f>
        <v>0</v>
      </c>
      <c r="AM216" s="15">
        <v>0</v>
      </c>
      <c r="AN216" s="15">
        <v>8.3960000000000008</v>
      </c>
      <c r="AO216" s="17">
        <v>512</v>
      </c>
      <c r="AP216" s="15">
        <v>520.39599999999996</v>
      </c>
      <c r="AQ216" s="17">
        <v>59</v>
      </c>
      <c r="AR216" s="15">
        <v>461.39600000000002</v>
      </c>
      <c r="AS216" s="16">
        <v>7635</v>
      </c>
      <c r="AT216" s="14">
        <v>453</v>
      </c>
      <c r="AU216" s="16">
        <v>3458655</v>
      </c>
      <c r="AV216" s="16">
        <v>3372915</v>
      </c>
      <c r="AW216" s="17">
        <v>1.01</v>
      </c>
      <c r="AX216" s="16">
        <v>3406644</v>
      </c>
      <c r="AY216" s="16">
        <v>3458655</v>
      </c>
      <c r="AZ216" s="16">
        <v>0</v>
      </c>
      <c r="BA216" s="16">
        <v>7635</v>
      </c>
      <c r="BB216" s="15">
        <v>8.3960000000000008</v>
      </c>
      <c r="BC216" s="16">
        <v>64103</v>
      </c>
      <c r="BD216" s="16">
        <v>7635</v>
      </c>
      <c r="BE216" s="17">
        <v>59</v>
      </c>
      <c r="BF216" s="16">
        <v>450465</v>
      </c>
      <c r="BG216" s="17">
        <v>717.17</v>
      </c>
      <c r="BH216" s="14">
        <v>453</v>
      </c>
      <c r="BI216" s="16">
        <v>324878</v>
      </c>
      <c r="BJ216" s="16">
        <v>317636</v>
      </c>
      <c r="BK216" s="16">
        <v>324878</v>
      </c>
      <c r="BL216" s="16">
        <v>0</v>
      </c>
      <c r="BM216" s="16">
        <v>324878</v>
      </c>
      <c r="BN216" s="16">
        <v>324878</v>
      </c>
      <c r="BO216" s="17">
        <v>77.16</v>
      </c>
      <c r="BP216" s="14">
        <v>453</v>
      </c>
      <c r="BQ216" s="16">
        <v>34953</v>
      </c>
      <c r="BR216" s="16">
        <v>34125</v>
      </c>
      <c r="BS216" s="16">
        <v>34953</v>
      </c>
      <c r="BT216" s="16">
        <v>0</v>
      </c>
      <c r="BU216" s="16">
        <v>34953</v>
      </c>
      <c r="BV216" s="16">
        <v>34953</v>
      </c>
      <c r="BW216" s="17">
        <v>74.180000000000007</v>
      </c>
      <c r="BX216" s="14">
        <v>453</v>
      </c>
      <c r="BY216" s="16">
        <v>33604</v>
      </c>
      <c r="BZ216" s="16">
        <v>32683</v>
      </c>
      <c r="CA216" s="16">
        <v>33604</v>
      </c>
      <c r="CB216" s="16">
        <v>0</v>
      </c>
      <c r="CC216" s="16">
        <v>33604</v>
      </c>
      <c r="CD216" s="16">
        <v>33604</v>
      </c>
      <c r="CE216" s="17">
        <v>368.53</v>
      </c>
      <c r="CF216" s="14">
        <v>453</v>
      </c>
      <c r="CG216" s="16">
        <v>166944</v>
      </c>
      <c r="CH216" s="16">
        <v>162799</v>
      </c>
      <c r="CI216" s="16">
        <v>166944</v>
      </c>
      <c r="CJ216" s="16">
        <v>0</v>
      </c>
      <c r="CK216" s="16">
        <v>166944</v>
      </c>
      <c r="CL216" s="16">
        <v>166944</v>
      </c>
      <c r="CM216" s="17">
        <v>337.26</v>
      </c>
      <c r="CN216" s="17">
        <v>512</v>
      </c>
      <c r="CO216" s="16">
        <v>172677</v>
      </c>
      <c r="CP216" s="16">
        <v>170291</v>
      </c>
      <c r="CQ216" s="16">
        <v>0</v>
      </c>
      <c r="CR216" s="16">
        <v>170291</v>
      </c>
      <c r="CS216" s="16">
        <v>172677</v>
      </c>
      <c r="CT216" s="16">
        <v>0</v>
      </c>
      <c r="CU216" s="14">
        <v>453</v>
      </c>
      <c r="CV216" s="16">
        <v>1</v>
      </c>
      <c r="CW216" s="14">
        <v>0</v>
      </c>
      <c r="CX216" s="16">
        <v>454</v>
      </c>
      <c r="CY216" s="17">
        <v>62.47</v>
      </c>
      <c r="CZ216" s="16">
        <v>28361</v>
      </c>
      <c r="DA216" s="16">
        <v>454</v>
      </c>
      <c r="DB216" s="17">
        <v>69.650000000000006</v>
      </c>
      <c r="DC216" s="16">
        <v>31621</v>
      </c>
      <c r="DD216" s="17">
        <v>0.65</v>
      </c>
      <c r="DE216" s="17">
        <v>337.26</v>
      </c>
      <c r="DF216" s="16">
        <v>219</v>
      </c>
      <c r="DG216" s="17">
        <v>41.7</v>
      </c>
      <c r="DH216" s="17">
        <v>512</v>
      </c>
      <c r="DI216" s="16">
        <v>21350</v>
      </c>
      <c r="DJ216" s="16">
        <v>21160</v>
      </c>
      <c r="DK216" s="16">
        <v>21350</v>
      </c>
      <c r="DL216" s="16">
        <v>0</v>
      </c>
      <c r="DM216" s="16">
        <v>21350</v>
      </c>
      <c r="DN216" s="16">
        <v>21350</v>
      </c>
      <c r="DO216" s="17">
        <v>4.8</v>
      </c>
      <c r="DP216" s="17">
        <v>512</v>
      </c>
      <c r="DQ216" s="16">
        <v>2458</v>
      </c>
      <c r="DR216" s="16">
        <v>2433</v>
      </c>
      <c r="DS216" s="16">
        <v>2458</v>
      </c>
      <c r="DT216" s="16">
        <v>0</v>
      </c>
      <c r="DU216" s="16">
        <v>2458</v>
      </c>
      <c r="DV216" s="16">
        <v>2458</v>
      </c>
      <c r="DW216" s="16">
        <v>3458655</v>
      </c>
      <c r="DX216" s="16">
        <v>0</v>
      </c>
      <c r="DY216" s="16">
        <v>64103</v>
      </c>
      <c r="DZ216" s="16">
        <v>450465</v>
      </c>
      <c r="EA216" s="16">
        <v>324878</v>
      </c>
      <c r="EB216" s="16">
        <v>34953</v>
      </c>
      <c r="EC216" s="16">
        <v>33604</v>
      </c>
      <c r="ED216" s="16">
        <v>166944</v>
      </c>
      <c r="EE216" s="16">
        <v>172677</v>
      </c>
      <c r="EF216" s="16">
        <v>0</v>
      </c>
      <c r="EG216" s="16">
        <v>28361</v>
      </c>
      <c r="EH216" s="16">
        <v>31621</v>
      </c>
      <c r="EI216" s="16">
        <v>219</v>
      </c>
      <c r="EJ216" s="16">
        <v>21350</v>
      </c>
      <c r="EK216" s="16">
        <v>2458</v>
      </c>
      <c r="EL216" s="16">
        <v>31289</v>
      </c>
      <c r="EM216" s="16">
        <v>167904</v>
      </c>
      <c r="EN216" s="16">
        <v>-1875</v>
      </c>
      <c r="EO216" s="16">
        <v>4925028</v>
      </c>
      <c r="EP216" s="16">
        <v>275295671</v>
      </c>
      <c r="EQ216" s="18">
        <v>5.4</v>
      </c>
      <c r="ER216" s="16">
        <v>1486597</v>
      </c>
      <c r="ES216" s="16">
        <v>16523</v>
      </c>
      <c r="ET216" s="16">
        <v>16356</v>
      </c>
      <c r="EU216" s="16">
        <v>167</v>
      </c>
      <c r="EV216" s="16">
        <v>1486597</v>
      </c>
      <c r="EW216" s="16">
        <v>1486764</v>
      </c>
      <c r="EX216" s="16">
        <v>24888921</v>
      </c>
      <c r="EY216" s="16">
        <v>21862289</v>
      </c>
      <c r="EZ216" s="16">
        <v>3026632</v>
      </c>
      <c r="FA216" s="18">
        <v>5.4</v>
      </c>
      <c r="FB216" s="16">
        <v>16344</v>
      </c>
      <c r="FC216" s="16">
        <v>0</v>
      </c>
      <c r="FD216" s="16">
        <v>0</v>
      </c>
      <c r="FE216" s="16">
        <v>0</v>
      </c>
      <c r="FF216" s="16">
        <v>16344</v>
      </c>
      <c r="FG216" s="16">
        <v>16344</v>
      </c>
      <c r="FH216" s="16">
        <v>1486764</v>
      </c>
      <c r="FI216" s="16">
        <v>1503108</v>
      </c>
      <c r="FJ216" s="16">
        <v>6749</v>
      </c>
      <c r="FK216" s="15">
        <v>461.39600000000002</v>
      </c>
      <c r="FL216" s="16">
        <v>3113962</v>
      </c>
      <c r="FM216" s="16">
        <v>6749</v>
      </c>
      <c r="FN216" s="17">
        <v>59</v>
      </c>
      <c r="FO216" s="16">
        <v>398191</v>
      </c>
      <c r="FP216" s="16">
        <v>264</v>
      </c>
      <c r="FQ216" s="17">
        <v>512.65</v>
      </c>
      <c r="FR216" s="16">
        <v>135340</v>
      </c>
      <c r="FS216" s="16">
        <v>21350</v>
      </c>
      <c r="FT216" s="16">
        <v>2458</v>
      </c>
      <c r="FU216" s="16">
        <v>159148</v>
      </c>
      <c r="FV216" s="16">
        <v>3113962</v>
      </c>
      <c r="FW216" s="16">
        <v>398191</v>
      </c>
      <c r="FX216" s="16">
        <v>-1658</v>
      </c>
      <c r="FY216" s="16">
        <v>324878</v>
      </c>
      <c r="FZ216" s="16">
        <v>34953</v>
      </c>
      <c r="GA216" s="16">
        <v>33604</v>
      </c>
      <c r="GB216" s="16">
        <v>166944</v>
      </c>
      <c r="GC216" s="16">
        <v>4230022</v>
      </c>
      <c r="GD216" s="16">
        <v>1503108</v>
      </c>
      <c r="GE216" s="16">
        <v>2726914</v>
      </c>
      <c r="GF216" s="15">
        <v>520.39599999999996</v>
      </c>
      <c r="GG216" s="16">
        <v>300</v>
      </c>
      <c r="GH216" s="16">
        <v>156119</v>
      </c>
      <c r="GI216" s="16">
        <v>2726914</v>
      </c>
      <c r="GJ216" s="16">
        <v>0</v>
      </c>
      <c r="GK216" s="14">
        <v>17</v>
      </c>
      <c r="GL216" s="16">
        <v>7635</v>
      </c>
      <c r="GM216" s="16">
        <v>129795</v>
      </c>
      <c r="GN216" s="14">
        <v>0</v>
      </c>
      <c r="GO216" s="16">
        <v>7413</v>
      </c>
      <c r="GP216" s="16">
        <v>0</v>
      </c>
      <c r="GQ216" s="16">
        <v>129795</v>
      </c>
      <c r="GR216" s="16">
        <v>129795</v>
      </c>
      <c r="GS216" s="16">
        <v>4925028</v>
      </c>
      <c r="GT216" s="16">
        <v>4230022</v>
      </c>
      <c r="GU216" s="16">
        <v>0</v>
      </c>
      <c r="GV216" s="16">
        <v>695006</v>
      </c>
      <c r="GW216" s="16">
        <v>275295671</v>
      </c>
      <c r="GX216" s="16">
        <v>258170314</v>
      </c>
      <c r="GY216" s="16">
        <v>17125357</v>
      </c>
      <c r="GZ216" s="16">
        <v>258170314</v>
      </c>
      <c r="HA216" s="18">
        <v>6.6299999999999998E-2</v>
      </c>
      <c r="HB216" s="16">
        <v>5584</v>
      </c>
      <c r="HC216" s="16">
        <v>370</v>
      </c>
      <c r="HD216" s="16">
        <v>5584</v>
      </c>
      <c r="HE216" s="16">
        <v>370</v>
      </c>
      <c r="HF216" s="16">
        <v>5214</v>
      </c>
      <c r="HG216" s="16">
        <v>886</v>
      </c>
      <c r="HH216" s="16">
        <v>685</v>
      </c>
      <c r="HI216" s="16">
        <v>201</v>
      </c>
      <c r="HJ216" s="15">
        <v>520.39599999999996</v>
      </c>
      <c r="HK216" s="16">
        <v>104600</v>
      </c>
      <c r="HL216" s="15">
        <v>520.39599999999996</v>
      </c>
      <c r="HM216" s="16">
        <v>10</v>
      </c>
      <c r="HN216" s="16">
        <v>5204</v>
      </c>
      <c r="HO216" s="15">
        <v>520.39599999999996</v>
      </c>
      <c r="HP216" s="16">
        <v>7635</v>
      </c>
      <c r="HQ216" s="15">
        <v>0.11600000000000001</v>
      </c>
      <c r="HR216" s="16">
        <v>461071</v>
      </c>
      <c r="HS216" s="16">
        <v>104600</v>
      </c>
      <c r="HT216" s="16">
        <v>5204</v>
      </c>
      <c r="HU216" s="16">
        <v>351267</v>
      </c>
      <c r="HV216" s="16">
        <v>275295671</v>
      </c>
      <c r="HW216" s="18">
        <v>1.27596</v>
      </c>
      <c r="HX216" s="18">
        <v>1.9617800000000001</v>
      </c>
      <c r="HY216" s="18">
        <v>0</v>
      </c>
      <c r="HZ216" s="16">
        <v>275295671</v>
      </c>
      <c r="IA216" s="16">
        <v>0</v>
      </c>
      <c r="IB216" s="16">
        <v>7635</v>
      </c>
      <c r="IC216" s="17">
        <v>0</v>
      </c>
      <c r="ID216" s="16">
        <v>0</v>
      </c>
      <c r="IE216" s="15">
        <v>520.39599999999996</v>
      </c>
      <c r="IF216" s="16">
        <v>0</v>
      </c>
      <c r="IG216" s="16">
        <v>695006</v>
      </c>
      <c r="IH216" s="16">
        <v>5214</v>
      </c>
      <c r="II216" s="16">
        <v>0</v>
      </c>
      <c r="IJ216" s="16">
        <v>0</v>
      </c>
      <c r="IK216" s="16">
        <v>31289</v>
      </c>
      <c r="IL216" s="16">
        <v>104600</v>
      </c>
      <c r="IM216" s="16">
        <v>5204</v>
      </c>
      <c r="IN216" s="16">
        <v>0</v>
      </c>
      <c r="IO216" s="16">
        <v>0</v>
      </c>
      <c r="IP216" s="16">
        <v>611277</v>
      </c>
      <c r="IQ216" s="16">
        <v>2726914</v>
      </c>
      <c r="IR216" s="16">
        <v>0</v>
      </c>
      <c r="IS216" s="16">
        <v>5214</v>
      </c>
      <c r="IT216" s="16">
        <v>0</v>
      </c>
      <c r="IU216" s="16">
        <v>0</v>
      </c>
      <c r="IV216" s="16">
        <v>31289</v>
      </c>
      <c r="IW216" s="16">
        <v>104600</v>
      </c>
      <c r="IX216" s="16">
        <v>5204</v>
      </c>
      <c r="IY216" s="16">
        <v>0</v>
      </c>
      <c r="IZ216" s="16">
        <v>0</v>
      </c>
      <c r="JA216" s="16">
        <v>0</v>
      </c>
      <c r="JB216" s="16">
        <v>129795</v>
      </c>
      <c r="JC216" s="16">
        <v>2940438</v>
      </c>
      <c r="JD216" s="16">
        <v>3458655</v>
      </c>
      <c r="JE216" s="16">
        <v>0</v>
      </c>
      <c r="JF216" s="16">
        <v>3458655</v>
      </c>
      <c r="JG216" s="19">
        <v>0.1</v>
      </c>
      <c r="JH216" s="16">
        <v>345866</v>
      </c>
      <c r="JI216" s="16">
        <v>275295671</v>
      </c>
      <c r="JJ216" s="14">
        <v>453</v>
      </c>
      <c r="JK216" s="16">
        <v>607717</v>
      </c>
      <c r="JL216" s="16">
        <v>416026</v>
      </c>
      <c r="JM216" s="16">
        <v>607717</v>
      </c>
      <c r="JN216" s="17">
        <v>0.25</v>
      </c>
      <c r="JO216" s="19">
        <v>0.1711</v>
      </c>
      <c r="JP216" s="16">
        <v>345866</v>
      </c>
      <c r="JQ216" s="16">
        <v>59178</v>
      </c>
      <c r="JR216" s="17">
        <v>0.04</v>
      </c>
      <c r="JS216" s="16">
        <v>3612503</v>
      </c>
      <c r="JT216" s="16">
        <v>144500</v>
      </c>
      <c r="JU216" s="16">
        <v>345866</v>
      </c>
      <c r="JV216" s="16">
        <v>59178</v>
      </c>
      <c r="JW216" s="16">
        <v>144500</v>
      </c>
      <c r="JX216" s="16">
        <v>142188</v>
      </c>
      <c r="JY216" s="16">
        <v>59178</v>
      </c>
      <c r="JZ216" s="18">
        <v>0</v>
      </c>
      <c r="KA216" s="16">
        <v>0</v>
      </c>
      <c r="KB216" s="16">
        <v>144500</v>
      </c>
      <c r="KC216" s="16">
        <v>142188</v>
      </c>
      <c r="KD216" s="16">
        <v>286688</v>
      </c>
      <c r="KE216" s="16">
        <v>3458655</v>
      </c>
      <c r="KF216" s="19">
        <v>0</v>
      </c>
      <c r="KG216" s="16">
        <v>0</v>
      </c>
      <c r="KH216" s="17">
        <v>0</v>
      </c>
      <c r="KI216" s="16">
        <v>3612503</v>
      </c>
      <c r="KJ216" s="16">
        <v>0</v>
      </c>
      <c r="KK216" s="16">
        <v>0</v>
      </c>
      <c r="KL216" s="16">
        <v>0</v>
      </c>
      <c r="KM216" s="16">
        <v>0</v>
      </c>
      <c r="KN216" s="16">
        <v>7002</v>
      </c>
      <c r="KO216" s="16">
        <v>6931</v>
      </c>
      <c r="KP216" s="16">
        <v>71</v>
      </c>
      <c r="KQ216" s="16">
        <v>611277</v>
      </c>
      <c r="KR216" s="16">
        <v>71</v>
      </c>
      <c r="KS216" s="16">
        <v>611206</v>
      </c>
      <c r="KT216" s="16">
        <v>167</v>
      </c>
      <c r="KU216" s="16">
        <v>71</v>
      </c>
      <c r="KV216" s="16">
        <v>238</v>
      </c>
      <c r="KW216" s="16">
        <v>1486597</v>
      </c>
      <c r="KX216" s="16">
        <v>611206</v>
      </c>
      <c r="KY216" s="18">
        <v>2097803</v>
      </c>
      <c r="KZ216" s="16">
        <v>142188</v>
      </c>
      <c r="LA216" s="16">
        <v>0</v>
      </c>
      <c r="LB216" s="16">
        <v>0</v>
      </c>
      <c r="LC216" s="16">
        <v>0</v>
      </c>
      <c r="LD216" s="16">
        <v>2239991</v>
      </c>
      <c r="LE216" s="16">
        <v>0</v>
      </c>
      <c r="LF216" s="16">
        <v>0</v>
      </c>
      <c r="LG216" s="16">
        <v>0</v>
      </c>
      <c r="LH216" s="16">
        <v>2239991</v>
      </c>
      <c r="LI216" s="16">
        <v>142188</v>
      </c>
      <c r="LJ216" s="16">
        <v>2097803</v>
      </c>
      <c r="LK216" s="16">
        <v>275295671</v>
      </c>
      <c r="LL216" s="16">
        <v>7.6201800000000004</v>
      </c>
      <c r="LM216" s="16">
        <v>142188</v>
      </c>
      <c r="LN216" s="16">
        <v>275295671</v>
      </c>
      <c r="LO216" s="16">
        <v>0.51649</v>
      </c>
      <c r="LP216" s="16">
        <v>7.6201800000000004</v>
      </c>
      <c r="LQ216" s="16">
        <v>8.1366700000000005</v>
      </c>
      <c r="LR216" s="16">
        <v>172677</v>
      </c>
      <c r="LS216" s="16">
        <v>0</v>
      </c>
      <c r="LT216" s="16">
        <v>28361</v>
      </c>
      <c r="LU216" s="16">
        <v>31621</v>
      </c>
      <c r="LV216" s="16">
        <v>219</v>
      </c>
      <c r="LW216" s="16">
        <v>21350</v>
      </c>
      <c r="LX216" s="16">
        <v>2458</v>
      </c>
      <c r="LY216" s="16">
        <v>31289</v>
      </c>
      <c r="LZ216" s="16">
        <v>225397</v>
      </c>
      <c r="MA216" s="16">
        <v>2940438</v>
      </c>
      <c r="MB216" s="18">
        <v>225397</v>
      </c>
      <c r="MC216" s="16">
        <v>2715041</v>
      </c>
      <c r="MD216" s="16">
        <v>4925028</v>
      </c>
      <c r="ME216" s="18">
        <v>0</v>
      </c>
      <c r="MF216" s="18">
        <v>0</v>
      </c>
      <c r="MG216" s="18">
        <v>286688</v>
      </c>
      <c r="MH216" s="16">
        <v>0</v>
      </c>
      <c r="MI216" s="16">
        <v>129795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2239991</v>
      </c>
      <c r="MP216" s="16">
        <v>129795</v>
      </c>
      <c r="MQ216" s="16">
        <v>0</v>
      </c>
      <c r="MR216" s="16">
        <v>144500</v>
      </c>
      <c r="MS216" s="16">
        <v>0</v>
      </c>
      <c r="MT216" s="16">
        <v>16344</v>
      </c>
      <c r="MU216" s="16">
        <v>238</v>
      </c>
      <c r="MV216" s="16">
        <v>0</v>
      </c>
      <c r="MW216" s="16">
        <v>2530868</v>
      </c>
      <c r="MX216" s="16">
        <v>275295671</v>
      </c>
      <c r="MY216" s="16">
        <v>0</v>
      </c>
      <c r="MZ216" s="16">
        <v>0</v>
      </c>
      <c r="NA216" s="16">
        <v>0</v>
      </c>
      <c r="NB216" s="16">
        <v>3612503</v>
      </c>
      <c r="NC216" s="16">
        <v>0</v>
      </c>
      <c r="ND216" s="16">
        <v>0</v>
      </c>
      <c r="NE216" s="16">
        <v>0</v>
      </c>
      <c r="NF216" s="16">
        <v>0</v>
      </c>
      <c r="NG216" s="17">
        <v>0.04</v>
      </c>
      <c r="NH216" s="17">
        <v>0</v>
      </c>
      <c r="NI216" s="17">
        <v>0</v>
      </c>
      <c r="NJ216" s="17">
        <v>0</v>
      </c>
      <c r="NK216" s="17">
        <v>0</v>
      </c>
      <c r="NL216" s="17">
        <v>0.04</v>
      </c>
      <c r="NM216" s="16">
        <v>144500</v>
      </c>
      <c r="NN216" s="16">
        <v>0</v>
      </c>
      <c r="NO216" s="18">
        <v>0</v>
      </c>
      <c r="NP216" s="16">
        <v>0</v>
      </c>
      <c r="NQ216" s="17">
        <v>144500</v>
      </c>
      <c r="NR216" s="16">
        <v>250000</v>
      </c>
      <c r="NS216" s="16">
        <v>0</v>
      </c>
      <c r="NT216" s="16">
        <v>90848</v>
      </c>
      <c r="NU216" s="16">
        <v>0</v>
      </c>
      <c r="NV216" s="16">
        <v>0</v>
      </c>
      <c r="NW216" s="17">
        <v>0</v>
      </c>
      <c r="NX216" s="17">
        <v>0</v>
      </c>
    </row>
    <row r="217" spans="1:388" x14ac:dyDescent="0.55000000000000004">
      <c r="A217" s="13" t="s">
        <v>1177</v>
      </c>
      <c r="B217" s="13" t="s">
        <v>1226</v>
      </c>
      <c r="C217" s="13" t="s">
        <v>409</v>
      </c>
      <c r="D217" s="13" t="s">
        <v>410</v>
      </c>
      <c r="E217" s="14">
        <v>511</v>
      </c>
      <c r="F217" s="15">
        <v>-3.2000000000000001E-2</v>
      </c>
      <c r="G217" s="16">
        <v>7504</v>
      </c>
      <c r="H217" s="16">
        <v>-240</v>
      </c>
      <c r="I217" s="16">
        <v>6553</v>
      </c>
      <c r="J217" s="15">
        <v>-3.2000000000000001E-2</v>
      </c>
      <c r="K217" s="16">
        <v>-210</v>
      </c>
      <c r="L217" s="16">
        <v>7504</v>
      </c>
      <c r="M217" s="16">
        <v>222</v>
      </c>
      <c r="N217" s="16">
        <v>7726</v>
      </c>
      <c r="O217" s="17">
        <v>630.47</v>
      </c>
      <c r="P217" s="17">
        <v>19.07</v>
      </c>
      <c r="Q217" s="17">
        <v>649.54</v>
      </c>
      <c r="R217" s="17">
        <v>72.16</v>
      </c>
      <c r="S217" s="17">
        <v>2.16</v>
      </c>
      <c r="T217" s="17">
        <v>74.319999999999993</v>
      </c>
      <c r="U217" s="17">
        <v>63.62</v>
      </c>
      <c r="V217" s="17">
        <v>2.35</v>
      </c>
      <c r="W217" s="17">
        <v>65.97</v>
      </c>
      <c r="X217" s="17">
        <v>357.8</v>
      </c>
      <c r="Y217" s="17">
        <v>10.73</v>
      </c>
      <c r="Z217" s="17">
        <v>368.53</v>
      </c>
      <c r="AA217" s="17">
        <v>28.8</v>
      </c>
      <c r="AB217" s="17">
        <v>23.6</v>
      </c>
      <c r="AC217" s="17">
        <v>19.18</v>
      </c>
      <c r="AD217" s="17">
        <v>71.58</v>
      </c>
      <c r="AE217" s="14">
        <v>511</v>
      </c>
      <c r="AF217" s="17">
        <v>582.58000000000004</v>
      </c>
      <c r="AG217" s="17">
        <v>0.74</v>
      </c>
      <c r="AH217" s="17">
        <v>583.32000000000005</v>
      </c>
      <c r="AI217" s="15">
        <v>23.14</v>
      </c>
      <c r="AJ217" s="15">
        <v>2.2959999999999998</v>
      </c>
      <c r="AK217" s="17">
        <v>0.26</v>
      </c>
      <c r="AL217" s="17">
        <f>ROUND(Data_AidAndLevy[[#This Row],[L311]]*Data_AidAndLevy[[#This Row],[L201]],0)</f>
        <v>1951</v>
      </c>
      <c r="AM217" s="15">
        <v>0</v>
      </c>
      <c r="AN217" s="15">
        <v>25.696000000000002</v>
      </c>
      <c r="AO217" s="17">
        <v>582.58000000000004</v>
      </c>
      <c r="AP217" s="15">
        <v>608.27599999999995</v>
      </c>
      <c r="AQ217" s="17">
        <v>71.58</v>
      </c>
      <c r="AR217" s="15">
        <v>536.69600000000003</v>
      </c>
      <c r="AS217" s="16">
        <v>7726</v>
      </c>
      <c r="AT217" s="14">
        <v>511</v>
      </c>
      <c r="AU217" s="16">
        <v>3947986</v>
      </c>
      <c r="AV217" s="16">
        <v>3774512</v>
      </c>
      <c r="AW217" s="17">
        <v>1.01</v>
      </c>
      <c r="AX217" s="16">
        <v>3812257</v>
      </c>
      <c r="AY217" s="16">
        <v>3947986</v>
      </c>
      <c r="AZ217" s="16">
        <v>0</v>
      </c>
      <c r="BA217" s="16">
        <v>7726</v>
      </c>
      <c r="BB217" s="15">
        <v>25.696000000000002</v>
      </c>
      <c r="BC217" s="16">
        <v>198527</v>
      </c>
      <c r="BD217" s="16">
        <v>7726</v>
      </c>
      <c r="BE217" s="17">
        <v>71.58</v>
      </c>
      <c r="BF217" s="16">
        <v>553027</v>
      </c>
      <c r="BG217" s="17">
        <v>649.54</v>
      </c>
      <c r="BH217" s="14">
        <v>511</v>
      </c>
      <c r="BI217" s="16">
        <v>331915</v>
      </c>
      <c r="BJ217" s="16">
        <v>317126</v>
      </c>
      <c r="BK217" s="16">
        <v>331915</v>
      </c>
      <c r="BL217" s="16">
        <v>0</v>
      </c>
      <c r="BM217" s="16">
        <v>331915</v>
      </c>
      <c r="BN217" s="16">
        <v>331915</v>
      </c>
      <c r="BO217" s="17">
        <v>74.319999999999993</v>
      </c>
      <c r="BP217" s="14">
        <v>511</v>
      </c>
      <c r="BQ217" s="16">
        <v>37978</v>
      </c>
      <c r="BR217" s="16">
        <v>36296</v>
      </c>
      <c r="BS217" s="16">
        <v>37978</v>
      </c>
      <c r="BT217" s="16">
        <v>0</v>
      </c>
      <c r="BU217" s="16">
        <v>37978</v>
      </c>
      <c r="BV217" s="16">
        <v>37978</v>
      </c>
      <c r="BW217" s="17">
        <v>65.97</v>
      </c>
      <c r="BX217" s="14">
        <v>511</v>
      </c>
      <c r="BY217" s="16">
        <v>33711</v>
      </c>
      <c r="BZ217" s="16">
        <v>32001</v>
      </c>
      <c r="CA217" s="16">
        <v>33711</v>
      </c>
      <c r="CB217" s="16">
        <v>0</v>
      </c>
      <c r="CC217" s="16">
        <v>33711</v>
      </c>
      <c r="CD217" s="16">
        <v>33711</v>
      </c>
      <c r="CE217" s="17">
        <v>368.53</v>
      </c>
      <c r="CF217" s="14">
        <v>511</v>
      </c>
      <c r="CG217" s="16">
        <v>188319</v>
      </c>
      <c r="CH217" s="16">
        <v>179973</v>
      </c>
      <c r="CI217" s="16">
        <v>188319</v>
      </c>
      <c r="CJ217" s="16">
        <v>0</v>
      </c>
      <c r="CK217" s="16">
        <v>188319</v>
      </c>
      <c r="CL217" s="16">
        <v>188319</v>
      </c>
      <c r="CM217" s="17">
        <v>337.26</v>
      </c>
      <c r="CN217" s="17">
        <v>582.58000000000004</v>
      </c>
      <c r="CO217" s="16">
        <v>196481</v>
      </c>
      <c r="CP217" s="16">
        <v>183121</v>
      </c>
      <c r="CQ217" s="16">
        <v>0</v>
      </c>
      <c r="CR217" s="16">
        <v>183121</v>
      </c>
      <c r="CS217" s="16">
        <v>196481</v>
      </c>
      <c r="CT217" s="16">
        <v>0</v>
      </c>
      <c r="CU217" s="14">
        <v>511</v>
      </c>
      <c r="CV217" s="16">
        <v>0</v>
      </c>
      <c r="CW217" s="14">
        <v>0</v>
      </c>
      <c r="CX217" s="16">
        <v>511</v>
      </c>
      <c r="CY217" s="17">
        <v>62.47</v>
      </c>
      <c r="CZ217" s="16">
        <v>31922</v>
      </c>
      <c r="DA217" s="16">
        <v>511</v>
      </c>
      <c r="DB217" s="17">
        <v>69.650000000000006</v>
      </c>
      <c r="DC217" s="16">
        <v>35591</v>
      </c>
      <c r="DD217" s="17">
        <v>0.74</v>
      </c>
      <c r="DE217" s="17">
        <v>337.26</v>
      </c>
      <c r="DF217" s="16">
        <v>250</v>
      </c>
      <c r="DG217" s="17">
        <v>41.7</v>
      </c>
      <c r="DH217" s="17">
        <v>582.58000000000004</v>
      </c>
      <c r="DI217" s="16">
        <v>24294</v>
      </c>
      <c r="DJ217" s="16">
        <v>22755</v>
      </c>
      <c r="DK217" s="16">
        <v>24294</v>
      </c>
      <c r="DL217" s="16">
        <v>0</v>
      </c>
      <c r="DM217" s="16">
        <v>24294</v>
      </c>
      <c r="DN217" s="16">
        <v>24294</v>
      </c>
      <c r="DO217" s="17">
        <v>4.8</v>
      </c>
      <c r="DP217" s="17">
        <v>582.58000000000004</v>
      </c>
      <c r="DQ217" s="16">
        <v>2796</v>
      </c>
      <c r="DR217" s="16">
        <v>2616</v>
      </c>
      <c r="DS217" s="16">
        <v>2796</v>
      </c>
      <c r="DT217" s="16">
        <v>0</v>
      </c>
      <c r="DU217" s="16">
        <v>2796</v>
      </c>
      <c r="DV217" s="16">
        <v>2796</v>
      </c>
      <c r="DW217" s="16">
        <v>3947986</v>
      </c>
      <c r="DX217" s="16">
        <v>0</v>
      </c>
      <c r="DY217" s="16">
        <v>198527</v>
      </c>
      <c r="DZ217" s="16">
        <v>553027</v>
      </c>
      <c r="EA217" s="16">
        <v>331915</v>
      </c>
      <c r="EB217" s="16">
        <v>37978</v>
      </c>
      <c r="EC217" s="16">
        <v>33711</v>
      </c>
      <c r="ED217" s="16">
        <v>188319</v>
      </c>
      <c r="EE217" s="16">
        <v>196481</v>
      </c>
      <c r="EF217" s="16">
        <v>0</v>
      </c>
      <c r="EG217" s="16">
        <v>31922</v>
      </c>
      <c r="EH217" s="16">
        <v>35591</v>
      </c>
      <c r="EI217" s="16">
        <v>250</v>
      </c>
      <c r="EJ217" s="16">
        <v>24294</v>
      </c>
      <c r="EK217" s="16">
        <v>2796</v>
      </c>
      <c r="EL217" s="16">
        <v>32927</v>
      </c>
      <c r="EM217" s="16">
        <v>141878</v>
      </c>
      <c r="EN217" s="16">
        <v>-240</v>
      </c>
      <c r="EO217" s="16">
        <v>5691508</v>
      </c>
      <c r="EP217" s="16">
        <v>275171892</v>
      </c>
      <c r="EQ217" s="18">
        <v>5.4</v>
      </c>
      <c r="ER217" s="16">
        <v>1485928</v>
      </c>
      <c r="ES217" s="16">
        <v>36061</v>
      </c>
      <c r="ET217" s="16">
        <v>35888</v>
      </c>
      <c r="EU217" s="16">
        <v>173</v>
      </c>
      <c r="EV217" s="16">
        <v>1485928</v>
      </c>
      <c r="EW217" s="16">
        <v>1486101</v>
      </c>
      <c r="EX217" s="16">
        <v>154159884</v>
      </c>
      <c r="EY217" s="16">
        <v>147842493</v>
      </c>
      <c r="EZ217" s="16">
        <v>6317391</v>
      </c>
      <c r="FA217" s="18">
        <v>5.4</v>
      </c>
      <c r="FB217" s="16">
        <v>34114</v>
      </c>
      <c r="FC217" s="16">
        <v>0</v>
      </c>
      <c r="FD217" s="16">
        <v>0</v>
      </c>
      <c r="FE217" s="16">
        <v>0</v>
      </c>
      <c r="FF217" s="16">
        <v>34114</v>
      </c>
      <c r="FG217" s="16">
        <v>34114</v>
      </c>
      <c r="FH217" s="16">
        <v>1486101</v>
      </c>
      <c r="FI217" s="16">
        <v>1520215</v>
      </c>
      <c r="FJ217" s="16">
        <v>6749</v>
      </c>
      <c r="FK217" s="15">
        <v>536.69600000000003</v>
      </c>
      <c r="FL217" s="16">
        <v>3622161</v>
      </c>
      <c r="FM217" s="16">
        <v>6749</v>
      </c>
      <c r="FN217" s="17">
        <v>71.58</v>
      </c>
      <c r="FO217" s="16">
        <v>483093</v>
      </c>
      <c r="FP217" s="16">
        <v>264</v>
      </c>
      <c r="FQ217" s="17">
        <v>583.32000000000005</v>
      </c>
      <c r="FR217" s="16">
        <v>153996</v>
      </c>
      <c r="FS217" s="16">
        <v>24294</v>
      </c>
      <c r="FT217" s="16">
        <v>2796</v>
      </c>
      <c r="FU217" s="16">
        <v>181086</v>
      </c>
      <c r="FV217" s="16">
        <v>3622161</v>
      </c>
      <c r="FW217" s="16">
        <v>483093</v>
      </c>
      <c r="FX217" s="16">
        <v>-210</v>
      </c>
      <c r="FY217" s="16">
        <v>331915</v>
      </c>
      <c r="FZ217" s="16">
        <v>37978</v>
      </c>
      <c r="GA217" s="16">
        <v>33711</v>
      </c>
      <c r="GB217" s="16">
        <v>188319</v>
      </c>
      <c r="GC217" s="16">
        <v>4878053</v>
      </c>
      <c r="GD217" s="16">
        <v>1520215</v>
      </c>
      <c r="GE217" s="16">
        <v>3357838</v>
      </c>
      <c r="GF217" s="15">
        <v>608.27599999999995</v>
      </c>
      <c r="GG217" s="16">
        <v>300</v>
      </c>
      <c r="GH217" s="16">
        <v>182483</v>
      </c>
      <c r="GI217" s="16">
        <v>3357838</v>
      </c>
      <c r="GJ217" s="16">
        <v>0</v>
      </c>
      <c r="GK217" s="14">
        <v>20.5</v>
      </c>
      <c r="GL217" s="16">
        <v>7635</v>
      </c>
      <c r="GM217" s="16">
        <v>156518</v>
      </c>
      <c r="GN217" s="14">
        <v>0</v>
      </c>
      <c r="GO217" s="16">
        <v>7413</v>
      </c>
      <c r="GP217" s="16">
        <v>0</v>
      </c>
      <c r="GQ217" s="16">
        <v>156518</v>
      </c>
      <c r="GR217" s="16">
        <v>156518</v>
      </c>
      <c r="GS217" s="16">
        <v>5691508</v>
      </c>
      <c r="GT217" s="16">
        <v>4878053</v>
      </c>
      <c r="GU217" s="16">
        <v>0</v>
      </c>
      <c r="GV217" s="16">
        <v>813455</v>
      </c>
      <c r="GW217" s="16">
        <v>275171892</v>
      </c>
      <c r="GX217" s="16">
        <v>274985984</v>
      </c>
      <c r="GY217" s="16">
        <v>185908</v>
      </c>
      <c r="GZ217" s="16">
        <v>274985984</v>
      </c>
      <c r="HA217" s="18">
        <v>6.9999999999999999E-4</v>
      </c>
      <c r="HB217" s="16">
        <v>13484</v>
      </c>
      <c r="HC217" s="16">
        <v>9</v>
      </c>
      <c r="HD217" s="16">
        <v>13484</v>
      </c>
      <c r="HE217" s="16">
        <v>9</v>
      </c>
      <c r="HF217" s="16">
        <v>13475</v>
      </c>
      <c r="HG217" s="16">
        <v>886</v>
      </c>
      <c r="HH217" s="16">
        <v>685</v>
      </c>
      <c r="HI217" s="16">
        <v>201</v>
      </c>
      <c r="HJ217" s="15">
        <v>608.27599999999995</v>
      </c>
      <c r="HK217" s="16">
        <v>122263</v>
      </c>
      <c r="HL217" s="15">
        <v>608.27599999999995</v>
      </c>
      <c r="HM217" s="16">
        <v>10</v>
      </c>
      <c r="HN217" s="16">
        <v>6083</v>
      </c>
      <c r="HO217" s="15">
        <v>608.27599999999995</v>
      </c>
      <c r="HP217" s="16">
        <v>7635</v>
      </c>
      <c r="HQ217" s="15">
        <v>0.11600000000000001</v>
      </c>
      <c r="HR217" s="16">
        <v>538933</v>
      </c>
      <c r="HS217" s="16">
        <v>122263</v>
      </c>
      <c r="HT217" s="16">
        <v>6083</v>
      </c>
      <c r="HU217" s="16">
        <v>410587</v>
      </c>
      <c r="HV217" s="16">
        <v>275171892</v>
      </c>
      <c r="HW217" s="18">
        <v>1.49211</v>
      </c>
      <c r="HX217" s="18">
        <v>1.9617800000000001</v>
      </c>
      <c r="HY217" s="18">
        <v>0</v>
      </c>
      <c r="HZ217" s="16">
        <v>275171892</v>
      </c>
      <c r="IA217" s="16">
        <v>0</v>
      </c>
      <c r="IB217" s="16">
        <v>7635</v>
      </c>
      <c r="IC217" s="17">
        <v>0</v>
      </c>
      <c r="ID217" s="16">
        <v>0</v>
      </c>
      <c r="IE217" s="15">
        <v>608.27599999999995</v>
      </c>
      <c r="IF217" s="16">
        <v>0</v>
      </c>
      <c r="IG217" s="16">
        <v>813455</v>
      </c>
      <c r="IH217" s="16">
        <v>13475</v>
      </c>
      <c r="II217" s="16">
        <v>5814</v>
      </c>
      <c r="IJ217" s="16">
        <v>0</v>
      </c>
      <c r="IK217" s="16">
        <v>32927</v>
      </c>
      <c r="IL217" s="16">
        <v>122263</v>
      </c>
      <c r="IM217" s="16">
        <v>6083</v>
      </c>
      <c r="IN217" s="16">
        <v>0</v>
      </c>
      <c r="IO217" s="16">
        <v>0</v>
      </c>
      <c r="IP217" s="16">
        <v>698747</v>
      </c>
      <c r="IQ217" s="16">
        <v>3357838</v>
      </c>
      <c r="IR217" s="16">
        <v>0</v>
      </c>
      <c r="IS217" s="16">
        <v>13475</v>
      </c>
      <c r="IT217" s="16">
        <v>5814</v>
      </c>
      <c r="IU217" s="16">
        <v>0</v>
      </c>
      <c r="IV217" s="16">
        <v>32927</v>
      </c>
      <c r="IW217" s="16">
        <v>122263</v>
      </c>
      <c r="IX217" s="16">
        <v>6083</v>
      </c>
      <c r="IY217" s="16">
        <v>0</v>
      </c>
      <c r="IZ217" s="16">
        <v>0</v>
      </c>
      <c r="JA217" s="16">
        <v>0</v>
      </c>
      <c r="JB217" s="16">
        <v>156518</v>
      </c>
      <c r="JC217" s="16">
        <v>3629064</v>
      </c>
      <c r="JD217" s="16">
        <v>3947986</v>
      </c>
      <c r="JE217" s="16">
        <v>0</v>
      </c>
      <c r="JF217" s="16">
        <v>3947986</v>
      </c>
      <c r="JG217" s="19">
        <v>0.1</v>
      </c>
      <c r="JH217" s="16">
        <v>394799</v>
      </c>
      <c r="JI217" s="16">
        <v>275171892</v>
      </c>
      <c r="JJ217" s="14">
        <v>511</v>
      </c>
      <c r="JK217" s="16">
        <v>538497</v>
      </c>
      <c r="JL217" s="16">
        <v>416026</v>
      </c>
      <c r="JM217" s="16">
        <v>538497</v>
      </c>
      <c r="JN217" s="17">
        <v>0.25</v>
      </c>
      <c r="JO217" s="19">
        <v>0.19309999999999999</v>
      </c>
      <c r="JP217" s="16">
        <v>394799</v>
      </c>
      <c r="JQ217" s="16">
        <v>76236</v>
      </c>
      <c r="JR217" s="17">
        <v>0.05</v>
      </c>
      <c r="JS217" s="16">
        <v>3346531</v>
      </c>
      <c r="JT217" s="16">
        <v>167327</v>
      </c>
      <c r="JU217" s="16">
        <v>394799</v>
      </c>
      <c r="JV217" s="16">
        <v>76236</v>
      </c>
      <c r="JW217" s="16">
        <v>167327</v>
      </c>
      <c r="JX217" s="16">
        <v>151236</v>
      </c>
      <c r="JY217" s="16">
        <v>76236</v>
      </c>
      <c r="JZ217" s="18">
        <v>0</v>
      </c>
      <c r="KA217" s="16">
        <v>0</v>
      </c>
      <c r="KB217" s="16">
        <v>167327</v>
      </c>
      <c r="KC217" s="16">
        <v>151236</v>
      </c>
      <c r="KD217" s="16">
        <v>318563</v>
      </c>
      <c r="KE217" s="16">
        <v>3947986</v>
      </c>
      <c r="KF217" s="19">
        <v>0</v>
      </c>
      <c r="KG217" s="16">
        <v>0</v>
      </c>
      <c r="KH217" s="17">
        <v>0</v>
      </c>
      <c r="KI217" s="16">
        <v>3346531</v>
      </c>
      <c r="KJ217" s="16">
        <v>0</v>
      </c>
      <c r="KK217" s="16">
        <v>0</v>
      </c>
      <c r="KL217" s="16">
        <v>0</v>
      </c>
      <c r="KM217" s="16">
        <v>0</v>
      </c>
      <c r="KN217" s="16">
        <v>16317</v>
      </c>
      <c r="KO217" s="16">
        <v>16239</v>
      </c>
      <c r="KP217" s="16">
        <v>78</v>
      </c>
      <c r="KQ217" s="16">
        <v>698747</v>
      </c>
      <c r="KR217" s="16">
        <v>78</v>
      </c>
      <c r="KS217" s="16">
        <v>698669</v>
      </c>
      <c r="KT217" s="16">
        <v>173</v>
      </c>
      <c r="KU217" s="16">
        <v>78</v>
      </c>
      <c r="KV217" s="16">
        <v>251</v>
      </c>
      <c r="KW217" s="16">
        <v>1485928</v>
      </c>
      <c r="KX217" s="16">
        <v>698669</v>
      </c>
      <c r="KY217" s="18">
        <v>2184597</v>
      </c>
      <c r="KZ217" s="16">
        <v>151236</v>
      </c>
      <c r="LA217" s="16">
        <v>0</v>
      </c>
      <c r="LB217" s="16">
        <v>0</v>
      </c>
      <c r="LC217" s="16">
        <v>0</v>
      </c>
      <c r="LD217" s="16">
        <v>2335833</v>
      </c>
      <c r="LE217" s="16">
        <v>0</v>
      </c>
      <c r="LF217" s="16">
        <v>95241</v>
      </c>
      <c r="LG217" s="16">
        <v>0</v>
      </c>
      <c r="LH217" s="16">
        <v>2431074</v>
      </c>
      <c r="LI217" s="16">
        <v>151236</v>
      </c>
      <c r="LJ217" s="16">
        <v>2279838</v>
      </c>
      <c r="LK217" s="16">
        <v>275171892</v>
      </c>
      <c r="LL217" s="16">
        <v>8.2851400000000002</v>
      </c>
      <c r="LM217" s="16">
        <v>151236</v>
      </c>
      <c r="LN217" s="16">
        <v>355952608</v>
      </c>
      <c r="LO217" s="16">
        <v>0.42487999999999998</v>
      </c>
      <c r="LP217" s="16">
        <v>8.2851400000000002</v>
      </c>
      <c r="LQ217" s="16">
        <v>8.7100200000000001</v>
      </c>
      <c r="LR217" s="16">
        <v>196481</v>
      </c>
      <c r="LS217" s="16">
        <v>0</v>
      </c>
      <c r="LT217" s="16">
        <v>31922</v>
      </c>
      <c r="LU217" s="16">
        <v>35591</v>
      </c>
      <c r="LV217" s="16">
        <v>250</v>
      </c>
      <c r="LW217" s="16">
        <v>24294</v>
      </c>
      <c r="LX217" s="16">
        <v>2796</v>
      </c>
      <c r="LY217" s="16">
        <v>32927</v>
      </c>
      <c r="LZ217" s="16">
        <v>258407</v>
      </c>
      <c r="MA217" s="16">
        <v>3629064</v>
      </c>
      <c r="MB217" s="18">
        <v>258407</v>
      </c>
      <c r="MC217" s="16">
        <v>3370657</v>
      </c>
      <c r="MD217" s="16">
        <v>5691508</v>
      </c>
      <c r="ME217" s="18">
        <v>0</v>
      </c>
      <c r="MF217" s="18">
        <v>0</v>
      </c>
      <c r="MG217" s="18">
        <v>318563</v>
      </c>
      <c r="MH217" s="16">
        <v>0</v>
      </c>
      <c r="MI217" s="16">
        <v>156518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2335833</v>
      </c>
      <c r="MP217" s="16">
        <v>156518</v>
      </c>
      <c r="MQ217" s="16">
        <v>0</v>
      </c>
      <c r="MR217" s="16">
        <v>167327</v>
      </c>
      <c r="MS217" s="16">
        <v>0</v>
      </c>
      <c r="MT217" s="16">
        <v>34114</v>
      </c>
      <c r="MU217" s="16">
        <v>251</v>
      </c>
      <c r="MV217" s="16">
        <v>0</v>
      </c>
      <c r="MW217" s="16">
        <v>2694043</v>
      </c>
      <c r="MX217" s="16">
        <v>355952608</v>
      </c>
      <c r="MY217" s="16">
        <v>0.67</v>
      </c>
      <c r="MZ217" s="16">
        <v>238488</v>
      </c>
      <c r="NA217" s="16">
        <v>0</v>
      </c>
      <c r="NB217" s="16">
        <v>3346531</v>
      </c>
      <c r="NC217" s="16">
        <v>0</v>
      </c>
      <c r="ND217" s="16">
        <v>238488</v>
      </c>
      <c r="NE217" s="16">
        <v>0</v>
      </c>
      <c r="NF217" s="16">
        <v>238488</v>
      </c>
      <c r="NG217" s="17">
        <v>0.05</v>
      </c>
      <c r="NH217" s="17">
        <v>0</v>
      </c>
      <c r="NI217" s="17">
        <v>0</v>
      </c>
      <c r="NJ217" s="17">
        <v>0</v>
      </c>
      <c r="NK217" s="17">
        <v>0</v>
      </c>
      <c r="NL217" s="17">
        <v>0.05</v>
      </c>
      <c r="NM217" s="16">
        <v>167327</v>
      </c>
      <c r="NN217" s="16">
        <v>0</v>
      </c>
      <c r="NO217" s="18">
        <v>0</v>
      </c>
      <c r="NP217" s="16">
        <v>0</v>
      </c>
      <c r="NQ217" s="17">
        <v>167327</v>
      </c>
      <c r="NR217" s="16">
        <v>322000</v>
      </c>
      <c r="NS217" s="16">
        <v>0</v>
      </c>
      <c r="NT217" s="16">
        <v>117464</v>
      </c>
      <c r="NU217" s="16">
        <v>0</v>
      </c>
      <c r="NV217" s="16">
        <v>0</v>
      </c>
      <c r="NW217" s="17">
        <v>0</v>
      </c>
      <c r="NX217" s="17">
        <v>399975</v>
      </c>
    </row>
    <row r="218" spans="1:388" x14ac:dyDescent="0.55000000000000004">
      <c r="A218" s="13" t="s">
        <v>1181</v>
      </c>
      <c r="B218" s="13" t="s">
        <v>1217</v>
      </c>
      <c r="C218" s="13" t="s">
        <v>411</v>
      </c>
      <c r="D218" s="13" t="s">
        <v>412</v>
      </c>
      <c r="E218" s="14">
        <v>3425.3</v>
      </c>
      <c r="F218" s="15">
        <v>1.6919999999999999</v>
      </c>
      <c r="G218" s="16">
        <v>7413</v>
      </c>
      <c r="H218" s="16">
        <v>12543</v>
      </c>
      <c r="I218" s="16">
        <v>6553</v>
      </c>
      <c r="J218" s="15">
        <v>1.6919999999999999</v>
      </c>
      <c r="K218" s="16">
        <v>11088</v>
      </c>
      <c r="L218" s="16">
        <v>7413</v>
      </c>
      <c r="M218" s="16">
        <v>222</v>
      </c>
      <c r="N218" s="16">
        <v>7635</v>
      </c>
      <c r="O218" s="17">
        <v>641.23</v>
      </c>
      <c r="P218" s="17">
        <v>19.07</v>
      </c>
      <c r="Q218" s="17">
        <v>660.3</v>
      </c>
      <c r="R218" s="17">
        <v>67.63</v>
      </c>
      <c r="S218" s="17">
        <v>2.16</v>
      </c>
      <c r="T218" s="17">
        <v>69.790000000000006</v>
      </c>
      <c r="U218" s="17">
        <v>68.03</v>
      </c>
      <c r="V218" s="17">
        <v>2.35</v>
      </c>
      <c r="W218" s="17">
        <v>70.38</v>
      </c>
      <c r="X218" s="17">
        <v>357.8</v>
      </c>
      <c r="Y218" s="17">
        <v>10.73</v>
      </c>
      <c r="Z218" s="17">
        <v>368.53</v>
      </c>
      <c r="AA218" s="17">
        <v>187.2</v>
      </c>
      <c r="AB218" s="17">
        <v>119.85</v>
      </c>
      <c r="AC218" s="17">
        <v>98.64</v>
      </c>
      <c r="AD218" s="17">
        <v>405.69</v>
      </c>
      <c r="AE218" s="14">
        <v>3425.3</v>
      </c>
      <c r="AF218" s="17">
        <v>3830.99</v>
      </c>
      <c r="AG218" s="17">
        <v>0</v>
      </c>
      <c r="AH218" s="17">
        <v>3830.99</v>
      </c>
      <c r="AI218" s="15">
        <v>45.33</v>
      </c>
      <c r="AJ218" s="15">
        <v>11.81</v>
      </c>
      <c r="AK218" s="17">
        <v>7.8</v>
      </c>
      <c r="AL218" s="17">
        <f>ROUND(Data_AidAndLevy[[#This Row],[L311]]*Data_AidAndLevy[[#This Row],[L201]],0)</f>
        <v>57821</v>
      </c>
      <c r="AM218" s="15">
        <v>0</v>
      </c>
      <c r="AN218" s="15">
        <v>64.94</v>
      </c>
      <c r="AO218" s="17">
        <v>3830.99</v>
      </c>
      <c r="AP218" s="15">
        <v>3895.93</v>
      </c>
      <c r="AQ218" s="17">
        <v>405.69</v>
      </c>
      <c r="AR218" s="15">
        <v>3490.24</v>
      </c>
      <c r="AS218" s="16">
        <v>7635</v>
      </c>
      <c r="AT218" s="14">
        <v>3425.3</v>
      </c>
      <c r="AU218" s="16">
        <v>26152166</v>
      </c>
      <c r="AV218" s="16">
        <v>24837257</v>
      </c>
      <c r="AW218" s="17">
        <v>1.01</v>
      </c>
      <c r="AX218" s="16">
        <v>25085630</v>
      </c>
      <c r="AY218" s="16">
        <v>26152166</v>
      </c>
      <c r="AZ218" s="16">
        <v>0</v>
      </c>
      <c r="BA218" s="16">
        <v>7635</v>
      </c>
      <c r="BB218" s="15">
        <v>64.94</v>
      </c>
      <c r="BC218" s="16">
        <v>495817</v>
      </c>
      <c r="BD218" s="16">
        <v>7635</v>
      </c>
      <c r="BE218" s="17">
        <v>405.69</v>
      </c>
      <c r="BF218" s="16">
        <v>3097443</v>
      </c>
      <c r="BG218" s="17">
        <v>660.3</v>
      </c>
      <c r="BH218" s="14">
        <v>3425.3</v>
      </c>
      <c r="BI218" s="16">
        <v>2261726</v>
      </c>
      <c r="BJ218" s="16">
        <v>2148441</v>
      </c>
      <c r="BK218" s="16">
        <v>2261726</v>
      </c>
      <c r="BL218" s="16">
        <v>0</v>
      </c>
      <c r="BM218" s="16">
        <v>2261726</v>
      </c>
      <c r="BN218" s="16">
        <v>2261726</v>
      </c>
      <c r="BO218" s="17">
        <v>69.790000000000006</v>
      </c>
      <c r="BP218" s="14">
        <v>3425.3</v>
      </c>
      <c r="BQ218" s="16">
        <v>239052</v>
      </c>
      <c r="BR218" s="16">
        <v>226594</v>
      </c>
      <c r="BS218" s="16">
        <v>239052</v>
      </c>
      <c r="BT218" s="16">
        <v>0</v>
      </c>
      <c r="BU218" s="16">
        <v>239052</v>
      </c>
      <c r="BV218" s="16">
        <v>239052</v>
      </c>
      <c r="BW218" s="17">
        <v>70.38</v>
      </c>
      <c r="BX218" s="14">
        <v>3425.3</v>
      </c>
      <c r="BY218" s="16">
        <v>241073</v>
      </c>
      <c r="BZ218" s="16">
        <v>227935</v>
      </c>
      <c r="CA218" s="16">
        <v>241073</v>
      </c>
      <c r="CB218" s="16">
        <v>0</v>
      </c>
      <c r="CC218" s="16">
        <v>241073</v>
      </c>
      <c r="CD218" s="16">
        <v>241073</v>
      </c>
      <c r="CE218" s="17">
        <v>368.53</v>
      </c>
      <c r="CF218" s="14">
        <v>3425.3</v>
      </c>
      <c r="CG218" s="16">
        <v>1262326</v>
      </c>
      <c r="CH218" s="16">
        <v>1198809</v>
      </c>
      <c r="CI218" s="16">
        <v>1262326</v>
      </c>
      <c r="CJ218" s="16">
        <v>0</v>
      </c>
      <c r="CK218" s="16">
        <v>1262326</v>
      </c>
      <c r="CL218" s="16">
        <v>1262326</v>
      </c>
      <c r="CM218" s="17">
        <v>325.88</v>
      </c>
      <c r="CN218" s="17">
        <v>3830.99</v>
      </c>
      <c r="CO218" s="16">
        <v>1248443</v>
      </c>
      <c r="CP218" s="16">
        <v>1182641</v>
      </c>
      <c r="CQ218" s="16">
        <v>0</v>
      </c>
      <c r="CR218" s="16">
        <v>1182641</v>
      </c>
      <c r="CS218" s="16">
        <v>1248443</v>
      </c>
      <c r="CT218" s="16">
        <v>0</v>
      </c>
      <c r="CU218" s="14">
        <v>3425.3</v>
      </c>
      <c r="CV218" s="16">
        <v>87</v>
      </c>
      <c r="CW218" s="14">
        <v>0</v>
      </c>
      <c r="CX218" s="16">
        <v>3512</v>
      </c>
      <c r="CY218" s="17">
        <v>62.04</v>
      </c>
      <c r="CZ218" s="16">
        <v>217884</v>
      </c>
      <c r="DA218" s="16">
        <v>3512</v>
      </c>
      <c r="DB218" s="17">
        <v>68.150000000000006</v>
      </c>
      <c r="DC218" s="16">
        <v>239343</v>
      </c>
      <c r="DD218" s="17">
        <v>0</v>
      </c>
      <c r="DE218" s="17">
        <v>325.88</v>
      </c>
      <c r="DF218" s="16">
        <v>0</v>
      </c>
      <c r="DG218" s="17">
        <v>27.75</v>
      </c>
      <c r="DH218" s="17">
        <v>3830.99</v>
      </c>
      <c r="DI218" s="16">
        <v>106310</v>
      </c>
      <c r="DJ218" s="16">
        <v>100062</v>
      </c>
      <c r="DK218" s="16">
        <v>106310</v>
      </c>
      <c r="DL218" s="16">
        <v>0</v>
      </c>
      <c r="DM218" s="16">
        <v>106310</v>
      </c>
      <c r="DN218" s="16">
        <v>106310</v>
      </c>
      <c r="DO218" s="17">
        <v>3.48</v>
      </c>
      <c r="DP218" s="17">
        <v>3830.99</v>
      </c>
      <c r="DQ218" s="16">
        <v>13332</v>
      </c>
      <c r="DR218" s="16">
        <v>12569</v>
      </c>
      <c r="DS218" s="16">
        <v>13332</v>
      </c>
      <c r="DT218" s="16">
        <v>0</v>
      </c>
      <c r="DU218" s="16">
        <v>13332</v>
      </c>
      <c r="DV218" s="16">
        <v>13332</v>
      </c>
      <c r="DW218" s="16">
        <v>26152166</v>
      </c>
      <c r="DX218" s="16">
        <v>0</v>
      </c>
      <c r="DY218" s="16">
        <v>495817</v>
      </c>
      <c r="DZ218" s="16">
        <v>3097443</v>
      </c>
      <c r="EA218" s="16">
        <v>2261726</v>
      </c>
      <c r="EB218" s="16">
        <v>239052</v>
      </c>
      <c r="EC218" s="16">
        <v>241073</v>
      </c>
      <c r="ED218" s="16">
        <v>1262326</v>
      </c>
      <c r="EE218" s="16">
        <v>1248443</v>
      </c>
      <c r="EF218" s="16">
        <v>0</v>
      </c>
      <c r="EG218" s="16">
        <v>217884</v>
      </c>
      <c r="EH218" s="16">
        <v>239343</v>
      </c>
      <c r="EI218" s="16">
        <v>0</v>
      </c>
      <c r="EJ218" s="16">
        <v>106310</v>
      </c>
      <c r="EK218" s="16">
        <v>13332</v>
      </c>
      <c r="EL218" s="16">
        <v>125386</v>
      </c>
      <c r="EM218" s="16">
        <v>888711</v>
      </c>
      <c r="EN218" s="16">
        <v>12543</v>
      </c>
      <c r="EO218" s="16">
        <v>36350783</v>
      </c>
      <c r="EP218" s="16">
        <v>882257848</v>
      </c>
      <c r="EQ218" s="18">
        <v>5.4</v>
      </c>
      <c r="ER218" s="16">
        <v>4764192</v>
      </c>
      <c r="ES218" s="16">
        <v>126109</v>
      </c>
      <c r="ET218" s="16">
        <v>129020</v>
      </c>
      <c r="EU218" s="16">
        <v>-2911</v>
      </c>
      <c r="EV218" s="16">
        <v>4764192</v>
      </c>
      <c r="EW218" s="16">
        <v>4761281</v>
      </c>
      <c r="EX218" s="16">
        <v>386616120</v>
      </c>
      <c r="EY218" s="16">
        <v>380338301</v>
      </c>
      <c r="EZ218" s="16">
        <v>6277819</v>
      </c>
      <c r="FA218" s="18">
        <v>5.4</v>
      </c>
      <c r="FB218" s="16">
        <v>33900</v>
      </c>
      <c r="FC218" s="16">
        <v>0</v>
      </c>
      <c r="FD218" s="16">
        <v>0</v>
      </c>
      <c r="FE218" s="16">
        <v>0</v>
      </c>
      <c r="FF218" s="16">
        <v>33900</v>
      </c>
      <c r="FG218" s="16">
        <v>33900</v>
      </c>
      <c r="FH218" s="16">
        <v>4761281</v>
      </c>
      <c r="FI218" s="16">
        <v>4795181</v>
      </c>
      <c r="FJ218" s="16">
        <v>6749</v>
      </c>
      <c r="FK218" s="15">
        <v>3490.24</v>
      </c>
      <c r="FL218" s="16">
        <v>23555630</v>
      </c>
      <c r="FM218" s="16">
        <v>6749</v>
      </c>
      <c r="FN218" s="17">
        <v>405.69</v>
      </c>
      <c r="FO218" s="16">
        <v>2738002</v>
      </c>
      <c r="FP218" s="16">
        <v>264</v>
      </c>
      <c r="FQ218" s="17">
        <v>3830.99</v>
      </c>
      <c r="FR218" s="16">
        <v>1011381</v>
      </c>
      <c r="FS218" s="16">
        <v>106310</v>
      </c>
      <c r="FT218" s="16">
        <v>13332</v>
      </c>
      <c r="FU218" s="16">
        <v>1131023</v>
      </c>
      <c r="FV218" s="16">
        <v>23555630</v>
      </c>
      <c r="FW218" s="16">
        <v>2738002</v>
      </c>
      <c r="FX218" s="16">
        <v>11088</v>
      </c>
      <c r="FY218" s="16">
        <v>2261726</v>
      </c>
      <c r="FZ218" s="16">
        <v>239052</v>
      </c>
      <c r="GA218" s="16">
        <v>241073</v>
      </c>
      <c r="GB218" s="16">
        <v>1262326</v>
      </c>
      <c r="GC218" s="16">
        <v>31439920</v>
      </c>
      <c r="GD218" s="16">
        <v>4795181</v>
      </c>
      <c r="GE218" s="16">
        <v>26644739</v>
      </c>
      <c r="GF218" s="15">
        <v>3895.93</v>
      </c>
      <c r="GG218" s="16">
        <v>300</v>
      </c>
      <c r="GH218" s="16">
        <v>1168779</v>
      </c>
      <c r="GI218" s="16">
        <v>26644739</v>
      </c>
      <c r="GJ218" s="16">
        <v>0</v>
      </c>
      <c r="GK218" s="14">
        <v>58</v>
      </c>
      <c r="GL218" s="16">
        <v>7635</v>
      </c>
      <c r="GM218" s="16">
        <v>442830</v>
      </c>
      <c r="GN218" s="14">
        <v>0</v>
      </c>
      <c r="GO218" s="16">
        <v>7413</v>
      </c>
      <c r="GP218" s="16">
        <v>0</v>
      </c>
      <c r="GQ218" s="16">
        <v>442830</v>
      </c>
      <c r="GR218" s="16">
        <v>442830</v>
      </c>
      <c r="GS218" s="16">
        <v>36350783</v>
      </c>
      <c r="GT218" s="16">
        <v>31439920</v>
      </c>
      <c r="GU218" s="16">
        <v>0</v>
      </c>
      <c r="GV218" s="16">
        <v>4910863</v>
      </c>
      <c r="GW218" s="16">
        <v>882257848</v>
      </c>
      <c r="GX218" s="16">
        <v>721505473</v>
      </c>
      <c r="GY218" s="16">
        <v>160752375</v>
      </c>
      <c r="GZ218" s="16">
        <v>721505473</v>
      </c>
      <c r="HA218" s="18">
        <v>0.2228</v>
      </c>
      <c r="HB218" s="16">
        <v>2616</v>
      </c>
      <c r="HC218" s="16">
        <v>583</v>
      </c>
      <c r="HD218" s="16">
        <v>2616</v>
      </c>
      <c r="HE218" s="16">
        <v>583</v>
      </c>
      <c r="HF218" s="16">
        <v>2033</v>
      </c>
      <c r="HG218" s="16">
        <v>886</v>
      </c>
      <c r="HH218" s="16">
        <v>685</v>
      </c>
      <c r="HI218" s="16">
        <v>201</v>
      </c>
      <c r="HJ218" s="15">
        <v>3895.93</v>
      </c>
      <c r="HK218" s="16">
        <v>783082</v>
      </c>
      <c r="HL218" s="15">
        <v>3895.93</v>
      </c>
      <c r="HM218" s="16">
        <v>10</v>
      </c>
      <c r="HN218" s="16">
        <v>38959</v>
      </c>
      <c r="HO218" s="15">
        <v>3895.93</v>
      </c>
      <c r="HP218" s="16">
        <v>7635</v>
      </c>
      <c r="HQ218" s="15">
        <v>0.11600000000000001</v>
      </c>
      <c r="HR218" s="16">
        <v>3451794</v>
      </c>
      <c r="HS218" s="16">
        <v>783082</v>
      </c>
      <c r="HT218" s="16">
        <v>38959</v>
      </c>
      <c r="HU218" s="16">
        <v>2629753</v>
      </c>
      <c r="HV218" s="16">
        <v>882257848</v>
      </c>
      <c r="HW218" s="18">
        <v>2.9807100000000002</v>
      </c>
      <c r="HX218" s="18">
        <v>1.9617800000000001</v>
      </c>
      <c r="HY218" s="18">
        <v>1.0189299999999999</v>
      </c>
      <c r="HZ218" s="16">
        <v>882257848</v>
      </c>
      <c r="IA218" s="16">
        <v>898959</v>
      </c>
      <c r="IB218" s="16">
        <v>7635</v>
      </c>
      <c r="IC218" s="17">
        <v>0</v>
      </c>
      <c r="ID218" s="16">
        <v>0</v>
      </c>
      <c r="IE218" s="15">
        <v>3895.93</v>
      </c>
      <c r="IF218" s="16">
        <v>0</v>
      </c>
      <c r="IG218" s="16">
        <v>4910863</v>
      </c>
      <c r="IH218" s="16">
        <v>2033</v>
      </c>
      <c r="II218" s="16">
        <v>0</v>
      </c>
      <c r="IJ218" s="16">
        <v>0</v>
      </c>
      <c r="IK218" s="16">
        <v>125386</v>
      </c>
      <c r="IL218" s="16">
        <v>783082</v>
      </c>
      <c r="IM218" s="16">
        <v>38959</v>
      </c>
      <c r="IN218" s="16">
        <v>898959</v>
      </c>
      <c r="IO218" s="16">
        <v>0</v>
      </c>
      <c r="IP218" s="16">
        <v>3313216</v>
      </c>
      <c r="IQ218" s="16">
        <v>26644739</v>
      </c>
      <c r="IR218" s="16">
        <v>0</v>
      </c>
      <c r="IS218" s="16">
        <v>2033</v>
      </c>
      <c r="IT218" s="16">
        <v>0</v>
      </c>
      <c r="IU218" s="16">
        <v>0</v>
      </c>
      <c r="IV218" s="16">
        <v>125386</v>
      </c>
      <c r="IW218" s="16">
        <v>783082</v>
      </c>
      <c r="IX218" s="16">
        <v>38959</v>
      </c>
      <c r="IY218" s="16">
        <v>898959</v>
      </c>
      <c r="IZ218" s="16">
        <v>0</v>
      </c>
      <c r="JA218" s="16">
        <v>0</v>
      </c>
      <c r="JB218" s="16">
        <v>442830</v>
      </c>
      <c r="JC218" s="16">
        <v>28685216</v>
      </c>
      <c r="JD218" s="16">
        <v>26152166</v>
      </c>
      <c r="JE218" s="16">
        <v>0</v>
      </c>
      <c r="JF218" s="16">
        <v>26152166</v>
      </c>
      <c r="JG218" s="19">
        <v>0.1</v>
      </c>
      <c r="JH218" s="16">
        <v>2615217</v>
      </c>
      <c r="JI218" s="16">
        <v>882257848</v>
      </c>
      <c r="JJ218" s="14">
        <v>3425.3</v>
      </c>
      <c r="JK218" s="16">
        <v>257571</v>
      </c>
      <c r="JL218" s="16">
        <v>416026</v>
      </c>
      <c r="JM218" s="16">
        <v>257571</v>
      </c>
      <c r="JN218" s="17">
        <v>0.25</v>
      </c>
      <c r="JO218" s="19">
        <v>0.40379999999999999</v>
      </c>
      <c r="JP218" s="16">
        <v>2615217</v>
      </c>
      <c r="JQ218" s="16">
        <v>1056025</v>
      </c>
      <c r="JR218" s="17">
        <v>0</v>
      </c>
      <c r="JS218" s="16">
        <v>31487865</v>
      </c>
      <c r="JT218" s="16">
        <v>0</v>
      </c>
      <c r="JU218" s="16">
        <v>2615217</v>
      </c>
      <c r="JV218" s="16">
        <v>1056025</v>
      </c>
      <c r="JW218" s="16">
        <v>0</v>
      </c>
      <c r="JX218" s="16">
        <v>1559192</v>
      </c>
      <c r="JY218" s="16">
        <v>1056025</v>
      </c>
      <c r="JZ218" s="18">
        <v>0</v>
      </c>
      <c r="KA218" s="16">
        <v>0</v>
      </c>
      <c r="KB218" s="16">
        <v>0</v>
      </c>
      <c r="KC218" s="16">
        <v>1559192</v>
      </c>
      <c r="KD218" s="16">
        <v>1559192</v>
      </c>
      <c r="KE218" s="16">
        <v>26152166</v>
      </c>
      <c r="KF218" s="19">
        <v>0</v>
      </c>
      <c r="KG218" s="16">
        <v>0</v>
      </c>
      <c r="KH218" s="17">
        <v>0</v>
      </c>
      <c r="KI218" s="16">
        <v>31487865</v>
      </c>
      <c r="KJ218" s="16">
        <v>0</v>
      </c>
      <c r="KK218" s="16">
        <v>0</v>
      </c>
      <c r="KL218" s="16">
        <v>0</v>
      </c>
      <c r="KM218" s="16">
        <v>0</v>
      </c>
      <c r="KN218" s="16">
        <v>99837</v>
      </c>
      <c r="KO218" s="16">
        <v>102142</v>
      </c>
      <c r="KP218" s="16">
        <v>-2305</v>
      </c>
      <c r="KQ218" s="16">
        <v>3313216</v>
      </c>
      <c r="KR218" s="16">
        <v>-2305</v>
      </c>
      <c r="KS218" s="16">
        <v>3315521</v>
      </c>
      <c r="KT218" s="16">
        <v>-2911</v>
      </c>
      <c r="KU218" s="16">
        <v>-2305</v>
      </c>
      <c r="KV218" s="16">
        <v>-5216</v>
      </c>
      <c r="KW218" s="16">
        <v>4764192</v>
      </c>
      <c r="KX218" s="16">
        <v>3315521</v>
      </c>
      <c r="KY218" s="18">
        <v>8079713</v>
      </c>
      <c r="KZ218" s="16">
        <v>1559192</v>
      </c>
      <c r="LA218" s="16">
        <v>0</v>
      </c>
      <c r="LB218" s="16">
        <v>0</v>
      </c>
      <c r="LC218" s="16">
        <v>0</v>
      </c>
      <c r="LD218" s="16">
        <v>9638905</v>
      </c>
      <c r="LE218" s="16">
        <v>558167</v>
      </c>
      <c r="LF218" s="16">
        <v>0</v>
      </c>
      <c r="LG218" s="16">
        <v>0</v>
      </c>
      <c r="LH218" s="16">
        <v>10197072</v>
      </c>
      <c r="LI218" s="16">
        <v>1559192</v>
      </c>
      <c r="LJ218" s="16">
        <v>8637880</v>
      </c>
      <c r="LK218" s="16">
        <v>882257848</v>
      </c>
      <c r="LL218" s="16">
        <v>9.7906499999999994</v>
      </c>
      <c r="LM218" s="16">
        <v>1559192</v>
      </c>
      <c r="LN218" s="16">
        <v>1292102067</v>
      </c>
      <c r="LO218" s="16">
        <v>1.2067099999999999</v>
      </c>
      <c r="LP218" s="16">
        <v>9.7906499999999994</v>
      </c>
      <c r="LQ218" s="16">
        <v>10.99736</v>
      </c>
      <c r="LR218" s="16">
        <v>1248443</v>
      </c>
      <c r="LS218" s="16">
        <v>0</v>
      </c>
      <c r="LT218" s="16">
        <v>217884</v>
      </c>
      <c r="LU218" s="16">
        <v>239343</v>
      </c>
      <c r="LV218" s="16">
        <v>0</v>
      </c>
      <c r="LW218" s="16">
        <v>106310</v>
      </c>
      <c r="LX218" s="16">
        <v>13332</v>
      </c>
      <c r="LY218" s="16">
        <v>125386</v>
      </c>
      <c r="LZ218" s="16">
        <v>1699926</v>
      </c>
      <c r="MA218" s="16">
        <v>28685216</v>
      </c>
      <c r="MB218" s="18">
        <v>1699926</v>
      </c>
      <c r="MC218" s="16">
        <v>26985290</v>
      </c>
      <c r="MD218" s="16">
        <v>36350783</v>
      </c>
      <c r="ME218" s="18">
        <v>0</v>
      </c>
      <c r="MF218" s="18">
        <v>0</v>
      </c>
      <c r="MG218" s="18">
        <v>1559192</v>
      </c>
      <c r="MH218" s="16">
        <v>0</v>
      </c>
      <c r="MI218" s="16">
        <v>442830</v>
      </c>
      <c r="MJ218" s="16">
        <v>0</v>
      </c>
      <c r="MK218" s="16">
        <v>0</v>
      </c>
      <c r="ML218" s="16">
        <v>0</v>
      </c>
      <c r="MM218" s="16">
        <v>0</v>
      </c>
      <c r="MN218" s="16">
        <v>0</v>
      </c>
      <c r="MO218" s="16">
        <v>9638905</v>
      </c>
      <c r="MP218" s="16">
        <v>442830</v>
      </c>
      <c r="MQ218" s="16">
        <v>0</v>
      </c>
      <c r="MR218" s="16">
        <v>0</v>
      </c>
      <c r="MS218" s="16">
        <v>0</v>
      </c>
      <c r="MT218" s="16">
        <v>33900</v>
      </c>
      <c r="MU218" s="16">
        <v>-5216</v>
      </c>
      <c r="MV218" s="16">
        <v>0</v>
      </c>
      <c r="MW218" s="16">
        <v>10110419</v>
      </c>
      <c r="MX218" s="16">
        <v>1292102067</v>
      </c>
      <c r="MY218" s="16">
        <v>1.34</v>
      </c>
      <c r="MZ218" s="16">
        <v>1731417</v>
      </c>
      <c r="NA218" s="16">
        <v>0</v>
      </c>
      <c r="NB218" s="16">
        <v>31487865</v>
      </c>
      <c r="NC218" s="16">
        <v>0</v>
      </c>
      <c r="ND218" s="16">
        <v>1731417</v>
      </c>
      <c r="NE218" s="16">
        <v>0</v>
      </c>
      <c r="NF218" s="16">
        <v>1731417</v>
      </c>
      <c r="NG218" s="17">
        <v>0</v>
      </c>
      <c r="NH218" s="17">
        <v>0</v>
      </c>
      <c r="NI218" s="17">
        <v>0</v>
      </c>
      <c r="NJ218" s="17">
        <v>0</v>
      </c>
      <c r="NK218" s="17">
        <v>0</v>
      </c>
      <c r="NL218" s="17">
        <v>0</v>
      </c>
      <c r="NM218" s="16">
        <v>0</v>
      </c>
      <c r="NN218" s="16">
        <v>0</v>
      </c>
      <c r="NO218" s="18">
        <v>0</v>
      </c>
      <c r="NP218" s="16">
        <v>0</v>
      </c>
      <c r="NQ218" s="17">
        <v>0</v>
      </c>
      <c r="NR218" s="16">
        <v>1570000</v>
      </c>
      <c r="NS218" s="16">
        <v>0</v>
      </c>
      <c r="NT218" s="16">
        <v>426394</v>
      </c>
      <c r="NU218" s="16">
        <v>0</v>
      </c>
      <c r="NV218" s="16">
        <v>0</v>
      </c>
      <c r="NW218" s="17">
        <v>0</v>
      </c>
      <c r="NX218" s="17">
        <v>5232357</v>
      </c>
    </row>
    <row r="219" spans="1:388" x14ac:dyDescent="0.55000000000000004">
      <c r="A219" s="13" t="s">
        <v>1179</v>
      </c>
      <c r="B219" s="13" t="s">
        <v>1180</v>
      </c>
      <c r="C219" s="13" t="s">
        <v>1296</v>
      </c>
      <c r="D219" s="13" t="s">
        <v>455</v>
      </c>
      <c r="E219" s="14">
        <v>716.2</v>
      </c>
      <c r="F219" s="15">
        <v>0</v>
      </c>
      <c r="G219" s="16">
        <v>7413</v>
      </c>
      <c r="H219" s="16">
        <v>0</v>
      </c>
      <c r="I219" s="16">
        <v>6553</v>
      </c>
      <c r="J219" s="15">
        <v>0</v>
      </c>
      <c r="K219" s="16">
        <v>0</v>
      </c>
      <c r="L219" s="16">
        <v>7413</v>
      </c>
      <c r="M219" s="16">
        <v>222</v>
      </c>
      <c r="N219" s="16">
        <v>7635</v>
      </c>
      <c r="O219" s="17">
        <v>637.74</v>
      </c>
      <c r="P219" s="17">
        <v>19.07</v>
      </c>
      <c r="Q219" s="17">
        <v>656.81</v>
      </c>
      <c r="R219" s="17">
        <v>69.34</v>
      </c>
      <c r="S219" s="17">
        <v>2.16</v>
      </c>
      <c r="T219" s="17">
        <v>71.5</v>
      </c>
      <c r="U219" s="17">
        <v>66.099999999999994</v>
      </c>
      <c r="V219" s="17">
        <v>2.35</v>
      </c>
      <c r="W219" s="17">
        <v>68.45</v>
      </c>
      <c r="X219" s="17">
        <v>357.8</v>
      </c>
      <c r="Y219" s="17">
        <v>10.73</v>
      </c>
      <c r="Z219" s="17">
        <v>368.53</v>
      </c>
      <c r="AA219" s="17">
        <v>38.159999999999997</v>
      </c>
      <c r="AB219" s="17">
        <v>36.340000000000003</v>
      </c>
      <c r="AC219" s="17">
        <v>17.809999999999999</v>
      </c>
      <c r="AD219" s="17">
        <v>92.31</v>
      </c>
      <c r="AE219" s="14">
        <v>716.2</v>
      </c>
      <c r="AF219" s="17">
        <v>808.51</v>
      </c>
      <c r="AG219" s="17">
        <v>1.69</v>
      </c>
      <c r="AH219" s="17">
        <v>810.2</v>
      </c>
      <c r="AI219" s="15">
        <v>21.96</v>
      </c>
      <c r="AJ219" s="15">
        <v>3.657</v>
      </c>
      <c r="AK219" s="17">
        <v>3.08</v>
      </c>
      <c r="AL219" s="17">
        <f>ROUND(Data_AidAndLevy[[#This Row],[L311]]*Data_AidAndLevy[[#This Row],[L201]],0)</f>
        <v>22832</v>
      </c>
      <c r="AM219" s="15">
        <v>0</v>
      </c>
      <c r="AN219" s="15">
        <v>28.696999999999999</v>
      </c>
      <c r="AO219" s="17">
        <v>808.51</v>
      </c>
      <c r="AP219" s="15">
        <v>837.20699999999999</v>
      </c>
      <c r="AQ219" s="17">
        <v>92.31</v>
      </c>
      <c r="AR219" s="15">
        <v>744.89700000000005</v>
      </c>
      <c r="AS219" s="16">
        <v>7635</v>
      </c>
      <c r="AT219" s="14">
        <v>716.2</v>
      </c>
      <c r="AU219" s="16">
        <v>5468187</v>
      </c>
      <c r="AV219" s="16">
        <v>5146105</v>
      </c>
      <c r="AW219" s="17">
        <v>1.01</v>
      </c>
      <c r="AX219" s="16">
        <v>5197566</v>
      </c>
      <c r="AY219" s="16">
        <v>5468187</v>
      </c>
      <c r="AZ219" s="16">
        <v>0</v>
      </c>
      <c r="BA219" s="16">
        <v>7635</v>
      </c>
      <c r="BB219" s="15">
        <v>28.696999999999999</v>
      </c>
      <c r="BC219" s="16">
        <v>219102</v>
      </c>
      <c r="BD219" s="16">
        <v>7635</v>
      </c>
      <c r="BE219" s="17">
        <v>92.31</v>
      </c>
      <c r="BF219" s="16">
        <v>704787</v>
      </c>
      <c r="BG219" s="17">
        <v>656.81</v>
      </c>
      <c r="BH219" s="14">
        <v>716.2</v>
      </c>
      <c r="BI219" s="16">
        <v>470407</v>
      </c>
      <c r="BJ219" s="16">
        <v>442719</v>
      </c>
      <c r="BK219" s="16">
        <v>470407</v>
      </c>
      <c r="BL219" s="16">
        <v>0</v>
      </c>
      <c r="BM219" s="16">
        <v>470407</v>
      </c>
      <c r="BN219" s="16">
        <v>470407</v>
      </c>
      <c r="BO219" s="17">
        <v>71.5</v>
      </c>
      <c r="BP219" s="14">
        <v>716.2</v>
      </c>
      <c r="BQ219" s="16">
        <v>51208</v>
      </c>
      <c r="BR219" s="16">
        <v>48136</v>
      </c>
      <c r="BS219" s="16">
        <v>51208</v>
      </c>
      <c r="BT219" s="16">
        <v>0</v>
      </c>
      <c r="BU219" s="16">
        <v>51208</v>
      </c>
      <c r="BV219" s="16">
        <v>51208</v>
      </c>
      <c r="BW219" s="17">
        <v>68.45</v>
      </c>
      <c r="BX219" s="14">
        <v>716.2</v>
      </c>
      <c r="BY219" s="16">
        <v>49024</v>
      </c>
      <c r="BZ219" s="16">
        <v>45887</v>
      </c>
      <c r="CA219" s="16">
        <v>49024</v>
      </c>
      <c r="CB219" s="16">
        <v>0</v>
      </c>
      <c r="CC219" s="16">
        <v>49024</v>
      </c>
      <c r="CD219" s="16">
        <v>49024</v>
      </c>
      <c r="CE219" s="17">
        <v>368.53</v>
      </c>
      <c r="CF219" s="14">
        <v>716.2</v>
      </c>
      <c r="CG219" s="16">
        <v>263941</v>
      </c>
      <c r="CH219" s="16">
        <v>248385</v>
      </c>
      <c r="CI219" s="16">
        <v>263941</v>
      </c>
      <c r="CJ219" s="16">
        <v>0</v>
      </c>
      <c r="CK219" s="16">
        <v>263941</v>
      </c>
      <c r="CL219" s="16">
        <v>263941</v>
      </c>
      <c r="CM219" s="17">
        <v>333.94</v>
      </c>
      <c r="CN219" s="17">
        <v>808.51</v>
      </c>
      <c r="CO219" s="16">
        <v>269994</v>
      </c>
      <c r="CP219" s="16">
        <v>256221</v>
      </c>
      <c r="CQ219" s="16">
        <v>0</v>
      </c>
      <c r="CR219" s="16">
        <v>256221</v>
      </c>
      <c r="CS219" s="16">
        <v>269994</v>
      </c>
      <c r="CT219" s="16">
        <v>0</v>
      </c>
      <c r="CU219" s="14">
        <v>716.2</v>
      </c>
      <c r="CV219" s="16">
        <v>2</v>
      </c>
      <c r="CW219" s="14">
        <v>0</v>
      </c>
      <c r="CX219" s="16">
        <v>718</v>
      </c>
      <c r="CY219" s="17">
        <v>62.17</v>
      </c>
      <c r="CZ219" s="16">
        <v>44638</v>
      </c>
      <c r="DA219" s="16">
        <v>718</v>
      </c>
      <c r="DB219" s="17">
        <v>68.73</v>
      </c>
      <c r="DC219" s="16">
        <v>49348</v>
      </c>
      <c r="DD219" s="17">
        <v>1.69</v>
      </c>
      <c r="DE219" s="17">
        <v>333.94</v>
      </c>
      <c r="DF219" s="16">
        <v>564</v>
      </c>
      <c r="DG219" s="17">
        <v>34.29</v>
      </c>
      <c r="DH219" s="17">
        <v>808.51</v>
      </c>
      <c r="DI219" s="16">
        <v>27724</v>
      </c>
      <c r="DJ219" s="16">
        <v>26308</v>
      </c>
      <c r="DK219" s="16">
        <v>27724</v>
      </c>
      <c r="DL219" s="16">
        <v>0</v>
      </c>
      <c r="DM219" s="16">
        <v>27724</v>
      </c>
      <c r="DN219" s="16">
        <v>27724</v>
      </c>
      <c r="DO219" s="17">
        <v>3.7</v>
      </c>
      <c r="DP219" s="17">
        <v>808.51</v>
      </c>
      <c r="DQ219" s="16">
        <v>2991</v>
      </c>
      <c r="DR219" s="16">
        <v>2829</v>
      </c>
      <c r="DS219" s="16">
        <v>2991</v>
      </c>
      <c r="DT219" s="16">
        <v>0</v>
      </c>
      <c r="DU219" s="16">
        <v>2991</v>
      </c>
      <c r="DV219" s="16">
        <v>2991</v>
      </c>
      <c r="DW219" s="16">
        <v>5468187</v>
      </c>
      <c r="DX219" s="16">
        <v>0</v>
      </c>
      <c r="DY219" s="16">
        <v>219102</v>
      </c>
      <c r="DZ219" s="16">
        <v>704787</v>
      </c>
      <c r="EA219" s="16">
        <v>470407</v>
      </c>
      <c r="EB219" s="16">
        <v>51208</v>
      </c>
      <c r="EC219" s="16">
        <v>49024</v>
      </c>
      <c r="ED219" s="16">
        <v>263941</v>
      </c>
      <c r="EE219" s="16">
        <v>269994</v>
      </c>
      <c r="EF219" s="16">
        <v>0</v>
      </c>
      <c r="EG219" s="16">
        <v>44638</v>
      </c>
      <c r="EH219" s="16">
        <v>49348</v>
      </c>
      <c r="EI219" s="16">
        <v>564</v>
      </c>
      <c r="EJ219" s="16">
        <v>27724</v>
      </c>
      <c r="EK219" s="16">
        <v>2991</v>
      </c>
      <c r="EL219" s="16">
        <v>43542</v>
      </c>
      <c r="EM219" s="16">
        <v>227294</v>
      </c>
      <c r="EN219" s="16">
        <v>0</v>
      </c>
      <c r="EO219" s="16">
        <v>7805667</v>
      </c>
      <c r="EP219" s="16">
        <v>406361218</v>
      </c>
      <c r="EQ219" s="18">
        <v>5.4</v>
      </c>
      <c r="ER219" s="16">
        <v>2194351</v>
      </c>
      <c r="ES219" s="16">
        <v>72983</v>
      </c>
      <c r="ET219" s="16">
        <v>74020</v>
      </c>
      <c r="EU219" s="16">
        <v>-1037</v>
      </c>
      <c r="EV219" s="16">
        <v>2194351</v>
      </c>
      <c r="EW219" s="16">
        <v>2193314</v>
      </c>
      <c r="EX219" s="16">
        <v>31749001</v>
      </c>
      <c r="EY219" s="16">
        <v>27417528</v>
      </c>
      <c r="EZ219" s="16">
        <v>4331473</v>
      </c>
      <c r="FA219" s="18">
        <v>5.4</v>
      </c>
      <c r="FB219" s="16">
        <v>23390</v>
      </c>
      <c r="FC219" s="16">
        <v>0</v>
      </c>
      <c r="FD219" s="16">
        <v>0</v>
      </c>
      <c r="FE219" s="16">
        <v>0</v>
      </c>
      <c r="FF219" s="16">
        <v>23390</v>
      </c>
      <c r="FG219" s="16">
        <v>23390</v>
      </c>
      <c r="FH219" s="16">
        <v>2193314</v>
      </c>
      <c r="FI219" s="16">
        <v>2216704</v>
      </c>
      <c r="FJ219" s="16">
        <v>6749</v>
      </c>
      <c r="FK219" s="15">
        <v>744.89700000000005</v>
      </c>
      <c r="FL219" s="16">
        <v>5027310</v>
      </c>
      <c r="FM219" s="16">
        <v>6749</v>
      </c>
      <c r="FN219" s="17">
        <v>92.31</v>
      </c>
      <c r="FO219" s="16">
        <v>623000</v>
      </c>
      <c r="FP219" s="16">
        <v>264</v>
      </c>
      <c r="FQ219" s="17">
        <v>810.2</v>
      </c>
      <c r="FR219" s="16">
        <v>213893</v>
      </c>
      <c r="FS219" s="16">
        <v>27724</v>
      </c>
      <c r="FT219" s="16">
        <v>2991</v>
      </c>
      <c r="FU219" s="16">
        <v>244608</v>
      </c>
      <c r="FV219" s="16">
        <v>5027310</v>
      </c>
      <c r="FW219" s="16">
        <v>623000</v>
      </c>
      <c r="FX219" s="16">
        <v>0</v>
      </c>
      <c r="FY219" s="16">
        <v>470407</v>
      </c>
      <c r="FZ219" s="16">
        <v>51208</v>
      </c>
      <c r="GA219" s="16">
        <v>49024</v>
      </c>
      <c r="GB219" s="16">
        <v>263941</v>
      </c>
      <c r="GC219" s="16">
        <v>6729498</v>
      </c>
      <c r="GD219" s="16">
        <v>2216704</v>
      </c>
      <c r="GE219" s="16">
        <v>4512794</v>
      </c>
      <c r="GF219" s="15">
        <v>837.20699999999999</v>
      </c>
      <c r="GG219" s="16">
        <v>300</v>
      </c>
      <c r="GH219" s="16">
        <v>251162</v>
      </c>
      <c r="GI219" s="16">
        <v>4512794</v>
      </c>
      <c r="GJ219" s="16">
        <v>0</v>
      </c>
      <c r="GK219" s="14">
        <v>20</v>
      </c>
      <c r="GL219" s="16">
        <v>7635</v>
      </c>
      <c r="GM219" s="16">
        <v>152700</v>
      </c>
      <c r="GN219" s="14">
        <v>0</v>
      </c>
      <c r="GO219" s="16">
        <v>7413</v>
      </c>
      <c r="GP219" s="16">
        <v>0</v>
      </c>
      <c r="GQ219" s="16">
        <v>152700</v>
      </c>
      <c r="GR219" s="16">
        <v>152700</v>
      </c>
      <c r="GS219" s="16">
        <v>7805667</v>
      </c>
      <c r="GT219" s="16">
        <v>6729498</v>
      </c>
      <c r="GU219" s="16">
        <v>0</v>
      </c>
      <c r="GV219" s="16">
        <v>1076169</v>
      </c>
      <c r="GW219" s="16">
        <v>406361218</v>
      </c>
      <c r="GX219" s="16">
        <v>396073385</v>
      </c>
      <c r="GY219" s="16">
        <v>10287833</v>
      </c>
      <c r="GZ219" s="16">
        <v>396073385</v>
      </c>
      <c r="HA219" s="18">
        <v>2.5999999999999999E-2</v>
      </c>
      <c r="HB219" s="16">
        <v>8901</v>
      </c>
      <c r="HC219" s="16">
        <v>231</v>
      </c>
      <c r="HD219" s="16">
        <v>8901</v>
      </c>
      <c r="HE219" s="16">
        <v>231</v>
      </c>
      <c r="HF219" s="16">
        <v>8670</v>
      </c>
      <c r="HG219" s="16">
        <v>886</v>
      </c>
      <c r="HH219" s="16">
        <v>685</v>
      </c>
      <c r="HI219" s="16">
        <v>201</v>
      </c>
      <c r="HJ219" s="15">
        <v>837.20699999999999</v>
      </c>
      <c r="HK219" s="16">
        <v>168279</v>
      </c>
      <c r="HL219" s="15">
        <v>837.20699999999999</v>
      </c>
      <c r="HM219" s="16">
        <v>10</v>
      </c>
      <c r="HN219" s="16">
        <v>8372</v>
      </c>
      <c r="HO219" s="15">
        <v>837.20699999999999</v>
      </c>
      <c r="HP219" s="16">
        <v>7635</v>
      </c>
      <c r="HQ219" s="15">
        <v>0.11600000000000001</v>
      </c>
      <c r="HR219" s="16">
        <v>741765</v>
      </c>
      <c r="HS219" s="16">
        <v>168279</v>
      </c>
      <c r="HT219" s="16">
        <v>8372</v>
      </c>
      <c r="HU219" s="16">
        <v>565114</v>
      </c>
      <c r="HV219" s="16">
        <v>406361218</v>
      </c>
      <c r="HW219" s="18">
        <v>1.3906700000000001</v>
      </c>
      <c r="HX219" s="18">
        <v>1.9617800000000001</v>
      </c>
      <c r="HY219" s="18">
        <v>0</v>
      </c>
      <c r="HZ219" s="16">
        <v>406361218</v>
      </c>
      <c r="IA219" s="16">
        <v>0</v>
      </c>
      <c r="IB219" s="16">
        <v>7635</v>
      </c>
      <c r="IC219" s="17">
        <v>0</v>
      </c>
      <c r="ID219" s="16">
        <v>0</v>
      </c>
      <c r="IE219" s="15">
        <v>837.20699999999999</v>
      </c>
      <c r="IF219" s="16">
        <v>0</v>
      </c>
      <c r="IG219" s="16">
        <v>1076169</v>
      </c>
      <c r="IH219" s="16">
        <v>8670</v>
      </c>
      <c r="II219" s="16">
        <v>0</v>
      </c>
      <c r="IJ219" s="16">
        <v>0</v>
      </c>
      <c r="IK219" s="16">
        <v>43542</v>
      </c>
      <c r="IL219" s="16">
        <v>168279</v>
      </c>
      <c r="IM219" s="16">
        <v>8372</v>
      </c>
      <c r="IN219" s="16">
        <v>0</v>
      </c>
      <c r="IO219" s="16">
        <v>0</v>
      </c>
      <c r="IP219" s="16">
        <v>934390</v>
      </c>
      <c r="IQ219" s="16">
        <v>4512794</v>
      </c>
      <c r="IR219" s="16">
        <v>0</v>
      </c>
      <c r="IS219" s="16">
        <v>8670</v>
      </c>
      <c r="IT219" s="16">
        <v>0</v>
      </c>
      <c r="IU219" s="16">
        <v>0</v>
      </c>
      <c r="IV219" s="16">
        <v>43542</v>
      </c>
      <c r="IW219" s="16">
        <v>168279</v>
      </c>
      <c r="IX219" s="16">
        <v>8372</v>
      </c>
      <c r="IY219" s="16">
        <v>0</v>
      </c>
      <c r="IZ219" s="16">
        <v>0</v>
      </c>
      <c r="JA219" s="16">
        <v>0</v>
      </c>
      <c r="JB219" s="16">
        <v>152700</v>
      </c>
      <c r="JC219" s="16">
        <v>4807273</v>
      </c>
      <c r="JD219" s="16">
        <v>5468187</v>
      </c>
      <c r="JE219" s="16">
        <v>0</v>
      </c>
      <c r="JF219" s="16">
        <v>5468187</v>
      </c>
      <c r="JG219" s="19">
        <v>0.1</v>
      </c>
      <c r="JH219" s="16">
        <v>546819</v>
      </c>
      <c r="JI219" s="16">
        <v>406361218</v>
      </c>
      <c r="JJ219" s="14">
        <v>716.2</v>
      </c>
      <c r="JK219" s="16">
        <v>567385</v>
      </c>
      <c r="JL219" s="16">
        <v>416026</v>
      </c>
      <c r="JM219" s="16">
        <v>567385</v>
      </c>
      <c r="JN219" s="17">
        <v>0.25</v>
      </c>
      <c r="JO219" s="19">
        <v>0.18329999999999999</v>
      </c>
      <c r="JP219" s="16">
        <v>546819</v>
      </c>
      <c r="JQ219" s="16">
        <v>100232</v>
      </c>
      <c r="JR219" s="17">
        <v>0.09</v>
      </c>
      <c r="JS219" s="16">
        <v>4148602</v>
      </c>
      <c r="JT219" s="16">
        <v>373374</v>
      </c>
      <c r="JU219" s="16">
        <v>546819</v>
      </c>
      <c r="JV219" s="16">
        <v>100232</v>
      </c>
      <c r="JW219" s="16">
        <v>373374</v>
      </c>
      <c r="JX219" s="16">
        <v>73213</v>
      </c>
      <c r="JY219" s="16">
        <v>100232</v>
      </c>
      <c r="JZ219" s="18">
        <v>0</v>
      </c>
      <c r="KA219" s="16">
        <v>0</v>
      </c>
      <c r="KB219" s="16">
        <v>373374</v>
      </c>
      <c r="KC219" s="16">
        <v>73213</v>
      </c>
      <c r="KD219" s="16">
        <v>446587</v>
      </c>
      <c r="KE219" s="16">
        <v>5468187</v>
      </c>
      <c r="KF219" s="19">
        <v>0</v>
      </c>
      <c r="KG219" s="16">
        <v>0</v>
      </c>
      <c r="KH219" s="17">
        <v>0</v>
      </c>
      <c r="KI219" s="16">
        <v>4148602</v>
      </c>
      <c r="KJ219" s="16">
        <v>0</v>
      </c>
      <c r="KK219" s="16">
        <v>0</v>
      </c>
      <c r="KL219" s="16">
        <v>0</v>
      </c>
      <c r="KM219" s="16">
        <v>0</v>
      </c>
      <c r="KN219" s="16">
        <v>31100</v>
      </c>
      <c r="KO219" s="16">
        <v>31542</v>
      </c>
      <c r="KP219" s="16">
        <v>-442</v>
      </c>
      <c r="KQ219" s="16">
        <v>934390</v>
      </c>
      <c r="KR219" s="16">
        <v>-442</v>
      </c>
      <c r="KS219" s="16">
        <v>934832</v>
      </c>
      <c r="KT219" s="16">
        <v>-1037</v>
      </c>
      <c r="KU219" s="16">
        <v>-442</v>
      </c>
      <c r="KV219" s="16">
        <v>-1479</v>
      </c>
      <c r="KW219" s="16">
        <v>2194351</v>
      </c>
      <c r="KX219" s="16">
        <v>934832</v>
      </c>
      <c r="KY219" s="18">
        <v>3129183</v>
      </c>
      <c r="KZ219" s="16">
        <v>73213</v>
      </c>
      <c r="LA219" s="16">
        <v>0</v>
      </c>
      <c r="LB219" s="16">
        <v>0</v>
      </c>
      <c r="LC219" s="16">
        <v>0</v>
      </c>
      <c r="LD219" s="16">
        <v>3202396</v>
      </c>
      <c r="LE219" s="16">
        <v>651365</v>
      </c>
      <c r="LF219" s="16">
        <v>315000</v>
      </c>
      <c r="LG219" s="16">
        <v>0</v>
      </c>
      <c r="LH219" s="16">
        <v>4168761</v>
      </c>
      <c r="LI219" s="16">
        <v>73213</v>
      </c>
      <c r="LJ219" s="16">
        <v>4095548</v>
      </c>
      <c r="LK219" s="16">
        <v>406361218</v>
      </c>
      <c r="LL219" s="16">
        <v>10.07859</v>
      </c>
      <c r="LM219" s="16">
        <v>73213</v>
      </c>
      <c r="LN219" s="16">
        <v>413362971</v>
      </c>
      <c r="LO219" s="16">
        <v>0.17712</v>
      </c>
      <c r="LP219" s="16">
        <v>10.07859</v>
      </c>
      <c r="LQ219" s="16">
        <v>10.255710000000001</v>
      </c>
      <c r="LR219" s="16">
        <v>269994</v>
      </c>
      <c r="LS219" s="16">
        <v>0</v>
      </c>
      <c r="LT219" s="16">
        <v>44638</v>
      </c>
      <c r="LU219" s="16">
        <v>49348</v>
      </c>
      <c r="LV219" s="16">
        <v>564</v>
      </c>
      <c r="LW219" s="16">
        <v>27724</v>
      </c>
      <c r="LX219" s="16">
        <v>2991</v>
      </c>
      <c r="LY219" s="16">
        <v>43542</v>
      </c>
      <c r="LZ219" s="16">
        <v>351717</v>
      </c>
      <c r="MA219" s="16">
        <v>4807273</v>
      </c>
      <c r="MB219" s="18">
        <v>351717</v>
      </c>
      <c r="MC219" s="16">
        <v>4455556</v>
      </c>
      <c r="MD219" s="16">
        <v>7805667</v>
      </c>
      <c r="ME219" s="18">
        <v>0</v>
      </c>
      <c r="MF219" s="18">
        <v>0</v>
      </c>
      <c r="MG219" s="18">
        <v>446587</v>
      </c>
      <c r="MH219" s="16">
        <v>0</v>
      </c>
      <c r="MI219" s="16">
        <v>152700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3202396</v>
      </c>
      <c r="MP219" s="16">
        <v>152700</v>
      </c>
      <c r="MQ219" s="16">
        <v>0</v>
      </c>
      <c r="MR219" s="16">
        <v>373374</v>
      </c>
      <c r="MS219" s="16">
        <v>0</v>
      </c>
      <c r="MT219" s="16">
        <v>23390</v>
      </c>
      <c r="MU219" s="16">
        <v>-1479</v>
      </c>
      <c r="MV219" s="16">
        <v>0</v>
      </c>
      <c r="MW219" s="16">
        <v>3750381</v>
      </c>
      <c r="MX219" s="16">
        <v>413362971</v>
      </c>
      <c r="MY219" s="16">
        <v>0</v>
      </c>
      <c r="MZ219" s="16">
        <v>0</v>
      </c>
      <c r="NA219" s="16">
        <v>0</v>
      </c>
      <c r="NB219" s="16">
        <v>4148602</v>
      </c>
      <c r="NC219" s="16">
        <v>0</v>
      </c>
      <c r="ND219" s="16">
        <v>0</v>
      </c>
      <c r="NE219" s="16">
        <v>0</v>
      </c>
      <c r="NF219" s="16">
        <v>0</v>
      </c>
      <c r="NG219" s="17">
        <v>0.09</v>
      </c>
      <c r="NH219" s="17">
        <v>0</v>
      </c>
      <c r="NI219" s="17">
        <v>0</v>
      </c>
      <c r="NJ219" s="17">
        <v>0</v>
      </c>
      <c r="NK219" s="17">
        <v>0</v>
      </c>
      <c r="NL219" s="17">
        <v>0.09</v>
      </c>
      <c r="NM219" s="16">
        <v>373374</v>
      </c>
      <c r="NN219" s="16">
        <v>0</v>
      </c>
      <c r="NO219" s="18">
        <v>0</v>
      </c>
      <c r="NP219" s="16">
        <v>0</v>
      </c>
      <c r="NQ219" s="17">
        <v>373374</v>
      </c>
      <c r="NR219" s="16">
        <v>500000</v>
      </c>
      <c r="NS219" s="16">
        <v>0</v>
      </c>
      <c r="NT219" s="16">
        <v>136410</v>
      </c>
      <c r="NU219" s="16">
        <v>0</v>
      </c>
      <c r="NV219" s="16">
        <v>0</v>
      </c>
      <c r="NW219" s="17">
        <v>0</v>
      </c>
      <c r="NX219" s="17">
        <v>804510</v>
      </c>
    </row>
    <row r="220" spans="1:388" x14ac:dyDescent="0.55000000000000004">
      <c r="A220" s="13" t="s">
        <v>1185</v>
      </c>
      <c r="B220" s="13" t="s">
        <v>1251</v>
      </c>
      <c r="C220" s="13" t="s">
        <v>413</v>
      </c>
      <c r="D220" s="13" t="s">
        <v>414</v>
      </c>
      <c r="E220" s="14">
        <v>925.2</v>
      </c>
      <c r="F220" s="15">
        <v>0</v>
      </c>
      <c r="G220" s="16">
        <v>7413</v>
      </c>
      <c r="H220" s="16">
        <v>0</v>
      </c>
      <c r="I220" s="16">
        <v>6553</v>
      </c>
      <c r="J220" s="15">
        <v>0</v>
      </c>
      <c r="K220" s="16">
        <v>0</v>
      </c>
      <c r="L220" s="16">
        <v>7413</v>
      </c>
      <c r="M220" s="16">
        <v>222</v>
      </c>
      <c r="N220" s="16">
        <v>7635</v>
      </c>
      <c r="O220" s="17">
        <v>675.92</v>
      </c>
      <c r="P220" s="17">
        <v>19.07</v>
      </c>
      <c r="Q220" s="17">
        <v>694.99</v>
      </c>
      <c r="R220" s="17">
        <v>78.17</v>
      </c>
      <c r="S220" s="17">
        <v>2.16</v>
      </c>
      <c r="T220" s="17">
        <v>80.33</v>
      </c>
      <c r="U220" s="17">
        <v>73.12</v>
      </c>
      <c r="V220" s="17">
        <v>2.35</v>
      </c>
      <c r="W220" s="17">
        <v>75.47</v>
      </c>
      <c r="X220" s="17">
        <v>357.8</v>
      </c>
      <c r="Y220" s="17">
        <v>10.73</v>
      </c>
      <c r="Z220" s="17">
        <v>368.53</v>
      </c>
      <c r="AA220" s="17">
        <v>44.64</v>
      </c>
      <c r="AB220" s="17">
        <v>59.29</v>
      </c>
      <c r="AC220" s="17">
        <v>20.55</v>
      </c>
      <c r="AD220" s="17">
        <v>124.48</v>
      </c>
      <c r="AE220" s="14">
        <v>925.2</v>
      </c>
      <c r="AF220" s="17">
        <v>1049.68</v>
      </c>
      <c r="AG220" s="17">
        <v>2.02</v>
      </c>
      <c r="AH220" s="17">
        <v>1051.7</v>
      </c>
      <c r="AI220" s="15">
        <v>6.21</v>
      </c>
      <c r="AJ220" s="15">
        <v>4.8979999999999997</v>
      </c>
      <c r="AK220" s="17">
        <v>2.25</v>
      </c>
      <c r="AL220" s="17">
        <f>ROUND(Data_AidAndLevy[[#This Row],[L311]]*Data_AidAndLevy[[#This Row],[L201]],0)</f>
        <v>16679</v>
      </c>
      <c r="AM220" s="15">
        <v>0</v>
      </c>
      <c r="AN220" s="15">
        <v>13.358000000000001</v>
      </c>
      <c r="AO220" s="17">
        <v>1049.68</v>
      </c>
      <c r="AP220" s="15">
        <v>1063.038</v>
      </c>
      <c r="AQ220" s="17">
        <v>124.48</v>
      </c>
      <c r="AR220" s="15">
        <v>938.55799999999999</v>
      </c>
      <c r="AS220" s="16">
        <v>7635</v>
      </c>
      <c r="AT220" s="14">
        <v>925.2</v>
      </c>
      <c r="AU220" s="16">
        <v>7063902</v>
      </c>
      <c r="AV220" s="16">
        <v>6856284</v>
      </c>
      <c r="AW220" s="17">
        <v>1.01</v>
      </c>
      <c r="AX220" s="16">
        <v>6924847</v>
      </c>
      <c r="AY220" s="16">
        <v>7063902</v>
      </c>
      <c r="AZ220" s="16">
        <v>0</v>
      </c>
      <c r="BA220" s="16">
        <v>7635</v>
      </c>
      <c r="BB220" s="15">
        <v>13.358000000000001</v>
      </c>
      <c r="BC220" s="16">
        <v>101988</v>
      </c>
      <c r="BD220" s="16">
        <v>7635</v>
      </c>
      <c r="BE220" s="17">
        <v>124.48</v>
      </c>
      <c r="BF220" s="16">
        <v>950405</v>
      </c>
      <c r="BG220" s="17">
        <v>694.99</v>
      </c>
      <c r="BH220" s="14">
        <v>925.2</v>
      </c>
      <c r="BI220" s="16">
        <v>643005</v>
      </c>
      <c r="BJ220" s="16">
        <v>625158</v>
      </c>
      <c r="BK220" s="16">
        <v>643005</v>
      </c>
      <c r="BL220" s="16">
        <v>0</v>
      </c>
      <c r="BM220" s="16">
        <v>643005</v>
      </c>
      <c r="BN220" s="16">
        <v>643005</v>
      </c>
      <c r="BO220" s="17">
        <v>80.33</v>
      </c>
      <c r="BP220" s="14">
        <v>925.2</v>
      </c>
      <c r="BQ220" s="16">
        <v>74321</v>
      </c>
      <c r="BR220" s="16">
        <v>72299</v>
      </c>
      <c r="BS220" s="16">
        <v>74321</v>
      </c>
      <c r="BT220" s="16">
        <v>0</v>
      </c>
      <c r="BU220" s="16">
        <v>74321</v>
      </c>
      <c r="BV220" s="16">
        <v>74321</v>
      </c>
      <c r="BW220" s="17">
        <v>75.47</v>
      </c>
      <c r="BX220" s="14">
        <v>925.2</v>
      </c>
      <c r="BY220" s="16">
        <v>69825</v>
      </c>
      <c r="BZ220" s="16">
        <v>67629</v>
      </c>
      <c r="CA220" s="16">
        <v>69825</v>
      </c>
      <c r="CB220" s="16">
        <v>0</v>
      </c>
      <c r="CC220" s="16">
        <v>69825</v>
      </c>
      <c r="CD220" s="16">
        <v>69825</v>
      </c>
      <c r="CE220" s="17">
        <v>368.53</v>
      </c>
      <c r="CF220" s="14">
        <v>925.2</v>
      </c>
      <c r="CG220" s="16">
        <v>340964</v>
      </c>
      <c r="CH220" s="16">
        <v>330929</v>
      </c>
      <c r="CI220" s="16">
        <v>340964</v>
      </c>
      <c r="CJ220" s="16">
        <v>0</v>
      </c>
      <c r="CK220" s="16">
        <v>340964</v>
      </c>
      <c r="CL220" s="16">
        <v>340964</v>
      </c>
      <c r="CM220" s="17">
        <v>340.52</v>
      </c>
      <c r="CN220" s="17">
        <v>1049.68</v>
      </c>
      <c r="CO220" s="16">
        <v>357437</v>
      </c>
      <c r="CP220" s="16">
        <v>342901</v>
      </c>
      <c r="CQ220" s="16">
        <v>6483</v>
      </c>
      <c r="CR220" s="16">
        <v>349384</v>
      </c>
      <c r="CS220" s="16">
        <v>357437</v>
      </c>
      <c r="CT220" s="16">
        <v>0</v>
      </c>
      <c r="CU220" s="14">
        <v>925.2</v>
      </c>
      <c r="CV220" s="16">
        <v>14</v>
      </c>
      <c r="CW220" s="14">
        <v>0</v>
      </c>
      <c r="CX220" s="16">
        <v>939</v>
      </c>
      <c r="CY220" s="17">
        <v>62.45</v>
      </c>
      <c r="CZ220" s="16">
        <v>58641</v>
      </c>
      <c r="DA220" s="16">
        <v>939</v>
      </c>
      <c r="DB220" s="17">
        <v>69.930000000000007</v>
      </c>
      <c r="DC220" s="16">
        <v>65664</v>
      </c>
      <c r="DD220" s="17">
        <v>2.02</v>
      </c>
      <c r="DE220" s="17">
        <v>340.52</v>
      </c>
      <c r="DF220" s="16">
        <v>688</v>
      </c>
      <c r="DG220" s="17">
        <v>34.31</v>
      </c>
      <c r="DH220" s="17">
        <v>1049.68</v>
      </c>
      <c r="DI220" s="16">
        <v>36015</v>
      </c>
      <c r="DJ220" s="16">
        <v>34528</v>
      </c>
      <c r="DK220" s="16">
        <v>36015</v>
      </c>
      <c r="DL220" s="16">
        <v>0</v>
      </c>
      <c r="DM220" s="16">
        <v>36015</v>
      </c>
      <c r="DN220" s="16">
        <v>36015</v>
      </c>
      <c r="DO220" s="17">
        <v>4.09</v>
      </c>
      <c r="DP220" s="17">
        <v>1049.68</v>
      </c>
      <c r="DQ220" s="16">
        <v>4293</v>
      </c>
      <c r="DR220" s="16">
        <v>4115</v>
      </c>
      <c r="DS220" s="16">
        <v>4293</v>
      </c>
      <c r="DT220" s="16">
        <v>0</v>
      </c>
      <c r="DU220" s="16">
        <v>4293</v>
      </c>
      <c r="DV220" s="16">
        <v>4293</v>
      </c>
      <c r="DW220" s="16">
        <v>7063902</v>
      </c>
      <c r="DX220" s="16">
        <v>0</v>
      </c>
      <c r="DY220" s="16">
        <v>101988</v>
      </c>
      <c r="DZ220" s="16">
        <v>950405</v>
      </c>
      <c r="EA220" s="16">
        <v>643005</v>
      </c>
      <c r="EB220" s="16">
        <v>74321</v>
      </c>
      <c r="EC220" s="16">
        <v>69825</v>
      </c>
      <c r="ED220" s="16">
        <v>340964</v>
      </c>
      <c r="EE220" s="16">
        <v>357437</v>
      </c>
      <c r="EF220" s="16">
        <v>0</v>
      </c>
      <c r="EG220" s="16">
        <v>58641</v>
      </c>
      <c r="EH220" s="16">
        <v>65664</v>
      </c>
      <c r="EI220" s="16">
        <v>688</v>
      </c>
      <c r="EJ220" s="16">
        <v>36015</v>
      </c>
      <c r="EK220" s="16">
        <v>4293</v>
      </c>
      <c r="EL220" s="16">
        <v>76129</v>
      </c>
      <c r="EM220" s="16">
        <v>10354</v>
      </c>
      <c r="EN220" s="16">
        <v>0</v>
      </c>
      <c r="EO220" s="16">
        <v>9701373</v>
      </c>
      <c r="EP220" s="16">
        <v>550847923</v>
      </c>
      <c r="EQ220" s="18">
        <v>5.4</v>
      </c>
      <c r="ER220" s="16">
        <v>2974579</v>
      </c>
      <c r="ES220" s="16">
        <v>59709</v>
      </c>
      <c r="ET220" s="16">
        <v>60228</v>
      </c>
      <c r="EU220" s="16">
        <v>-519</v>
      </c>
      <c r="EV220" s="16">
        <v>2974579</v>
      </c>
      <c r="EW220" s="16">
        <v>2974060</v>
      </c>
      <c r="EX220" s="16">
        <v>229770430</v>
      </c>
      <c r="EY220" s="16">
        <v>212761123</v>
      </c>
      <c r="EZ220" s="16">
        <v>17009307</v>
      </c>
      <c r="FA220" s="18">
        <v>5.4</v>
      </c>
      <c r="FB220" s="16">
        <v>91850</v>
      </c>
      <c r="FC220" s="16">
        <v>0</v>
      </c>
      <c r="FD220" s="16">
        <v>0</v>
      </c>
      <c r="FE220" s="16">
        <v>0</v>
      </c>
      <c r="FF220" s="16">
        <v>91850</v>
      </c>
      <c r="FG220" s="16">
        <v>91850</v>
      </c>
      <c r="FH220" s="16">
        <v>2974060</v>
      </c>
      <c r="FI220" s="16">
        <v>3065910</v>
      </c>
      <c r="FJ220" s="16">
        <v>6749</v>
      </c>
      <c r="FK220" s="15">
        <v>938.55799999999999</v>
      </c>
      <c r="FL220" s="16">
        <v>6334328</v>
      </c>
      <c r="FM220" s="16">
        <v>6749</v>
      </c>
      <c r="FN220" s="17">
        <v>124.48</v>
      </c>
      <c r="FO220" s="16">
        <v>840116</v>
      </c>
      <c r="FP220" s="16">
        <v>264</v>
      </c>
      <c r="FQ220" s="17">
        <v>1051.7</v>
      </c>
      <c r="FR220" s="16">
        <v>277649</v>
      </c>
      <c r="FS220" s="16">
        <v>36015</v>
      </c>
      <c r="FT220" s="16">
        <v>4293</v>
      </c>
      <c r="FU220" s="16">
        <v>317957</v>
      </c>
      <c r="FV220" s="16">
        <v>6334328</v>
      </c>
      <c r="FW220" s="16">
        <v>840116</v>
      </c>
      <c r="FX220" s="16">
        <v>0</v>
      </c>
      <c r="FY220" s="16">
        <v>643005</v>
      </c>
      <c r="FZ220" s="16">
        <v>74321</v>
      </c>
      <c r="GA220" s="16">
        <v>69825</v>
      </c>
      <c r="GB220" s="16">
        <v>340964</v>
      </c>
      <c r="GC220" s="16">
        <v>8620516</v>
      </c>
      <c r="GD220" s="16">
        <v>3065910</v>
      </c>
      <c r="GE220" s="16">
        <v>5554606</v>
      </c>
      <c r="GF220" s="15">
        <v>1063.038</v>
      </c>
      <c r="GG220" s="16">
        <v>300</v>
      </c>
      <c r="GH220" s="16">
        <v>318911</v>
      </c>
      <c r="GI220" s="16">
        <v>5554606</v>
      </c>
      <c r="GJ220" s="16">
        <v>0</v>
      </c>
      <c r="GK220" s="14">
        <v>23.5</v>
      </c>
      <c r="GL220" s="16">
        <v>7635</v>
      </c>
      <c r="GM220" s="16">
        <v>179423</v>
      </c>
      <c r="GN220" s="14">
        <v>0</v>
      </c>
      <c r="GO220" s="16">
        <v>7413</v>
      </c>
      <c r="GP220" s="16">
        <v>0</v>
      </c>
      <c r="GQ220" s="16">
        <v>179423</v>
      </c>
      <c r="GR220" s="16">
        <v>179423</v>
      </c>
      <c r="GS220" s="16">
        <v>9701373</v>
      </c>
      <c r="GT220" s="16">
        <v>8620516</v>
      </c>
      <c r="GU220" s="16">
        <v>0</v>
      </c>
      <c r="GV220" s="16">
        <v>1080857</v>
      </c>
      <c r="GW220" s="16">
        <v>550847923</v>
      </c>
      <c r="GX220" s="16">
        <v>520721259</v>
      </c>
      <c r="GY220" s="16">
        <v>30126664</v>
      </c>
      <c r="GZ220" s="16">
        <v>520721259</v>
      </c>
      <c r="HA220" s="18">
        <v>5.79E-2</v>
      </c>
      <c r="HB220" s="16">
        <v>19823</v>
      </c>
      <c r="HC220" s="16">
        <v>1148</v>
      </c>
      <c r="HD220" s="16">
        <v>19823</v>
      </c>
      <c r="HE220" s="16">
        <v>1148</v>
      </c>
      <c r="HF220" s="16">
        <v>18675</v>
      </c>
      <c r="HG220" s="16">
        <v>886</v>
      </c>
      <c r="HH220" s="16">
        <v>685</v>
      </c>
      <c r="HI220" s="16">
        <v>201</v>
      </c>
      <c r="HJ220" s="15">
        <v>1063.038</v>
      </c>
      <c r="HK220" s="16">
        <v>213671</v>
      </c>
      <c r="HL220" s="15">
        <v>1063.038</v>
      </c>
      <c r="HM220" s="16">
        <v>10</v>
      </c>
      <c r="HN220" s="16">
        <v>10630</v>
      </c>
      <c r="HO220" s="15">
        <v>1063.038</v>
      </c>
      <c r="HP220" s="16">
        <v>7635</v>
      </c>
      <c r="HQ220" s="15">
        <v>0.11600000000000001</v>
      </c>
      <c r="HR220" s="16">
        <v>941852</v>
      </c>
      <c r="HS220" s="16">
        <v>213671</v>
      </c>
      <c r="HT220" s="16">
        <v>10630</v>
      </c>
      <c r="HU220" s="16">
        <v>717551</v>
      </c>
      <c r="HV220" s="16">
        <v>550847923</v>
      </c>
      <c r="HW220" s="18">
        <v>1.30263</v>
      </c>
      <c r="HX220" s="18">
        <v>1.9617800000000001</v>
      </c>
      <c r="HY220" s="18">
        <v>0</v>
      </c>
      <c r="HZ220" s="16">
        <v>550847923</v>
      </c>
      <c r="IA220" s="16">
        <v>0</v>
      </c>
      <c r="IB220" s="16">
        <v>7635</v>
      </c>
      <c r="IC220" s="17">
        <v>0</v>
      </c>
      <c r="ID220" s="16">
        <v>0</v>
      </c>
      <c r="IE220" s="15">
        <v>1063.038</v>
      </c>
      <c r="IF220" s="16">
        <v>0</v>
      </c>
      <c r="IG220" s="16">
        <v>1080857</v>
      </c>
      <c r="IH220" s="16">
        <v>18675</v>
      </c>
      <c r="II220" s="16">
        <v>0</v>
      </c>
      <c r="IJ220" s="16">
        <v>0</v>
      </c>
      <c r="IK220" s="16">
        <v>76129</v>
      </c>
      <c r="IL220" s="16">
        <v>213671</v>
      </c>
      <c r="IM220" s="16">
        <v>10630</v>
      </c>
      <c r="IN220" s="16">
        <v>0</v>
      </c>
      <c r="IO220" s="16">
        <v>0</v>
      </c>
      <c r="IP220" s="16">
        <v>914010</v>
      </c>
      <c r="IQ220" s="16">
        <v>5554606</v>
      </c>
      <c r="IR220" s="16">
        <v>0</v>
      </c>
      <c r="IS220" s="16">
        <v>18675</v>
      </c>
      <c r="IT220" s="16">
        <v>0</v>
      </c>
      <c r="IU220" s="16">
        <v>0</v>
      </c>
      <c r="IV220" s="16">
        <v>76129</v>
      </c>
      <c r="IW220" s="16">
        <v>213671</v>
      </c>
      <c r="IX220" s="16">
        <v>10630</v>
      </c>
      <c r="IY220" s="16">
        <v>0</v>
      </c>
      <c r="IZ220" s="16">
        <v>0</v>
      </c>
      <c r="JA220" s="16">
        <v>0</v>
      </c>
      <c r="JB220" s="16">
        <v>179423</v>
      </c>
      <c r="JC220" s="16">
        <v>5900876</v>
      </c>
      <c r="JD220" s="16">
        <v>7063902</v>
      </c>
      <c r="JE220" s="16">
        <v>0</v>
      </c>
      <c r="JF220" s="16">
        <v>7063902</v>
      </c>
      <c r="JG220" s="19">
        <v>0.1</v>
      </c>
      <c r="JH220" s="16">
        <v>706390</v>
      </c>
      <c r="JI220" s="16">
        <v>550847923</v>
      </c>
      <c r="JJ220" s="14">
        <v>925.2</v>
      </c>
      <c r="JK220" s="16">
        <v>595383</v>
      </c>
      <c r="JL220" s="16">
        <v>416026</v>
      </c>
      <c r="JM220" s="16">
        <v>595383</v>
      </c>
      <c r="JN220" s="17">
        <v>0.25</v>
      </c>
      <c r="JO220" s="19">
        <v>0.17469999999999999</v>
      </c>
      <c r="JP220" s="16">
        <v>706390</v>
      </c>
      <c r="JQ220" s="16">
        <v>123406</v>
      </c>
      <c r="JR220" s="17">
        <v>0.02</v>
      </c>
      <c r="JS220" s="16">
        <v>7292547</v>
      </c>
      <c r="JT220" s="16">
        <v>145851</v>
      </c>
      <c r="JU220" s="16">
        <v>706390</v>
      </c>
      <c r="JV220" s="16">
        <v>123406</v>
      </c>
      <c r="JW220" s="16">
        <v>145851</v>
      </c>
      <c r="JX220" s="16">
        <v>437133</v>
      </c>
      <c r="JY220" s="16">
        <v>123406</v>
      </c>
      <c r="JZ220" s="18">
        <v>0</v>
      </c>
      <c r="KA220" s="16">
        <v>0</v>
      </c>
      <c r="KB220" s="16">
        <v>145851</v>
      </c>
      <c r="KC220" s="16">
        <v>437133</v>
      </c>
      <c r="KD220" s="16">
        <v>582984</v>
      </c>
      <c r="KE220" s="16">
        <v>7063902</v>
      </c>
      <c r="KF220" s="19">
        <v>0</v>
      </c>
      <c r="KG220" s="16">
        <v>0</v>
      </c>
      <c r="KH220" s="17">
        <v>0</v>
      </c>
      <c r="KI220" s="16">
        <v>7292547</v>
      </c>
      <c r="KJ220" s="16">
        <v>0</v>
      </c>
      <c r="KK220" s="16">
        <v>0</v>
      </c>
      <c r="KL220" s="16">
        <v>0</v>
      </c>
      <c r="KM220" s="16">
        <v>0</v>
      </c>
      <c r="KN220" s="16">
        <v>23767</v>
      </c>
      <c r="KO220" s="16">
        <v>23974</v>
      </c>
      <c r="KP220" s="16">
        <v>-207</v>
      </c>
      <c r="KQ220" s="16">
        <v>914010</v>
      </c>
      <c r="KR220" s="16">
        <v>-207</v>
      </c>
      <c r="KS220" s="16">
        <v>914217</v>
      </c>
      <c r="KT220" s="16">
        <v>-519</v>
      </c>
      <c r="KU220" s="16">
        <v>-207</v>
      </c>
      <c r="KV220" s="16">
        <v>-726</v>
      </c>
      <c r="KW220" s="16">
        <v>2974579</v>
      </c>
      <c r="KX220" s="16">
        <v>914217</v>
      </c>
      <c r="KY220" s="18">
        <v>3888796</v>
      </c>
      <c r="KZ220" s="16">
        <v>437133</v>
      </c>
      <c r="LA220" s="16">
        <v>0</v>
      </c>
      <c r="LB220" s="16">
        <v>0</v>
      </c>
      <c r="LC220" s="16">
        <v>0</v>
      </c>
      <c r="LD220" s="16">
        <v>4325929</v>
      </c>
      <c r="LE220" s="16">
        <v>0</v>
      </c>
      <c r="LF220" s="16">
        <v>0</v>
      </c>
      <c r="LG220" s="16">
        <v>0</v>
      </c>
      <c r="LH220" s="16">
        <v>4325929</v>
      </c>
      <c r="LI220" s="16">
        <v>437133</v>
      </c>
      <c r="LJ220" s="16">
        <v>3888796</v>
      </c>
      <c r="LK220" s="16">
        <v>550847923</v>
      </c>
      <c r="LL220" s="16">
        <v>7.0596500000000004</v>
      </c>
      <c r="LM220" s="16">
        <v>437133</v>
      </c>
      <c r="LN220" s="16">
        <v>701567047</v>
      </c>
      <c r="LO220" s="16">
        <v>0.62307999999999997</v>
      </c>
      <c r="LP220" s="16">
        <v>7.0596500000000004</v>
      </c>
      <c r="LQ220" s="16">
        <v>7.6827300000000003</v>
      </c>
      <c r="LR220" s="16">
        <v>357437</v>
      </c>
      <c r="LS220" s="16">
        <v>0</v>
      </c>
      <c r="LT220" s="16">
        <v>58641</v>
      </c>
      <c r="LU220" s="16">
        <v>65664</v>
      </c>
      <c r="LV220" s="16">
        <v>688</v>
      </c>
      <c r="LW220" s="16">
        <v>36015</v>
      </c>
      <c r="LX220" s="16">
        <v>4293</v>
      </c>
      <c r="LY220" s="16">
        <v>76129</v>
      </c>
      <c r="LZ220" s="16">
        <v>446609</v>
      </c>
      <c r="MA220" s="16">
        <v>5900876</v>
      </c>
      <c r="MB220" s="18">
        <v>446609</v>
      </c>
      <c r="MC220" s="16">
        <v>5454267</v>
      </c>
      <c r="MD220" s="16">
        <v>9701373</v>
      </c>
      <c r="ME220" s="18">
        <v>0</v>
      </c>
      <c r="MF220" s="18">
        <v>0</v>
      </c>
      <c r="MG220" s="18">
        <v>582984</v>
      </c>
      <c r="MH220" s="16">
        <v>0</v>
      </c>
      <c r="MI220" s="16">
        <v>179423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4325929</v>
      </c>
      <c r="MP220" s="16">
        <v>179423</v>
      </c>
      <c r="MQ220" s="16">
        <v>0</v>
      </c>
      <c r="MR220" s="16">
        <v>145851</v>
      </c>
      <c r="MS220" s="16">
        <v>0</v>
      </c>
      <c r="MT220" s="16">
        <v>91850</v>
      </c>
      <c r="MU220" s="16">
        <v>-726</v>
      </c>
      <c r="MV220" s="16">
        <v>0</v>
      </c>
      <c r="MW220" s="16">
        <v>4742327</v>
      </c>
      <c r="MX220" s="16">
        <v>701567047</v>
      </c>
      <c r="MY220" s="16">
        <v>1.34</v>
      </c>
      <c r="MZ220" s="16">
        <v>940100</v>
      </c>
      <c r="NA220" s="16">
        <v>0</v>
      </c>
      <c r="NB220" s="16">
        <v>7292547</v>
      </c>
      <c r="NC220" s="16">
        <v>0</v>
      </c>
      <c r="ND220" s="16">
        <v>940100</v>
      </c>
      <c r="NE220" s="16">
        <v>0</v>
      </c>
      <c r="NF220" s="16">
        <v>940100</v>
      </c>
      <c r="NG220" s="17">
        <v>0.02</v>
      </c>
      <c r="NH220" s="17">
        <v>0</v>
      </c>
      <c r="NI220" s="17">
        <v>0</v>
      </c>
      <c r="NJ220" s="17">
        <v>0</v>
      </c>
      <c r="NK220" s="17">
        <v>0</v>
      </c>
      <c r="NL220" s="17">
        <v>0.02</v>
      </c>
      <c r="NM220" s="16">
        <v>145851</v>
      </c>
      <c r="NN220" s="16">
        <v>0</v>
      </c>
      <c r="NO220" s="18">
        <v>0</v>
      </c>
      <c r="NP220" s="16">
        <v>0</v>
      </c>
      <c r="NQ220" s="17">
        <v>145851</v>
      </c>
      <c r="NR220" s="16">
        <v>770000</v>
      </c>
      <c r="NS220" s="16">
        <v>0</v>
      </c>
      <c r="NT220" s="16">
        <v>231517</v>
      </c>
      <c r="NU220" s="16">
        <v>0</v>
      </c>
      <c r="NV220" s="16">
        <v>0</v>
      </c>
      <c r="NW220" s="17">
        <v>0</v>
      </c>
      <c r="NX220" s="17">
        <v>1892858</v>
      </c>
    </row>
    <row r="221" spans="1:388" x14ac:dyDescent="0.55000000000000004">
      <c r="A221" s="13" t="s">
        <v>1195</v>
      </c>
      <c r="B221" s="13" t="s">
        <v>1289</v>
      </c>
      <c r="C221" s="13" t="s">
        <v>415</v>
      </c>
      <c r="D221" s="13" t="s">
        <v>416</v>
      </c>
      <c r="E221" s="14">
        <v>1326</v>
      </c>
      <c r="F221" s="15">
        <v>-1.5469999999999999</v>
      </c>
      <c r="G221" s="16">
        <v>7419</v>
      </c>
      <c r="H221" s="16">
        <v>-11477</v>
      </c>
      <c r="I221" s="16">
        <v>6553</v>
      </c>
      <c r="J221" s="15">
        <v>-1.5469999999999999</v>
      </c>
      <c r="K221" s="16">
        <v>-10137</v>
      </c>
      <c r="L221" s="16">
        <v>7419</v>
      </c>
      <c r="M221" s="16">
        <v>222</v>
      </c>
      <c r="N221" s="16">
        <v>7641</v>
      </c>
      <c r="O221" s="17">
        <v>644.04999999999995</v>
      </c>
      <c r="P221" s="17">
        <v>19.07</v>
      </c>
      <c r="Q221" s="17">
        <v>663.12</v>
      </c>
      <c r="R221" s="17">
        <v>73.88</v>
      </c>
      <c r="S221" s="17">
        <v>2.16</v>
      </c>
      <c r="T221" s="17">
        <v>76.040000000000006</v>
      </c>
      <c r="U221" s="17">
        <v>75.52</v>
      </c>
      <c r="V221" s="17">
        <v>2.35</v>
      </c>
      <c r="W221" s="17">
        <v>77.87</v>
      </c>
      <c r="X221" s="17">
        <v>357.8</v>
      </c>
      <c r="Y221" s="17">
        <v>10.73</v>
      </c>
      <c r="Z221" s="17">
        <v>368.53</v>
      </c>
      <c r="AA221" s="17">
        <v>135.36000000000001</v>
      </c>
      <c r="AB221" s="17">
        <v>62.92</v>
      </c>
      <c r="AC221" s="17">
        <v>68.5</v>
      </c>
      <c r="AD221" s="17">
        <v>266.77999999999997</v>
      </c>
      <c r="AE221" s="14">
        <v>1326</v>
      </c>
      <c r="AF221" s="17">
        <v>1592.78</v>
      </c>
      <c r="AG221" s="17">
        <v>4.26</v>
      </c>
      <c r="AH221" s="17">
        <v>1597.04</v>
      </c>
      <c r="AI221" s="15">
        <v>4.53</v>
      </c>
      <c r="AJ221" s="15">
        <v>8.0449999999999999</v>
      </c>
      <c r="AK221" s="17">
        <v>1.41</v>
      </c>
      <c r="AL221" s="17">
        <f>ROUND(Data_AidAndLevy[[#This Row],[L311]]*Data_AidAndLevy[[#This Row],[L201]],0)</f>
        <v>10461</v>
      </c>
      <c r="AM221" s="15">
        <v>0</v>
      </c>
      <c r="AN221" s="15">
        <v>13.984999999999999</v>
      </c>
      <c r="AO221" s="17">
        <v>1592.78</v>
      </c>
      <c r="AP221" s="15">
        <v>1606.7650000000001</v>
      </c>
      <c r="AQ221" s="17">
        <v>266.77999999999997</v>
      </c>
      <c r="AR221" s="15">
        <v>1339.9849999999999</v>
      </c>
      <c r="AS221" s="16">
        <v>7641</v>
      </c>
      <c r="AT221" s="14">
        <v>1326</v>
      </c>
      <c r="AU221" s="16">
        <v>10131966</v>
      </c>
      <c r="AV221" s="16">
        <v>9942944</v>
      </c>
      <c r="AW221" s="17">
        <v>1.01</v>
      </c>
      <c r="AX221" s="16">
        <v>10042373</v>
      </c>
      <c r="AY221" s="16">
        <v>10131966</v>
      </c>
      <c r="AZ221" s="16">
        <v>0</v>
      </c>
      <c r="BA221" s="16">
        <v>7641</v>
      </c>
      <c r="BB221" s="15">
        <v>13.984999999999999</v>
      </c>
      <c r="BC221" s="16">
        <v>106859</v>
      </c>
      <c r="BD221" s="16">
        <v>7641</v>
      </c>
      <c r="BE221" s="17">
        <v>266.77999999999997</v>
      </c>
      <c r="BF221" s="16">
        <v>2038466</v>
      </c>
      <c r="BG221" s="17">
        <v>663.12</v>
      </c>
      <c r="BH221" s="14">
        <v>1326</v>
      </c>
      <c r="BI221" s="16">
        <v>879297</v>
      </c>
      <c r="BJ221" s="16">
        <v>863156</v>
      </c>
      <c r="BK221" s="16">
        <v>879297</v>
      </c>
      <c r="BL221" s="16">
        <v>0</v>
      </c>
      <c r="BM221" s="16">
        <v>879297</v>
      </c>
      <c r="BN221" s="16">
        <v>879297</v>
      </c>
      <c r="BO221" s="17">
        <v>76.040000000000006</v>
      </c>
      <c r="BP221" s="14">
        <v>1326</v>
      </c>
      <c r="BQ221" s="16">
        <v>100829</v>
      </c>
      <c r="BR221" s="16">
        <v>99014</v>
      </c>
      <c r="BS221" s="16">
        <v>100829</v>
      </c>
      <c r="BT221" s="16">
        <v>0</v>
      </c>
      <c r="BU221" s="16">
        <v>100829</v>
      </c>
      <c r="BV221" s="16">
        <v>100829</v>
      </c>
      <c r="BW221" s="17">
        <v>77.87</v>
      </c>
      <c r="BX221" s="14">
        <v>1326</v>
      </c>
      <c r="BY221" s="16">
        <v>103256</v>
      </c>
      <c r="BZ221" s="16">
        <v>101212</v>
      </c>
      <c r="CA221" s="16">
        <v>103256</v>
      </c>
      <c r="CB221" s="16">
        <v>0</v>
      </c>
      <c r="CC221" s="16">
        <v>103256</v>
      </c>
      <c r="CD221" s="16">
        <v>103256</v>
      </c>
      <c r="CE221" s="17">
        <v>368.53</v>
      </c>
      <c r="CF221" s="14">
        <v>1326</v>
      </c>
      <c r="CG221" s="16">
        <v>488671</v>
      </c>
      <c r="CH221" s="16">
        <v>479524</v>
      </c>
      <c r="CI221" s="16">
        <v>488671</v>
      </c>
      <c r="CJ221" s="16">
        <v>0</v>
      </c>
      <c r="CK221" s="16">
        <v>488671</v>
      </c>
      <c r="CL221" s="16">
        <v>488671</v>
      </c>
      <c r="CM221" s="17">
        <v>348.14</v>
      </c>
      <c r="CN221" s="17">
        <v>1592.78</v>
      </c>
      <c r="CO221" s="16">
        <v>554510</v>
      </c>
      <c r="CP221" s="16">
        <v>544849</v>
      </c>
      <c r="CQ221" s="16">
        <v>0</v>
      </c>
      <c r="CR221" s="16">
        <v>544849</v>
      </c>
      <c r="CS221" s="16">
        <v>554510</v>
      </c>
      <c r="CT221" s="16">
        <v>0</v>
      </c>
      <c r="CU221" s="14">
        <v>1326</v>
      </c>
      <c r="CV221" s="16">
        <v>7</v>
      </c>
      <c r="CW221" s="14">
        <v>0</v>
      </c>
      <c r="CX221" s="16">
        <v>1333</v>
      </c>
      <c r="CY221" s="17">
        <v>62.44</v>
      </c>
      <c r="CZ221" s="16">
        <v>83233</v>
      </c>
      <c r="DA221" s="16">
        <v>1333</v>
      </c>
      <c r="DB221" s="17">
        <v>69.56</v>
      </c>
      <c r="DC221" s="16">
        <v>92723</v>
      </c>
      <c r="DD221" s="17">
        <v>4.26</v>
      </c>
      <c r="DE221" s="17">
        <v>348.14</v>
      </c>
      <c r="DF221" s="16">
        <v>1483</v>
      </c>
      <c r="DG221" s="17">
        <v>34.47</v>
      </c>
      <c r="DH221" s="17">
        <v>1592.78</v>
      </c>
      <c r="DI221" s="16">
        <v>54903</v>
      </c>
      <c r="DJ221" s="16">
        <v>53886</v>
      </c>
      <c r="DK221" s="16">
        <v>54903</v>
      </c>
      <c r="DL221" s="16">
        <v>0</v>
      </c>
      <c r="DM221" s="16">
        <v>54903</v>
      </c>
      <c r="DN221" s="16">
        <v>54903</v>
      </c>
      <c r="DO221" s="17">
        <v>3.74</v>
      </c>
      <c r="DP221" s="17">
        <v>1592.78</v>
      </c>
      <c r="DQ221" s="16">
        <v>5957</v>
      </c>
      <c r="DR221" s="16">
        <v>5828</v>
      </c>
      <c r="DS221" s="16">
        <v>5957</v>
      </c>
      <c r="DT221" s="16">
        <v>0</v>
      </c>
      <c r="DU221" s="16">
        <v>5957</v>
      </c>
      <c r="DV221" s="16">
        <v>5957</v>
      </c>
      <c r="DW221" s="16">
        <v>10131966</v>
      </c>
      <c r="DX221" s="16">
        <v>0</v>
      </c>
      <c r="DY221" s="16">
        <v>106859</v>
      </c>
      <c r="DZ221" s="16">
        <v>2038466</v>
      </c>
      <c r="EA221" s="16">
        <v>879297</v>
      </c>
      <c r="EB221" s="16">
        <v>100829</v>
      </c>
      <c r="EC221" s="16">
        <v>103256</v>
      </c>
      <c r="ED221" s="16">
        <v>488671</v>
      </c>
      <c r="EE221" s="16">
        <v>554510</v>
      </c>
      <c r="EF221" s="16">
        <v>0</v>
      </c>
      <c r="EG221" s="16">
        <v>83233</v>
      </c>
      <c r="EH221" s="16">
        <v>92723</v>
      </c>
      <c r="EI221" s="16">
        <v>1483</v>
      </c>
      <c r="EJ221" s="16">
        <v>54903</v>
      </c>
      <c r="EK221" s="16">
        <v>5957</v>
      </c>
      <c r="EL221" s="16">
        <v>102876</v>
      </c>
      <c r="EM221" s="16">
        <v>373829</v>
      </c>
      <c r="EN221" s="16">
        <v>-11477</v>
      </c>
      <c r="EO221" s="16">
        <v>14901629</v>
      </c>
      <c r="EP221" s="16">
        <v>359298669</v>
      </c>
      <c r="EQ221" s="18">
        <v>5.4</v>
      </c>
      <c r="ER221" s="16">
        <v>1940213</v>
      </c>
      <c r="ES221" s="16">
        <v>64066</v>
      </c>
      <c r="ET221" s="16">
        <v>63569</v>
      </c>
      <c r="EU221" s="16">
        <v>497</v>
      </c>
      <c r="EV221" s="16">
        <v>1940213</v>
      </c>
      <c r="EW221" s="16">
        <v>1940710</v>
      </c>
      <c r="EX221" s="16">
        <v>81092723</v>
      </c>
      <c r="EY221" s="16">
        <v>70795250</v>
      </c>
      <c r="EZ221" s="16">
        <v>10297473</v>
      </c>
      <c r="FA221" s="18">
        <v>5.4</v>
      </c>
      <c r="FB221" s="16">
        <v>55606</v>
      </c>
      <c r="FC221" s="16">
        <v>0</v>
      </c>
      <c r="FD221" s="16">
        <v>0</v>
      </c>
      <c r="FE221" s="16">
        <v>0</v>
      </c>
      <c r="FF221" s="16">
        <v>55606</v>
      </c>
      <c r="FG221" s="16">
        <v>55606</v>
      </c>
      <c r="FH221" s="16">
        <v>1940710</v>
      </c>
      <c r="FI221" s="16">
        <v>1996316</v>
      </c>
      <c r="FJ221" s="16">
        <v>6749</v>
      </c>
      <c r="FK221" s="15">
        <v>1339.9849999999999</v>
      </c>
      <c r="FL221" s="16">
        <v>9043559</v>
      </c>
      <c r="FM221" s="16">
        <v>6749</v>
      </c>
      <c r="FN221" s="17">
        <v>266.77999999999997</v>
      </c>
      <c r="FO221" s="16">
        <v>1800498</v>
      </c>
      <c r="FP221" s="16">
        <v>264</v>
      </c>
      <c r="FQ221" s="17">
        <v>1597.04</v>
      </c>
      <c r="FR221" s="16">
        <v>421619</v>
      </c>
      <c r="FS221" s="16">
        <v>54903</v>
      </c>
      <c r="FT221" s="16">
        <v>5957</v>
      </c>
      <c r="FU221" s="16">
        <v>482479</v>
      </c>
      <c r="FV221" s="16">
        <v>9043559</v>
      </c>
      <c r="FW221" s="16">
        <v>1800498</v>
      </c>
      <c r="FX221" s="16">
        <v>-10137</v>
      </c>
      <c r="FY221" s="16">
        <v>879297</v>
      </c>
      <c r="FZ221" s="16">
        <v>100829</v>
      </c>
      <c r="GA221" s="16">
        <v>103256</v>
      </c>
      <c r="GB221" s="16">
        <v>488671</v>
      </c>
      <c r="GC221" s="16">
        <v>12888452</v>
      </c>
      <c r="GD221" s="16">
        <v>1996316</v>
      </c>
      <c r="GE221" s="16">
        <v>10892136</v>
      </c>
      <c r="GF221" s="15">
        <v>1606.7650000000001</v>
      </c>
      <c r="GG221" s="16">
        <v>300</v>
      </c>
      <c r="GH221" s="16">
        <v>482030</v>
      </c>
      <c r="GI221" s="16">
        <v>10892136</v>
      </c>
      <c r="GJ221" s="16">
        <v>0</v>
      </c>
      <c r="GK221" s="14">
        <v>18.5</v>
      </c>
      <c r="GL221" s="16">
        <v>7635</v>
      </c>
      <c r="GM221" s="16">
        <v>141248</v>
      </c>
      <c r="GN221" s="14">
        <v>0</v>
      </c>
      <c r="GO221" s="16">
        <v>7413</v>
      </c>
      <c r="GP221" s="16">
        <v>0</v>
      </c>
      <c r="GQ221" s="16">
        <v>141248</v>
      </c>
      <c r="GR221" s="16">
        <v>141248</v>
      </c>
      <c r="GS221" s="16">
        <v>14901629</v>
      </c>
      <c r="GT221" s="16">
        <v>12888452</v>
      </c>
      <c r="GU221" s="16">
        <v>0</v>
      </c>
      <c r="GV221" s="16">
        <v>2013177</v>
      </c>
      <c r="GW221" s="16">
        <v>359298669</v>
      </c>
      <c r="GX221" s="16">
        <v>364307204</v>
      </c>
      <c r="GY221" s="16">
        <v>0</v>
      </c>
      <c r="GZ221" s="16">
        <v>364307204</v>
      </c>
      <c r="HA221" s="18">
        <v>0</v>
      </c>
      <c r="HB221" s="16">
        <v>68213</v>
      </c>
      <c r="HC221" s="16">
        <v>0</v>
      </c>
      <c r="HD221" s="16">
        <v>68213</v>
      </c>
      <c r="HE221" s="16">
        <v>0</v>
      </c>
      <c r="HF221" s="16">
        <v>68213</v>
      </c>
      <c r="HG221" s="16">
        <v>886</v>
      </c>
      <c r="HH221" s="16">
        <v>685</v>
      </c>
      <c r="HI221" s="16">
        <v>201</v>
      </c>
      <c r="HJ221" s="15">
        <v>1606.7650000000001</v>
      </c>
      <c r="HK221" s="16">
        <v>322960</v>
      </c>
      <c r="HL221" s="15">
        <v>1606.7650000000001</v>
      </c>
      <c r="HM221" s="16">
        <v>10</v>
      </c>
      <c r="HN221" s="16">
        <v>16068</v>
      </c>
      <c r="HO221" s="15">
        <v>1606.7650000000001</v>
      </c>
      <c r="HP221" s="16">
        <v>7635</v>
      </c>
      <c r="HQ221" s="15">
        <v>0.11600000000000001</v>
      </c>
      <c r="HR221" s="16">
        <v>1423594</v>
      </c>
      <c r="HS221" s="16">
        <v>322960</v>
      </c>
      <c r="HT221" s="16">
        <v>16068</v>
      </c>
      <c r="HU221" s="16">
        <v>1084566</v>
      </c>
      <c r="HV221" s="16">
        <v>359298669</v>
      </c>
      <c r="HW221" s="18">
        <v>3.0185599999999999</v>
      </c>
      <c r="HX221" s="18">
        <v>1.9617800000000001</v>
      </c>
      <c r="HY221" s="18">
        <v>1.0567800000000001</v>
      </c>
      <c r="HZ221" s="16">
        <v>359298669</v>
      </c>
      <c r="IA221" s="16">
        <v>379700</v>
      </c>
      <c r="IB221" s="16">
        <v>7635</v>
      </c>
      <c r="IC221" s="17">
        <v>0</v>
      </c>
      <c r="ID221" s="16">
        <v>0</v>
      </c>
      <c r="IE221" s="15">
        <v>1606.7650000000001</v>
      </c>
      <c r="IF221" s="16">
        <v>0</v>
      </c>
      <c r="IG221" s="16">
        <v>2013177</v>
      </c>
      <c r="IH221" s="16">
        <v>68213</v>
      </c>
      <c r="II221" s="16">
        <v>0</v>
      </c>
      <c r="IJ221" s="16">
        <v>0</v>
      </c>
      <c r="IK221" s="16">
        <v>102876</v>
      </c>
      <c r="IL221" s="16">
        <v>322960</v>
      </c>
      <c r="IM221" s="16">
        <v>16068</v>
      </c>
      <c r="IN221" s="16">
        <v>379700</v>
      </c>
      <c r="IO221" s="16">
        <v>0</v>
      </c>
      <c r="IP221" s="16">
        <v>1329112</v>
      </c>
      <c r="IQ221" s="16">
        <v>10892136</v>
      </c>
      <c r="IR221" s="16">
        <v>0</v>
      </c>
      <c r="IS221" s="16">
        <v>68213</v>
      </c>
      <c r="IT221" s="16">
        <v>0</v>
      </c>
      <c r="IU221" s="16">
        <v>0</v>
      </c>
      <c r="IV221" s="16">
        <v>102876</v>
      </c>
      <c r="IW221" s="16">
        <v>322960</v>
      </c>
      <c r="IX221" s="16">
        <v>16068</v>
      </c>
      <c r="IY221" s="16">
        <v>379700</v>
      </c>
      <c r="IZ221" s="16">
        <v>0</v>
      </c>
      <c r="JA221" s="16">
        <v>0</v>
      </c>
      <c r="JB221" s="16">
        <v>141248</v>
      </c>
      <c r="JC221" s="16">
        <v>11717449</v>
      </c>
      <c r="JD221" s="16">
        <v>10131966</v>
      </c>
      <c r="JE221" s="16">
        <v>0</v>
      </c>
      <c r="JF221" s="16">
        <v>10131966</v>
      </c>
      <c r="JG221" s="19">
        <v>7.0000000000000007E-2</v>
      </c>
      <c r="JH221" s="16">
        <v>709238</v>
      </c>
      <c r="JI221" s="16">
        <v>359298669</v>
      </c>
      <c r="JJ221" s="14">
        <v>1326</v>
      </c>
      <c r="JK221" s="16">
        <v>270964</v>
      </c>
      <c r="JL221" s="16">
        <v>416026</v>
      </c>
      <c r="JM221" s="16">
        <v>270964</v>
      </c>
      <c r="JN221" s="17">
        <v>0.25</v>
      </c>
      <c r="JO221" s="19">
        <v>0.38379999999999997</v>
      </c>
      <c r="JP221" s="16">
        <v>709238</v>
      </c>
      <c r="JQ221" s="16">
        <v>272206</v>
      </c>
      <c r="JR221" s="17">
        <v>7.0000000000000007E-2</v>
      </c>
      <c r="JS221" s="16">
        <v>6156771</v>
      </c>
      <c r="JT221" s="16">
        <v>430974</v>
      </c>
      <c r="JU221" s="16">
        <v>709238</v>
      </c>
      <c r="JV221" s="16">
        <v>272206</v>
      </c>
      <c r="JW221" s="16">
        <v>430974</v>
      </c>
      <c r="JX221" s="16">
        <v>6058</v>
      </c>
      <c r="JY221" s="16">
        <v>272206</v>
      </c>
      <c r="JZ221" s="18">
        <v>0</v>
      </c>
      <c r="KA221" s="16">
        <v>0</v>
      </c>
      <c r="KB221" s="16">
        <v>430974</v>
      </c>
      <c r="KC221" s="16">
        <v>6058</v>
      </c>
      <c r="KD221" s="16">
        <v>437032</v>
      </c>
      <c r="KE221" s="16">
        <v>10131966</v>
      </c>
      <c r="KF221" s="19">
        <v>0</v>
      </c>
      <c r="KG221" s="16">
        <v>0</v>
      </c>
      <c r="KH221" s="17">
        <v>0</v>
      </c>
      <c r="KI221" s="16">
        <v>6156771</v>
      </c>
      <c r="KJ221" s="16">
        <v>0</v>
      </c>
      <c r="KK221" s="16">
        <v>0</v>
      </c>
      <c r="KL221" s="16">
        <v>0</v>
      </c>
      <c r="KM221" s="16">
        <v>0</v>
      </c>
      <c r="KN221" s="16">
        <v>44809</v>
      </c>
      <c r="KO221" s="16">
        <v>44461</v>
      </c>
      <c r="KP221" s="16">
        <v>348</v>
      </c>
      <c r="KQ221" s="16">
        <v>1329112</v>
      </c>
      <c r="KR221" s="16">
        <v>348</v>
      </c>
      <c r="KS221" s="16">
        <v>1328764</v>
      </c>
      <c r="KT221" s="16">
        <v>497</v>
      </c>
      <c r="KU221" s="16">
        <v>348</v>
      </c>
      <c r="KV221" s="16">
        <v>845</v>
      </c>
      <c r="KW221" s="16">
        <v>1940213</v>
      </c>
      <c r="KX221" s="16">
        <v>1328764</v>
      </c>
      <c r="KY221" s="18">
        <v>3268977</v>
      </c>
      <c r="KZ221" s="16">
        <v>6058</v>
      </c>
      <c r="LA221" s="16">
        <v>0</v>
      </c>
      <c r="LB221" s="16">
        <v>0</v>
      </c>
      <c r="LC221" s="16">
        <v>0</v>
      </c>
      <c r="LD221" s="16">
        <v>3275035</v>
      </c>
      <c r="LE221" s="16">
        <v>651775</v>
      </c>
      <c r="LF221" s="16">
        <v>0</v>
      </c>
      <c r="LG221" s="16">
        <v>0</v>
      </c>
      <c r="LH221" s="16">
        <v>3926810</v>
      </c>
      <c r="LI221" s="16">
        <v>6058</v>
      </c>
      <c r="LJ221" s="16">
        <v>3920752</v>
      </c>
      <c r="LK221" s="16">
        <v>359298669</v>
      </c>
      <c r="LL221" s="16">
        <v>10.912240000000001</v>
      </c>
      <c r="LM221" s="16">
        <v>6058</v>
      </c>
      <c r="LN221" s="16">
        <v>389404135</v>
      </c>
      <c r="LO221" s="16">
        <v>1.5559999999999999E-2</v>
      </c>
      <c r="LP221" s="16">
        <v>10.912240000000001</v>
      </c>
      <c r="LQ221" s="16">
        <v>10.9278</v>
      </c>
      <c r="LR221" s="16">
        <v>554510</v>
      </c>
      <c r="LS221" s="16">
        <v>0</v>
      </c>
      <c r="LT221" s="16">
        <v>83233</v>
      </c>
      <c r="LU221" s="16">
        <v>92723</v>
      </c>
      <c r="LV221" s="16">
        <v>1483</v>
      </c>
      <c r="LW221" s="16">
        <v>54903</v>
      </c>
      <c r="LX221" s="16">
        <v>5957</v>
      </c>
      <c r="LY221" s="16">
        <v>102876</v>
      </c>
      <c r="LZ221" s="16">
        <v>689933</v>
      </c>
      <c r="MA221" s="16">
        <v>11717449</v>
      </c>
      <c r="MB221" s="18">
        <v>689933</v>
      </c>
      <c r="MC221" s="16">
        <v>11027516</v>
      </c>
      <c r="MD221" s="16">
        <v>14901629</v>
      </c>
      <c r="ME221" s="18">
        <v>0</v>
      </c>
      <c r="MF221" s="18">
        <v>0</v>
      </c>
      <c r="MG221" s="18">
        <v>437032</v>
      </c>
      <c r="MH221" s="16">
        <v>0</v>
      </c>
      <c r="MI221" s="16">
        <v>141248</v>
      </c>
      <c r="MJ221" s="16">
        <v>0</v>
      </c>
      <c r="MK221" s="16">
        <v>0</v>
      </c>
      <c r="ML221" s="16">
        <v>0</v>
      </c>
      <c r="MM221" s="16">
        <v>0</v>
      </c>
      <c r="MN221" s="16">
        <v>0</v>
      </c>
      <c r="MO221" s="16">
        <v>3275035</v>
      </c>
      <c r="MP221" s="16">
        <v>141248</v>
      </c>
      <c r="MQ221" s="16">
        <v>0</v>
      </c>
      <c r="MR221" s="16">
        <v>430974</v>
      </c>
      <c r="MS221" s="16">
        <v>0</v>
      </c>
      <c r="MT221" s="16">
        <v>55606</v>
      </c>
      <c r="MU221" s="16">
        <v>845</v>
      </c>
      <c r="MV221" s="16">
        <v>0</v>
      </c>
      <c r="MW221" s="16">
        <v>3903708</v>
      </c>
      <c r="MX221" s="16">
        <v>389404135</v>
      </c>
      <c r="MY221" s="16">
        <v>1.34</v>
      </c>
      <c r="MZ221" s="16">
        <v>389404</v>
      </c>
      <c r="NA221" s="16">
        <v>0.02</v>
      </c>
      <c r="NB221" s="16">
        <v>6156771</v>
      </c>
      <c r="NC221" s="16">
        <v>123135</v>
      </c>
      <c r="ND221" s="16">
        <v>389404</v>
      </c>
      <c r="NE221" s="16">
        <v>123135</v>
      </c>
      <c r="NF221" s="16">
        <v>266269</v>
      </c>
      <c r="NG221" s="17">
        <v>7.0000000000000007E-2</v>
      </c>
      <c r="NH221" s="17">
        <v>0</v>
      </c>
      <c r="NI221" s="17">
        <v>0</v>
      </c>
      <c r="NJ221" s="17">
        <v>0</v>
      </c>
      <c r="NK221" s="17">
        <v>0.02</v>
      </c>
      <c r="NL221" s="17">
        <v>0.09</v>
      </c>
      <c r="NM221" s="16">
        <v>430974</v>
      </c>
      <c r="NN221" s="16">
        <v>0</v>
      </c>
      <c r="NO221" s="18">
        <v>0</v>
      </c>
      <c r="NP221" s="16">
        <v>0</v>
      </c>
      <c r="NQ221" s="17">
        <v>430974</v>
      </c>
      <c r="NR221" s="16">
        <v>600000</v>
      </c>
      <c r="NS221" s="16">
        <v>0</v>
      </c>
      <c r="NT221" s="16">
        <v>128503</v>
      </c>
      <c r="NU221" s="16">
        <v>0</v>
      </c>
      <c r="NV221" s="16">
        <v>0</v>
      </c>
      <c r="NW221" s="17">
        <v>0</v>
      </c>
      <c r="NX221" s="17">
        <v>0</v>
      </c>
    </row>
    <row r="222" spans="1:388" x14ac:dyDescent="0.55000000000000004">
      <c r="A222" s="13" t="s">
        <v>1181</v>
      </c>
      <c r="B222" s="13" t="s">
        <v>1209</v>
      </c>
      <c r="C222" s="13" t="s">
        <v>417</v>
      </c>
      <c r="D222" s="13" t="s">
        <v>418</v>
      </c>
      <c r="E222" s="14">
        <v>589.79999999999995</v>
      </c>
      <c r="F222" s="15">
        <v>-8.4000000000000005E-2</v>
      </c>
      <c r="G222" s="16">
        <v>7413</v>
      </c>
      <c r="H222" s="16">
        <v>-623</v>
      </c>
      <c r="I222" s="16">
        <v>6553</v>
      </c>
      <c r="J222" s="15">
        <v>-8.4000000000000005E-2</v>
      </c>
      <c r="K222" s="16">
        <v>-550</v>
      </c>
      <c r="L222" s="16">
        <v>7413</v>
      </c>
      <c r="M222" s="16">
        <v>222</v>
      </c>
      <c r="N222" s="16">
        <v>7635</v>
      </c>
      <c r="O222" s="17">
        <v>658.73</v>
      </c>
      <c r="P222" s="17">
        <v>19.07</v>
      </c>
      <c r="Q222" s="17">
        <v>677.8</v>
      </c>
      <c r="R222" s="17">
        <v>71.849999999999994</v>
      </c>
      <c r="S222" s="17">
        <v>2.16</v>
      </c>
      <c r="T222" s="17">
        <v>74.010000000000005</v>
      </c>
      <c r="U222" s="17">
        <v>71.39</v>
      </c>
      <c r="V222" s="17">
        <v>2.35</v>
      </c>
      <c r="W222" s="17">
        <v>73.739999999999995</v>
      </c>
      <c r="X222" s="17">
        <v>357.8</v>
      </c>
      <c r="Y222" s="17">
        <v>10.73</v>
      </c>
      <c r="Z222" s="17">
        <v>368.53</v>
      </c>
      <c r="AA222" s="17">
        <v>19.440000000000001</v>
      </c>
      <c r="AB222" s="17">
        <v>14.54</v>
      </c>
      <c r="AC222" s="17">
        <v>15.07</v>
      </c>
      <c r="AD222" s="17">
        <v>49.05</v>
      </c>
      <c r="AE222" s="14">
        <v>589.79999999999995</v>
      </c>
      <c r="AF222" s="17">
        <v>638.85</v>
      </c>
      <c r="AG222" s="17">
        <v>0</v>
      </c>
      <c r="AH222" s="17">
        <v>638.85</v>
      </c>
      <c r="AI222" s="15">
        <v>24.99</v>
      </c>
      <c r="AJ222" s="15">
        <v>2.1909999999999998</v>
      </c>
      <c r="AK222" s="17">
        <v>0.21</v>
      </c>
      <c r="AL222" s="17">
        <f>ROUND(Data_AidAndLevy[[#This Row],[L311]]*Data_AidAndLevy[[#This Row],[L201]],0)</f>
        <v>1557</v>
      </c>
      <c r="AM222" s="15">
        <v>0</v>
      </c>
      <c r="AN222" s="15">
        <v>27.390999999999998</v>
      </c>
      <c r="AO222" s="17">
        <v>638.85</v>
      </c>
      <c r="AP222" s="15">
        <v>666.24099999999999</v>
      </c>
      <c r="AQ222" s="17">
        <v>49.05</v>
      </c>
      <c r="AR222" s="15">
        <v>617.19100000000003</v>
      </c>
      <c r="AS222" s="16">
        <v>7635</v>
      </c>
      <c r="AT222" s="14">
        <v>589.79999999999995</v>
      </c>
      <c r="AU222" s="16">
        <v>4503123</v>
      </c>
      <c r="AV222" s="16">
        <v>4461885</v>
      </c>
      <c r="AW222" s="17">
        <v>1.01</v>
      </c>
      <c r="AX222" s="16">
        <v>4506504</v>
      </c>
      <c r="AY222" s="16">
        <v>4503123</v>
      </c>
      <c r="AZ222" s="16">
        <v>3381</v>
      </c>
      <c r="BA222" s="16">
        <v>7635</v>
      </c>
      <c r="BB222" s="15">
        <v>27.390999999999998</v>
      </c>
      <c r="BC222" s="16">
        <v>209130</v>
      </c>
      <c r="BD222" s="16">
        <v>7635</v>
      </c>
      <c r="BE222" s="17">
        <v>49.05</v>
      </c>
      <c r="BF222" s="16">
        <v>374497</v>
      </c>
      <c r="BG222" s="17">
        <v>677.8</v>
      </c>
      <c r="BH222" s="14">
        <v>589.79999999999995</v>
      </c>
      <c r="BI222" s="16">
        <v>399766</v>
      </c>
      <c r="BJ222" s="16">
        <v>396490</v>
      </c>
      <c r="BK222" s="16">
        <v>399766</v>
      </c>
      <c r="BL222" s="16">
        <v>0</v>
      </c>
      <c r="BM222" s="16">
        <v>399766</v>
      </c>
      <c r="BN222" s="16">
        <v>399766</v>
      </c>
      <c r="BO222" s="17">
        <v>74.010000000000005</v>
      </c>
      <c r="BP222" s="14">
        <v>589.79999999999995</v>
      </c>
      <c r="BQ222" s="16">
        <v>43651</v>
      </c>
      <c r="BR222" s="16">
        <v>43247</v>
      </c>
      <c r="BS222" s="16">
        <v>43651</v>
      </c>
      <c r="BT222" s="16">
        <v>0</v>
      </c>
      <c r="BU222" s="16">
        <v>43651</v>
      </c>
      <c r="BV222" s="16">
        <v>43651</v>
      </c>
      <c r="BW222" s="17">
        <v>73.739999999999995</v>
      </c>
      <c r="BX222" s="14">
        <v>589.79999999999995</v>
      </c>
      <c r="BY222" s="16">
        <v>43492</v>
      </c>
      <c r="BZ222" s="16">
        <v>42970</v>
      </c>
      <c r="CA222" s="16">
        <v>43492</v>
      </c>
      <c r="CB222" s="16">
        <v>0</v>
      </c>
      <c r="CC222" s="16">
        <v>43492</v>
      </c>
      <c r="CD222" s="16">
        <v>43492</v>
      </c>
      <c r="CE222" s="17">
        <v>368.53</v>
      </c>
      <c r="CF222" s="14">
        <v>589.79999999999995</v>
      </c>
      <c r="CG222" s="16">
        <v>217359</v>
      </c>
      <c r="CH222" s="16">
        <v>215360</v>
      </c>
      <c r="CI222" s="16">
        <v>217359</v>
      </c>
      <c r="CJ222" s="16">
        <v>0</v>
      </c>
      <c r="CK222" s="16">
        <v>217359</v>
      </c>
      <c r="CL222" s="16">
        <v>217359</v>
      </c>
      <c r="CM222" s="17">
        <v>325.88</v>
      </c>
      <c r="CN222" s="17">
        <v>638.85</v>
      </c>
      <c r="CO222" s="16">
        <v>208188</v>
      </c>
      <c r="CP222" s="16">
        <v>205046</v>
      </c>
      <c r="CQ222" s="16">
        <v>0</v>
      </c>
      <c r="CR222" s="16">
        <v>205046</v>
      </c>
      <c r="CS222" s="16">
        <v>208188</v>
      </c>
      <c r="CT222" s="16">
        <v>0</v>
      </c>
      <c r="CU222" s="14">
        <v>589.79999999999995</v>
      </c>
      <c r="CV222" s="16">
        <v>13</v>
      </c>
      <c r="CW222" s="14">
        <v>0</v>
      </c>
      <c r="CX222" s="16">
        <v>603</v>
      </c>
      <c r="CY222" s="17">
        <v>62.04</v>
      </c>
      <c r="CZ222" s="16">
        <v>37410</v>
      </c>
      <c r="DA222" s="16">
        <v>603</v>
      </c>
      <c r="DB222" s="17">
        <v>68.150000000000006</v>
      </c>
      <c r="DC222" s="16">
        <v>41094</v>
      </c>
      <c r="DD222" s="17">
        <v>0</v>
      </c>
      <c r="DE222" s="17">
        <v>325.88</v>
      </c>
      <c r="DF222" s="16">
        <v>0</v>
      </c>
      <c r="DG222" s="17">
        <v>27.75</v>
      </c>
      <c r="DH222" s="17">
        <v>638.85</v>
      </c>
      <c r="DI222" s="16">
        <v>17728</v>
      </c>
      <c r="DJ222" s="16">
        <v>17349</v>
      </c>
      <c r="DK222" s="16">
        <v>17728</v>
      </c>
      <c r="DL222" s="16">
        <v>0</v>
      </c>
      <c r="DM222" s="16">
        <v>17728</v>
      </c>
      <c r="DN222" s="16">
        <v>17728</v>
      </c>
      <c r="DO222" s="17">
        <v>3.48</v>
      </c>
      <c r="DP222" s="17">
        <v>638.85</v>
      </c>
      <c r="DQ222" s="16">
        <v>2223</v>
      </c>
      <c r="DR222" s="16">
        <v>2179</v>
      </c>
      <c r="DS222" s="16">
        <v>2223</v>
      </c>
      <c r="DT222" s="16">
        <v>0</v>
      </c>
      <c r="DU222" s="16">
        <v>2223</v>
      </c>
      <c r="DV222" s="16">
        <v>2223</v>
      </c>
      <c r="DW222" s="16">
        <v>4503123</v>
      </c>
      <c r="DX222" s="16">
        <v>3381</v>
      </c>
      <c r="DY222" s="16">
        <v>209130</v>
      </c>
      <c r="DZ222" s="16">
        <v>374497</v>
      </c>
      <c r="EA222" s="16">
        <v>399766</v>
      </c>
      <c r="EB222" s="16">
        <v>43651</v>
      </c>
      <c r="EC222" s="16">
        <v>43492</v>
      </c>
      <c r="ED222" s="16">
        <v>217359</v>
      </c>
      <c r="EE222" s="16">
        <v>208188</v>
      </c>
      <c r="EF222" s="16">
        <v>0</v>
      </c>
      <c r="EG222" s="16">
        <v>37410</v>
      </c>
      <c r="EH222" s="16">
        <v>41094</v>
      </c>
      <c r="EI222" s="16">
        <v>0</v>
      </c>
      <c r="EJ222" s="16">
        <v>17728</v>
      </c>
      <c r="EK222" s="16">
        <v>2223</v>
      </c>
      <c r="EL222" s="16">
        <v>41558</v>
      </c>
      <c r="EM222" s="16">
        <v>185266</v>
      </c>
      <c r="EN222" s="16">
        <v>-623</v>
      </c>
      <c r="EO222" s="16">
        <v>6244127</v>
      </c>
      <c r="EP222" s="16">
        <v>376416266</v>
      </c>
      <c r="EQ222" s="18">
        <v>5.4</v>
      </c>
      <c r="ER222" s="16">
        <v>2032648</v>
      </c>
      <c r="ES222" s="16">
        <v>15246</v>
      </c>
      <c r="ET222" s="16">
        <v>15029</v>
      </c>
      <c r="EU222" s="16">
        <v>217</v>
      </c>
      <c r="EV222" s="16">
        <v>2032648</v>
      </c>
      <c r="EW222" s="16">
        <v>2032865</v>
      </c>
      <c r="EX222" s="16">
        <v>56638104</v>
      </c>
      <c r="EY222" s="16">
        <v>52843223</v>
      </c>
      <c r="EZ222" s="16">
        <v>3794881</v>
      </c>
      <c r="FA222" s="18">
        <v>5.4</v>
      </c>
      <c r="FB222" s="16">
        <v>20492</v>
      </c>
      <c r="FC222" s="16">
        <v>0</v>
      </c>
      <c r="FD222" s="16">
        <v>0</v>
      </c>
      <c r="FE222" s="16">
        <v>0</v>
      </c>
      <c r="FF222" s="16">
        <v>20492</v>
      </c>
      <c r="FG222" s="16">
        <v>20492</v>
      </c>
      <c r="FH222" s="16">
        <v>2032865</v>
      </c>
      <c r="FI222" s="16">
        <v>2053357</v>
      </c>
      <c r="FJ222" s="16">
        <v>6749</v>
      </c>
      <c r="FK222" s="15">
        <v>617.19100000000003</v>
      </c>
      <c r="FL222" s="16">
        <v>4165422</v>
      </c>
      <c r="FM222" s="16">
        <v>6749</v>
      </c>
      <c r="FN222" s="17">
        <v>49.05</v>
      </c>
      <c r="FO222" s="16">
        <v>331038</v>
      </c>
      <c r="FP222" s="16">
        <v>264</v>
      </c>
      <c r="FQ222" s="17">
        <v>638.85</v>
      </c>
      <c r="FR222" s="16">
        <v>168656</v>
      </c>
      <c r="FS222" s="16">
        <v>17728</v>
      </c>
      <c r="FT222" s="16">
        <v>2223</v>
      </c>
      <c r="FU222" s="16">
        <v>188607</v>
      </c>
      <c r="FV222" s="16">
        <v>4165422</v>
      </c>
      <c r="FW222" s="16">
        <v>331038</v>
      </c>
      <c r="FX222" s="16">
        <v>-550</v>
      </c>
      <c r="FY222" s="16">
        <v>399766</v>
      </c>
      <c r="FZ222" s="16">
        <v>43651</v>
      </c>
      <c r="GA222" s="16">
        <v>43492</v>
      </c>
      <c r="GB222" s="16">
        <v>217359</v>
      </c>
      <c r="GC222" s="16">
        <v>5388785</v>
      </c>
      <c r="GD222" s="16">
        <v>2053357</v>
      </c>
      <c r="GE222" s="16">
        <v>3335428</v>
      </c>
      <c r="GF222" s="15">
        <v>666.24099999999999</v>
      </c>
      <c r="GG222" s="16">
        <v>300</v>
      </c>
      <c r="GH222" s="16">
        <v>199872</v>
      </c>
      <c r="GI222" s="16">
        <v>3335428</v>
      </c>
      <c r="GJ222" s="16">
        <v>0</v>
      </c>
      <c r="GK222" s="14">
        <v>21.5</v>
      </c>
      <c r="GL222" s="16">
        <v>7635</v>
      </c>
      <c r="GM222" s="16">
        <v>164153</v>
      </c>
      <c r="GN222" s="14">
        <v>0</v>
      </c>
      <c r="GO222" s="16">
        <v>7413</v>
      </c>
      <c r="GP222" s="16">
        <v>0</v>
      </c>
      <c r="GQ222" s="16">
        <v>164153</v>
      </c>
      <c r="GR222" s="16">
        <v>164153</v>
      </c>
      <c r="GS222" s="16">
        <v>6244127</v>
      </c>
      <c r="GT222" s="16">
        <v>5388785</v>
      </c>
      <c r="GU222" s="16">
        <v>0</v>
      </c>
      <c r="GV222" s="16">
        <v>855342</v>
      </c>
      <c r="GW222" s="16">
        <v>376416266</v>
      </c>
      <c r="GX222" s="16">
        <v>348222986</v>
      </c>
      <c r="GY222" s="16">
        <v>28193280</v>
      </c>
      <c r="GZ222" s="16">
        <v>348222986</v>
      </c>
      <c r="HA222" s="18">
        <v>8.1000000000000003E-2</v>
      </c>
      <c r="HB222" s="16">
        <v>3719</v>
      </c>
      <c r="HC222" s="16">
        <v>301</v>
      </c>
      <c r="HD222" s="16">
        <v>3719</v>
      </c>
      <c r="HE222" s="16">
        <v>301</v>
      </c>
      <c r="HF222" s="16">
        <v>3418</v>
      </c>
      <c r="HG222" s="16">
        <v>886</v>
      </c>
      <c r="HH222" s="16">
        <v>685</v>
      </c>
      <c r="HI222" s="16">
        <v>201</v>
      </c>
      <c r="HJ222" s="15">
        <v>666.24099999999999</v>
      </c>
      <c r="HK222" s="16">
        <v>133914</v>
      </c>
      <c r="HL222" s="15">
        <v>666.24099999999999</v>
      </c>
      <c r="HM222" s="16">
        <v>10</v>
      </c>
      <c r="HN222" s="16">
        <v>6662</v>
      </c>
      <c r="HO222" s="15">
        <v>666.24099999999999</v>
      </c>
      <c r="HP222" s="16">
        <v>7635</v>
      </c>
      <c r="HQ222" s="15">
        <v>0.11600000000000001</v>
      </c>
      <c r="HR222" s="16">
        <v>590290</v>
      </c>
      <c r="HS222" s="16">
        <v>133914</v>
      </c>
      <c r="HT222" s="16">
        <v>6662</v>
      </c>
      <c r="HU222" s="16">
        <v>449714</v>
      </c>
      <c r="HV222" s="16">
        <v>376416266</v>
      </c>
      <c r="HW222" s="18">
        <v>1.1947300000000001</v>
      </c>
      <c r="HX222" s="18">
        <v>1.9617800000000001</v>
      </c>
      <c r="HY222" s="18">
        <v>0</v>
      </c>
      <c r="HZ222" s="16">
        <v>376416266</v>
      </c>
      <c r="IA222" s="16">
        <v>0</v>
      </c>
      <c r="IB222" s="16">
        <v>7635</v>
      </c>
      <c r="IC222" s="17">
        <v>0</v>
      </c>
      <c r="ID222" s="16">
        <v>0</v>
      </c>
      <c r="IE222" s="15">
        <v>666.24099999999999</v>
      </c>
      <c r="IF222" s="16">
        <v>0</v>
      </c>
      <c r="IG222" s="16">
        <v>855342</v>
      </c>
      <c r="IH222" s="16">
        <v>3418</v>
      </c>
      <c r="II222" s="16">
        <v>0</v>
      </c>
      <c r="IJ222" s="16">
        <v>0</v>
      </c>
      <c r="IK222" s="16">
        <v>41558</v>
      </c>
      <c r="IL222" s="16">
        <v>133914</v>
      </c>
      <c r="IM222" s="16">
        <v>6662</v>
      </c>
      <c r="IN222" s="16">
        <v>0</v>
      </c>
      <c r="IO222" s="16">
        <v>0</v>
      </c>
      <c r="IP222" s="16">
        <v>752906</v>
      </c>
      <c r="IQ222" s="16">
        <v>3335428</v>
      </c>
      <c r="IR222" s="16">
        <v>0</v>
      </c>
      <c r="IS222" s="16">
        <v>3418</v>
      </c>
      <c r="IT222" s="16">
        <v>0</v>
      </c>
      <c r="IU222" s="16">
        <v>0</v>
      </c>
      <c r="IV222" s="16">
        <v>41558</v>
      </c>
      <c r="IW222" s="16">
        <v>133914</v>
      </c>
      <c r="IX222" s="16">
        <v>6662</v>
      </c>
      <c r="IY222" s="16">
        <v>0</v>
      </c>
      <c r="IZ222" s="16">
        <v>0</v>
      </c>
      <c r="JA222" s="16">
        <v>0</v>
      </c>
      <c r="JB222" s="16">
        <v>164153</v>
      </c>
      <c r="JC222" s="16">
        <v>3602017</v>
      </c>
      <c r="JD222" s="16">
        <v>4503123</v>
      </c>
      <c r="JE222" s="16">
        <v>3381</v>
      </c>
      <c r="JF222" s="16">
        <v>4506504</v>
      </c>
      <c r="JG222" s="19">
        <v>0.1</v>
      </c>
      <c r="JH222" s="16">
        <v>450650</v>
      </c>
      <c r="JI222" s="16">
        <v>376416266</v>
      </c>
      <c r="JJ222" s="14">
        <v>589.79999999999995</v>
      </c>
      <c r="JK222" s="16">
        <v>638210</v>
      </c>
      <c r="JL222" s="16">
        <v>416026</v>
      </c>
      <c r="JM222" s="16">
        <v>638210</v>
      </c>
      <c r="JN222" s="17">
        <v>0.25</v>
      </c>
      <c r="JO222" s="19">
        <v>0.16300000000000001</v>
      </c>
      <c r="JP222" s="16">
        <v>450650</v>
      </c>
      <c r="JQ222" s="16">
        <v>73456</v>
      </c>
      <c r="JR222" s="17">
        <v>0.04</v>
      </c>
      <c r="JS222" s="16">
        <v>4725133</v>
      </c>
      <c r="JT222" s="16">
        <v>189005</v>
      </c>
      <c r="JU222" s="16">
        <v>450650</v>
      </c>
      <c r="JV222" s="16">
        <v>73456</v>
      </c>
      <c r="JW222" s="16">
        <v>189005</v>
      </c>
      <c r="JX222" s="16">
        <v>188189</v>
      </c>
      <c r="JY222" s="16">
        <v>73456</v>
      </c>
      <c r="JZ222" s="18">
        <v>0</v>
      </c>
      <c r="KA222" s="16">
        <v>0</v>
      </c>
      <c r="KB222" s="16">
        <v>189005</v>
      </c>
      <c r="KC222" s="16">
        <v>188189</v>
      </c>
      <c r="KD222" s="16">
        <v>377194</v>
      </c>
      <c r="KE222" s="16">
        <v>4506504</v>
      </c>
      <c r="KF222" s="19">
        <v>0</v>
      </c>
      <c r="KG222" s="16">
        <v>0</v>
      </c>
      <c r="KH222" s="17">
        <v>0</v>
      </c>
      <c r="KI222" s="16">
        <v>4725133</v>
      </c>
      <c r="KJ222" s="16">
        <v>0</v>
      </c>
      <c r="KK222" s="16">
        <v>0</v>
      </c>
      <c r="KL222" s="16">
        <v>0</v>
      </c>
      <c r="KM222" s="16">
        <v>0</v>
      </c>
      <c r="KN222" s="16">
        <v>6457</v>
      </c>
      <c r="KO222" s="16">
        <v>6365</v>
      </c>
      <c r="KP222" s="16">
        <v>92</v>
      </c>
      <c r="KQ222" s="16">
        <v>752906</v>
      </c>
      <c r="KR222" s="16">
        <v>92</v>
      </c>
      <c r="KS222" s="16">
        <v>752814</v>
      </c>
      <c r="KT222" s="16">
        <v>217</v>
      </c>
      <c r="KU222" s="16">
        <v>92</v>
      </c>
      <c r="KV222" s="16">
        <v>309</v>
      </c>
      <c r="KW222" s="16">
        <v>2032648</v>
      </c>
      <c r="KX222" s="16">
        <v>752814</v>
      </c>
      <c r="KY222" s="18">
        <v>2785462</v>
      </c>
      <c r="KZ222" s="16">
        <v>188189</v>
      </c>
      <c r="LA222" s="16">
        <v>0</v>
      </c>
      <c r="LB222" s="16">
        <v>0</v>
      </c>
      <c r="LC222" s="16">
        <v>0</v>
      </c>
      <c r="LD222" s="16">
        <v>2973651</v>
      </c>
      <c r="LE222" s="16">
        <v>0</v>
      </c>
      <c r="LF222" s="16">
        <v>0</v>
      </c>
      <c r="LG222" s="16">
        <v>0</v>
      </c>
      <c r="LH222" s="16">
        <v>2973651</v>
      </c>
      <c r="LI222" s="16">
        <v>188189</v>
      </c>
      <c r="LJ222" s="16">
        <v>2785462</v>
      </c>
      <c r="LK222" s="16">
        <v>376416266</v>
      </c>
      <c r="LL222" s="16">
        <v>7.3999499999999996</v>
      </c>
      <c r="LM222" s="16">
        <v>188189</v>
      </c>
      <c r="LN222" s="16">
        <v>376416266</v>
      </c>
      <c r="LO222" s="16">
        <v>0.49995000000000001</v>
      </c>
      <c r="LP222" s="16">
        <v>7.3999499999999996</v>
      </c>
      <c r="LQ222" s="16">
        <v>7.8998999999999997</v>
      </c>
      <c r="LR222" s="16">
        <v>208188</v>
      </c>
      <c r="LS222" s="16">
        <v>0</v>
      </c>
      <c r="LT222" s="16">
        <v>37410</v>
      </c>
      <c r="LU222" s="16">
        <v>41094</v>
      </c>
      <c r="LV222" s="16">
        <v>0</v>
      </c>
      <c r="LW222" s="16">
        <v>17728</v>
      </c>
      <c r="LX222" s="16">
        <v>2223</v>
      </c>
      <c r="LY222" s="16">
        <v>41558</v>
      </c>
      <c r="LZ222" s="16">
        <v>265085</v>
      </c>
      <c r="MA222" s="16">
        <v>3602017</v>
      </c>
      <c r="MB222" s="18">
        <v>265085</v>
      </c>
      <c r="MC222" s="16">
        <v>3336932</v>
      </c>
      <c r="MD222" s="16">
        <v>6244127</v>
      </c>
      <c r="ME222" s="18">
        <v>0</v>
      </c>
      <c r="MF222" s="18">
        <v>0</v>
      </c>
      <c r="MG222" s="18">
        <v>377194</v>
      </c>
      <c r="MH222" s="16">
        <v>0</v>
      </c>
      <c r="MI222" s="16">
        <v>164153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2973651</v>
      </c>
      <c r="MP222" s="16">
        <v>164153</v>
      </c>
      <c r="MQ222" s="16">
        <v>0</v>
      </c>
      <c r="MR222" s="16">
        <v>189005</v>
      </c>
      <c r="MS222" s="16">
        <v>0</v>
      </c>
      <c r="MT222" s="16">
        <v>20492</v>
      </c>
      <c r="MU222" s="16">
        <v>309</v>
      </c>
      <c r="MV222" s="16">
        <v>0</v>
      </c>
      <c r="MW222" s="16">
        <v>3347610</v>
      </c>
      <c r="MX222" s="16">
        <v>376416266</v>
      </c>
      <c r="MY222" s="16">
        <v>1.34</v>
      </c>
      <c r="MZ222" s="16">
        <v>504398</v>
      </c>
      <c r="NA222" s="16">
        <v>0</v>
      </c>
      <c r="NB222" s="16">
        <v>4725133</v>
      </c>
      <c r="NC222" s="16">
        <v>0</v>
      </c>
      <c r="ND222" s="16">
        <v>504398</v>
      </c>
      <c r="NE222" s="16">
        <v>0</v>
      </c>
      <c r="NF222" s="16">
        <v>504398</v>
      </c>
      <c r="NG222" s="17">
        <v>0.04</v>
      </c>
      <c r="NH222" s="17">
        <v>0</v>
      </c>
      <c r="NI222" s="17">
        <v>0</v>
      </c>
      <c r="NJ222" s="17">
        <v>0</v>
      </c>
      <c r="NK222" s="17">
        <v>0</v>
      </c>
      <c r="NL222" s="17">
        <v>0.04</v>
      </c>
      <c r="NM222" s="16">
        <v>189005</v>
      </c>
      <c r="NN222" s="16">
        <v>0</v>
      </c>
      <c r="NO222" s="18">
        <v>0</v>
      </c>
      <c r="NP222" s="16">
        <v>0</v>
      </c>
      <c r="NQ222" s="17">
        <v>189005</v>
      </c>
      <c r="NR222" s="16">
        <v>528750</v>
      </c>
      <c r="NS222" s="16">
        <v>0</v>
      </c>
      <c r="NT222" s="16">
        <v>124217</v>
      </c>
      <c r="NU222" s="16">
        <v>0</v>
      </c>
      <c r="NV222" s="16">
        <v>0</v>
      </c>
      <c r="NW222" s="17">
        <v>50816</v>
      </c>
      <c r="NX222" s="17">
        <v>1015400</v>
      </c>
    </row>
    <row r="223" spans="1:388" x14ac:dyDescent="0.55000000000000004">
      <c r="A223" s="13" t="s">
        <v>1188</v>
      </c>
      <c r="B223" s="13" t="s">
        <v>1270</v>
      </c>
      <c r="C223" s="13" t="s">
        <v>419</v>
      </c>
      <c r="D223" s="13" t="s">
        <v>420</v>
      </c>
      <c r="E223" s="14">
        <v>1065.8</v>
      </c>
      <c r="F223" s="15">
        <v>-3.02</v>
      </c>
      <c r="G223" s="16">
        <v>7413</v>
      </c>
      <c r="H223" s="16">
        <v>-22387</v>
      </c>
      <c r="I223" s="16">
        <v>6553</v>
      </c>
      <c r="J223" s="15">
        <v>-3.02</v>
      </c>
      <c r="K223" s="16">
        <v>-19790</v>
      </c>
      <c r="L223" s="16">
        <v>7413</v>
      </c>
      <c r="M223" s="16">
        <v>222</v>
      </c>
      <c r="N223" s="16">
        <v>7635</v>
      </c>
      <c r="O223" s="17">
        <v>646.59</v>
      </c>
      <c r="P223" s="17">
        <v>19.07</v>
      </c>
      <c r="Q223" s="17">
        <v>665.66</v>
      </c>
      <c r="R223" s="17">
        <v>73.59</v>
      </c>
      <c r="S223" s="17">
        <v>2.16</v>
      </c>
      <c r="T223" s="17">
        <v>75.75</v>
      </c>
      <c r="U223" s="17">
        <v>72.260000000000005</v>
      </c>
      <c r="V223" s="17">
        <v>2.35</v>
      </c>
      <c r="W223" s="17">
        <v>74.61</v>
      </c>
      <c r="X223" s="17">
        <v>357.8</v>
      </c>
      <c r="Y223" s="17">
        <v>10.73</v>
      </c>
      <c r="Z223" s="17">
        <v>368.53</v>
      </c>
      <c r="AA223" s="17">
        <v>57.6</v>
      </c>
      <c r="AB223" s="17">
        <v>45.38</v>
      </c>
      <c r="AC223" s="17">
        <v>26.03</v>
      </c>
      <c r="AD223" s="17">
        <v>129.01</v>
      </c>
      <c r="AE223" s="14">
        <v>1065.8</v>
      </c>
      <c r="AF223" s="17">
        <v>1194.81</v>
      </c>
      <c r="AG223" s="17">
        <v>0</v>
      </c>
      <c r="AH223" s="17">
        <v>1194.81</v>
      </c>
      <c r="AI223" s="15">
        <v>8.11</v>
      </c>
      <c r="AJ223" s="15">
        <v>4.9660000000000002</v>
      </c>
      <c r="AK223" s="17">
        <v>2.83</v>
      </c>
      <c r="AL223" s="17">
        <f>ROUND(Data_AidAndLevy[[#This Row],[L311]]*Data_AidAndLevy[[#This Row],[L201]],0)</f>
        <v>20979</v>
      </c>
      <c r="AM223" s="15">
        <v>0</v>
      </c>
      <c r="AN223" s="15">
        <v>15.906000000000001</v>
      </c>
      <c r="AO223" s="17">
        <v>1194.81</v>
      </c>
      <c r="AP223" s="15">
        <v>1210.7159999999999</v>
      </c>
      <c r="AQ223" s="17">
        <v>129.01</v>
      </c>
      <c r="AR223" s="15">
        <v>1081.7059999999999</v>
      </c>
      <c r="AS223" s="16">
        <v>7635</v>
      </c>
      <c r="AT223" s="14">
        <v>1065.8</v>
      </c>
      <c r="AU223" s="16">
        <v>8137383</v>
      </c>
      <c r="AV223" s="16">
        <v>7733242</v>
      </c>
      <c r="AW223" s="17">
        <v>1.01</v>
      </c>
      <c r="AX223" s="16">
        <v>7810574</v>
      </c>
      <c r="AY223" s="16">
        <v>8137383</v>
      </c>
      <c r="AZ223" s="16">
        <v>0</v>
      </c>
      <c r="BA223" s="16">
        <v>7635</v>
      </c>
      <c r="BB223" s="15">
        <v>15.906000000000001</v>
      </c>
      <c r="BC223" s="16">
        <v>121442</v>
      </c>
      <c r="BD223" s="16">
        <v>7635</v>
      </c>
      <c r="BE223" s="17">
        <v>129.01</v>
      </c>
      <c r="BF223" s="16">
        <v>984991</v>
      </c>
      <c r="BG223" s="17">
        <v>665.66</v>
      </c>
      <c r="BH223" s="14">
        <v>1065.8</v>
      </c>
      <c r="BI223" s="16">
        <v>709460</v>
      </c>
      <c r="BJ223" s="16">
        <v>674523</v>
      </c>
      <c r="BK223" s="16">
        <v>709460</v>
      </c>
      <c r="BL223" s="16">
        <v>0</v>
      </c>
      <c r="BM223" s="16">
        <v>709460</v>
      </c>
      <c r="BN223" s="16">
        <v>709460</v>
      </c>
      <c r="BO223" s="17">
        <v>75.75</v>
      </c>
      <c r="BP223" s="14">
        <v>1065.8</v>
      </c>
      <c r="BQ223" s="16">
        <v>80734</v>
      </c>
      <c r="BR223" s="16">
        <v>76769</v>
      </c>
      <c r="BS223" s="16">
        <v>80734</v>
      </c>
      <c r="BT223" s="16">
        <v>0</v>
      </c>
      <c r="BU223" s="16">
        <v>80734</v>
      </c>
      <c r="BV223" s="16">
        <v>80734</v>
      </c>
      <c r="BW223" s="17">
        <v>74.61</v>
      </c>
      <c r="BX223" s="14">
        <v>1065.8</v>
      </c>
      <c r="BY223" s="16">
        <v>79519</v>
      </c>
      <c r="BZ223" s="16">
        <v>75382</v>
      </c>
      <c r="CA223" s="16">
        <v>79519</v>
      </c>
      <c r="CB223" s="16">
        <v>0</v>
      </c>
      <c r="CC223" s="16">
        <v>79519</v>
      </c>
      <c r="CD223" s="16">
        <v>79519</v>
      </c>
      <c r="CE223" s="17">
        <v>368.53</v>
      </c>
      <c r="CF223" s="14">
        <v>1065.8</v>
      </c>
      <c r="CG223" s="16">
        <v>392779</v>
      </c>
      <c r="CH223" s="16">
        <v>373257</v>
      </c>
      <c r="CI223" s="16">
        <v>392779</v>
      </c>
      <c r="CJ223" s="16">
        <v>0</v>
      </c>
      <c r="CK223" s="16">
        <v>392779</v>
      </c>
      <c r="CL223" s="16">
        <v>392779</v>
      </c>
      <c r="CM223" s="17">
        <v>343.89</v>
      </c>
      <c r="CN223" s="17">
        <v>1194.81</v>
      </c>
      <c r="CO223" s="16">
        <v>410883</v>
      </c>
      <c r="CP223" s="16">
        <v>388653</v>
      </c>
      <c r="CQ223" s="16">
        <v>0</v>
      </c>
      <c r="CR223" s="16">
        <v>388653</v>
      </c>
      <c r="CS223" s="16">
        <v>410883</v>
      </c>
      <c r="CT223" s="16">
        <v>0</v>
      </c>
      <c r="CU223" s="14">
        <v>1065.8</v>
      </c>
      <c r="CV223" s="16">
        <v>6</v>
      </c>
      <c r="CW223" s="14">
        <v>0</v>
      </c>
      <c r="CX223" s="16">
        <v>1072</v>
      </c>
      <c r="CY223" s="17">
        <v>62.52</v>
      </c>
      <c r="CZ223" s="16">
        <v>67021</v>
      </c>
      <c r="DA223" s="16">
        <v>1072</v>
      </c>
      <c r="DB223" s="17">
        <v>70.03</v>
      </c>
      <c r="DC223" s="16">
        <v>75072</v>
      </c>
      <c r="DD223" s="17">
        <v>0</v>
      </c>
      <c r="DE223" s="17">
        <v>343.89</v>
      </c>
      <c r="DF223" s="16">
        <v>0</v>
      </c>
      <c r="DG223" s="17">
        <v>36.43</v>
      </c>
      <c r="DH223" s="17">
        <v>1194.81</v>
      </c>
      <c r="DI223" s="16">
        <v>43527</v>
      </c>
      <c r="DJ223" s="16">
        <v>41207</v>
      </c>
      <c r="DK223" s="16">
        <v>43527</v>
      </c>
      <c r="DL223" s="16">
        <v>0</v>
      </c>
      <c r="DM223" s="16">
        <v>43527</v>
      </c>
      <c r="DN223" s="16">
        <v>43527</v>
      </c>
      <c r="DO223" s="17">
        <v>4.33</v>
      </c>
      <c r="DP223" s="17">
        <v>1194.81</v>
      </c>
      <c r="DQ223" s="16">
        <v>5174</v>
      </c>
      <c r="DR223" s="16">
        <v>4896</v>
      </c>
      <c r="DS223" s="16">
        <v>5174</v>
      </c>
      <c r="DT223" s="16">
        <v>0</v>
      </c>
      <c r="DU223" s="16">
        <v>5174</v>
      </c>
      <c r="DV223" s="16">
        <v>5174</v>
      </c>
      <c r="DW223" s="16">
        <v>8137383</v>
      </c>
      <c r="DX223" s="16">
        <v>0</v>
      </c>
      <c r="DY223" s="16">
        <v>121442</v>
      </c>
      <c r="DZ223" s="16">
        <v>984991</v>
      </c>
      <c r="EA223" s="16">
        <v>709460</v>
      </c>
      <c r="EB223" s="16">
        <v>80734</v>
      </c>
      <c r="EC223" s="16">
        <v>79519</v>
      </c>
      <c r="ED223" s="16">
        <v>392779</v>
      </c>
      <c r="EE223" s="16">
        <v>410883</v>
      </c>
      <c r="EF223" s="16">
        <v>0</v>
      </c>
      <c r="EG223" s="16">
        <v>67021</v>
      </c>
      <c r="EH223" s="16">
        <v>75072</v>
      </c>
      <c r="EI223" s="16">
        <v>0</v>
      </c>
      <c r="EJ223" s="16">
        <v>43527</v>
      </c>
      <c r="EK223" s="16">
        <v>5174</v>
      </c>
      <c r="EL223" s="16">
        <v>60802</v>
      </c>
      <c r="EM223" s="16">
        <v>387138</v>
      </c>
      <c r="EN223" s="16">
        <v>-22387</v>
      </c>
      <c r="EO223" s="16">
        <v>11411934</v>
      </c>
      <c r="EP223" s="16">
        <v>1608744876</v>
      </c>
      <c r="EQ223" s="18">
        <v>5.4</v>
      </c>
      <c r="ER223" s="16">
        <v>8687222</v>
      </c>
      <c r="ES223" s="16">
        <v>36570</v>
      </c>
      <c r="ET223" s="16">
        <v>36135</v>
      </c>
      <c r="EU223" s="16">
        <v>435</v>
      </c>
      <c r="EV223" s="16">
        <v>8687222</v>
      </c>
      <c r="EW223" s="16">
        <v>8687657</v>
      </c>
      <c r="EX223" s="16">
        <v>283053452</v>
      </c>
      <c r="EY223" s="16">
        <v>249351935</v>
      </c>
      <c r="EZ223" s="16">
        <v>33701517</v>
      </c>
      <c r="FA223" s="18">
        <v>5.4</v>
      </c>
      <c r="FB223" s="16">
        <v>181988</v>
      </c>
      <c r="FC223" s="16">
        <v>0</v>
      </c>
      <c r="FD223" s="16">
        <v>0</v>
      </c>
      <c r="FE223" s="16">
        <v>0</v>
      </c>
      <c r="FF223" s="16">
        <v>181988</v>
      </c>
      <c r="FG223" s="16">
        <v>181988</v>
      </c>
      <c r="FH223" s="16">
        <v>8687657</v>
      </c>
      <c r="FI223" s="16">
        <v>8869645</v>
      </c>
      <c r="FJ223" s="16">
        <v>6749</v>
      </c>
      <c r="FK223" s="15">
        <v>1081.7059999999999</v>
      </c>
      <c r="FL223" s="16">
        <v>7300434</v>
      </c>
      <c r="FM223" s="16">
        <v>6749</v>
      </c>
      <c r="FN223" s="17">
        <v>129.01</v>
      </c>
      <c r="FO223" s="16">
        <v>870688</v>
      </c>
      <c r="FP223" s="16">
        <v>264</v>
      </c>
      <c r="FQ223" s="17">
        <v>1194.81</v>
      </c>
      <c r="FR223" s="16">
        <v>315430</v>
      </c>
      <c r="FS223" s="16">
        <v>43527</v>
      </c>
      <c r="FT223" s="16">
        <v>5174</v>
      </c>
      <c r="FU223" s="16">
        <v>364131</v>
      </c>
      <c r="FV223" s="16">
        <v>7300434</v>
      </c>
      <c r="FW223" s="16">
        <v>870688</v>
      </c>
      <c r="FX223" s="16">
        <v>-19790</v>
      </c>
      <c r="FY223" s="16">
        <v>709460</v>
      </c>
      <c r="FZ223" s="16">
        <v>80734</v>
      </c>
      <c r="GA223" s="16">
        <v>79519</v>
      </c>
      <c r="GB223" s="16">
        <v>392779</v>
      </c>
      <c r="GC223" s="16">
        <v>9777955</v>
      </c>
      <c r="GD223" s="16">
        <v>8869645</v>
      </c>
      <c r="GE223" s="16">
        <v>908310</v>
      </c>
      <c r="GF223" s="15">
        <v>1210.7159999999999</v>
      </c>
      <c r="GG223" s="16">
        <v>300</v>
      </c>
      <c r="GH223" s="16">
        <v>363215</v>
      </c>
      <c r="GI223" s="16">
        <v>908310</v>
      </c>
      <c r="GJ223" s="16">
        <v>0</v>
      </c>
      <c r="GK223" s="14">
        <v>34</v>
      </c>
      <c r="GL223" s="16">
        <v>7635</v>
      </c>
      <c r="GM223" s="16">
        <v>259590</v>
      </c>
      <c r="GN223" s="14">
        <v>0</v>
      </c>
      <c r="GO223" s="16">
        <v>7413</v>
      </c>
      <c r="GP223" s="16">
        <v>0</v>
      </c>
      <c r="GQ223" s="16">
        <v>259590</v>
      </c>
      <c r="GR223" s="16">
        <v>259590</v>
      </c>
      <c r="GS223" s="16">
        <v>11411934</v>
      </c>
      <c r="GT223" s="16">
        <v>9777955</v>
      </c>
      <c r="GU223" s="16">
        <v>0</v>
      </c>
      <c r="GV223" s="16">
        <v>1633979</v>
      </c>
      <c r="GW223" s="16">
        <v>1608744876</v>
      </c>
      <c r="GX223" s="16">
        <v>1593574348</v>
      </c>
      <c r="GY223" s="16">
        <v>15170528</v>
      </c>
      <c r="GZ223" s="16">
        <v>1593574348</v>
      </c>
      <c r="HA223" s="18">
        <v>9.4999999999999998E-3</v>
      </c>
      <c r="HB223" s="16">
        <v>1384</v>
      </c>
      <c r="HC223" s="16">
        <v>13</v>
      </c>
      <c r="HD223" s="16">
        <v>1384</v>
      </c>
      <c r="HE223" s="16">
        <v>13</v>
      </c>
      <c r="HF223" s="16">
        <v>1371</v>
      </c>
      <c r="HG223" s="16">
        <v>886</v>
      </c>
      <c r="HH223" s="16">
        <v>685</v>
      </c>
      <c r="HI223" s="16">
        <v>201</v>
      </c>
      <c r="HJ223" s="15">
        <v>1210.7159999999999</v>
      </c>
      <c r="HK223" s="16">
        <v>243354</v>
      </c>
      <c r="HL223" s="15">
        <v>1210.7159999999999</v>
      </c>
      <c r="HM223" s="16">
        <v>10</v>
      </c>
      <c r="HN223" s="16">
        <v>12107</v>
      </c>
      <c r="HO223" s="15">
        <v>1210.7159999999999</v>
      </c>
      <c r="HP223" s="16">
        <v>7635</v>
      </c>
      <c r="HQ223" s="15">
        <v>0.11600000000000001</v>
      </c>
      <c r="HR223" s="16">
        <v>1072694</v>
      </c>
      <c r="HS223" s="16">
        <v>243354</v>
      </c>
      <c r="HT223" s="16">
        <v>12107</v>
      </c>
      <c r="HU223" s="16">
        <v>817233</v>
      </c>
      <c r="HV223" s="16">
        <v>1608744876</v>
      </c>
      <c r="HW223" s="18">
        <v>0.50799000000000005</v>
      </c>
      <c r="HX223" s="18">
        <v>1.9617800000000001</v>
      </c>
      <c r="HY223" s="18">
        <v>0</v>
      </c>
      <c r="HZ223" s="16">
        <v>1608744876</v>
      </c>
      <c r="IA223" s="16">
        <v>0</v>
      </c>
      <c r="IB223" s="16">
        <v>7635</v>
      </c>
      <c r="IC223" s="17">
        <v>0</v>
      </c>
      <c r="ID223" s="16">
        <v>0</v>
      </c>
      <c r="IE223" s="15">
        <v>1210.7159999999999</v>
      </c>
      <c r="IF223" s="16">
        <v>0</v>
      </c>
      <c r="IG223" s="16">
        <v>1633979</v>
      </c>
      <c r="IH223" s="16">
        <v>1371</v>
      </c>
      <c r="II223" s="16">
        <v>0</v>
      </c>
      <c r="IJ223" s="16">
        <v>0</v>
      </c>
      <c r="IK223" s="16">
        <v>60802</v>
      </c>
      <c r="IL223" s="16">
        <v>243354</v>
      </c>
      <c r="IM223" s="16">
        <v>12107</v>
      </c>
      <c r="IN223" s="16">
        <v>0</v>
      </c>
      <c r="IO223" s="16">
        <v>0</v>
      </c>
      <c r="IP223" s="16">
        <v>1437949</v>
      </c>
      <c r="IQ223" s="16">
        <v>908310</v>
      </c>
      <c r="IR223" s="16">
        <v>0</v>
      </c>
      <c r="IS223" s="16">
        <v>1371</v>
      </c>
      <c r="IT223" s="16">
        <v>0</v>
      </c>
      <c r="IU223" s="16">
        <v>0</v>
      </c>
      <c r="IV223" s="16">
        <v>60802</v>
      </c>
      <c r="IW223" s="16">
        <v>243354</v>
      </c>
      <c r="IX223" s="16">
        <v>12107</v>
      </c>
      <c r="IY223" s="16">
        <v>0</v>
      </c>
      <c r="IZ223" s="16">
        <v>0</v>
      </c>
      <c r="JA223" s="16">
        <v>0</v>
      </c>
      <c r="JB223" s="16">
        <v>259590</v>
      </c>
      <c r="JC223" s="16">
        <v>1363930</v>
      </c>
      <c r="JD223" s="16">
        <v>8137383</v>
      </c>
      <c r="JE223" s="16">
        <v>0</v>
      </c>
      <c r="JF223" s="16">
        <v>8137383</v>
      </c>
      <c r="JG223" s="19">
        <v>0.1</v>
      </c>
      <c r="JH223" s="16">
        <v>813738</v>
      </c>
      <c r="JI223" s="16">
        <v>1608744876</v>
      </c>
      <c r="JJ223" s="14">
        <v>1065.8</v>
      </c>
      <c r="JK223" s="16">
        <v>1509425</v>
      </c>
      <c r="JL223" s="16">
        <v>416026</v>
      </c>
      <c r="JM223" s="16">
        <v>1509425</v>
      </c>
      <c r="JN223" s="17">
        <v>0.25</v>
      </c>
      <c r="JO223" s="19">
        <v>6.8900000000000003E-2</v>
      </c>
      <c r="JP223" s="16">
        <v>813738</v>
      </c>
      <c r="JQ223" s="16">
        <v>56067</v>
      </c>
      <c r="JR223" s="17">
        <v>0.02</v>
      </c>
      <c r="JS223" s="16">
        <v>11977042</v>
      </c>
      <c r="JT223" s="16">
        <v>239541</v>
      </c>
      <c r="JU223" s="16">
        <v>813738</v>
      </c>
      <c r="JV223" s="16">
        <v>56067</v>
      </c>
      <c r="JW223" s="16">
        <v>239541</v>
      </c>
      <c r="JX223" s="16">
        <v>518130</v>
      </c>
      <c r="JY223" s="16">
        <v>56067</v>
      </c>
      <c r="JZ223" s="18">
        <v>0</v>
      </c>
      <c r="KA223" s="16">
        <v>0</v>
      </c>
      <c r="KB223" s="16">
        <v>239541</v>
      </c>
      <c r="KC223" s="16">
        <v>518130</v>
      </c>
      <c r="KD223" s="16">
        <v>757671</v>
      </c>
      <c r="KE223" s="16">
        <v>8137383</v>
      </c>
      <c r="KF223" s="19">
        <v>0</v>
      </c>
      <c r="KG223" s="16">
        <v>0</v>
      </c>
      <c r="KH223" s="17">
        <v>0</v>
      </c>
      <c r="KI223" s="16">
        <v>11977042</v>
      </c>
      <c r="KJ223" s="16">
        <v>0</v>
      </c>
      <c r="KK223" s="16">
        <v>0</v>
      </c>
      <c r="KL223" s="16">
        <v>0</v>
      </c>
      <c r="KM223" s="16">
        <v>0</v>
      </c>
      <c r="KN223" s="16">
        <v>5955</v>
      </c>
      <c r="KO223" s="16">
        <v>5884</v>
      </c>
      <c r="KP223" s="16">
        <v>71</v>
      </c>
      <c r="KQ223" s="16">
        <v>1437949</v>
      </c>
      <c r="KR223" s="16">
        <v>71</v>
      </c>
      <c r="KS223" s="16">
        <v>1437878</v>
      </c>
      <c r="KT223" s="16">
        <v>435</v>
      </c>
      <c r="KU223" s="16">
        <v>71</v>
      </c>
      <c r="KV223" s="16">
        <v>506</v>
      </c>
      <c r="KW223" s="16">
        <v>8687222</v>
      </c>
      <c r="KX223" s="16">
        <v>1437878</v>
      </c>
      <c r="KY223" s="18">
        <v>10125100</v>
      </c>
      <c r="KZ223" s="16">
        <v>518130</v>
      </c>
      <c r="LA223" s="16">
        <v>0</v>
      </c>
      <c r="LB223" s="16">
        <v>0</v>
      </c>
      <c r="LC223" s="16">
        <v>0</v>
      </c>
      <c r="LD223" s="16">
        <v>10643230</v>
      </c>
      <c r="LE223" s="16">
        <v>0</v>
      </c>
      <c r="LF223" s="16">
        <v>0</v>
      </c>
      <c r="LG223" s="16">
        <v>0</v>
      </c>
      <c r="LH223" s="16">
        <v>10643230</v>
      </c>
      <c r="LI223" s="16">
        <v>518130</v>
      </c>
      <c r="LJ223" s="16">
        <v>10125100</v>
      </c>
      <c r="LK223" s="16">
        <v>1608744876</v>
      </c>
      <c r="LL223" s="16">
        <v>6.2937900000000004</v>
      </c>
      <c r="LM223" s="16">
        <v>518130</v>
      </c>
      <c r="LN223" s="16">
        <v>1690903065</v>
      </c>
      <c r="LO223" s="16">
        <v>0.30642000000000003</v>
      </c>
      <c r="LP223" s="16">
        <v>6.2937900000000004</v>
      </c>
      <c r="LQ223" s="16">
        <v>6.6002099999999997</v>
      </c>
      <c r="LR223" s="16">
        <v>410883</v>
      </c>
      <c r="LS223" s="16">
        <v>0</v>
      </c>
      <c r="LT223" s="16">
        <v>67021</v>
      </c>
      <c r="LU223" s="16">
        <v>75072</v>
      </c>
      <c r="LV223" s="16">
        <v>0</v>
      </c>
      <c r="LW223" s="16">
        <v>43527</v>
      </c>
      <c r="LX223" s="16">
        <v>5174</v>
      </c>
      <c r="LY223" s="16">
        <v>60802</v>
      </c>
      <c r="LZ223" s="16">
        <v>540875</v>
      </c>
      <c r="MA223" s="16">
        <v>1363930</v>
      </c>
      <c r="MB223" s="18">
        <v>540875</v>
      </c>
      <c r="MC223" s="16">
        <v>823055</v>
      </c>
      <c r="MD223" s="16">
        <v>11411934</v>
      </c>
      <c r="ME223" s="18">
        <v>0</v>
      </c>
      <c r="MF223" s="18">
        <v>0</v>
      </c>
      <c r="MG223" s="18">
        <v>757671</v>
      </c>
      <c r="MH223" s="16">
        <v>0</v>
      </c>
      <c r="MI223" s="16">
        <v>259590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10643230</v>
      </c>
      <c r="MP223" s="16">
        <v>259590</v>
      </c>
      <c r="MQ223" s="16">
        <v>0</v>
      </c>
      <c r="MR223" s="16">
        <v>239541</v>
      </c>
      <c r="MS223" s="16">
        <v>0</v>
      </c>
      <c r="MT223" s="16">
        <v>181988</v>
      </c>
      <c r="MU223" s="16">
        <v>506</v>
      </c>
      <c r="MV223" s="16">
        <v>0</v>
      </c>
      <c r="MW223" s="16">
        <v>11324855</v>
      </c>
      <c r="MX223" s="16">
        <v>1690903065</v>
      </c>
      <c r="MY223" s="16">
        <v>0</v>
      </c>
      <c r="MZ223" s="16">
        <v>0</v>
      </c>
      <c r="NA223" s="16">
        <v>0</v>
      </c>
      <c r="NB223" s="16">
        <v>11977042</v>
      </c>
      <c r="NC223" s="16">
        <v>0</v>
      </c>
      <c r="ND223" s="16">
        <v>0</v>
      </c>
      <c r="NE223" s="16">
        <v>0</v>
      </c>
      <c r="NF223" s="16">
        <v>0</v>
      </c>
      <c r="NG223" s="17">
        <v>0.02</v>
      </c>
      <c r="NH223" s="17">
        <v>0</v>
      </c>
      <c r="NI223" s="17">
        <v>0</v>
      </c>
      <c r="NJ223" s="17">
        <v>0</v>
      </c>
      <c r="NK223" s="17">
        <v>0</v>
      </c>
      <c r="NL223" s="17">
        <v>0.02</v>
      </c>
      <c r="NM223" s="16">
        <v>239541</v>
      </c>
      <c r="NN223" s="16">
        <v>0</v>
      </c>
      <c r="NO223" s="18">
        <v>0</v>
      </c>
      <c r="NP223" s="16">
        <v>0</v>
      </c>
      <c r="NQ223" s="17">
        <v>239541</v>
      </c>
      <c r="NR223" s="16">
        <v>998000</v>
      </c>
      <c r="NS223" s="16">
        <v>0</v>
      </c>
      <c r="NT223" s="16">
        <v>557998</v>
      </c>
      <c r="NU223" s="16">
        <v>0</v>
      </c>
      <c r="NV223" s="16">
        <v>0</v>
      </c>
      <c r="NW223" s="17">
        <v>0</v>
      </c>
      <c r="NX223" s="17">
        <v>2874800</v>
      </c>
    </row>
    <row r="224" spans="1:388" x14ac:dyDescent="0.55000000000000004">
      <c r="A224" s="13" t="s">
        <v>1191</v>
      </c>
      <c r="B224" s="13" t="s">
        <v>1198</v>
      </c>
      <c r="C224" s="13" t="s">
        <v>421</v>
      </c>
      <c r="D224" s="13" t="s">
        <v>1292</v>
      </c>
      <c r="E224" s="14">
        <v>215.5</v>
      </c>
      <c r="F224" s="15">
        <v>-2.7E-2</v>
      </c>
      <c r="G224" s="16">
        <v>7413</v>
      </c>
      <c r="H224" s="16">
        <v>-200</v>
      </c>
      <c r="I224" s="16">
        <v>6553</v>
      </c>
      <c r="J224" s="15">
        <v>-2.7E-2</v>
      </c>
      <c r="K224" s="16">
        <v>-177</v>
      </c>
      <c r="L224" s="16">
        <v>7413</v>
      </c>
      <c r="M224" s="16">
        <v>222</v>
      </c>
      <c r="N224" s="16">
        <v>7635</v>
      </c>
      <c r="O224" s="17">
        <v>770.65</v>
      </c>
      <c r="P224" s="17">
        <v>19.07</v>
      </c>
      <c r="Q224" s="17">
        <v>789.72</v>
      </c>
      <c r="R224" s="17">
        <v>79.88</v>
      </c>
      <c r="S224" s="17">
        <v>2.16</v>
      </c>
      <c r="T224" s="17">
        <v>82.04</v>
      </c>
      <c r="U224" s="17">
        <v>78.569999999999993</v>
      </c>
      <c r="V224" s="17">
        <v>2.35</v>
      </c>
      <c r="W224" s="17">
        <v>80.92</v>
      </c>
      <c r="X224" s="17">
        <v>357.8</v>
      </c>
      <c r="Y224" s="17">
        <v>10.73</v>
      </c>
      <c r="Z224" s="17">
        <v>368.53</v>
      </c>
      <c r="AA224" s="17">
        <v>14.4</v>
      </c>
      <c r="AB224" s="17">
        <v>5.45</v>
      </c>
      <c r="AC224" s="17">
        <v>2.74</v>
      </c>
      <c r="AD224" s="17">
        <v>22.59</v>
      </c>
      <c r="AE224" s="14">
        <v>215.5</v>
      </c>
      <c r="AF224" s="17">
        <v>238.09</v>
      </c>
      <c r="AG224" s="17">
        <v>0.28000000000000003</v>
      </c>
      <c r="AH224" s="17">
        <v>238.37</v>
      </c>
      <c r="AI224" s="15">
        <v>22.63</v>
      </c>
      <c r="AJ224" s="15">
        <v>1.2</v>
      </c>
      <c r="AK224" s="17">
        <v>0.21</v>
      </c>
      <c r="AL224" s="17">
        <f>ROUND(Data_AidAndLevy[[#This Row],[L311]]*Data_AidAndLevy[[#This Row],[L201]],0)</f>
        <v>1557</v>
      </c>
      <c r="AM224" s="15">
        <v>0</v>
      </c>
      <c r="AN224" s="15">
        <v>24.04</v>
      </c>
      <c r="AO224" s="17">
        <v>238.09</v>
      </c>
      <c r="AP224" s="15">
        <v>262.13</v>
      </c>
      <c r="AQ224" s="17">
        <v>22.59</v>
      </c>
      <c r="AR224" s="15">
        <v>239.54</v>
      </c>
      <c r="AS224" s="16">
        <v>7635</v>
      </c>
      <c r="AT224" s="14">
        <v>215.5</v>
      </c>
      <c r="AU224" s="16">
        <v>1645343</v>
      </c>
      <c r="AV224" s="16">
        <v>1586382</v>
      </c>
      <c r="AW224" s="17">
        <v>1.01</v>
      </c>
      <c r="AX224" s="16">
        <v>1602246</v>
      </c>
      <c r="AY224" s="16">
        <v>1645343</v>
      </c>
      <c r="AZ224" s="16">
        <v>0</v>
      </c>
      <c r="BA224" s="16">
        <v>7635</v>
      </c>
      <c r="BB224" s="15">
        <v>24.04</v>
      </c>
      <c r="BC224" s="16">
        <v>183545</v>
      </c>
      <c r="BD224" s="16">
        <v>7635</v>
      </c>
      <c r="BE224" s="17">
        <v>22.59</v>
      </c>
      <c r="BF224" s="16">
        <v>172475</v>
      </c>
      <c r="BG224" s="17">
        <v>789.72</v>
      </c>
      <c r="BH224" s="14">
        <v>215.5</v>
      </c>
      <c r="BI224" s="16">
        <v>170185</v>
      </c>
      <c r="BJ224" s="16">
        <v>164919</v>
      </c>
      <c r="BK224" s="16">
        <v>170185</v>
      </c>
      <c r="BL224" s="16">
        <v>0</v>
      </c>
      <c r="BM224" s="16">
        <v>170185</v>
      </c>
      <c r="BN224" s="16">
        <v>170185</v>
      </c>
      <c r="BO224" s="17">
        <v>82.04</v>
      </c>
      <c r="BP224" s="14">
        <v>215.5</v>
      </c>
      <c r="BQ224" s="16">
        <v>17680</v>
      </c>
      <c r="BR224" s="16">
        <v>17094</v>
      </c>
      <c r="BS224" s="16">
        <v>17680</v>
      </c>
      <c r="BT224" s="16">
        <v>0</v>
      </c>
      <c r="BU224" s="16">
        <v>17680</v>
      </c>
      <c r="BV224" s="16">
        <v>17680</v>
      </c>
      <c r="BW224" s="17">
        <v>80.92</v>
      </c>
      <c r="BX224" s="14">
        <v>215.5</v>
      </c>
      <c r="BY224" s="16">
        <v>17438</v>
      </c>
      <c r="BZ224" s="16">
        <v>16814</v>
      </c>
      <c r="CA224" s="16">
        <v>17438</v>
      </c>
      <c r="CB224" s="16">
        <v>0</v>
      </c>
      <c r="CC224" s="16">
        <v>17438</v>
      </c>
      <c r="CD224" s="16">
        <v>17438</v>
      </c>
      <c r="CE224" s="17">
        <v>368.53</v>
      </c>
      <c r="CF224" s="14">
        <v>215.5</v>
      </c>
      <c r="CG224" s="16">
        <v>79418</v>
      </c>
      <c r="CH224" s="16">
        <v>76569</v>
      </c>
      <c r="CI224" s="16">
        <v>79418</v>
      </c>
      <c r="CJ224" s="16">
        <v>0</v>
      </c>
      <c r="CK224" s="16">
        <v>79418</v>
      </c>
      <c r="CL224" s="16">
        <v>79418</v>
      </c>
      <c r="CM224" s="17">
        <v>332.98</v>
      </c>
      <c r="CN224" s="17">
        <v>238.09</v>
      </c>
      <c r="CO224" s="16">
        <v>79279</v>
      </c>
      <c r="CP224" s="16">
        <v>77140</v>
      </c>
      <c r="CQ224" s="16">
        <v>1362</v>
      </c>
      <c r="CR224" s="16">
        <v>78502</v>
      </c>
      <c r="CS224" s="16">
        <v>79279</v>
      </c>
      <c r="CT224" s="16">
        <v>0</v>
      </c>
      <c r="CU224" s="14">
        <v>215.5</v>
      </c>
      <c r="CV224" s="16">
        <v>5</v>
      </c>
      <c r="CW224" s="14">
        <v>0</v>
      </c>
      <c r="CX224" s="16">
        <v>221</v>
      </c>
      <c r="CY224" s="17">
        <v>62.16</v>
      </c>
      <c r="CZ224" s="16">
        <v>13737</v>
      </c>
      <c r="DA224" s="16">
        <v>221</v>
      </c>
      <c r="DB224" s="17">
        <v>68.33</v>
      </c>
      <c r="DC224" s="16">
        <v>15101</v>
      </c>
      <c r="DD224" s="17">
        <v>0.28000000000000003</v>
      </c>
      <c r="DE224" s="17">
        <v>332.98</v>
      </c>
      <c r="DF224" s="16">
        <v>93</v>
      </c>
      <c r="DG224" s="17">
        <v>31.52</v>
      </c>
      <c r="DH224" s="17">
        <v>238.09</v>
      </c>
      <c r="DI224" s="16">
        <v>7505</v>
      </c>
      <c r="DJ224" s="16">
        <v>7283</v>
      </c>
      <c r="DK224" s="16">
        <v>7505</v>
      </c>
      <c r="DL224" s="16">
        <v>0</v>
      </c>
      <c r="DM224" s="16">
        <v>7505</v>
      </c>
      <c r="DN224" s="16">
        <v>7505</v>
      </c>
      <c r="DO224" s="17">
        <v>3.67</v>
      </c>
      <c r="DP224" s="17">
        <v>238.09</v>
      </c>
      <c r="DQ224" s="16">
        <v>874</v>
      </c>
      <c r="DR224" s="16">
        <v>847</v>
      </c>
      <c r="DS224" s="16">
        <v>874</v>
      </c>
      <c r="DT224" s="16">
        <v>0</v>
      </c>
      <c r="DU224" s="16">
        <v>874</v>
      </c>
      <c r="DV224" s="16">
        <v>874</v>
      </c>
      <c r="DW224" s="16">
        <v>1645343</v>
      </c>
      <c r="DX224" s="16">
        <v>0</v>
      </c>
      <c r="DY224" s="16">
        <v>183545</v>
      </c>
      <c r="DZ224" s="16">
        <v>172475</v>
      </c>
      <c r="EA224" s="16">
        <v>170185</v>
      </c>
      <c r="EB224" s="16">
        <v>17680</v>
      </c>
      <c r="EC224" s="16">
        <v>17438</v>
      </c>
      <c r="ED224" s="16">
        <v>79418</v>
      </c>
      <c r="EE224" s="16">
        <v>79279</v>
      </c>
      <c r="EF224" s="16">
        <v>0</v>
      </c>
      <c r="EG224" s="16">
        <v>13737</v>
      </c>
      <c r="EH224" s="16">
        <v>15101</v>
      </c>
      <c r="EI224" s="16">
        <v>93</v>
      </c>
      <c r="EJ224" s="16">
        <v>7505</v>
      </c>
      <c r="EK224" s="16">
        <v>874</v>
      </c>
      <c r="EL224" s="16">
        <v>19148</v>
      </c>
      <c r="EM224" s="16">
        <v>77804</v>
      </c>
      <c r="EN224" s="16">
        <v>-200</v>
      </c>
      <c r="EO224" s="16">
        <v>2461129</v>
      </c>
      <c r="EP224" s="16">
        <v>117341299</v>
      </c>
      <c r="EQ224" s="18">
        <v>5.4</v>
      </c>
      <c r="ER224" s="16">
        <v>633643</v>
      </c>
      <c r="ES224" s="16">
        <v>12126</v>
      </c>
      <c r="ET224" s="16">
        <v>12027</v>
      </c>
      <c r="EU224" s="16">
        <v>99</v>
      </c>
      <c r="EV224" s="16">
        <v>633643</v>
      </c>
      <c r="EW224" s="16">
        <v>633742</v>
      </c>
      <c r="EX224" s="16">
        <v>4910940</v>
      </c>
      <c r="EY224" s="16">
        <v>4229329</v>
      </c>
      <c r="EZ224" s="16">
        <v>681611</v>
      </c>
      <c r="FA224" s="18">
        <v>5.4</v>
      </c>
      <c r="FB224" s="16">
        <v>3681</v>
      </c>
      <c r="FC224" s="16">
        <v>0</v>
      </c>
      <c r="FD224" s="16">
        <v>0</v>
      </c>
      <c r="FE224" s="16">
        <v>0</v>
      </c>
      <c r="FF224" s="16">
        <v>3681</v>
      </c>
      <c r="FG224" s="16">
        <v>3681</v>
      </c>
      <c r="FH224" s="16">
        <v>633742</v>
      </c>
      <c r="FI224" s="16">
        <v>637423</v>
      </c>
      <c r="FJ224" s="16">
        <v>6749</v>
      </c>
      <c r="FK224" s="15">
        <v>239.54</v>
      </c>
      <c r="FL224" s="16">
        <v>1616655</v>
      </c>
      <c r="FM224" s="16">
        <v>6749</v>
      </c>
      <c r="FN224" s="17">
        <v>22.59</v>
      </c>
      <c r="FO224" s="16">
        <v>152460</v>
      </c>
      <c r="FP224" s="16">
        <v>264</v>
      </c>
      <c r="FQ224" s="17">
        <v>238.37</v>
      </c>
      <c r="FR224" s="16">
        <v>62930</v>
      </c>
      <c r="FS224" s="16">
        <v>7505</v>
      </c>
      <c r="FT224" s="16">
        <v>874</v>
      </c>
      <c r="FU224" s="16">
        <v>71309</v>
      </c>
      <c r="FV224" s="16">
        <v>1616655</v>
      </c>
      <c r="FW224" s="16">
        <v>152460</v>
      </c>
      <c r="FX224" s="16">
        <v>-177</v>
      </c>
      <c r="FY224" s="16">
        <v>170185</v>
      </c>
      <c r="FZ224" s="16">
        <v>17680</v>
      </c>
      <c r="GA224" s="16">
        <v>17438</v>
      </c>
      <c r="GB224" s="16">
        <v>79418</v>
      </c>
      <c r="GC224" s="16">
        <v>2124968</v>
      </c>
      <c r="GD224" s="16">
        <v>637423</v>
      </c>
      <c r="GE224" s="16">
        <v>1487545</v>
      </c>
      <c r="GF224" s="15">
        <v>262.13</v>
      </c>
      <c r="GG224" s="16">
        <v>300</v>
      </c>
      <c r="GH224" s="16">
        <v>78639</v>
      </c>
      <c r="GI224" s="16">
        <v>1487545</v>
      </c>
      <c r="GJ224" s="16">
        <v>0</v>
      </c>
      <c r="GK224" s="14">
        <v>5</v>
      </c>
      <c r="GL224" s="16">
        <v>7635</v>
      </c>
      <c r="GM224" s="16">
        <v>38175</v>
      </c>
      <c r="GN224" s="14">
        <v>0</v>
      </c>
      <c r="GO224" s="16">
        <v>7413</v>
      </c>
      <c r="GP224" s="16">
        <v>0</v>
      </c>
      <c r="GQ224" s="16">
        <v>38175</v>
      </c>
      <c r="GR224" s="16">
        <v>38175</v>
      </c>
      <c r="GS224" s="16">
        <v>2461129</v>
      </c>
      <c r="GT224" s="16">
        <v>2124968</v>
      </c>
      <c r="GU224" s="16">
        <v>0</v>
      </c>
      <c r="GV224" s="16">
        <v>336161</v>
      </c>
      <c r="GW224" s="16">
        <v>117341299</v>
      </c>
      <c r="GX224" s="16">
        <v>114794519</v>
      </c>
      <c r="GY224" s="16">
        <v>2546780</v>
      </c>
      <c r="GZ224" s="16">
        <v>114794519</v>
      </c>
      <c r="HA224" s="18">
        <v>2.2200000000000001E-2</v>
      </c>
      <c r="HB224" s="16">
        <v>7210</v>
      </c>
      <c r="HC224" s="16">
        <v>160</v>
      </c>
      <c r="HD224" s="16">
        <v>7210</v>
      </c>
      <c r="HE224" s="16">
        <v>160</v>
      </c>
      <c r="HF224" s="16">
        <v>7050</v>
      </c>
      <c r="HG224" s="16">
        <v>886</v>
      </c>
      <c r="HH224" s="16">
        <v>685</v>
      </c>
      <c r="HI224" s="16">
        <v>201</v>
      </c>
      <c r="HJ224" s="15">
        <v>262.13</v>
      </c>
      <c r="HK224" s="16">
        <v>52688</v>
      </c>
      <c r="HL224" s="15">
        <v>262.13</v>
      </c>
      <c r="HM224" s="16">
        <v>10</v>
      </c>
      <c r="HN224" s="16">
        <v>2621</v>
      </c>
      <c r="HO224" s="15">
        <v>262.13</v>
      </c>
      <c r="HP224" s="16">
        <v>7635</v>
      </c>
      <c r="HQ224" s="15">
        <v>0.11600000000000001</v>
      </c>
      <c r="HR224" s="16">
        <v>232247</v>
      </c>
      <c r="HS224" s="16">
        <v>52688</v>
      </c>
      <c r="HT224" s="16">
        <v>2621</v>
      </c>
      <c r="HU224" s="16">
        <v>176938</v>
      </c>
      <c r="HV224" s="16">
        <v>117341299</v>
      </c>
      <c r="HW224" s="18">
        <v>1.50789</v>
      </c>
      <c r="HX224" s="18">
        <v>1.9617800000000001</v>
      </c>
      <c r="HY224" s="18">
        <v>0</v>
      </c>
      <c r="HZ224" s="16">
        <v>117341299</v>
      </c>
      <c r="IA224" s="16">
        <v>0</v>
      </c>
      <c r="IB224" s="16">
        <v>7635</v>
      </c>
      <c r="IC224" s="17">
        <v>0</v>
      </c>
      <c r="ID224" s="16">
        <v>0</v>
      </c>
      <c r="IE224" s="15">
        <v>262.13</v>
      </c>
      <c r="IF224" s="16">
        <v>0</v>
      </c>
      <c r="IG224" s="16">
        <v>336161</v>
      </c>
      <c r="IH224" s="16">
        <v>7050</v>
      </c>
      <c r="II224" s="16">
        <v>0</v>
      </c>
      <c r="IJ224" s="16">
        <v>0</v>
      </c>
      <c r="IK224" s="16">
        <v>19148</v>
      </c>
      <c r="IL224" s="16">
        <v>52688</v>
      </c>
      <c r="IM224" s="16">
        <v>2621</v>
      </c>
      <c r="IN224" s="16">
        <v>0</v>
      </c>
      <c r="IO224" s="16">
        <v>0</v>
      </c>
      <c r="IP224" s="16">
        <v>292950</v>
      </c>
      <c r="IQ224" s="16">
        <v>1487545</v>
      </c>
      <c r="IR224" s="16">
        <v>0</v>
      </c>
      <c r="IS224" s="16">
        <v>7050</v>
      </c>
      <c r="IT224" s="16">
        <v>0</v>
      </c>
      <c r="IU224" s="16">
        <v>0</v>
      </c>
      <c r="IV224" s="16">
        <v>19148</v>
      </c>
      <c r="IW224" s="16">
        <v>52688</v>
      </c>
      <c r="IX224" s="16">
        <v>2621</v>
      </c>
      <c r="IY224" s="16">
        <v>0</v>
      </c>
      <c r="IZ224" s="16">
        <v>0</v>
      </c>
      <c r="JA224" s="16">
        <v>0</v>
      </c>
      <c r="JB224" s="16">
        <v>38175</v>
      </c>
      <c r="JC224" s="16">
        <v>1568931</v>
      </c>
      <c r="JD224" s="16">
        <v>1645343</v>
      </c>
      <c r="JE224" s="16">
        <v>0</v>
      </c>
      <c r="JF224" s="16">
        <v>1645343</v>
      </c>
      <c r="JG224" s="19">
        <v>0.1</v>
      </c>
      <c r="JH224" s="16">
        <v>164534</v>
      </c>
      <c r="JI224" s="16">
        <v>117341299</v>
      </c>
      <c r="JJ224" s="14">
        <v>215.5</v>
      </c>
      <c r="JK224" s="16">
        <v>544507</v>
      </c>
      <c r="JL224" s="16">
        <v>416026</v>
      </c>
      <c r="JM224" s="16">
        <v>544507</v>
      </c>
      <c r="JN224" s="17">
        <v>0.25</v>
      </c>
      <c r="JO224" s="19">
        <v>0.191</v>
      </c>
      <c r="JP224" s="16">
        <v>164534</v>
      </c>
      <c r="JQ224" s="16">
        <v>31426</v>
      </c>
      <c r="JR224" s="17">
        <v>0.01</v>
      </c>
      <c r="JS224" s="16">
        <v>1135689</v>
      </c>
      <c r="JT224" s="16">
        <v>11357</v>
      </c>
      <c r="JU224" s="16">
        <v>164534</v>
      </c>
      <c r="JV224" s="16">
        <v>31426</v>
      </c>
      <c r="JW224" s="16">
        <v>11357</v>
      </c>
      <c r="JX224" s="16">
        <v>121751</v>
      </c>
      <c r="JY224" s="16">
        <v>31426</v>
      </c>
      <c r="JZ224" s="18">
        <v>0</v>
      </c>
      <c r="KA224" s="16">
        <v>0</v>
      </c>
      <c r="KB224" s="16">
        <v>11357</v>
      </c>
      <c r="KC224" s="16">
        <v>121751</v>
      </c>
      <c r="KD224" s="16">
        <v>133108</v>
      </c>
      <c r="KE224" s="16">
        <v>1645343</v>
      </c>
      <c r="KF224" s="19">
        <v>0</v>
      </c>
      <c r="KG224" s="16">
        <v>0</v>
      </c>
      <c r="KH224" s="17">
        <v>0</v>
      </c>
      <c r="KI224" s="16">
        <v>1135689</v>
      </c>
      <c r="KJ224" s="16">
        <v>0</v>
      </c>
      <c r="KK224" s="16">
        <v>0</v>
      </c>
      <c r="KL224" s="16">
        <v>0</v>
      </c>
      <c r="KM224" s="16">
        <v>0</v>
      </c>
      <c r="KN224" s="16">
        <v>4438</v>
      </c>
      <c r="KO224" s="16">
        <v>4402</v>
      </c>
      <c r="KP224" s="16">
        <v>36</v>
      </c>
      <c r="KQ224" s="16">
        <v>292950</v>
      </c>
      <c r="KR224" s="16">
        <v>36</v>
      </c>
      <c r="KS224" s="16">
        <v>292914</v>
      </c>
      <c r="KT224" s="16">
        <v>99</v>
      </c>
      <c r="KU224" s="16">
        <v>36</v>
      </c>
      <c r="KV224" s="16">
        <v>135</v>
      </c>
      <c r="KW224" s="16">
        <v>633643</v>
      </c>
      <c r="KX224" s="16">
        <v>292914</v>
      </c>
      <c r="KY224" s="18">
        <v>926557</v>
      </c>
      <c r="KZ224" s="16">
        <v>121751</v>
      </c>
      <c r="LA224" s="16">
        <v>0</v>
      </c>
      <c r="LB224" s="16">
        <v>0</v>
      </c>
      <c r="LC224" s="16">
        <v>0</v>
      </c>
      <c r="LD224" s="16">
        <v>1048308</v>
      </c>
      <c r="LE224" s="16">
        <v>0</v>
      </c>
      <c r="LF224" s="16">
        <v>0</v>
      </c>
      <c r="LG224" s="16">
        <v>0</v>
      </c>
      <c r="LH224" s="16">
        <v>1048308</v>
      </c>
      <c r="LI224" s="16">
        <v>121751</v>
      </c>
      <c r="LJ224" s="16">
        <v>926557</v>
      </c>
      <c r="LK224" s="16">
        <v>117341299</v>
      </c>
      <c r="LL224" s="16">
        <v>7.8962599999999998</v>
      </c>
      <c r="LM224" s="16">
        <v>121751</v>
      </c>
      <c r="LN224" s="16">
        <v>117341299</v>
      </c>
      <c r="LO224" s="16">
        <v>1.0375799999999999</v>
      </c>
      <c r="LP224" s="16">
        <v>7.8962599999999998</v>
      </c>
      <c r="LQ224" s="16">
        <v>8.93384</v>
      </c>
      <c r="LR224" s="16">
        <v>79279</v>
      </c>
      <c r="LS224" s="16">
        <v>0</v>
      </c>
      <c r="LT224" s="16">
        <v>13737</v>
      </c>
      <c r="LU224" s="16">
        <v>15101</v>
      </c>
      <c r="LV224" s="16">
        <v>93</v>
      </c>
      <c r="LW224" s="16">
        <v>7505</v>
      </c>
      <c r="LX224" s="16">
        <v>874</v>
      </c>
      <c r="LY224" s="16">
        <v>19148</v>
      </c>
      <c r="LZ224" s="16">
        <v>97441</v>
      </c>
      <c r="MA224" s="16">
        <v>1568931</v>
      </c>
      <c r="MB224" s="18">
        <v>97441</v>
      </c>
      <c r="MC224" s="16">
        <v>1471490</v>
      </c>
      <c r="MD224" s="16">
        <v>2461129</v>
      </c>
      <c r="ME224" s="18">
        <v>0</v>
      </c>
      <c r="MF224" s="18">
        <v>0</v>
      </c>
      <c r="MG224" s="18">
        <v>133108</v>
      </c>
      <c r="MH224" s="16">
        <v>0</v>
      </c>
      <c r="MI224" s="16">
        <v>38175</v>
      </c>
      <c r="MJ224" s="16">
        <v>0</v>
      </c>
      <c r="MK224" s="16">
        <v>0</v>
      </c>
      <c r="ML224" s="16">
        <v>0</v>
      </c>
      <c r="MM224" s="16">
        <v>0</v>
      </c>
      <c r="MN224" s="16">
        <v>0</v>
      </c>
      <c r="MO224" s="16">
        <v>1048308</v>
      </c>
      <c r="MP224" s="16">
        <v>38175</v>
      </c>
      <c r="MQ224" s="16">
        <v>0</v>
      </c>
      <c r="MR224" s="16">
        <v>11357</v>
      </c>
      <c r="MS224" s="16">
        <v>0</v>
      </c>
      <c r="MT224" s="16">
        <v>3681</v>
      </c>
      <c r="MU224" s="16">
        <v>135</v>
      </c>
      <c r="MV224" s="16">
        <v>0</v>
      </c>
      <c r="MW224" s="16">
        <v>1101656</v>
      </c>
      <c r="MX224" s="16">
        <v>117341299</v>
      </c>
      <c r="MY224" s="16">
        <v>0.67</v>
      </c>
      <c r="MZ224" s="16">
        <v>0</v>
      </c>
      <c r="NA224" s="16">
        <v>0</v>
      </c>
      <c r="NB224" s="16">
        <v>1135689</v>
      </c>
      <c r="NC224" s="16">
        <v>0</v>
      </c>
      <c r="ND224" s="16">
        <v>0</v>
      </c>
      <c r="NE224" s="16">
        <v>0</v>
      </c>
      <c r="NF224" s="16">
        <v>0</v>
      </c>
      <c r="NG224" s="17">
        <v>0.01</v>
      </c>
      <c r="NH224" s="17">
        <v>0</v>
      </c>
      <c r="NI224" s="17">
        <v>0</v>
      </c>
      <c r="NJ224" s="17">
        <v>0</v>
      </c>
      <c r="NK224" s="17">
        <v>0</v>
      </c>
      <c r="NL224" s="17">
        <v>0.01</v>
      </c>
      <c r="NM224" s="16">
        <v>11357</v>
      </c>
      <c r="NN224" s="16">
        <v>0</v>
      </c>
      <c r="NO224" s="18">
        <v>0</v>
      </c>
      <c r="NP224" s="16">
        <v>0</v>
      </c>
      <c r="NQ224" s="17">
        <v>11357</v>
      </c>
      <c r="NR224" s="16">
        <v>337000</v>
      </c>
      <c r="NS224" s="16">
        <v>0</v>
      </c>
      <c r="NT224" s="16">
        <v>38723</v>
      </c>
      <c r="NU224" s="16">
        <v>0</v>
      </c>
      <c r="NV224" s="16">
        <v>0</v>
      </c>
      <c r="NW224" s="17">
        <v>15841</v>
      </c>
      <c r="NX224" s="17">
        <v>0</v>
      </c>
    </row>
    <row r="225" spans="1:388" x14ac:dyDescent="0.55000000000000004">
      <c r="A225" s="13" t="s">
        <v>1179</v>
      </c>
      <c r="B225" s="13" t="s">
        <v>1195</v>
      </c>
      <c r="C225" s="13" t="s">
        <v>422</v>
      </c>
      <c r="D225" s="13" t="s">
        <v>423</v>
      </c>
      <c r="E225" s="14">
        <v>178.1</v>
      </c>
      <c r="F225" s="15">
        <v>-0.45500000000000002</v>
      </c>
      <c r="G225" s="16">
        <v>7413</v>
      </c>
      <c r="H225" s="16">
        <v>-3373</v>
      </c>
      <c r="I225" s="16">
        <v>6553</v>
      </c>
      <c r="J225" s="15">
        <v>-0.45500000000000002</v>
      </c>
      <c r="K225" s="16">
        <v>-2982</v>
      </c>
      <c r="L225" s="16">
        <v>7413</v>
      </c>
      <c r="M225" s="16">
        <v>222</v>
      </c>
      <c r="N225" s="16">
        <v>7635</v>
      </c>
      <c r="O225" s="17">
        <v>783.51</v>
      </c>
      <c r="P225" s="17">
        <v>19.07</v>
      </c>
      <c r="Q225" s="17">
        <v>802.58</v>
      </c>
      <c r="R225" s="17">
        <v>87.26</v>
      </c>
      <c r="S225" s="17">
        <v>2.16</v>
      </c>
      <c r="T225" s="17">
        <v>89.42</v>
      </c>
      <c r="U225" s="17">
        <v>62.23</v>
      </c>
      <c r="V225" s="17">
        <v>2.35</v>
      </c>
      <c r="W225" s="17">
        <v>64.58</v>
      </c>
      <c r="X225" s="17">
        <v>357.8</v>
      </c>
      <c r="Y225" s="17">
        <v>10.73</v>
      </c>
      <c r="Z225" s="17">
        <v>368.53</v>
      </c>
      <c r="AA225" s="17">
        <v>15.84</v>
      </c>
      <c r="AB225" s="17">
        <v>9.69</v>
      </c>
      <c r="AC225" s="17">
        <v>13.7</v>
      </c>
      <c r="AD225" s="17">
        <v>39.229999999999997</v>
      </c>
      <c r="AE225" s="14">
        <v>178.1</v>
      </c>
      <c r="AF225" s="17">
        <v>217.33</v>
      </c>
      <c r="AG225" s="17">
        <v>0.46</v>
      </c>
      <c r="AH225" s="17">
        <v>217.79</v>
      </c>
      <c r="AI225" s="15">
        <v>22.98</v>
      </c>
      <c r="AJ225" s="15">
        <v>1.097</v>
      </c>
      <c r="AK225" s="17">
        <v>0</v>
      </c>
      <c r="AL225" s="17">
        <f>ROUND(Data_AidAndLevy[[#This Row],[L311]]*Data_AidAndLevy[[#This Row],[L201]],0)</f>
        <v>0</v>
      </c>
      <c r="AM225" s="15">
        <v>0</v>
      </c>
      <c r="AN225" s="15">
        <v>24.077000000000002</v>
      </c>
      <c r="AO225" s="17">
        <v>217.33</v>
      </c>
      <c r="AP225" s="15">
        <v>241.40700000000001</v>
      </c>
      <c r="AQ225" s="17">
        <v>39.229999999999997</v>
      </c>
      <c r="AR225" s="15">
        <v>202.17699999999999</v>
      </c>
      <c r="AS225" s="16">
        <v>7635</v>
      </c>
      <c r="AT225" s="14">
        <v>178.1</v>
      </c>
      <c r="AU225" s="16">
        <v>1359794</v>
      </c>
      <c r="AV225" s="16">
        <v>1311360</v>
      </c>
      <c r="AW225" s="17">
        <v>1.01</v>
      </c>
      <c r="AX225" s="16">
        <v>1324474</v>
      </c>
      <c r="AY225" s="16">
        <v>1359794</v>
      </c>
      <c r="AZ225" s="16">
        <v>0</v>
      </c>
      <c r="BA225" s="16">
        <v>7635</v>
      </c>
      <c r="BB225" s="15">
        <v>24.077000000000002</v>
      </c>
      <c r="BC225" s="16">
        <v>183828</v>
      </c>
      <c r="BD225" s="16">
        <v>7635</v>
      </c>
      <c r="BE225" s="17">
        <v>39.229999999999997</v>
      </c>
      <c r="BF225" s="16">
        <v>299521</v>
      </c>
      <c r="BG225" s="17">
        <v>802.58</v>
      </c>
      <c r="BH225" s="14">
        <v>178.1</v>
      </c>
      <c r="BI225" s="16">
        <v>142939</v>
      </c>
      <c r="BJ225" s="16">
        <v>138603</v>
      </c>
      <c r="BK225" s="16">
        <v>142939</v>
      </c>
      <c r="BL225" s="16">
        <v>0</v>
      </c>
      <c r="BM225" s="16">
        <v>142939</v>
      </c>
      <c r="BN225" s="16">
        <v>142939</v>
      </c>
      <c r="BO225" s="17">
        <v>89.42</v>
      </c>
      <c r="BP225" s="14">
        <v>178.1</v>
      </c>
      <c r="BQ225" s="16">
        <v>15926</v>
      </c>
      <c r="BR225" s="16">
        <v>15436</v>
      </c>
      <c r="BS225" s="16">
        <v>15926</v>
      </c>
      <c r="BT225" s="16">
        <v>0</v>
      </c>
      <c r="BU225" s="16">
        <v>15926</v>
      </c>
      <c r="BV225" s="16">
        <v>15926</v>
      </c>
      <c r="BW225" s="17">
        <v>64.58</v>
      </c>
      <c r="BX225" s="14">
        <v>178.1</v>
      </c>
      <c r="BY225" s="16">
        <v>11502</v>
      </c>
      <c r="BZ225" s="16">
        <v>11008</v>
      </c>
      <c r="CA225" s="16">
        <v>11502</v>
      </c>
      <c r="CB225" s="16">
        <v>0</v>
      </c>
      <c r="CC225" s="16">
        <v>11502</v>
      </c>
      <c r="CD225" s="16">
        <v>11502</v>
      </c>
      <c r="CE225" s="17">
        <v>368.53</v>
      </c>
      <c r="CF225" s="14">
        <v>178.1</v>
      </c>
      <c r="CG225" s="16">
        <v>65635</v>
      </c>
      <c r="CH225" s="16">
        <v>63295</v>
      </c>
      <c r="CI225" s="16">
        <v>65635</v>
      </c>
      <c r="CJ225" s="16">
        <v>0</v>
      </c>
      <c r="CK225" s="16">
        <v>65635</v>
      </c>
      <c r="CL225" s="16">
        <v>65635</v>
      </c>
      <c r="CM225" s="17">
        <v>333.94</v>
      </c>
      <c r="CN225" s="17">
        <v>217.33</v>
      </c>
      <c r="CO225" s="16">
        <v>72575</v>
      </c>
      <c r="CP225" s="16">
        <v>68034</v>
      </c>
      <c r="CQ225" s="16">
        <v>4732</v>
      </c>
      <c r="CR225" s="16">
        <v>72766</v>
      </c>
      <c r="CS225" s="16">
        <v>72575</v>
      </c>
      <c r="CT225" s="16">
        <v>191</v>
      </c>
      <c r="CU225" s="14">
        <v>178.1</v>
      </c>
      <c r="CV225" s="16">
        <v>3</v>
      </c>
      <c r="CW225" s="14">
        <v>0</v>
      </c>
      <c r="CX225" s="16">
        <v>181</v>
      </c>
      <c r="CY225" s="17">
        <v>62.17</v>
      </c>
      <c r="CZ225" s="16">
        <v>11253</v>
      </c>
      <c r="DA225" s="16">
        <v>181</v>
      </c>
      <c r="DB225" s="17">
        <v>68.73</v>
      </c>
      <c r="DC225" s="16">
        <v>12440</v>
      </c>
      <c r="DD225" s="17">
        <v>0.46</v>
      </c>
      <c r="DE225" s="17">
        <v>333.94</v>
      </c>
      <c r="DF225" s="16">
        <v>154</v>
      </c>
      <c r="DG225" s="17">
        <v>34.29</v>
      </c>
      <c r="DH225" s="17">
        <v>217.33</v>
      </c>
      <c r="DI225" s="16">
        <v>7452</v>
      </c>
      <c r="DJ225" s="16">
        <v>6986</v>
      </c>
      <c r="DK225" s="16">
        <v>7452</v>
      </c>
      <c r="DL225" s="16">
        <v>0</v>
      </c>
      <c r="DM225" s="16">
        <v>7452</v>
      </c>
      <c r="DN225" s="16">
        <v>7452</v>
      </c>
      <c r="DO225" s="17">
        <v>3.7</v>
      </c>
      <c r="DP225" s="17">
        <v>217.33</v>
      </c>
      <c r="DQ225" s="16">
        <v>804</v>
      </c>
      <c r="DR225" s="16">
        <v>751</v>
      </c>
      <c r="DS225" s="16">
        <v>804</v>
      </c>
      <c r="DT225" s="16">
        <v>0</v>
      </c>
      <c r="DU225" s="16">
        <v>804</v>
      </c>
      <c r="DV225" s="16">
        <v>804</v>
      </c>
      <c r="DW225" s="16">
        <v>1359794</v>
      </c>
      <c r="DX225" s="16">
        <v>0</v>
      </c>
      <c r="DY225" s="16">
        <v>183828</v>
      </c>
      <c r="DZ225" s="16">
        <v>299521</v>
      </c>
      <c r="EA225" s="16">
        <v>142939</v>
      </c>
      <c r="EB225" s="16">
        <v>15926</v>
      </c>
      <c r="EC225" s="16">
        <v>11502</v>
      </c>
      <c r="ED225" s="16">
        <v>65635</v>
      </c>
      <c r="EE225" s="16">
        <v>72575</v>
      </c>
      <c r="EF225" s="16">
        <v>191</v>
      </c>
      <c r="EG225" s="16">
        <v>11253</v>
      </c>
      <c r="EH225" s="16">
        <v>12440</v>
      </c>
      <c r="EI225" s="16">
        <v>154</v>
      </c>
      <c r="EJ225" s="16">
        <v>7452</v>
      </c>
      <c r="EK225" s="16">
        <v>804</v>
      </c>
      <c r="EL225" s="16">
        <v>18609</v>
      </c>
      <c r="EM225" s="16">
        <v>18707</v>
      </c>
      <c r="EN225" s="16">
        <v>-3373</v>
      </c>
      <c r="EO225" s="16">
        <v>2180739</v>
      </c>
      <c r="EP225" s="16">
        <v>188644057</v>
      </c>
      <c r="EQ225" s="18">
        <v>5.4</v>
      </c>
      <c r="ER225" s="16">
        <v>1018678</v>
      </c>
      <c r="ES225" s="16">
        <v>53470</v>
      </c>
      <c r="ET225" s="16">
        <v>53310</v>
      </c>
      <c r="EU225" s="16">
        <v>160</v>
      </c>
      <c r="EV225" s="16">
        <v>1018678</v>
      </c>
      <c r="EW225" s="16">
        <v>1018838</v>
      </c>
      <c r="EX225" s="16">
        <v>113596110</v>
      </c>
      <c r="EY225" s="16">
        <v>102175838</v>
      </c>
      <c r="EZ225" s="16">
        <v>11420272</v>
      </c>
      <c r="FA225" s="18">
        <v>5.4</v>
      </c>
      <c r="FB225" s="16">
        <v>61669</v>
      </c>
      <c r="FC225" s="16">
        <v>0</v>
      </c>
      <c r="FD225" s="16">
        <v>0</v>
      </c>
      <c r="FE225" s="16">
        <v>0</v>
      </c>
      <c r="FF225" s="16">
        <v>61669</v>
      </c>
      <c r="FG225" s="16">
        <v>61669</v>
      </c>
      <c r="FH225" s="16">
        <v>1018838</v>
      </c>
      <c r="FI225" s="16">
        <v>1080507</v>
      </c>
      <c r="FJ225" s="16">
        <v>6749</v>
      </c>
      <c r="FK225" s="15">
        <v>202.17699999999999</v>
      </c>
      <c r="FL225" s="16">
        <v>1364493</v>
      </c>
      <c r="FM225" s="16">
        <v>6749</v>
      </c>
      <c r="FN225" s="17">
        <v>39.229999999999997</v>
      </c>
      <c r="FO225" s="16">
        <v>264763</v>
      </c>
      <c r="FP225" s="16">
        <v>264</v>
      </c>
      <c r="FQ225" s="17">
        <v>217.79</v>
      </c>
      <c r="FR225" s="16">
        <v>57497</v>
      </c>
      <c r="FS225" s="16">
        <v>7452</v>
      </c>
      <c r="FT225" s="16">
        <v>804</v>
      </c>
      <c r="FU225" s="16">
        <v>65753</v>
      </c>
      <c r="FV225" s="16">
        <v>1364493</v>
      </c>
      <c r="FW225" s="16">
        <v>264763</v>
      </c>
      <c r="FX225" s="16">
        <v>-2982</v>
      </c>
      <c r="FY225" s="16">
        <v>142939</v>
      </c>
      <c r="FZ225" s="16">
        <v>15926</v>
      </c>
      <c r="GA225" s="16">
        <v>11502</v>
      </c>
      <c r="GB225" s="16">
        <v>65635</v>
      </c>
      <c r="GC225" s="16">
        <v>1928029</v>
      </c>
      <c r="GD225" s="16">
        <v>1080507</v>
      </c>
      <c r="GE225" s="16">
        <v>847522</v>
      </c>
      <c r="GF225" s="15">
        <v>241.40700000000001</v>
      </c>
      <c r="GG225" s="16">
        <v>300</v>
      </c>
      <c r="GH225" s="16">
        <v>72422</v>
      </c>
      <c r="GI225" s="16">
        <v>847522</v>
      </c>
      <c r="GJ225" s="16">
        <v>0</v>
      </c>
      <c r="GK225" s="14">
        <v>2</v>
      </c>
      <c r="GL225" s="16">
        <v>7635</v>
      </c>
      <c r="GM225" s="16">
        <v>15270</v>
      </c>
      <c r="GN225" s="14">
        <v>0</v>
      </c>
      <c r="GO225" s="16">
        <v>7413</v>
      </c>
      <c r="GP225" s="16">
        <v>0</v>
      </c>
      <c r="GQ225" s="16">
        <v>15270</v>
      </c>
      <c r="GR225" s="16">
        <v>15270</v>
      </c>
      <c r="GS225" s="16">
        <v>2180739</v>
      </c>
      <c r="GT225" s="16">
        <v>1928029</v>
      </c>
      <c r="GU225" s="16">
        <v>0</v>
      </c>
      <c r="GV225" s="16">
        <v>252710</v>
      </c>
      <c r="GW225" s="16">
        <v>188644057</v>
      </c>
      <c r="GX225" s="16">
        <v>174563077</v>
      </c>
      <c r="GY225" s="16">
        <v>14080980</v>
      </c>
      <c r="GZ225" s="16">
        <v>174563077</v>
      </c>
      <c r="HA225" s="18">
        <v>8.0699999999999994E-2</v>
      </c>
      <c r="HB225" s="16">
        <v>0</v>
      </c>
      <c r="HC225" s="16">
        <v>0</v>
      </c>
      <c r="HD225" s="16">
        <v>0</v>
      </c>
      <c r="HE225" s="16">
        <v>0</v>
      </c>
      <c r="HF225" s="16">
        <v>0</v>
      </c>
      <c r="HG225" s="16">
        <v>886</v>
      </c>
      <c r="HH225" s="16">
        <v>685</v>
      </c>
      <c r="HI225" s="16">
        <v>201</v>
      </c>
      <c r="HJ225" s="15">
        <v>241.40700000000001</v>
      </c>
      <c r="HK225" s="16">
        <v>48523</v>
      </c>
      <c r="HL225" s="15">
        <v>241.40700000000001</v>
      </c>
      <c r="HM225" s="16">
        <v>10</v>
      </c>
      <c r="HN225" s="16">
        <v>2414</v>
      </c>
      <c r="HO225" s="15">
        <v>241.40700000000001</v>
      </c>
      <c r="HP225" s="16">
        <v>7635</v>
      </c>
      <c r="HQ225" s="15">
        <v>0.11600000000000001</v>
      </c>
      <c r="HR225" s="16">
        <v>213887</v>
      </c>
      <c r="HS225" s="16">
        <v>48523</v>
      </c>
      <c r="HT225" s="16">
        <v>2414</v>
      </c>
      <c r="HU225" s="16">
        <v>162950</v>
      </c>
      <c r="HV225" s="16">
        <v>188644057</v>
      </c>
      <c r="HW225" s="18">
        <v>0.86380000000000001</v>
      </c>
      <c r="HX225" s="18">
        <v>1.9617800000000001</v>
      </c>
      <c r="HY225" s="18">
        <v>0</v>
      </c>
      <c r="HZ225" s="16">
        <v>188644057</v>
      </c>
      <c r="IA225" s="16">
        <v>0</v>
      </c>
      <c r="IB225" s="16">
        <v>7635</v>
      </c>
      <c r="IC225" s="17">
        <v>0</v>
      </c>
      <c r="ID225" s="16">
        <v>0</v>
      </c>
      <c r="IE225" s="15">
        <v>241.40700000000001</v>
      </c>
      <c r="IF225" s="16">
        <v>0</v>
      </c>
      <c r="IG225" s="16">
        <v>252710</v>
      </c>
      <c r="IH225" s="16">
        <v>0</v>
      </c>
      <c r="II225" s="16">
        <v>0</v>
      </c>
      <c r="IJ225" s="16">
        <v>0</v>
      </c>
      <c r="IK225" s="16">
        <v>18609</v>
      </c>
      <c r="IL225" s="16">
        <v>48523</v>
      </c>
      <c r="IM225" s="16">
        <v>2414</v>
      </c>
      <c r="IN225" s="16">
        <v>0</v>
      </c>
      <c r="IO225" s="16">
        <v>0</v>
      </c>
      <c r="IP225" s="16">
        <v>220382</v>
      </c>
      <c r="IQ225" s="16">
        <v>847522</v>
      </c>
      <c r="IR225" s="16">
        <v>0</v>
      </c>
      <c r="IS225" s="16">
        <v>0</v>
      </c>
      <c r="IT225" s="16">
        <v>0</v>
      </c>
      <c r="IU225" s="16">
        <v>0</v>
      </c>
      <c r="IV225" s="16">
        <v>18609</v>
      </c>
      <c r="IW225" s="16">
        <v>48523</v>
      </c>
      <c r="IX225" s="16">
        <v>2414</v>
      </c>
      <c r="IY225" s="16">
        <v>0</v>
      </c>
      <c r="IZ225" s="16">
        <v>0</v>
      </c>
      <c r="JA225" s="16">
        <v>0</v>
      </c>
      <c r="JB225" s="16">
        <v>15270</v>
      </c>
      <c r="JC225" s="16">
        <v>895120</v>
      </c>
      <c r="JD225" s="16">
        <v>1359794</v>
      </c>
      <c r="JE225" s="16">
        <v>0</v>
      </c>
      <c r="JF225" s="16">
        <v>1359794</v>
      </c>
      <c r="JG225" s="19">
        <v>0.1</v>
      </c>
      <c r="JH225" s="16">
        <v>135979</v>
      </c>
      <c r="JI225" s="16">
        <v>188644057</v>
      </c>
      <c r="JJ225" s="14">
        <v>178.1</v>
      </c>
      <c r="JK225" s="16">
        <v>1059203</v>
      </c>
      <c r="JL225" s="16">
        <v>416026</v>
      </c>
      <c r="JM225" s="16">
        <v>1059203</v>
      </c>
      <c r="JN225" s="17">
        <v>0.25</v>
      </c>
      <c r="JO225" s="19">
        <v>9.8199999999999996E-2</v>
      </c>
      <c r="JP225" s="16">
        <v>135979</v>
      </c>
      <c r="JQ225" s="16">
        <v>13353</v>
      </c>
      <c r="JR225" s="17">
        <v>0.1</v>
      </c>
      <c r="JS225" s="16">
        <v>1075459</v>
      </c>
      <c r="JT225" s="16">
        <v>107546</v>
      </c>
      <c r="JU225" s="16">
        <v>135979</v>
      </c>
      <c r="JV225" s="16">
        <v>13353</v>
      </c>
      <c r="JW225" s="16">
        <v>107546</v>
      </c>
      <c r="JX225" s="16">
        <v>15080</v>
      </c>
      <c r="JY225" s="16">
        <v>13353</v>
      </c>
      <c r="JZ225" s="18">
        <v>0</v>
      </c>
      <c r="KA225" s="16">
        <v>0</v>
      </c>
      <c r="KB225" s="16">
        <v>107546</v>
      </c>
      <c r="KC225" s="16">
        <v>15080</v>
      </c>
      <c r="KD225" s="16">
        <v>122626</v>
      </c>
      <c r="KE225" s="16">
        <v>1359794</v>
      </c>
      <c r="KF225" s="19">
        <v>0</v>
      </c>
      <c r="KG225" s="16">
        <v>0</v>
      </c>
      <c r="KH225" s="17">
        <v>0</v>
      </c>
      <c r="KI225" s="16">
        <v>1075459</v>
      </c>
      <c r="KJ225" s="16">
        <v>0</v>
      </c>
      <c r="KK225" s="16">
        <v>0</v>
      </c>
      <c r="KL225" s="16">
        <v>0</v>
      </c>
      <c r="KM225" s="16">
        <v>0</v>
      </c>
      <c r="KN225" s="16">
        <v>13272</v>
      </c>
      <c r="KO225" s="16">
        <v>13232</v>
      </c>
      <c r="KP225" s="16">
        <v>40</v>
      </c>
      <c r="KQ225" s="16">
        <v>220382</v>
      </c>
      <c r="KR225" s="16">
        <v>40</v>
      </c>
      <c r="KS225" s="16">
        <v>220342</v>
      </c>
      <c r="KT225" s="16">
        <v>160</v>
      </c>
      <c r="KU225" s="16">
        <v>40</v>
      </c>
      <c r="KV225" s="16">
        <v>200</v>
      </c>
      <c r="KW225" s="16">
        <v>1018678</v>
      </c>
      <c r="KX225" s="16">
        <v>220342</v>
      </c>
      <c r="KY225" s="18">
        <v>1239020</v>
      </c>
      <c r="KZ225" s="16">
        <v>15080</v>
      </c>
      <c r="LA225" s="16">
        <v>0</v>
      </c>
      <c r="LB225" s="16">
        <v>0</v>
      </c>
      <c r="LC225" s="16">
        <v>0</v>
      </c>
      <c r="LD225" s="16">
        <v>1254100</v>
      </c>
      <c r="LE225" s="16">
        <v>508500</v>
      </c>
      <c r="LF225" s="16">
        <v>0</v>
      </c>
      <c r="LG225" s="16">
        <v>0</v>
      </c>
      <c r="LH225" s="16">
        <v>1762600</v>
      </c>
      <c r="LI225" s="16">
        <v>15080</v>
      </c>
      <c r="LJ225" s="16">
        <v>1747520</v>
      </c>
      <c r="LK225" s="16">
        <v>188644057</v>
      </c>
      <c r="LL225" s="16">
        <v>9.2635799999999993</v>
      </c>
      <c r="LM225" s="16">
        <v>15080</v>
      </c>
      <c r="LN225" s="16">
        <v>256544524</v>
      </c>
      <c r="LO225" s="16">
        <v>5.8779999999999999E-2</v>
      </c>
      <c r="LP225" s="16">
        <v>9.2635799999999993</v>
      </c>
      <c r="LQ225" s="16">
        <v>9.3223599999999998</v>
      </c>
      <c r="LR225" s="16">
        <v>72575</v>
      </c>
      <c r="LS225" s="16">
        <v>191</v>
      </c>
      <c r="LT225" s="16">
        <v>11253</v>
      </c>
      <c r="LU225" s="16">
        <v>12440</v>
      </c>
      <c r="LV225" s="16">
        <v>154</v>
      </c>
      <c r="LW225" s="16">
        <v>7452</v>
      </c>
      <c r="LX225" s="16">
        <v>804</v>
      </c>
      <c r="LY225" s="16">
        <v>18609</v>
      </c>
      <c r="LZ225" s="16">
        <v>86260</v>
      </c>
      <c r="MA225" s="16">
        <v>895120</v>
      </c>
      <c r="MB225" s="18">
        <v>86260</v>
      </c>
      <c r="MC225" s="16">
        <v>808860</v>
      </c>
      <c r="MD225" s="16">
        <v>2180739</v>
      </c>
      <c r="ME225" s="18">
        <v>0</v>
      </c>
      <c r="MF225" s="18">
        <v>0</v>
      </c>
      <c r="MG225" s="18">
        <v>122626</v>
      </c>
      <c r="MH225" s="16">
        <v>0</v>
      </c>
      <c r="MI225" s="16">
        <v>15270</v>
      </c>
      <c r="MJ225" s="16">
        <v>0</v>
      </c>
      <c r="MK225" s="16">
        <v>0</v>
      </c>
      <c r="ML225" s="16">
        <v>0</v>
      </c>
      <c r="MM225" s="16">
        <v>0</v>
      </c>
      <c r="MN225" s="16">
        <v>0</v>
      </c>
      <c r="MO225" s="16">
        <v>1254100</v>
      </c>
      <c r="MP225" s="16">
        <v>15270</v>
      </c>
      <c r="MQ225" s="16">
        <v>0</v>
      </c>
      <c r="MR225" s="16">
        <v>107546</v>
      </c>
      <c r="MS225" s="16">
        <v>0</v>
      </c>
      <c r="MT225" s="16">
        <v>61669</v>
      </c>
      <c r="MU225" s="16">
        <v>200</v>
      </c>
      <c r="MV225" s="16">
        <v>0</v>
      </c>
      <c r="MW225" s="16">
        <v>1438785</v>
      </c>
      <c r="MX225" s="16">
        <v>256544524</v>
      </c>
      <c r="MY225" s="16">
        <v>1</v>
      </c>
      <c r="MZ225" s="16">
        <v>256545</v>
      </c>
      <c r="NA225" s="16">
        <v>0</v>
      </c>
      <c r="NB225" s="16">
        <v>1075459</v>
      </c>
      <c r="NC225" s="16">
        <v>0</v>
      </c>
      <c r="ND225" s="16">
        <v>256545</v>
      </c>
      <c r="NE225" s="16">
        <v>0</v>
      </c>
      <c r="NF225" s="16">
        <v>256545</v>
      </c>
      <c r="NG225" s="17">
        <v>0.1</v>
      </c>
      <c r="NH225" s="17">
        <v>0</v>
      </c>
      <c r="NI225" s="17">
        <v>0</v>
      </c>
      <c r="NJ225" s="17">
        <v>0</v>
      </c>
      <c r="NK225" s="17">
        <v>0</v>
      </c>
      <c r="NL225" s="17">
        <v>0.1</v>
      </c>
      <c r="NM225" s="16">
        <v>107546</v>
      </c>
      <c r="NN225" s="16">
        <v>0</v>
      </c>
      <c r="NO225" s="18">
        <v>0</v>
      </c>
      <c r="NP225" s="16">
        <v>0</v>
      </c>
      <c r="NQ225" s="17">
        <v>107546</v>
      </c>
      <c r="NR225" s="16">
        <v>125000</v>
      </c>
      <c r="NS225" s="16">
        <v>0</v>
      </c>
      <c r="NT225" s="16">
        <v>84660</v>
      </c>
      <c r="NU225" s="16">
        <v>0</v>
      </c>
      <c r="NV225" s="16">
        <v>0</v>
      </c>
      <c r="NW225" s="17">
        <v>25467</v>
      </c>
      <c r="NX225" s="17">
        <v>0</v>
      </c>
    </row>
    <row r="226" spans="1:388" x14ac:dyDescent="0.55000000000000004">
      <c r="A226" s="13" t="s">
        <v>1177</v>
      </c>
      <c r="B226" s="13" t="s">
        <v>1293</v>
      </c>
      <c r="C226" s="13" t="s">
        <v>424</v>
      </c>
      <c r="D226" s="13" t="s">
        <v>425</v>
      </c>
      <c r="E226" s="14">
        <v>892.7</v>
      </c>
      <c r="F226" s="15">
        <v>-2.8</v>
      </c>
      <c r="G226" s="16">
        <v>7435</v>
      </c>
      <c r="H226" s="16">
        <v>-20818</v>
      </c>
      <c r="I226" s="16">
        <v>6553</v>
      </c>
      <c r="J226" s="15">
        <v>-2.8</v>
      </c>
      <c r="K226" s="16">
        <v>-18348</v>
      </c>
      <c r="L226" s="16">
        <v>7435</v>
      </c>
      <c r="M226" s="16">
        <v>222</v>
      </c>
      <c r="N226" s="16">
        <v>7657</v>
      </c>
      <c r="O226" s="17">
        <v>635.98</v>
      </c>
      <c r="P226" s="17">
        <v>19.07</v>
      </c>
      <c r="Q226" s="17">
        <v>655.04999999999995</v>
      </c>
      <c r="R226" s="17">
        <v>72.27</v>
      </c>
      <c r="S226" s="17">
        <v>2.16</v>
      </c>
      <c r="T226" s="17">
        <v>74.430000000000007</v>
      </c>
      <c r="U226" s="17">
        <v>68.760000000000005</v>
      </c>
      <c r="V226" s="17">
        <v>2.35</v>
      </c>
      <c r="W226" s="17">
        <v>71.11</v>
      </c>
      <c r="X226" s="17">
        <v>357.8</v>
      </c>
      <c r="Y226" s="17">
        <v>10.73</v>
      </c>
      <c r="Z226" s="17">
        <v>368.53</v>
      </c>
      <c r="AA226" s="17">
        <v>38.880000000000003</v>
      </c>
      <c r="AB226" s="17">
        <v>24.81</v>
      </c>
      <c r="AC226" s="17">
        <v>19.18</v>
      </c>
      <c r="AD226" s="17">
        <v>82.87</v>
      </c>
      <c r="AE226" s="14">
        <v>892.7</v>
      </c>
      <c r="AF226" s="17">
        <v>975.57</v>
      </c>
      <c r="AG226" s="17">
        <v>1.23</v>
      </c>
      <c r="AH226" s="17">
        <v>976.8</v>
      </c>
      <c r="AI226" s="15">
        <v>24.43</v>
      </c>
      <c r="AJ226" s="15">
        <v>3.823</v>
      </c>
      <c r="AK226" s="17">
        <v>3.19</v>
      </c>
      <c r="AL226" s="17">
        <f>ROUND(Data_AidAndLevy[[#This Row],[L311]]*Data_AidAndLevy[[#This Row],[L201]],0)</f>
        <v>23718</v>
      </c>
      <c r="AM226" s="15">
        <v>0</v>
      </c>
      <c r="AN226" s="15">
        <v>31.443000000000001</v>
      </c>
      <c r="AO226" s="17">
        <v>975.57</v>
      </c>
      <c r="AP226" s="15">
        <v>1007.013</v>
      </c>
      <c r="AQ226" s="17">
        <v>82.87</v>
      </c>
      <c r="AR226" s="15">
        <v>924.14300000000003</v>
      </c>
      <c r="AS226" s="16">
        <v>7657</v>
      </c>
      <c r="AT226" s="14">
        <v>892.7</v>
      </c>
      <c r="AU226" s="16">
        <v>6835404</v>
      </c>
      <c r="AV226" s="16">
        <v>6707857</v>
      </c>
      <c r="AW226" s="17">
        <v>1.01</v>
      </c>
      <c r="AX226" s="16">
        <v>6774936</v>
      </c>
      <c r="AY226" s="16">
        <v>6835404</v>
      </c>
      <c r="AZ226" s="16">
        <v>0</v>
      </c>
      <c r="BA226" s="16">
        <v>7657</v>
      </c>
      <c r="BB226" s="15">
        <v>31.443000000000001</v>
      </c>
      <c r="BC226" s="16">
        <v>240759</v>
      </c>
      <c r="BD226" s="16">
        <v>7657</v>
      </c>
      <c r="BE226" s="17">
        <v>82.87</v>
      </c>
      <c r="BF226" s="16">
        <v>634536</v>
      </c>
      <c r="BG226" s="17">
        <v>655.04999999999995</v>
      </c>
      <c r="BH226" s="14">
        <v>892.7</v>
      </c>
      <c r="BI226" s="16">
        <v>584763</v>
      </c>
      <c r="BJ226" s="16">
        <v>573781</v>
      </c>
      <c r="BK226" s="16">
        <v>584763</v>
      </c>
      <c r="BL226" s="16">
        <v>0</v>
      </c>
      <c r="BM226" s="16">
        <v>584763</v>
      </c>
      <c r="BN226" s="16">
        <v>584763</v>
      </c>
      <c r="BO226" s="17">
        <v>74.430000000000007</v>
      </c>
      <c r="BP226" s="14">
        <v>892.7</v>
      </c>
      <c r="BQ226" s="16">
        <v>66444</v>
      </c>
      <c r="BR226" s="16">
        <v>65202</v>
      </c>
      <c r="BS226" s="16">
        <v>66444</v>
      </c>
      <c r="BT226" s="16">
        <v>0</v>
      </c>
      <c r="BU226" s="16">
        <v>66444</v>
      </c>
      <c r="BV226" s="16">
        <v>66444</v>
      </c>
      <c r="BW226" s="17">
        <v>71.11</v>
      </c>
      <c r="BX226" s="14">
        <v>892.7</v>
      </c>
      <c r="BY226" s="16">
        <v>63480</v>
      </c>
      <c r="BZ226" s="16">
        <v>62035</v>
      </c>
      <c r="CA226" s="16">
        <v>63480</v>
      </c>
      <c r="CB226" s="16">
        <v>0</v>
      </c>
      <c r="CC226" s="16">
        <v>63480</v>
      </c>
      <c r="CD226" s="16">
        <v>63480</v>
      </c>
      <c r="CE226" s="17">
        <v>368.53</v>
      </c>
      <c r="CF226" s="14">
        <v>892.7</v>
      </c>
      <c r="CG226" s="16">
        <v>328987</v>
      </c>
      <c r="CH226" s="16">
        <v>322807</v>
      </c>
      <c r="CI226" s="16">
        <v>328987</v>
      </c>
      <c r="CJ226" s="16">
        <v>0</v>
      </c>
      <c r="CK226" s="16">
        <v>328987</v>
      </c>
      <c r="CL226" s="16">
        <v>328987</v>
      </c>
      <c r="CM226" s="17">
        <v>337.26</v>
      </c>
      <c r="CN226" s="17">
        <v>975.57</v>
      </c>
      <c r="CO226" s="16">
        <v>329021</v>
      </c>
      <c r="CP226" s="16">
        <v>323243</v>
      </c>
      <c r="CQ226" s="16">
        <v>0</v>
      </c>
      <c r="CR226" s="16">
        <v>323243</v>
      </c>
      <c r="CS226" s="16">
        <v>329021</v>
      </c>
      <c r="CT226" s="16">
        <v>0</v>
      </c>
      <c r="CU226" s="14">
        <v>892.7</v>
      </c>
      <c r="CV226" s="16">
        <v>2</v>
      </c>
      <c r="CW226" s="14">
        <v>0</v>
      </c>
      <c r="CX226" s="16">
        <v>895</v>
      </c>
      <c r="CY226" s="17">
        <v>62.47</v>
      </c>
      <c r="CZ226" s="16">
        <v>55911</v>
      </c>
      <c r="DA226" s="16">
        <v>895</v>
      </c>
      <c r="DB226" s="17">
        <v>69.650000000000006</v>
      </c>
      <c r="DC226" s="16">
        <v>62337</v>
      </c>
      <c r="DD226" s="17">
        <v>1.23</v>
      </c>
      <c r="DE226" s="17">
        <v>337.26</v>
      </c>
      <c r="DF226" s="16">
        <v>415</v>
      </c>
      <c r="DG226" s="17">
        <v>41.7</v>
      </c>
      <c r="DH226" s="17">
        <v>975.57</v>
      </c>
      <c r="DI226" s="16">
        <v>40681</v>
      </c>
      <c r="DJ226" s="16">
        <v>40166</v>
      </c>
      <c r="DK226" s="16">
        <v>40681</v>
      </c>
      <c r="DL226" s="16">
        <v>0</v>
      </c>
      <c r="DM226" s="16">
        <v>40681</v>
      </c>
      <c r="DN226" s="16">
        <v>40681</v>
      </c>
      <c r="DO226" s="17">
        <v>4.8</v>
      </c>
      <c r="DP226" s="17">
        <v>975.57</v>
      </c>
      <c r="DQ226" s="16">
        <v>4683</v>
      </c>
      <c r="DR226" s="16">
        <v>4619</v>
      </c>
      <c r="DS226" s="16">
        <v>4683</v>
      </c>
      <c r="DT226" s="16">
        <v>0</v>
      </c>
      <c r="DU226" s="16">
        <v>4683</v>
      </c>
      <c r="DV226" s="16">
        <v>4683</v>
      </c>
      <c r="DW226" s="16">
        <v>6835404</v>
      </c>
      <c r="DX226" s="16">
        <v>0</v>
      </c>
      <c r="DY226" s="16">
        <v>240759</v>
      </c>
      <c r="DZ226" s="16">
        <v>634536</v>
      </c>
      <c r="EA226" s="16">
        <v>584763</v>
      </c>
      <c r="EB226" s="16">
        <v>66444</v>
      </c>
      <c r="EC226" s="16">
        <v>63480</v>
      </c>
      <c r="ED226" s="16">
        <v>328987</v>
      </c>
      <c r="EE226" s="16">
        <v>329021</v>
      </c>
      <c r="EF226" s="16">
        <v>0</v>
      </c>
      <c r="EG226" s="16">
        <v>55911</v>
      </c>
      <c r="EH226" s="16">
        <v>62337</v>
      </c>
      <c r="EI226" s="16">
        <v>415</v>
      </c>
      <c r="EJ226" s="16">
        <v>40681</v>
      </c>
      <c r="EK226" s="16">
        <v>4683</v>
      </c>
      <c r="EL226" s="16">
        <v>62418</v>
      </c>
      <c r="EM226" s="16">
        <v>165931</v>
      </c>
      <c r="EN226" s="16">
        <v>-20818</v>
      </c>
      <c r="EO226" s="16">
        <v>9330116</v>
      </c>
      <c r="EP226" s="16">
        <v>401625921</v>
      </c>
      <c r="EQ226" s="18">
        <v>5.4</v>
      </c>
      <c r="ER226" s="16">
        <v>2168780</v>
      </c>
      <c r="ES226" s="16">
        <v>10979</v>
      </c>
      <c r="ET226" s="16">
        <v>10849</v>
      </c>
      <c r="EU226" s="16">
        <v>130</v>
      </c>
      <c r="EV226" s="16">
        <v>2168780</v>
      </c>
      <c r="EW226" s="16">
        <v>2168910</v>
      </c>
      <c r="EX226" s="16">
        <v>75965730</v>
      </c>
      <c r="EY226" s="16">
        <v>68913483</v>
      </c>
      <c r="EZ226" s="16">
        <v>7052247</v>
      </c>
      <c r="FA226" s="18">
        <v>5.4</v>
      </c>
      <c r="FB226" s="16">
        <v>38082</v>
      </c>
      <c r="FC226" s="16">
        <v>0</v>
      </c>
      <c r="FD226" s="16">
        <v>0</v>
      </c>
      <c r="FE226" s="16">
        <v>0</v>
      </c>
      <c r="FF226" s="16">
        <v>38082</v>
      </c>
      <c r="FG226" s="16">
        <v>38082</v>
      </c>
      <c r="FH226" s="16">
        <v>2168910</v>
      </c>
      <c r="FI226" s="16">
        <v>2206992</v>
      </c>
      <c r="FJ226" s="16">
        <v>6749</v>
      </c>
      <c r="FK226" s="15">
        <v>924.14300000000003</v>
      </c>
      <c r="FL226" s="16">
        <v>6237041</v>
      </c>
      <c r="FM226" s="16">
        <v>6749</v>
      </c>
      <c r="FN226" s="17">
        <v>82.87</v>
      </c>
      <c r="FO226" s="16">
        <v>559290</v>
      </c>
      <c r="FP226" s="16">
        <v>264</v>
      </c>
      <c r="FQ226" s="17">
        <v>976.8</v>
      </c>
      <c r="FR226" s="16">
        <v>257875</v>
      </c>
      <c r="FS226" s="16">
        <v>40681</v>
      </c>
      <c r="FT226" s="16">
        <v>4683</v>
      </c>
      <c r="FU226" s="16">
        <v>303239</v>
      </c>
      <c r="FV226" s="16">
        <v>6237041</v>
      </c>
      <c r="FW226" s="16">
        <v>559290</v>
      </c>
      <c r="FX226" s="16">
        <v>-18348</v>
      </c>
      <c r="FY226" s="16">
        <v>584763</v>
      </c>
      <c r="FZ226" s="16">
        <v>66444</v>
      </c>
      <c r="GA226" s="16">
        <v>63480</v>
      </c>
      <c r="GB226" s="16">
        <v>328987</v>
      </c>
      <c r="GC226" s="16">
        <v>8124896</v>
      </c>
      <c r="GD226" s="16">
        <v>2206992</v>
      </c>
      <c r="GE226" s="16">
        <v>5917904</v>
      </c>
      <c r="GF226" s="15">
        <v>1007.013</v>
      </c>
      <c r="GG226" s="16">
        <v>300</v>
      </c>
      <c r="GH226" s="16">
        <v>302104</v>
      </c>
      <c r="GI226" s="16">
        <v>5917904</v>
      </c>
      <c r="GJ226" s="16">
        <v>0</v>
      </c>
      <c r="GK226" s="14">
        <v>31.5</v>
      </c>
      <c r="GL226" s="16">
        <v>7635</v>
      </c>
      <c r="GM226" s="16">
        <v>240503</v>
      </c>
      <c r="GN226" s="14">
        <v>0</v>
      </c>
      <c r="GO226" s="16">
        <v>7413</v>
      </c>
      <c r="GP226" s="16">
        <v>0</v>
      </c>
      <c r="GQ226" s="16">
        <v>240503</v>
      </c>
      <c r="GR226" s="16">
        <v>240503</v>
      </c>
      <c r="GS226" s="16">
        <v>9330116</v>
      </c>
      <c r="GT226" s="16">
        <v>8124896</v>
      </c>
      <c r="GU226" s="16">
        <v>0</v>
      </c>
      <c r="GV226" s="16">
        <v>1205220</v>
      </c>
      <c r="GW226" s="16">
        <v>401625921</v>
      </c>
      <c r="GX226" s="16">
        <v>399940979</v>
      </c>
      <c r="GY226" s="16">
        <v>1684942</v>
      </c>
      <c r="GZ226" s="16">
        <v>399940979</v>
      </c>
      <c r="HA226" s="18">
        <v>4.1999999999999997E-3</v>
      </c>
      <c r="HB226" s="16">
        <v>42741</v>
      </c>
      <c r="HC226" s="16">
        <v>180</v>
      </c>
      <c r="HD226" s="16">
        <v>42741</v>
      </c>
      <c r="HE226" s="16">
        <v>180</v>
      </c>
      <c r="HF226" s="16">
        <v>42561</v>
      </c>
      <c r="HG226" s="16">
        <v>886</v>
      </c>
      <c r="HH226" s="16">
        <v>685</v>
      </c>
      <c r="HI226" s="16">
        <v>201</v>
      </c>
      <c r="HJ226" s="15">
        <v>1007.013</v>
      </c>
      <c r="HK226" s="16">
        <v>202410</v>
      </c>
      <c r="HL226" s="15">
        <v>1007.013</v>
      </c>
      <c r="HM226" s="16">
        <v>10</v>
      </c>
      <c r="HN226" s="16">
        <v>10070</v>
      </c>
      <c r="HO226" s="15">
        <v>1007.013</v>
      </c>
      <c r="HP226" s="16">
        <v>7635</v>
      </c>
      <c r="HQ226" s="15">
        <v>0.11600000000000001</v>
      </c>
      <c r="HR226" s="16">
        <v>892214</v>
      </c>
      <c r="HS226" s="16">
        <v>202410</v>
      </c>
      <c r="HT226" s="16">
        <v>10070</v>
      </c>
      <c r="HU226" s="16">
        <v>679734</v>
      </c>
      <c r="HV226" s="16">
        <v>401625921</v>
      </c>
      <c r="HW226" s="18">
        <v>1.6924600000000001</v>
      </c>
      <c r="HX226" s="18">
        <v>1.9617800000000001</v>
      </c>
      <c r="HY226" s="18">
        <v>0</v>
      </c>
      <c r="HZ226" s="16">
        <v>401625921</v>
      </c>
      <c r="IA226" s="16">
        <v>0</v>
      </c>
      <c r="IB226" s="16">
        <v>7635</v>
      </c>
      <c r="IC226" s="17">
        <v>0</v>
      </c>
      <c r="ID226" s="16">
        <v>0</v>
      </c>
      <c r="IE226" s="15">
        <v>1007.013</v>
      </c>
      <c r="IF226" s="16">
        <v>0</v>
      </c>
      <c r="IG226" s="16">
        <v>1205220</v>
      </c>
      <c r="IH226" s="16">
        <v>42561</v>
      </c>
      <c r="II226" s="16">
        <v>0</v>
      </c>
      <c r="IJ226" s="16">
        <v>0</v>
      </c>
      <c r="IK226" s="16">
        <v>62418</v>
      </c>
      <c r="IL226" s="16">
        <v>202410</v>
      </c>
      <c r="IM226" s="16">
        <v>10070</v>
      </c>
      <c r="IN226" s="16">
        <v>0</v>
      </c>
      <c r="IO226" s="16">
        <v>0</v>
      </c>
      <c r="IP226" s="16">
        <v>1012597</v>
      </c>
      <c r="IQ226" s="16">
        <v>5917904</v>
      </c>
      <c r="IR226" s="16">
        <v>0</v>
      </c>
      <c r="IS226" s="16">
        <v>42561</v>
      </c>
      <c r="IT226" s="16">
        <v>0</v>
      </c>
      <c r="IU226" s="16">
        <v>0</v>
      </c>
      <c r="IV226" s="16">
        <v>62418</v>
      </c>
      <c r="IW226" s="16">
        <v>202410</v>
      </c>
      <c r="IX226" s="16">
        <v>10070</v>
      </c>
      <c r="IY226" s="16">
        <v>0</v>
      </c>
      <c r="IZ226" s="16">
        <v>0</v>
      </c>
      <c r="JA226" s="16">
        <v>0</v>
      </c>
      <c r="JB226" s="16">
        <v>240503</v>
      </c>
      <c r="JC226" s="16">
        <v>6351030</v>
      </c>
      <c r="JD226" s="16">
        <v>6835404</v>
      </c>
      <c r="JE226" s="16">
        <v>0</v>
      </c>
      <c r="JF226" s="16">
        <v>6835404</v>
      </c>
      <c r="JG226" s="19">
        <v>0.1</v>
      </c>
      <c r="JH226" s="16">
        <v>683540</v>
      </c>
      <c r="JI226" s="16">
        <v>401625921</v>
      </c>
      <c r="JJ226" s="14">
        <v>892.7</v>
      </c>
      <c r="JK226" s="16">
        <v>449900</v>
      </c>
      <c r="JL226" s="16">
        <v>416026</v>
      </c>
      <c r="JM226" s="16">
        <v>449900</v>
      </c>
      <c r="JN226" s="17">
        <v>0.25</v>
      </c>
      <c r="JO226" s="19">
        <v>0.23119999999999999</v>
      </c>
      <c r="JP226" s="16">
        <v>683540</v>
      </c>
      <c r="JQ226" s="16">
        <v>158034</v>
      </c>
      <c r="JR226" s="17">
        <v>0.01</v>
      </c>
      <c r="JS226" s="16">
        <v>7209584</v>
      </c>
      <c r="JT226" s="16">
        <v>72096</v>
      </c>
      <c r="JU226" s="16">
        <v>683540</v>
      </c>
      <c r="JV226" s="16">
        <v>158034</v>
      </c>
      <c r="JW226" s="16">
        <v>72096</v>
      </c>
      <c r="JX226" s="16">
        <v>453410</v>
      </c>
      <c r="JY226" s="16">
        <v>158034</v>
      </c>
      <c r="JZ226" s="18">
        <v>0</v>
      </c>
      <c r="KA226" s="16">
        <v>0</v>
      </c>
      <c r="KB226" s="16">
        <v>72096</v>
      </c>
      <c r="KC226" s="16">
        <v>453410</v>
      </c>
      <c r="KD226" s="16">
        <v>525506</v>
      </c>
      <c r="KE226" s="16">
        <v>6835404</v>
      </c>
      <c r="KF226" s="19">
        <v>0</v>
      </c>
      <c r="KG226" s="16">
        <v>0</v>
      </c>
      <c r="KH226" s="17">
        <v>0</v>
      </c>
      <c r="KI226" s="16">
        <v>7209584</v>
      </c>
      <c r="KJ226" s="16">
        <v>0</v>
      </c>
      <c r="KK226" s="16">
        <v>0</v>
      </c>
      <c r="KL226" s="16">
        <v>0</v>
      </c>
      <c r="KM226" s="16">
        <v>0</v>
      </c>
      <c r="KN226" s="16">
        <v>5108</v>
      </c>
      <c r="KO226" s="16">
        <v>5047</v>
      </c>
      <c r="KP226" s="16">
        <v>61</v>
      </c>
      <c r="KQ226" s="16">
        <v>1012597</v>
      </c>
      <c r="KR226" s="16">
        <v>61</v>
      </c>
      <c r="KS226" s="16">
        <v>1012536</v>
      </c>
      <c r="KT226" s="16">
        <v>130</v>
      </c>
      <c r="KU226" s="16">
        <v>61</v>
      </c>
      <c r="KV226" s="16">
        <v>191</v>
      </c>
      <c r="KW226" s="16">
        <v>2168780</v>
      </c>
      <c r="KX226" s="16">
        <v>1012536</v>
      </c>
      <c r="KY226" s="18">
        <v>3181316</v>
      </c>
      <c r="KZ226" s="16">
        <v>453410</v>
      </c>
      <c r="LA226" s="16">
        <v>0</v>
      </c>
      <c r="LB226" s="16">
        <v>0</v>
      </c>
      <c r="LC226" s="16">
        <v>0</v>
      </c>
      <c r="LD226" s="16">
        <v>3634726</v>
      </c>
      <c r="LE226" s="16">
        <v>0</v>
      </c>
      <c r="LF226" s="16">
        <v>0</v>
      </c>
      <c r="LG226" s="16">
        <v>0</v>
      </c>
      <c r="LH226" s="16">
        <v>3634726</v>
      </c>
      <c r="LI226" s="16">
        <v>453410</v>
      </c>
      <c r="LJ226" s="16">
        <v>3181316</v>
      </c>
      <c r="LK226" s="16">
        <v>401625921</v>
      </c>
      <c r="LL226" s="16">
        <v>7.9210900000000004</v>
      </c>
      <c r="LM226" s="16">
        <v>453410</v>
      </c>
      <c r="LN226" s="16">
        <v>455856080</v>
      </c>
      <c r="LO226" s="16">
        <v>0.99463000000000001</v>
      </c>
      <c r="LP226" s="16">
        <v>7.9210900000000004</v>
      </c>
      <c r="LQ226" s="16">
        <v>8.9157200000000003</v>
      </c>
      <c r="LR226" s="16">
        <v>329021</v>
      </c>
      <c r="LS226" s="16">
        <v>0</v>
      </c>
      <c r="LT226" s="16">
        <v>55911</v>
      </c>
      <c r="LU226" s="16">
        <v>62337</v>
      </c>
      <c r="LV226" s="16">
        <v>415</v>
      </c>
      <c r="LW226" s="16">
        <v>40681</v>
      </c>
      <c r="LX226" s="16">
        <v>4683</v>
      </c>
      <c r="LY226" s="16">
        <v>62418</v>
      </c>
      <c r="LZ226" s="16">
        <v>430630</v>
      </c>
      <c r="MA226" s="16">
        <v>6351030</v>
      </c>
      <c r="MB226" s="18">
        <v>430630</v>
      </c>
      <c r="MC226" s="16">
        <v>5920400</v>
      </c>
      <c r="MD226" s="16">
        <v>9330116</v>
      </c>
      <c r="ME226" s="18">
        <v>0</v>
      </c>
      <c r="MF226" s="18">
        <v>0</v>
      </c>
      <c r="MG226" s="18">
        <v>525506</v>
      </c>
      <c r="MH226" s="16">
        <v>0</v>
      </c>
      <c r="MI226" s="16">
        <v>240503</v>
      </c>
      <c r="MJ226" s="16">
        <v>0</v>
      </c>
      <c r="MK226" s="16">
        <v>0</v>
      </c>
      <c r="ML226" s="16">
        <v>0</v>
      </c>
      <c r="MM226" s="16">
        <v>0</v>
      </c>
      <c r="MN226" s="16">
        <v>0</v>
      </c>
      <c r="MO226" s="16">
        <v>3634726</v>
      </c>
      <c r="MP226" s="16">
        <v>240503</v>
      </c>
      <c r="MQ226" s="16">
        <v>0</v>
      </c>
      <c r="MR226" s="16">
        <v>72096</v>
      </c>
      <c r="MS226" s="16">
        <v>0</v>
      </c>
      <c r="MT226" s="16">
        <v>38082</v>
      </c>
      <c r="MU226" s="16">
        <v>191</v>
      </c>
      <c r="MV226" s="16">
        <v>0</v>
      </c>
      <c r="MW226" s="16">
        <v>3985598</v>
      </c>
      <c r="MX226" s="16">
        <v>455856080</v>
      </c>
      <c r="MY226" s="16">
        <v>1.34</v>
      </c>
      <c r="MZ226" s="16">
        <v>610847</v>
      </c>
      <c r="NA226" s="16">
        <v>0.01</v>
      </c>
      <c r="NB226" s="16">
        <v>7209584</v>
      </c>
      <c r="NC226" s="16">
        <v>72096</v>
      </c>
      <c r="ND226" s="16">
        <v>610847</v>
      </c>
      <c r="NE226" s="16">
        <v>72096</v>
      </c>
      <c r="NF226" s="16">
        <v>538751</v>
      </c>
      <c r="NG226" s="17">
        <v>0.01</v>
      </c>
      <c r="NH226" s="17">
        <v>0</v>
      </c>
      <c r="NI226" s="17">
        <v>0</v>
      </c>
      <c r="NJ226" s="17">
        <v>0</v>
      </c>
      <c r="NK226" s="17">
        <v>0.01</v>
      </c>
      <c r="NL226" s="17">
        <v>0.02</v>
      </c>
      <c r="NM226" s="16">
        <v>72096</v>
      </c>
      <c r="NN226" s="16">
        <v>0</v>
      </c>
      <c r="NO226" s="18">
        <v>0</v>
      </c>
      <c r="NP226" s="16">
        <v>0</v>
      </c>
      <c r="NQ226" s="17">
        <v>72096</v>
      </c>
      <c r="NR226" s="16">
        <v>630000</v>
      </c>
      <c r="NS226" s="16">
        <v>0</v>
      </c>
      <c r="NT226" s="16">
        <v>150433</v>
      </c>
      <c r="NU226" s="16">
        <v>0</v>
      </c>
      <c r="NV226" s="16">
        <v>0</v>
      </c>
      <c r="NW226" s="17">
        <v>0</v>
      </c>
      <c r="NX226" s="17">
        <v>0</v>
      </c>
    </row>
    <row r="227" spans="1:388" x14ac:dyDescent="0.55000000000000004">
      <c r="A227" s="13" t="s">
        <v>1189</v>
      </c>
      <c r="B227" s="13" t="s">
        <v>1290</v>
      </c>
      <c r="C227" s="13" t="s">
        <v>426</v>
      </c>
      <c r="D227" s="13" t="s">
        <v>427</v>
      </c>
      <c r="E227" s="14">
        <v>2254.6</v>
      </c>
      <c r="F227" s="15">
        <v>-1</v>
      </c>
      <c r="G227" s="16">
        <v>7413</v>
      </c>
      <c r="H227" s="16">
        <v>0</v>
      </c>
      <c r="I227" s="16">
        <v>6553</v>
      </c>
      <c r="J227" s="15">
        <v>-1</v>
      </c>
      <c r="K227" s="16">
        <v>-6553</v>
      </c>
      <c r="L227" s="16">
        <v>7413</v>
      </c>
      <c r="M227" s="16">
        <v>222</v>
      </c>
      <c r="N227" s="16">
        <v>7635</v>
      </c>
      <c r="O227" s="17">
        <v>622.74</v>
      </c>
      <c r="P227" s="17">
        <v>19.07</v>
      </c>
      <c r="Q227" s="17">
        <v>641.80999999999995</v>
      </c>
      <c r="R227" s="17">
        <v>72.89</v>
      </c>
      <c r="S227" s="17">
        <v>2.16</v>
      </c>
      <c r="T227" s="17">
        <v>75.05</v>
      </c>
      <c r="U227" s="17">
        <v>80.959999999999994</v>
      </c>
      <c r="V227" s="17">
        <v>2.35</v>
      </c>
      <c r="W227" s="17">
        <v>83.31</v>
      </c>
      <c r="X227" s="17">
        <v>357.8</v>
      </c>
      <c r="Y227" s="17">
        <v>10.73</v>
      </c>
      <c r="Z227" s="17">
        <v>368.53</v>
      </c>
      <c r="AA227" s="17">
        <v>134.63999999999999</v>
      </c>
      <c r="AB227" s="17">
        <v>71.42</v>
      </c>
      <c r="AC227" s="17">
        <v>73.98</v>
      </c>
      <c r="AD227" s="17">
        <v>280.04000000000002</v>
      </c>
      <c r="AE227" s="14">
        <v>2254.6</v>
      </c>
      <c r="AF227" s="17">
        <v>2534.64</v>
      </c>
      <c r="AG227" s="17">
        <v>5.94</v>
      </c>
      <c r="AH227" s="17">
        <v>2540.58</v>
      </c>
      <c r="AI227" s="15">
        <v>30.12</v>
      </c>
      <c r="AJ227" s="15">
        <v>12.067</v>
      </c>
      <c r="AK227" s="17">
        <v>2.83</v>
      </c>
      <c r="AL227" s="17">
        <f>ROUND(Data_AidAndLevy[[#This Row],[L311]]*Data_AidAndLevy[[#This Row],[L201]],0)</f>
        <v>20979</v>
      </c>
      <c r="AM227" s="15">
        <v>0</v>
      </c>
      <c r="AN227" s="15">
        <v>45.017000000000003</v>
      </c>
      <c r="AO227" s="17">
        <v>2534.64</v>
      </c>
      <c r="AP227" s="15">
        <v>2579.6570000000002</v>
      </c>
      <c r="AQ227" s="17">
        <v>280.04000000000002</v>
      </c>
      <c r="AR227" s="15">
        <v>2299.6170000000002</v>
      </c>
      <c r="AS227" s="16">
        <v>7635</v>
      </c>
      <c r="AT227" s="14">
        <v>2254.6</v>
      </c>
      <c r="AU227" s="16">
        <v>17213871</v>
      </c>
      <c r="AV227" s="16">
        <v>16372352</v>
      </c>
      <c r="AW227" s="17">
        <v>1.01</v>
      </c>
      <c r="AX227" s="16">
        <v>16536076</v>
      </c>
      <c r="AY227" s="16">
        <v>17213871</v>
      </c>
      <c r="AZ227" s="16">
        <v>0</v>
      </c>
      <c r="BA227" s="16">
        <v>7635</v>
      </c>
      <c r="BB227" s="15">
        <v>45.017000000000003</v>
      </c>
      <c r="BC227" s="16">
        <v>343705</v>
      </c>
      <c r="BD227" s="16">
        <v>7635</v>
      </c>
      <c r="BE227" s="17">
        <v>280.04000000000002</v>
      </c>
      <c r="BF227" s="16">
        <v>2138105</v>
      </c>
      <c r="BG227" s="17">
        <v>641.80999999999995</v>
      </c>
      <c r="BH227" s="14">
        <v>2254.6</v>
      </c>
      <c r="BI227" s="16">
        <v>1447025</v>
      </c>
      <c r="BJ227" s="16">
        <v>1375384</v>
      </c>
      <c r="BK227" s="16">
        <v>1447025</v>
      </c>
      <c r="BL227" s="16">
        <v>0</v>
      </c>
      <c r="BM227" s="16">
        <v>1447025</v>
      </c>
      <c r="BN227" s="16">
        <v>1447025</v>
      </c>
      <c r="BO227" s="17">
        <v>75.05</v>
      </c>
      <c r="BP227" s="14">
        <v>2254.6</v>
      </c>
      <c r="BQ227" s="16">
        <v>169208</v>
      </c>
      <c r="BR227" s="16">
        <v>160985</v>
      </c>
      <c r="BS227" s="16">
        <v>169208</v>
      </c>
      <c r="BT227" s="16">
        <v>0</v>
      </c>
      <c r="BU227" s="16">
        <v>169208</v>
      </c>
      <c r="BV227" s="16">
        <v>169208</v>
      </c>
      <c r="BW227" s="17">
        <v>83.31</v>
      </c>
      <c r="BX227" s="14">
        <v>2254.6</v>
      </c>
      <c r="BY227" s="16">
        <v>187831</v>
      </c>
      <c r="BZ227" s="16">
        <v>178808</v>
      </c>
      <c r="CA227" s="16">
        <v>187831</v>
      </c>
      <c r="CB227" s="16">
        <v>0</v>
      </c>
      <c r="CC227" s="16">
        <v>187831</v>
      </c>
      <c r="CD227" s="16">
        <v>187831</v>
      </c>
      <c r="CE227" s="17">
        <v>368.53</v>
      </c>
      <c r="CF227" s="14">
        <v>2254.6</v>
      </c>
      <c r="CG227" s="16">
        <v>830888</v>
      </c>
      <c r="CH227" s="16">
        <v>790237</v>
      </c>
      <c r="CI227" s="16">
        <v>830888</v>
      </c>
      <c r="CJ227" s="16">
        <v>0</v>
      </c>
      <c r="CK227" s="16">
        <v>830888</v>
      </c>
      <c r="CL227" s="16">
        <v>830888</v>
      </c>
      <c r="CM227" s="17">
        <v>331.3</v>
      </c>
      <c r="CN227" s="17">
        <v>2534.64</v>
      </c>
      <c r="CO227" s="16">
        <v>839726</v>
      </c>
      <c r="CP227" s="16">
        <v>796843</v>
      </c>
      <c r="CQ227" s="16">
        <v>0</v>
      </c>
      <c r="CR227" s="16">
        <v>796843</v>
      </c>
      <c r="CS227" s="16">
        <v>839726</v>
      </c>
      <c r="CT227" s="16">
        <v>0</v>
      </c>
      <c r="CU227" s="14">
        <v>2254.6</v>
      </c>
      <c r="CV227" s="16">
        <v>171</v>
      </c>
      <c r="CW227" s="14">
        <v>0</v>
      </c>
      <c r="CX227" s="16">
        <v>2426</v>
      </c>
      <c r="CY227" s="17">
        <v>62.14</v>
      </c>
      <c r="CZ227" s="16">
        <v>150752</v>
      </c>
      <c r="DA227" s="16">
        <v>2426</v>
      </c>
      <c r="DB227" s="17">
        <v>68.3</v>
      </c>
      <c r="DC227" s="16">
        <v>165696</v>
      </c>
      <c r="DD227" s="17">
        <v>5.94</v>
      </c>
      <c r="DE227" s="17">
        <v>331.3</v>
      </c>
      <c r="DF227" s="16">
        <v>1968</v>
      </c>
      <c r="DG227" s="17">
        <v>33.299999999999997</v>
      </c>
      <c r="DH227" s="17">
        <v>2534.64</v>
      </c>
      <c r="DI227" s="16">
        <v>84404</v>
      </c>
      <c r="DJ227" s="16">
        <v>80036</v>
      </c>
      <c r="DK227" s="16">
        <v>84404</v>
      </c>
      <c r="DL227" s="16">
        <v>0</v>
      </c>
      <c r="DM227" s="16">
        <v>84404</v>
      </c>
      <c r="DN227" s="16">
        <v>84404</v>
      </c>
      <c r="DO227" s="17">
        <v>3.65</v>
      </c>
      <c r="DP227" s="17">
        <v>2534.64</v>
      </c>
      <c r="DQ227" s="16">
        <v>9251</v>
      </c>
      <c r="DR227" s="16">
        <v>8747</v>
      </c>
      <c r="DS227" s="16">
        <v>9251</v>
      </c>
      <c r="DT227" s="16">
        <v>0</v>
      </c>
      <c r="DU227" s="16">
        <v>9251</v>
      </c>
      <c r="DV227" s="16">
        <v>9251</v>
      </c>
      <c r="DW227" s="16">
        <v>17213871</v>
      </c>
      <c r="DX227" s="16">
        <v>0</v>
      </c>
      <c r="DY227" s="16">
        <v>343705</v>
      </c>
      <c r="DZ227" s="16">
        <v>2138105</v>
      </c>
      <c r="EA227" s="16">
        <v>1447025</v>
      </c>
      <c r="EB227" s="16">
        <v>169208</v>
      </c>
      <c r="EC227" s="16">
        <v>187831</v>
      </c>
      <c r="ED227" s="16">
        <v>830888</v>
      </c>
      <c r="EE227" s="16">
        <v>839726</v>
      </c>
      <c r="EF227" s="16">
        <v>0</v>
      </c>
      <c r="EG227" s="16">
        <v>150752</v>
      </c>
      <c r="EH227" s="16">
        <v>165696</v>
      </c>
      <c r="EI227" s="16">
        <v>1968</v>
      </c>
      <c r="EJ227" s="16">
        <v>84404</v>
      </c>
      <c r="EK227" s="16">
        <v>9251</v>
      </c>
      <c r="EL227" s="16">
        <v>151250</v>
      </c>
      <c r="EM227" s="16">
        <v>720000</v>
      </c>
      <c r="EN227" s="16">
        <v>0</v>
      </c>
      <c r="EO227" s="16">
        <v>24151180</v>
      </c>
      <c r="EP227" s="16">
        <v>709396393</v>
      </c>
      <c r="EQ227" s="18">
        <v>5.4</v>
      </c>
      <c r="ER227" s="16">
        <v>3830741</v>
      </c>
      <c r="ES227" s="16">
        <v>181366</v>
      </c>
      <c r="ET227" s="16">
        <v>185199</v>
      </c>
      <c r="EU227" s="16">
        <v>-3833</v>
      </c>
      <c r="EV227" s="16">
        <v>3830741</v>
      </c>
      <c r="EW227" s="16">
        <v>3826908</v>
      </c>
      <c r="EX227" s="16">
        <v>142837686</v>
      </c>
      <c r="EY227" s="16">
        <v>125119371</v>
      </c>
      <c r="EZ227" s="16">
        <v>17718315</v>
      </c>
      <c r="FA227" s="18">
        <v>5.4</v>
      </c>
      <c r="FB227" s="16">
        <v>95679</v>
      </c>
      <c r="FC227" s="16">
        <v>0</v>
      </c>
      <c r="FD227" s="16">
        <v>0</v>
      </c>
      <c r="FE227" s="16">
        <v>0</v>
      </c>
      <c r="FF227" s="16">
        <v>95679</v>
      </c>
      <c r="FG227" s="16">
        <v>95679</v>
      </c>
      <c r="FH227" s="16">
        <v>3826908</v>
      </c>
      <c r="FI227" s="16">
        <v>3922587</v>
      </c>
      <c r="FJ227" s="16">
        <v>6749</v>
      </c>
      <c r="FK227" s="15">
        <v>2299.6170000000002</v>
      </c>
      <c r="FL227" s="16">
        <v>15520115</v>
      </c>
      <c r="FM227" s="16">
        <v>6749</v>
      </c>
      <c r="FN227" s="17">
        <v>280.04000000000002</v>
      </c>
      <c r="FO227" s="16">
        <v>1889990</v>
      </c>
      <c r="FP227" s="16">
        <v>264</v>
      </c>
      <c r="FQ227" s="17">
        <v>2540.58</v>
      </c>
      <c r="FR227" s="16">
        <v>670713</v>
      </c>
      <c r="FS227" s="16">
        <v>84404</v>
      </c>
      <c r="FT227" s="16">
        <v>9251</v>
      </c>
      <c r="FU227" s="16">
        <v>764368</v>
      </c>
      <c r="FV227" s="16">
        <v>15520115</v>
      </c>
      <c r="FW227" s="16">
        <v>1889990</v>
      </c>
      <c r="FX227" s="16">
        <v>-6553</v>
      </c>
      <c r="FY227" s="16">
        <v>1447025</v>
      </c>
      <c r="FZ227" s="16">
        <v>169208</v>
      </c>
      <c r="GA227" s="16">
        <v>187831</v>
      </c>
      <c r="GB227" s="16">
        <v>830888</v>
      </c>
      <c r="GC227" s="16">
        <v>20802872</v>
      </c>
      <c r="GD227" s="16">
        <v>3922587</v>
      </c>
      <c r="GE227" s="16">
        <v>16880285</v>
      </c>
      <c r="GF227" s="15">
        <v>2579.6570000000002</v>
      </c>
      <c r="GG227" s="16">
        <v>300</v>
      </c>
      <c r="GH227" s="16">
        <v>773897</v>
      </c>
      <c r="GI227" s="16">
        <v>16880285</v>
      </c>
      <c r="GJ227" s="16">
        <v>0</v>
      </c>
      <c r="GK227" s="14">
        <v>59.5</v>
      </c>
      <c r="GL227" s="16">
        <v>7635</v>
      </c>
      <c r="GM227" s="16">
        <v>454283</v>
      </c>
      <c r="GN227" s="14">
        <v>0</v>
      </c>
      <c r="GO227" s="16">
        <v>7413</v>
      </c>
      <c r="GP227" s="16">
        <v>0</v>
      </c>
      <c r="GQ227" s="16">
        <v>454283</v>
      </c>
      <c r="GR227" s="16">
        <v>454283</v>
      </c>
      <c r="GS227" s="16">
        <v>24151180</v>
      </c>
      <c r="GT227" s="16">
        <v>20802872</v>
      </c>
      <c r="GU227" s="16">
        <v>0</v>
      </c>
      <c r="GV227" s="16">
        <v>3348308</v>
      </c>
      <c r="GW227" s="16">
        <v>709396393</v>
      </c>
      <c r="GX227" s="16">
        <v>717214208</v>
      </c>
      <c r="GY227" s="16">
        <v>0</v>
      </c>
      <c r="GZ227" s="16">
        <v>717214208</v>
      </c>
      <c r="HA227" s="18">
        <v>0</v>
      </c>
      <c r="HB227" s="16">
        <v>32553</v>
      </c>
      <c r="HC227" s="16">
        <v>0</v>
      </c>
      <c r="HD227" s="16">
        <v>32553</v>
      </c>
      <c r="HE227" s="16">
        <v>0</v>
      </c>
      <c r="HF227" s="16">
        <v>32553</v>
      </c>
      <c r="HG227" s="16">
        <v>886</v>
      </c>
      <c r="HH227" s="16">
        <v>685</v>
      </c>
      <c r="HI227" s="16">
        <v>201</v>
      </c>
      <c r="HJ227" s="15">
        <v>2579.6570000000002</v>
      </c>
      <c r="HK227" s="16">
        <v>518511</v>
      </c>
      <c r="HL227" s="15">
        <v>2579.6570000000002</v>
      </c>
      <c r="HM227" s="16">
        <v>10</v>
      </c>
      <c r="HN227" s="16">
        <v>25797</v>
      </c>
      <c r="HO227" s="15">
        <v>2579.6570000000002</v>
      </c>
      <c r="HP227" s="16">
        <v>7635</v>
      </c>
      <c r="HQ227" s="15">
        <v>0.11600000000000001</v>
      </c>
      <c r="HR227" s="16">
        <v>2285576</v>
      </c>
      <c r="HS227" s="16">
        <v>518511</v>
      </c>
      <c r="HT227" s="16">
        <v>25797</v>
      </c>
      <c r="HU227" s="16">
        <v>1741268</v>
      </c>
      <c r="HV227" s="16">
        <v>709396393</v>
      </c>
      <c r="HW227" s="18">
        <v>2.45458</v>
      </c>
      <c r="HX227" s="18">
        <v>1.9617800000000001</v>
      </c>
      <c r="HY227" s="18">
        <v>0.49280000000000002</v>
      </c>
      <c r="HZ227" s="16">
        <v>709396393</v>
      </c>
      <c r="IA227" s="16">
        <v>349591</v>
      </c>
      <c r="IB227" s="16">
        <v>7635</v>
      </c>
      <c r="IC227" s="17">
        <v>0</v>
      </c>
      <c r="ID227" s="16">
        <v>0</v>
      </c>
      <c r="IE227" s="15">
        <v>2579.6570000000002</v>
      </c>
      <c r="IF227" s="16">
        <v>0</v>
      </c>
      <c r="IG227" s="16">
        <v>3348308</v>
      </c>
      <c r="IH227" s="16">
        <v>32553</v>
      </c>
      <c r="II227" s="16">
        <v>0</v>
      </c>
      <c r="IJ227" s="16">
        <v>0</v>
      </c>
      <c r="IK227" s="16">
        <v>151250</v>
      </c>
      <c r="IL227" s="16">
        <v>518511</v>
      </c>
      <c r="IM227" s="16">
        <v>25797</v>
      </c>
      <c r="IN227" s="16">
        <v>349591</v>
      </c>
      <c r="IO227" s="16">
        <v>0</v>
      </c>
      <c r="IP227" s="16">
        <v>2573106</v>
      </c>
      <c r="IQ227" s="16">
        <v>16880285</v>
      </c>
      <c r="IR227" s="16">
        <v>0</v>
      </c>
      <c r="IS227" s="16">
        <v>32553</v>
      </c>
      <c r="IT227" s="16">
        <v>0</v>
      </c>
      <c r="IU227" s="16">
        <v>0</v>
      </c>
      <c r="IV227" s="16">
        <v>151250</v>
      </c>
      <c r="IW227" s="16">
        <v>518511</v>
      </c>
      <c r="IX227" s="16">
        <v>25797</v>
      </c>
      <c r="IY227" s="16">
        <v>349591</v>
      </c>
      <c r="IZ227" s="16">
        <v>0</v>
      </c>
      <c r="JA227" s="16">
        <v>0</v>
      </c>
      <c r="JB227" s="16">
        <v>454283</v>
      </c>
      <c r="JC227" s="16">
        <v>18109770</v>
      </c>
      <c r="JD227" s="16">
        <v>17213871</v>
      </c>
      <c r="JE227" s="16">
        <v>0</v>
      </c>
      <c r="JF227" s="16">
        <v>17213871</v>
      </c>
      <c r="JG227" s="19">
        <v>0.1</v>
      </c>
      <c r="JH227" s="16">
        <v>1721387</v>
      </c>
      <c r="JI227" s="16">
        <v>709396393</v>
      </c>
      <c r="JJ227" s="14">
        <v>2254.6</v>
      </c>
      <c r="JK227" s="16">
        <v>314644</v>
      </c>
      <c r="JL227" s="16">
        <v>416026</v>
      </c>
      <c r="JM227" s="16">
        <v>314644</v>
      </c>
      <c r="JN227" s="17">
        <v>0.25</v>
      </c>
      <c r="JO227" s="19">
        <v>0.3306</v>
      </c>
      <c r="JP227" s="16">
        <v>1721387</v>
      </c>
      <c r="JQ227" s="16">
        <v>569091</v>
      </c>
      <c r="JR227" s="17">
        <v>0.04</v>
      </c>
      <c r="JS227" s="16">
        <v>16201395</v>
      </c>
      <c r="JT227" s="16">
        <v>648056</v>
      </c>
      <c r="JU227" s="16">
        <v>1721387</v>
      </c>
      <c r="JV227" s="16">
        <v>569091</v>
      </c>
      <c r="JW227" s="16">
        <v>648056</v>
      </c>
      <c r="JX227" s="16">
        <v>504240</v>
      </c>
      <c r="JY227" s="16">
        <v>569091</v>
      </c>
      <c r="JZ227" s="18">
        <v>0</v>
      </c>
      <c r="KA227" s="16">
        <v>0</v>
      </c>
      <c r="KB227" s="16">
        <v>648056</v>
      </c>
      <c r="KC227" s="16">
        <v>504240</v>
      </c>
      <c r="KD227" s="16">
        <v>1152296</v>
      </c>
      <c r="KE227" s="16">
        <v>17213871</v>
      </c>
      <c r="KF227" s="19">
        <v>0</v>
      </c>
      <c r="KG227" s="16">
        <v>0</v>
      </c>
      <c r="KH227" s="17">
        <v>0</v>
      </c>
      <c r="KI227" s="16">
        <v>16201395</v>
      </c>
      <c r="KJ227" s="16">
        <v>0</v>
      </c>
      <c r="KK227" s="16">
        <v>0</v>
      </c>
      <c r="KL227" s="16">
        <v>0</v>
      </c>
      <c r="KM227" s="16">
        <v>0</v>
      </c>
      <c r="KN227" s="16">
        <v>124628</v>
      </c>
      <c r="KO227" s="16">
        <v>127262</v>
      </c>
      <c r="KP227" s="16">
        <v>-2634</v>
      </c>
      <c r="KQ227" s="16">
        <v>2573106</v>
      </c>
      <c r="KR227" s="16">
        <v>-2634</v>
      </c>
      <c r="KS227" s="16">
        <v>2575740</v>
      </c>
      <c r="KT227" s="16">
        <v>-3833</v>
      </c>
      <c r="KU227" s="16">
        <v>-2634</v>
      </c>
      <c r="KV227" s="16">
        <v>-6467</v>
      </c>
      <c r="KW227" s="16">
        <v>3830741</v>
      </c>
      <c r="KX227" s="16">
        <v>2575740</v>
      </c>
      <c r="KY227" s="18">
        <v>6406481</v>
      </c>
      <c r="KZ227" s="16">
        <v>504240</v>
      </c>
      <c r="LA227" s="16">
        <v>0</v>
      </c>
      <c r="LB227" s="16">
        <v>0</v>
      </c>
      <c r="LC227" s="16">
        <v>0</v>
      </c>
      <c r="LD227" s="16">
        <v>6910721</v>
      </c>
      <c r="LE227" s="16">
        <v>576042</v>
      </c>
      <c r="LF227" s="16">
        <v>0</v>
      </c>
      <c r="LG227" s="16">
        <v>0</v>
      </c>
      <c r="LH227" s="16">
        <v>7486763</v>
      </c>
      <c r="LI227" s="16">
        <v>504240</v>
      </c>
      <c r="LJ227" s="16">
        <v>6982523</v>
      </c>
      <c r="LK227" s="16">
        <v>709396393</v>
      </c>
      <c r="LL227" s="16">
        <v>9.8429099999999998</v>
      </c>
      <c r="LM227" s="16">
        <v>504240</v>
      </c>
      <c r="LN227" s="16">
        <v>721657098</v>
      </c>
      <c r="LO227" s="16">
        <v>0.69872999999999996</v>
      </c>
      <c r="LP227" s="16">
        <v>9.8429099999999998</v>
      </c>
      <c r="LQ227" s="16">
        <v>10.541639999999999</v>
      </c>
      <c r="LR227" s="16">
        <v>839726</v>
      </c>
      <c r="LS227" s="16">
        <v>0</v>
      </c>
      <c r="LT227" s="16">
        <v>150752</v>
      </c>
      <c r="LU227" s="16">
        <v>165696</v>
      </c>
      <c r="LV227" s="16">
        <v>1968</v>
      </c>
      <c r="LW227" s="16">
        <v>84404</v>
      </c>
      <c r="LX227" s="16">
        <v>9251</v>
      </c>
      <c r="LY227" s="16">
        <v>151250</v>
      </c>
      <c r="LZ227" s="16">
        <v>1100547</v>
      </c>
      <c r="MA227" s="16">
        <v>18109770</v>
      </c>
      <c r="MB227" s="18">
        <v>1100547</v>
      </c>
      <c r="MC227" s="16">
        <v>17009223</v>
      </c>
      <c r="MD227" s="16">
        <v>24151180</v>
      </c>
      <c r="ME227" s="18">
        <v>0</v>
      </c>
      <c r="MF227" s="18">
        <v>0</v>
      </c>
      <c r="MG227" s="18">
        <v>1152296</v>
      </c>
      <c r="MH227" s="16">
        <v>0</v>
      </c>
      <c r="MI227" s="16">
        <v>454283</v>
      </c>
      <c r="MJ227" s="16">
        <v>0</v>
      </c>
      <c r="MK227" s="16">
        <v>0</v>
      </c>
      <c r="ML227" s="16">
        <v>0</v>
      </c>
      <c r="MM227" s="16">
        <v>0</v>
      </c>
      <c r="MN227" s="16">
        <v>0</v>
      </c>
      <c r="MO227" s="16">
        <v>6910721</v>
      </c>
      <c r="MP227" s="16">
        <v>454283</v>
      </c>
      <c r="MQ227" s="16">
        <v>0</v>
      </c>
      <c r="MR227" s="16">
        <v>648056</v>
      </c>
      <c r="MS227" s="16">
        <v>0</v>
      </c>
      <c r="MT227" s="16">
        <v>95679</v>
      </c>
      <c r="MU227" s="16">
        <v>-6467</v>
      </c>
      <c r="MV227" s="16">
        <v>0</v>
      </c>
      <c r="MW227" s="16">
        <v>8102272</v>
      </c>
      <c r="MX227" s="16">
        <v>721657098</v>
      </c>
      <c r="MY227" s="16">
        <v>0.67</v>
      </c>
      <c r="MZ227" s="16">
        <v>483510</v>
      </c>
      <c r="NA227" s="16">
        <v>0</v>
      </c>
      <c r="NB227" s="16">
        <v>16201395</v>
      </c>
      <c r="NC227" s="16">
        <v>0</v>
      </c>
      <c r="ND227" s="16">
        <v>483510</v>
      </c>
      <c r="NE227" s="16">
        <v>0</v>
      </c>
      <c r="NF227" s="16">
        <v>483510</v>
      </c>
      <c r="NG227" s="17">
        <v>0.04</v>
      </c>
      <c r="NH227" s="17">
        <v>0</v>
      </c>
      <c r="NI227" s="17">
        <v>0</v>
      </c>
      <c r="NJ227" s="17">
        <v>0</v>
      </c>
      <c r="NK227" s="17">
        <v>0</v>
      </c>
      <c r="NL227" s="17">
        <v>0.04</v>
      </c>
      <c r="NM227" s="16">
        <v>648056</v>
      </c>
      <c r="NN227" s="16">
        <v>0</v>
      </c>
      <c r="NO227" s="18">
        <v>0</v>
      </c>
      <c r="NP227" s="16">
        <v>0</v>
      </c>
      <c r="NQ227" s="17">
        <v>648056</v>
      </c>
      <c r="NR227" s="16">
        <v>1000000</v>
      </c>
      <c r="NS227" s="16">
        <v>0</v>
      </c>
      <c r="NT227" s="16">
        <v>238147</v>
      </c>
      <c r="NU227" s="16">
        <v>0</v>
      </c>
      <c r="NV227" s="16">
        <v>0</v>
      </c>
      <c r="NW227" s="17">
        <v>0</v>
      </c>
      <c r="NX227" s="17">
        <v>0</v>
      </c>
    </row>
    <row r="228" spans="1:388" x14ac:dyDescent="0.55000000000000004">
      <c r="A228" s="13" t="s">
        <v>1189</v>
      </c>
      <c r="B228" s="13" t="s">
        <v>1216</v>
      </c>
      <c r="C228" s="13" t="s">
        <v>428</v>
      </c>
      <c r="D228" s="13" t="s">
        <v>429</v>
      </c>
      <c r="E228" s="14">
        <v>5067.1000000000004</v>
      </c>
      <c r="F228" s="15">
        <v>2.62</v>
      </c>
      <c r="G228" s="16">
        <v>7413</v>
      </c>
      <c r="H228" s="16">
        <v>19422</v>
      </c>
      <c r="I228" s="16">
        <v>6553</v>
      </c>
      <c r="J228" s="15">
        <v>2.62</v>
      </c>
      <c r="K228" s="16">
        <v>17169</v>
      </c>
      <c r="L228" s="16">
        <v>7413</v>
      </c>
      <c r="M228" s="16">
        <v>222</v>
      </c>
      <c r="N228" s="16">
        <v>7635</v>
      </c>
      <c r="O228" s="17">
        <v>615.49</v>
      </c>
      <c r="P228" s="17">
        <v>19.07</v>
      </c>
      <c r="Q228" s="17">
        <v>634.55999999999995</v>
      </c>
      <c r="R228" s="17">
        <v>69.78</v>
      </c>
      <c r="S228" s="17">
        <v>2.16</v>
      </c>
      <c r="T228" s="17">
        <v>71.94</v>
      </c>
      <c r="U228" s="17">
        <v>87.48</v>
      </c>
      <c r="V228" s="17">
        <v>2.35</v>
      </c>
      <c r="W228" s="17">
        <v>89.83</v>
      </c>
      <c r="X228" s="17">
        <v>357.8</v>
      </c>
      <c r="Y228" s="17">
        <v>10.73</v>
      </c>
      <c r="Z228" s="17">
        <v>368.53</v>
      </c>
      <c r="AA228" s="17">
        <v>252</v>
      </c>
      <c r="AB228" s="17">
        <v>217.21</v>
      </c>
      <c r="AC228" s="17">
        <v>175.36</v>
      </c>
      <c r="AD228" s="17">
        <v>644.57000000000005</v>
      </c>
      <c r="AE228" s="14">
        <v>5067.1000000000004</v>
      </c>
      <c r="AF228" s="17">
        <v>5711.67</v>
      </c>
      <c r="AG228" s="17">
        <v>13.39</v>
      </c>
      <c r="AH228" s="17">
        <v>5725.06</v>
      </c>
      <c r="AI228" s="15">
        <v>52.85</v>
      </c>
      <c r="AJ228" s="15">
        <v>26.707999999999998</v>
      </c>
      <c r="AK228" s="17">
        <v>196.58</v>
      </c>
      <c r="AL228" s="17">
        <f>ROUND(Data_AidAndLevy[[#This Row],[L311]]*Data_AidAndLevy[[#This Row],[L201]],0)</f>
        <v>1457248</v>
      </c>
      <c r="AM228" s="15">
        <v>0</v>
      </c>
      <c r="AN228" s="15">
        <v>276.13799999999998</v>
      </c>
      <c r="AO228" s="17">
        <v>5711.67</v>
      </c>
      <c r="AP228" s="15">
        <v>5987.808</v>
      </c>
      <c r="AQ228" s="17">
        <v>644.57000000000005</v>
      </c>
      <c r="AR228" s="15">
        <v>5343.2380000000003</v>
      </c>
      <c r="AS228" s="16">
        <v>7635</v>
      </c>
      <c r="AT228" s="14">
        <v>5067.1000000000004</v>
      </c>
      <c r="AU228" s="16">
        <v>38687309</v>
      </c>
      <c r="AV228" s="16">
        <v>36114653</v>
      </c>
      <c r="AW228" s="17">
        <v>1.01</v>
      </c>
      <c r="AX228" s="16">
        <v>36475800</v>
      </c>
      <c r="AY228" s="16">
        <v>38687309</v>
      </c>
      <c r="AZ228" s="16">
        <v>0</v>
      </c>
      <c r="BA228" s="16">
        <v>7635</v>
      </c>
      <c r="BB228" s="15">
        <v>276.13799999999998</v>
      </c>
      <c r="BC228" s="16">
        <v>2108314</v>
      </c>
      <c r="BD228" s="16">
        <v>7635</v>
      </c>
      <c r="BE228" s="17">
        <v>644.57000000000005</v>
      </c>
      <c r="BF228" s="16">
        <v>4921292</v>
      </c>
      <c r="BG228" s="17">
        <v>634.55999999999995</v>
      </c>
      <c r="BH228" s="14">
        <v>5067.1000000000004</v>
      </c>
      <c r="BI228" s="16">
        <v>3215379</v>
      </c>
      <c r="BJ228" s="16">
        <v>2998544</v>
      </c>
      <c r="BK228" s="16">
        <v>3215379</v>
      </c>
      <c r="BL228" s="16">
        <v>0</v>
      </c>
      <c r="BM228" s="16">
        <v>3215379</v>
      </c>
      <c r="BN228" s="16">
        <v>3215379</v>
      </c>
      <c r="BO228" s="17">
        <v>71.94</v>
      </c>
      <c r="BP228" s="14">
        <v>5067.1000000000004</v>
      </c>
      <c r="BQ228" s="16">
        <v>364527</v>
      </c>
      <c r="BR228" s="16">
        <v>339954</v>
      </c>
      <c r="BS228" s="16">
        <v>364527</v>
      </c>
      <c r="BT228" s="16">
        <v>0</v>
      </c>
      <c r="BU228" s="16">
        <v>364527</v>
      </c>
      <c r="BV228" s="16">
        <v>364527</v>
      </c>
      <c r="BW228" s="17">
        <v>89.83</v>
      </c>
      <c r="BX228" s="14">
        <v>5067.1000000000004</v>
      </c>
      <c r="BY228" s="16">
        <v>455178</v>
      </c>
      <c r="BZ228" s="16">
        <v>426185</v>
      </c>
      <c r="CA228" s="16">
        <v>455178</v>
      </c>
      <c r="CB228" s="16">
        <v>0</v>
      </c>
      <c r="CC228" s="16">
        <v>455178</v>
      </c>
      <c r="CD228" s="16">
        <v>455178</v>
      </c>
      <c r="CE228" s="17">
        <v>368.53</v>
      </c>
      <c r="CF228" s="14">
        <v>5067.1000000000004</v>
      </c>
      <c r="CG228" s="16">
        <v>1867378</v>
      </c>
      <c r="CH228" s="16">
        <v>1743130</v>
      </c>
      <c r="CI228" s="16">
        <v>1867378</v>
      </c>
      <c r="CJ228" s="16">
        <v>0</v>
      </c>
      <c r="CK228" s="16">
        <v>1867378</v>
      </c>
      <c r="CL228" s="16">
        <v>1867378</v>
      </c>
      <c r="CM228" s="17">
        <v>331.3</v>
      </c>
      <c r="CN228" s="17">
        <v>5711.67</v>
      </c>
      <c r="CO228" s="16">
        <v>1892276</v>
      </c>
      <c r="CP228" s="16">
        <v>1761715</v>
      </c>
      <c r="CQ228" s="16">
        <v>0</v>
      </c>
      <c r="CR228" s="16">
        <v>1761715</v>
      </c>
      <c r="CS228" s="16">
        <v>1892276</v>
      </c>
      <c r="CT228" s="16">
        <v>0</v>
      </c>
      <c r="CU228" s="14">
        <v>5067.1000000000004</v>
      </c>
      <c r="CV228" s="16">
        <v>108</v>
      </c>
      <c r="CW228" s="14">
        <v>3</v>
      </c>
      <c r="CX228" s="16">
        <v>5172</v>
      </c>
      <c r="CY228" s="17">
        <v>62.14</v>
      </c>
      <c r="CZ228" s="16">
        <v>321388</v>
      </c>
      <c r="DA228" s="16">
        <v>5172</v>
      </c>
      <c r="DB228" s="17">
        <v>68.3</v>
      </c>
      <c r="DC228" s="16">
        <v>353248</v>
      </c>
      <c r="DD228" s="17">
        <v>13.39</v>
      </c>
      <c r="DE228" s="17">
        <v>331.3</v>
      </c>
      <c r="DF228" s="16">
        <v>4436</v>
      </c>
      <c r="DG228" s="17">
        <v>33.299999999999997</v>
      </c>
      <c r="DH228" s="17">
        <v>5711.67</v>
      </c>
      <c r="DI228" s="16">
        <v>190199</v>
      </c>
      <c r="DJ228" s="16">
        <v>176949</v>
      </c>
      <c r="DK228" s="16">
        <v>190199</v>
      </c>
      <c r="DL228" s="16">
        <v>0</v>
      </c>
      <c r="DM228" s="16">
        <v>190199</v>
      </c>
      <c r="DN228" s="16">
        <v>190199</v>
      </c>
      <c r="DO228" s="17">
        <v>3.65</v>
      </c>
      <c r="DP228" s="17">
        <v>5711.67</v>
      </c>
      <c r="DQ228" s="16">
        <v>20848</v>
      </c>
      <c r="DR228" s="16">
        <v>19338</v>
      </c>
      <c r="DS228" s="16">
        <v>20848</v>
      </c>
      <c r="DT228" s="16">
        <v>0</v>
      </c>
      <c r="DU228" s="16">
        <v>20848</v>
      </c>
      <c r="DV228" s="16">
        <v>20848</v>
      </c>
      <c r="DW228" s="16">
        <v>38687309</v>
      </c>
      <c r="DX228" s="16">
        <v>0</v>
      </c>
      <c r="DY228" s="16">
        <v>2108314</v>
      </c>
      <c r="DZ228" s="16">
        <v>4921292</v>
      </c>
      <c r="EA228" s="16">
        <v>3215379</v>
      </c>
      <c r="EB228" s="16">
        <v>364527</v>
      </c>
      <c r="EC228" s="16">
        <v>455178</v>
      </c>
      <c r="ED228" s="16">
        <v>1867378</v>
      </c>
      <c r="EE228" s="16">
        <v>1892276</v>
      </c>
      <c r="EF228" s="16">
        <v>0</v>
      </c>
      <c r="EG228" s="16">
        <v>321388</v>
      </c>
      <c r="EH228" s="16">
        <v>353248</v>
      </c>
      <c r="EI228" s="16">
        <v>4436</v>
      </c>
      <c r="EJ228" s="16">
        <v>190199</v>
      </c>
      <c r="EK228" s="16">
        <v>20848</v>
      </c>
      <c r="EL228" s="16">
        <v>285726</v>
      </c>
      <c r="EM228" s="16">
        <v>939060</v>
      </c>
      <c r="EN228" s="16">
        <v>19422</v>
      </c>
      <c r="EO228" s="16">
        <v>55074528</v>
      </c>
      <c r="EP228" s="16">
        <v>885346678</v>
      </c>
      <c r="EQ228" s="18">
        <v>5.4</v>
      </c>
      <c r="ER228" s="16">
        <v>4780872</v>
      </c>
      <c r="ES228" s="16">
        <v>162164</v>
      </c>
      <c r="ET228" s="16">
        <v>162314</v>
      </c>
      <c r="EU228" s="16">
        <v>-150</v>
      </c>
      <c r="EV228" s="16">
        <v>4780872</v>
      </c>
      <c r="EW228" s="16">
        <v>4780722</v>
      </c>
      <c r="EX228" s="16">
        <v>293719379</v>
      </c>
      <c r="EY228" s="16">
        <v>264714558</v>
      </c>
      <c r="EZ228" s="16">
        <v>29004821</v>
      </c>
      <c r="FA228" s="18">
        <v>5.4</v>
      </c>
      <c r="FB228" s="16">
        <v>156626</v>
      </c>
      <c r="FC228" s="16">
        <v>0</v>
      </c>
      <c r="FD228" s="16">
        <v>0</v>
      </c>
      <c r="FE228" s="16">
        <v>0</v>
      </c>
      <c r="FF228" s="16">
        <v>156626</v>
      </c>
      <c r="FG228" s="16">
        <v>156626</v>
      </c>
      <c r="FH228" s="16">
        <v>4780722</v>
      </c>
      <c r="FI228" s="16">
        <v>4937348</v>
      </c>
      <c r="FJ228" s="16">
        <v>6749</v>
      </c>
      <c r="FK228" s="15">
        <v>5343.2380000000003</v>
      </c>
      <c r="FL228" s="16">
        <v>36061513</v>
      </c>
      <c r="FM228" s="16">
        <v>6749</v>
      </c>
      <c r="FN228" s="17">
        <v>644.57000000000005</v>
      </c>
      <c r="FO228" s="16">
        <v>4350203</v>
      </c>
      <c r="FP228" s="16">
        <v>264</v>
      </c>
      <c r="FQ228" s="17">
        <v>5725.06</v>
      </c>
      <c r="FR228" s="16">
        <v>1511416</v>
      </c>
      <c r="FS228" s="16">
        <v>190199</v>
      </c>
      <c r="FT228" s="16">
        <v>20848</v>
      </c>
      <c r="FU228" s="16">
        <v>1722463</v>
      </c>
      <c r="FV228" s="16">
        <v>36061513</v>
      </c>
      <c r="FW228" s="16">
        <v>4350203</v>
      </c>
      <c r="FX228" s="16">
        <v>17169</v>
      </c>
      <c r="FY228" s="16">
        <v>3215379</v>
      </c>
      <c r="FZ228" s="16">
        <v>364527</v>
      </c>
      <c r="GA228" s="16">
        <v>455178</v>
      </c>
      <c r="GB228" s="16">
        <v>1867378</v>
      </c>
      <c r="GC228" s="16">
        <v>48053810</v>
      </c>
      <c r="GD228" s="16">
        <v>4937348</v>
      </c>
      <c r="GE228" s="16">
        <v>43116462</v>
      </c>
      <c r="GF228" s="15">
        <v>5987.808</v>
      </c>
      <c r="GG228" s="16">
        <v>300</v>
      </c>
      <c r="GH228" s="16">
        <v>1796342</v>
      </c>
      <c r="GI228" s="16">
        <v>43116462</v>
      </c>
      <c r="GJ228" s="16">
        <v>0</v>
      </c>
      <c r="GK228" s="14">
        <v>123</v>
      </c>
      <c r="GL228" s="16">
        <v>7635</v>
      </c>
      <c r="GM228" s="16">
        <v>939105</v>
      </c>
      <c r="GN228" s="14">
        <v>0</v>
      </c>
      <c r="GO228" s="16">
        <v>7413</v>
      </c>
      <c r="GP228" s="16">
        <v>0</v>
      </c>
      <c r="GQ228" s="16">
        <v>939105</v>
      </c>
      <c r="GR228" s="16">
        <v>939105</v>
      </c>
      <c r="GS228" s="16">
        <v>55074528</v>
      </c>
      <c r="GT228" s="16">
        <v>48053810</v>
      </c>
      <c r="GU228" s="16">
        <v>0</v>
      </c>
      <c r="GV228" s="16">
        <v>7020718</v>
      </c>
      <c r="GW228" s="16">
        <v>885346678</v>
      </c>
      <c r="GX228" s="16">
        <v>901820025</v>
      </c>
      <c r="GY228" s="16">
        <v>0</v>
      </c>
      <c r="GZ228" s="16">
        <v>901820025</v>
      </c>
      <c r="HA228" s="18">
        <v>0</v>
      </c>
      <c r="HB228" s="16">
        <v>44891</v>
      </c>
      <c r="HC228" s="16">
        <v>0</v>
      </c>
      <c r="HD228" s="16">
        <v>44891</v>
      </c>
      <c r="HE228" s="16">
        <v>0</v>
      </c>
      <c r="HF228" s="16">
        <v>44891</v>
      </c>
      <c r="HG228" s="16">
        <v>886</v>
      </c>
      <c r="HH228" s="16">
        <v>685</v>
      </c>
      <c r="HI228" s="16">
        <v>201</v>
      </c>
      <c r="HJ228" s="15">
        <v>5987.808</v>
      </c>
      <c r="HK228" s="16">
        <v>1203549</v>
      </c>
      <c r="HL228" s="15">
        <v>5987.808</v>
      </c>
      <c r="HM228" s="16">
        <v>10</v>
      </c>
      <c r="HN228" s="16">
        <v>59878</v>
      </c>
      <c r="HO228" s="15">
        <v>5987.808</v>
      </c>
      <c r="HP228" s="16">
        <v>7635</v>
      </c>
      <c r="HQ228" s="15">
        <v>0.11600000000000001</v>
      </c>
      <c r="HR228" s="16">
        <v>5305198</v>
      </c>
      <c r="HS228" s="16">
        <v>1203549</v>
      </c>
      <c r="HT228" s="16">
        <v>59878</v>
      </c>
      <c r="HU228" s="16">
        <v>4041771</v>
      </c>
      <c r="HV228" s="16">
        <v>885346678</v>
      </c>
      <c r="HW228" s="18">
        <v>4.5651799999999998</v>
      </c>
      <c r="HX228" s="18">
        <v>1.9617800000000001</v>
      </c>
      <c r="HY228" s="18">
        <v>2.6034000000000002</v>
      </c>
      <c r="HZ228" s="16">
        <v>885346678</v>
      </c>
      <c r="IA228" s="16">
        <v>2304912</v>
      </c>
      <c r="IB228" s="16">
        <v>7635</v>
      </c>
      <c r="IC228" s="17">
        <v>0</v>
      </c>
      <c r="ID228" s="16">
        <v>0</v>
      </c>
      <c r="IE228" s="15">
        <v>5987.808</v>
      </c>
      <c r="IF228" s="16">
        <v>0</v>
      </c>
      <c r="IG228" s="16">
        <v>7020718</v>
      </c>
      <c r="IH228" s="16">
        <v>44891</v>
      </c>
      <c r="II228" s="16">
        <v>7653</v>
      </c>
      <c r="IJ228" s="16">
        <v>0</v>
      </c>
      <c r="IK228" s="16">
        <v>285726</v>
      </c>
      <c r="IL228" s="16">
        <v>1203549</v>
      </c>
      <c r="IM228" s="16">
        <v>59878</v>
      </c>
      <c r="IN228" s="16">
        <v>2304912</v>
      </c>
      <c r="IO228" s="16">
        <v>0</v>
      </c>
      <c r="IP228" s="16">
        <v>3685561</v>
      </c>
      <c r="IQ228" s="16">
        <v>43116462</v>
      </c>
      <c r="IR228" s="16">
        <v>0</v>
      </c>
      <c r="IS228" s="16">
        <v>44891</v>
      </c>
      <c r="IT228" s="16">
        <v>7653</v>
      </c>
      <c r="IU228" s="16">
        <v>0</v>
      </c>
      <c r="IV228" s="16">
        <v>285726</v>
      </c>
      <c r="IW228" s="16">
        <v>1203549</v>
      </c>
      <c r="IX228" s="16">
        <v>59878</v>
      </c>
      <c r="IY228" s="16">
        <v>2304912</v>
      </c>
      <c r="IZ228" s="16">
        <v>0</v>
      </c>
      <c r="JA228" s="16">
        <v>0</v>
      </c>
      <c r="JB228" s="16">
        <v>939105</v>
      </c>
      <c r="JC228" s="16">
        <v>47390724</v>
      </c>
      <c r="JD228" s="16">
        <v>38687309</v>
      </c>
      <c r="JE228" s="16">
        <v>0</v>
      </c>
      <c r="JF228" s="16">
        <v>38687309</v>
      </c>
      <c r="JG228" s="19">
        <v>0.1</v>
      </c>
      <c r="JH228" s="16">
        <v>3868731</v>
      </c>
      <c r="JI228" s="16">
        <v>885346678</v>
      </c>
      <c r="JJ228" s="14">
        <v>5067.1000000000004</v>
      </c>
      <c r="JK228" s="16">
        <v>174725</v>
      </c>
      <c r="JL228" s="16">
        <v>416026</v>
      </c>
      <c r="JM228" s="16">
        <v>174725</v>
      </c>
      <c r="JN228" s="17">
        <v>0.25</v>
      </c>
      <c r="JO228" s="19">
        <v>0.59530000000000005</v>
      </c>
      <c r="JP228" s="16">
        <v>3868731</v>
      </c>
      <c r="JQ228" s="16">
        <v>2303056</v>
      </c>
      <c r="JR228" s="17">
        <v>0.03</v>
      </c>
      <c r="JS228" s="16">
        <v>25257521</v>
      </c>
      <c r="JT228" s="16">
        <v>757726</v>
      </c>
      <c r="JU228" s="16">
        <v>3868731</v>
      </c>
      <c r="JV228" s="16">
        <v>2303056</v>
      </c>
      <c r="JW228" s="16">
        <v>757726</v>
      </c>
      <c r="JX228" s="16">
        <v>807949</v>
      </c>
      <c r="JY228" s="16">
        <v>2303056</v>
      </c>
      <c r="JZ228" s="18">
        <v>0</v>
      </c>
      <c r="KA228" s="16">
        <v>0</v>
      </c>
      <c r="KB228" s="16">
        <v>757726</v>
      </c>
      <c r="KC228" s="16">
        <v>807949</v>
      </c>
      <c r="KD228" s="16">
        <v>1565675</v>
      </c>
      <c r="KE228" s="16">
        <v>38687309</v>
      </c>
      <c r="KF228" s="19">
        <v>0</v>
      </c>
      <c r="KG228" s="16">
        <v>0</v>
      </c>
      <c r="KH228" s="17">
        <v>0</v>
      </c>
      <c r="KI228" s="16">
        <v>25257521</v>
      </c>
      <c r="KJ228" s="16">
        <v>0</v>
      </c>
      <c r="KK228" s="16">
        <v>0</v>
      </c>
      <c r="KL228" s="16">
        <v>0</v>
      </c>
      <c r="KM228" s="16">
        <v>0</v>
      </c>
      <c r="KN228" s="16">
        <v>121770</v>
      </c>
      <c r="KO228" s="16">
        <v>121882</v>
      </c>
      <c r="KP228" s="16">
        <v>-112</v>
      </c>
      <c r="KQ228" s="16">
        <v>3685561</v>
      </c>
      <c r="KR228" s="16">
        <v>-112</v>
      </c>
      <c r="KS228" s="16">
        <v>3685673</v>
      </c>
      <c r="KT228" s="16">
        <v>-150</v>
      </c>
      <c r="KU228" s="16">
        <v>-112</v>
      </c>
      <c r="KV228" s="16">
        <v>-262</v>
      </c>
      <c r="KW228" s="16">
        <v>4780872</v>
      </c>
      <c r="KX228" s="16">
        <v>3685673</v>
      </c>
      <c r="KY228" s="18">
        <v>8466545</v>
      </c>
      <c r="KZ228" s="16">
        <v>807949</v>
      </c>
      <c r="LA228" s="16">
        <v>0</v>
      </c>
      <c r="LB228" s="16">
        <v>0</v>
      </c>
      <c r="LC228" s="16">
        <v>0</v>
      </c>
      <c r="LD228" s="16">
        <v>9274494</v>
      </c>
      <c r="LE228" s="16">
        <v>277160</v>
      </c>
      <c r="LF228" s="16">
        <v>0</v>
      </c>
      <c r="LG228" s="16">
        <v>0</v>
      </c>
      <c r="LH228" s="16">
        <v>9551654</v>
      </c>
      <c r="LI228" s="16">
        <v>807949</v>
      </c>
      <c r="LJ228" s="16">
        <v>8743705</v>
      </c>
      <c r="LK228" s="16">
        <v>885346678</v>
      </c>
      <c r="LL228" s="16">
        <v>9.8760200000000005</v>
      </c>
      <c r="LM228" s="16">
        <v>807949</v>
      </c>
      <c r="LN228" s="16">
        <v>930948773</v>
      </c>
      <c r="LO228" s="16">
        <v>0.86787999999999998</v>
      </c>
      <c r="LP228" s="16">
        <v>9.8760200000000005</v>
      </c>
      <c r="LQ228" s="16">
        <v>10.7439</v>
      </c>
      <c r="LR228" s="16">
        <v>1892276</v>
      </c>
      <c r="LS228" s="16">
        <v>0</v>
      </c>
      <c r="LT228" s="16">
        <v>321388</v>
      </c>
      <c r="LU228" s="16">
        <v>353248</v>
      </c>
      <c r="LV228" s="16">
        <v>4436</v>
      </c>
      <c r="LW228" s="16">
        <v>190199</v>
      </c>
      <c r="LX228" s="16">
        <v>20848</v>
      </c>
      <c r="LY228" s="16">
        <v>285726</v>
      </c>
      <c r="LZ228" s="16">
        <v>2496669</v>
      </c>
      <c r="MA228" s="16">
        <v>47390724</v>
      </c>
      <c r="MB228" s="18">
        <v>2496669</v>
      </c>
      <c r="MC228" s="16">
        <v>44894055</v>
      </c>
      <c r="MD228" s="16">
        <v>55074528</v>
      </c>
      <c r="ME228" s="18">
        <v>0</v>
      </c>
      <c r="MF228" s="18">
        <v>0</v>
      </c>
      <c r="MG228" s="18">
        <v>1565675</v>
      </c>
      <c r="MH228" s="16">
        <v>0</v>
      </c>
      <c r="MI228" s="16">
        <v>939105</v>
      </c>
      <c r="MJ228" s="16">
        <v>0</v>
      </c>
      <c r="MK228" s="16">
        <v>0</v>
      </c>
      <c r="ML228" s="16">
        <v>0</v>
      </c>
      <c r="MM228" s="16">
        <v>0</v>
      </c>
      <c r="MN228" s="16">
        <v>0</v>
      </c>
      <c r="MO228" s="16">
        <v>9274494</v>
      </c>
      <c r="MP228" s="16">
        <v>939105</v>
      </c>
      <c r="MQ228" s="16">
        <v>0</v>
      </c>
      <c r="MR228" s="16">
        <v>757726</v>
      </c>
      <c r="MS228" s="16">
        <v>0</v>
      </c>
      <c r="MT228" s="16">
        <v>156626</v>
      </c>
      <c r="MU228" s="16">
        <v>-262</v>
      </c>
      <c r="MV228" s="16">
        <v>0</v>
      </c>
      <c r="MW228" s="16">
        <v>11127689</v>
      </c>
      <c r="MX228" s="16">
        <v>930948773</v>
      </c>
      <c r="MY228" s="16">
        <v>1.34</v>
      </c>
      <c r="MZ228" s="16">
        <v>1247471</v>
      </c>
      <c r="NA228" s="16">
        <v>0</v>
      </c>
      <c r="NB228" s="16">
        <v>25257521</v>
      </c>
      <c r="NC228" s="16">
        <v>0</v>
      </c>
      <c r="ND228" s="16">
        <v>1247471</v>
      </c>
      <c r="NE228" s="16">
        <v>0</v>
      </c>
      <c r="NF228" s="16">
        <v>1247471</v>
      </c>
      <c r="NG228" s="17">
        <v>0.03</v>
      </c>
      <c r="NH228" s="17">
        <v>0</v>
      </c>
      <c r="NI228" s="17">
        <v>0</v>
      </c>
      <c r="NJ228" s="17">
        <v>0</v>
      </c>
      <c r="NK228" s="17">
        <v>0</v>
      </c>
      <c r="NL228" s="17">
        <v>0.03</v>
      </c>
      <c r="NM228" s="16">
        <v>757726</v>
      </c>
      <c r="NN228" s="16">
        <v>0</v>
      </c>
      <c r="NO228" s="18">
        <v>0</v>
      </c>
      <c r="NP228" s="16">
        <v>0</v>
      </c>
      <c r="NQ228" s="17">
        <v>757726</v>
      </c>
      <c r="NR228" s="16">
        <v>1497741</v>
      </c>
      <c r="NS228" s="16">
        <v>0</v>
      </c>
      <c r="NT228" s="16">
        <v>307213</v>
      </c>
      <c r="NU228" s="16">
        <v>0</v>
      </c>
      <c r="NV228" s="16">
        <v>0</v>
      </c>
      <c r="NW228" s="17">
        <v>119522</v>
      </c>
      <c r="NX228" s="17">
        <v>0</v>
      </c>
    </row>
    <row r="229" spans="1:388" x14ac:dyDescent="0.55000000000000004">
      <c r="A229" s="13" t="s">
        <v>1181</v>
      </c>
      <c r="B229" s="13" t="s">
        <v>1182</v>
      </c>
      <c r="C229" s="13" t="s">
        <v>430</v>
      </c>
      <c r="D229" s="13" t="s">
        <v>431</v>
      </c>
      <c r="E229" s="14">
        <v>642.9</v>
      </c>
      <c r="F229" s="15">
        <v>0</v>
      </c>
      <c r="G229" s="16">
        <v>7413</v>
      </c>
      <c r="H229" s="16">
        <v>0</v>
      </c>
      <c r="I229" s="16">
        <v>6553</v>
      </c>
      <c r="J229" s="15">
        <v>0</v>
      </c>
      <c r="K229" s="16">
        <v>0</v>
      </c>
      <c r="L229" s="16">
        <v>7413</v>
      </c>
      <c r="M229" s="16">
        <v>222</v>
      </c>
      <c r="N229" s="16">
        <v>7635</v>
      </c>
      <c r="O229" s="17">
        <v>622.39</v>
      </c>
      <c r="P229" s="17">
        <v>19.07</v>
      </c>
      <c r="Q229" s="17">
        <v>641.46</v>
      </c>
      <c r="R229" s="17">
        <v>62.33</v>
      </c>
      <c r="S229" s="17">
        <v>2.16</v>
      </c>
      <c r="T229" s="17">
        <v>64.489999999999995</v>
      </c>
      <c r="U229" s="17">
        <v>66.11</v>
      </c>
      <c r="V229" s="17">
        <v>2.35</v>
      </c>
      <c r="W229" s="17">
        <v>68.459999999999994</v>
      </c>
      <c r="X229" s="17">
        <v>357.8</v>
      </c>
      <c r="Y229" s="17">
        <v>10.73</v>
      </c>
      <c r="Z229" s="17">
        <v>368.53</v>
      </c>
      <c r="AA229" s="17">
        <v>42.48</v>
      </c>
      <c r="AB229" s="17">
        <v>35.72</v>
      </c>
      <c r="AC229" s="17">
        <v>23.29</v>
      </c>
      <c r="AD229" s="17">
        <v>101.49</v>
      </c>
      <c r="AE229" s="14">
        <v>642.9</v>
      </c>
      <c r="AF229" s="17">
        <v>744.39</v>
      </c>
      <c r="AG229" s="17">
        <v>0</v>
      </c>
      <c r="AH229" s="17">
        <v>744.39</v>
      </c>
      <c r="AI229" s="15">
        <v>17.57</v>
      </c>
      <c r="AJ229" s="15">
        <v>3.0550000000000002</v>
      </c>
      <c r="AK229" s="17">
        <v>0</v>
      </c>
      <c r="AL229" s="17">
        <f>ROUND(Data_AidAndLevy[[#This Row],[L311]]*Data_AidAndLevy[[#This Row],[L201]],0)</f>
        <v>0</v>
      </c>
      <c r="AM229" s="15">
        <v>0</v>
      </c>
      <c r="AN229" s="15">
        <v>20.625</v>
      </c>
      <c r="AO229" s="17">
        <v>744.39</v>
      </c>
      <c r="AP229" s="15">
        <v>765.01499999999999</v>
      </c>
      <c r="AQ229" s="17">
        <v>101.49</v>
      </c>
      <c r="AR229" s="15">
        <v>663.52499999999998</v>
      </c>
      <c r="AS229" s="16">
        <v>7635</v>
      </c>
      <c r="AT229" s="14">
        <v>642.9</v>
      </c>
      <c r="AU229" s="16">
        <v>4908542</v>
      </c>
      <c r="AV229" s="16">
        <v>5089766</v>
      </c>
      <c r="AW229" s="17">
        <v>1.01</v>
      </c>
      <c r="AX229" s="16">
        <v>5140664</v>
      </c>
      <c r="AY229" s="16">
        <v>4908542</v>
      </c>
      <c r="AZ229" s="16">
        <v>232122</v>
      </c>
      <c r="BA229" s="16">
        <v>7635</v>
      </c>
      <c r="BB229" s="15">
        <v>20.625</v>
      </c>
      <c r="BC229" s="16">
        <v>157472</v>
      </c>
      <c r="BD229" s="16">
        <v>7635</v>
      </c>
      <c r="BE229" s="17">
        <v>101.49</v>
      </c>
      <c r="BF229" s="16">
        <v>774876</v>
      </c>
      <c r="BG229" s="17">
        <v>641.46</v>
      </c>
      <c r="BH229" s="14">
        <v>642.9</v>
      </c>
      <c r="BI229" s="16">
        <v>412395</v>
      </c>
      <c r="BJ229" s="16">
        <v>427333</v>
      </c>
      <c r="BK229" s="16">
        <v>412395</v>
      </c>
      <c r="BL229" s="16">
        <v>14938</v>
      </c>
      <c r="BM229" s="16">
        <v>412395</v>
      </c>
      <c r="BN229" s="16">
        <v>427333</v>
      </c>
      <c r="BO229" s="17">
        <v>64.489999999999995</v>
      </c>
      <c r="BP229" s="14">
        <v>642.9</v>
      </c>
      <c r="BQ229" s="16">
        <v>41461</v>
      </c>
      <c r="BR229" s="16">
        <v>42796</v>
      </c>
      <c r="BS229" s="16">
        <v>41461</v>
      </c>
      <c r="BT229" s="16">
        <v>1335</v>
      </c>
      <c r="BU229" s="16">
        <v>41461</v>
      </c>
      <c r="BV229" s="16">
        <v>42796</v>
      </c>
      <c r="BW229" s="17">
        <v>68.459999999999994</v>
      </c>
      <c r="BX229" s="14">
        <v>642.9</v>
      </c>
      <c r="BY229" s="16">
        <v>44013</v>
      </c>
      <c r="BZ229" s="16">
        <v>45391</v>
      </c>
      <c r="CA229" s="16">
        <v>44013</v>
      </c>
      <c r="CB229" s="16">
        <v>1378</v>
      </c>
      <c r="CC229" s="16">
        <v>44013</v>
      </c>
      <c r="CD229" s="16">
        <v>45391</v>
      </c>
      <c r="CE229" s="17">
        <v>368.53</v>
      </c>
      <c r="CF229" s="14">
        <v>642.9</v>
      </c>
      <c r="CG229" s="16">
        <v>236928</v>
      </c>
      <c r="CH229" s="16">
        <v>245665</v>
      </c>
      <c r="CI229" s="16">
        <v>236928</v>
      </c>
      <c r="CJ229" s="16">
        <v>8737</v>
      </c>
      <c r="CK229" s="16">
        <v>236928</v>
      </c>
      <c r="CL229" s="16">
        <v>245665</v>
      </c>
      <c r="CM229" s="17">
        <v>325.88</v>
      </c>
      <c r="CN229" s="17">
        <v>744.39</v>
      </c>
      <c r="CO229" s="16">
        <v>242582</v>
      </c>
      <c r="CP229" s="16">
        <v>246010</v>
      </c>
      <c r="CQ229" s="16">
        <v>0</v>
      </c>
      <c r="CR229" s="16">
        <v>246010</v>
      </c>
      <c r="CS229" s="16">
        <v>242582</v>
      </c>
      <c r="CT229" s="16">
        <v>3428</v>
      </c>
      <c r="CU229" s="14">
        <v>642.9</v>
      </c>
      <c r="CV229" s="16">
        <v>3</v>
      </c>
      <c r="CW229" s="14">
        <v>0</v>
      </c>
      <c r="CX229" s="16">
        <v>646</v>
      </c>
      <c r="CY229" s="17">
        <v>62.04</v>
      </c>
      <c r="CZ229" s="16">
        <v>40078</v>
      </c>
      <c r="DA229" s="16">
        <v>646</v>
      </c>
      <c r="DB229" s="17">
        <v>68.150000000000006</v>
      </c>
      <c r="DC229" s="16">
        <v>44025</v>
      </c>
      <c r="DD229" s="17">
        <v>0</v>
      </c>
      <c r="DE229" s="17">
        <v>325.88</v>
      </c>
      <c r="DF229" s="16">
        <v>0</v>
      </c>
      <c r="DG229" s="17">
        <v>27.75</v>
      </c>
      <c r="DH229" s="17">
        <v>744.39</v>
      </c>
      <c r="DI229" s="16">
        <v>20657</v>
      </c>
      <c r="DJ229" s="16">
        <v>20815</v>
      </c>
      <c r="DK229" s="16">
        <v>20657</v>
      </c>
      <c r="DL229" s="16">
        <v>158</v>
      </c>
      <c r="DM229" s="16">
        <v>20657</v>
      </c>
      <c r="DN229" s="16">
        <v>20815</v>
      </c>
      <c r="DO229" s="17">
        <v>3.48</v>
      </c>
      <c r="DP229" s="17">
        <v>744.39</v>
      </c>
      <c r="DQ229" s="16">
        <v>2590</v>
      </c>
      <c r="DR229" s="16">
        <v>2614</v>
      </c>
      <c r="DS229" s="16">
        <v>2590</v>
      </c>
      <c r="DT229" s="16">
        <v>24</v>
      </c>
      <c r="DU229" s="16">
        <v>2590</v>
      </c>
      <c r="DV229" s="16">
        <v>2614</v>
      </c>
      <c r="DW229" s="16">
        <v>4908542</v>
      </c>
      <c r="DX229" s="16">
        <v>232122</v>
      </c>
      <c r="DY229" s="16">
        <v>157472</v>
      </c>
      <c r="DZ229" s="16">
        <v>774876</v>
      </c>
      <c r="EA229" s="16">
        <v>427333</v>
      </c>
      <c r="EB229" s="16">
        <v>42796</v>
      </c>
      <c r="EC229" s="16">
        <v>45391</v>
      </c>
      <c r="ED229" s="16">
        <v>245665</v>
      </c>
      <c r="EE229" s="16">
        <v>242582</v>
      </c>
      <c r="EF229" s="16">
        <v>3428</v>
      </c>
      <c r="EG229" s="16">
        <v>40078</v>
      </c>
      <c r="EH229" s="16">
        <v>44025</v>
      </c>
      <c r="EI229" s="16">
        <v>0</v>
      </c>
      <c r="EJ229" s="16">
        <v>20815</v>
      </c>
      <c r="EK229" s="16">
        <v>2614</v>
      </c>
      <c r="EL229" s="16">
        <v>42913</v>
      </c>
      <c r="EM229" s="16">
        <v>238291</v>
      </c>
      <c r="EN229" s="16">
        <v>0</v>
      </c>
      <c r="EO229" s="16">
        <v>7383117</v>
      </c>
      <c r="EP229" s="16">
        <v>459411876</v>
      </c>
      <c r="EQ229" s="18">
        <v>5.4</v>
      </c>
      <c r="ER229" s="16">
        <v>2480824</v>
      </c>
      <c r="ES229" s="16">
        <v>31481</v>
      </c>
      <c r="ET229" s="16">
        <v>31093</v>
      </c>
      <c r="EU229" s="16">
        <v>388</v>
      </c>
      <c r="EV229" s="16">
        <v>2480824</v>
      </c>
      <c r="EW229" s="16">
        <v>2481212</v>
      </c>
      <c r="EX229" s="16">
        <v>35946024</v>
      </c>
      <c r="EY229" s="16">
        <v>29952580</v>
      </c>
      <c r="EZ229" s="16">
        <v>5993444</v>
      </c>
      <c r="FA229" s="18">
        <v>5.4</v>
      </c>
      <c r="FB229" s="16">
        <v>32365</v>
      </c>
      <c r="FC229" s="16">
        <v>0</v>
      </c>
      <c r="FD229" s="16">
        <v>0</v>
      </c>
      <c r="FE229" s="16">
        <v>0</v>
      </c>
      <c r="FF229" s="16">
        <v>32365</v>
      </c>
      <c r="FG229" s="16">
        <v>32365</v>
      </c>
      <c r="FH229" s="16">
        <v>2481212</v>
      </c>
      <c r="FI229" s="16">
        <v>2513577</v>
      </c>
      <c r="FJ229" s="16">
        <v>6749</v>
      </c>
      <c r="FK229" s="15">
        <v>663.52499999999998</v>
      </c>
      <c r="FL229" s="16">
        <v>4478130</v>
      </c>
      <c r="FM229" s="16">
        <v>6749</v>
      </c>
      <c r="FN229" s="17">
        <v>101.49</v>
      </c>
      <c r="FO229" s="16">
        <v>684956</v>
      </c>
      <c r="FP229" s="16">
        <v>264</v>
      </c>
      <c r="FQ229" s="17">
        <v>744.39</v>
      </c>
      <c r="FR229" s="16">
        <v>196519</v>
      </c>
      <c r="FS229" s="16">
        <v>20815</v>
      </c>
      <c r="FT229" s="16">
        <v>2614</v>
      </c>
      <c r="FU229" s="16">
        <v>219948</v>
      </c>
      <c r="FV229" s="16">
        <v>4478130</v>
      </c>
      <c r="FW229" s="16">
        <v>684956</v>
      </c>
      <c r="FX229" s="16">
        <v>0</v>
      </c>
      <c r="FY229" s="16">
        <v>427333</v>
      </c>
      <c r="FZ229" s="16">
        <v>42796</v>
      </c>
      <c r="GA229" s="16">
        <v>45391</v>
      </c>
      <c r="GB229" s="16">
        <v>245665</v>
      </c>
      <c r="GC229" s="16">
        <v>6144219</v>
      </c>
      <c r="GD229" s="16">
        <v>2513577</v>
      </c>
      <c r="GE229" s="16">
        <v>3630642</v>
      </c>
      <c r="GF229" s="15">
        <v>765.01499999999999</v>
      </c>
      <c r="GG229" s="16">
        <v>300</v>
      </c>
      <c r="GH229" s="16">
        <v>229505</v>
      </c>
      <c r="GI229" s="16">
        <v>3630642</v>
      </c>
      <c r="GJ229" s="16">
        <v>0</v>
      </c>
      <c r="GK229" s="14">
        <v>17</v>
      </c>
      <c r="GL229" s="16">
        <v>7635</v>
      </c>
      <c r="GM229" s="16">
        <v>129795</v>
      </c>
      <c r="GN229" s="14">
        <v>0</v>
      </c>
      <c r="GO229" s="16">
        <v>7413</v>
      </c>
      <c r="GP229" s="16">
        <v>0</v>
      </c>
      <c r="GQ229" s="16">
        <v>129795</v>
      </c>
      <c r="GR229" s="16">
        <v>129795</v>
      </c>
      <c r="GS229" s="16">
        <v>7383117</v>
      </c>
      <c r="GT229" s="16">
        <v>6144219</v>
      </c>
      <c r="GU229" s="16">
        <v>0</v>
      </c>
      <c r="GV229" s="16">
        <v>1238898</v>
      </c>
      <c r="GW229" s="16">
        <v>459411876</v>
      </c>
      <c r="GX229" s="16">
        <v>449798748</v>
      </c>
      <c r="GY229" s="16">
        <v>9613128</v>
      </c>
      <c r="GZ229" s="16">
        <v>449798748</v>
      </c>
      <c r="HA229" s="18">
        <v>2.1399999999999999E-2</v>
      </c>
      <c r="HB229" s="16">
        <v>0</v>
      </c>
      <c r="HC229" s="16">
        <v>0</v>
      </c>
      <c r="HD229" s="16">
        <v>0</v>
      </c>
      <c r="HE229" s="16">
        <v>0</v>
      </c>
      <c r="HF229" s="16">
        <v>0</v>
      </c>
      <c r="HG229" s="16">
        <v>886</v>
      </c>
      <c r="HH229" s="16">
        <v>685</v>
      </c>
      <c r="HI229" s="16">
        <v>201</v>
      </c>
      <c r="HJ229" s="15">
        <v>765.01499999999999</v>
      </c>
      <c r="HK229" s="16">
        <v>153768</v>
      </c>
      <c r="HL229" s="15">
        <v>765.01499999999999</v>
      </c>
      <c r="HM229" s="16">
        <v>10</v>
      </c>
      <c r="HN229" s="16">
        <v>7650</v>
      </c>
      <c r="HO229" s="15">
        <v>765.01499999999999</v>
      </c>
      <c r="HP229" s="16">
        <v>7635</v>
      </c>
      <c r="HQ229" s="15">
        <v>0.11600000000000001</v>
      </c>
      <c r="HR229" s="16">
        <v>677803</v>
      </c>
      <c r="HS229" s="16">
        <v>153768</v>
      </c>
      <c r="HT229" s="16">
        <v>7650</v>
      </c>
      <c r="HU229" s="16">
        <v>516385</v>
      </c>
      <c r="HV229" s="16">
        <v>459411876</v>
      </c>
      <c r="HW229" s="18">
        <v>1.12401</v>
      </c>
      <c r="HX229" s="18">
        <v>1.9617800000000001</v>
      </c>
      <c r="HY229" s="18">
        <v>0</v>
      </c>
      <c r="HZ229" s="16">
        <v>459411876</v>
      </c>
      <c r="IA229" s="16">
        <v>0</v>
      </c>
      <c r="IB229" s="16">
        <v>7635</v>
      </c>
      <c r="IC229" s="17">
        <v>0</v>
      </c>
      <c r="ID229" s="16">
        <v>0</v>
      </c>
      <c r="IE229" s="15">
        <v>765.01499999999999</v>
      </c>
      <c r="IF229" s="16">
        <v>0</v>
      </c>
      <c r="IG229" s="16">
        <v>1238898</v>
      </c>
      <c r="IH229" s="16">
        <v>0</v>
      </c>
      <c r="II229" s="16">
        <v>0</v>
      </c>
      <c r="IJ229" s="16">
        <v>0</v>
      </c>
      <c r="IK229" s="16">
        <v>42913</v>
      </c>
      <c r="IL229" s="16">
        <v>153768</v>
      </c>
      <c r="IM229" s="16">
        <v>7650</v>
      </c>
      <c r="IN229" s="16">
        <v>0</v>
      </c>
      <c r="IO229" s="16">
        <v>0</v>
      </c>
      <c r="IP229" s="16">
        <v>1120393</v>
      </c>
      <c r="IQ229" s="16">
        <v>3630642</v>
      </c>
      <c r="IR229" s="16">
        <v>0</v>
      </c>
      <c r="IS229" s="16">
        <v>0</v>
      </c>
      <c r="IT229" s="16">
        <v>0</v>
      </c>
      <c r="IU229" s="16">
        <v>0</v>
      </c>
      <c r="IV229" s="16">
        <v>42913</v>
      </c>
      <c r="IW229" s="16">
        <v>153768</v>
      </c>
      <c r="IX229" s="16">
        <v>7650</v>
      </c>
      <c r="IY229" s="16">
        <v>0</v>
      </c>
      <c r="IZ229" s="16">
        <v>0</v>
      </c>
      <c r="JA229" s="16">
        <v>0</v>
      </c>
      <c r="JB229" s="16">
        <v>129795</v>
      </c>
      <c r="JC229" s="16">
        <v>3878942</v>
      </c>
      <c r="JD229" s="16">
        <v>4908542</v>
      </c>
      <c r="JE229" s="16">
        <v>232122</v>
      </c>
      <c r="JF229" s="16">
        <v>5140664</v>
      </c>
      <c r="JG229" s="19">
        <v>0.1</v>
      </c>
      <c r="JH229" s="16">
        <v>514066</v>
      </c>
      <c r="JI229" s="16">
        <v>459411876</v>
      </c>
      <c r="JJ229" s="14">
        <v>642.9</v>
      </c>
      <c r="JK229" s="16">
        <v>714593</v>
      </c>
      <c r="JL229" s="16">
        <v>416026</v>
      </c>
      <c r="JM229" s="16">
        <v>714593</v>
      </c>
      <c r="JN229" s="17">
        <v>0.25</v>
      </c>
      <c r="JO229" s="19">
        <v>0.14549999999999999</v>
      </c>
      <c r="JP229" s="16">
        <v>514066</v>
      </c>
      <c r="JQ229" s="16">
        <v>74797</v>
      </c>
      <c r="JR229" s="17">
        <v>0.04</v>
      </c>
      <c r="JS229" s="16">
        <v>7734032</v>
      </c>
      <c r="JT229" s="16">
        <v>309361</v>
      </c>
      <c r="JU229" s="16">
        <v>514066</v>
      </c>
      <c r="JV229" s="16">
        <v>74797</v>
      </c>
      <c r="JW229" s="16">
        <v>309361</v>
      </c>
      <c r="JX229" s="16">
        <v>129908</v>
      </c>
      <c r="JY229" s="16">
        <v>74797</v>
      </c>
      <c r="JZ229" s="18">
        <v>0</v>
      </c>
      <c r="KA229" s="16">
        <v>0</v>
      </c>
      <c r="KB229" s="16">
        <v>309361</v>
      </c>
      <c r="KC229" s="16">
        <v>129908</v>
      </c>
      <c r="KD229" s="16">
        <v>439269</v>
      </c>
      <c r="KE229" s="16">
        <v>5140664</v>
      </c>
      <c r="KF229" s="19">
        <v>0</v>
      </c>
      <c r="KG229" s="16">
        <v>0</v>
      </c>
      <c r="KH229" s="17">
        <v>0</v>
      </c>
      <c r="KI229" s="16">
        <v>7734032</v>
      </c>
      <c r="KJ229" s="16">
        <v>0</v>
      </c>
      <c r="KK229" s="16">
        <v>0</v>
      </c>
      <c r="KL229" s="16">
        <v>0</v>
      </c>
      <c r="KM229" s="16">
        <v>0</v>
      </c>
      <c r="KN229" s="16">
        <v>11958</v>
      </c>
      <c r="KO229" s="16">
        <v>11811</v>
      </c>
      <c r="KP229" s="16">
        <v>147</v>
      </c>
      <c r="KQ229" s="16">
        <v>1120393</v>
      </c>
      <c r="KR229" s="16">
        <v>147</v>
      </c>
      <c r="KS229" s="16">
        <v>1120246</v>
      </c>
      <c r="KT229" s="16">
        <v>388</v>
      </c>
      <c r="KU229" s="16">
        <v>147</v>
      </c>
      <c r="KV229" s="16">
        <v>535</v>
      </c>
      <c r="KW229" s="16">
        <v>2480824</v>
      </c>
      <c r="KX229" s="16">
        <v>1120246</v>
      </c>
      <c r="KY229" s="18">
        <v>3601070</v>
      </c>
      <c r="KZ229" s="16">
        <v>129908</v>
      </c>
      <c r="LA229" s="16">
        <v>0</v>
      </c>
      <c r="LB229" s="16">
        <v>0</v>
      </c>
      <c r="LC229" s="16">
        <v>0</v>
      </c>
      <c r="LD229" s="16">
        <v>3730978</v>
      </c>
      <c r="LE229" s="16">
        <v>22500</v>
      </c>
      <c r="LF229" s="16">
        <v>0</v>
      </c>
      <c r="LG229" s="16">
        <v>0</v>
      </c>
      <c r="LH229" s="16">
        <v>3753478</v>
      </c>
      <c r="LI229" s="16">
        <v>129908</v>
      </c>
      <c r="LJ229" s="16">
        <v>3623570</v>
      </c>
      <c r="LK229" s="16">
        <v>459411876</v>
      </c>
      <c r="LL229" s="16">
        <v>7.88741</v>
      </c>
      <c r="LM229" s="16">
        <v>129908</v>
      </c>
      <c r="LN229" s="16">
        <v>594335161</v>
      </c>
      <c r="LO229" s="16">
        <v>0.21858</v>
      </c>
      <c r="LP229" s="16">
        <v>7.88741</v>
      </c>
      <c r="LQ229" s="16">
        <v>8.1059900000000003</v>
      </c>
      <c r="LR229" s="16">
        <v>242582</v>
      </c>
      <c r="LS229" s="16">
        <v>3428</v>
      </c>
      <c r="LT229" s="16">
        <v>40078</v>
      </c>
      <c r="LU229" s="16">
        <v>44025</v>
      </c>
      <c r="LV229" s="16">
        <v>0</v>
      </c>
      <c r="LW229" s="16">
        <v>20815</v>
      </c>
      <c r="LX229" s="16">
        <v>2614</v>
      </c>
      <c r="LY229" s="16">
        <v>42913</v>
      </c>
      <c r="LZ229" s="16">
        <v>310629</v>
      </c>
      <c r="MA229" s="16">
        <v>3878942</v>
      </c>
      <c r="MB229" s="18">
        <v>310629</v>
      </c>
      <c r="MC229" s="16">
        <v>3568313</v>
      </c>
      <c r="MD229" s="16">
        <v>7383117</v>
      </c>
      <c r="ME229" s="18">
        <v>0</v>
      </c>
      <c r="MF229" s="18">
        <v>0</v>
      </c>
      <c r="MG229" s="18">
        <v>439269</v>
      </c>
      <c r="MH229" s="16">
        <v>0</v>
      </c>
      <c r="MI229" s="16">
        <v>129795</v>
      </c>
      <c r="MJ229" s="16">
        <v>0</v>
      </c>
      <c r="MK229" s="16">
        <v>0</v>
      </c>
      <c r="ML229" s="16">
        <v>0</v>
      </c>
      <c r="MM229" s="16">
        <v>0</v>
      </c>
      <c r="MN229" s="16">
        <v>0</v>
      </c>
      <c r="MO229" s="16">
        <v>3730978</v>
      </c>
      <c r="MP229" s="16">
        <v>129795</v>
      </c>
      <c r="MQ229" s="16">
        <v>0</v>
      </c>
      <c r="MR229" s="16">
        <v>309361</v>
      </c>
      <c r="MS229" s="16">
        <v>0</v>
      </c>
      <c r="MT229" s="16">
        <v>32365</v>
      </c>
      <c r="MU229" s="16">
        <v>535</v>
      </c>
      <c r="MV229" s="16">
        <v>0</v>
      </c>
      <c r="MW229" s="16">
        <v>4203034</v>
      </c>
      <c r="MX229" s="16">
        <v>594335161</v>
      </c>
      <c r="MY229" s="16">
        <v>0.67</v>
      </c>
      <c r="MZ229" s="16">
        <v>398205</v>
      </c>
      <c r="NA229" s="16">
        <v>0</v>
      </c>
      <c r="NB229" s="16">
        <v>7734032</v>
      </c>
      <c r="NC229" s="16">
        <v>0</v>
      </c>
      <c r="ND229" s="16">
        <v>398205</v>
      </c>
      <c r="NE229" s="16">
        <v>0</v>
      </c>
      <c r="NF229" s="16">
        <v>398205</v>
      </c>
      <c r="NG229" s="17">
        <v>0.04</v>
      </c>
      <c r="NH229" s="17">
        <v>0</v>
      </c>
      <c r="NI229" s="17">
        <v>0</v>
      </c>
      <c r="NJ229" s="17">
        <v>0</v>
      </c>
      <c r="NK229" s="17">
        <v>0</v>
      </c>
      <c r="NL229" s="17">
        <v>0.04</v>
      </c>
      <c r="NM229" s="16">
        <v>309361</v>
      </c>
      <c r="NN229" s="16">
        <v>0</v>
      </c>
      <c r="NO229" s="18">
        <v>0</v>
      </c>
      <c r="NP229" s="16">
        <v>0</v>
      </c>
      <c r="NQ229" s="17">
        <v>309361</v>
      </c>
      <c r="NR229" s="16">
        <v>700000</v>
      </c>
      <c r="NS229" s="16">
        <v>0</v>
      </c>
      <c r="NT229" s="16">
        <v>196131</v>
      </c>
      <c r="NU229" s="16">
        <v>0</v>
      </c>
      <c r="NV229" s="16">
        <v>0</v>
      </c>
      <c r="NW229" s="17">
        <v>0</v>
      </c>
      <c r="NX229" s="17">
        <v>1400426</v>
      </c>
    </row>
    <row r="230" spans="1:388" x14ac:dyDescent="0.55000000000000004">
      <c r="A230" s="13" t="s">
        <v>1188</v>
      </c>
      <c r="B230" s="13" t="s">
        <v>1267</v>
      </c>
      <c r="C230" s="13" t="s">
        <v>432</v>
      </c>
      <c r="D230" s="13" t="s">
        <v>433</v>
      </c>
      <c r="E230" s="14">
        <v>186.7</v>
      </c>
      <c r="F230" s="15">
        <v>0</v>
      </c>
      <c r="G230" s="16">
        <v>7545</v>
      </c>
      <c r="H230" s="16">
        <v>0</v>
      </c>
      <c r="I230" s="16">
        <v>6553</v>
      </c>
      <c r="J230" s="15">
        <v>0</v>
      </c>
      <c r="K230" s="16">
        <v>0</v>
      </c>
      <c r="L230" s="16">
        <v>7545</v>
      </c>
      <c r="M230" s="16">
        <v>222</v>
      </c>
      <c r="N230" s="16">
        <v>7767</v>
      </c>
      <c r="O230" s="17">
        <v>653.82000000000005</v>
      </c>
      <c r="P230" s="17">
        <v>19.07</v>
      </c>
      <c r="Q230" s="17">
        <v>672.89</v>
      </c>
      <c r="R230" s="17">
        <v>59.5</v>
      </c>
      <c r="S230" s="17">
        <v>2.16</v>
      </c>
      <c r="T230" s="17">
        <v>61.66</v>
      </c>
      <c r="U230" s="17">
        <v>78.739999999999995</v>
      </c>
      <c r="V230" s="17">
        <v>2.35</v>
      </c>
      <c r="W230" s="17">
        <v>81.09</v>
      </c>
      <c r="X230" s="17">
        <v>357.8</v>
      </c>
      <c r="Y230" s="17">
        <v>10.73</v>
      </c>
      <c r="Z230" s="17">
        <v>368.53</v>
      </c>
      <c r="AA230" s="17">
        <v>10.8</v>
      </c>
      <c r="AB230" s="17">
        <v>4.84</v>
      </c>
      <c r="AC230" s="17">
        <v>0</v>
      </c>
      <c r="AD230" s="17">
        <v>15.64</v>
      </c>
      <c r="AE230" s="14">
        <v>186.7</v>
      </c>
      <c r="AF230" s="17">
        <v>202.34</v>
      </c>
      <c r="AG230" s="17">
        <v>0</v>
      </c>
      <c r="AH230" s="17">
        <v>202.34</v>
      </c>
      <c r="AI230" s="15">
        <v>23.43</v>
      </c>
      <c r="AJ230" s="15">
        <v>0.90300000000000002</v>
      </c>
      <c r="AK230" s="17">
        <v>0</v>
      </c>
      <c r="AL230" s="17">
        <f>ROUND(Data_AidAndLevy[[#This Row],[L311]]*Data_AidAndLevy[[#This Row],[L201]],0)</f>
        <v>0</v>
      </c>
      <c r="AM230" s="15">
        <v>0</v>
      </c>
      <c r="AN230" s="15">
        <v>24.332999999999998</v>
      </c>
      <c r="AO230" s="17">
        <v>202.34</v>
      </c>
      <c r="AP230" s="15">
        <v>226.673</v>
      </c>
      <c r="AQ230" s="17">
        <v>15.64</v>
      </c>
      <c r="AR230" s="15">
        <v>211.03299999999999</v>
      </c>
      <c r="AS230" s="16">
        <v>7767</v>
      </c>
      <c r="AT230" s="14">
        <v>186.7</v>
      </c>
      <c r="AU230" s="16">
        <v>1450099</v>
      </c>
      <c r="AV230" s="16">
        <v>1380735</v>
      </c>
      <c r="AW230" s="17">
        <v>1.01</v>
      </c>
      <c r="AX230" s="16">
        <v>1394542</v>
      </c>
      <c r="AY230" s="16">
        <v>1450099</v>
      </c>
      <c r="AZ230" s="16">
        <v>0</v>
      </c>
      <c r="BA230" s="16">
        <v>7767</v>
      </c>
      <c r="BB230" s="15">
        <v>24.332999999999998</v>
      </c>
      <c r="BC230" s="16">
        <v>188994</v>
      </c>
      <c r="BD230" s="16">
        <v>7767</v>
      </c>
      <c r="BE230" s="17">
        <v>15.64</v>
      </c>
      <c r="BF230" s="16">
        <v>121476</v>
      </c>
      <c r="BG230" s="17">
        <v>672.89</v>
      </c>
      <c r="BH230" s="14">
        <v>186.7</v>
      </c>
      <c r="BI230" s="16">
        <v>125629</v>
      </c>
      <c r="BJ230" s="16">
        <v>119649</v>
      </c>
      <c r="BK230" s="16">
        <v>125629</v>
      </c>
      <c r="BL230" s="16">
        <v>0</v>
      </c>
      <c r="BM230" s="16">
        <v>125629</v>
      </c>
      <c r="BN230" s="16">
        <v>125629</v>
      </c>
      <c r="BO230" s="17">
        <v>61.66</v>
      </c>
      <c r="BP230" s="14">
        <v>186.7</v>
      </c>
      <c r="BQ230" s="16">
        <v>11512</v>
      </c>
      <c r="BR230" s="16">
        <v>10889</v>
      </c>
      <c r="BS230" s="16">
        <v>11512</v>
      </c>
      <c r="BT230" s="16">
        <v>0</v>
      </c>
      <c r="BU230" s="16">
        <v>11512</v>
      </c>
      <c r="BV230" s="16">
        <v>11512</v>
      </c>
      <c r="BW230" s="17">
        <v>81.09</v>
      </c>
      <c r="BX230" s="14">
        <v>186.7</v>
      </c>
      <c r="BY230" s="16">
        <v>15140</v>
      </c>
      <c r="BZ230" s="16">
        <v>14409</v>
      </c>
      <c r="CA230" s="16">
        <v>15140</v>
      </c>
      <c r="CB230" s="16">
        <v>0</v>
      </c>
      <c r="CC230" s="16">
        <v>15140</v>
      </c>
      <c r="CD230" s="16">
        <v>15140</v>
      </c>
      <c r="CE230" s="17">
        <v>368.53</v>
      </c>
      <c r="CF230" s="14">
        <v>186.7</v>
      </c>
      <c r="CG230" s="16">
        <v>68805</v>
      </c>
      <c r="CH230" s="16">
        <v>65477</v>
      </c>
      <c r="CI230" s="16">
        <v>68805</v>
      </c>
      <c r="CJ230" s="16">
        <v>0</v>
      </c>
      <c r="CK230" s="16">
        <v>68805</v>
      </c>
      <c r="CL230" s="16">
        <v>68805</v>
      </c>
      <c r="CM230" s="17">
        <v>343.89</v>
      </c>
      <c r="CN230" s="17">
        <v>202.34</v>
      </c>
      <c r="CO230" s="16">
        <v>69583</v>
      </c>
      <c r="CP230" s="16">
        <v>65698</v>
      </c>
      <c r="CQ230" s="16">
        <v>6417</v>
      </c>
      <c r="CR230" s="16">
        <v>72115</v>
      </c>
      <c r="CS230" s="16">
        <v>69583</v>
      </c>
      <c r="CT230" s="16">
        <v>2532</v>
      </c>
      <c r="CU230" s="14">
        <v>186.7</v>
      </c>
      <c r="CV230" s="16">
        <v>6</v>
      </c>
      <c r="CW230" s="14">
        <v>0</v>
      </c>
      <c r="CX230" s="16">
        <v>193</v>
      </c>
      <c r="CY230" s="17">
        <v>62.52</v>
      </c>
      <c r="CZ230" s="16">
        <v>12066</v>
      </c>
      <c r="DA230" s="16">
        <v>193</v>
      </c>
      <c r="DB230" s="17">
        <v>70.03</v>
      </c>
      <c r="DC230" s="16">
        <v>13516</v>
      </c>
      <c r="DD230" s="17">
        <v>0</v>
      </c>
      <c r="DE230" s="17">
        <v>343.89</v>
      </c>
      <c r="DF230" s="16">
        <v>0</v>
      </c>
      <c r="DG230" s="17">
        <v>36.43</v>
      </c>
      <c r="DH230" s="17">
        <v>202.34</v>
      </c>
      <c r="DI230" s="16">
        <v>7371</v>
      </c>
      <c r="DJ230" s="16">
        <v>6966</v>
      </c>
      <c r="DK230" s="16">
        <v>7371</v>
      </c>
      <c r="DL230" s="16">
        <v>0</v>
      </c>
      <c r="DM230" s="16">
        <v>7371</v>
      </c>
      <c r="DN230" s="16">
        <v>7371</v>
      </c>
      <c r="DO230" s="17">
        <v>4.33</v>
      </c>
      <c r="DP230" s="17">
        <v>202.34</v>
      </c>
      <c r="DQ230" s="16">
        <v>876</v>
      </c>
      <c r="DR230" s="16">
        <v>828</v>
      </c>
      <c r="DS230" s="16">
        <v>876</v>
      </c>
      <c r="DT230" s="16">
        <v>0</v>
      </c>
      <c r="DU230" s="16">
        <v>876</v>
      </c>
      <c r="DV230" s="16">
        <v>876</v>
      </c>
      <c r="DW230" s="16">
        <v>1450099</v>
      </c>
      <c r="DX230" s="16">
        <v>0</v>
      </c>
      <c r="DY230" s="16">
        <v>188994</v>
      </c>
      <c r="DZ230" s="16">
        <v>121476</v>
      </c>
      <c r="EA230" s="16">
        <v>125629</v>
      </c>
      <c r="EB230" s="16">
        <v>11512</v>
      </c>
      <c r="EC230" s="16">
        <v>15140</v>
      </c>
      <c r="ED230" s="16">
        <v>68805</v>
      </c>
      <c r="EE230" s="16">
        <v>69583</v>
      </c>
      <c r="EF230" s="16">
        <v>2532</v>
      </c>
      <c r="EG230" s="16">
        <v>12066</v>
      </c>
      <c r="EH230" s="16">
        <v>13516</v>
      </c>
      <c r="EI230" s="16">
        <v>0</v>
      </c>
      <c r="EJ230" s="16">
        <v>7371</v>
      </c>
      <c r="EK230" s="16">
        <v>876</v>
      </c>
      <c r="EL230" s="16">
        <v>13629</v>
      </c>
      <c r="EM230" s="16">
        <v>70433</v>
      </c>
      <c r="EN230" s="16">
        <v>0</v>
      </c>
      <c r="EO230" s="16">
        <v>2144403</v>
      </c>
      <c r="EP230" s="16">
        <v>145759787</v>
      </c>
      <c r="EQ230" s="18">
        <v>5.4</v>
      </c>
      <c r="ER230" s="16">
        <v>787103</v>
      </c>
      <c r="ES230" s="16">
        <v>7023</v>
      </c>
      <c r="ET230" s="16">
        <v>6894</v>
      </c>
      <c r="EU230" s="16">
        <v>129</v>
      </c>
      <c r="EV230" s="16">
        <v>787103</v>
      </c>
      <c r="EW230" s="16">
        <v>787232</v>
      </c>
      <c r="EX230" s="16">
        <v>28715611</v>
      </c>
      <c r="EY230" s="16">
        <v>27393560</v>
      </c>
      <c r="EZ230" s="16">
        <v>1322051</v>
      </c>
      <c r="FA230" s="18">
        <v>5.4</v>
      </c>
      <c r="FB230" s="16">
        <v>7139</v>
      </c>
      <c r="FC230" s="16">
        <v>0</v>
      </c>
      <c r="FD230" s="16">
        <v>0</v>
      </c>
      <c r="FE230" s="16">
        <v>0</v>
      </c>
      <c r="FF230" s="16">
        <v>7139</v>
      </c>
      <c r="FG230" s="16">
        <v>7139</v>
      </c>
      <c r="FH230" s="16">
        <v>787232</v>
      </c>
      <c r="FI230" s="16">
        <v>794371</v>
      </c>
      <c r="FJ230" s="16">
        <v>6749</v>
      </c>
      <c r="FK230" s="15">
        <v>211.03299999999999</v>
      </c>
      <c r="FL230" s="16">
        <v>1424262</v>
      </c>
      <c r="FM230" s="16">
        <v>6749</v>
      </c>
      <c r="FN230" s="17">
        <v>15.64</v>
      </c>
      <c r="FO230" s="16">
        <v>105554</v>
      </c>
      <c r="FP230" s="16">
        <v>264</v>
      </c>
      <c r="FQ230" s="17">
        <v>202.34</v>
      </c>
      <c r="FR230" s="16">
        <v>53418</v>
      </c>
      <c r="FS230" s="16">
        <v>7371</v>
      </c>
      <c r="FT230" s="16">
        <v>876</v>
      </c>
      <c r="FU230" s="16">
        <v>61665</v>
      </c>
      <c r="FV230" s="16">
        <v>1424262</v>
      </c>
      <c r="FW230" s="16">
        <v>105554</v>
      </c>
      <c r="FX230" s="16">
        <v>0</v>
      </c>
      <c r="FY230" s="16">
        <v>125629</v>
      </c>
      <c r="FZ230" s="16">
        <v>11512</v>
      </c>
      <c r="GA230" s="16">
        <v>15140</v>
      </c>
      <c r="GB230" s="16">
        <v>68805</v>
      </c>
      <c r="GC230" s="16">
        <v>1812567</v>
      </c>
      <c r="GD230" s="16">
        <v>794371</v>
      </c>
      <c r="GE230" s="16">
        <v>1018196</v>
      </c>
      <c r="GF230" s="15">
        <v>226.673</v>
      </c>
      <c r="GG230" s="16">
        <v>300</v>
      </c>
      <c r="GH230" s="16">
        <v>68002</v>
      </c>
      <c r="GI230" s="16">
        <v>1018196</v>
      </c>
      <c r="GJ230" s="16">
        <v>0</v>
      </c>
      <c r="GK230" s="14">
        <v>5.5</v>
      </c>
      <c r="GL230" s="16">
        <v>7635</v>
      </c>
      <c r="GM230" s="16">
        <v>41993</v>
      </c>
      <c r="GN230" s="14">
        <v>0</v>
      </c>
      <c r="GO230" s="16">
        <v>7413</v>
      </c>
      <c r="GP230" s="16">
        <v>0</v>
      </c>
      <c r="GQ230" s="16">
        <v>41993</v>
      </c>
      <c r="GR230" s="16">
        <v>41993</v>
      </c>
      <c r="GS230" s="16">
        <v>2144403</v>
      </c>
      <c r="GT230" s="16">
        <v>1812567</v>
      </c>
      <c r="GU230" s="16">
        <v>0</v>
      </c>
      <c r="GV230" s="16">
        <v>331836</v>
      </c>
      <c r="GW230" s="16">
        <v>145759787</v>
      </c>
      <c r="GX230" s="16">
        <v>143024468</v>
      </c>
      <c r="GY230" s="16">
        <v>2735319</v>
      </c>
      <c r="GZ230" s="16">
        <v>143024468</v>
      </c>
      <c r="HA230" s="18">
        <v>1.9099999999999999E-2</v>
      </c>
      <c r="HB230" s="16">
        <v>8148</v>
      </c>
      <c r="HC230" s="16">
        <v>156</v>
      </c>
      <c r="HD230" s="16">
        <v>8148</v>
      </c>
      <c r="HE230" s="16">
        <v>156</v>
      </c>
      <c r="HF230" s="16">
        <v>7992</v>
      </c>
      <c r="HG230" s="16">
        <v>886</v>
      </c>
      <c r="HH230" s="16">
        <v>685</v>
      </c>
      <c r="HI230" s="16">
        <v>201</v>
      </c>
      <c r="HJ230" s="15">
        <v>226.673</v>
      </c>
      <c r="HK230" s="16">
        <v>45561</v>
      </c>
      <c r="HL230" s="15">
        <v>226.673</v>
      </c>
      <c r="HM230" s="16">
        <v>10</v>
      </c>
      <c r="HN230" s="16">
        <v>2267</v>
      </c>
      <c r="HO230" s="15">
        <v>226.673</v>
      </c>
      <c r="HP230" s="16">
        <v>7635</v>
      </c>
      <c r="HQ230" s="15">
        <v>0.11600000000000001</v>
      </c>
      <c r="HR230" s="16">
        <v>200832</v>
      </c>
      <c r="HS230" s="16">
        <v>45561</v>
      </c>
      <c r="HT230" s="16">
        <v>2267</v>
      </c>
      <c r="HU230" s="16">
        <v>153004</v>
      </c>
      <c r="HV230" s="16">
        <v>145759787</v>
      </c>
      <c r="HW230" s="18">
        <v>1.0497000000000001</v>
      </c>
      <c r="HX230" s="18">
        <v>1.9617800000000001</v>
      </c>
      <c r="HY230" s="18">
        <v>0</v>
      </c>
      <c r="HZ230" s="16">
        <v>145759787</v>
      </c>
      <c r="IA230" s="16">
        <v>0</v>
      </c>
      <c r="IB230" s="16">
        <v>7635</v>
      </c>
      <c r="IC230" s="17">
        <v>0</v>
      </c>
      <c r="ID230" s="16">
        <v>0</v>
      </c>
      <c r="IE230" s="15">
        <v>226.673</v>
      </c>
      <c r="IF230" s="16">
        <v>0</v>
      </c>
      <c r="IG230" s="16">
        <v>331836</v>
      </c>
      <c r="IH230" s="16">
        <v>7992</v>
      </c>
      <c r="II230" s="16">
        <v>0</v>
      </c>
      <c r="IJ230" s="16">
        <v>0</v>
      </c>
      <c r="IK230" s="16">
        <v>13629</v>
      </c>
      <c r="IL230" s="16">
        <v>45561</v>
      </c>
      <c r="IM230" s="16">
        <v>2267</v>
      </c>
      <c r="IN230" s="16">
        <v>0</v>
      </c>
      <c r="IO230" s="16">
        <v>0</v>
      </c>
      <c r="IP230" s="16">
        <v>289645</v>
      </c>
      <c r="IQ230" s="16">
        <v>1018196</v>
      </c>
      <c r="IR230" s="16">
        <v>0</v>
      </c>
      <c r="IS230" s="16">
        <v>7992</v>
      </c>
      <c r="IT230" s="16">
        <v>0</v>
      </c>
      <c r="IU230" s="16">
        <v>0</v>
      </c>
      <c r="IV230" s="16">
        <v>13629</v>
      </c>
      <c r="IW230" s="16">
        <v>45561</v>
      </c>
      <c r="IX230" s="16">
        <v>2267</v>
      </c>
      <c r="IY230" s="16">
        <v>0</v>
      </c>
      <c r="IZ230" s="16">
        <v>0</v>
      </c>
      <c r="JA230" s="16">
        <v>0</v>
      </c>
      <c r="JB230" s="16">
        <v>41993</v>
      </c>
      <c r="JC230" s="16">
        <v>1102380</v>
      </c>
      <c r="JD230" s="16">
        <v>1450099</v>
      </c>
      <c r="JE230" s="16">
        <v>0</v>
      </c>
      <c r="JF230" s="16">
        <v>1450099</v>
      </c>
      <c r="JG230" s="19">
        <v>0.1</v>
      </c>
      <c r="JH230" s="16">
        <v>145010</v>
      </c>
      <c r="JI230" s="16">
        <v>145759787</v>
      </c>
      <c r="JJ230" s="14">
        <v>186.7</v>
      </c>
      <c r="JK230" s="16">
        <v>780717</v>
      </c>
      <c r="JL230" s="16">
        <v>416026</v>
      </c>
      <c r="JM230" s="16">
        <v>780717</v>
      </c>
      <c r="JN230" s="17">
        <v>0.25</v>
      </c>
      <c r="JO230" s="19">
        <v>0.13320000000000001</v>
      </c>
      <c r="JP230" s="16">
        <v>145010</v>
      </c>
      <c r="JQ230" s="16">
        <v>19315</v>
      </c>
      <c r="JR230" s="17">
        <v>0.01</v>
      </c>
      <c r="JS230" s="16">
        <v>1137925</v>
      </c>
      <c r="JT230" s="16">
        <v>11379</v>
      </c>
      <c r="JU230" s="16">
        <v>145010</v>
      </c>
      <c r="JV230" s="16">
        <v>19315</v>
      </c>
      <c r="JW230" s="16">
        <v>11379</v>
      </c>
      <c r="JX230" s="16">
        <v>114316</v>
      </c>
      <c r="JY230" s="16">
        <v>19315</v>
      </c>
      <c r="JZ230" s="18">
        <v>0</v>
      </c>
      <c r="KA230" s="16">
        <v>0</v>
      </c>
      <c r="KB230" s="16">
        <v>11379</v>
      </c>
      <c r="KC230" s="16">
        <v>114316</v>
      </c>
      <c r="KD230" s="16">
        <v>125695</v>
      </c>
      <c r="KE230" s="16">
        <v>1450099</v>
      </c>
      <c r="KF230" s="19">
        <v>0</v>
      </c>
      <c r="KG230" s="16">
        <v>0</v>
      </c>
      <c r="KH230" s="17">
        <v>0</v>
      </c>
      <c r="KI230" s="16">
        <v>1137925</v>
      </c>
      <c r="KJ230" s="16">
        <v>0</v>
      </c>
      <c r="KK230" s="16">
        <v>0</v>
      </c>
      <c r="KL230" s="16">
        <v>0</v>
      </c>
      <c r="KM230" s="16">
        <v>0</v>
      </c>
      <c r="KN230" s="16">
        <v>3841</v>
      </c>
      <c r="KO230" s="16">
        <v>3770</v>
      </c>
      <c r="KP230" s="16">
        <v>71</v>
      </c>
      <c r="KQ230" s="16">
        <v>289645</v>
      </c>
      <c r="KR230" s="16">
        <v>71</v>
      </c>
      <c r="KS230" s="16">
        <v>289574</v>
      </c>
      <c r="KT230" s="16">
        <v>129</v>
      </c>
      <c r="KU230" s="16">
        <v>71</v>
      </c>
      <c r="KV230" s="16">
        <v>200</v>
      </c>
      <c r="KW230" s="16">
        <v>787103</v>
      </c>
      <c r="KX230" s="16">
        <v>289574</v>
      </c>
      <c r="KY230" s="18">
        <v>1076677</v>
      </c>
      <c r="KZ230" s="16">
        <v>114316</v>
      </c>
      <c r="LA230" s="16">
        <v>0</v>
      </c>
      <c r="LB230" s="16">
        <v>0</v>
      </c>
      <c r="LC230" s="16">
        <v>0</v>
      </c>
      <c r="LD230" s="16">
        <v>1190993</v>
      </c>
      <c r="LE230" s="16">
        <v>0</v>
      </c>
      <c r="LF230" s="16">
        <v>0</v>
      </c>
      <c r="LG230" s="16">
        <v>0</v>
      </c>
      <c r="LH230" s="16">
        <v>1190993</v>
      </c>
      <c r="LI230" s="16">
        <v>114316</v>
      </c>
      <c r="LJ230" s="16">
        <v>1076677</v>
      </c>
      <c r="LK230" s="16">
        <v>145759787</v>
      </c>
      <c r="LL230" s="16">
        <v>7.3866500000000004</v>
      </c>
      <c r="LM230" s="16">
        <v>114316</v>
      </c>
      <c r="LN230" s="16">
        <v>151473452</v>
      </c>
      <c r="LO230" s="16">
        <v>0.75468999999999997</v>
      </c>
      <c r="LP230" s="16">
        <v>7.3866500000000004</v>
      </c>
      <c r="LQ230" s="16">
        <v>8.1413399999999996</v>
      </c>
      <c r="LR230" s="16">
        <v>69583</v>
      </c>
      <c r="LS230" s="16">
        <v>2532</v>
      </c>
      <c r="LT230" s="16">
        <v>12066</v>
      </c>
      <c r="LU230" s="16">
        <v>13516</v>
      </c>
      <c r="LV230" s="16">
        <v>0</v>
      </c>
      <c r="LW230" s="16">
        <v>7371</v>
      </c>
      <c r="LX230" s="16">
        <v>876</v>
      </c>
      <c r="LY230" s="16">
        <v>13629</v>
      </c>
      <c r="LZ230" s="16">
        <v>92315</v>
      </c>
      <c r="MA230" s="16">
        <v>1102380</v>
      </c>
      <c r="MB230" s="18">
        <v>92315</v>
      </c>
      <c r="MC230" s="16">
        <v>1010065</v>
      </c>
      <c r="MD230" s="16">
        <v>2144403</v>
      </c>
      <c r="ME230" s="18">
        <v>0</v>
      </c>
      <c r="MF230" s="18">
        <v>0</v>
      </c>
      <c r="MG230" s="18">
        <v>125695</v>
      </c>
      <c r="MH230" s="16">
        <v>0</v>
      </c>
      <c r="MI230" s="16">
        <v>41993</v>
      </c>
      <c r="MJ230" s="16">
        <v>0</v>
      </c>
      <c r="MK230" s="16">
        <v>0</v>
      </c>
      <c r="ML230" s="16">
        <v>0</v>
      </c>
      <c r="MM230" s="16">
        <v>0</v>
      </c>
      <c r="MN230" s="16">
        <v>0</v>
      </c>
      <c r="MO230" s="16">
        <v>1190993</v>
      </c>
      <c r="MP230" s="16">
        <v>41993</v>
      </c>
      <c r="MQ230" s="16">
        <v>0</v>
      </c>
      <c r="MR230" s="16">
        <v>11379</v>
      </c>
      <c r="MS230" s="16">
        <v>0</v>
      </c>
      <c r="MT230" s="16">
        <v>7139</v>
      </c>
      <c r="MU230" s="16">
        <v>200</v>
      </c>
      <c r="MV230" s="16">
        <v>0</v>
      </c>
      <c r="MW230" s="16">
        <v>1251704</v>
      </c>
      <c r="MX230" s="16">
        <v>151473452</v>
      </c>
      <c r="MY230" s="16">
        <v>0.86</v>
      </c>
      <c r="MZ230" s="16">
        <v>130267</v>
      </c>
      <c r="NA230" s="16">
        <v>0</v>
      </c>
      <c r="NB230" s="16">
        <v>1137925</v>
      </c>
      <c r="NC230" s="16">
        <v>0</v>
      </c>
      <c r="ND230" s="16">
        <v>130267</v>
      </c>
      <c r="NE230" s="16">
        <v>0</v>
      </c>
      <c r="NF230" s="16">
        <v>130267</v>
      </c>
      <c r="NG230" s="17">
        <v>0.01</v>
      </c>
      <c r="NH230" s="17">
        <v>0</v>
      </c>
      <c r="NI230" s="17">
        <v>0</v>
      </c>
      <c r="NJ230" s="17">
        <v>0</v>
      </c>
      <c r="NK230" s="17">
        <v>0</v>
      </c>
      <c r="NL230" s="17">
        <v>0.01</v>
      </c>
      <c r="NM230" s="16">
        <v>11379</v>
      </c>
      <c r="NN230" s="16">
        <v>0</v>
      </c>
      <c r="NO230" s="18">
        <v>0</v>
      </c>
      <c r="NP230" s="16">
        <v>0</v>
      </c>
      <c r="NQ230" s="17">
        <v>11379</v>
      </c>
      <c r="NR230" s="16">
        <v>75000</v>
      </c>
      <c r="NS230" s="16">
        <v>0</v>
      </c>
      <c r="NT230" s="16">
        <v>49986</v>
      </c>
      <c r="NU230" s="16">
        <v>0</v>
      </c>
      <c r="NV230" s="16">
        <v>0</v>
      </c>
      <c r="NW230" s="17">
        <v>0</v>
      </c>
      <c r="NX230" s="17">
        <v>0</v>
      </c>
    </row>
    <row r="231" spans="1:388" x14ac:dyDescent="0.55000000000000004">
      <c r="A231" s="13" t="s">
        <v>1185</v>
      </c>
      <c r="B231" s="13" t="s">
        <v>1271</v>
      </c>
      <c r="C231" s="13" t="s">
        <v>1300</v>
      </c>
      <c r="D231" s="13" t="s">
        <v>504</v>
      </c>
      <c r="E231" s="14">
        <v>561.5</v>
      </c>
      <c r="F231" s="15">
        <v>-0.28599999999999998</v>
      </c>
      <c r="G231" s="16">
        <v>7431</v>
      </c>
      <c r="H231" s="16">
        <v>-2125</v>
      </c>
      <c r="I231" s="16">
        <v>6553</v>
      </c>
      <c r="J231" s="15">
        <v>-0.28599999999999998</v>
      </c>
      <c r="K231" s="16">
        <v>-1874</v>
      </c>
      <c r="L231" s="16">
        <v>7431</v>
      </c>
      <c r="M231" s="16">
        <v>222</v>
      </c>
      <c r="N231" s="16">
        <v>7653</v>
      </c>
      <c r="O231" s="17">
        <v>652.9</v>
      </c>
      <c r="P231" s="17">
        <v>19.07</v>
      </c>
      <c r="Q231" s="17">
        <v>671.97</v>
      </c>
      <c r="R231" s="17">
        <v>76.569999999999993</v>
      </c>
      <c r="S231" s="17">
        <v>2.16</v>
      </c>
      <c r="T231" s="17">
        <v>78.73</v>
      </c>
      <c r="U231" s="17">
        <v>66.75</v>
      </c>
      <c r="V231" s="17">
        <v>2.35</v>
      </c>
      <c r="W231" s="17">
        <v>69.099999999999994</v>
      </c>
      <c r="X231" s="17">
        <v>357.8</v>
      </c>
      <c r="Y231" s="17">
        <v>10.73</v>
      </c>
      <c r="Z231" s="17">
        <v>368.53</v>
      </c>
      <c r="AA231" s="17">
        <v>52.56</v>
      </c>
      <c r="AB231" s="17">
        <v>33.880000000000003</v>
      </c>
      <c r="AC231" s="17">
        <v>39.729999999999997</v>
      </c>
      <c r="AD231" s="17">
        <v>126.17</v>
      </c>
      <c r="AE231" s="14">
        <v>561.5</v>
      </c>
      <c r="AF231" s="17">
        <v>687.67</v>
      </c>
      <c r="AG231" s="17">
        <v>1.33</v>
      </c>
      <c r="AH231" s="17">
        <v>689</v>
      </c>
      <c r="AI231" s="15">
        <v>5.98</v>
      </c>
      <c r="AJ231" s="15">
        <v>2.508</v>
      </c>
      <c r="AK231" s="17">
        <v>0</v>
      </c>
      <c r="AL231" s="17">
        <f>ROUND(Data_AidAndLevy[[#This Row],[L311]]*Data_AidAndLevy[[#This Row],[L201]],0)</f>
        <v>0</v>
      </c>
      <c r="AM231" s="15">
        <v>0</v>
      </c>
      <c r="AN231" s="15">
        <v>8.4879999999999995</v>
      </c>
      <c r="AO231" s="17">
        <v>687.67</v>
      </c>
      <c r="AP231" s="15">
        <v>696.15800000000002</v>
      </c>
      <c r="AQ231" s="17">
        <v>126.17</v>
      </c>
      <c r="AR231" s="15">
        <v>569.98800000000006</v>
      </c>
      <c r="AS231" s="16">
        <v>7653</v>
      </c>
      <c r="AT231" s="14">
        <v>561.5</v>
      </c>
      <c r="AU231" s="16">
        <v>4297160</v>
      </c>
      <c r="AV231" s="16">
        <v>4064014</v>
      </c>
      <c r="AW231" s="17">
        <v>1.01</v>
      </c>
      <c r="AX231" s="16">
        <v>4104654</v>
      </c>
      <c r="AY231" s="16">
        <v>4297160</v>
      </c>
      <c r="AZ231" s="16">
        <v>0</v>
      </c>
      <c r="BA231" s="16">
        <v>7653</v>
      </c>
      <c r="BB231" s="15">
        <v>8.4879999999999995</v>
      </c>
      <c r="BC231" s="16">
        <v>64959</v>
      </c>
      <c r="BD231" s="16">
        <v>7653</v>
      </c>
      <c r="BE231" s="17">
        <v>126.17</v>
      </c>
      <c r="BF231" s="16">
        <v>965579</v>
      </c>
      <c r="BG231" s="17">
        <v>671.97</v>
      </c>
      <c r="BH231" s="14">
        <v>561.5</v>
      </c>
      <c r="BI231" s="16">
        <v>377311</v>
      </c>
      <c r="BJ231" s="16">
        <v>357071</v>
      </c>
      <c r="BK231" s="16">
        <v>377311</v>
      </c>
      <c r="BL231" s="16">
        <v>0</v>
      </c>
      <c r="BM231" s="16">
        <v>377311</v>
      </c>
      <c r="BN231" s="16">
        <v>377311</v>
      </c>
      <c r="BO231" s="17">
        <v>78.73</v>
      </c>
      <c r="BP231" s="14">
        <v>561.5</v>
      </c>
      <c r="BQ231" s="16">
        <v>44207</v>
      </c>
      <c r="BR231" s="16">
        <v>41876</v>
      </c>
      <c r="BS231" s="16">
        <v>44207</v>
      </c>
      <c r="BT231" s="16">
        <v>0</v>
      </c>
      <c r="BU231" s="16">
        <v>44207</v>
      </c>
      <c r="BV231" s="16">
        <v>44207</v>
      </c>
      <c r="BW231" s="17">
        <v>69.099999999999994</v>
      </c>
      <c r="BX231" s="14">
        <v>561.5</v>
      </c>
      <c r="BY231" s="16">
        <v>38800</v>
      </c>
      <c r="BZ231" s="16">
        <v>36506</v>
      </c>
      <c r="CA231" s="16">
        <v>38800</v>
      </c>
      <c r="CB231" s="16">
        <v>0</v>
      </c>
      <c r="CC231" s="16">
        <v>38800</v>
      </c>
      <c r="CD231" s="16">
        <v>38800</v>
      </c>
      <c r="CE231" s="17">
        <v>368.53</v>
      </c>
      <c r="CF231" s="14">
        <v>561.5</v>
      </c>
      <c r="CG231" s="16">
        <v>206930</v>
      </c>
      <c r="CH231" s="16">
        <v>195681</v>
      </c>
      <c r="CI231" s="16">
        <v>206930</v>
      </c>
      <c r="CJ231" s="16">
        <v>0</v>
      </c>
      <c r="CK231" s="16">
        <v>206930</v>
      </c>
      <c r="CL231" s="16">
        <v>206930</v>
      </c>
      <c r="CM231" s="17">
        <v>340.52</v>
      </c>
      <c r="CN231" s="17">
        <v>687.67</v>
      </c>
      <c r="CO231" s="16">
        <v>234165</v>
      </c>
      <c r="CP231" s="16">
        <v>220081</v>
      </c>
      <c r="CQ231" s="16">
        <v>3979</v>
      </c>
      <c r="CR231" s="16">
        <v>224060</v>
      </c>
      <c r="CS231" s="16">
        <v>234165</v>
      </c>
      <c r="CT231" s="16">
        <v>0</v>
      </c>
      <c r="CU231" s="14">
        <v>561.5</v>
      </c>
      <c r="CV231" s="16">
        <v>69</v>
      </c>
      <c r="CW231" s="14">
        <v>2.7</v>
      </c>
      <c r="CX231" s="16">
        <v>628</v>
      </c>
      <c r="CY231" s="17">
        <v>62.45</v>
      </c>
      <c r="CZ231" s="16">
        <v>39219</v>
      </c>
      <c r="DA231" s="16">
        <v>628</v>
      </c>
      <c r="DB231" s="17">
        <v>69.930000000000007</v>
      </c>
      <c r="DC231" s="16">
        <v>43916</v>
      </c>
      <c r="DD231" s="17">
        <v>1.33</v>
      </c>
      <c r="DE231" s="17">
        <v>340.52</v>
      </c>
      <c r="DF231" s="16">
        <v>453</v>
      </c>
      <c r="DG231" s="17">
        <v>34.31</v>
      </c>
      <c r="DH231" s="17">
        <v>687.67</v>
      </c>
      <c r="DI231" s="16">
        <v>23594</v>
      </c>
      <c r="DJ231" s="16">
        <v>22161</v>
      </c>
      <c r="DK231" s="16">
        <v>23594</v>
      </c>
      <c r="DL231" s="16">
        <v>0</v>
      </c>
      <c r="DM231" s="16">
        <v>23594</v>
      </c>
      <c r="DN231" s="16">
        <v>23594</v>
      </c>
      <c r="DO231" s="17">
        <v>4.09</v>
      </c>
      <c r="DP231" s="17">
        <v>687.67</v>
      </c>
      <c r="DQ231" s="16">
        <v>2813</v>
      </c>
      <c r="DR231" s="16">
        <v>2641</v>
      </c>
      <c r="DS231" s="16">
        <v>2813</v>
      </c>
      <c r="DT231" s="16">
        <v>0</v>
      </c>
      <c r="DU231" s="16">
        <v>2813</v>
      </c>
      <c r="DV231" s="16">
        <v>2813</v>
      </c>
      <c r="DW231" s="16">
        <v>4297160</v>
      </c>
      <c r="DX231" s="16">
        <v>0</v>
      </c>
      <c r="DY231" s="16">
        <v>64959</v>
      </c>
      <c r="DZ231" s="16">
        <v>965579</v>
      </c>
      <c r="EA231" s="16">
        <v>377311</v>
      </c>
      <c r="EB231" s="16">
        <v>44207</v>
      </c>
      <c r="EC231" s="16">
        <v>38800</v>
      </c>
      <c r="ED231" s="16">
        <v>206930</v>
      </c>
      <c r="EE231" s="16">
        <v>234165</v>
      </c>
      <c r="EF231" s="16">
        <v>0</v>
      </c>
      <c r="EG231" s="16">
        <v>39219</v>
      </c>
      <c r="EH231" s="16">
        <v>43916</v>
      </c>
      <c r="EI231" s="16">
        <v>453</v>
      </c>
      <c r="EJ231" s="16">
        <v>23594</v>
      </c>
      <c r="EK231" s="16">
        <v>2813</v>
      </c>
      <c r="EL231" s="16">
        <v>51982</v>
      </c>
      <c r="EM231" s="16">
        <v>208625</v>
      </c>
      <c r="EN231" s="16">
        <v>-2125</v>
      </c>
      <c r="EO231" s="16">
        <v>6493624</v>
      </c>
      <c r="EP231" s="16">
        <v>685618746</v>
      </c>
      <c r="EQ231" s="18">
        <v>5.4</v>
      </c>
      <c r="ER231" s="16">
        <v>3702341</v>
      </c>
      <c r="ES231" s="16">
        <v>34244</v>
      </c>
      <c r="ET231" s="16">
        <v>34637</v>
      </c>
      <c r="EU231" s="16">
        <v>-393</v>
      </c>
      <c r="EV231" s="16">
        <v>3702341</v>
      </c>
      <c r="EW231" s="16">
        <v>3701948</v>
      </c>
      <c r="EX231" s="16">
        <v>259556052</v>
      </c>
      <c r="EY231" s="16">
        <v>248206195</v>
      </c>
      <c r="EZ231" s="16">
        <v>11349857</v>
      </c>
      <c r="FA231" s="18">
        <v>5.4</v>
      </c>
      <c r="FB231" s="16">
        <v>61289</v>
      </c>
      <c r="FC231" s="16">
        <v>0</v>
      </c>
      <c r="FD231" s="16">
        <v>0</v>
      </c>
      <c r="FE231" s="16">
        <v>0</v>
      </c>
      <c r="FF231" s="16">
        <v>61289</v>
      </c>
      <c r="FG231" s="16">
        <v>61289</v>
      </c>
      <c r="FH231" s="16">
        <v>3701948</v>
      </c>
      <c r="FI231" s="16">
        <v>3763237</v>
      </c>
      <c r="FJ231" s="16">
        <v>6749</v>
      </c>
      <c r="FK231" s="15">
        <v>569.98800000000006</v>
      </c>
      <c r="FL231" s="16">
        <v>3846849</v>
      </c>
      <c r="FM231" s="16">
        <v>6749</v>
      </c>
      <c r="FN231" s="17">
        <v>126.17</v>
      </c>
      <c r="FO231" s="16">
        <v>851521</v>
      </c>
      <c r="FP231" s="16">
        <v>264</v>
      </c>
      <c r="FQ231" s="17">
        <v>689</v>
      </c>
      <c r="FR231" s="16">
        <v>181896</v>
      </c>
      <c r="FS231" s="16">
        <v>23594</v>
      </c>
      <c r="FT231" s="16">
        <v>2813</v>
      </c>
      <c r="FU231" s="16">
        <v>208303</v>
      </c>
      <c r="FV231" s="16">
        <v>3846849</v>
      </c>
      <c r="FW231" s="16">
        <v>851521</v>
      </c>
      <c r="FX231" s="16">
        <v>-1874</v>
      </c>
      <c r="FY231" s="16">
        <v>377311</v>
      </c>
      <c r="FZ231" s="16">
        <v>44207</v>
      </c>
      <c r="GA231" s="16">
        <v>38800</v>
      </c>
      <c r="GB231" s="16">
        <v>206930</v>
      </c>
      <c r="GC231" s="16">
        <v>5572047</v>
      </c>
      <c r="GD231" s="16">
        <v>3763237</v>
      </c>
      <c r="GE231" s="16">
        <v>1808810</v>
      </c>
      <c r="GF231" s="15">
        <v>696.15800000000002</v>
      </c>
      <c r="GG231" s="16">
        <v>300</v>
      </c>
      <c r="GH231" s="16">
        <v>208847</v>
      </c>
      <c r="GI231" s="16">
        <v>1808810</v>
      </c>
      <c r="GJ231" s="16">
        <v>0</v>
      </c>
      <c r="GK231" s="14">
        <v>19</v>
      </c>
      <c r="GL231" s="16">
        <v>7635</v>
      </c>
      <c r="GM231" s="16">
        <v>145065</v>
      </c>
      <c r="GN231" s="14">
        <v>0</v>
      </c>
      <c r="GO231" s="16">
        <v>7413</v>
      </c>
      <c r="GP231" s="16">
        <v>0</v>
      </c>
      <c r="GQ231" s="16">
        <v>145065</v>
      </c>
      <c r="GR231" s="16">
        <v>145065</v>
      </c>
      <c r="GS231" s="16">
        <v>6493624</v>
      </c>
      <c r="GT231" s="16">
        <v>5572047</v>
      </c>
      <c r="GU231" s="16">
        <v>0</v>
      </c>
      <c r="GV231" s="16">
        <v>921577</v>
      </c>
      <c r="GW231" s="16">
        <v>685618746</v>
      </c>
      <c r="GX231" s="16">
        <v>644177984</v>
      </c>
      <c r="GY231" s="16">
        <v>41440762</v>
      </c>
      <c r="GZ231" s="16">
        <v>644177984</v>
      </c>
      <c r="HA231" s="18">
        <v>6.4299999999999996E-2</v>
      </c>
      <c r="HB231" s="16">
        <v>16487</v>
      </c>
      <c r="HC231" s="16">
        <v>1060</v>
      </c>
      <c r="HD231" s="16">
        <v>16487</v>
      </c>
      <c r="HE231" s="16">
        <v>1060</v>
      </c>
      <c r="HF231" s="16">
        <v>15427</v>
      </c>
      <c r="HG231" s="16">
        <v>886</v>
      </c>
      <c r="HH231" s="16">
        <v>685</v>
      </c>
      <c r="HI231" s="16">
        <v>201</v>
      </c>
      <c r="HJ231" s="15">
        <v>696.15800000000002</v>
      </c>
      <c r="HK231" s="16">
        <v>139928</v>
      </c>
      <c r="HL231" s="15">
        <v>696.15800000000002</v>
      </c>
      <c r="HM231" s="16">
        <v>10</v>
      </c>
      <c r="HN231" s="16">
        <v>6962</v>
      </c>
      <c r="HO231" s="15">
        <v>696.15800000000002</v>
      </c>
      <c r="HP231" s="16">
        <v>7635</v>
      </c>
      <c r="HQ231" s="15">
        <v>0.11600000000000001</v>
      </c>
      <c r="HR231" s="16">
        <v>616796</v>
      </c>
      <c r="HS231" s="16">
        <v>139928</v>
      </c>
      <c r="HT231" s="16">
        <v>6962</v>
      </c>
      <c r="HU231" s="16">
        <v>469906</v>
      </c>
      <c r="HV231" s="16">
        <v>685618746</v>
      </c>
      <c r="HW231" s="18">
        <v>0.68537999999999999</v>
      </c>
      <c r="HX231" s="18">
        <v>1.9617800000000001</v>
      </c>
      <c r="HY231" s="18">
        <v>0</v>
      </c>
      <c r="HZ231" s="16">
        <v>685618746</v>
      </c>
      <c r="IA231" s="16">
        <v>0</v>
      </c>
      <c r="IB231" s="16">
        <v>7635</v>
      </c>
      <c r="IC231" s="17">
        <v>0</v>
      </c>
      <c r="ID231" s="16">
        <v>0</v>
      </c>
      <c r="IE231" s="15">
        <v>696.15800000000002</v>
      </c>
      <c r="IF231" s="16">
        <v>0</v>
      </c>
      <c r="IG231" s="16">
        <v>921577</v>
      </c>
      <c r="IH231" s="16">
        <v>15427</v>
      </c>
      <c r="II231" s="16">
        <v>0</v>
      </c>
      <c r="IJ231" s="16">
        <v>0</v>
      </c>
      <c r="IK231" s="16">
        <v>51982</v>
      </c>
      <c r="IL231" s="16">
        <v>139928</v>
      </c>
      <c r="IM231" s="16">
        <v>6962</v>
      </c>
      <c r="IN231" s="16">
        <v>0</v>
      </c>
      <c r="IO231" s="16">
        <v>0</v>
      </c>
      <c r="IP231" s="16">
        <v>811242</v>
      </c>
      <c r="IQ231" s="16">
        <v>1808810</v>
      </c>
      <c r="IR231" s="16">
        <v>0</v>
      </c>
      <c r="IS231" s="16">
        <v>15427</v>
      </c>
      <c r="IT231" s="16">
        <v>0</v>
      </c>
      <c r="IU231" s="16">
        <v>0</v>
      </c>
      <c r="IV231" s="16">
        <v>51982</v>
      </c>
      <c r="IW231" s="16">
        <v>139928</v>
      </c>
      <c r="IX231" s="16">
        <v>6962</v>
      </c>
      <c r="IY231" s="16">
        <v>0</v>
      </c>
      <c r="IZ231" s="16">
        <v>0</v>
      </c>
      <c r="JA231" s="16">
        <v>0</v>
      </c>
      <c r="JB231" s="16">
        <v>145065</v>
      </c>
      <c r="JC231" s="16">
        <v>2064210</v>
      </c>
      <c r="JD231" s="16">
        <v>4297160</v>
      </c>
      <c r="JE231" s="16">
        <v>0</v>
      </c>
      <c r="JF231" s="16">
        <v>4297160</v>
      </c>
      <c r="JG231" s="19">
        <v>0.1</v>
      </c>
      <c r="JH231" s="16">
        <v>429716</v>
      </c>
      <c r="JI231" s="16">
        <v>685618746</v>
      </c>
      <c r="JJ231" s="14">
        <v>561.5</v>
      </c>
      <c r="JK231" s="16">
        <v>1221049</v>
      </c>
      <c r="JL231" s="16">
        <v>416026</v>
      </c>
      <c r="JM231" s="16">
        <v>1221049</v>
      </c>
      <c r="JN231" s="17">
        <v>0.25</v>
      </c>
      <c r="JO231" s="19">
        <v>8.5199999999999998E-2</v>
      </c>
      <c r="JP231" s="16">
        <v>429716</v>
      </c>
      <c r="JQ231" s="16">
        <v>36612</v>
      </c>
      <c r="JR231" s="17">
        <v>0.06</v>
      </c>
      <c r="JS231" s="16">
        <v>4769794</v>
      </c>
      <c r="JT231" s="16">
        <v>286188</v>
      </c>
      <c r="JU231" s="16">
        <v>429716</v>
      </c>
      <c r="JV231" s="16">
        <v>36612</v>
      </c>
      <c r="JW231" s="16">
        <v>286188</v>
      </c>
      <c r="JX231" s="16">
        <v>106916</v>
      </c>
      <c r="JY231" s="16">
        <v>36612</v>
      </c>
      <c r="JZ231" s="18">
        <v>0</v>
      </c>
      <c r="KA231" s="16">
        <v>0</v>
      </c>
      <c r="KB231" s="16">
        <v>286188</v>
      </c>
      <c r="KC231" s="16">
        <v>106916</v>
      </c>
      <c r="KD231" s="16">
        <v>393104</v>
      </c>
      <c r="KE231" s="16">
        <v>4297160</v>
      </c>
      <c r="KF231" s="19">
        <v>0</v>
      </c>
      <c r="KG231" s="16">
        <v>0</v>
      </c>
      <c r="KH231" s="17">
        <v>0</v>
      </c>
      <c r="KI231" s="16">
        <v>4769794</v>
      </c>
      <c r="KJ231" s="16">
        <v>0</v>
      </c>
      <c r="KK231" s="16">
        <v>0</v>
      </c>
      <c r="KL231" s="16">
        <v>0</v>
      </c>
      <c r="KM231" s="16">
        <v>0</v>
      </c>
      <c r="KN231" s="16">
        <v>9873</v>
      </c>
      <c r="KO231" s="16">
        <v>9986</v>
      </c>
      <c r="KP231" s="16">
        <v>-113</v>
      </c>
      <c r="KQ231" s="16">
        <v>811242</v>
      </c>
      <c r="KR231" s="16">
        <v>-113</v>
      </c>
      <c r="KS231" s="16">
        <v>811355</v>
      </c>
      <c r="KT231" s="16">
        <v>-393</v>
      </c>
      <c r="KU231" s="16">
        <v>-113</v>
      </c>
      <c r="KV231" s="16">
        <v>-506</v>
      </c>
      <c r="KW231" s="16">
        <v>3702341</v>
      </c>
      <c r="KX231" s="16">
        <v>811355</v>
      </c>
      <c r="KY231" s="18">
        <v>4513696</v>
      </c>
      <c r="KZ231" s="16">
        <v>106916</v>
      </c>
      <c r="LA231" s="16">
        <v>0</v>
      </c>
      <c r="LB231" s="16">
        <v>0</v>
      </c>
      <c r="LC231" s="16">
        <v>0</v>
      </c>
      <c r="LD231" s="16">
        <v>4620612</v>
      </c>
      <c r="LE231" s="16">
        <v>100000</v>
      </c>
      <c r="LF231" s="16">
        <v>0</v>
      </c>
      <c r="LG231" s="16">
        <v>0</v>
      </c>
      <c r="LH231" s="16">
        <v>4720612</v>
      </c>
      <c r="LI231" s="16">
        <v>106916</v>
      </c>
      <c r="LJ231" s="16">
        <v>4613696</v>
      </c>
      <c r="LK231" s="16">
        <v>685618746</v>
      </c>
      <c r="LL231" s="16">
        <v>6.7292399999999999</v>
      </c>
      <c r="LM231" s="16">
        <v>106916</v>
      </c>
      <c r="LN231" s="16">
        <v>701138069</v>
      </c>
      <c r="LO231" s="16">
        <v>0.15248999999999999</v>
      </c>
      <c r="LP231" s="16">
        <v>6.7292399999999999</v>
      </c>
      <c r="LQ231" s="16">
        <v>6.8817300000000001</v>
      </c>
      <c r="LR231" s="16">
        <v>234165</v>
      </c>
      <c r="LS231" s="16">
        <v>0</v>
      </c>
      <c r="LT231" s="16">
        <v>39219</v>
      </c>
      <c r="LU231" s="16">
        <v>43916</v>
      </c>
      <c r="LV231" s="16">
        <v>453</v>
      </c>
      <c r="LW231" s="16">
        <v>23594</v>
      </c>
      <c r="LX231" s="16">
        <v>2813</v>
      </c>
      <c r="LY231" s="16">
        <v>51982</v>
      </c>
      <c r="LZ231" s="16">
        <v>292178</v>
      </c>
      <c r="MA231" s="16">
        <v>2064210</v>
      </c>
      <c r="MB231" s="18">
        <v>292178</v>
      </c>
      <c r="MC231" s="16">
        <v>1772032</v>
      </c>
      <c r="MD231" s="16">
        <v>6493624</v>
      </c>
      <c r="ME231" s="18">
        <v>0</v>
      </c>
      <c r="MF231" s="18">
        <v>0</v>
      </c>
      <c r="MG231" s="18">
        <v>393104</v>
      </c>
      <c r="MH231" s="16">
        <v>0</v>
      </c>
      <c r="MI231" s="16">
        <v>145065</v>
      </c>
      <c r="MJ231" s="16">
        <v>0</v>
      </c>
      <c r="MK231" s="16">
        <v>0</v>
      </c>
      <c r="ML231" s="16">
        <v>0</v>
      </c>
      <c r="MM231" s="16">
        <v>0</v>
      </c>
      <c r="MN231" s="16">
        <v>0</v>
      </c>
      <c r="MO231" s="16">
        <v>4620612</v>
      </c>
      <c r="MP231" s="16">
        <v>145065</v>
      </c>
      <c r="MQ231" s="16">
        <v>0</v>
      </c>
      <c r="MR231" s="16">
        <v>286188</v>
      </c>
      <c r="MS231" s="16">
        <v>0</v>
      </c>
      <c r="MT231" s="16">
        <v>61289</v>
      </c>
      <c r="MU231" s="16">
        <v>-506</v>
      </c>
      <c r="MV231" s="16">
        <v>0</v>
      </c>
      <c r="MW231" s="16">
        <v>5112648</v>
      </c>
      <c r="MX231" s="16">
        <v>701138069</v>
      </c>
      <c r="MY231" s="16">
        <v>1.34</v>
      </c>
      <c r="MZ231" s="16">
        <v>939525</v>
      </c>
      <c r="NA231" s="16">
        <v>0.04</v>
      </c>
      <c r="NB231" s="16">
        <v>4769794</v>
      </c>
      <c r="NC231" s="16">
        <v>190792</v>
      </c>
      <c r="ND231" s="16">
        <v>939525</v>
      </c>
      <c r="NE231" s="16">
        <v>190792</v>
      </c>
      <c r="NF231" s="16">
        <v>748733</v>
      </c>
      <c r="NG231" s="17">
        <v>0.06</v>
      </c>
      <c r="NH231" s="17">
        <v>0</v>
      </c>
      <c r="NI231" s="17">
        <v>0</v>
      </c>
      <c r="NJ231" s="17">
        <v>0</v>
      </c>
      <c r="NK231" s="17">
        <v>0.04</v>
      </c>
      <c r="NL231" s="17">
        <v>0.1</v>
      </c>
      <c r="NM231" s="16">
        <v>286188</v>
      </c>
      <c r="NN231" s="16">
        <v>0</v>
      </c>
      <c r="NO231" s="18">
        <v>0</v>
      </c>
      <c r="NP231" s="16">
        <v>0</v>
      </c>
      <c r="NQ231" s="17">
        <v>286188</v>
      </c>
      <c r="NR231" s="16">
        <v>409000</v>
      </c>
      <c r="NS231" s="16">
        <v>0</v>
      </c>
      <c r="NT231" s="16">
        <v>231376</v>
      </c>
      <c r="NU231" s="16">
        <v>0</v>
      </c>
      <c r="NV231" s="16">
        <v>0</v>
      </c>
      <c r="NW231" s="17">
        <v>0</v>
      </c>
      <c r="NX231" s="17">
        <v>1893072</v>
      </c>
    </row>
    <row r="232" spans="1:388" x14ac:dyDescent="0.55000000000000004">
      <c r="A232" s="13" t="s">
        <v>1189</v>
      </c>
      <c r="B232" s="13" t="s">
        <v>1275</v>
      </c>
      <c r="C232" s="13" t="s">
        <v>435</v>
      </c>
      <c r="D232" s="13" t="s">
        <v>436</v>
      </c>
      <c r="E232" s="14">
        <v>549.1</v>
      </c>
      <c r="F232" s="15">
        <v>-2.0680000000000001</v>
      </c>
      <c r="G232" s="16">
        <v>7413</v>
      </c>
      <c r="H232" s="16">
        <v>-504</v>
      </c>
      <c r="I232" s="16">
        <v>6553</v>
      </c>
      <c r="J232" s="15">
        <v>-2.0680000000000001</v>
      </c>
      <c r="K232" s="16">
        <v>-13552</v>
      </c>
      <c r="L232" s="16">
        <v>7413</v>
      </c>
      <c r="M232" s="16">
        <v>222</v>
      </c>
      <c r="N232" s="16">
        <v>7635</v>
      </c>
      <c r="O232" s="17">
        <v>633.47</v>
      </c>
      <c r="P232" s="17">
        <v>19.07</v>
      </c>
      <c r="Q232" s="17">
        <v>652.54</v>
      </c>
      <c r="R232" s="17">
        <v>71.25</v>
      </c>
      <c r="S232" s="17">
        <v>2.16</v>
      </c>
      <c r="T232" s="17">
        <v>73.41</v>
      </c>
      <c r="U232" s="17">
        <v>73.83</v>
      </c>
      <c r="V232" s="17">
        <v>2.35</v>
      </c>
      <c r="W232" s="17">
        <v>76.180000000000007</v>
      </c>
      <c r="X232" s="17">
        <v>357.8</v>
      </c>
      <c r="Y232" s="17">
        <v>10.73</v>
      </c>
      <c r="Z232" s="17">
        <v>368.53</v>
      </c>
      <c r="AA232" s="17">
        <v>22.32</v>
      </c>
      <c r="AB232" s="17">
        <v>26.62</v>
      </c>
      <c r="AC232" s="17">
        <v>16.440000000000001</v>
      </c>
      <c r="AD232" s="17">
        <v>65.38</v>
      </c>
      <c r="AE232" s="14">
        <v>549.1</v>
      </c>
      <c r="AF232" s="17">
        <v>614.48</v>
      </c>
      <c r="AG232" s="17">
        <v>1.44</v>
      </c>
      <c r="AH232" s="17">
        <v>615.91999999999996</v>
      </c>
      <c r="AI232" s="15">
        <v>18.059999999999999</v>
      </c>
      <c r="AJ232" s="15">
        <v>2.5459999999999998</v>
      </c>
      <c r="AK232" s="17">
        <v>0.21</v>
      </c>
      <c r="AL232" s="17">
        <f>ROUND(Data_AidAndLevy[[#This Row],[L311]]*Data_AidAndLevy[[#This Row],[L201]],0)</f>
        <v>1557</v>
      </c>
      <c r="AM232" s="15">
        <v>0</v>
      </c>
      <c r="AN232" s="15">
        <v>20.815999999999999</v>
      </c>
      <c r="AO232" s="17">
        <v>614.48</v>
      </c>
      <c r="AP232" s="15">
        <v>635.29600000000005</v>
      </c>
      <c r="AQ232" s="17">
        <v>65.38</v>
      </c>
      <c r="AR232" s="15">
        <v>569.91600000000005</v>
      </c>
      <c r="AS232" s="16">
        <v>7635</v>
      </c>
      <c r="AT232" s="14">
        <v>549.1</v>
      </c>
      <c r="AU232" s="16">
        <v>4192379</v>
      </c>
      <c r="AV232" s="16">
        <v>4264699</v>
      </c>
      <c r="AW232" s="17">
        <v>1.01</v>
      </c>
      <c r="AX232" s="16">
        <v>4307346</v>
      </c>
      <c r="AY232" s="16">
        <v>4192379</v>
      </c>
      <c r="AZ232" s="16">
        <v>114967</v>
      </c>
      <c r="BA232" s="16">
        <v>7635</v>
      </c>
      <c r="BB232" s="15">
        <v>20.815999999999999</v>
      </c>
      <c r="BC232" s="16">
        <v>158930</v>
      </c>
      <c r="BD232" s="16">
        <v>7635</v>
      </c>
      <c r="BE232" s="17">
        <v>65.38</v>
      </c>
      <c r="BF232" s="16">
        <v>499176</v>
      </c>
      <c r="BG232" s="17">
        <v>652.54</v>
      </c>
      <c r="BH232" s="14">
        <v>549.1</v>
      </c>
      <c r="BI232" s="16">
        <v>358310</v>
      </c>
      <c r="BJ232" s="16">
        <v>364435</v>
      </c>
      <c r="BK232" s="16">
        <v>358310</v>
      </c>
      <c r="BL232" s="16">
        <v>6125</v>
      </c>
      <c r="BM232" s="16">
        <v>358310</v>
      </c>
      <c r="BN232" s="16">
        <v>364435</v>
      </c>
      <c r="BO232" s="17">
        <v>73.41</v>
      </c>
      <c r="BP232" s="14">
        <v>549.1</v>
      </c>
      <c r="BQ232" s="16">
        <v>40309</v>
      </c>
      <c r="BR232" s="16">
        <v>40990</v>
      </c>
      <c r="BS232" s="16">
        <v>40309</v>
      </c>
      <c r="BT232" s="16">
        <v>681</v>
      </c>
      <c r="BU232" s="16">
        <v>40309</v>
      </c>
      <c r="BV232" s="16">
        <v>40990</v>
      </c>
      <c r="BW232" s="17">
        <v>76.180000000000007</v>
      </c>
      <c r="BX232" s="14">
        <v>549.1</v>
      </c>
      <c r="BY232" s="16">
        <v>41830</v>
      </c>
      <c r="BZ232" s="16">
        <v>42474</v>
      </c>
      <c r="CA232" s="16">
        <v>41830</v>
      </c>
      <c r="CB232" s="16">
        <v>644</v>
      </c>
      <c r="CC232" s="16">
        <v>41830</v>
      </c>
      <c r="CD232" s="16">
        <v>42474</v>
      </c>
      <c r="CE232" s="17">
        <v>368.53</v>
      </c>
      <c r="CF232" s="14">
        <v>549.1</v>
      </c>
      <c r="CG232" s="16">
        <v>202360</v>
      </c>
      <c r="CH232" s="16">
        <v>205842</v>
      </c>
      <c r="CI232" s="16">
        <v>202360</v>
      </c>
      <c r="CJ232" s="16">
        <v>3482</v>
      </c>
      <c r="CK232" s="16">
        <v>202360</v>
      </c>
      <c r="CL232" s="16">
        <v>205842</v>
      </c>
      <c r="CM232" s="17">
        <v>331.3</v>
      </c>
      <c r="CN232" s="17">
        <v>614.48</v>
      </c>
      <c r="CO232" s="16">
        <v>203577</v>
      </c>
      <c r="CP232" s="16">
        <v>205557</v>
      </c>
      <c r="CQ232" s="16">
        <v>4173</v>
      </c>
      <c r="CR232" s="16">
        <v>209730</v>
      </c>
      <c r="CS232" s="16">
        <v>203577</v>
      </c>
      <c r="CT232" s="16">
        <v>6153</v>
      </c>
      <c r="CU232" s="14">
        <v>549.1</v>
      </c>
      <c r="CV232" s="16">
        <v>0</v>
      </c>
      <c r="CW232" s="14">
        <v>0</v>
      </c>
      <c r="CX232" s="16">
        <v>549</v>
      </c>
      <c r="CY232" s="17">
        <v>62.14</v>
      </c>
      <c r="CZ232" s="16">
        <v>34115</v>
      </c>
      <c r="DA232" s="16">
        <v>549</v>
      </c>
      <c r="DB232" s="17">
        <v>68.3</v>
      </c>
      <c r="DC232" s="16">
        <v>37497</v>
      </c>
      <c r="DD232" s="17">
        <v>1.44</v>
      </c>
      <c r="DE232" s="17">
        <v>331.3</v>
      </c>
      <c r="DF232" s="16">
        <v>477</v>
      </c>
      <c r="DG232" s="17">
        <v>33.299999999999997</v>
      </c>
      <c r="DH232" s="17">
        <v>614.48</v>
      </c>
      <c r="DI232" s="16">
        <v>20462</v>
      </c>
      <c r="DJ232" s="16">
        <v>20646</v>
      </c>
      <c r="DK232" s="16">
        <v>20462</v>
      </c>
      <c r="DL232" s="16">
        <v>184</v>
      </c>
      <c r="DM232" s="16">
        <v>20462</v>
      </c>
      <c r="DN232" s="16">
        <v>20646</v>
      </c>
      <c r="DO232" s="17">
        <v>3.65</v>
      </c>
      <c r="DP232" s="17">
        <v>614.48</v>
      </c>
      <c r="DQ232" s="16">
        <v>2243</v>
      </c>
      <c r="DR232" s="16">
        <v>2256</v>
      </c>
      <c r="DS232" s="16">
        <v>2243</v>
      </c>
      <c r="DT232" s="16">
        <v>13</v>
      </c>
      <c r="DU232" s="16">
        <v>2243</v>
      </c>
      <c r="DV232" s="16">
        <v>2256</v>
      </c>
      <c r="DW232" s="16">
        <v>4192379</v>
      </c>
      <c r="DX232" s="16">
        <v>114967</v>
      </c>
      <c r="DY232" s="16">
        <v>158930</v>
      </c>
      <c r="DZ232" s="16">
        <v>499176</v>
      </c>
      <c r="EA232" s="16">
        <v>364435</v>
      </c>
      <c r="EB232" s="16">
        <v>40990</v>
      </c>
      <c r="EC232" s="16">
        <v>42474</v>
      </c>
      <c r="ED232" s="16">
        <v>205842</v>
      </c>
      <c r="EE232" s="16">
        <v>203577</v>
      </c>
      <c r="EF232" s="16">
        <v>6153</v>
      </c>
      <c r="EG232" s="16">
        <v>34115</v>
      </c>
      <c r="EH232" s="16">
        <v>37497</v>
      </c>
      <c r="EI232" s="16">
        <v>477</v>
      </c>
      <c r="EJ232" s="16">
        <v>20646</v>
      </c>
      <c r="EK232" s="16">
        <v>2256</v>
      </c>
      <c r="EL232" s="16">
        <v>43569</v>
      </c>
      <c r="EM232" s="16">
        <v>203524</v>
      </c>
      <c r="EN232" s="16">
        <v>-504</v>
      </c>
      <c r="EO232" s="16">
        <v>6083365</v>
      </c>
      <c r="EP232" s="16">
        <v>335544387</v>
      </c>
      <c r="EQ232" s="18">
        <v>5.4</v>
      </c>
      <c r="ER232" s="16">
        <v>1811940</v>
      </c>
      <c r="ES232" s="16">
        <v>32421</v>
      </c>
      <c r="ET232" s="16">
        <v>32365</v>
      </c>
      <c r="EU232" s="16">
        <v>56</v>
      </c>
      <c r="EV232" s="16">
        <v>1811940</v>
      </c>
      <c r="EW232" s="16">
        <v>1811996</v>
      </c>
      <c r="EX232" s="16">
        <v>32762132</v>
      </c>
      <c r="EY232" s="16">
        <v>29294319</v>
      </c>
      <c r="EZ232" s="16">
        <v>3467813</v>
      </c>
      <c r="FA232" s="18">
        <v>5.4</v>
      </c>
      <c r="FB232" s="16">
        <v>18726</v>
      </c>
      <c r="FC232" s="16">
        <v>0</v>
      </c>
      <c r="FD232" s="16">
        <v>0</v>
      </c>
      <c r="FE232" s="16">
        <v>0</v>
      </c>
      <c r="FF232" s="16">
        <v>18726</v>
      </c>
      <c r="FG232" s="16">
        <v>18726</v>
      </c>
      <c r="FH232" s="16">
        <v>1811996</v>
      </c>
      <c r="FI232" s="16">
        <v>1830722</v>
      </c>
      <c r="FJ232" s="16">
        <v>6749</v>
      </c>
      <c r="FK232" s="15">
        <v>569.91600000000005</v>
      </c>
      <c r="FL232" s="16">
        <v>3846363</v>
      </c>
      <c r="FM232" s="16">
        <v>6749</v>
      </c>
      <c r="FN232" s="17">
        <v>65.38</v>
      </c>
      <c r="FO232" s="16">
        <v>441250</v>
      </c>
      <c r="FP232" s="16">
        <v>264</v>
      </c>
      <c r="FQ232" s="17">
        <v>615.91999999999996</v>
      </c>
      <c r="FR232" s="16">
        <v>162603</v>
      </c>
      <c r="FS232" s="16">
        <v>20646</v>
      </c>
      <c r="FT232" s="16">
        <v>2256</v>
      </c>
      <c r="FU232" s="16">
        <v>185505</v>
      </c>
      <c r="FV232" s="16">
        <v>3846363</v>
      </c>
      <c r="FW232" s="16">
        <v>441250</v>
      </c>
      <c r="FX232" s="16">
        <v>-13552</v>
      </c>
      <c r="FY232" s="16">
        <v>364435</v>
      </c>
      <c r="FZ232" s="16">
        <v>40990</v>
      </c>
      <c r="GA232" s="16">
        <v>42474</v>
      </c>
      <c r="GB232" s="16">
        <v>205842</v>
      </c>
      <c r="GC232" s="16">
        <v>5113307</v>
      </c>
      <c r="GD232" s="16">
        <v>1830722</v>
      </c>
      <c r="GE232" s="16">
        <v>3282585</v>
      </c>
      <c r="GF232" s="15">
        <v>635.29600000000005</v>
      </c>
      <c r="GG232" s="16">
        <v>300</v>
      </c>
      <c r="GH232" s="16">
        <v>190589</v>
      </c>
      <c r="GI232" s="16">
        <v>3282585</v>
      </c>
      <c r="GJ232" s="16">
        <v>0</v>
      </c>
      <c r="GK232" s="14">
        <v>19.5</v>
      </c>
      <c r="GL232" s="16">
        <v>7635</v>
      </c>
      <c r="GM232" s="16">
        <v>148883</v>
      </c>
      <c r="GN232" s="14">
        <v>0</v>
      </c>
      <c r="GO232" s="16">
        <v>7413</v>
      </c>
      <c r="GP232" s="16">
        <v>0</v>
      </c>
      <c r="GQ232" s="16">
        <v>148883</v>
      </c>
      <c r="GR232" s="16">
        <v>148883</v>
      </c>
      <c r="GS232" s="16">
        <v>6083365</v>
      </c>
      <c r="GT232" s="16">
        <v>5113307</v>
      </c>
      <c r="GU232" s="16">
        <v>0</v>
      </c>
      <c r="GV232" s="16">
        <v>970058</v>
      </c>
      <c r="GW232" s="16">
        <v>335544387</v>
      </c>
      <c r="GX232" s="16">
        <v>327974152</v>
      </c>
      <c r="GY232" s="16">
        <v>7570235</v>
      </c>
      <c r="GZ232" s="16">
        <v>327974152</v>
      </c>
      <c r="HA232" s="18">
        <v>2.3099999999999999E-2</v>
      </c>
      <c r="HB232" s="16">
        <v>21776</v>
      </c>
      <c r="HC232" s="16">
        <v>503</v>
      </c>
      <c r="HD232" s="16">
        <v>21776</v>
      </c>
      <c r="HE232" s="16">
        <v>503</v>
      </c>
      <c r="HF232" s="16">
        <v>21273</v>
      </c>
      <c r="HG232" s="16">
        <v>886</v>
      </c>
      <c r="HH232" s="16">
        <v>685</v>
      </c>
      <c r="HI232" s="16">
        <v>201</v>
      </c>
      <c r="HJ232" s="15">
        <v>635.29600000000005</v>
      </c>
      <c r="HK232" s="16">
        <v>127694</v>
      </c>
      <c r="HL232" s="15">
        <v>635.29600000000005</v>
      </c>
      <c r="HM232" s="16">
        <v>10</v>
      </c>
      <c r="HN232" s="16">
        <v>6353</v>
      </c>
      <c r="HO232" s="15">
        <v>635.29600000000005</v>
      </c>
      <c r="HP232" s="16">
        <v>7635</v>
      </c>
      <c r="HQ232" s="15">
        <v>0.11600000000000001</v>
      </c>
      <c r="HR232" s="16">
        <v>562872</v>
      </c>
      <c r="HS232" s="16">
        <v>127694</v>
      </c>
      <c r="HT232" s="16">
        <v>6353</v>
      </c>
      <c r="HU232" s="16">
        <v>428825</v>
      </c>
      <c r="HV232" s="16">
        <v>335544387</v>
      </c>
      <c r="HW232" s="18">
        <v>1.278</v>
      </c>
      <c r="HX232" s="18">
        <v>1.9617800000000001</v>
      </c>
      <c r="HY232" s="18">
        <v>0</v>
      </c>
      <c r="HZ232" s="16">
        <v>335544387</v>
      </c>
      <c r="IA232" s="16">
        <v>0</v>
      </c>
      <c r="IB232" s="16">
        <v>7635</v>
      </c>
      <c r="IC232" s="17">
        <v>0</v>
      </c>
      <c r="ID232" s="16">
        <v>0</v>
      </c>
      <c r="IE232" s="15">
        <v>635.29600000000005</v>
      </c>
      <c r="IF232" s="16">
        <v>0</v>
      </c>
      <c r="IG232" s="16">
        <v>970058</v>
      </c>
      <c r="IH232" s="16">
        <v>21273</v>
      </c>
      <c r="II232" s="16">
        <v>0</v>
      </c>
      <c r="IJ232" s="16">
        <v>0</v>
      </c>
      <c r="IK232" s="16">
        <v>43569</v>
      </c>
      <c r="IL232" s="16">
        <v>127694</v>
      </c>
      <c r="IM232" s="16">
        <v>6353</v>
      </c>
      <c r="IN232" s="16">
        <v>0</v>
      </c>
      <c r="IO232" s="16">
        <v>0</v>
      </c>
      <c r="IP232" s="16">
        <v>858307</v>
      </c>
      <c r="IQ232" s="16">
        <v>3282585</v>
      </c>
      <c r="IR232" s="16">
        <v>0</v>
      </c>
      <c r="IS232" s="16">
        <v>21273</v>
      </c>
      <c r="IT232" s="16">
        <v>0</v>
      </c>
      <c r="IU232" s="16">
        <v>0</v>
      </c>
      <c r="IV232" s="16">
        <v>43569</v>
      </c>
      <c r="IW232" s="16">
        <v>127694</v>
      </c>
      <c r="IX232" s="16">
        <v>6353</v>
      </c>
      <c r="IY232" s="16">
        <v>0</v>
      </c>
      <c r="IZ232" s="16">
        <v>0</v>
      </c>
      <c r="JA232" s="16">
        <v>0</v>
      </c>
      <c r="JB232" s="16">
        <v>148883</v>
      </c>
      <c r="JC232" s="16">
        <v>3543219</v>
      </c>
      <c r="JD232" s="16">
        <v>4192379</v>
      </c>
      <c r="JE232" s="16">
        <v>114967</v>
      </c>
      <c r="JF232" s="16">
        <v>4307346</v>
      </c>
      <c r="JG232" s="19">
        <v>0.1</v>
      </c>
      <c r="JH232" s="16">
        <v>430735</v>
      </c>
      <c r="JI232" s="16">
        <v>335544387</v>
      </c>
      <c r="JJ232" s="14">
        <v>549.1</v>
      </c>
      <c r="JK232" s="16">
        <v>611081</v>
      </c>
      <c r="JL232" s="16">
        <v>416026</v>
      </c>
      <c r="JM232" s="16">
        <v>611081</v>
      </c>
      <c r="JN232" s="17">
        <v>0.25</v>
      </c>
      <c r="JO232" s="19">
        <v>0.17019999999999999</v>
      </c>
      <c r="JP232" s="16">
        <v>430735</v>
      </c>
      <c r="JQ232" s="16">
        <v>73311</v>
      </c>
      <c r="JR232" s="17">
        <v>0.04</v>
      </c>
      <c r="JS232" s="16">
        <v>3394644</v>
      </c>
      <c r="JT232" s="16">
        <v>135786</v>
      </c>
      <c r="JU232" s="16">
        <v>430735</v>
      </c>
      <c r="JV232" s="16">
        <v>73311</v>
      </c>
      <c r="JW232" s="16">
        <v>135786</v>
      </c>
      <c r="JX232" s="16">
        <v>221638</v>
      </c>
      <c r="JY232" s="16">
        <v>73311</v>
      </c>
      <c r="JZ232" s="18">
        <v>0</v>
      </c>
      <c r="KA232" s="16">
        <v>0</v>
      </c>
      <c r="KB232" s="16">
        <v>135786</v>
      </c>
      <c r="KC232" s="16">
        <v>221638</v>
      </c>
      <c r="KD232" s="16">
        <v>357424</v>
      </c>
      <c r="KE232" s="16">
        <v>4307346</v>
      </c>
      <c r="KF232" s="19">
        <v>0</v>
      </c>
      <c r="KG232" s="16">
        <v>0</v>
      </c>
      <c r="KH232" s="17">
        <v>0</v>
      </c>
      <c r="KI232" s="16">
        <v>3394644</v>
      </c>
      <c r="KJ232" s="16">
        <v>0</v>
      </c>
      <c r="KK232" s="16">
        <v>0</v>
      </c>
      <c r="KL232" s="16">
        <v>0</v>
      </c>
      <c r="KM232" s="16">
        <v>0</v>
      </c>
      <c r="KN232" s="16">
        <v>14701</v>
      </c>
      <c r="KO232" s="16">
        <v>14676</v>
      </c>
      <c r="KP232" s="16">
        <v>25</v>
      </c>
      <c r="KQ232" s="16">
        <v>858307</v>
      </c>
      <c r="KR232" s="16">
        <v>25</v>
      </c>
      <c r="KS232" s="16">
        <v>858282</v>
      </c>
      <c r="KT232" s="16">
        <v>56</v>
      </c>
      <c r="KU232" s="16">
        <v>25</v>
      </c>
      <c r="KV232" s="16">
        <v>81</v>
      </c>
      <c r="KW232" s="16">
        <v>1811940</v>
      </c>
      <c r="KX232" s="16">
        <v>858282</v>
      </c>
      <c r="KY232" s="18">
        <v>2670222</v>
      </c>
      <c r="KZ232" s="16">
        <v>221638</v>
      </c>
      <c r="LA232" s="16">
        <v>0</v>
      </c>
      <c r="LB232" s="16">
        <v>0</v>
      </c>
      <c r="LC232" s="16">
        <v>0</v>
      </c>
      <c r="LD232" s="16">
        <v>2891860</v>
      </c>
      <c r="LE232" s="16">
        <v>250000</v>
      </c>
      <c r="LF232" s="16">
        <v>0</v>
      </c>
      <c r="LG232" s="16">
        <v>0</v>
      </c>
      <c r="LH232" s="16">
        <v>3141860</v>
      </c>
      <c r="LI232" s="16">
        <v>221638</v>
      </c>
      <c r="LJ232" s="16">
        <v>2920222</v>
      </c>
      <c r="LK232" s="16">
        <v>335544387</v>
      </c>
      <c r="LL232" s="16">
        <v>8.7029399999999999</v>
      </c>
      <c r="LM232" s="16">
        <v>221638</v>
      </c>
      <c r="LN232" s="16">
        <v>335544387</v>
      </c>
      <c r="LO232" s="16">
        <v>0.66052999999999995</v>
      </c>
      <c r="LP232" s="16">
        <v>8.7029399999999999</v>
      </c>
      <c r="LQ232" s="16">
        <v>9.3634699999999995</v>
      </c>
      <c r="LR232" s="16">
        <v>203577</v>
      </c>
      <c r="LS232" s="16">
        <v>6153</v>
      </c>
      <c r="LT232" s="16">
        <v>34115</v>
      </c>
      <c r="LU232" s="16">
        <v>37497</v>
      </c>
      <c r="LV232" s="16">
        <v>477</v>
      </c>
      <c r="LW232" s="16">
        <v>20646</v>
      </c>
      <c r="LX232" s="16">
        <v>2256</v>
      </c>
      <c r="LY232" s="16">
        <v>43569</v>
      </c>
      <c r="LZ232" s="16">
        <v>261152</v>
      </c>
      <c r="MA232" s="16">
        <v>3543219</v>
      </c>
      <c r="MB232" s="18">
        <v>261152</v>
      </c>
      <c r="MC232" s="16">
        <v>3282067</v>
      </c>
      <c r="MD232" s="16">
        <v>6083365</v>
      </c>
      <c r="ME232" s="18">
        <v>0</v>
      </c>
      <c r="MF232" s="18">
        <v>0</v>
      </c>
      <c r="MG232" s="18">
        <v>357424</v>
      </c>
      <c r="MH232" s="16">
        <v>0</v>
      </c>
      <c r="MI232" s="16">
        <v>148883</v>
      </c>
      <c r="MJ232" s="16">
        <v>0</v>
      </c>
      <c r="MK232" s="16">
        <v>0</v>
      </c>
      <c r="ML232" s="16">
        <v>0</v>
      </c>
      <c r="MM232" s="16">
        <v>0</v>
      </c>
      <c r="MN232" s="16">
        <v>0</v>
      </c>
      <c r="MO232" s="16">
        <v>2891860</v>
      </c>
      <c r="MP232" s="16">
        <v>148883</v>
      </c>
      <c r="MQ232" s="16">
        <v>0</v>
      </c>
      <c r="MR232" s="16">
        <v>135786</v>
      </c>
      <c r="MS232" s="16">
        <v>0</v>
      </c>
      <c r="MT232" s="16">
        <v>18726</v>
      </c>
      <c r="MU232" s="16">
        <v>81</v>
      </c>
      <c r="MV232" s="16">
        <v>0</v>
      </c>
      <c r="MW232" s="16">
        <v>3195336</v>
      </c>
      <c r="MX232" s="16">
        <v>335544387</v>
      </c>
      <c r="MY232" s="16">
        <v>0.67</v>
      </c>
      <c r="MZ232" s="16">
        <v>224815</v>
      </c>
      <c r="NA232" s="16">
        <v>0.03</v>
      </c>
      <c r="NB232" s="16">
        <v>3394644</v>
      </c>
      <c r="NC232" s="16">
        <v>101839</v>
      </c>
      <c r="ND232" s="16">
        <v>224815</v>
      </c>
      <c r="NE232" s="16">
        <v>101839</v>
      </c>
      <c r="NF232" s="16">
        <v>122976</v>
      </c>
      <c r="NG232" s="17">
        <v>0.04</v>
      </c>
      <c r="NH232" s="17">
        <v>0</v>
      </c>
      <c r="NI232" s="17">
        <v>0</v>
      </c>
      <c r="NJ232" s="17">
        <v>0</v>
      </c>
      <c r="NK232" s="17">
        <v>0.03</v>
      </c>
      <c r="NL232" s="17">
        <v>7.0000000000000007E-2</v>
      </c>
      <c r="NM232" s="16">
        <v>135786</v>
      </c>
      <c r="NN232" s="16">
        <v>0</v>
      </c>
      <c r="NO232" s="18">
        <v>0</v>
      </c>
      <c r="NP232" s="16">
        <v>0</v>
      </c>
      <c r="NQ232" s="17">
        <v>135786</v>
      </c>
      <c r="NR232" s="16">
        <v>400000</v>
      </c>
      <c r="NS232" s="16">
        <v>0</v>
      </c>
      <c r="NT232" s="16">
        <v>110730</v>
      </c>
      <c r="NU232" s="16">
        <v>0</v>
      </c>
      <c r="NV232" s="16">
        <v>0</v>
      </c>
      <c r="NW232" s="17">
        <v>0</v>
      </c>
      <c r="NX232" s="17">
        <v>545796</v>
      </c>
    </row>
    <row r="233" spans="1:388" x14ac:dyDescent="0.55000000000000004">
      <c r="A233" s="13" t="s">
        <v>1181</v>
      </c>
      <c r="B233" s="13" t="s">
        <v>1276</v>
      </c>
      <c r="C233" s="13" t="s">
        <v>437</v>
      </c>
      <c r="D233" s="13" t="s">
        <v>438</v>
      </c>
      <c r="E233" s="14">
        <v>2179.6999999999998</v>
      </c>
      <c r="F233" s="15">
        <v>-1.69</v>
      </c>
      <c r="G233" s="16">
        <v>7413</v>
      </c>
      <c r="H233" s="16">
        <v>-12528</v>
      </c>
      <c r="I233" s="16">
        <v>6553</v>
      </c>
      <c r="J233" s="15">
        <v>-1.69</v>
      </c>
      <c r="K233" s="16">
        <v>-11075</v>
      </c>
      <c r="L233" s="16">
        <v>7413</v>
      </c>
      <c r="M233" s="16">
        <v>222</v>
      </c>
      <c r="N233" s="16">
        <v>7635</v>
      </c>
      <c r="O233" s="17">
        <v>607.09</v>
      </c>
      <c r="P233" s="17">
        <v>19.07</v>
      </c>
      <c r="Q233" s="17">
        <v>626.16</v>
      </c>
      <c r="R233" s="17">
        <v>65.569999999999993</v>
      </c>
      <c r="S233" s="17">
        <v>2.16</v>
      </c>
      <c r="T233" s="17">
        <v>67.73</v>
      </c>
      <c r="U233" s="17">
        <v>70.650000000000006</v>
      </c>
      <c r="V233" s="17">
        <v>2.35</v>
      </c>
      <c r="W233" s="17">
        <v>73</v>
      </c>
      <c r="X233" s="17">
        <v>357.8</v>
      </c>
      <c r="Y233" s="17">
        <v>10.73</v>
      </c>
      <c r="Z233" s="17">
        <v>368.53</v>
      </c>
      <c r="AA233" s="17">
        <v>87.84</v>
      </c>
      <c r="AB233" s="17">
        <v>78.069999999999993</v>
      </c>
      <c r="AC233" s="17">
        <v>52.06</v>
      </c>
      <c r="AD233" s="17">
        <v>217.97</v>
      </c>
      <c r="AE233" s="14">
        <v>2179.6999999999998</v>
      </c>
      <c r="AF233" s="17">
        <v>2397.67</v>
      </c>
      <c r="AG233" s="17">
        <v>0</v>
      </c>
      <c r="AH233" s="17">
        <v>2397.67</v>
      </c>
      <c r="AI233" s="15">
        <v>52.66</v>
      </c>
      <c r="AJ233" s="15">
        <v>7.1769999999999996</v>
      </c>
      <c r="AK233" s="17">
        <v>3.88</v>
      </c>
      <c r="AL233" s="17">
        <f>ROUND(Data_AidAndLevy[[#This Row],[L311]]*Data_AidAndLevy[[#This Row],[L201]],0)</f>
        <v>28762</v>
      </c>
      <c r="AM233" s="15">
        <v>0</v>
      </c>
      <c r="AN233" s="15">
        <v>63.716999999999999</v>
      </c>
      <c r="AO233" s="17">
        <v>2397.67</v>
      </c>
      <c r="AP233" s="15">
        <v>2461.3870000000002</v>
      </c>
      <c r="AQ233" s="17">
        <v>217.97</v>
      </c>
      <c r="AR233" s="15">
        <v>2243.4169999999999</v>
      </c>
      <c r="AS233" s="16">
        <v>7635</v>
      </c>
      <c r="AT233" s="14">
        <v>2179.6999999999998</v>
      </c>
      <c r="AU233" s="16">
        <v>16642010</v>
      </c>
      <c r="AV233" s="16">
        <v>16117345</v>
      </c>
      <c r="AW233" s="17">
        <v>1.01</v>
      </c>
      <c r="AX233" s="16">
        <v>16278518</v>
      </c>
      <c r="AY233" s="16">
        <v>16642010</v>
      </c>
      <c r="AZ233" s="16">
        <v>0</v>
      </c>
      <c r="BA233" s="16">
        <v>7635</v>
      </c>
      <c r="BB233" s="15">
        <v>63.716999999999999</v>
      </c>
      <c r="BC233" s="16">
        <v>486479</v>
      </c>
      <c r="BD233" s="16">
        <v>7635</v>
      </c>
      <c r="BE233" s="17">
        <v>217.97</v>
      </c>
      <c r="BF233" s="16">
        <v>1664201</v>
      </c>
      <c r="BG233" s="17">
        <v>626.16</v>
      </c>
      <c r="BH233" s="14">
        <v>2179.6999999999998</v>
      </c>
      <c r="BI233" s="16">
        <v>1364841</v>
      </c>
      <c r="BJ233" s="16">
        <v>1319935</v>
      </c>
      <c r="BK233" s="16">
        <v>1364841</v>
      </c>
      <c r="BL233" s="16">
        <v>0</v>
      </c>
      <c r="BM233" s="16">
        <v>1364841</v>
      </c>
      <c r="BN233" s="16">
        <v>1364841</v>
      </c>
      <c r="BO233" s="17">
        <v>67.73</v>
      </c>
      <c r="BP233" s="14">
        <v>2179.6999999999998</v>
      </c>
      <c r="BQ233" s="16">
        <v>147631</v>
      </c>
      <c r="BR233" s="16">
        <v>142562</v>
      </c>
      <c r="BS233" s="16">
        <v>147631</v>
      </c>
      <c r="BT233" s="16">
        <v>0</v>
      </c>
      <c r="BU233" s="16">
        <v>147631</v>
      </c>
      <c r="BV233" s="16">
        <v>147631</v>
      </c>
      <c r="BW233" s="17">
        <v>73</v>
      </c>
      <c r="BX233" s="14">
        <v>2179.6999999999998</v>
      </c>
      <c r="BY233" s="16">
        <v>159118</v>
      </c>
      <c r="BZ233" s="16">
        <v>153607</v>
      </c>
      <c r="CA233" s="16">
        <v>159118</v>
      </c>
      <c r="CB233" s="16">
        <v>0</v>
      </c>
      <c r="CC233" s="16">
        <v>159118</v>
      </c>
      <c r="CD233" s="16">
        <v>159118</v>
      </c>
      <c r="CE233" s="17">
        <v>368.53</v>
      </c>
      <c r="CF233" s="14">
        <v>2179.6999999999998</v>
      </c>
      <c r="CG233" s="16">
        <v>803285</v>
      </c>
      <c r="CH233" s="16">
        <v>777929</v>
      </c>
      <c r="CI233" s="16">
        <v>803285</v>
      </c>
      <c r="CJ233" s="16">
        <v>0</v>
      </c>
      <c r="CK233" s="16">
        <v>803285</v>
      </c>
      <c r="CL233" s="16">
        <v>803285</v>
      </c>
      <c r="CM233" s="17">
        <v>325.88</v>
      </c>
      <c r="CN233" s="17">
        <v>2397.67</v>
      </c>
      <c r="CO233" s="16">
        <v>781353</v>
      </c>
      <c r="CP233" s="16">
        <v>758582</v>
      </c>
      <c r="CQ233" s="16">
        <v>0</v>
      </c>
      <c r="CR233" s="16">
        <v>758582</v>
      </c>
      <c r="CS233" s="16">
        <v>781353</v>
      </c>
      <c r="CT233" s="16">
        <v>0</v>
      </c>
      <c r="CU233" s="14">
        <v>2179.6999999999998</v>
      </c>
      <c r="CV233" s="16">
        <v>562</v>
      </c>
      <c r="CW233" s="14">
        <v>1.9</v>
      </c>
      <c r="CX233" s="16">
        <v>2740</v>
      </c>
      <c r="CY233" s="17">
        <v>62.04</v>
      </c>
      <c r="CZ233" s="16">
        <v>169990</v>
      </c>
      <c r="DA233" s="16">
        <v>2740</v>
      </c>
      <c r="DB233" s="17">
        <v>68.150000000000006</v>
      </c>
      <c r="DC233" s="16">
        <v>186731</v>
      </c>
      <c r="DD233" s="17">
        <v>0</v>
      </c>
      <c r="DE233" s="17">
        <v>325.88</v>
      </c>
      <c r="DF233" s="16">
        <v>0</v>
      </c>
      <c r="DG233" s="17">
        <v>27.75</v>
      </c>
      <c r="DH233" s="17">
        <v>2397.67</v>
      </c>
      <c r="DI233" s="16">
        <v>66535</v>
      </c>
      <c r="DJ233" s="16">
        <v>64183</v>
      </c>
      <c r="DK233" s="16">
        <v>66535</v>
      </c>
      <c r="DL233" s="16">
        <v>0</v>
      </c>
      <c r="DM233" s="16">
        <v>66535</v>
      </c>
      <c r="DN233" s="16">
        <v>66535</v>
      </c>
      <c r="DO233" s="17">
        <v>3.48</v>
      </c>
      <c r="DP233" s="17">
        <v>2397.67</v>
      </c>
      <c r="DQ233" s="16">
        <v>8344</v>
      </c>
      <c r="DR233" s="16">
        <v>8062</v>
      </c>
      <c r="DS233" s="16">
        <v>8344</v>
      </c>
      <c r="DT233" s="16">
        <v>0</v>
      </c>
      <c r="DU233" s="16">
        <v>8344</v>
      </c>
      <c r="DV233" s="16">
        <v>8344</v>
      </c>
      <c r="DW233" s="16">
        <v>16642010</v>
      </c>
      <c r="DX233" s="16">
        <v>0</v>
      </c>
      <c r="DY233" s="16">
        <v>486479</v>
      </c>
      <c r="DZ233" s="16">
        <v>1664201</v>
      </c>
      <c r="EA233" s="16">
        <v>1364841</v>
      </c>
      <c r="EB233" s="16">
        <v>147631</v>
      </c>
      <c r="EC233" s="16">
        <v>159118</v>
      </c>
      <c r="ED233" s="16">
        <v>803285</v>
      </c>
      <c r="EE233" s="16">
        <v>781353</v>
      </c>
      <c r="EF233" s="16">
        <v>0</v>
      </c>
      <c r="EG233" s="16">
        <v>169990</v>
      </c>
      <c r="EH233" s="16">
        <v>186731</v>
      </c>
      <c r="EI233" s="16">
        <v>0</v>
      </c>
      <c r="EJ233" s="16">
        <v>66535</v>
      </c>
      <c r="EK233" s="16">
        <v>8344</v>
      </c>
      <c r="EL233" s="16">
        <v>124773</v>
      </c>
      <c r="EM233" s="16">
        <v>403953</v>
      </c>
      <c r="EN233" s="16">
        <v>-12528</v>
      </c>
      <c r="EO233" s="16">
        <v>22747170</v>
      </c>
      <c r="EP233" s="16">
        <v>1058858390</v>
      </c>
      <c r="EQ233" s="18">
        <v>5.4</v>
      </c>
      <c r="ER233" s="16">
        <v>5717835</v>
      </c>
      <c r="ES233" s="16">
        <v>36416</v>
      </c>
      <c r="ET233" s="16">
        <v>33598</v>
      </c>
      <c r="EU233" s="16">
        <v>2818</v>
      </c>
      <c r="EV233" s="16">
        <v>5717835</v>
      </c>
      <c r="EW233" s="16">
        <v>5720653</v>
      </c>
      <c r="EX233" s="16">
        <v>259317092</v>
      </c>
      <c r="EY233" s="16">
        <v>240034138</v>
      </c>
      <c r="EZ233" s="16">
        <v>19282954</v>
      </c>
      <c r="FA233" s="18">
        <v>5.4</v>
      </c>
      <c r="FB233" s="16">
        <v>104128</v>
      </c>
      <c r="FC233" s="16">
        <v>0</v>
      </c>
      <c r="FD233" s="16">
        <v>0</v>
      </c>
      <c r="FE233" s="16">
        <v>0</v>
      </c>
      <c r="FF233" s="16">
        <v>104128</v>
      </c>
      <c r="FG233" s="16">
        <v>104128</v>
      </c>
      <c r="FH233" s="16">
        <v>5720653</v>
      </c>
      <c r="FI233" s="16">
        <v>5824781</v>
      </c>
      <c r="FJ233" s="16">
        <v>6749</v>
      </c>
      <c r="FK233" s="15">
        <v>2243.4169999999999</v>
      </c>
      <c r="FL233" s="16">
        <v>15140821</v>
      </c>
      <c r="FM233" s="16">
        <v>6749</v>
      </c>
      <c r="FN233" s="17">
        <v>217.97</v>
      </c>
      <c r="FO233" s="16">
        <v>1471080</v>
      </c>
      <c r="FP233" s="16">
        <v>264</v>
      </c>
      <c r="FQ233" s="17">
        <v>2397.67</v>
      </c>
      <c r="FR233" s="16">
        <v>632985</v>
      </c>
      <c r="FS233" s="16">
        <v>66535</v>
      </c>
      <c r="FT233" s="16">
        <v>8344</v>
      </c>
      <c r="FU233" s="16">
        <v>707864</v>
      </c>
      <c r="FV233" s="16">
        <v>15140821</v>
      </c>
      <c r="FW233" s="16">
        <v>1471080</v>
      </c>
      <c r="FX233" s="16">
        <v>-11075</v>
      </c>
      <c r="FY233" s="16">
        <v>1364841</v>
      </c>
      <c r="FZ233" s="16">
        <v>147631</v>
      </c>
      <c r="GA233" s="16">
        <v>159118</v>
      </c>
      <c r="GB233" s="16">
        <v>803285</v>
      </c>
      <c r="GC233" s="16">
        <v>19783565</v>
      </c>
      <c r="GD233" s="16">
        <v>5824781</v>
      </c>
      <c r="GE233" s="16">
        <v>13958784</v>
      </c>
      <c r="GF233" s="15">
        <v>2461.3870000000002</v>
      </c>
      <c r="GG233" s="16">
        <v>300</v>
      </c>
      <c r="GH233" s="16">
        <v>738416</v>
      </c>
      <c r="GI233" s="16">
        <v>13958784</v>
      </c>
      <c r="GJ233" s="16">
        <v>0</v>
      </c>
      <c r="GK233" s="14">
        <v>58</v>
      </c>
      <c r="GL233" s="16">
        <v>7635</v>
      </c>
      <c r="GM233" s="16">
        <v>442830</v>
      </c>
      <c r="GN233" s="14">
        <v>0</v>
      </c>
      <c r="GO233" s="16">
        <v>7413</v>
      </c>
      <c r="GP233" s="16">
        <v>0</v>
      </c>
      <c r="GQ233" s="16">
        <v>442830</v>
      </c>
      <c r="GR233" s="16">
        <v>442830</v>
      </c>
      <c r="GS233" s="16">
        <v>22747170</v>
      </c>
      <c r="GT233" s="16">
        <v>19783565</v>
      </c>
      <c r="GU233" s="16">
        <v>0</v>
      </c>
      <c r="GV233" s="16">
        <v>2963605</v>
      </c>
      <c r="GW233" s="16">
        <v>1058858390</v>
      </c>
      <c r="GX233" s="16">
        <v>1056744312</v>
      </c>
      <c r="GY233" s="16">
        <v>2114078</v>
      </c>
      <c r="GZ233" s="16">
        <v>1056744312</v>
      </c>
      <c r="HA233" s="18">
        <v>2E-3</v>
      </c>
      <c r="HB233" s="16">
        <v>16514</v>
      </c>
      <c r="HC233" s="16">
        <v>33</v>
      </c>
      <c r="HD233" s="16">
        <v>16514</v>
      </c>
      <c r="HE233" s="16">
        <v>33</v>
      </c>
      <c r="HF233" s="16">
        <v>16481</v>
      </c>
      <c r="HG233" s="16">
        <v>886</v>
      </c>
      <c r="HH233" s="16">
        <v>685</v>
      </c>
      <c r="HI233" s="16">
        <v>201</v>
      </c>
      <c r="HJ233" s="15">
        <v>2461.3870000000002</v>
      </c>
      <c r="HK233" s="16">
        <v>494739</v>
      </c>
      <c r="HL233" s="15">
        <v>2461.3870000000002</v>
      </c>
      <c r="HM233" s="16">
        <v>10</v>
      </c>
      <c r="HN233" s="16">
        <v>24614</v>
      </c>
      <c r="HO233" s="15">
        <v>2461.3870000000002</v>
      </c>
      <c r="HP233" s="16">
        <v>7635</v>
      </c>
      <c r="HQ233" s="15">
        <v>0.11600000000000001</v>
      </c>
      <c r="HR233" s="16">
        <v>2180789</v>
      </c>
      <c r="HS233" s="16">
        <v>494739</v>
      </c>
      <c r="HT233" s="16">
        <v>24614</v>
      </c>
      <c r="HU233" s="16">
        <v>1661436</v>
      </c>
      <c r="HV233" s="16">
        <v>1058858390</v>
      </c>
      <c r="HW233" s="18">
        <v>1.56908</v>
      </c>
      <c r="HX233" s="18">
        <v>1.9617800000000001</v>
      </c>
      <c r="HY233" s="18">
        <v>0</v>
      </c>
      <c r="HZ233" s="16">
        <v>1058858390</v>
      </c>
      <c r="IA233" s="16">
        <v>0</v>
      </c>
      <c r="IB233" s="16">
        <v>7635</v>
      </c>
      <c r="IC233" s="17">
        <v>0</v>
      </c>
      <c r="ID233" s="16">
        <v>0</v>
      </c>
      <c r="IE233" s="15">
        <v>2461.3870000000002</v>
      </c>
      <c r="IF233" s="16">
        <v>0</v>
      </c>
      <c r="IG233" s="16">
        <v>2963605</v>
      </c>
      <c r="IH233" s="16">
        <v>16481</v>
      </c>
      <c r="II233" s="16">
        <v>0</v>
      </c>
      <c r="IJ233" s="16">
        <v>0</v>
      </c>
      <c r="IK233" s="16">
        <v>124773</v>
      </c>
      <c r="IL233" s="16">
        <v>494739</v>
      </c>
      <c r="IM233" s="16">
        <v>24614</v>
      </c>
      <c r="IN233" s="16">
        <v>0</v>
      </c>
      <c r="IO233" s="16">
        <v>0</v>
      </c>
      <c r="IP233" s="16">
        <v>2552544</v>
      </c>
      <c r="IQ233" s="16">
        <v>13958784</v>
      </c>
      <c r="IR233" s="16">
        <v>0</v>
      </c>
      <c r="IS233" s="16">
        <v>16481</v>
      </c>
      <c r="IT233" s="16">
        <v>0</v>
      </c>
      <c r="IU233" s="16">
        <v>0</v>
      </c>
      <c r="IV233" s="16">
        <v>124773</v>
      </c>
      <c r="IW233" s="16">
        <v>494739</v>
      </c>
      <c r="IX233" s="16">
        <v>24614</v>
      </c>
      <c r="IY233" s="16">
        <v>0</v>
      </c>
      <c r="IZ233" s="16">
        <v>0</v>
      </c>
      <c r="JA233" s="16">
        <v>0</v>
      </c>
      <c r="JB233" s="16">
        <v>442830</v>
      </c>
      <c r="JC233" s="16">
        <v>14812675</v>
      </c>
      <c r="JD233" s="16">
        <v>16642010</v>
      </c>
      <c r="JE233" s="16">
        <v>0</v>
      </c>
      <c r="JF233" s="16">
        <v>16642010</v>
      </c>
      <c r="JG233" s="19">
        <v>0.1</v>
      </c>
      <c r="JH233" s="16">
        <v>1664201</v>
      </c>
      <c r="JI233" s="16">
        <v>1058858390</v>
      </c>
      <c r="JJ233" s="14">
        <v>2179.6999999999998</v>
      </c>
      <c r="JK233" s="16">
        <v>485782</v>
      </c>
      <c r="JL233" s="16">
        <v>416026</v>
      </c>
      <c r="JM233" s="16">
        <v>485782</v>
      </c>
      <c r="JN233" s="17">
        <v>0.25</v>
      </c>
      <c r="JO233" s="19">
        <v>0.21410000000000001</v>
      </c>
      <c r="JP233" s="16">
        <v>1664201</v>
      </c>
      <c r="JQ233" s="16">
        <v>356305</v>
      </c>
      <c r="JR233" s="17">
        <v>0.04</v>
      </c>
      <c r="JS233" s="16">
        <v>24074763</v>
      </c>
      <c r="JT233" s="16">
        <v>962991</v>
      </c>
      <c r="JU233" s="16">
        <v>1664201</v>
      </c>
      <c r="JV233" s="16">
        <v>356305</v>
      </c>
      <c r="JW233" s="16">
        <v>962991</v>
      </c>
      <c r="JX233" s="16">
        <v>344905</v>
      </c>
      <c r="JY233" s="16">
        <v>356305</v>
      </c>
      <c r="JZ233" s="18">
        <v>0</v>
      </c>
      <c r="KA233" s="16">
        <v>0</v>
      </c>
      <c r="KB233" s="16">
        <v>962991</v>
      </c>
      <c r="KC233" s="16">
        <v>344905</v>
      </c>
      <c r="KD233" s="16">
        <v>1307896</v>
      </c>
      <c r="KE233" s="16">
        <v>16642010</v>
      </c>
      <c r="KF233" s="19">
        <v>0</v>
      </c>
      <c r="KG233" s="16">
        <v>0</v>
      </c>
      <c r="KH233" s="17">
        <v>0</v>
      </c>
      <c r="KI233" s="16">
        <v>24074763</v>
      </c>
      <c r="KJ233" s="16">
        <v>0</v>
      </c>
      <c r="KK233" s="16">
        <v>0</v>
      </c>
      <c r="KL233" s="16">
        <v>0</v>
      </c>
      <c r="KM233" s="16">
        <v>0</v>
      </c>
      <c r="KN233" s="16">
        <v>16363</v>
      </c>
      <c r="KO233" s="16">
        <v>15097</v>
      </c>
      <c r="KP233" s="16">
        <v>1266</v>
      </c>
      <c r="KQ233" s="16">
        <v>2552544</v>
      </c>
      <c r="KR233" s="16">
        <v>1266</v>
      </c>
      <c r="KS233" s="16">
        <v>2551278</v>
      </c>
      <c r="KT233" s="16">
        <v>2818</v>
      </c>
      <c r="KU233" s="16">
        <v>1266</v>
      </c>
      <c r="KV233" s="16">
        <v>4084</v>
      </c>
      <c r="KW233" s="16">
        <v>5717835</v>
      </c>
      <c r="KX233" s="16">
        <v>2551278</v>
      </c>
      <c r="KY233" s="18">
        <v>8269113</v>
      </c>
      <c r="KZ233" s="16">
        <v>344905</v>
      </c>
      <c r="LA233" s="16">
        <v>0</v>
      </c>
      <c r="LB233" s="16">
        <v>0</v>
      </c>
      <c r="LC233" s="16">
        <v>0</v>
      </c>
      <c r="LD233" s="16">
        <v>8614018</v>
      </c>
      <c r="LE233" s="16">
        <v>799845</v>
      </c>
      <c r="LF233" s="16">
        <v>600000</v>
      </c>
      <c r="LG233" s="16">
        <v>0</v>
      </c>
      <c r="LH233" s="16">
        <v>10013863</v>
      </c>
      <c r="LI233" s="16">
        <v>344905</v>
      </c>
      <c r="LJ233" s="16">
        <v>9668958</v>
      </c>
      <c r="LK233" s="16">
        <v>1058858390</v>
      </c>
      <c r="LL233" s="16">
        <v>9.1314899999999994</v>
      </c>
      <c r="LM233" s="16">
        <v>344905</v>
      </c>
      <c r="LN233" s="16">
        <v>1118215868</v>
      </c>
      <c r="LO233" s="16">
        <v>0.30843999999999999</v>
      </c>
      <c r="LP233" s="16">
        <v>9.1314899999999994</v>
      </c>
      <c r="LQ233" s="16">
        <v>9.4399300000000004</v>
      </c>
      <c r="LR233" s="16">
        <v>781353</v>
      </c>
      <c r="LS233" s="16">
        <v>0</v>
      </c>
      <c r="LT233" s="16">
        <v>169990</v>
      </c>
      <c r="LU233" s="16">
        <v>186731</v>
      </c>
      <c r="LV233" s="16">
        <v>0</v>
      </c>
      <c r="LW233" s="16">
        <v>66535</v>
      </c>
      <c r="LX233" s="16">
        <v>8344</v>
      </c>
      <c r="LY233" s="16">
        <v>124773</v>
      </c>
      <c r="LZ233" s="16">
        <v>1088180</v>
      </c>
      <c r="MA233" s="16">
        <v>14812675</v>
      </c>
      <c r="MB233" s="18">
        <v>1088180</v>
      </c>
      <c r="MC233" s="16">
        <v>13724495</v>
      </c>
      <c r="MD233" s="16">
        <v>22747170</v>
      </c>
      <c r="ME233" s="18">
        <v>0</v>
      </c>
      <c r="MF233" s="18">
        <v>0</v>
      </c>
      <c r="MG233" s="18">
        <v>1307896</v>
      </c>
      <c r="MH233" s="16">
        <v>0</v>
      </c>
      <c r="MI233" s="16">
        <v>442830</v>
      </c>
      <c r="MJ233" s="16">
        <v>0</v>
      </c>
      <c r="MK233" s="16">
        <v>0</v>
      </c>
      <c r="ML233" s="16">
        <v>0</v>
      </c>
      <c r="MM233" s="16">
        <v>0</v>
      </c>
      <c r="MN233" s="16">
        <v>0</v>
      </c>
      <c r="MO233" s="16">
        <v>8614018</v>
      </c>
      <c r="MP233" s="16">
        <v>442830</v>
      </c>
      <c r="MQ233" s="16">
        <v>0</v>
      </c>
      <c r="MR233" s="16">
        <v>962991</v>
      </c>
      <c r="MS233" s="16">
        <v>0</v>
      </c>
      <c r="MT233" s="16">
        <v>104128</v>
      </c>
      <c r="MU233" s="16">
        <v>4084</v>
      </c>
      <c r="MV233" s="16">
        <v>0</v>
      </c>
      <c r="MW233" s="16">
        <v>10128051</v>
      </c>
      <c r="MX233" s="16">
        <v>1118215868</v>
      </c>
      <c r="MY233" s="16">
        <v>0.67</v>
      </c>
      <c r="MZ233" s="16">
        <v>749205</v>
      </c>
      <c r="NA233" s="16">
        <v>0</v>
      </c>
      <c r="NB233" s="16">
        <v>24074763</v>
      </c>
      <c r="NC233" s="16">
        <v>0</v>
      </c>
      <c r="ND233" s="16">
        <v>749205</v>
      </c>
      <c r="NE233" s="16">
        <v>0</v>
      </c>
      <c r="NF233" s="16">
        <v>749205</v>
      </c>
      <c r="NG233" s="17">
        <v>0.04</v>
      </c>
      <c r="NH233" s="17">
        <v>0</v>
      </c>
      <c r="NI233" s="17">
        <v>0</v>
      </c>
      <c r="NJ233" s="17">
        <v>0</v>
      </c>
      <c r="NK233" s="17">
        <v>0</v>
      </c>
      <c r="NL233" s="17">
        <v>0.04</v>
      </c>
      <c r="NM233" s="16">
        <v>962991</v>
      </c>
      <c r="NN233" s="16">
        <v>0</v>
      </c>
      <c r="NO233" s="18">
        <v>0</v>
      </c>
      <c r="NP233" s="16">
        <v>0</v>
      </c>
      <c r="NQ233" s="17">
        <v>962991</v>
      </c>
      <c r="NR233" s="16">
        <v>600000</v>
      </c>
      <c r="NS233" s="16">
        <v>0</v>
      </c>
      <c r="NT233" s="16">
        <v>369011</v>
      </c>
      <c r="NU233" s="16">
        <v>0</v>
      </c>
      <c r="NV233" s="16">
        <v>0</v>
      </c>
      <c r="NW233" s="17">
        <v>0</v>
      </c>
      <c r="NX233" s="17">
        <v>4025573</v>
      </c>
    </row>
    <row r="234" spans="1:388" x14ac:dyDescent="0.55000000000000004">
      <c r="A234" s="13" t="s">
        <v>1181</v>
      </c>
      <c r="B234" s="13" t="s">
        <v>1183</v>
      </c>
      <c r="C234" s="13" t="s">
        <v>439</v>
      </c>
      <c r="D234" s="13" t="s">
        <v>440</v>
      </c>
      <c r="E234" s="14">
        <v>1854.1</v>
      </c>
      <c r="F234" s="15">
        <v>3.3679999999999999</v>
      </c>
      <c r="G234" s="16">
        <v>7413</v>
      </c>
      <c r="H234" s="16">
        <v>24967</v>
      </c>
      <c r="I234" s="16">
        <v>6553</v>
      </c>
      <c r="J234" s="15">
        <v>3.3679999999999999</v>
      </c>
      <c r="K234" s="16">
        <v>22071</v>
      </c>
      <c r="L234" s="16">
        <v>7413</v>
      </c>
      <c r="M234" s="16">
        <v>222</v>
      </c>
      <c r="N234" s="16">
        <v>7635</v>
      </c>
      <c r="O234" s="17">
        <v>647.54999999999995</v>
      </c>
      <c r="P234" s="17">
        <v>19.07</v>
      </c>
      <c r="Q234" s="17">
        <v>666.62</v>
      </c>
      <c r="R234" s="17">
        <v>70.7</v>
      </c>
      <c r="S234" s="17">
        <v>2.16</v>
      </c>
      <c r="T234" s="17">
        <v>72.86</v>
      </c>
      <c r="U234" s="17">
        <v>94.58</v>
      </c>
      <c r="V234" s="17">
        <v>2.35</v>
      </c>
      <c r="W234" s="17">
        <v>96.93</v>
      </c>
      <c r="X234" s="17">
        <v>357.8</v>
      </c>
      <c r="Y234" s="17">
        <v>10.73</v>
      </c>
      <c r="Z234" s="17">
        <v>368.53</v>
      </c>
      <c r="AA234" s="17">
        <v>130.32</v>
      </c>
      <c r="AB234" s="17">
        <v>65.36</v>
      </c>
      <c r="AC234" s="17">
        <v>78.09</v>
      </c>
      <c r="AD234" s="17">
        <v>273.77</v>
      </c>
      <c r="AE234" s="14">
        <v>1854.1</v>
      </c>
      <c r="AF234" s="17">
        <v>2127.87</v>
      </c>
      <c r="AG234" s="17">
        <v>0</v>
      </c>
      <c r="AH234" s="17">
        <v>2127.87</v>
      </c>
      <c r="AI234" s="15">
        <v>16.850000000000001</v>
      </c>
      <c r="AJ234" s="15">
        <v>10.986000000000001</v>
      </c>
      <c r="AK234" s="17">
        <v>50.44</v>
      </c>
      <c r="AL234" s="17">
        <f>ROUND(Data_AidAndLevy[[#This Row],[L311]]*Data_AidAndLevy[[#This Row],[L201]],0)</f>
        <v>373912</v>
      </c>
      <c r="AM234" s="15">
        <v>0</v>
      </c>
      <c r="AN234" s="15">
        <v>78.275999999999996</v>
      </c>
      <c r="AO234" s="17">
        <v>2127.87</v>
      </c>
      <c r="AP234" s="15">
        <v>2206.1460000000002</v>
      </c>
      <c r="AQ234" s="17">
        <v>273.77</v>
      </c>
      <c r="AR234" s="15">
        <v>1932.376</v>
      </c>
      <c r="AS234" s="16">
        <v>7635</v>
      </c>
      <c r="AT234" s="14">
        <v>1854.1</v>
      </c>
      <c r="AU234" s="16">
        <v>14156054</v>
      </c>
      <c r="AV234" s="16">
        <v>13572462</v>
      </c>
      <c r="AW234" s="17">
        <v>1.01</v>
      </c>
      <c r="AX234" s="16">
        <v>13708187</v>
      </c>
      <c r="AY234" s="16">
        <v>14156054</v>
      </c>
      <c r="AZ234" s="16">
        <v>0</v>
      </c>
      <c r="BA234" s="16">
        <v>7635</v>
      </c>
      <c r="BB234" s="15">
        <v>78.275999999999996</v>
      </c>
      <c r="BC234" s="16">
        <v>597637</v>
      </c>
      <c r="BD234" s="16">
        <v>7635</v>
      </c>
      <c r="BE234" s="17">
        <v>273.77</v>
      </c>
      <c r="BF234" s="16">
        <v>2090234</v>
      </c>
      <c r="BG234" s="17">
        <v>666.62</v>
      </c>
      <c r="BH234" s="14">
        <v>1854.1</v>
      </c>
      <c r="BI234" s="16">
        <v>1235980</v>
      </c>
      <c r="BJ234" s="16">
        <v>1185599</v>
      </c>
      <c r="BK234" s="16">
        <v>1235980</v>
      </c>
      <c r="BL234" s="16">
        <v>0</v>
      </c>
      <c r="BM234" s="16">
        <v>1235980</v>
      </c>
      <c r="BN234" s="16">
        <v>1235980</v>
      </c>
      <c r="BO234" s="17">
        <v>72.86</v>
      </c>
      <c r="BP234" s="14">
        <v>1854.1</v>
      </c>
      <c r="BQ234" s="16">
        <v>135090</v>
      </c>
      <c r="BR234" s="16">
        <v>129445</v>
      </c>
      <c r="BS234" s="16">
        <v>135090</v>
      </c>
      <c r="BT234" s="16">
        <v>0</v>
      </c>
      <c r="BU234" s="16">
        <v>135090</v>
      </c>
      <c r="BV234" s="16">
        <v>135090</v>
      </c>
      <c r="BW234" s="17">
        <v>96.93</v>
      </c>
      <c r="BX234" s="14">
        <v>1854.1</v>
      </c>
      <c r="BY234" s="16">
        <v>179718</v>
      </c>
      <c r="BZ234" s="16">
        <v>173167</v>
      </c>
      <c r="CA234" s="16">
        <v>179718</v>
      </c>
      <c r="CB234" s="16">
        <v>0</v>
      </c>
      <c r="CC234" s="16">
        <v>179718</v>
      </c>
      <c r="CD234" s="16">
        <v>179718</v>
      </c>
      <c r="CE234" s="17">
        <v>368.53</v>
      </c>
      <c r="CF234" s="14">
        <v>1854.1</v>
      </c>
      <c r="CG234" s="16">
        <v>683291</v>
      </c>
      <c r="CH234" s="16">
        <v>655096</v>
      </c>
      <c r="CI234" s="16">
        <v>683291</v>
      </c>
      <c r="CJ234" s="16">
        <v>0</v>
      </c>
      <c r="CK234" s="16">
        <v>683291</v>
      </c>
      <c r="CL234" s="16">
        <v>683291</v>
      </c>
      <c r="CM234" s="17">
        <v>325.88</v>
      </c>
      <c r="CN234" s="17">
        <v>2127.87</v>
      </c>
      <c r="CO234" s="16">
        <v>693430</v>
      </c>
      <c r="CP234" s="16">
        <v>659004</v>
      </c>
      <c r="CQ234" s="16">
        <v>0</v>
      </c>
      <c r="CR234" s="16">
        <v>659004</v>
      </c>
      <c r="CS234" s="16">
        <v>693430</v>
      </c>
      <c r="CT234" s="16">
        <v>0</v>
      </c>
      <c r="CU234" s="14">
        <v>1854.1</v>
      </c>
      <c r="CV234" s="16">
        <v>81</v>
      </c>
      <c r="CW234" s="14">
        <v>7.2</v>
      </c>
      <c r="CX234" s="16">
        <v>1928</v>
      </c>
      <c r="CY234" s="17">
        <v>62.04</v>
      </c>
      <c r="CZ234" s="16">
        <v>119613</v>
      </c>
      <c r="DA234" s="16">
        <v>1928</v>
      </c>
      <c r="DB234" s="17">
        <v>68.150000000000006</v>
      </c>
      <c r="DC234" s="16">
        <v>131393</v>
      </c>
      <c r="DD234" s="17">
        <v>0</v>
      </c>
      <c r="DE234" s="17">
        <v>325.88</v>
      </c>
      <c r="DF234" s="16">
        <v>0</v>
      </c>
      <c r="DG234" s="17">
        <v>27.75</v>
      </c>
      <c r="DH234" s="17">
        <v>2127.87</v>
      </c>
      <c r="DI234" s="16">
        <v>59048</v>
      </c>
      <c r="DJ234" s="16">
        <v>55758</v>
      </c>
      <c r="DK234" s="16">
        <v>59048</v>
      </c>
      <c r="DL234" s="16">
        <v>0</v>
      </c>
      <c r="DM234" s="16">
        <v>59048</v>
      </c>
      <c r="DN234" s="16">
        <v>59048</v>
      </c>
      <c r="DO234" s="17">
        <v>3.48</v>
      </c>
      <c r="DP234" s="17">
        <v>2127.87</v>
      </c>
      <c r="DQ234" s="16">
        <v>7405</v>
      </c>
      <c r="DR234" s="16">
        <v>7004</v>
      </c>
      <c r="DS234" s="16">
        <v>7405</v>
      </c>
      <c r="DT234" s="16">
        <v>0</v>
      </c>
      <c r="DU234" s="16">
        <v>7405</v>
      </c>
      <c r="DV234" s="16">
        <v>7405</v>
      </c>
      <c r="DW234" s="16">
        <v>14156054</v>
      </c>
      <c r="DX234" s="16">
        <v>0</v>
      </c>
      <c r="DY234" s="16">
        <v>597637</v>
      </c>
      <c r="DZ234" s="16">
        <v>2090234</v>
      </c>
      <c r="EA234" s="16">
        <v>1235980</v>
      </c>
      <c r="EB234" s="16">
        <v>135090</v>
      </c>
      <c r="EC234" s="16">
        <v>179718</v>
      </c>
      <c r="ED234" s="16">
        <v>683291</v>
      </c>
      <c r="EE234" s="16">
        <v>693430</v>
      </c>
      <c r="EF234" s="16">
        <v>0</v>
      </c>
      <c r="EG234" s="16">
        <v>119613</v>
      </c>
      <c r="EH234" s="16">
        <v>131393</v>
      </c>
      <c r="EI234" s="16">
        <v>0</v>
      </c>
      <c r="EJ234" s="16">
        <v>59048</v>
      </c>
      <c r="EK234" s="16">
        <v>7405</v>
      </c>
      <c r="EL234" s="16">
        <v>105800</v>
      </c>
      <c r="EM234" s="16">
        <v>673478</v>
      </c>
      <c r="EN234" s="16">
        <v>24967</v>
      </c>
      <c r="EO234" s="16">
        <v>20681538</v>
      </c>
      <c r="EP234" s="16">
        <v>421809649</v>
      </c>
      <c r="EQ234" s="18">
        <v>5.4</v>
      </c>
      <c r="ER234" s="16">
        <v>2277772</v>
      </c>
      <c r="ES234" s="16">
        <v>61285</v>
      </c>
      <c r="ET234" s="16">
        <v>61065</v>
      </c>
      <c r="EU234" s="16">
        <v>220</v>
      </c>
      <c r="EV234" s="16">
        <v>2277772</v>
      </c>
      <c r="EW234" s="16">
        <v>2277992</v>
      </c>
      <c r="EX234" s="16">
        <v>79291947</v>
      </c>
      <c r="EY234" s="16">
        <v>69560159</v>
      </c>
      <c r="EZ234" s="16">
        <v>9731788</v>
      </c>
      <c r="FA234" s="18">
        <v>5.4</v>
      </c>
      <c r="FB234" s="16">
        <v>52552</v>
      </c>
      <c r="FC234" s="16">
        <v>0</v>
      </c>
      <c r="FD234" s="16">
        <v>0</v>
      </c>
      <c r="FE234" s="16">
        <v>0</v>
      </c>
      <c r="FF234" s="16">
        <v>52552</v>
      </c>
      <c r="FG234" s="16">
        <v>52552</v>
      </c>
      <c r="FH234" s="16">
        <v>2277992</v>
      </c>
      <c r="FI234" s="16">
        <v>2330544</v>
      </c>
      <c r="FJ234" s="16">
        <v>6749</v>
      </c>
      <c r="FK234" s="15">
        <v>1932.376</v>
      </c>
      <c r="FL234" s="16">
        <v>13041606</v>
      </c>
      <c r="FM234" s="16">
        <v>6749</v>
      </c>
      <c r="FN234" s="17">
        <v>273.77</v>
      </c>
      <c r="FO234" s="16">
        <v>1847674</v>
      </c>
      <c r="FP234" s="16">
        <v>264</v>
      </c>
      <c r="FQ234" s="17">
        <v>2127.87</v>
      </c>
      <c r="FR234" s="16">
        <v>561758</v>
      </c>
      <c r="FS234" s="16">
        <v>59048</v>
      </c>
      <c r="FT234" s="16">
        <v>7405</v>
      </c>
      <c r="FU234" s="16">
        <v>628211</v>
      </c>
      <c r="FV234" s="16">
        <v>13041606</v>
      </c>
      <c r="FW234" s="16">
        <v>1847674</v>
      </c>
      <c r="FX234" s="16">
        <v>22071</v>
      </c>
      <c r="FY234" s="16">
        <v>1235980</v>
      </c>
      <c r="FZ234" s="16">
        <v>135090</v>
      </c>
      <c r="GA234" s="16">
        <v>179718</v>
      </c>
      <c r="GB234" s="16">
        <v>683291</v>
      </c>
      <c r="GC234" s="16">
        <v>17773641</v>
      </c>
      <c r="GD234" s="16">
        <v>2330544</v>
      </c>
      <c r="GE234" s="16">
        <v>15443097</v>
      </c>
      <c r="GF234" s="15">
        <v>2206.1460000000002</v>
      </c>
      <c r="GG234" s="16">
        <v>300</v>
      </c>
      <c r="GH234" s="16">
        <v>661844</v>
      </c>
      <c r="GI234" s="16">
        <v>15443097</v>
      </c>
      <c r="GJ234" s="16">
        <v>0</v>
      </c>
      <c r="GK234" s="14">
        <v>45.5</v>
      </c>
      <c r="GL234" s="16">
        <v>7635</v>
      </c>
      <c r="GM234" s="16">
        <v>347393</v>
      </c>
      <c r="GN234" s="14">
        <v>0</v>
      </c>
      <c r="GO234" s="16">
        <v>7413</v>
      </c>
      <c r="GP234" s="16">
        <v>0</v>
      </c>
      <c r="GQ234" s="16">
        <v>347393</v>
      </c>
      <c r="GR234" s="16">
        <v>347393</v>
      </c>
      <c r="GS234" s="16">
        <v>20681538</v>
      </c>
      <c r="GT234" s="16">
        <v>17773641</v>
      </c>
      <c r="GU234" s="16">
        <v>0</v>
      </c>
      <c r="GV234" s="16">
        <v>2907897</v>
      </c>
      <c r="GW234" s="16">
        <v>421809649</v>
      </c>
      <c r="GX234" s="16">
        <v>399555611</v>
      </c>
      <c r="GY234" s="16">
        <v>22254038</v>
      </c>
      <c r="GZ234" s="16">
        <v>399555611</v>
      </c>
      <c r="HA234" s="18">
        <v>5.57E-2</v>
      </c>
      <c r="HB234" s="16">
        <v>0</v>
      </c>
      <c r="HC234" s="16">
        <v>0</v>
      </c>
      <c r="HD234" s="16">
        <v>0</v>
      </c>
      <c r="HE234" s="16">
        <v>0</v>
      </c>
      <c r="HF234" s="16">
        <v>0</v>
      </c>
      <c r="HG234" s="16">
        <v>886</v>
      </c>
      <c r="HH234" s="16">
        <v>685</v>
      </c>
      <c r="HI234" s="16">
        <v>201</v>
      </c>
      <c r="HJ234" s="15">
        <v>2206.1460000000002</v>
      </c>
      <c r="HK234" s="16">
        <v>443435</v>
      </c>
      <c r="HL234" s="15">
        <v>2206.1460000000002</v>
      </c>
      <c r="HM234" s="16">
        <v>10</v>
      </c>
      <c r="HN234" s="16">
        <v>22061</v>
      </c>
      <c r="HO234" s="15">
        <v>2206.1460000000002</v>
      </c>
      <c r="HP234" s="16">
        <v>7635</v>
      </c>
      <c r="HQ234" s="15">
        <v>0.11600000000000001</v>
      </c>
      <c r="HR234" s="16">
        <v>1954645</v>
      </c>
      <c r="HS234" s="16">
        <v>443435</v>
      </c>
      <c r="HT234" s="16">
        <v>22061</v>
      </c>
      <c r="HU234" s="16">
        <v>1489149</v>
      </c>
      <c r="HV234" s="16">
        <v>421809649</v>
      </c>
      <c r="HW234" s="18">
        <v>3.5303800000000001</v>
      </c>
      <c r="HX234" s="18">
        <v>1.9617800000000001</v>
      </c>
      <c r="HY234" s="18">
        <v>1.5686</v>
      </c>
      <c r="HZ234" s="16">
        <v>421809649</v>
      </c>
      <c r="IA234" s="16">
        <v>661651</v>
      </c>
      <c r="IB234" s="16">
        <v>7635</v>
      </c>
      <c r="IC234" s="17">
        <v>0</v>
      </c>
      <c r="ID234" s="16">
        <v>0</v>
      </c>
      <c r="IE234" s="15">
        <v>2206.1460000000002</v>
      </c>
      <c r="IF234" s="16">
        <v>0</v>
      </c>
      <c r="IG234" s="16">
        <v>2907897</v>
      </c>
      <c r="IH234" s="16">
        <v>0</v>
      </c>
      <c r="II234" s="16">
        <v>0</v>
      </c>
      <c r="IJ234" s="16">
        <v>0</v>
      </c>
      <c r="IK234" s="16">
        <v>105800</v>
      </c>
      <c r="IL234" s="16">
        <v>443435</v>
      </c>
      <c r="IM234" s="16">
        <v>22061</v>
      </c>
      <c r="IN234" s="16">
        <v>661651</v>
      </c>
      <c r="IO234" s="16">
        <v>0</v>
      </c>
      <c r="IP234" s="16">
        <v>1886550</v>
      </c>
      <c r="IQ234" s="16">
        <v>15443097</v>
      </c>
      <c r="IR234" s="16">
        <v>0</v>
      </c>
      <c r="IS234" s="16">
        <v>0</v>
      </c>
      <c r="IT234" s="16">
        <v>0</v>
      </c>
      <c r="IU234" s="16">
        <v>0</v>
      </c>
      <c r="IV234" s="16">
        <v>105800</v>
      </c>
      <c r="IW234" s="16">
        <v>443435</v>
      </c>
      <c r="IX234" s="16">
        <v>22061</v>
      </c>
      <c r="IY234" s="16">
        <v>661651</v>
      </c>
      <c r="IZ234" s="16">
        <v>0</v>
      </c>
      <c r="JA234" s="16">
        <v>0</v>
      </c>
      <c r="JB234" s="16">
        <v>347393</v>
      </c>
      <c r="JC234" s="16">
        <v>16811837</v>
      </c>
      <c r="JD234" s="16">
        <v>14156054</v>
      </c>
      <c r="JE234" s="16">
        <v>0</v>
      </c>
      <c r="JF234" s="16">
        <v>14156054</v>
      </c>
      <c r="JG234" s="19">
        <v>0.1</v>
      </c>
      <c r="JH234" s="16">
        <v>1415605</v>
      </c>
      <c r="JI234" s="16">
        <v>421809649</v>
      </c>
      <c r="JJ234" s="14">
        <v>1854.1</v>
      </c>
      <c r="JK234" s="16">
        <v>227501</v>
      </c>
      <c r="JL234" s="16">
        <v>416026</v>
      </c>
      <c r="JM234" s="16">
        <v>227501</v>
      </c>
      <c r="JN234" s="17">
        <v>0.25</v>
      </c>
      <c r="JO234" s="19">
        <v>0.4572</v>
      </c>
      <c r="JP234" s="16">
        <v>1415605</v>
      </c>
      <c r="JQ234" s="16">
        <v>647215</v>
      </c>
      <c r="JR234" s="17">
        <v>0</v>
      </c>
      <c r="JS234" s="16">
        <v>8395864</v>
      </c>
      <c r="JT234" s="16">
        <v>0</v>
      </c>
      <c r="JU234" s="16">
        <v>1415605</v>
      </c>
      <c r="JV234" s="16">
        <v>647215</v>
      </c>
      <c r="JW234" s="16">
        <v>0</v>
      </c>
      <c r="JX234" s="16">
        <v>768390</v>
      </c>
      <c r="JY234" s="16">
        <v>647215</v>
      </c>
      <c r="JZ234" s="18">
        <v>0</v>
      </c>
      <c r="KA234" s="16">
        <v>0</v>
      </c>
      <c r="KB234" s="16">
        <v>0</v>
      </c>
      <c r="KC234" s="16">
        <v>768390</v>
      </c>
      <c r="KD234" s="16">
        <v>768390</v>
      </c>
      <c r="KE234" s="16">
        <v>14156054</v>
      </c>
      <c r="KF234" s="19">
        <v>0</v>
      </c>
      <c r="KG234" s="16">
        <v>0</v>
      </c>
      <c r="KH234" s="17">
        <v>0</v>
      </c>
      <c r="KI234" s="16">
        <v>8395864</v>
      </c>
      <c r="KJ234" s="16">
        <v>0</v>
      </c>
      <c r="KK234" s="16">
        <v>0</v>
      </c>
      <c r="KL234" s="16">
        <v>0</v>
      </c>
      <c r="KM234" s="16">
        <v>0</v>
      </c>
      <c r="KN234" s="16">
        <v>52406</v>
      </c>
      <c r="KO234" s="16">
        <v>52218</v>
      </c>
      <c r="KP234" s="16">
        <v>188</v>
      </c>
      <c r="KQ234" s="16">
        <v>1886550</v>
      </c>
      <c r="KR234" s="16">
        <v>188</v>
      </c>
      <c r="KS234" s="16">
        <v>1886362</v>
      </c>
      <c r="KT234" s="16">
        <v>220</v>
      </c>
      <c r="KU234" s="16">
        <v>188</v>
      </c>
      <c r="KV234" s="16">
        <v>408</v>
      </c>
      <c r="KW234" s="16">
        <v>2277772</v>
      </c>
      <c r="KX234" s="16">
        <v>1886362</v>
      </c>
      <c r="KY234" s="18">
        <v>4164134</v>
      </c>
      <c r="KZ234" s="16">
        <v>768390</v>
      </c>
      <c r="LA234" s="16">
        <v>0</v>
      </c>
      <c r="LB234" s="16">
        <v>0</v>
      </c>
      <c r="LC234" s="16">
        <v>0</v>
      </c>
      <c r="LD234" s="16">
        <v>4932524</v>
      </c>
      <c r="LE234" s="16">
        <v>89287</v>
      </c>
      <c r="LF234" s="16">
        <v>0</v>
      </c>
      <c r="LG234" s="16">
        <v>0</v>
      </c>
      <c r="LH234" s="16">
        <v>5021811</v>
      </c>
      <c r="LI234" s="16">
        <v>768390</v>
      </c>
      <c r="LJ234" s="16">
        <v>4253421</v>
      </c>
      <c r="LK234" s="16">
        <v>421809649</v>
      </c>
      <c r="LL234" s="16">
        <v>10.08375</v>
      </c>
      <c r="LM234" s="16">
        <v>768390</v>
      </c>
      <c r="LN234" s="16">
        <v>434926378</v>
      </c>
      <c r="LO234" s="16">
        <v>1.76671</v>
      </c>
      <c r="LP234" s="16">
        <v>10.08375</v>
      </c>
      <c r="LQ234" s="16">
        <v>11.85046</v>
      </c>
      <c r="LR234" s="16">
        <v>693430</v>
      </c>
      <c r="LS234" s="16">
        <v>0</v>
      </c>
      <c r="LT234" s="16">
        <v>119613</v>
      </c>
      <c r="LU234" s="16">
        <v>131393</v>
      </c>
      <c r="LV234" s="16">
        <v>0</v>
      </c>
      <c r="LW234" s="16">
        <v>59048</v>
      </c>
      <c r="LX234" s="16">
        <v>7405</v>
      </c>
      <c r="LY234" s="16">
        <v>105800</v>
      </c>
      <c r="LZ234" s="16">
        <v>905089</v>
      </c>
      <c r="MA234" s="16">
        <v>16811837</v>
      </c>
      <c r="MB234" s="18">
        <v>905089</v>
      </c>
      <c r="MC234" s="16">
        <v>15906748</v>
      </c>
      <c r="MD234" s="16">
        <v>20681538</v>
      </c>
      <c r="ME234" s="18">
        <v>0</v>
      </c>
      <c r="MF234" s="18">
        <v>0</v>
      </c>
      <c r="MG234" s="18">
        <v>768390</v>
      </c>
      <c r="MH234" s="16">
        <v>0</v>
      </c>
      <c r="MI234" s="16">
        <v>347393</v>
      </c>
      <c r="MJ234" s="16">
        <v>0</v>
      </c>
      <c r="MK234" s="16">
        <v>0</v>
      </c>
      <c r="ML234" s="16">
        <v>0</v>
      </c>
      <c r="MM234" s="16">
        <v>0</v>
      </c>
      <c r="MN234" s="16">
        <v>0</v>
      </c>
      <c r="MO234" s="16">
        <v>4932524</v>
      </c>
      <c r="MP234" s="16">
        <v>347393</v>
      </c>
      <c r="MQ234" s="16">
        <v>0</v>
      </c>
      <c r="MR234" s="16">
        <v>0</v>
      </c>
      <c r="MS234" s="16">
        <v>0</v>
      </c>
      <c r="MT234" s="16">
        <v>52552</v>
      </c>
      <c r="MU234" s="16">
        <v>408</v>
      </c>
      <c r="MV234" s="16">
        <v>0</v>
      </c>
      <c r="MW234" s="16">
        <v>5332877</v>
      </c>
      <c r="MX234" s="16">
        <v>434926378</v>
      </c>
      <c r="MY234" s="16">
        <v>1</v>
      </c>
      <c r="MZ234" s="16">
        <v>434926</v>
      </c>
      <c r="NA234" s="16">
        <v>0.03</v>
      </c>
      <c r="NB234" s="16">
        <v>8395864</v>
      </c>
      <c r="NC234" s="16">
        <v>251876</v>
      </c>
      <c r="ND234" s="16">
        <v>434926</v>
      </c>
      <c r="NE234" s="16">
        <v>251876</v>
      </c>
      <c r="NF234" s="16">
        <v>183050</v>
      </c>
      <c r="NG234" s="17">
        <v>0</v>
      </c>
      <c r="NH234" s="17">
        <v>0</v>
      </c>
      <c r="NI234" s="17">
        <v>0</v>
      </c>
      <c r="NJ234" s="17">
        <v>0</v>
      </c>
      <c r="NK234" s="17">
        <v>0.03</v>
      </c>
      <c r="NL234" s="17">
        <v>0.03</v>
      </c>
      <c r="NM234" s="16">
        <v>0</v>
      </c>
      <c r="NN234" s="16">
        <v>0</v>
      </c>
      <c r="NO234" s="18">
        <v>0</v>
      </c>
      <c r="NP234" s="16">
        <v>0</v>
      </c>
      <c r="NQ234" s="17">
        <v>0</v>
      </c>
      <c r="NR234" s="16">
        <v>927000</v>
      </c>
      <c r="NS234" s="16">
        <v>0</v>
      </c>
      <c r="NT234" s="16">
        <v>143526</v>
      </c>
      <c r="NU234" s="16">
        <v>0</v>
      </c>
      <c r="NV234" s="16">
        <v>0</v>
      </c>
      <c r="NW234" s="17">
        <v>0</v>
      </c>
      <c r="NX234" s="17">
        <v>1759200</v>
      </c>
    </row>
    <row r="235" spans="1:388" x14ac:dyDescent="0.55000000000000004">
      <c r="A235" s="13" t="s">
        <v>1199</v>
      </c>
      <c r="B235" s="13" t="s">
        <v>1208</v>
      </c>
      <c r="C235" s="13" t="s">
        <v>441</v>
      </c>
      <c r="D235" s="13" t="s">
        <v>442</v>
      </c>
      <c r="E235" s="14">
        <v>5556.8</v>
      </c>
      <c r="F235" s="15">
        <v>1.032</v>
      </c>
      <c r="G235" s="16">
        <v>7511</v>
      </c>
      <c r="H235" s="16">
        <v>7751</v>
      </c>
      <c r="I235" s="16">
        <v>6553</v>
      </c>
      <c r="J235" s="15">
        <v>1.032</v>
      </c>
      <c r="K235" s="16">
        <v>6763</v>
      </c>
      <c r="L235" s="16">
        <v>7511</v>
      </c>
      <c r="M235" s="16">
        <v>222</v>
      </c>
      <c r="N235" s="16">
        <v>7733</v>
      </c>
      <c r="O235" s="17">
        <v>596.09</v>
      </c>
      <c r="P235" s="17">
        <v>19.07</v>
      </c>
      <c r="Q235" s="17">
        <v>615.16</v>
      </c>
      <c r="R235" s="17">
        <v>68.67</v>
      </c>
      <c r="S235" s="17">
        <v>2.16</v>
      </c>
      <c r="T235" s="17">
        <v>70.83</v>
      </c>
      <c r="U235" s="17">
        <v>63.62</v>
      </c>
      <c r="V235" s="17">
        <v>2.35</v>
      </c>
      <c r="W235" s="17">
        <v>65.97</v>
      </c>
      <c r="X235" s="17">
        <v>357.8</v>
      </c>
      <c r="Y235" s="17">
        <v>10.73</v>
      </c>
      <c r="Z235" s="17">
        <v>368.53</v>
      </c>
      <c r="AA235" s="17">
        <v>149.76</v>
      </c>
      <c r="AB235" s="17">
        <v>128.36000000000001</v>
      </c>
      <c r="AC235" s="17">
        <v>161.66</v>
      </c>
      <c r="AD235" s="17">
        <v>439.78</v>
      </c>
      <c r="AE235" s="14">
        <v>5556.8</v>
      </c>
      <c r="AF235" s="17">
        <v>5996.58</v>
      </c>
      <c r="AG235" s="17">
        <v>0</v>
      </c>
      <c r="AH235" s="17">
        <v>5996.58</v>
      </c>
      <c r="AI235" s="15">
        <v>50.43</v>
      </c>
      <c r="AJ235" s="15">
        <v>15.276</v>
      </c>
      <c r="AK235" s="17">
        <v>25.73</v>
      </c>
      <c r="AL235" s="17">
        <f>ROUND(Data_AidAndLevy[[#This Row],[L311]]*Data_AidAndLevy[[#This Row],[L201]],0)</f>
        <v>193258</v>
      </c>
      <c r="AM235" s="15">
        <v>0</v>
      </c>
      <c r="AN235" s="15">
        <v>91.436000000000007</v>
      </c>
      <c r="AO235" s="17">
        <v>5996.58</v>
      </c>
      <c r="AP235" s="15">
        <v>6088.0159999999996</v>
      </c>
      <c r="AQ235" s="17">
        <v>439.78</v>
      </c>
      <c r="AR235" s="15">
        <v>5648.2359999999999</v>
      </c>
      <c r="AS235" s="16">
        <v>7733</v>
      </c>
      <c r="AT235" s="14">
        <v>5556.8</v>
      </c>
      <c r="AU235" s="16">
        <v>42970734</v>
      </c>
      <c r="AV235" s="16">
        <v>40736660</v>
      </c>
      <c r="AW235" s="17">
        <v>1.01</v>
      </c>
      <c r="AX235" s="16">
        <v>41144027</v>
      </c>
      <c r="AY235" s="16">
        <v>42970734</v>
      </c>
      <c r="AZ235" s="16">
        <v>0</v>
      </c>
      <c r="BA235" s="16">
        <v>7733</v>
      </c>
      <c r="BB235" s="15">
        <v>91.436000000000007</v>
      </c>
      <c r="BC235" s="16">
        <v>707075</v>
      </c>
      <c r="BD235" s="16">
        <v>7733</v>
      </c>
      <c r="BE235" s="17">
        <v>439.78</v>
      </c>
      <c r="BF235" s="16">
        <v>3400819</v>
      </c>
      <c r="BG235" s="17">
        <v>615.16</v>
      </c>
      <c r="BH235" s="14">
        <v>5556.8</v>
      </c>
      <c r="BI235" s="16">
        <v>3418321</v>
      </c>
      <c r="BJ235" s="16">
        <v>3232954</v>
      </c>
      <c r="BK235" s="16">
        <v>3418321</v>
      </c>
      <c r="BL235" s="16">
        <v>0</v>
      </c>
      <c r="BM235" s="16">
        <v>3418321</v>
      </c>
      <c r="BN235" s="16">
        <v>3418321</v>
      </c>
      <c r="BO235" s="17">
        <v>70.83</v>
      </c>
      <c r="BP235" s="14">
        <v>5556.8</v>
      </c>
      <c r="BQ235" s="16">
        <v>393588</v>
      </c>
      <c r="BR235" s="16">
        <v>372439</v>
      </c>
      <c r="BS235" s="16">
        <v>393588</v>
      </c>
      <c r="BT235" s="16">
        <v>0</v>
      </c>
      <c r="BU235" s="16">
        <v>393588</v>
      </c>
      <c r="BV235" s="16">
        <v>393588</v>
      </c>
      <c r="BW235" s="17">
        <v>65.97</v>
      </c>
      <c r="BX235" s="14">
        <v>5556.8</v>
      </c>
      <c r="BY235" s="16">
        <v>366582</v>
      </c>
      <c r="BZ235" s="16">
        <v>345049</v>
      </c>
      <c r="CA235" s="16">
        <v>366582</v>
      </c>
      <c r="CB235" s="16">
        <v>0</v>
      </c>
      <c r="CC235" s="16">
        <v>366582</v>
      </c>
      <c r="CD235" s="16">
        <v>366582</v>
      </c>
      <c r="CE235" s="17">
        <v>368.53</v>
      </c>
      <c r="CF235" s="14">
        <v>5556.8</v>
      </c>
      <c r="CG235" s="16">
        <v>2047848</v>
      </c>
      <c r="CH235" s="16">
        <v>1940564</v>
      </c>
      <c r="CI235" s="16">
        <v>2047848</v>
      </c>
      <c r="CJ235" s="16">
        <v>0</v>
      </c>
      <c r="CK235" s="16">
        <v>2047848</v>
      </c>
      <c r="CL235" s="16">
        <v>2047848</v>
      </c>
      <c r="CM235" s="17">
        <v>334.9</v>
      </c>
      <c r="CN235" s="17">
        <v>5996.58</v>
      </c>
      <c r="CO235" s="16">
        <v>2008255</v>
      </c>
      <c r="CP235" s="16">
        <v>1902040</v>
      </c>
      <c r="CQ235" s="16">
        <v>0</v>
      </c>
      <c r="CR235" s="16">
        <v>1902040</v>
      </c>
      <c r="CS235" s="16">
        <v>2008255</v>
      </c>
      <c r="CT235" s="16">
        <v>0</v>
      </c>
      <c r="CU235" s="14">
        <v>5556.8</v>
      </c>
      <c r="CV235" s="16">
        <v>132</v>
      </c>
      <c r="CW235" s="14">
        <v>0</v>
      </c>
      <c r="CX235" s="16">
        <v>5689</v>
      </c>
      <c r="CY235" s="17">
        <v>61.98</v>
      </c>
      <c r="CZ235" s="16">
        <v>352604</v>
      </c>
      <c r="DA235" s="16">
        <v>5689</v>
      </c>
      <c r="DB235" s="17">
        <v>67.73</v>
      </c>
      <c r="DC235" s="16">
        <v>385316</v>
      </c>
      <c r="DD235" s="17">
        <v>0</v>
      </c>
      <c r="DE235" s="17">
        <v>334.9</v>
      </c>
      <c r="DF235" s="16">
        <v>0</v>
      </c>
      <c r="DG235" s="17">
        <v>30.77</v>
      </c>
      <c r="DH235" s="17">
        <v>5996.58</v>
      </c>
      <c r="DI235" s="16">
        <v>184515</v>
      </c>
      <c r="DJ235" s="16">
        <v>174130</v>
      </c>
      <c r="DK235" s="16">
        <v>184515</v>
      </c>
      <c r="DL235" s="16">
        <v>0</v>
      </c>
      <c r="DM235" s="16">
        <v>184515</v>
      </c>
      <c r="DN235" s="16">
        <v>184515</v>
      </c>
      <c r="DO235" s="17">
        <v>3.61</v>
      </c>
      <c r="DP235" s="17">
        <v>5996.58</v>
      </c>
      <c r="DQ235" s="16">
        <v>21648</v>
      </c>
      <c r="DR235" s="16">
        <v>20414</v>
      </c>
      <c r="DS235" s="16">
        <v>21648</v>
      </c>
      <c r="DT235" s="16">
        <v>0</v>
      </c>
      <c r="DU235" s="16">
        <v>21648</v>
      </c>
      <c r="DV235" s="16">
        <v>21648</v>
      </c>
      <c r="DW235" s="16">
        <v>42970734</v>
      </c>
      <c r="DX235" s="16">
        <v>0</v>
      </c>
      <c r="DY235" s="16">
        <v>707075</v>
      </c>
      <c r="DZ235" s="16">
        <v>3400819</v>
      </c>
      <c r="EA235" s="16">
        <v>3418321</v>
      </c>
      <c r="EB235" s="16">
        <v>393588</v>
      </c>
      <c r="EC235" s="16">
        <v>366582</v>
      </c>
      <c r="ED235" s="16">
        <v>2047848</v>
      </c>
      <c r="EE235" s="16">
        <v>2008255</v>
      </c>
      <c r="EF235" s="16">
        <v>0</v>
      </c>
      <c r="EG235" s="16">
        <v>352604</v>
      </c>
      <c r="EH235" s="16">
        <v>385316</v>
      </c>
      <c r="EI235" s="16">
        <v>0</v>
      </c>
      <c r="EJ235" s="16">
        <v>184515</v>
      </c>
      <c r="EK235" s="16">
        <v>21648</v>
      </c>
      <c r="EL235" s="16">
        <v>178615</v>
      </c>
      <c r="EM235" s="16">
        <v>1085165</v>
      </c>
      <c r="EN235" s="16">
        <v>7751</v>
      </c>
      <c r="EO235" s="16">
        <v>57171606</v>
      </c>
      <c r="EP235" s="16">
        <v>2065412036</v>
      </c>
      <c r="EQ235" s="18">
        <v>5.4</v>
      </c>
      <c r="ER235" s="16">
        <v>11153225</v>
      </c>
      <c r="ES235" s="16">
        <v>353959</v>
      </c>
      <c r="ET235" s="16">
        <v>353803</v>
      </c>
      <c r="EU235" s="16">
        <v>156</v>
      </c>
      <c r="EV235" s="16">
        <v>11153225</v>
      </c>
      <c r="EW235" s="16">
        <v>11153381</v>
      </c>
      <c r="EX235" s="16">
        <v>310158951</v>
      </c>
      <c r="EY235" s="16">
        <v>293177044</v>
      </c>
      <c r="EZ235" s="16">
        <v>16981907</v>
      </c>
      <c r="FA235" s="18">
        <v>5.4</v>
      </c>
      <c r="FB235" s="16">
        <v>91702</v>
      </c>
      <c r="FC235" s="16">
        <v>0</v>
      </c>
      <c r="FD235" s="16">
        <v>0</v>
      </c>
      <c r="FE235" s="16">
        <v>0</v>
      </c>
      <c r="FF235" s="16">
        <v>91702</v>
      </c>
      <c r="FG235" s="16">
        <v>91702</v>
      </c>
      <c r="FH235" s="16">
        <v>11153381</v>
      </c>
      <c r="FI235" s="16">
        <v>11245083</v>
      </c>
      <c r="FJ235" s="16">
        <v>6749</v>
      </c>
      <c r="FK235" s="15">
        <v>5648.2359999999999</v>
      </c>
      <c r="FL235" s="16">
        <v>38119945</v>
      </c>
      <c r="FM235" s="16">
        <v>6749</v>
      </c>
      <c r="FN235" s="17">
        <v>439.78</v>
      </c>
      <c r="FO235" s="16">
        <v>2968075</v>
      </c>
      <c r="FP235" s="16">
        <v>264</v>
      </c>
      <c r="FQ235" s="17">
        <v>5996.58</v>
      </c>
      <c r="FR235" s="16">
        <v>1583097</v>
      </c>
      <c r="FS235" s="16">
        <v>184515</v>
      </c>
      <c r="FT235" s="16">
        <v>21648</v>
      </c>
      <c r="FU235" s="16">
        <v>1789260</v>
      </c>
      <c r="FV235" s="16">
        <v>38119945</v>
      </c>
      <c r="FW235" s="16">
        <v>2968075</v>
      </c>
      <c r="FX235" s="16">
        <v>6763</v>
      </c>
      <c r="FY235" s="16">
        <v>3418321</v>
      </c>
      <c r="FZ235" s="16">
        <v>393588</v>
      </c>
      <c r="GA235" s="16">
        <v>366582</v>
      </c>
      <c r="GB235" s="16">
        <v>2047848</v>
      </c>
      <c r="GC235" s="16">
        <v>49110382</v>
      </c>
      <c r="GD235" s="16">
        <v>11245083</v>
      </c>
      <c r="GE235" s="16">
        <v>37865299</v>
      </c>
      <c r="GF235" s="15">
        <v>6088.0159999999996</v>
      </c>
      <c r="GG235" s="16">
        <v>300</v>
      </c>
      <c r="GH235" s="16">
        <v>1826405</v>
      </c>
      <c r="GI235" s="16">
        <v>37865299</v>
      </c>
      <c r="GJ235" s="16">
        <v>0</v>
      </c>
      <c r="GK235" s="14">
        <v>110.5</v>
      </c>
      <c r="GL235" s="16">
        <v>7635</v>
      </c>
      <c r="GM235" s="16">
        <v>843668</v>
      </c>
      <c r="GN235" s="14">
        <v>2</v>
      </c>
      <c r="GO235" s="16">
        <v>7413</v>
      </c>
      <c r="GP235" s="16">
        <v>14826</v>
      </c>
      <c r="GQ235" s="16">
        <v>843668</v>
      </c>
      <c r="GR235" s="16">
        <v>858494</v>
      </c>
      <c r="GS235" s="16">
        <v>57171606</v>
      </c>
      <c r="GT235" s="16">
        <v>49110382</v>
      </c>
      <c r="GU235" s="16">
        <v>0</v>
      </c>
      <c r="GV235" s="16">
        <v>8061224</v>
      </c>
      <c r="GW235" s="16">
        <v>2065412036</v>
      </c>
      <c r="GX235" s="16">
        <v>1983933075</v>
      </c>
      <c r="GY235" s="16">
        <v>81478961</v>
      </c>
      <c r="GZ235" s="16">
        <v>1983933075</v>
      </c>
      <c r="HA235" s="18">
        <v>4.1099999999999998E-2</v>
      </c>
      <c r="HB235" s="16">
        <v>9480</v>
      </c>
      <c r="HC235" s="16">
        <v>390</v>
      </c>
      <c r="HD235" s="16">
        <v>9480</v>
      </c>
      <c r="HE235" s="16">
        <v>390</v>
      </c>
      <c r="HF235" s="16">
        <v>9090</v>
      </c>
      <c r="HG235" s="16">
        <v>886</v>
      </c>
      <c r="HH235" s="16">
        <v>685</v>
      </c>
      <c r="HI235" s="16">
        <v>201</v>
      </c>
      <c r="HJ235" s="15">
        <v>6088.0159999999996</v>
      </c>
      <c r="HK235" s="16">
        <v>1223691</v>
      </c>
      <c r="HL235" s="15">
        <v>6088.0159999999996</v>
      </c>
      <c r="HM235" s="16">
        <v>10</v>
      </c>
      <c r="HN235" s="16">
        <v>60880</v>
      </c>
      <c r="HO235" s="15">
        <v>6088.0159999999996</v>
      </c>
      <c r="HP235" s="16">
        <v>7635</v>
      </c>
      <c r="HQ235" s="15">
        <v>0.11600000000000001</v>
      </c>
      <c r="HR235" s="16">
        <v>5393982</v>
      </c>
      <c r="HS235" s="16">
        <v>1223691</v>
      </c>
      <c r="HT235" s="16">
        <v>60880</v>
      </c>
      <c r="HU235" s="16">
        <v>4109411</v>
      </c>
      <c r="HV235" s="16">
        <v>2065412036</v>
      </c>
      <c r="HW235" s="18">
        <v>1.98963</v>
      </c>
      <c r="HX235" s="18">
        <v>1.9617800000000001</v>
      </c>
      <c r="HY235" s="18">
        <v>2.785E-2</v>
      </c>
      <c r="HZ235" s="16">
        <v>2065412036</v>
      </c>
      <c r="IA235" s="16">
        <v>57522</v>
      </c>
      <c r="IB235" s="16">
        <v>7635</v>
      </c>
      <c r="IC235" s="17">
        <v>0</v>
      </c>
      <c r="ID235" s="16">
        <v>0</v>
      </c>
      <c r="IE235" s="15">
        <v>6088.0159999999996</v>
      </c>
      <c r="IF235" s="16">
        <v>0</v>
      </c>
      <c r="IG235" s="16">
        <v>8061224</v>
      </c>
      <c r="IH235" s="16">
        <v>9090</v>
      </c>
      <c r="II235" s="16">
        <v>0</v>
      </c>
      <c r="IJ235" s="16">
        <v>0</v>
      </c>
      <c r="IK235" s="16">
        <v>178615</v>
      </c>
      <c r="IL235" s="16">
        <v>1223691</v>
      </c>
      <c r="IM235" s="16">
        <v>60880</v>
      </c>
      <c r="IN235" s="16">
        <v>57522</v>
      </c>
      <c r="IO235" s="16">
        <v>0</v>
      </c>
      <c r="IP235" s="16">
        <v>6888656</v>
      </c>
      <c r="IQ235" s="16">
        <v>37865299</v>
      </c>
      <c r="IR235" s="16">
        <v>0</v>
      </c>
      <c r="IS235" s="16">
        <v>9090</v>
      </c>
      <c r="IT235" s="16">
        <v>0</v>
      </c>
      <c r="IU235" s="16">
        <v>0</v>
      </c>
      <c r="IV235" s="16">
        <v>178615</v>
      </c>
      <c r="IW235" s="16">
        <v>1223691</v>
      </c>
      <c r="IX235" s="16">
        <v>60880</v>
      </c>
      <c r="IY235" s="16">
        <v>57522</v>
      </c>
      <c r="IZ235" s="16">
        <v>0</v>
      </c>
      <c r="JA235" s="16">
        <v>0</v>
      </c>
      <c r="JB235" s="16">
        <v>858494</v>
      </c>
      <c r="JC235" s="16">
        <v>39896361</v>
      </c>
      <c r="JD235" s="16">
        <v>42970734</v>
      </c>
      <c r="JE235" s="16">
        <v>0</v>
      </c>
      <c r="JF235" s="16">
        <v>42970734</v>
      </c>
      <c r="JG235" s="19">
        <v>0.1</v>
      </c>
      <c r="JH235" s="16">
        <v>4297073</v>
      </c>
      <c r="JI235" s="16">
        <v>2065412036</v>
      </c>
      <c r="JJ235" s="14">
        <v>5556.8</v>
      </c>
      <c r="JK235" s="16">
        <v>371691</v>
      </c>
      <c r="JL235" s="16">
        <v>416026</v>
      </c>
      <c r="JM235" s="16">
        <v>371691</v>
      </c>
      <c r="JN235" s="17">
        <v>0.25</v>
      </c>
      <c r="JO235" s="19">
        <v>0.27979999999999999</v>
      </c>
      <c r="JP235" s="16">
        <v>4297073</v>
      </c>
      <c r="JQ235" s="16">
        <v>1202321</v>
      </c>
      <c r="JR235" s="17">
        <v>0</v>
      </c>
      <c r="JS235" s="16">
        <v>51165459</v>
      </c>
      <c r="JT235" s="16">
        <v>0</v>
      </c>
      <c r="JU235" s="16">
        <v>4297073</v>
      </c>
      <c r="JV235" s="16">
        <v>1202321</v>
      </c>
      <c r="JW235" s="16">
        <v>0</v>
      </c>
      <c r="JX235" s="16">
        <v>3094752</v>
      </c>
      <c r="JY235" s="16">
        <v>1202321</v>
      </c>
      <c r="JZ235" s="18">
        <v>0</v>
      </c>
      <c r="KA235" s="16">
        <v>0</v>
      </c>
      <c r="KB235" s="16">
        <v>0</v>
      </c>
      <c r="KC235" s="16">
        <v>3094752</v>
      </c>
      <c r="KD235" s="16">
        <v>3094752</v>
      </c>
      <c r="KE235" s="16">
        <v>42970734</v>
      </c>
      <c r="KF235" s="19">
        <v>0</v>
      </c>
      <c r="KG235" s="16">
        <v>0</v>
      </c>
      <c r="KH235" s="17">
        <v>0</v>
      </c>
      <c r="KI235" s="16">
        <v>51165459</v>
      </c>
      <c r="KJ235" s="16">
        <v>0</v>
      </c>
      <c r="KK235" s="16">
        <v>0</v>
      </c>
      <c r="KL235" s="16">
        <v>0</v>
      </c>
      <c r="KM235" s="16">
        <v>0</v>
      </c>
      <c r="KN235" s="16">
        <v>221766</v>
      </c>
      <c r="KO235" s="16">
        <v>221668</v>
      </c>
      <c r="KP235" s="16">
        <v>98</v>
      </c>
      <c r="KQ235" s="16">
        <v>6888656</v>
      </c>
      <c r="KR235" s="16">
        <v>98</v>
      </c>
      <c r="KS235" s="16">
        <v>6888558</v>
      </c>
      <c r="KT235" s="16">
        <v>156</v>
      </c>
      <c r="KU235" s="16">
        <v>98</v>
      </c>
      <c r="KV235" s="16">
        <v>254</v>
      </c>
      <c r="KW235" s="16">
        <v>11153225</v>
      </c>
      <c r="KX235" s="16">
        <v>6888558</v>
      </c>
      <c r="KY235" s="18">
        <v>18041783</v>
      </c>
      <c r="KZ235" s="16">
        <v>3094752</v>
      </c>
      <c r="LA235" s="16">
        <v>0</v>
      </c>
      <c r="LB235" s="16">
        <v>0</v>
      </c>
      <c r="LC235" s="16">
        <v>0</v>
      </c>
      <c r="LD235" s="16">
        <v>21136535</v>
      </c>
      <c r="LE235" s="16">
        <v>2027845</v>
      </c>
      <c r="LF235" s="16">
        <v>0</v>
      </c>
      <c r="LG235" s="16">
        <v>0</v>
      </c>
      <c r="LH235" s="16">
        <v>23164380</v>
      </c>
      <c r="LI235" s="16">
        <v>3094752</v>
      </c>
      <c r="LJ235" s="16">
        <v>20069628</v>
      </c>
      <c r="LK235" s="16">
        <v>2065412036</v>
      </c>
      <c r="LL235" s="16">
        <v>9.7170100000000001</v>
      </c>
      <c r="LM235" s="16">
        <v>3094752</v>
      </c>
      <c r="LN235" s="16">
        <v>2238094358</v>
      </c>
      <c r="LO235" s="16">
        <v>1.38276</v>
      </c>
      <c r="LP235" s="16">
        <v>9.7170100000000001</v>
      </c>
      <c r="LQ235" s="16">
        <v>11.099769999999999</v>
      </c>
      <c r="LR235" s="16">
        <v>2008255</v>
      </c>
      <c r="LS235" s="16">
        <v>0</v>
      </c>
      <c r="LT235" s="16">
        <v>352604</v>
      </c>
      <c r="LU235" s="16">
        <v>385316</v>
      </c>
      <c r="LV235" s="16">
        <v>0</v>
      </c>
      <c r="LW235" s="16">
        <v>184515</v>
      </c>
      <c r="LX235" s="16">
        <v>21648</v>
      </c>
      <c r="LY235" s="16">
        <v>178615</v>
      </c>
      <c r="LZ235" s="16">
        <v>2773723</v>
      </c>
      <c r="MA235" s="16">
        <v>39896361</v>
      </c>
      <c r="MB235" s="18">
        <v>2773723</v>
      </c>
      <c r="MC235" s="16">
        <v>37122638</v>
      </c>
      <c r="MD235" s="16">
        <v>57171606</v>
      </c>
      <c r="ME235" s="18">
        <v>0</v>
      </c>
      <c r="MF235" s="18">
        <v>0</v>
      </c>
      <c r="MG235" s="18">
        <v>3094752</v>
      </c>
      <c r="MH235" s="16">
        <v>0</v>
      </c>
      <c r="MI235" s="16">
        <v>858494</v>
      </c>
      <c r="MJ235" s="16">
        <v>0</v>
      </c>
      <c r="MK235" s="16">
        <v>0</v>
      </c>
      <c r="ML235" s="16">
        <v>0</v>
      </c>
      <c r="MM235" s="16">
        <v>0</v>
      </c>
      <c r="MN235" s="16">
        <v>0</v>
      </c>
      <c r="MO235" s="16">
        <v>21136535</v>
      </c>
      <c r="MP235" s="16">
        <v>858494</v>
      </c>
      <c r="MQ235" s="16">
        <v>0</v>
      </c>
      <c r="MR235" s="16">
        <v>0</v>
      </c>
      <c r="MS235" s="16">
        <v>0</v>
      </c>
      <c r="MT235" s="16">
        <v>91702</v>
      </c>
      <c r="MU235" s="16">
        <v>254</v>
      </c>
      <c r="MV235" s="16">
        <v>0</v>
      </c>
      <c r="MW235" s="16">
        <v>22086985</v>
      </c>
      <c r="MX235" s="16">
        <v>2238094358</v>
      </c>
      <c r="MY235" s="16">
        <v>1.34</v>
      </c>
      <c r="MZ235" s="16">
        <v>2999046</v>
      </c>
      <c r="NA235" s="16">
        <v>0</v>
      </c>
      <c r="NB235" s="16">
        <v>51165459</v>
      </c>
      <c r="NC235" s="16">
        <v>0</v>
      </c>
      <c r="ND235" s="16">
        <v>2999046</v>
      </c>
      <c r="NE235" s="16">
        <v>0</v>
      </c>
      <c r="NF235" s="16">
        <v>2999046</v>
      </c>
      <c r="NG235" s="17">
        <v>0</v>
      </c>
      <c r="NH235" s="17">
        <v>0</v>
      </c>
      <c r="NI235" s="17">
        <v>0</v>
      </c>
      <c r="NJ235" s="17">
        <v>0</v>
      </c>
      <c r="NK235" s="17">
        <v>0</v>
      </c>
      <c r="NL235" s="17">
        <v>0</v>
      </c>
      <c r="NM235" s="16">
        <v>0</v>
      </c>
      <c r="NN235" s="16">
        <v>0</v>
      </c>
      <c r="NO235" s="18">
        <v>0</v>
      </c>
      <c r="NP235" s="16">
        <v>0</v>
      </c>
      <c r="NQ235" s="17">
        <v>0</v>
      </c>
      <c r="NR235" s="16">
        <v>1426745</v>
      </c>
      <c r="NS235" s="16">
        <v>0</v>
      </c>
      <c r="NT235" s="16">
        <v>738571</v>
      </c>
      <c r="NU235" s="16">
        <v>0</v>
      </c>
      <c r="NV235" s="16">
        <v>0</v>
      </c>
      <c r="NW235" s="17">
        <v>0</v>
      </c>
      <c r="NX235" s="17">
        <v>0</v>
      </c>
    </row>
    <row r="236" spans="1:388" x14ac:dyDescent="0.55000000000000004">
      <c r="A236" s="13" t="s">
        <v>1181</v>
      </c>
      <c r="B236" s="13" t="s">
        <v>1276</v>
      </c>
      <c r="C236" s="13" t="s">
        <v>443</v>
      </c>
      <c r="D236" s="13" t="s">
        <v>444</v>
      </c>
      <c r="E236" s="14">
        <v>711.8</v>
      </c>
      <c r="F236" s="15">
        <v>0</v>
      </c>
      <c r="G236" s="16">
        <v>7413</v>
      </c>
      <c r="H236" s="16">
        <v>0</v>
      </c>
      <c r="I236" s="16">
        <v>6553</v>
      </c>
      <c r="J236" s="15">
        <v>0</v>
      </c>
      <c r="K236" s="16">
        <v>0</v>
      </c>
      <c r="L236" s="16">
        <v>7413</v>
      </c>
      <c r="M236" s="16">
        <v>222</v>
      </c>
      <c r="N236" s="16">
        <v>7635</v>
      </c>
      <c r="O236" s="17">
        <v>634.88</v>
      </c>
      <c r="P236" s="17">
        <v>19.07</v>
      </c>
      <c r="Q236" s="17">
        <v>653.95000000000005</v>
      </c>
      <c r="R236" s="17">
        <v>67.23</v>
      </c>
      <c r="S236" s="17">
        <v>2.16</v>
      </c>
      <c r="T236" s="17">
        <v>69.39</v>
      </c>
      <c r="U236" s="17">
        <v>83.37</v>
      </c>
      <c r="V236" s="17">
        <v>2.35</v>
      </c>
      <c r="W236" s="17">
        <v>85.72</v>
      </c>
      <c r="X236" s="17">
        <v>357.8</v>
      </c>
      <c r="Y236" s="17">
        <v>10.73</v>
      </c>
      <c r="Z236" s="17">
        <v>368.53</v>
      </c>
      <c r="AA236" s="17">
        <v>44.64</v>
      </c>
      <c r="AB236" s="17">
        <v>25.42</v>
      </c>
      <c r="AC236" s="17">
        <v>30.14</v>
      </c>
      <c r="AD236" s="17">
        <v>100.2</v>
      </c>
      <c r="AE236" s="14">
        <v>711.8</v>
      </c>
      <c r="AF236" s="17">
        <v>812</v>
      </c>
      <c r="AG236" s="17">
        <v>0</v>
      </c>
      <c r="AH236" s="17">
        <v>812</v>
      </c>
      <c r="AI236" s="15">
        <v>24.57</v>
      </c>
      <c r="AJ236" s="15">
        <v>3.1389999999999998</v>
      </c>
      <c r="AK236" s="17">
        <v>0.26</v>
      </c>
      <c r="AL236" s="17">
        <f>ROUND(Data_AidAndLevy[[#This Row],[L311]]*Data_AidAndLevy[[#This Row],[L201]],0)</f>
        <v>1927</v>
      </c>
      <c r="AM236" s="15">
        <v>0</v>
      </c>
      <c r="AN236" s="15">
        <v>27.969000000000001</v>
      </c>
      <c r="AO236" s="17">
        <v>812</v>
      </c>
      <c r="AP236" s="15">
        <v>839.96900000000005</v>
      </c>
      <c r="AQ236" s="17">
        <v>100.2</v>
      </c>
      <c r="AR236" s="15">
        <v>739.76900000000001</v>
      </c>
      <c r="AS236" s="16">
        <v>7635</v>
      </c>
      <c r="AT236" s="14">
        <v>711.8</v>
      </c>
      <c r="AU236" s="16">
        <v>5434593</v>
      </c>
      <c r="AV236" s="16">
        <v>5006740</v>
      </c>
      <c r="AW236" s="17">
        <v>1.01</v>
      </c>
      <c r="AX236" s="16">
        <v>5056807</v>
      </c>
      <c r="AY236" s="16">
        <v>5434593</v>
      </c>
      <c r="AZ236" s="16">
        <v>0</v>
      </c>
      <c r="BA236" s="16">
        <v>7635</v>
      </c>
      <c r="BB236" s="15">
        <v>27.969000000000001</v>
      </c>
      <c r="BC236" s="16">
        <v>213543</v>
      </c>
      <c r="BD236" s="16">
        <v>7635</v>
      </c>
      <c r="BE236" s="17">
        <v>100.2</v>
      </c>
      <c r="BF236" s="16">
        <v>765027</v>
      </c>
      <c r="BG236" s="17">
        <v>653.95000000000005</v>
      </c>
      <c r="BH236" s="14">
        <v>711.8</v>
      </c>
      <c r="BI236" s="16">
        <v>465482</v>
      </c>
      <c r="BJ236" s="16">
        <v>428798</v>
      </c>
      <c r="BK236" s="16">
        <v>465482</v>
      </c>
      <c r="BL236" s="16">
        <v>0</v>
      </c>
      <c r="BM236" s="16">
        <v>465482</v>
      </c>
      <c r="BN236" s="16">
        <v>465482</v>
      </c>
      <c r="BO236" s="17">
        <v>69.39</v>
      </c>
      <c r="BP236" s="14">
        <v>711.8</v>
      </c>
      <c r="BQ236" s="16">
        <v>49392</v>
      </c>
      <c r="BR236" s="16">
        <v>45407</v>
      </c>
      <c r="BS236" s="16">
        <v>49392</v>
      </c>
      <c r="BT236" s="16">
        <v>0</v>
      </c>
      <c r="BU236" s="16">
        <v>49392</v>
      </c>
      <c r="BV236" s="16">
        <v>49392</v>
      </c>
      <c r="BW236" s="17">
        <v>85.72</v>
      </c>
      <c r="BX236" s="14">
        <v>711.8</v>
      </c>
      <c r="BY236" s="16">
        <v>61015</v>
      </c>
      <c r="BZ236" s="16">
        <v>56308</v>
      </c>
      <c r="CA236" s="16">
        <v>61015</v>
      </c>
      <c r="CB236" s="16">
        <v>0</v>
      </c>
      <c r="CC236" s="16">
        <v>61015</v>
      </c>
      <c r="CD236" s="16">
        <v>61015</v>
      </c>
      <c r="CE236" s="17">
        <v>368.53</v>
      </c>
      <c r="CF236" s="14">
        <v>711.8</v>
      </c>
      <c r="CG236" s="16">
        <v>262320</v>
      </c>
      <c r="CH236" s="16">
        <v>241658</v>
      </c>
      <c r="CI236" s="16">
        <v>262320</v>
      </c>
      <c r="CJ236" s="16">
        <v>0</v>
      </c>
      <c r="CK236" s="16">
        <v>262320</v>
      </c>
      <c r="CL236" s="16">
        <v>262320</v>
      </c>
      <c r="CM236" s="17">
        <v>325.88</v>
      </c>
      <c r="CN236" s="17">
        <v>812</v>
      </c>
      <c r="CO236" s="16">
        <v>264615</v>
      </c>
      <c r="CP236" s="16">
        <v>241028</v>
      </c>
      <c r="CQ236" s="16">
        <v>0</v>
      </c>
      <c r="CR236" s="16">
        <v>241028</v>
      </c>
      <c r="CS236" s="16">
        <v>264615</v>
      </c>
      <c r="CT236" s="16">
        <v>0</v>
      </c>
      <c r="CU236" s="14">
        <v>711.8</v>
      </c>
      <c r="CV236" s="16">
        <v>1</v>
      </c>
      <c r="CW236" s="14">
        <v>0</v>
      </c>
      <c r="CX236" s="16">
        <v>713</v>
      </c>
      <c r="CY236" s="17">
        <v>62.04</v>
      </c>
      <c r="CZ236" s="16">
        <v>44235</v>
      </c>
      <c r="DA236" s="16">
        <v>713</v>
      </c>
      <c r="DB236" s="17">
        <v>68.150000000000006</v>
      </c>
      <c r="DC236" s="16">
        <v>48591</v>
      </c>
      <c r="DD236" s="17">
        <v>0</v>
      </c>
      <c r="DE236" s="17">
        <v>325.88</v>
      </c>
      <c r="DF236" s="16">
        <v>0</v>
      </c>
      <c r="DG236" s="17">
        <v>27.75</v>
      </c>
      <c r="DH236" s="17">
        <v>812</v>
      </c>
      <c r="DI236" s="16">
        <v>22533</v>
      </c>
      <c r="DJ236" s="16">
        <v>20393</v>
      </c>
      <c r="DK236" s="16">
        <v>22533</v>
      </c>
      <c r="DL236" s="16">
        <v>0</v>
      </c>
      <c r="DM236" s="16">
        <v>22533</v>
      </c>
      <c r="DN236" s="16">
        <v>22533</v>
      </c>
      <c r="DO236" s="17">
        <v>3.48</v>
      </c>
      <c r="DP236" s="17">
        <v>812</v>
      </c>
      <c r="DQ236" s="16">
        <v>2826</v>
      </c>
      <c r="DR236" s="16">
        <v>2562</v>
      </c>
      <c r="DS236" s="16">
        <v>2826</v>
      </c>
      <c r="DT236" s="16">
        <v>0</v>
      </c>
      <c r="DU236" s="16">
        <v>2826</v>
      </c>
      <c r="DV236" s="16">
        <v>2826</v>
      </c>
      <c r="DW236" s="16">
        <v>5434593</v>
      </c>
      <c r="DX236" s="16">
        <v>0</v>
      </c>
      <c r="DY236" s="16">
        <v>213543</v>
      </c>
      <c r="DZ236" s="16">
        <v>765027</v>
      </c>
      <c r="EA236" s="16">
        <v>465482</v>
      </c>
      <c r="EB236" s="16">
        <v>49392</v>
      </c>
      <c r="EC236" s="16">
        <v>61015</v>
      </c>
      <c r="ED236" s="16">
        <v>262320</v>
      </c>
      <c r="EE236" s="16">
        <v>264615</v>
      </c>
      <c r="EF236" s="16">
        <v>0</v>
      </c>
      <c r="EG236" s="16">
        <v>44235</v>
      </c>
      <c r="EH236" s="16">
        <v>48591</v>
      </c>
      <c r="EI236" s="16">
        <v>0</v>
      </c>
      <c r="EJ236" s="16">
        <v>22533</v>
      </c>
      <c r="EK236" s="16">
        <v>2826</v>
      </c>
      <c r="EL236" s="16">
        <v>40018</v>
      </c>
      <c r="EM236" s="16">
        <v>195233</v>
      </c>
      <c r="EN236" s="16">
        <v>0</v>
      </c>
      <c r="EO236" s="16">
        <v>7789387</v>
      </c>
      <c r="EP236" s="16">
        <v>217414745</v>
      </c>
      <c r="EQ236" s="18">
        <v>5.4</v>
      </c>
      <c r="ER236" s="16">
        <v>1174040</v>
      </c>
      <c r="ES236" s="16">
        <v>24480</v>
      </c>
      <c r="ET236" s="16">
        <v>25002</v>
      </c>
      <c r="EU236" s="16">
        <v>-522</v>
      </c>
      <c r="EV236" s="16">
        <v>1174040</v>
      </c>
      <c r="EW236" s="16">
        <v>1173518</v>
      </c>
      <c r="EX236" s="16">
        <v>34422784</v>
      </c>
      <c r="EY236" s="16">
        <v>32485659</v>
      </c>
      <c r="EZ236" s="16">
        <v>1937125</v>
      </c>
      <c r="FA236" s="18">
        <v>5.4</v>
      </c>
      <c r="FB236" s="16">
        <v>10460</v>
      </c>
      <c r="FC236" s="16">
        <v>0</v>
      </c>
      <c r="FD236" s="16">
        <v>0</v>
      </c>
      <c r="FE236" s="16">
        <v>0</v>
      </c>
      <c r="FF236" s="16">
        <v>10460</v>
      </c>
      <c r="FG236" s="16">
        <v>10460</v>
      </c>
      <c r="FH236" s="16">
        <v>1173518</v>
      </c>
      <c r="FI236" s="16">
        <v>1183978</v>
      </c>
      <c r="FJ236" s="16">
        <v>6749</v>
      </c>
      <c r="FK236" s="15">
        <v>739.76900000000001</v>
      </c>
      <c r="FL236" s="16">
        <v>4992701</v>
      </c>
      <c r="FM236" s="16">
        <v>6749</v>
      </c>
      <c r="FN236" s="17">
        <v>100.2</v>
      </c>
      <c r="FO236" s="16">
        <v>676250</v>
      </c>
      <c r="FP236" s="16">
        <v>264</v>
      </c>
      <c r="FQ236" s="17">
        <v>812</v>
      </c>
      <c r="FR236" s="16">
        <v>214368</v>
      </c>
      <c r="FS236" s="16">
        <v>22533</v>
      </c>
      <c r="FT236" s="16">
        <v>2826</v>
      </c>
      <c r="FU236" s="16">
        <v>239727</v>
      </c>
      <c r="FV236" s="16">
        <v>4992701</v>
      </c>
      <c r="FW236" s="16">
        <v>676250</v>
      </c>
      <c r="FX236" s="16">
        <v>0</v>
      </c>
      <c r="FY236" s="16">
        <v>465482</v>
      </c>
      <c r="FZ236" s="16">
        <v>49392</v>
      </c>
      <c r="GA236" s="16">
        <v>61015</v>
      </c>
      <c r="GB236" s="16">
        <v>262320</v>
      </c>
      <c r="GC236" s="16">
        <v>6746887</v>
      </c>
      <c r="GD236" s="16">
        <v>1183978</v>
      </c>
      <c r="GE236" s="16">
        <v>5562909</v>
      </c>
      <c r="GF236" s="15">
        <v>839.96900000000005</v>
      </c>
      <c r="GG236" s="16">
        <v>300</v>
      </c>
      <c r="GH236" s="16">
        <v>251991</v>
      </c>
      <c r="GI236" s="16">
        <v>5562909</v>
      </c>
      <c r="GJ236" s="16">
        <v>0</v>
      </c>
      <c r="GK236" s="14">
        <v>14.5</v>
      </c>
      <c r="GL236" s="16">
        <v>7635</v>
      </c>
      <c r="GM236" s="16">
        <v>110708</v>
      </c>
      <c r="GN236" s="14">
        <v>0</v>
      </c>
      <c r="GO236" s="16">
        <v>7413</v>
      </c>
      <c r="GP236" s="16">
        <v>0</v>
      </c>
      <c r="GQ236" s="16">
        <v>110708</v>
      </c>
      <c r="GR236" s="16">
        <v>110708</v>
      </c>
      <c r="GS236" s="16">
        <v>7789387</v>
      </c>
      <c r="GT236" s="16">
        <v>6746887</v>
      </c>
      <c r="GU236" s="16">
        <v>0</v>
      </c>
      <c r="GV236" s="16">
        <v>1042500</v>
      </c>
      <c r="GW236" s="16">
        <v>217414745</v>
      </c>
      <c r="GX236" s="16">
        <v>212292980</v>
      </c>
      <c r="GY236" s="16">
        <v>5121765</v>
      </c>
      <c r="GZ236" s="16">
        <v>212292980</v>
      </c>
      <c r="HA236" s="18">
        <v>2.41E-2</v>
      </c>
      <c r="HB236" s="16">
        <v>7583</v>
      </c>
      <c r="HC236" s="16">
        <v>183</v>
      </c>
      <c r="HD236" s="16">
        <v>7583</v>
      </c>
      <c r="HE236" s="16">
        <v>183</v>
      </c>
      <c r="HF236" s="16">
        <v>7400</v>
      </c>
      <c r="HG236" s="16">
        <v>886</v>
      </c>
      <c r="HH236" s="16">
        <v>685</v>
      </c>
      <c r="HI236" s="16">
        <v>201</v>
      </c>
      <c r="HJ236" s="15">
        <v>839.96900000000005</v>
      </c>
      <c r="HK236" s="16">
        <v>168834</v>
      </c>
      <c r="HL236" s="15">
        <v>839.96900000000005</v>
      </c>
      <c r="HM236" s="16">
        <v>10</v>
      </c>
      <c r="HN236" s="16">
        <v>8400</v>
      </c>
      <c r="HO236" s="15">
        <v>839.96900000000005</v>
      </c>
      <c r="HP236" s="16">
        <v>7635</v>
      </c>
      <c r="HQ236" s="15">
        <v>0.11600000000000001</v>
      </c>
      <c r="HR236" s="16">
        <v>744213</v>
      </c>
      <c r="HS236" s="16">
        <v>168834</v>
      </c>
      <c r="HT236" s="16">
        <v>8400</v>
      </c>
      <c r="HU236" s="16">
        <v>566979</v>
      </c>
      <c r="HV236" s="16">
        <v>217414745</v>
      </c>
      <c r="HW236" s="18">
        <v>2.6078199999999998</v>
      </c>
      <c r="HX236" s="18">
        <v>1.9617800000000001</v>
      </c>
      <c r="HY236" s="18">
        <v>0.64603999999999995</v>
      </c>
      <c r="HZ236" s="16">
        <v>217414745</v>
      </c>
      <c r="IA236" s="16">
        <v>140459</v>
      </c>
      <c r="IB236" s="16">
        <v>7635</v>
      </c>
      <c r="IC236" s="17">
        <v>0</v>
      </c>
      <c r="ID236" s="16">
        <v>0</v>
      </c>
      <c r="IE236" s="15">
        <v>839.96900000000005</v>
      </c>
      <c r="IF236" s="16">
        <v>0</v>
      </c>
      <c r="IG236" s="16">
        <v>1042500</v>
      </c>
      <c r="IH236" s="16">
        <v>7400</v>
      </c>
      <c r="II236" s="16">
        <v>0</v>
      </c>
      <c r="IJ236" s="16">
        <v>0</v>
      </c>
      <c r="IK236" s="16">
        <v>40018</v>
      </c>
      <c r="IL236" s="16">
        <v>168834</v>
      </c>
      <c r="IM236" s="16">
        <v>8400</v>
      </c>
      <c r="IN236" s="16">
        <v>140459</v>
      </c>
      <c r="IO236" s="16">
        <v>0</v>
      </c>
      <c r="IP236" s="16">
        <v>757425</v>
      </c>
      <c r="IQ236" s="16">
        <v>5562909</v>
      </c>
      <c r="IR236" s="16">
        <v>0</v>
      </c>
      <c r="IS236" s="16">
        <v>7400</v>
      </c>
      <c r="IT236" s="16">
        <v>0</v>
      </c>
      <c r="IU236" s="16">
        <v>0</v>
      </c>
      <c r="IV236" s="16">
        <v>40018</v>
      </c>
      <c r="IW236" s="16">
        <v>168834</v>
      </c>
      <c r="IX236" s="16">
        <v>8400</v>
      </c>
      <c r="IY236" s="16">
        <v>140459</v>
      </c>
      <c r="IZ236" s="16">
        <v>0</v>
      </c>
      <c r="JA236" s="16">
        <v>0</v>
      </c>
      <c r="JB236" s="16">
        <v>110708</v>
      </c>
      <c r="JC236" s="16">
        <v>5958692</v>
      </c>
      <c r="JD236" s="16">
        <v>5434593</v>
      </c>
      <c r="JE236" s="16">
        <v>0</v>
      </c>
      <c r="JF236" s="16">
        <v>5434593</v>
      </c>
      <c r="JG236" s="19">
        <v>0.1</v>
      </c>
      <c r="JH236" s="16">
        <v>543459</v>
      </c>
      <c r="JI236" s="16">
        <v>217414745</v>
      </c>
      <c r="JJ236" s="14">
        <v>711.8</v>
      </c>
      <c r="JK236" s="16">
        <v>305444</v>
      </c>
      <c r="JL236" s="16">
        <v>416026</v>
      </c>
      <c r="JM236" s="16">
        <v>305444</v>
      </c>
      <c r="JN236" s="17">
        <v>0.25</v>
      </c>
      <c r="JO236" s="19">
        <v>0.34050000000000002</v>
      </c>
      <c r="JP236" s="16">
        <v>543459</v>
      </c>
      <c r="JQ236" s="16">
        <v>185048</v>
      </c>
      <c r="JR236" s="17">
        <v>0.08</v>
      </c>
      <c r="JS236" s="16">
        <v>4385711</v>
      </c>
      <c r="JT236" s="16">
        <v>350857</v>
      </c>
      <c r="JU236" s="16">
        <v>543459</v>
      </c>
      <c r="JV236" s="16">
        <v>185048</v>
      </c>
      <c r="JW236" s="16">
        <v>350857</v>
      </c>
      <c r="JX236" s="16">
        <v>7554</v>
      </c>
      <c r="JY236" s="16">
        <v>185048</v>
      </c>
      <c r="JZ236" s="18">
        <v>0</v>
      </c>
      <c r="KA236" s="16">
        <v>0</v>
      </c>
      <c r="KB236" s="16">
        <v>350857</v>
      </c>
      <c r="KC236" s="16">
        <v>7554</v>
      </c>
      <c r="KD236" s="16">
        <v>358411</v>
      </c>
      <c r="KE236" s="16">
        <v>5434593</v>
      </c>
      <c r="KF236" s="19">
        <v>0</v>
      </c>
      <c r="KG236" s="16">
        <v>0</v>
      </c>
      <c r="KH236" s="17">
        <v>0</v>
      </c>
      <c r="KI236" s="16">
        <v>4385711</v>
      </c>
      <c r="KJ236" s="16">
        <v>0</v>
      </c>
      <c r="KK236" s="16">
        <v>0</v>
      </c>
      <c r="KL236" s="16">
        <v>0</v>
      </c>
      <c r="KM236" s="16">
        <v>0</v>
      </c>
      <c r="KN236" s="16">
        <v>15848</v>
      </c>
      <c r="KO236" s="16">
        <v>16186</v>
      </c>
      <c r="KP236" s="16">
        <v>-338</v>
      </c>
      <c r="KQ236" s="16">
        <v>757425</v>
      </c>
      <c r="KR236" s="16">
        <v>-338</v>
      </c>
      <c r="KS236" s="16">
        <v>757763</v>
      </c>
      <c r="KT236" s="16">
        <v>-522</v>
      </c>
      <c r="KU236" s="16">
        <v>-338</v>
      </c>
      <c r="KV236" s="16">
        <v>-860</v>
      </c>
      <c r="KW236" s="16">
        <v>1174040</v>
      </c>
      <c r="KX236" s="16">
        <v>757763</v>
      </c>
      <c r="KY236" s="18">
        <v>1931803</v>
      </c>
      <c r="KZ236" s="16">
        <v>7554</v>
      </c>
      <c r="LA236" s="16">
        <v>0</v>
      </c>
      <c r="LB236" s="16">
        <v>0</v>
      </c>
      <c r="LC236" s="16">
        <v>0</v>
      </c>
      <c r="LD236" s="16">
        <v>1939357</v>
      </c>
      <c r="LE236" s="16">
        <v>0</v>
      </c>
      <c r="LF236" s="16">
        <v>0</v>
      </c>
      <c r="LG236" s="16">
        <v>0</v>
      </c>
      <c r="LH236" s="16">
        <v>1939357</v>
      </c>
      <c r="LI236" s="16">
        <v>7554</v>
      </c>
      <c r="LJ236" s="16">
        <v>1931803</v>
      </c>
      <c r="LK236" s="16">
        <v>217414745</v>
      </c>
      <c r="LL236" s="16">
        <v>8.8853399999999993</v>
      </c>
      <c r="LM236" s="16">
        <v>7554</v>
      </c>
      <c r="LN236" s="16">
        <v>221491020</v>
      </c>
      <c r="LO236" s="16">
        <v>3.4110000000000001E-2</v>
      </c>
      <c r="LP236" s="16">
        <v>8.8853399999999993</v>
      </c>
      <c r="LQ236" s="16">
        <v>8.9194499999999994</v>
      </c>
      <c r="LR236" s="16">
        <v>264615</v>
      </c>
      <c r="LS236" s="16">
        <v>0</v>
      </c>
      <c r="LT236" s="16">
        <v>44235</v>
      </c>
      <c r="LU236" s="16">
        <v>48591</v>
      </c>
      <c r="LV236" s="16">
        <v>0</v>
      </c>
      <c r="LW236" s="16">
        <v>22533</v>
      </c>
      <c r="LX236" s="16">
        <v>2826</v>
      </c>
      <c r="LY236" s="16">
        <v>40018</v>
      </c>
      <c r="LZ236" s="16">
        <v>342782</v>
      </c>
      <c r="MA236" s="16">
        <v>5958692</v>
      </c>
      <c r="MB236" s="18">
        <v>342782</v>
      </c>
      <c r="MC236" s="16">
        <v>5615910</v>
      </c>
      <c r="MD236" s="16">
        <v>7789387</v>
      </c>
      <c r="ME236" s="18">
        <v>0</v>
      </c>
      <c r="MF236" s="18">
        <v>0</v>
      </c>
      <c r="MG236" s="18">
        <v>358411</v>
      </c>
      <c r="MH236" s="16">
        <v>0</v>
      </c>
      <c r="MI236" s="16">
        <v>110708</v>
      </c>
      <c r="MJ236" s="16">
        <v>0</v>
      </c>
      <c r="MK236" s="16">
        <v>0</v>
      </c>
      <c r="ML236" s="16">
        <v>0</v>
      </c>
      <c r="MM236" s="16">
        <v>0</v>
      </c>
      <c r="MN236" s="16">
        <v>0</v>
      </c>
      <c r="MO236" s="16">
        <v>1939357</v>
      </c>
      <c r="MP236" s="16">
        <v>110708</v>
      </c>
      <c r="MQ236" s="16">
        <v>0</v>
      </c>
      <c r="MR236" s="16">
        <v>350857</v>
      </c>
      <c r="MS236" s="16">
        <v>0</v>
      </c>
      <c r="MT236" s="16">
        <v>10460</v>
      </c>
      <c r="MU236" s="16">
        <v>-860</v>
      </c>
      <c r="MV236" s="16">
        <v>0</v>
      </c>
      <c r="MW236" s="16">
        <v>2410522</v>
      </c>
      <c r="MX236" s="16">
        <v>221491020</v>
      </c>
      <c r="MY236" s="16">
        <v>1.34</v>
      </c>
      <c r="MZ236" s="16">
        <v>296798</v>
      </c>
      <c r="NA236" s="16">
        <v>0</v>
      </c>
      <c r="NB236" s="16">
        <v>4385711</v>
      </c>
      <c r="NC236" s="16">
        <v>0</v>
      </c>
      <c r="ND236" s="16">
        <v>296798</v>
      </c>
      <c r="NE236" s="16">
        <v>0</v>
      </c>
      <c r="NF236" s="16">
        <v>296798</v>
      </c>
      <c r="NG236" s="17">
        <v>0.08</v>
      </c>
      <c r="NH236" s="17">
        <v>0</v>
      </c>
      <c r="NI236" s="17">
        <v>0</v>
      </c>
      <c r="NJ236" s="17">
        <v>0</v>
      </c>
      <c r="NK236" s="17">
        <v>0</v>
      </c>
      <c r="NL236" s="17">
        <v>0.08</v>
      </c>
      <c r="NM236" s="16">
        <v>350857</v>
      </c>
      <c r="NN236" s="16">
        <v>0</v>
      </c>
      <c r="NO236" s="18">
        <v>0</v>
      </c>
      <c r="NP236" s="16">
        <v>0</v>
      </c>
      <c r="NQ236" s="17">
        <v>350857</v>
      </c>
      <c r="NR236" s="16">
        <v>225000</v>
      </c>
      <c r="NS236" s="16">
        <v>0</v>
      </c>
      <c r="NT236" s="16">
        <v>73092</v>
      </c>
      <c r="NU236" s="16">
        <v>0</v>
      </c>
      <c r="NV236" s="16">
        <v>0</v>
      </c>
      <c r="NW236" s="17">
        <v>0</v>
      </c>
      <c r="NX236" s="17">
        <v>426400</v>
      </c>
    </row>
    <row r="237" spans="1:388" x14ac:dyDescent="0.55000000000000004">
      <c r="A237" s="13" t="s">
        <v>1188</v>
      </c>
      <c r="B237" s="13" t="s">
        <v>1277</v>
      </c>
      <c r="C237" s="13" t="s">
        <v>445</v>
      </c>
      <c r="D237" s="13" t="s">
        <v>446</v>
      </c>
      <c r="E237" s="14">
        <v>669.8</v>
      </c>
      <c r="F237" s="15">
        <v>1</v>
      </c>
      <c r="G237" s="16">
        <v>7513</v>
      </c>
      <c r="H237" s="16">
        <v>7513</v>
      </c>
      <c r="I237" s="16">
        <v>6553</v>
      </c>
      <c r="J237" s="15">
        <v>1</v>
      </c>
      <c r="K237" s="16">
        <v>6553</v>
      </c>
      <c r="L237" s="16">
        <v>7513</v>
      </c>
      <c r="M237" s="16">
        <v>222</v>
      </c>
      <c r="N237" s="16">
        <v>7735</v>
      </c>
      <c r="O237" s="17">
        <v>737.89</v>
      </c>
      <c r="P237" s="17">
        <v>19.07</v>
      </c>
      <c r="Q237" s="17">
        <v>756.96</v>
      </c>
      <c r="R237" s="17">
        <v>91.72</v>
      </c>
      <c r="S237" s="17">
        <v>2.16</v>
      </c>
      <c r="T237" s="17">
        <v>93.88</v>
      </c>
      <c r="U237" s="17">
        <v>69.56</v>
      </c>
      <c r="V237" s="17">
        <v>2.35</v>
      </c>
      <c r="W237" s="17">
        <v>71.91</v>
      </c>
      <c r="X237" s="17">
        <v>357.8</v>
      </c>
      <c r="Y237" s="17">
        <v>10.73</v>
      </c>
      <c r="Z237" s="17">
        <v>368.53</v>
      </c>
      <c r="AA237" s="17">
        <v>36.72</v>
      </c>
      <c r="AB237" s="17">
        <v>41.14</v>
      </c>
      <c r="AC237" s="17">
        <v>17.809999999999999</v>
      </c>
      <c r="AD237" s="17">
        <v>95.67</v>
      </c>
      <c r="AE237" s="14">
        <v>669.8</v>
      </c>
      <c r="AF237" s="17">
        <v>765.47</v>
      </c>
      <c r="AG237" s="17">
        <v>0</v>
      </c>
      <c r="AH237" s="17">
        <v>765.47</v>
      </c>
      <c r="AI237" s="15">
        <v>6.32</v>
      </c>
      <c r="AJ237" s="15">
        <v>3.9390000000000001</v>
      </c>
      <c r="AK237" s="17">
        <v>3.82</v>
      </c>
      <c r="AL237" s="17">
        <f>ROUND(Data_AidAndLevy[[#This Row],[L311]]*Data_AidAndLevy[[#This Row],[L201]],0)</f>
        <v>28700</v>
      </c>
      <c r="AM237" s="15">
        <v>0</v>
      </c>
      <c r="AN237" s="15">
        <v>14.079000000000001</v>
      </c>
      <c r="AO237" s="17">
        <v>765.47</v>
      </c>
      <c r="AP237" s="15">
        <v>779.54899999999998</v>
      </c>
      <c r="AQ237" s="17">
        <v>95.67</v>
      </c>
      <c r="AR237" s="15">
        <v>683.87900000000002</v>
      </c>
      <c r="AS237" s="16">
        <v>7735</v>
      </c>
      <c r="AT237" s="14">
        <v>669.8</v>
      </c>
      <c r="AU237" s="16">
        <v>5180903</v>
      </c>
      <c r="AV237" s="16">
        <v>5045731</v>
      </c>
      <c r="AW237" s="17">
        <v>1.01</v>
      </c>
      <c r="AX237" s="16">
        <v>5096188</v>
      </c>
      <c r="AY237" s="16">
        <v>5180903</v>
      </c>
      <c r="AZ237" s="16">
        <v>0</v>
      </c>
      <c r="BA237" s="16">
        <v>7735</v>
      </c>
      <c r="BB237" s="15">
        <v>14.079000000000001</v>
      </c>
      <c r="BC237" s="16">
        <v>108901</v>
      </c>
      <c r="BD237" s="16">
        <v>7735</v>
      </c>
      <c r="BE237" s="17">
        <v>95.67</v>
      </c>
      <c r="BF237" s="16">
        <v>740007</v>
      </c>
      <c r="BG237" s="17">
        <v>756.96</v>
      </c>
      <c r="BH237" s="14">
        <v>669.8</v>
      </c>
      <c r="BI237" s="16">
        <v>507012</v>
      </c>
      <c r="BJ237" s="16">
        <v>495567</v>
      </c>
      <c r="BK237" s="16">
        <v>507012</v>
      </c>
      <c r="BL237" s="16">
        <v>0</v>
      </c>
      <c r="BM237" s="16">
        <v>507012</v>
      </c>
      <c r="BN237" s="16">
        <v>507012</v>
      </c>
      <c r="BO237" s="17">
        <v>93.88</v>
      </c>
      <c r="BP237" s="14">
        <v>669.8</v>
      </c>
      <c r="BQ237" s="16">
        <v>62881</v>
      </c>
      <c r="BR237" s="16">
        <v>61599</v>
      </c>
      <c r="BS237" s="16">
        <v>62881</v>
      </c>
      <c r="BT237" s="16">
        <v>0</v>
      </c>
      <c r="BU237" s="16">
        <v>62881</v>
      </c>
      <c r="BV237" s="16">
        <v>62881</v>
      </c>
      <c r="BW237" s="17">
        <v>71.91</v>
      </c>
      <c r="BX237" s="14">
        <v>669.8</v>
      </c>
      <c r="BY237" s="16">
        <v>48165</v>
      </c>
      <c r="BZ237" s="16">
        <v>46716</v>
      </c>
      <c r="CA237" s="16">
        <v>48165</v>
      </c>
      <c r="CB237" s="16">
        <v>0</v>
      </c>
      <c r="CC237" s="16">
        <v>48165</v>
      </c>
      <c r="CD237" s="16">
        <v>48165</v>
      </c>
      <c r="CE237" s="17">
        <v>368.53</v>
      </c>
      <c r="CF237" s="14">
        <v>669.8</v>
      </c>
      <c r="CG237" s="16">
        <v>246841</v>
      </c>
      <c r="CH237" s="16">
        <v>240298</v>
      </c>
      <c r="CI237" s="16">
        <v>246841</v>
      </c>
      <c r="CJ237" s="16">
        <v>0</v>
      </c>
      <c r="CK237" s="16">
        <v>246841</v>
      </c>
      <c r="CL237" s="16">
        <v>246841</v>
      </c>
      <c r="CM237" s="17">
        <v>343.89</v>
      </c>
      <c r="CN237" s="17">
        <v>765.47</v>
      </c>
      <c r="CO237" s="16">
        <v>263237</v>
      </c>
      <c r="CP237" s="16">
        <v>260773</v>
      </c>
      <c r="CQ237" s="16">
        <v>5274</v>
      </c>
      <c r="CR237" s="16">
        <v>266047</v>
      </c>
      <c r="CS237" s="16">
        <v>263237</v>
      </c>
      <c r="CT237" s="16">
        <v>2810</v>
      </c>
      <c r="CU237" s="14">
        <v>669.8</v>
      </c>
      <c r="CV237" s="16">
        <v>83</v>
      </c>
      <c r="CW237" s="14">
        <v>6.6</v>
      </c>
      <c r="CX237" s="16">
        <v>746</v>
      </c>
      <c r="CY237" s="17">
        <v>62.52</v>
      </c>
      <c r="CZ237" s="16">
        <v>46640</v>
      </c>
      <c r="DA237" s="16">
        <v>746</v>
      </c>
      <c r="DB237" s="17">
        <v>70.03</v>
      </c>
      <c r="DC237" s="16">
        <v>52242</v>
      </c>
      <c r="DD237" s="17">
        <v>0</v>
      </c>
      <c r="DE237" s="17">
        <v>343.89</v>
      </c>
      <c r="DF237" s="16">
        <v>0</v>
      </c>
      <c r="DG237" s="17">
        <v>36.43</v>
      </c>
      <c r="DH237" s="17">
        <v>765.47</v>
      </c>
      <c r="DI237" s="16">
        <v>27886</v>
      </c>
      <c r="DJ237" s="16">
        <v>27648</v>
      </c>
      <c r="DK237" s="16">
        <v>27886</v>
      </c>
      <c r="DL237" s="16">
        <v>0</v>
      </c>
      <c r="DM237" s="16">
        <v>27886</v>
      </c>
      <c r="DN237" s="16">
        <v>27886</v>
      </c>
      <c r="DO237" s="17">
        <v>4.33</v>
      </c>
      <c r="DP237" s="17">
        <v>765.47</v>
      </c>
      <c r="DQ237" s="16">
        <v>3314</v>
      </c>
      <c r="DR237" s="16">
        <v>3285</v>
      </c>
      <c r="DS237" s="16">
        <v>3314</v>
      </c>
      <c r="DT237" s="16">
        <v>0</v>
      </c>
      <c r="DU237" s="16">
        <v>3314</v>
      </c>
      <c r="DV237" s="16">
        <v>3314</v>
      </c>
      <c r="DW237" s="16">
        <v>5180903</v>
      </c>
      <c r="DX237" s="16">
        <v>0</v>
      </c>
      <c r="DY237" s="16">
        <v>108901</v>
      </c>
      <c r="DZ237" s="16">
        <v>740007</v>
      </c>
      <c r="EA237" s="16">
        <v>507012</v>
      </c>
      <c r="EB237" s="16">
        <v>62881</v>
      </c>
      <c r="EC237" s="16">
        <v>48165</v>
      </c>
      <c r="ED237" s="16">
        <v>246841</v>
      </c>
      <c r="EE237" s="16">
        <v>263237</v>
      </c>
      <c r="EF237" s="16">
        <v>2810</v>
      </c>
      <c r="EG237" s="16">
        <v>46640</v>
      </c>
      <c r="EH237" s="16">
        <v>52242</v>
      </c>
      <c r="EI237" s="16">
        <v>0</v>
      </c>
      <c r="EJ237" s="16">
        <v>27886</v>
      </c>
      <c r="EK237" s="16">
        <v>3314</v>
      </c>
      <c r="EL237" s="16">
        <v>68434</v>
      </c>
      <c r="EM237" s="16">
        <v>191224</v>
      </c>
      <c r="EN237" s="16">
        <v>7513</v>
      </c>
      <c r="EO237" s="16">
        <v>7421142</v>
      </c>
      <c r="EP237" s="16">
        <v>685284956</v>
      </c>
      <c r="EQ237" s="18">
        <v>5.4</v>
      </c>
      <c r="ER237" s="16">
        <v>3700539</v>
      </c>
      <c r="ES237" s="16">
        <v>46448</v>
      </c>
      <c r="ET237" s="16">
        <v>46887</v>
      </c>
      <c r="EU237" s="16">
        <v>-439</v>
      </c>
      <c r="EV237" s="16">
        <v>3700539</v>
      </c>
      <c r="EW237" s="16">
        <v>3700100</v>
      </c>
      <c r="EX237" s="16">
        <v>209463853</v>
      </c>
      <c r="EY237" s="16">
        <v>198623266</v>
      </c>
      <c r="EZ237" s="16">
        <v>10840587</v>
      </c>
      <c r="FA237" s="18">
        <v>5.4</v>
      </c>
      <c r="FB237" s="16">
        <v>58539</v>
      </c>
      <c r="FC237" s="16">
        <v>0</v>
      </c>
      <c r="FD237" s="16">
        <v>0</v>
      </c>
      <c r="FE237" s="16">
        <v>0</v>
      </c>
      <c r="FF237" s="16">
        <v>58539</v>
      </c>
      <c r="FG237" s="16">
        <v>58539</v>
      </c>
      <c r="FH237" s="16">
        <v>3700100</v>
      </c>
      <c r="FI237" s="16">
        <v>3758639</v>
      </c>
      <c r="FJ237" s="16">
        <v>6749</v>
      </c>
      <c r="FK237" s="15">
        <v>683.87900000000002</v>
      </c>
      <c r="FL237" s="16">
        <v>4615499</v>
      </c>
      <c r="FM237" s="16">
        <v>6749</v>
      </c>
      <c r="FN237" s="17">
        <v>95.67</v>
      </c>
      <c r="FO237" s="16">
        <v>645677</v>
      </c>
      <c r="FP237" s="16">
        <v>264</v>
      </c>
      <c r="FQ237" s="17">
        <v>765.47</v>
      </c>
      <c r="FR237" s="16">
        <v>202084</v>
      </c>
      <c r="FS237" s="16">
        <v>27886</v>
      </c>
      <c r="FT237" s="16">
        <v>3314</v>
      </c>
      <c r="FU237" s="16">
        <v>233284</v>
      </c>
      <c r="FV237" s="16">
        <v>4615499</v>
      </c>
      <c r="FW237" s="16">
        <v>645677</v>
      </c>
      <c r="FX237" s="16">
        <v>6553</v>
      </c>
      <c r="FY237" s="16">
        <v>507012</v>
      </c>
      <c r="FZ237" s="16">
        <v>62881</v>
      </c>
      <c r="GA237" s="16">
        <v>48165</v>
      </c>
      <c r="GB237" s="16">
        <v>246841</v>
      </c>
      <c r="GC237" s="16">
        <v>6365912</v>
      </c>
      <c r="GD237" s="16">
        <v>3758639</v>
      </c>
      <c r="GE237" s="16">
        <v>2607273</v>
      </c>
      <c r="GF237" s="15">
        <v>779.54899999999998</v>
      </c>
      <c r="GG237" s="16">
        <v>300</v>
      </c>
      <c r="GH237" s="16">
        <v>233865</v>
      </c>
      <c r="GI237" s="16">
        <v>2607273</v>
      </c>
      <c r="GJ237" s="16">
        <v>0</v>
      </c>
      <c r="GK237" s="14">
        <v>19</v>
      </c>
      <c r="GL237" s="16">
        <v>7635</v>
      </c>
      <c r="GM237" s="16">
        <v>145065</v>
      </c>
      <c r="GN237" s="14">
        <v>0</v>
      </c>
      <c r="GO237" s="16">
        <v>7413</v>
      </c>
      <c r="GP237" s="16">
        <v>0</v>
      </c>
      <c r="GQ237" s="16">
        <v>145065</v>
      </c>
      <c r="GR237" s="16">
        <v>145065</v>
      </c>
      <c r="GS237" s="16">
        <v>7421142</v>
      </c>
      <c r="GT237" s="16">
        <v>6365912</v>
      </c>
      <c r="GU237" s="16">
        <v>0</v>
      </c>
      <c r="GV237" s="16">
        <v>1055230</v>
      </c>
      <c r="GW237" s="16">
        <v>685284956</v>
      </c>
      <c r="GX237" s="16">
        <v>680829062</v>
      </c>
      <c r="GY237" s="16">
        <v>4455894</v>
      </c>
      <c r="GZ237" s="16">
        <v>680829062</v>
      </c>
      <c r="HA237" s="18">
        <v>6.4999999999999997E-3</v>
      </c>
      <c r="HB237" s="16">
        <v>85565</v>
      </c>
      <c r="HC237" s="16">
        <v>556</v>
      </c>
      <c r="HD237" s="16">
        <v>85565</v>
      </c>
      <c r="HE237" s="16">
        <v>556</v>
      </c>
      <c r="HF237" s="16">
        <v>85009</v>
      </c>
      <c r="HG237" s="16">
        <v>886</v>
      </c>
      <c r="HH237" s="16">
        <v>685</v>
      </c>
      <c r="HI237" s="16">
        <v>201</v>
      </c>
      <c r="HJ237" s="15">
        <v>779.54899999999998</v>
      </c>
      <c r="HK237" s="16">
        <v>156689</v>
      </c>
      <c r="HL237" s="15">
        <v>779.54899999999998</v>
      </c>
      <c r="HM237" s="16">
        <v>10</v>
      </c>
      <c r="HN237" s="16">
        <v>7795</v>
      </c>
      <c r="HO237" s="15">
        <v>779.54899999999998</v>
      </c>
      <c r="HP237" s="16">
        <v>7635</v>
      </c>
      <c r="HQ237" s="15">
        <v>0.11600000000000001</v>
      </c>
      <c r="HR237" s="16">
        <v>690680</v>
      </c>
      <c r="HS237" s="16">
        <v>156689</v>
      </c>
      <c r="HT237" s="16">
        <v>7795</v>
      </c>
      <c r="HU237" s="16">
        <v>526196</v>
      </c>
      <c r="HV237" s="16">
        <v>685284956</v>
      </c>
      <c r="HW237" s="18">
        <v>0.76785000000000003</v>
      </c>
      <c r="HX237" s="18">
        <v>1.9617800000000001</v>
      </c>
      <c r="HY237" s="18">
        <v>0</v>
      </c>
      <c r="HZ237" s="16">
        <v>685284956</v>
      </c>
      <c r="IA237" s="16">
        <v>0</v>
      </c>
      <c r="IB237" s="16">
        <v>7635</v>
      </c>
      <c r="IC237" s="17">
        <v>0</v>
      </c>
      <c r="ID237" s="16">
        <v>0</v>
      </c>
      <c r="IE237" s="15">
        <v>779.54899999999998</v>
      </c>
      <c r="IF237" s="16">
        <v>0</v>
      </c>
      <c r="IG237" s="16">
        <v>1055230</v>
      </c>
      <c r="IH237" s="16">
        <v>85009</v>
      </c>
      <c r="II237" s="16">
        <v>0</v>
      </c>
      <c r="IJ237" s="16">
        <v>0</v>
      </c>
      <c r="IK237" s="16">
        <v>68434</v>
      </c>
      <c r="IL237" s="16">
        <v>156689</v>
      </c>
      <c r="IM237" s="16">
        <v>7795</v>
      </c>
      <c r="IN237" s="16">
        <v>0</v>
      </c>
      <c r="IO237" s="16">
        <v>0</v>
      </c>
      <c r="IP237" s="16">
        <v>874171</v>
      </c>
      <c r="IQ237" s="16">
        <v>2607273</v>
      </c>
      <c r="IR237" s="16">
        <v>0</v>
      </c>
      <c r="IS237" s="16">
        <v>85009</v>
      </c>
      <c r="IT237" s="16">
        <v>0</v>
      </c>
      <c r="IU237" s="16">
        <v>0</v>
      </c>
      <c r="IV237" s="16">
        <v>68434</v>
      </c>
      <c r="IW237" s="16">
        <v>156689</v>
      </c>
      <c r="IX237" s="16">
        <v>7795</v>
      </c>
      <c r="IY237" s="16">
        <v>0</v>
      </c>
      <c r="IZ237" s="16">
        <v>0</v>
      </c>
      <c r="JA237" s="16">
        <v>0</v>
      </c>
      <c r="JB237" s="16">
        <v>145065</v>
      </c>
      <c r="JC237" s="16">
        <v>2933397</v>
      </c>
      <c r="JD237" s="16">
        <v>5180903</v>
      </c>
      <c r="JE237" s="16">
        <v>0</v>
      </c>
      <c r="JF237" s="16">
        <v>5180903</v>
      </c>
      <c r="JG237" s="19">
        <v>0.1</v>
      </c>
      <c r="JH237" s="16">
        <v>518090</v>
      </c>
      <c r="JI237" s="16">
        <v>685284956</v>
      </c>
      <c r="JJ237" s="14">
        <v>669.8</v>
      </c>
      <c r="JK237" s="16">
        <v>1023119</v>
      </c>
      <c r="JL237" s="16">
        <v>416026</v>
      </c>
      <c r="JM237" s="16">
        <v>1023119</v>
      </c>
      <c r="JN237" s="17">
        <v>0.25</v>
      </c>
      <c r="JO237" s="19">
        <v>0.1017</v>
      </c>
      <c r="JP237" s="16">
        <v>518090</v>
      </c>
      <c r="JQ237" s="16">
        <v>52690</v>
      </c>
      <c r="JR237" s="17">
        <v>0.09</v>
      </c>
      <c r="JS237" s="16">
        <v>5042574</v>
      </c>
      <c r="JT237" s="16">
        <v>453832</v>
      </c>
      <c r="JU237" s="16">
        <v>518090</v>
      </c>
      <c r="JV237" s="16">
        <v>52690</v>
      </c>
      <c r="JW237" s="16">
        <v>453832</v>
      </c>
      <c r="JX237" s="16">
        <v>11568</v>
      </c>
      <c r="JY237" s="16">
        <v>52690</v>
      </c>
      <c r="JZ237" s="18">
        <v>0</v>
      </c>
      <c r="KA237" s="16">
        <v>0</v>
      </c>
      <c r="KB237" s="16">
        <v>453832</v>
      </c>
      <c r="KC237" s="16">
        <v>11568</v>
      </c>
      <c r="KD237" s="16">
        <v>465400</v>
      </c>
      <c r="KE237" s="16">
        <v>5180903</v>
      </c>
      <c r="KF237" s="19">
        <v>0</v>
      </c>
      <c r="KG237" s="16">
        <v>0</v>
      </c>
      <c r="KH237" s="17">
        <v>0</v>
      </c>
      <c r="KI237" s="16">
        <v>5042574</v>
      </c>
      <c r="KJ237" s="16">
        <v>0</v>
      </c>
      <c r="KK237" s="16">
        <v>0</v>
      </c>
      <c r="KL237" s="16">
        <v>0</v>
      </c>
      <c r="KM237" s="16">
        <v>0</v>
      </c>
      <c r="KN237" s="16">
        <v>11243</v>
      </c>
      <c r="KO237" s="16">
        <v>11349</v>
      </c>
      <c r="KP237" s="16">
        <v>-106</v>
      </c>
      <c r="KQ237" s="16">
        <v>874171</v>
      </c>
      <c r="KR237" s="16">
        <v>-106</v>
      </c>
      <c r="KS237" s="16">
        <v>874277</v>
      </c>
      <c r="KT237" s="16">
        <v>-439</v>
      </c>
      <c r="KU237" s="16">
        <v>-106</v>
      </c>
      <c r="KV237" s="16">
        <v>-545</v>
      </c>
      <c r="KW237" s="16">
        <v>3700539</v>
      </c>
      <c r="KX237" s="16">
        <v>874277</v>
      </c>
      <c r="KY237" s="18">
        <v>4574816</v>
      </c>
      <c r="KZ237" s="16">
        <v>11568</v>
      </c>
      <c r="LA237" s="16">
        <v>0</v>
      </c>
      <c r="LB237" s="16">
        <v>0</v>
      </c>
      <c r="LC237" s="16">
        <v>0</v>
      </c>
      <c r="LD237" s="16">
        <v>4586384</v>
      </c>
      <c r="LE237" s="16">
        <v>50000</v>
      </c>
      <c r="LF237" s="16">
        <v>31039</v>
      </c>
      <c r="LG237" s="16">
        <v>0</v>
      </c>
      <c r="LH237" s="16">
        <v>4667423</v>
      </c>
      <c r="LI237" s="16">
        <v>11568</v>
      </c>
      <c r="LJ237" s="16">
        <v>4655855</v>
      </c>
      <c r="LK237" s="16">
        <v>685284956</v>
      </c>
      <c r="LL237" s="16">
        <v>6.7940399999999999</v>
      </c>
      <c r="LM237" s="16">
        <v>11568</v>
      </c>
      <c r="LN237" s="16">
        <v>685957362</v>
      </c>
      <c r="LO237" s="16">
        <v>1.686E-2</v>
      </c>
      <c r="LP237" s="16">
        <v>6.7940399999999999</v>
      </c>
      <c r="LQ237" s="16">
        <v>6.8109000000000002</v>
      </c>
      <c r="LR237" s="16">
        <v>263237</v>
      </c>
      <c r="LS237" s="16">
        <v>2810</v>
      </c>
      <c r="LT237" s="16">
        <v>46640</v>
      </c>
      <c r="LU237" s="16">
        <v>52242</v>
      </c>
      <c r="LV237" s="16">
        <v>0</v>
      </c>
      <c r="LW237" s="16">
        <v>27886</v>
      </c>
      <c r="LX237" s="16">
        <v>3314</v>
      </c>
      <c r="LY237" s="16">
        <v>68434</v>
      </c>
      <c r="LZ237" s="16">
        <v>327695</v>
      </c>
      <c r="MA237" s="16">
        <v>2933397</v>
      </c>
      <c r="MB237" s="18">
        <v>327695</v>
      </c>
      <c r="MC237" s="16">
        <v>2605702</v>
      </c>
      <c r="MD237" s="16">
        <v>7421142</v>
      </c>
      <c r="ME237" s="18">
        <v>0</v>
      </c>
      <c r="MF237" s="18">
        <v>0</v>
      </c>
      <c r="MG237" s="18">
        <v>465400</v>
      </c>
      <c r="MH237" s="16">
        <v>0</v>
      </c>
      <c r="MI237" s="16">
        <v>145065</v>
      </c>
      <c r="MJ237" s="16">
        <v>0</v>
      </c>
      <c r="MK237" s="16">
        <v>0</v>
      </c>
      <c r="ML237" s="16">
        <v>0</v>
      </c>
      <c r="MM237" s="16">
        <v>0</v>
      </c>
      <c r="MN237" s="16">
        <v>0</v>
      </c>
      <c r="MO237" s="16">
        <v>4586384</v>
      </c>
      <c r="MP237" s="16">
        <v>145065</v>
      </c>
      <c r="MQ237" s="16">
        <v>0</v>
      </c>
      <c r="MR237" s="16">
        <v>453832</v>
      </c>
      <c r="MS237" s="16">
        <v>0</v>
      </c>
      <c r="MT237" s="16">
        <v>58539</v>
      </c>
      <c r="MU237" s="16">
        <v>-545</v>
      </c>
      <c r="MV237" s="16">
        <v>0</v>
      </c>
      <c r="MW237" s="16">
        <v>5243275</v>
      </c>
      <c r="MX237" s="16">
        <v>685957362</v>
      </c>
      <c r="MY237" s="16">
        <v>0.67</v>
      </c>
      <c r="MZ237" s="16">
        <v>459591</v>
      </c>
      <c r="NA237" s="16">
        <v>0</v>
      </c>
      <c r="NB237" s="16">
        <v>5042574</v>
      </c>
      <c r="NC237" s="16">
        <v>0</v>
      </c>
      <c r="ND237" s="16">
        <v>459591</v>
      </c>
      <c r="NE237" s="16">
        <v>0</v>
      </c>
      <c r="NF237" s="16">
        <v>459591</v>
      </c>
      <c r="NG237" s="17">
        <v>0.09</v>
      </c>
      <c r="NH237" s="17">
        <v>0</v>
      </c>
      <c r="NI237" s="17">
        <v>0</v>
      </c>
      <c r="NJ237" s="17">
        <v>0</v>
      </c>
      <c r="NK237" s="17">
        <v>0</v>
      </c>
      <c r="NL237" s="17">
        <v>0.09</v>
      </c>
      <c r="NM237" s="16">
        <v>453832</v>
      </c>
      <c r="NN237" s="16">
        <v>0</v>
      </c>
      <c r="NO237" s="18">
        <v>0</v>
      </c>
      <c r="NP237" s="16">
        <v>0</v>
      </c>
      <c r="NQ237" s="17">
        <v>453832</v>
      </c>
      <c r="NR237" s="16">
        <v>300000</v>
      </c>
      <c r="NS237" s="16">
        <v>0</v>
      </c>
      <c r="NT237" s="16">
        <v>226366</v>
      </c>
      <c r="NU237" s="16">
        <v>0</v>
      </c>
      <c r="NV237" s="16">
        <v>0</v>
      </c>
      <c r="NW237" s="17">
        <v>0</v>
      </c>
      <c r="NX237" s="17">
        <v>87725</v>
      </c>
    </row>
    <row r="238" spans="1:388" x14ac:dyDescent="0.55000000000000004">
      <c r="A238" s="13" t="s">
        <v>1195</v>
      </c>
      <c r="B238" s="13" t="s">
        <v>1196</v>
      </c>
      <c r="C238" s="13" t="s">
        <v>447</v>
      </c>
      <c r="D238" s="13" t="s">
        <v>448</v>
      </c>
      <c r="E238" s="14">
        <v>693.1</v>
      </c>
      <c r="F238" s="15">
        <v>-0.16400000000000001</v>
      </c>
      <c r="G238" s="16">
        <v>7413</v>
      </c>
      <c r="H238" s="16">
        <v>-1216</v>
      </c>
      <c r="I238" s="16">
        <v>6553</v>
      </c>
      <c r="J238" s="15">
        <v>-0.16400000000000001</v>
      </c>
      <c r="K238" s="16">
        <v>-1075</v>
      </c>
      <c r="L238" s="16">
        <v>7413</v>
      </c>
      <c r="M238" s="16">
        <v>222</v>
      </c>
      <c r="N238" s="16">
        <v>7635</v>
      </c>
      <c r="O238" s="17">
        <v>654.59</v>
      </c>
      <c r="P238" s="17">
        <v>19.07</v>
      </c>
      <c r="Q238" s="17">
        <v>673.66</v>
      </c>
      <c r="R238" s="17">
        <v>65.290000000000006</v>
      </c>
      <c r="S238" s="17">
        <v>2.16</v>
      </c>
      <c r="T238" s="17">
        <v>67.45</v>
      </c>
      <c r="U238" s="17">
        <v>98.68</v>
      </c>
      <c r="V238" s="17">
        <v>2.35</v>
      </c>
      <c r="W238" s="17">
        <v>101.03</v>
      </c>
      <c r="X238" s="17">
        <v>357.8</v>
      </c>
      <c r="Y238" s="17">
        <v>10.73</v>
      </c>
      <c r="Z238" s="17">
        <v>368.53</v>
      </c>
      <c r="AA238" s="17">
        <v>55.44</v>
      </c>
      <c r="AB238" s="17">
        <v>22.39</v>
      </c>
      <c r="AC238" s="17">
        <v>9.59</v>
      </c>
      <c r="AD238" s="17">
        <v>87.42</v>
      </c>
      <c r="AE238" s="14">
        <v>693.1</v>
      </c>
      <c r="AF238" s="17">
        <v>780.52</v>
      </c>
      <c r="AG238" s="17">
        <v>2.09</v>
      </c>
      <c r="AH238" s="17">
        <v>782.61</v>
      </c>
      <c r="AI238" s="15">
        <v>14.46</v>
      </c>
      <c r="AJ238" s="15">
        <v>4.8440000000000003</v>
      </c>
      <c r="AK238" s="17">
        <v>44.26</v>
      </c>
      <c r="AL238" s="17">
        <f>ROUND(Data_AidAndLevy[[#This Row],[L311]]*Data_AidAndLevy[[#This Row],[L201]],0)</f>
        <v>328099</v>
      </c>
      <c r="AM238" s="15">
        <v>0</v>
      </c>
      <c r="AN238" s="15">
        <v>63.564</v>
      </c>
      <c r="AO238" s="17">
        <v>780.52</v>
      </c>
      <c r="AP238" s="15">
        <v>844.08399999999995</v>
      </c>
      <c r="AQ238" s="17">
        <v>87.42</v>
      </c>
      <c r="AR238" s="15">
        <v>756.66399999999999</v>
      </c>
      <c r="AS238" s="16">
        <v>7635</v>
      </c>
      <c r="AT238" s="14">
        <v>693.1</v>
      </c>
      <c r="AU238" s="16">
        <v>5291819</v>
      </c>
      <c r="AV238" s="16">
        <v>5008223</v>
      </c>
      <c r="AW238" s="17">
        <v>1.01</v>
      </c>
      <c r="AX238" s="16">
        <v>5058305</v>
      </c>
      <c r="AY238" s="16">
        <v>5291819</v>
      </c>
      <c r="AZ238" s="16">
        <v>0</v>
      </c>
      <c r="BA238" s="16">
        <v>7635</v>
      </c>
      <c r="BB238" s="15">
        <v>63.564</v>
      </c>
      <c r="BC238" s="16">
        <v>485311</v>
      </c>
      <c r="BD238" s="16">
        <v>7635</v>
      </c>
      <c r="BE238" s="17">
        <v>87.42</v>
      </c>
      <c r="BF238" s="16">
        <v>667452</v>
      </c>
      <c r="BG238" s="17">
        <v>673.66</v>
      </c>
      <c r="BH238" s="14">
        <v>693.1</v>
      </c>
      <c r="BI238" s="16">
        <v>466914</v>
      </c>
      <c r="BJ238" s="16">
        <v>442241</v>
      </c>
      <c r="BK238" s="16">
        <v>466914</v>
      </c>
      <c r="BL238" s="16">
        <v>0</v>
      </c>
      <c r="BM238" s="16">
        <v>466914</v>
      </c>
      <c r="BN238" s="16">
        <v>466914</v>
      </c>
      <c r="BO238" s="17">
        <v>67.45</v>
      </c>
      <c r="BP238" s="14">
        <v>693.1</v>
      </c>
      <c r="BQ238" s="16">
        <v>46750</v>
      </c>
      <c r="BR238" s="16">
        <v>44110</v>
      </c>
      <c r="BS238" s="16">
        <v>46750</v>
      </c>
      <c r="BT238" s="16">
        <v>0</v>
      </c>
      <c r="BU238" s="16">
        <v>46750</v>
      </c>
      <c r="BV238" s="16">
        <v>46750</v>
      </c>
      <c r="BW238" s="17">
        <v>101.03</v>
      </c>
      <c r="BX238" s="14">
        <v>693.1</v>
      </c>
      <c r="BY238" s="16">
        <v>70024</v>
      </c>
      <c r="BZ238" s="16">
        <v>66668</v>
      </c>
      <c r="CA238" s="16">
        <v>70024</v>
      </c>
      <c r="CB238" s="16">
        <v>0</v>
      </c>
      <c r="CC238" s="16">
        <v>70024</v>
      </c>
      <c r="CD238" s="16">
        <v>70024</v>
      </c>
      <c r="CE238" s="17">
        <v>368.53</v>
      </c>
      <c r="CF238" s="14">
        <v>693.1</v>
      </c>
      <c r="CG238" s="16">
        <v>255428</v>
      </c>
      <c r="CH238" s="16">
        <v>241730</v>
      </c>
      <c r="CI238" s="16">
        <v>255428</v>
      </c>
      <c r="CJ238" s="16">
        <v>0</v>
      </c>
      <c r="CK238" s="16">
        <v>255428</v>
      </c>
      <c r="CL238" s="16">
        <v>255428</v>
      </c>
      <c r="CM238" s="17">
        <v>348.14</v>
      </c>
      <c r="CN238" s="17">
        <v>780.52</v>
      </c>
      <c r="CO238" s="16">
        <v>271730</v>
      </c>
      <c r="CP238" s="16">
        <v>257639</v>
      </c>
      <c r="CQ238" s="16">
        <v>17783</v>
      </c>
      <c r="CR238" s="16">
        <v>275422</v>
      </c>
      <c r="CS238" s="16">
        <v>271730</v>
      </c>
      <c r="CT238" s="16">
        <v>3692</v>
      </c>
      <c r="CU238" s="14">
        <v>693.1</v>
      </c>
      <c r="CV238" s="16">
        <v>3</v>
      </c>
      <c r="CW238" s="14">
        <v>0</v>
      </c>
      <c r="CX238" s="16">
        <v>696</v>
      </c>
      <c r="CY238" s="17">
        <v>62.44</v>
      </c>
      <c r="CZ238" s="16">
        <v>43458</v>
      </c>
      <c r="DA238" s="16">
        <v>696</v>
      </c>
      <c r="DB238" s="17">
        <v>69.56</v>
      </c>
      <c r="DC238" s="16">
        <v>48414</v>
      </c>
      <c r="DD238" s="17">
        <v>2.09</v>
      </c>
      <c r="DE238" s="17">
        <v>348.14</v>
      </c>
      <c r="DF238" s="16">
        <v>728</v>
      </c>
      <c r="DG238" s="17">
        <v>34.47</v>
      </c>
      <c r="DH238" s="17">
        <v>780.52</v>
      </c>
      <c r="DI238" s="16">
        <v>26905</v>
      </c>
      <c r="DJ238" s="16">
        <v>25481</v>
      </c>
      <c r="DK238" s="16">
        <v>26905</v>
      </c>
      <c r="DL238" s="16">
        <v>0</v>
      </c>
      <c r="DM238" s="16">
        <v>26905</v>
      </c>
      <c r="DN238" s="16">
        <v>26905</v>
      </c>
      <c r="DO238" s="17">
        <v>3.74</v>
      </c>
      <c r="DP238" s="17">
        <v>780.52</v>
      </c>
      <c r="DQ238" s="16">
        <v>2919</v>
      </c>
      <c r="DR238" s="16">
        <v>2756</v>
      </c>
      <c r="DS238" s="16">
        <v>2919</v>
      </c>
      <c r="DT238" s="16">
        <v>0</v>
      </c>
      <c r="DU238" s="16">
        <v>2919</v>
      </c>
      <c r="DV238" s="16">
        <v>2919</v>
      </c>
      <c r="DW238" s="16">
        <v>5291819</v>
      </c>
      <c r="DX238" s="16">
        <v>0</v>
      </c>
      <c r="DY238" s="16">
        <v>485311</v>
      </c>
      <c r="DZ238" s="16">
        <v>667452</v>
      </c>
      <c r="EA238" s="16">
        <v>466914</v>
      </c>
      <c r="EB238" s="16">
        <v>46750</v>
      </c>
      <c r="EC238" s="16">
        <v>70024</v>
      </c>
      <c r="ED238" s="16">
        <v>255428</v>
      </c>
      <c r="EE238" s="16">
        <v>271730</v>
      </c>
      <c r="EF238" s="16">
        <v>3692</v>
      </c>
      <c r="EG238" s="16">
        <v>43458</v>
      </c>
      <c r="EH238" s="16">
        <v>48414</v>
      </c>
      <c r="EI238" s="16">
        <v>728</v>
      </c>
      <c r="EJ238" s="16">
        <v>26905</v>
      </c>
      <c r="EK238" s="16">
        <v>2919</v>
      </c>
      <c r="EL238" s="16">
        <v>40336</v>
      </c>
      <c r="EM238" s="16">
        <v>256898</v>
      </c>
      <c r="EN238" s="16">
        <v>-1216</v>
      </c>
      <c r="EO238" s="16">
        <v>7896890</v>
      </c>
      <c r="EP238" s="16">
        <v>196370816</v>
      </c>
      <c r="EQ238" s="18">
        <v>5.4</v>
      </c>
      <c r="ER238" s="16">
        <v>1060402</v>
      </c>
      <c r="ES238" s="16">
        <v>13919</v>
      </c>
      <c r="ET238" s="16">
        <v>13880</v>
      </c>
      <c r="EU238" s="16">
        <v>39</v>
      </c>
      <c r="EV238" s="16">
        <v>1060402</v>
      </c>
      <c r="EW238" s="16">
        <v>1060441</v>
      </c>
      <c r="EX238" s="16">
        <v>33446216</v>
      </c>
      <c r="EY238" s="16">
        <v>29046983</v>
      </c>
      <c r="EZ238" s="16">
        <v>4399233</v>
      </c>
      <c r="FA238" s="18">
        <v>5.4</v>
      </c>
      <c r="FB238" s="16">
        <v>23756</v>
      </c>
      <c r="FC238" s="16">
        <v>0</v>
      </c>
      <c r="FD238" s="16">
        <v>0</v>
      </c>
      <c r="FE238" s="16">
        <v>0</v>
      </c>
      <c r="FF238" s="16">
        <v>23756</v>
      </c>
      <c r="FG238" s="16">
        <v>23756</v>
      </c>
      <c r="FH238" s="16">
        <v>1060441</v>
      </c>
      <c r="FI238" s="16">
        <v>1084197</v>
      </c>
      <c r="FJ238" s="16">
        <v>6749</v>
      </c>
      <c r="FK238" s="15">
        <v>756.66399999999999</v>
      </c>
      <c r="FL238" s="16">
        <v>5106725</v>
      </c>
      <c r="FM238" s="16">
        <v>6749</v>
      </c>
      <c r="FN238" s="17">
        <v>87.42</v>
      </c>
      <c r="FO238" s="16">
        <v>589998</v>
      </c>
      <c r="FP238" s="16">
        <v>264</v>
      </c>
      <c r="FQ238" s="17">
        <v>782.61</v>
      </c>
      <c r="FR238" s="16">
        <v>206609</v>
      </c>
      <c r="FS238" s="16">
        <v>26905</v>
      </c>
      <c r="FT238" s="16">
        <v>2919</v>
      </c>
      <c r="FU238" s="16">
        <v>236433</v>
      </c>
      <c r="FV238" s="16">
        <v>5106725</v>
      </c>
      <c r="FW238" s="16">
        <v>589998</v>
      </c>
      <c r="FX238" s="16">
        <v>-1075</v>
      </c>
      <c r="FY238" s="16">
        <v>466914</v>
      </c>
      <c r="FZ238" s="16">
        <v>46750</v>
      </c>
      <c r="GA238" s="16">
        <v>70024</v>
      </c>
      <c r="GB238" s="16">
        <v>255428</v>
      </c>
      <c r="GC238" s="16">
        <v>6771197</v>
      </c>
      <c r="GD238" s="16">
        <v>1084197</v>
      </c>
      <c r="GE238" s="16">
        <v>5687000</v>
      </c>
      <c r="GF238" s="15">
        <v>844.08399999999995</v>
      </c>
      <c r="GG238" s="16">
        <v>300</v>
      </c>
      <c r="GH238" s="16">
        <v>253225</v>
      </c>
      <c r="GI238" s="16">
        <v>5687000</v>
      </c>
      <c r="GJ238" s="16">
        <v>0</v>
      </c>
      <c r="GK238" s="14">
        <v>13.5</v>
      </c>
      <c r="GL238" s="16">
        <v>7635</v>
      </c>
      <c r="GM238" s="16">
        <v>103073</v>
      </c>
      <c r="GN238" s="14">
        <v>0</v>
      </c>
      <c r="GO238" s="16">
        <v>7413</v>
      </c>
      <c r="GP238" s="16">
        <v>0</v>
      </c>
      <c r="GQ238" s="16">
        <v>103073</v>
      </c>
      <c r="GR238" s="16">
        <v>103073</v>
      </c>
      <c r="GS238" s="16">
        <v>7896890</v>
      </c>
      <c r="GT238" s="16">
        <v>6771197</v>
      </c>
      <c r="GU238" s="16">
        <v>0</v>
      </c>
      <c r="GV238" s="16">
        <v>1125693</v>
      </c>
      <c r="GW238" s="16">
        <v>196370816</v>
      </c>
      <c r="GX238" s="16">
        <v>195508321</v>
      </c>
      <c r="GY238" s="16">
        <v>862495</v>
      </c>
      <c r="GZ238" s="16">
        <v>195508321</v>
      </c>
      <c r="HA238" s="18">
        <v>4.4000000000000003E-3</v>
      </c>
      <c r="HB238" s="16">
        <v>24777</v>
      </c>
      <c r="HC238" s="16">
        <v>109</v>
      </c>
      <c r="HD238" s="16">
        <v>24777</v>
      </c>
      <c r="HE238" s="16">
        <v>109</v>
      </c>
      <c r="HF238" s="16">
        <v>24668</v>
      </c>
      <c r="HG238" s="16">
        <v>886</v>
      </c>
      <c r="HH238" s="16">
        <v>685</v>
      </c>
      <c r="HI238" s="16">
        <v>201</v>
      </c>
      <c r="HJ238" s="15">
        <v>844.08399999999995</v>
      </c>
      <c r="HK238" s="16">
        <v>169661</v>
      </c>
      <c r="HL238" s="15">
        <v>844.08399999999995</v>
      </c>
      <c r="HM238" s="16">
        <v>10</v>
      </c>
      <c r="HN238" s="16">
        <v>8441</v>
      </c>
      <c r="HO238" s="15">
        <v>844.08399999999995</v>
      </c>
      <c r="HP238" s="16">
        <v>7635</v>
      </c>
      <c r="HQ238" s="15">
        <v>0.11600000000000001</v>
      </c>
      <c r="HR238" s="16">
        <v>747858</v>
      </c>
      <c r="HS238" s="16">
        <v>169661</v>
      </c>
      <c r="HT238" s="16">
        <v>8441</v>
      </c>
      <c r="HU238" s="16">
        <v>569756</v>
      </c>
      <c r="HV238" s="16">
        <v>196370816</v>
      </c>
      <c r="HW238" s="18">
        <v>2.90143</v>
      </c>
      <c r="HX238" s="18">
        <v>1.9617800000000001</v>
      </c>
      <c r="HY238" s="18">
        <v>0.93964999999999999</v>
      </c>
      <c r="HZ238" s="16">
        <v>196370816</v>
      </c>
      <c r="IA238" s="16">
        <v>184520</v>
      </c>
      <c r="IB238" s="16">
        <v>7635</v>
      </c>
      <c r="IC238" s="17">
        <v>0</v>
      </c>
      <c r="ID238" s="16">
        <v>0</v>
      </c>
      <c r="IE238" s="15">
        <v>844.08399999999995</v>
      </c>
      <c r="IF238" s="16">
        <v>0</v>
      </c>
      <c r="IG238" s="16">
        <v>1125693</v>
      </c>
      <c r="IH238" s="16">
        <v>24668</v>
      </c>
      <c r="II238" s="16">
        <v>0</v>
      </c>
      <c r="IJ238" s="16">
        <v>0</v>
      </c>
      <c r="IK238" s="16">
        <v>40336</v>
      </c>
      <c r="IL238" s="16">
        <v>169661</v>
      </c>
      <c r="IM238" s="16">
        <v>8441</v>
      </c>
      <c r="IN238" s="16">
        <v>184520</v>
      </c>
      <c r="IO238" s="16">
        <v>0</v>
      </c>
      <c r="IP238" s="16">
        <v>778739</v>
      </c>
      <c r="IQ238" s="16">
        <v>5687000</v>
      </c>
      <c r="IR238" s="16">
        <v>0</v>
      </c>
      <c r="IS238" s="16">
        <v>24668</v>
      </c>
      <c r="IT238" s="16">
        <v>0</v>
      </c>
      <c r="IU238" s="16">
        <v>0</v>
      </c>
      <c r="IV238" s="16">
        <v>40336</v>
      </c>
      <c r="IW238" s="16">
        <v>169661</v>
      </c>
      <c r="IX238" s="16">
        <v>8441</v>
      </c>
      <c r="IY238" s="16">
        <v>184520</v>
      </c>
      <c r="IZ238" s="16">
        <v>0</v>
      </c>
      <c r="JA238" s="16">
        <v>0</v>
      </c>
      <c r="JB238" s="16">
        <v>103073</v>
      </c>
      <c r="JC238" s="16">
        <v>6137027</v>
      </c>
      <c r="JD238" s="16">
        <v>5291819</v>
      </c>
      <c r="JE238" s="16">
        <v>0</v>
      </c>
      <c r="JF238" s="16">
        <v>5291819</v>
      </c>
      <c r="JG238" s="19">
        <v>0.1</v>
      </c>
      <c r="JH238" s="16">
        <v>529182</v>
      </c>
      <c r="JI238" s="16">
        <v>196370816</v>
      </c>
      <c r="JJ238" s="14">
        <v>693.1</v>
      </c>
      <c r="JK238" s="16">
        <v>283322</v>
      </c>
      <c r="JL238" s="16">
        <v>416026</v>
      </c>
      <c r="JM238" s="16">
        <v>283322</v>
      </c>
      <c r="JN238" s="17">
        <v>0.25</v>
      </c>
      <c r="JO238" s="19">
        <v>0.36709999999999998</v>
      </c>
      <c r="JP238" s="16">
        <v>529182</v>
      </c>
      <c r="JQ238" s="16">
        <v>194263</v>
      </c>
      <c r="JR238" s="17">
        <v>0.13</v>
      </c>
      <c r="JS238" s="16">
        <v>2434905</v>
      </c>
      <c r="JT238" s="16">
        <v>316538</v>
      </c>
      <c r="JU238" s="16">
        <v>529182</v>
      </c>
      <c r="JV238" s="16">
        <v>194263</v>
      </c>
      <c r="JW238" s="16">
        <v>316538</v>
      </c>
      <c r="JX238" s="16">
        <v>18381</v>
      </c>
      <c r="JY238" s="16">
        <v>194263</v>
      </c>
      <c r="JZ238" s="18">
        <v>0</v>
      </c>
      <c r="KA238" s="16">
        <v>0</v>
      </c>
      <c r="KB238" s="16">
        <v>316538</v>
      </c>
      <c r="KC238" s="16">
        <v>18381</v>
      </c>
      <c r="KD238" s="16">
        <v>334919</v>
      </c>
      <c r="KE238" s="16">
        <v>5291819</v>
      </c>
      <c r="KF238" s="19">
        <v>0</v>
      </c>
      <c r="KG238" s="16">
        <v>0</v>
      </c>
      <c r="KH238" s="17">
        <v>0</v>
      </c>
      <c r="KI238" s="16">
        <v>2434905</v>
      </c>
      <c r="KJ238" s="16">
        <v>0</v>
      </c>
      <c r="KK238" s="16">
        <v>0</v>
      </c>
      <c r="KL238" s="16">
        <v>0</v>
      </c>
      <c r="KM238" s="16">
        <v>0</v>
      </c>
      <c r="KN238" s="16">
        <v>14472</v>
      </c>
      <c r="KO238" s="16">
        <v>14431</v>
      </c>
      <c r="KP238" s="16">
        <v>41</v>
      </c>
      <c r="KQ238" s="16">
        <v>778739</v>
      </c>
      <c r="KR238" s="16">
        <v>41</v>
      </c>
      <c r="KS238" s="16">
        <v>778698</v>
      </c>
      <c r="KT238" s="16">
        <v>39</v>
      </c>
      <c r="KU238" s="16">
        <v>41</v>
      </c>
      <c r="KV238" s="16">
        <v>80</v>
      </c>
      <c r="KW238" s="16">
        <v>1060402</v>
      </c>
      <c r="KX238" s="16">
        <v>778698</v>
      </c>
      <c r="KY238" s="18">
        <v>1839100</v>
      </c>
      <c r="KZ238" s="16">
        <v>18381</v>
      </c>
      <c r="LA238" s="16">
        <v>0</v>
      </c>
      <c r="LB238" s="16">
        <v>0</v>
      </c>
      <c r="LC238" s="16">
        <v>0</v>
      </c>
      <c r="LD238" s="16">
        <v>1857481</v>
      </c>
      <c r="LE238" s="16">
        <v>377263</v>
      </c>
      <c r="LF238" s="16">
        <v>0</v>
      </c>
      <c r="LG238" s="16">
        <v>0</v>
      </c>
      <c r="LH238" s="16">
        <v>2234744</v>
      </c>
      <c r="LI238" s="16">
        <v>18381</v>
      </c>
      <c r="LJ238" s="16">
        <v>2216363</v>
      </c>
      <c r="LK238" s="16">
        <v>196370816</v>
      </c>
      <c r="LL238" s="16">
        <v>11.286619999999999</v>
      </c>
      <c r="LM238" s="16">
        <v>18381</v>
      </c>
      <c r="LN238" s="16">
        <v>198468506</v>
      </c>
      <c r="LO238" s="16">
        <v>9.2609999999999998E-2</v>
      </c>
      <c r="LP238" s="16">
        <v>11.286619999999999</v>
      </c>
      <c r="LQ238" s="16">
        <v>11.37923</v>
      </c>
      <c r="LR238" s="16">
        <v>271730</v>
      </c>
      <c r="LS238" s="16">
        <v>3692</v>
      </c>
      <c r="LT238" s="16">
        <v>43458</v>
      </c>
      <c r="LU238" s="16">
        <v>48414</v>
      </c>
      <c r="LV238" s="16">
        <v>728</v>
      </c>
      <c r="LW238" s="16">
        <v>26905</v>
      </c>
      <c r="LX238" s="16">
        <v>2919</v>
      </c>
      <c r="LY238" s="16">
        <v>40336</v>
      </c>
      <c r="LZ238" s="16">
        <v>357510</v>
      </c>
      <c r="MA238" s="16">
        <v>6137027</v>
      </c>
      <c r="MB238" s="18">
        <v>357510</v>
      </c>
      <c r="MC238" s="16">
        <v>5779517</v>
      </c>
      <c r="MD238" s="16">
        <v>7896890</v>
      </c>
      <c r="ME238" s="18">
        <v>0</v>
      </c>
      <c r="MF238" s="18">
        <v>0</v>
      </c>
      <c r="MG238" s="18">
        <v>334919</v>
      </c>
      <c r="MH238" s="16">
        <v>0</v>
      </c>
      <c r="MI238" s="16">
        <v>103073</v>
      </c>
      <c r="MJ238" s="16">
        <v>0</v>
      </c>
      <c r="MK238" s="16">
        <v>0</v>
      </c>
      <c r="ML238" s="16">
        <v>0</v>
      </c>
      <c r="MM238" s="16">
        <v>0</v>
      </c>
      <c r="MN238" s="16">
        <v>0</v>
      </c>
      <c r="MO238" s="16">
        <v>1857481</v>
      </c>
      <c r="MP238" s="16">
        <v>103073</v>
      </c>
      <c r="MQ238" s="16">
        <v>0</v>
      </c>
      <c r="MR238" s="16">
        <v>316538</v>
      </c>
      <c r="MS238" s="16">
        <v>0</v>
      </c>
      <c r="MT238" s="16">
        <v>23756</v>
      </c>
      <c r="MU238" s="16">
        <v>80</v>
      </c>
      <c r="MV238" s="16">
        <v>0</v>
      </c>
      <c r="MW238" s="16">
        <v>2300928</v>
      </c>
      <c r="MX238" s="16">
        <v>198468506</v>
      </c>
      <c r="MY238" s="16">
        <v>1.34</v>
      </c>
      <c r="MZ238" s="16">
        <v>265948</v>
      </c>
      <c r="NA238" s="16">
        <v>0.02</v>
      </c>
      <c r="NB238" s="16">
        <v>2434905</v>
      </c>
      <c r="NC238" s="16">
        <v>48698</v>
      </c>
      <c r="ND238" s="16">
        <v>265948</v>
      </c>
      <c r="NE238" s="16">
        <v>48698</v>
      </c>
      <c r="NF238" s="16">
        <v>217250</v>
      </c>
      <c r="NG238" s="17">
        <v>0.13</v>
      </c>
      <c r="NH238" s="17">
        <v>0</v>
      </c>
      <c r="NI238" s="17">
        <v>0</v>
      </c>
      <c r="NJ238" s="17">
        <v>0</v>
      </c>
      <c r="NK238" s="17">
        <v>0.02</v>
      </c>
      <c r="NL238" s="17">
        <v>0.15</v>
      </c>
      <c r="NM238" s="16">
        <v>316538</v>
      </c>
      <c r="NN238" s="16">
        <v>0</v>
      </c>
      <c r="NO238" s="18">
        <v>0</v>
      </c>
      <c r="NP238" s="16">
        <v>0</v>
      </c>
      <c r="NQ238" s="17">
        <v>316538</v>
      </c>
      <c r="NR238" s="16">
        <v>318000</v>
      </c>
      <c r="NS238" s="16">
        <v>0</v>
      </c>
      <c r="NT238" s="16">
        <v>65495</v>
      </c>
      <c r="NU238" s="16">
        <v>0</v>
      </c>
      <c r="NV238" s="16">
        <v>0</v>
      </c>
      <c r="NW238" s="17">
        <v>0</v>
      </c>
      <c r="NX238" s="17">
        <v>0</v>
      </c>
    </row>
    <row r="239" spans="1:388" x14ac:dyDescent="0.55000000000000004">
      <c r="A239" s="13" t="s">
        <v>1181</v>
      </c>
      <c r="B239" s="13" t="s">
        <v>1203</v>
      </c>
      <c r="C239" s="13" t="s">
        <v>1294</v>
      </c>
      <c r="D239" s="13" t="s">
        <v>434</v>
      </c>
      <c r="E239" s="14">
        <v>1032.0999999999999</v>
      </c>
      <c r="F239" s="15">
        <v>0</v>
      </c>
      <c r="G239" s="16">
        <v>7413</v>
      </c>
      <c r="H239" s="16">
        <v>0</v>
      </c>
      <c r="I239" s="16">
        <v>6553</v>
      </c>
      <c r="J239" s="15">
        <v>0</v>
      </c>
      <c r="K239" s="16">
        <v>0</v>
      </c>
      <c r="L239" s="16">
        <v>7413</v>
      </c>
      <c r="M239" s="16">
        <v>222</v>
      </c>
      <c r="N239" s="16">
        <v>7635</v>
      </c>
      <c r="O239" s="17">
        <v>621.22</v>
      </c>
      <c r="P239" s="17">
        <v>19.07</v>
      </c>
      <c r="Q239" s="17">
        <v>640.29</v>
      </c>
      <c r="R239" s="17">
        <v>67.150000000000006</v>
      </c>
      <c r="S239" s="17">
        <v>2.16</v>
      </c>
      <c r="T239" s="17">
        <v>69.31</v>
      </c>
      <c r="U239" s="17">
        <v>69.209999999999994</v>
      </c>
      <c r="V239" s="17">
        <v>2.35</v>
      </c>
      <c r="W239" s="17">
        <v>71.56</v>
      </c>
      <c r="X239" s="17">
        <v>357.8</v>
      </c>
      <c r="Y239" s="17">
        <v>10.73</v>
      </c>
      <c r="Z239" s="17">
        <v>368.53</v>
      </c>
      <c r="AA239" s="17">
        <v>49.68</v>
      </c>
      <c r="AB239" s="17">
        <v>43.56</v>
      </c>
      <c r="AC239" s="17">
        <v>16.440000000000001</v>
      </c>
      <c r="AD239" s="17">
        <v>109.68</v>
      </c>
      <c r="AE239" s="14">
        <v>1032.0999999999999</v>
      </c>
      <c r="AF239" s="17">
        <v>1141.78</v>
      </c>
      <c r="AG239" s="17">
        <v>0</v>
      </c>
      <c r="AH239" s="17">
        <v>1141.78</v>
      </c>
      <c r="AI239" s="15">
        <v>17</v>
      </c>
      <c r="AJ239" s="15">
        <v>4.0570000000000004</v>
      </c>
      <c r="AK239" s="17">
        <v>0.84</v>
      </c>
      <c r="AL239" s="17">
        <f>ROUND(Data_AidAndLevy[[#This Row],[L311]]*Data_AidAndLevy[[#This Row],[L201]],0)</f>
        <v>6227</v>
      </c>
      <c r="AM239" s="15">
        <v>0</v>
      </c>
      <c r="AN239" s="15">
        <v>21.896999999999998</v>
      </c>
      <c r="AO239" s="17">
        <v>1141.78</v>
      </c>
      <c r="AP239" s="15">
        <v>1163.6769999999999</v>
      </c>
      <c r="AQ239" s="17">
        <v>109.68</v>
      </c>
      <c r="AR239" s="15">
        <v>1053.9970000000001</v>
      </c>
      <c r="AS239" s="16">
        <v>7635</v>
      </c>
      <c r="AT239" s="14">
        <v>1032.0999999999999</v>
      </c>
      <c r="AU239" s="16">
        <v>7880084</v>
      </c>
      <c r="AV239" s="16">
        <v>7582758</v>
      </c>
      <c r="AW239" s="17">
        <v>1.01</v>
      </c>
      <c r="AX239" s="16">
        <v>7658586</v>
      </c>
      <c r="AY239" s="16">
        <v>7880084</v>
      </c>
      <c r="AZ239" s="16">
        <v>0</v>
      </c>
      <c r="BA239" s="16">
        <v>7635</v>
      </c>
      <c r="BB239" s="15">
        <v>21.896999999999998</v>
      </c>
      <c r="BC239" s="16">
        <v>167184</v>
      </c>
      <c r="BD239" s="16">
        <v>7635</v>
      </c>
      <c r="BE239" s="17">
        <v>109.68</v>
      </c>
      <c r="BF239" s="16">
        <v>837407</v>
      </c>
      <c r="BG239" s="17">
        <v>640.29</v>
      </c>
      <c r="BH239" s="14">
        <v>1032.0999999999999</v>
      </c>
      <c r="BI239" s="16">
        <v>660843</v>
      </c>
      <c r="BJ239" s="16">
        <v>635446</v>
      </c>
      <c r="BK239" s="16">
        <v>660843</v>
      </c>
      <c r="BL239" s="16">
        <v>0</v>
      </c>
      <c r="BM239" s="16">
        <v>660843</v>
      </c>
      <c r="BN239" s="16">
        <v>660843</v>
      </c>
      <c r="BO239" s="17">
        <v>69.31</v>
      </c>
      <c r="BP239" s="14">
        <v>1032.0999999999999</v>
      </c>
      <c r="BQ239" s="16">
        <v>71535</v>
      </c>
      <c r="BR239" s="16">
        <v>68688</v>
      </c>
      <c r="BS239" s="16">
        <v>71535</v>
      </c>
      <c r="BT239" s="16">
        <v>0</v>
      </c>
      <c r="BU239" s="16">
        <v>71535</v>
      </c>
      <c r="BV239" s="16">
        <v>71535</v>
      </c>
      <c r="BW239" s="17">
        <v>71.56</v>
      </c>
      <c r="BX239" s="14">
        <v>1032.0999999999999</v>
      </c>
      <c r="BY239" s="16">
        <v>73857</v>
      </c>
      <c r="BZ239" s="16">
        <v>70795</v>
      </c>
      <c r="CA239" s="16">
        <v>73857</v>
      </c>
      <c r="CB239" s="16">
        <v>0</v>
      </c>
      <c r="CC239" s="16">
        <v>73857</v>
      </c>
      <c r="CD239" s="16">
        <v>73857</v>
      </c>
      <c r="CE239" s="17">
        <v>368.53</v>
      </c>
      <c r="CF239" s="14">
        <v>1032.0999999999999</v>
      </c>
      <c r="CG239" s="16">
        <v>380360</v>
      </c>
      <c r="CH239" s="16">
        <v>365994</v>
      </c>
      <c r="CI239" s="16">
        <v>380360</v>
      </c>
      <c r="CJ239" s="16">
        <v>0</v>
      </c>
      <c r="CK239" s="16">
        <v>380360</v>
      </c>
      <c r="CL239" s="16">
        <v>380360</v>
      </c>
      <c r="CM239" s="17">
        <v>325.88</v>
      </c>
      <c r="CN239" s="17">
        <v>1141.78</v>
      </c>
      <c r="CO239" s="16">
        <v>372083</v>
      </c>
      <c r="CP239" s="16">
        <v>359319</v>
      </c>
      <c r="CQ239" s="16">
        <v>0</v>
      </c>
      <c r="CR239" s="16">
        <v>359319</v>
      </c>
      <c r="CS239" s="16">
        <v>372083</v>
      </c>
      <c r="CT239" s="16">
        <v>0</v>
      </c>
      <c r="CU239" s="14">
        <v>1032.0999999999999</v>
      </c>
      <c r="CV239" s="16">
        <v>21</v>
      </c>
      <c r="CW239" s="14">
        <v>0</v>
      </c>
      <c r="CX239" s="16">
        <v>1053</v>
      </c>
      <c r="CY239" s="17">
        <v>62.04</v>
      </c>
      <c r="CZ239" s="16">
        <v>65328</v>
      </c>
      <c r="DA239" s="16">
        <v>1053</v>
      </c>
      <c r="DB239" s="17">
        <v>68.150000000000006</v>
      </c>
      <c r="DC239" s="16">
        <v>71762</v>
      </c>
      <c r="DD239" s="17">
        <v>0</v>
      </c>
      <c r="DE239" s="17">
        <v>325.88</v>
      </c>
      <c r="DF239" s="16">
        <v>0</v>
      </c>
      <c r="DG239" s="17">
        <v>27.75</v>
      </c>
      <c r="DH239" s="17">
        <v>1141.78</v>
      </c>
      <c r="DI239" s="16">
        <v>31684</v>
      </c>
      <c r="DJ239" s="16">
        <v>30402</v>
      </c>
      <c r="DK239" s="16">
        <v>31684</v>
      </c>
      <c r="DL239" s="16">
        <v>0</v>
      </c>
      <c r="DM239" s="16">
        <v>31684</v>
      </c>
      <c r="DN239" s="16">
        <v>31684</v>
      </c>
      <c r="DO239" s="17">
        <v>3.48</v>
      </c>
      <c r="DP239" s="17">
        <v>1141.78</v>
      </c>
      <c r="DQ239" s="16">
        <v>3973</v>
      </c>
      <c r="DR239" s="16">
        <v>3819</v>
      </c>
      <c r="DS239" s="16">
        <v>3973</v>
      </c>
      <c r="DT239" s="16">
        <v>0</v>
      </c>
      <c r="DU239" s="16">
        <v>3973</v>
      </c>
      <c r="DV239" s="16">
        <v>3973</v>
      </c>
      <c r="DW239" s="16">
        <v>7880084</v>
      </c>
      <c r="DX239" s="16">
        <v>0</v>
      </c>
      <c r="DY239" s="16">
        <v>167184</v>
      </c>
      <c r="DZ239" s="16">
        <v>837407</v>
      </c>
      <c r="EA239" s="16">
        <v>660843</v>
      </c>
      <c r="EB239" s="16">
        <v>71535</v>
      </c>
      <c r="EC239" s="16">
        <v>73857</v>
      </c>
      <c r="ED239" s="16">
        <v>380360</v>
      </c>
      <c r="EE239" s="16">
        <v>372083</v>
      </c>
      <c r="EF239" s="16">
        <v>0</v>
      </c>
      <c r="EG239" s="16">
        <v>65328</v>
      </c>
      <c r="EH239" s="16">
        <v>71762</v>
      </c>
      <c r="EI239" s="16">
        <v>0</v>
      </c>
      <c r="EJ239" s="16">
        <v>31684</v>
      </c>
      <c r="EK239" s="16">
        <v>3973</v>
      </c>
      <c r="EL239" s="16">
        <v>58466</v>
      </c>
      <c r="EM239" s="16">
        <v>231890</v>
      </c>
      <c r="EN239" s="16">
        <v>0</v>
      </c>
      <c r="EO239" s="16">
        <v>10789524</v>
      </c>
      <c r="EP239" s="16">
        <v>376216631</v>
      </c>
      <c r="EQ239" s="18">
        <v>5.4</v>
      </c>
      <c r="ER239" s="16">
        <v>2031570</v>
      </c>
      <c r="ES239" s="16">
        <v>64096</v>
      </c>
      <c r="ET239" s="16">
        <v>65635</v>
      </c>
      <c r="EU239" s="16">
        <v>-1539</v>
      </c>
      <c r="EV239" s="16">
        <v>2031570</v>
      </c>
      <c r="EW239" s="16">
        <v>2030031</v>
      </c>
      <c r="EX239" s="16">
        <v>31497786</v>
      </c>
      <c r="EY239" s="16">
        <v>25845851</v>
      </c>
      <c r="EZ239" s="16">
        <v>5651935</v>
      </c>
      <c r="FA239" s="18">
        <v>5.4</v>
      </c>
      <c r="FB239" s="16">
        <v>30520</v>
      </c>
      <c r="FC239" s="16">
        <v>0</v>
      </c>
      <c r="FD239" s="16">
        <v>0</v>
      </c>
      <c r="FE239" s="16">
        <v>0</v>
      </c>
      <c r="FF239" s="16">
        <v>30520</v>
      </c>
      <c r="FG239" s="16">
        <v>30520</v>
      </c>
      <c r="FH239" s="16">
        <v>2030031</v>
      </c>
      <c r="FI239" s="16">
        <v>2060551</v>
      </c>
      <c r="FJ239" s="16">
        <v>6749</v>
      </c>
      <c r="FK239" s="15">
        <v>1053.9970000000001</v>
      </c>
      <c r="FL239" s="16">
        <v>7113426</v>
      </c>
      <c r="FM239" s="16">
        <v>6749</v>
      </c>
      <c r="FN239" s="17">
        <v>109.68</v>
      </c>
      <c r="FO239" s="16">
        <v>740230</v>
      </c>
      <c r="FP239" s="16">
        <v>264</v>
      </c>
      <c r="FQ239" s="17">
        <v>1141.78</v>
      </c>
      <c r="FR239" s="16">
        <v>301430</v>
      </c>
      <c r="FS239" s="16">
        <v>31684</v>
      </c>
      <c r="FT239" s="16">
        <v>3973</v>
      </c>
      <c r="FU239" s="16">
        <v>337087</v>
      </c>
      <c r="FV239" s="16">
        <v>7113426</v>
      </c>
      <c r="FW239" s="16">
        <v>740230</v>
      </c>
      <c r="FX239" s="16">
        <v>0</v>
      </c>
      <c r="FY239" s="16">
        <v>660843</v>
      </c>
      <c r="FZ239" s="16">
        <v>71535</v>
      </c>
      <c r="GA239" s="16">
        <v>73857</v>
      </c>
      <c r="GB239" s="16">
        <v>380360</v>
      </c>
      <c r="GC239" s="16">
        <v>9377338</v>
      </c>
      <c r="GD239" s="16">
        <v>2060551</v>
      </c>
      <c r="GE239" s="16">
        <v>7316787</v>
      </c>
      <c r="GF239" s="15">
        <v>1163.6769999999999</v>
      </c>
      <c r="GG239" s="16">
        <v>300</v>
      </c>
      <c r="GH239" s="16">
        <v>349103</v>
      </c>
      <c r="GI239" s="16">
        <v>7316787</v>
      </c>
      <c r="GJ239" s="16">
        <v>0</v>
      </c>
      <c r="GK239" s="14">
        <v>28</v>
      </c>
      <c r="GL239" s="16">
        <v>7635</v>
      </c>
      <c r="GM239" s="16">
        <v>213780</v>
      </c>
      <c r="GN239" s="14">
        <v>0</v>
      </c>
      <c r="GO239" s="16">
        <v>7413</v>
      </c>
      <c r="GP239" s="16">
        <v>0</v>
      </c>
      <c r="GQ239" s="16">
        <v>213780</v>
      </c>
      <c r="GR239" s="16">
        <v>213780</v>
      </c>
      <c r="GS239" s="16">
        <v>10789524</v>
      </c>
      <c r="GT239" s="16">
        <v>9377338</v>
      </c>
      <c r="GU239" s="16">
        <v>0</v>
      </c>
      <c r="GV239" s="16">
        <v>1412186</v>
      </c>
      <c r="GW239" s="16">
        <v>376216631</v>
      </c>
      <c r="GX239" s="16">
        <v>356446330</v>
      </c>
      <c r="GY239" s="16">
        <v>19770301</v>
      </c>
      <c r="GZ239" s="16">
        <v>356446330</v>
      </c>
      <c r="HA239" s="18">
        <v>5.5500000000000001E-2</v>
      </c>
      <c r="HB239" s="16">
        <v>0</v>
      </c>
      <c r="HC239" s="16">
        <v>0</v>
      </c>
      <c r="HD239" s="16">
        <v>0</v>
      </c>
      <c r="HE239" s="16">
        <v>0</v>
      </c>
      <c r="HF239" s="16">
        <v>0</v>
      </c>
      <c r="HG239" s="16">
        <v>886</v>
      </c>
      <c r="HH239" s="16">
        <v>685</v>
      </c>
      <c r="HI239" s="16">
        <v>201</v>
      </c>
      <c r="HJ239" s="15">
        <v>1163.6769999999999</v>
      </c>
      <c r="HK239" s="16">
        <v>233899</v>
      </c>
      <c r="HL239" s="15">
        <v>1163.6769999999999</v>
      </c>
      <c r="HM239" s="16">
        <v>10</v>
      </c>
      <c r="HN239" s="16">
        <v>11637</v>
      </c>
      <c r="HO239" s="15">
        <v>1163.6769999999999</v>
      </c>
      <c r="HP239" s="16">
        <v>7635</v>
      </c>
      <c r="HQ239" s="15">
        <v>0.11600000000000001</v>
      </c>
      <c r="HR239" s="16">
        <v>1031018</v>
      </c>
      <c r="HS239" s="16">
        <v>233899</v>
      </c>
      <c r="HT239" s="16">
        <v>11637</v>
      </c>
      <c r="HU239" s="16">
        <v>785482</v>
      </c>
      <c r="HV239" s="16">
        <v>376216631</v>
      </c>
      <c r="HW239" s="18">
        <v>2.0878399999999999</v>
      </c>
      <c r="HX239" s="18">
        <v>1.9617800000000001</v>
      </c>
      <c r="HY239" s="18">
        <v>0.12606000000000001</v>
      </c>
      <c r="HZ239" s="16">
        <v>376216631</v>
      </c>
      <c r="IA239" s="16">
        <v>47426</v>
      </c>
      <c r="IB239" s="16">
        <v>7635</v>
      </c>
      <c r="IC239" s="17">
        <v>0</v>
      </c>
      <c r="ID239" s="16">
        <v>0</v>
      </c>
      <c r="IE239" s="15">
        <v>1163.6769999999999</v>
      </c>
      <c r="IF239" s="16">
        <v>0</v>
      </c>
      <c r="IG239" s="16">
        <v>1412186</v>
      </c>
      <c r="IH239" s="16">
        <v>0</v>
      </c>
      <c r="II239" s="16">
        <v>0</v>
      </c>
      <c r="IJ239" s="16">
        <v>0</v>
      </c>
      <c r="IK239" s="16">
        <v>58466</v>
      </c>
      <c r="IL239" s="16">
        <v>233899</v>
      </c>
      <c r="IM239" s="16">
        <v>11637</v>
      </c>
      <c r="IN239" s="16">
        <v>47426</v>
      </c>
      <c r="IO239" s="16">
        <v>0</v>
      </c>
      <c r="IP239" s="16">
        <v>1177690</v>
      </c>
      <c r="IQ239" s="16">
        <v>7316787</v>
      </c>
      <c r="IR239" s="16">
        <v>0</v>
      </c>
      <c r="IS239" s="16">
        <v>0</v>
      </c>
      <c r="IT239" s="16">
        <v>0</v>
      </c>
      <c r="IU239" s="16">
        <v>0</v>
      </c>
      <c r="IV239" s="16">
        <v>58466</v>
      </c>
      <c r="IW239" s="16">
        <v>233899</v>
      </c>
      <c r="IX239" s="16">
        <v>11637</v>
      </c>
      <c r="IY239" s="16">
        <v>47426</v>
      </c>
      <c r="IZ239" s="16">
        <v>0</v>
      </c>
      <c r="JA239" s="16">
        <v>0</v>
      </c>
      <c r="JB239" s="16">
        <v>213780</v>
      </c>
      <c r="JC239" s="16">
        <v>7765063</v>
      </c>
      <c r="JD239" s="16">
        <v>7880084</v>
      </c>
      <c r="JE239" s="16">
        <v>0</v>
      </c>
      <c r="JF239" s="16">
        <v>7880084</v>
      </c>
      <c r="JG239" s="19">
        <v>0.1</v>
      </c>
      <c r="JH239" s="16">
        <v>788008</v>
      </c>
      <c r="JI239" s="16">
        <v>376216631</v>
      </c>
      <c r="JJ239" s="14">
        <v>1032.0999999999999</v>
      </c>
      <c r="JK239" s="16">
        <v>364516</v>
      </c>
      <c r="JL239" s="16">
        <v>416026</v>
      </c>
      <c r="JM239" s="16">
        <v>364516</v>
      </c>
      <c r="JN239" s="17">
        <v>0.25</v>
      </c>
      <c r="JO239" s="19">
        <v>0.2853</v>
      </c>
      <c r="JP239" s="16">
        <v>788008</v>
      </c>
      <c r="JQ239" s="16">
        <v>224819</v>
      </c>
      <c r="JR239" s="17">
        <v>0.05</v>
      </c>
      <c r="JS239" s="16">
        <v>7680315</v>
      </c>
      <c r="JT239" s="16">
        <v>384016</v>
      </c>
      <c r="JU239" s="16">
        <v>788008</v>
      </c>
      <c r="JV239" s="16">
        <v>224819</v>
      </c>
      <c r="JW239" s="16">
        <v>384016</v>
      </c>
      <c r="JX239" s="16">
        <v>179173</v>
      </c>
      <c r="JY239" s="16">
        <v>224819</v>
      </c>
      <c r="JZ239" s="18">
        <v>0</v>
      </c>
      <c r="KA239" s="16">
        <v>0</v>
      </c>
      <c r="KB239" s="16">
        <v>384016</v>
      </c>
      <c r="KC239" s="16">
        <v>179173</v>
      </c>
      <c r="KD239" s="16">
        <v>563189</v>
      </c>
      <c r="KE239" s="16">
        <v>7880084</v>
      </c>
      <c r="KF239" s="19">
        <v>0</v>
      </c>
      <c r="KG239" s="16">
        <v>0</v>
      </c>
      <c r="KH239" s="17">
        <v>0</v>
      </c>
      <c r="KI239" s="16">
        <v>7680315</v>
      </c>
      <c r="KJ239" s="16">
        <v>0</v>
      </c>
      <c r="KK239" s="16">
        <v>0</v>
      </c>
      <c r="KL239" s="16">
        <v>0</v>
      </c>
      <c r="KM239" s="16">
        <v>0</v>
      </c>
      <c r="KN239" s="16">
        <v>39742</v>
      </c>
      <c r="KO239" s="16">
        <v>40696</v>
      </c>
      <c r="KP239" s="16">
        <v>-954</v>
      </c>
      <c r="KQ239" s="16">
        <v>1177690</v>
      </c>
      <c r="KR239" s="16">
        <v>-954</v>
      </c>
      <c r="KS239" s="16">
        <v>1178644</v>
      </c>
      <c r="KT239" s="16">
        <v>-1539</v>
      </c>
      <c r="KU239" s="16">
        <v>-954</v>
      </c>
      <c r="KV239" s="16">
        <v>-2493</v>
      </c>
      <c r="KW239" s="16">
        <v>2031570</v>
      </c>
      <c r="KX239" s="16">
        <v>1178644</v>
      </c>
      <c r="KY239" s="18">
        <v>3210214</v>
      </c>
      <c r="KZ239" s="16">
        <v>179173</v>
      </c>
      <c r="LA239" s="16">
        <v>0</v>
      </c>
      <c r="LB239" s="16">
        <v>0</v>
      </c>
      <c r="LC239" s="16">
        <v>0</v>
      </c>
      <c r="LD239" s="16">
        <v>3389387</v>
      </c>
      <c r="LE239" s="16">
        <v>0</v>
      </c>
      <c r="LF239" s="16">
        <v>0</v>
      </c>
      <c r="LG239" s="16">
        <v>0</v>
      </c>
      <c r="LH239" s="16">
        <v>3389387</v>
      </c>
      <c r="LI239" s="16">
        <v>179173</v>
      </c>
      <c r="LJ239" s="16">
        <v>3210214</v>
      </c>
      <c r="LK239" s="16">
        <v>376216631</v>
      </c>
      <c r="LL239" s="16">
        <v>8.5328900000000001</v>
      </c>
      <c r="LM239" s="16">
        <v>179173</v>
      </c>
      <c r="LN239" s="16">
        <v>383769432</v>
      </c>
      <c r="LO239" s="16">
        <v>0.46688000000000002</v>
      </c>
      <c r="LP239" s="16">
        <v>8.5328900000000001</v>
      </c>
      <c r="LQ239" s="16">
        <v>8.9997699999999998</v>
      </c>
      <c r="LR239" s="16">
        <v>372083</v>
      </c>
      <c r="LS239" s="16">
        <v>0</v>
      </c>
      <c r="LT239" s="16">
        <v>65328</v>
      </c>
      <c r="LU239" s="16">
        <v>71762</v>
      </c>
      <c r="LV239" s="16">
        <v>0</v>
      </c>
      <c r="LW239" s="16">
        <v>31684</v>
      </c>
      <c r="LX239" s="16">
        <v>3973</v>
      </c>
      <c r="LY239" s="16">
        <v>58466</v>
      </c>
      <c r="LZ239" s="16">
        <v>486364</v>
      </c>
      <c r="MA239" s="16">
        <v>7765063</v>
      </c>
      <c r="MB239" s="18">
        <v>486364</v>
      </c>
      <c r="MC239" s="16">
        <v>7278699</v>
      </c>
      <c r="MD239" s="16">
        <v>10789524</v>
      </c>
      <c r="ME239" s="18">
        <v>0</v>
      </c>
      <c r="MF239" s="18">
        <v>0</v>
      </c>
      <c r="MG239" s="18">
        <v>563189</v>
      </c>
      <c r="MH239" s="16">
        <v>0</v>
      </c>
      <c r="MI239" s="16">
        <v>213780</v>
      </c>
      <c r="MJ239" s="16">
        <v>0</v>
      </c>
      <c r="MK239" s="16">
        <v>0</v>
      </c>
      <c r="ML239" s="16">
        <v>0</v>
      </c>
      <c r="MM239" s="16">
        <v>0</v>
      </c>
      <c r="MN239" s="16">
        <v>0</v>
      </c>
      <c r="MO239" s="16">
        <v>3389387</v>
      </c>
      <c r="MP239" s="16">
        <v>213780</v>
      </c>
      <c r="MQ239" s="16">
        <v>0</v>
      </c>
      <c r="MR239" s="16">
        <v>384016</v>
      </c>
      <c r="MS239" s="16">
        <v>0</v>
      </c>
      <c r="MT239" s="16">
        <v>30520</v>
      </c>
      <c r="MU239" s="16">
        <v>-2493</v>
      </c>
      <c r="MV239" s="16">
        <v>0</v>
      </c>
      <c r="MW239" s="16">
        <v>4015210</v>
      </c>
      <c r="MX239" s="16">
        <v>383769432</v>
      </c>
      <c r="MY239" s="16">
        <v>1.34</v>
      </c>
      <c r="MZ239" s="16">
        <v>514251</v>
      </c>
      <c r="NA239" s="16">
        <v>0</v>
      </c>
      <c r="NB239" s="16">
        <v>7680315</v>
      </c>
      <c r="NC239" s="16">
        <v>0</v>
      </c>
      <c r="ND239" s="16">
        <v>514251</v>
      </c>
      <c r="NE239" s="16">
        <v>0</v>
      </c>
      <c r="NF239" s="16">
        <v>514251</v>
      </c>
      <c r="NG239" s="17">
        <v>0.05</v>
      </c>
      <c r="NH239" s="17">
        <v>0</v>
      </c>
      <c r="NI239" s="17">
        <v>0</v>
      </c>
      <c r="NJ239" s="17">
        <v>0</v>
      </c>
      <c r="NK239" s="17">
        <v>0</v>
      </c>
      <c r="NL239" s="17">
        <v>0.05</v>
      </c>
      <c r="NM239" s="16">
        <v>384016</v>
      </c>
      <c r="NN239" s="16">
        <v>0</v>
      </c>
      <c r="NO239" s="18">
        <v>0</v>
      </c>
      <c r="NP239" s="16">
        <v>0</v>
      </c>
      <c r="NQ239" s="17">
        <v>384016</v>
      </c>
      <c r="NR239" s="16">
        <v>475000</v>
      </c>
      <c r="NS239" s="16">
        <v>0</v>
      </c>
      <c r="NT239" s="16">
        <v>126644</v>
      </c>
      <c r="NU239" s="16">
        <v>0</v>
      </c>
      <c r="NV239" s="16">
        <v>0</v>
      </c>
      <c r="NW239" s="17">
        <v>0</v>
      </c>
      <c r="NX239" s="17">
        <v>1032187</v>
      </c>
    </row>
    <row r="240" spans="1:388" x14ac:dyDescent="0.55000000000000004">
      <c r="A240" s="13" t="s">
        <v>1179</v>
      </c>
      <c r="B240" s="13" t="s">
        <v>1295</v>
      </c>
      <c r="C240" s="13" t="s">
        <v>449</v>
      </c>
      <c r="D240" s="13" t="s">
        <v>450</v>
      </c>
      <c r="E240" s="14">
        <v>1034.9000000000001</v>
      </c>
      <c r="F240" s="15">
        <v>1</v>
      </c>
      <c r="G240" s="16">
        <v>7413</v>
      </c>
      <c r="H240" s="16">
        <v>7413</v>
      </c>
      <c r="I240" s="16">
        <v>6553</v>
      </c>
      <c r="J240" s="15">
        <v>1</v>
      </c>
      <c r="K240" s="16">
        <v>6553</v>
      </c>
      <c r="L240" s="16">
        <v>7413</v>
      </c>
      <c r="M240" s="16">
        <v>222</v>
      </c>
      <c r="N240" s="16">
        <v>7635</v>
      </c>
      <c r="O240" s="17">
        <v>649.30999999999995</v>
      </c>
      <c r="P240" s="17">
        <v>19.07</v>
      </c>
      <c r="Q240" s="17">
        <v>668.38</v>
      </c>
      <c r="R240" s="17">
        <v>72.010000000000005</v>
      </c>
      <c r="S240" s="17">
        <v>2.16</v>
      </c>
      <c r="T240" s="17">
        <v>74.17</v>
      </c>
      <c r="U240" s="17">
        <v>86.43</v>
      </c>
      <c r="V240" s="17">
        <v>2.35</v>
      </c>
      <c r="W240" s="17">
        <v>88.78</v>
      </c>
      <c r="X240" s="17">
        <v>357.8</v>
      </c>
      <c r="Y240" s="17">
        <v>10.73</v>
      </c>
      <c r="Z240" s="17">
        <v>368.53</v>
      </c>
      <c r="AA240" s="17">
        <v>79.2</v>
      </c>
      <c r="AB240" s="17">
        <v>24.82</v>
      </c>
      <c r="AC240" s="17">
        <v>27.4</v>
      </c>
      <c r="AD240" s="17">
        <v>131.41999999999999</v>
      </c>
      <c r="AE240" s="14">
        <v>1034.9000000000001</v>
      </c>
      <c r="AF240" s="17">
        <v>1166.32</v>
      </c>
      <c r="AG240" s="17">
        <v>2.44</v>
      </c>
      <c r="AH240" s="17">
        <v>1168.76</v>
      </c>
      <c r="AI240" s="15">
        <v>22.99</v>
      </c>
      <c r="AJ240" s="15">
        <v>6.0910000000000002</v>
      </c>
      <c r="AK240" s="17">
        <v>3.76</v>
      </c>
      <c r="AL240" s="17">
        <f>ROUND(Data_AidAndLevy[[#This Row],[L311]]*Data_AidAndLevy[[#This Row],[L201]],0)</f>
        <v>27873</v>
      </c>
      <c r="AM240" s="15">
        <v>0</v>
      </c>
      <c r="AN240" s="15">
        <v>32.841000000000001</v>
      </c>
      <c r="AO240" s="17">
        <v>1166.32</v>
      </c>
      <c r="AP240" s="15">
        <v>1199.1610000000001</v>
      </c>
      <c r="AQ240" s="17">
        <v>131.41999999999999</v>
      </c>
      <c r="AR240" s="15">
        <v>1067.741</v>
      </c>
      <c r="AS240" s="16">
        <v>7635</v>
      </c>
      <c r="AT240" s="14">
        <v>1034.9000000000001</v>
      </c>
      <c r="AU240" s="16">
        <v>7901462</v>
      </c>
      <c r="AV240" s="16">
        <v>7954890</v>
      </c>
      <c r="AW240" s="17">
        <v>1.01</v>
      </c>
      <c r="AX240" s="16">
        <v>8034439</v>
      </c>
      <c r="AY240" s="16">
        <v>7901462</v>
      </c>
      <c r="AZ240" s="16">
        <v>132977</v>
      </c>
      <c r="BA240" s="16">
        <v>7635</v>
      </c>
      <c r="BB240" s="15">
        <v>32.841000000000001</v>
      </c>
      <c r="BC240" s="16">
        <v>250741</v>
      </c>
      <c r="BD240" s="16">
        <v>7635</v>
      </c>
      <c r="BE240" s="17">
        <v>131.41999999999999</v>
      </c>
      <c r="BF240" s="16">
        <v>1003392</v>
      </c>
      <c r="BG240" s="17">
        <v>668.38</v>
      </c>
      <c r="BH240" s="14">
        <v>1034.9000000000001</v>
      </c>
      <c r="BI240" s="16">
        <v>691706</v>
      </c>
      <c r="BJ240" s="16">
        <v>696775</v>
      </c>
      <c r="BK240" s="16">
        <v>691706</v>
      </c>
      <c r="BL240" s="16">
        <v>5069</v>
      </c>
      <c r="BM240" s="16">
        <v>691706</v>
      </c>
      <c r="BN240" s="16">
        <v>696775</v>
      </c>
      <c r="BO240" s="17">
        <v>74.17</v>
      </c>
      <c r="BP240" s="14">
        <v>1034.9000000000001</v>
      </c>
      <c r="BQ240" s="16">
        <v>76759</v>
      </c>
      <c r="BR240" s="16">
        <v>77274</v>
      </c>
      <c r="BS240" s="16">
        <v>76759</v>
      </c>
      <c r="BT240" s="16">
        <v>515</v>
      </c>
      <c r="BU240" s="16">
        <v>76759</v>
      </c>
      <c r="BV240" s="16">
        <v>77274</v>
      </c>
      <c r="BW240" s="17">
        <v>88.78</v>
      </c>
      <c r="BX240" s="14">
        <v>1034.9000000000001</v>
      </c>
      <c r="BY240" s="16">
        <v>91878</v>
      </c>
      <c r="BZ240" s="16">
        <v>92748</v>
      </c>
      <c r="CA240" s="16">
        <v>91878</v>
      </c>
      <c r="CB240" s="16">
        <v>870</v>
      </c>
      <c r="CC240" s="16">
        <v>91878</v>
      </c>
      <c r="CD240" s="16">
        <v>92748</v>
      </c>
      <c r="CE240" s="17">
        <v>368.53</v>
      </c>
      <c r="CF240" s="14">
        <v>1034.9000000000001</v>
      </c>
      <c r="CG240" s="16">
        <v>381392</v>
      </c>
      <c r="CH240" s="16">
        <v>383955</v>
      </c>
      <c r="CI240" s="16">
        <v>381392</v>
      </c>
      <c r="CJ240" s="16">
        <v>2563</v>
      </c>
      <c r="CK240" s="16">
        <v>381392</v>
      </c>
      <c r="CL240" s="16">
        <v>383955</v>
      </c>
      <c r="CM240" s="17">
        <v>333.94</v>
      </c>
      <c r="CN240" s="17">
        <v>1166.32</v>
      </c>
      <c r="CO240" s="16">
        <v>389481</v>
      </c>
      <c r="CP240" s="16">
        <v>394547</v>
      </c>
      <c r="CQ240" s="16">
        <v>0</v>
      </c>
      <c r="CR240" s="16">
        <v>394547</v>
      </c>
      <c r="CS240" s="16">
        <v>389481</v>
      </c>
      <c r="CT240" s="16">
        <v>5066</v>
      </c>
      <c r="CU240" s="14">
        <v>1034.9000000000001</v>
      </c>
      <c r="CV240" s="16">
        <v>0</v>
      </c>
      <c r="CW240" s="14">
        <v>0</v>
      </c>
      <c r="CX240" s="16">
        <v>1035</v>
      </c>
      <c r="CY240" s="17">
        <v>62.17</v>
      </c>
      <c r="CZ240" s="16">
        <v>64346</v>
      </c>
      <c r="DA240" s="16">
        <v>1035</v>
      </c>
      <c r="DB240" s="17">
        <v>68.73</v>
      </c>
      <c r="DC240" s="16">
        <v>71136</v>
      </c>
      <c r="DD240" s="17">
        <v>2.44</v>
      </c>
      <c r="DE240" s="17">
        <v>333.94</v>
      </c>
      <c r="DF240" s="16">
        <v>815</v>
      </c>
      <c r="DG240" s="17">
        <v>34.29</v>
      </c>
      <c r="DH240" s="17">
        <v>1166.32</v>
      </c>
      <c r="DI240" s="16">
        <v>39993</v>
      </c>
      <c r="DJ240" s="16">
        <v>40511</v>
      </c>
      <c r="DK240" s="16">
        <v>39993</v>
      </c>
      <c r="DL240" s="16">
        <v>518</v>
      </c>
      <c r="DM240" s="16">
        <v>39993</v>
      </c>
      <c r="DN240" s="16">
        <v>40511</v>
      </c>
      <c r="DO240" s="17">
        <v>3.7</v>
      </c>
      <c r="DP240" s="17">
        <v>1166.32</v>
      </c>
      <c r="DQ240" s="16">
        <v>4315</v>
      </c>
      <c r="DR240" s="16">
        <v>4357</v>
      </c>
      <c r="DS240" s="16">
        <v>4315</v>
      </c>
      <c r="DT240" s="16">
        <v>42</v>
      </c>
      <c r="DU240" s="16">
        <v>4315</v>
      </c>
      <c r="DV240" s="16">
        <v>4357</v>
      </c>
      <c r="DW240" s="16">
        <v>7901462</v>
      </c>
      <c r="DX240" s="16">
        <v>132977</v>
      </c>
      <c r="DY240" s="16">
        <v>250741</v>
      </c>
      <c r="DZ240" s="16">
        <v>1003392</v>
      </c>
      <c r="EA240" s="16">
        <v>696775</v>
      </c>
      <c r="EB240" s="16">
        <v>77274</v>
      </c>
      <c r="EC240" s="16">
        <v>92748</v>
      </c>
      <c r="ED240" s="16">
        <v>383955</v>
      </c>
      <c r="EE240" s="16">
        <v>389481</v>
      </c>
      <c r="EF240" s="16">
        <v>5066</v>
      </c>
      <c r="EG240" s="16">
        <v>64346</v>
      </c>
      <c r="EH240" s="16">
        <v>71136</v>
      </c>
      <c r="EI240" s="16">
        <v>815</v>
      </c>
      <c r="EJ240" s="16">
        <v>40511</v>
      </c>
      <c r="EK240" s="16">
        <v>4357</v>
      </c>
      <c r="EL240" s="16">
        <v>81514</v>
      </c>
      <c r="EM240" s="16">
        <v>315976</v>
      </c>
      <c r="EN240" s="16">
        <v>7413</v>
      </c>
      <c r="EO240" s="16">
        <v>11356911</v>
      </c>
      <c r="EP240" s="16">
        <v>393582013</v>
      </c>
      <c r="EQ240" s="18">
        <v>5.4</v>
      </c>
      <c r="ER240" s="16">
        <v>2125343</v>
      </c>
      <c r="ES240" s="16">
        <v>60782</v>
      </c>
      <c r="ET240" s="16">
        <v>62049</v>
      </c>
      <c r="EU240" s="16">
        <v>-1267</v>
      </c>
      <c r="EV240" s="16">
        <v>2125343</v>
      </c>
      <c r="EW240" s="16">
        <v>2124076</v>
      </c>
      <c r="EX240" s="16">
        <v>100697932</v>
      </c>
      <c r="EY240" s="16">
        <v>90811929</v>
      </c>
      <c r="EZ240" s="16">
        <v>9886003</v>
      </c>
      <c r="FA240" s="18">
        <v>5.4</v>
      </c>
      <c r="FB240" s="16">
        <v>53384</v>
      </c>
      <c r="FC240" s="16">
        <v>0</v>
      </c>
      <c r="FD240" s="16">
        <v>0</v>
      </c>
      <c r="FE240" s="16">
        <v>0</v>
      </c>
      <c r="FF240" s="16">
        <v>53384</v>
      </c>
      <c r="FG240" s="16">
        <v>53384</v>
      </c>
      <c r="FH240" s="16">
        <v>2124076</v>
      </c>
      <c r="FI240" s="16">
        <v>2177460</v>
      </c>
      <c r="FJ240" s="16">
        <v>6749</v>
      </c>
      <c r="FK240" s="15">
        <v>1067.741</v>
      </c>
      <c r="FL240" s="16">
        <v>7206184</v>
      </c>
      <c r="FM240" s="16">
        <v>6749</v>
      </c>
      <c r="FN240" s="17">
        <v>131.41999999999999</v>
      </c>
      <c r="FO240" s="16">
        <v>886954</v>
      </c>
      <c r="FP240" s="16">
        <v>264</v>
      </c>
      <c r="FQ240" s="17">
        <v>1168.76</v>
      </c>
      <c r="FR240" s="16">
        <v>308553</v>
      </c>
      <c r="FS240" s="16">
        <v>40511</v>
      </c>
      <c r="FT240" s="16">
        <v>4357</v>
      </c>
      <c r="FU240" s="16">
        <v>353421</v>
      </c>
      <c r="FV240" s="16">
        <v>7206184</v>
      </c>
      <c r="FW240" s="16">
        <v>886954</v>
      </c>
      <c r="FX240" s="16">
        <v>6553</v>
      </c>
      <c r="FY240" s="16">
        <v>696775</v>
      </c>
      <c r="FZ240" s="16">
        <v>77274</v>
      </c>
      <c r="GA240" s="16">
        <v>92748</v>
      </c>
      <c r="GB240" s="16">
        <v>383955</v>
      </c>
      <c r="GC240" s="16">
        <v>9703864</v>
      </c>
      <c r="GD240" s="16">
        <v>2177460</v>
      </c>
      <c r="GE240" s="16">
        <v>7526404</v>
      </c>
      <c r="GF240" s="15">
        <v>1199.1610000000001</v>
      </c>
      <c r="GG240" s="16">
        <v>300</v>
      </c>
      <c r="GH240" s="16">
        <v>359748</v>
      </c>
      <c r="GI240" s="16">
        <v>7526404</v>
      </c>
      <c r="GJ240" s="16">
        <v>0</v>
      </c>
      <c r="GK240" s="14">
        <v>34.5</v>
      </c>
      <c r="GL240" s="16">
        <v>7635</v>
      </c>
      <c r="GM240" s="16">
        <v>263408</v>
      </c>
      <c r="GN240" s="14">
        <v>0</v>
      </c>
      <c r="GO240" s="16">
        <v>7413</v>
      </c>
      <c r="GP240" s="16">
        <v>0</v>
      </c>
      <c r="GQ240" s="16">
        <v>263408</v>
      </c>
      <c r="GR240" s="16">
        <v>263408</v>
      </c>
      <c r="GS240" s="16">
        <v>11356911</v>
      </c>
      <c r="GT240" s="16">
        <v>9703864</v>
      </c>
      <c r="GU240" s="16">
        <v>0</v>
      </c>
      <c r="GV240" s="16">
        <v>1653047</v>
      </c>
      <c r="GW240" s="16">
        <v>393582013</v>
      </c>
      <c r="GX240" s="16">
        <v>397427415</v>
      </c>
      <c r="GY240" s="16">
        <v>0</v>
      </c>
      <c r="GZ240" s="16">
        <v>397427415</v>
      </c>
      <c r="HA240" s="18">
        <v>0</v>
      </c>
      <c r="HB240" s="16">
        <v>25593</v>
      </c>
      <c r="HC240" s="16">
        <v>0</v>
      </c>
      <c r="HD240" s="16">
        <v>25593</v>
      </c>
      <c r="HE240" s="16">
        <v>0</v>
      </c>
      <c r="HF240" s="16">
        <v>25593</v>
      </c>
      <c r="HG240" s="16">
        <v>886</v>
      </c>
      <c r="HH240" s="16">
        <v>685</v>
      </c>
      <c r="HI240" s="16">
        <v>201</v>
      </c>
      <c r="HJ240" s="15">
        <v>1199.1610000000001</v>
      </c>
      <c r="HK240" s="16">
        <v>241031</v>
      </c>
      <c r="HL240" s="15">
        <v>1199.1610000000001</v>
      </c>
      <c r="HM240" s="16">
        <v>10</v>
      </c>
      <c r="HN240" s="16">
        <v>11992</v>
      </c>
      <c r="HO240" s="15">
        <v>1199.1610000000001</v>
      </c>
      <c r="HP240" s="16">
        <v>7635</v>
      </c>
      <c r="HQ240" s="15">
        <v>0.11600000000000001</v>
      </c>
      <c r="HR240" s="16">
        <v>1062457</v>
      </c>
      <c r="HS240" s="16">
        <v>241031</v>
      </c>
      <c r="HT240" s="16">
        <v>11992</v>
      </c>
      <c r="HU240" s="16">
        <v>809434</v>
      </c>
      <c r="HV240" s="16">
        <v>393582013</v>
      </c>
      <c r="HW240" s="18">
        <v>2.0565799999999999</v>
      </c>
      <c r="HX240" s="18">
        <v>1.9617800000000001</v>
      </c>
      <c r="HY240" s="18">
        <v>9.4799999999999995E-2</v>
      </c>
      <c r="HZ240" s="16">
        <v>393582013</v>
      </c>
      <c r="IA240" s="16">
        <v>37312</v>
      </c>
      <c r="IB240" s="16">
        <v>7635</v>
      </c>
      <c r="IC240" s="17">
        <v>0</v>
      </c>
      <c r="ID240" s="16">
        <v>0</v>
      </c>
      <c r="IE240" s="15">
        <v>1199.1610000000001</v>
      </c>
      <c r="IF240" s="16">
        <v>0</v>
      </c>
      <c r="IG240" s="16">
        <v>1653047</v>
      </c>
      <c r="IH240" s="16">
        <v>25593</v>
      </c>
      <c r="II240" s="16">
        <v>26088</v>
      </c>
      <c r="IJ240" s="16">
        <v>0</v>
      </c>
      <c r="IK240" s="16">
        <v>81514</v>
      </c>
      <c r="IL240" s="16">
        <v>241031</v>
      </c>
      <c r="IM240" s="16">
        <v>11992</v>
      </c>
      <c r="IN240" s="16">
        <v>37312</v>
      </c>
      <c r="IO240" s="16">
        <v>0</v>
      </c>
      <c r="IP240" s="16">
        <v>1392545</v>
      </c>
      <c r="IQ240" s="16">
        <v>7526404</v>
      </c>
      <c r="IR240" s="16">
        <v>0</v>
      </c>
      <c r="IS240" s="16">
        <v>25593</v>
      </c>
      <c r="IT240" s="16">
        <v>26088</v>
      </c>
      <c r="IU240" s="16">
        <v>0</v>
      </c>
      <c r="IV240" s="16">
        <v>81514</v>
      </c>
      <c r="IW240" s="16">
        <v>241031</v>
      </c>
      <c r="IX240" s="16">
        <v>11992</v>
      </c>
      <c r="IY240" s="16">
        <v>37312</v>
      </c>
      <c r="IZ240" s="16">
        <v>0</v>
      </c>
      <c r="JA240" s="16">
        <v>0</v>
      </c>
      <c r="JB240" s="16">
        <v>263408</v>
      </c>
      <c r="JC240" s="16">
        <v>8050314</v>
      </c>
      <c r="JD240" s="16">
        <v>7901462</v>
      </c>
      <c r="JE240" s="16">
        <v>132977</v>
      </c>
      <c r="JF240" s="16">
        <v>8034439</v>
      </c>
      <c r="JG240" s="19">
        <v>0.1</v>
      </c>
      <c r="JH240" s="16">
        <v>803444</v>
      </c>
      <c r="JI240" s="16">
        <v>393582013</v>
      </c>
      <c r="JJ240" s="14">
        <v>1034.9000000000001</v>
      </c>
      <c r="JK240" s="16">
        <v>380309</v>
      </c>
      <c r="JL240" s="16">
        <v>416026</v>
      </c>
      <c r="JM240" s="16">
        <v>380309</v>
      </c>
      <c r="JN240" s="17">
        <v>0.25</v>
      </c>
      <c r="JO240" s="19">
        <v>0.27350000000000002</v>
      </c>
      <c r="JP240" s="16">
        <v>803444</v>
      </c>
      <c r="JQ240" s="16">
        <v>219742</v>
      </c>
      <c r="JR240" s="17">
        <v>0.05</v>
      </c>
      <c r="JS240" s="16">
        <v>6396336</v>
      </c>
      <c r="JT240" s="16">
        <v>319817</v>
      </c>
      <c r="JU240" s="16">
        <v>803444</v>
      </c>
      <c r="JV240" s="16">
        <v>219742</v>
      </c>
      <c r="JW240" s="16">
        <v>319817</v>
      </c>
      <c r="JX240" s="16">
        <v>263885</v>
      </c>
      <c r="JY240" s="16">
        <v>219742</v>
      </c>
      <c r="JZ240" s="18">
        <v>0</v>
      </c>
      <c r="KA240" s="16">
        <v>0</v>
      </c>
      <c r="KB240" s="16">
        <v>319817</v>
      </c>
      <c r="KC240" s="16">
        <v>263885</v>
      </c>
      <c r="KD240" s="16">
        <v>583702</v>
      </c>
      <c r="KE240" s="16">
        <v>8034439</v>
      </c>
      <c r="KF240" s="19">
        <v>0</v>
      </c>
      <c r="KG240" s="16">
        <v>0</v>
      </c>
      <c r="KH240" s="17">
        <v>0</v>
      </c>
      <c r="KI240" s="16">
        <v>6396336</v>
      </c>
      <c r="KJ240" s="16">
        <v>0</v>
      </c>
      <c r="KK240" s="16">
        <v>0</v>
      </c>
      <c r="KL240" s="16">
        <v>0</v>
      </c>
      <c r="KM240" s="16">
        <v>0</v>
      </c>
      <c r="KN240" s="16">
        <v>34033</v>
      </c>
      <c r="KO240" s="16">
        <v>34743</v>
      </c>
      <c r="KP240" s="16">
        <v>-710</v>
      </c>
      <c r="KQ240" s="16">
        <v>1392545</v>
      </c>
      <c r="KR240" s="16">
        <v>-710</v>
      </c>
      <c r="KS240" s="16">
        <v>1393255</v>
      </c>
      <c r="KT240" s="16">
        <v>-1267</v>
      </c>
      <c r="KU240" s="16">
        <v>-710</v>
      </c>
      <c r="KV240" s="16">
        <v>-1977</v>
      </c>
      <c r="KW240" s="16">
        <v>2125343</v>
      </c>
      <c r="KX240" s="16">
        <v>1393255</v>
      </c>
      <c r="KY240" s="18">
        <v>3518598</v>
      </c>
      <c r="KZ240" s="16">
        <v>263885</v>
      </c>
      <c r="LA240" s="16">
        <v>0</v>
      </c>
      <c r="LB240" s="16">
        <v>0</v>
      </c>
      <c r="LC240" s="16">
        <v>0</v>
      </c>
      <c r="LD240" s="16">
        <v>3782483</v>
      </c>
      <c r="LE240" s="16">
        <v>0</v>
      </c>
      <c r="LF240" s="16">
        <v>0</v>
      </c>
      <c r="LG240" s="16">
        <v>0</v>
      </c>
      <c r="LH240" s="16">
        <v>3782483</v>
      </c>
      <c r="LI240" s="16">
        <v>263885</v>
      </c>
      <c r="LJ240" s="16">
        <v>3518598</v>
      </c>
      <c r="LK240" s="16">
        <v>393582013</v>
      </c>
      <c r="LL240" s="16">
        <v>8.93994</v>
      </c>
      <c r="LM240" s="16">
        <v>263885</v>
      </c>
      <c r="LN240" s="16">
        <v>401077275</v>
      </c>
      <c r="LO240" s="16">
        <v>0.65793999999999997</v>
      </c>
      <c r="LP240" s="16">
        <v>8.93994</v>
      </c>
      <c r="LQ240" s="16">
        <v>9.59788</v>
      </c>
      <c r="LR240" s="16">
        <v>389481</v>
      </c>
      <c r="LS240" s="16">
        <v>5066</v>
      </c>
      <c r="LT240" s="16">
        <v>64346</v>
      </c>
      <c r="LU240" s="16">
        <v>71136</v>
      </c>
      <c r="LV240" s="16">
        <v>815</v>
      </c>
      <c r="LW240" s="16">
        <v>40511</v>
      </c>
      <c r="LX240" s="16">
        <v>4357</v>
      </c>
      <c r="LY240" s="16">
        <v>81514</v>
      </c>
      <c r="LZ240" s="16">
        <v>494198</v>
      </c>
      <c r="MA240" s="16">
        <v>8050314</v>
      </c>
      <c r="MB240" s="18">
        <v>494198</v>
      </c>
      <c r="MC240" s="16">
        <v>7556116</v>
      </c>
      <c r="MD240" s="16">
        <v>11356911</v>
      </c>
      <c r="ME240" s="18">
        <v>0</v>
      </c>
      <c r="MF240" s="18">
        <v>0</v>
      </c>
      <c r="MG240" s="18">
        <v>583702</v>
      </c>
      <c r="MH240" s="16">
        <v>0</v>
      </c>
      <c r="MI240" s="16">
        <v>263408</v>
      </c>
      <c r="MJ240" s="16">
        <v>0</v>
      </c>
      <c r="MK240" s="16">
        <v>0</v>
      </c>
      <c r="ML240" s="16">
        <v>0</v>
      </c>
      <c r="MM240" s="16">
        <v>0</v>
      </c>
      <c r="MN240" s="16">
        <v>0</v>
      </c>
      <c r="MO240" s="16">
        <v>3782483</v>
      </c>
      <c r="MP240" s="16">
        <v>263408</v>
      </c>
      <c r="MQ240" s="16">
        <v>0</v>
      </c>
      <c r="MR240" s="16">
        <v>319817</v>
      </c>
      <c r="MS240" s="16">
        <v>0</v>
      </c>
      <c r="MT240" s="16">
        <v>53384</v>
      </c>
      <c r="MU240" s="16">
        <v>-1977</v>
      </c>
      <c r="MV240" s="16">
        <v>0</v>
      </c>
      <c r="MW240" s="16">
        <v>4417115</v>
      </c>
      <c r="MX240" s="16">
        <v>401077275</v>
      </c>
      <c r="MY240" s="16">
        <v>1.34</v>
      </c>
      <c r="MZ240" s="16">
        <v>537444</v>
      </c>
      <c r="NA240" s="16">
        <v>0.01</v>
      </c>
      <c r="NB240" s="16">
        <v>6396336</v>
      </c>
      <c r="NC240" s="16">
        <v>63963</v>
      </c>
      <c r="ND240" s="16">
        <v>537444</v>
      </c>
      <c r="NE240" s="16">
        <v>63963</v>
      </c>
      <c r="NF240" s="16">
        <v>473481</v>
      </c>
      <c r="NG240" s="17">
        <v>0.05</v>
      </c>
      <c r="NH240" s="17">
        <v>0</v>
      </c>
      <c r="NI240" s="17">
        <v>0</v>
      </c>
      <c r="NJ240" s="17">
        <v>0</v>
      </c>
      <c r="NK240" s="17">
        <v>0.01</v>
      </c>
      <c r="NL240" s="17">
        <v>0.06</v>
      </c>
      <c r="NM240" s="16">
        <v>319817</v>
      </c>
      <c r="NN240" s="16">
        <v>0</v>
      </c>
      <c r="NO240" s="18">
        <v>0</v>
      </c>
      <c r="NP240" s="16">
        <v>0</v>
      </c>
      <c r="NQ240" s="17">
        <v>319817</v>
      </c>
      <c r="NR240" s="16">
        <v>160000</v>
      </c>
      <c r="NS240" s="16">
        <v>0</v>
      </c>
      <c r="NT240" s="16">
        <v>132356</v>
      </c>
      <c r="NU240" s="16">
        <v>0</v>
      </c>
      <c r="NV240" s="16">
        <v>0</v>
      </c>
      <c r="NW240" s="17">
        <v>0</v>
      </c>
      <c r="NX240" s="17">
        <v>1619838</v>
      </c>
    </row>
    <row r="241" spans="1:388" x14ac:dyDescent="0.55000000000000004">
      <c r="A241" s="13" t="s">
        <v>1185</v>
      </c>
      <c r="B241" s="13" t="s">
        <v>1186</v>
      </c>
      <c r="C241" s="13" t="s">
        <v>451</v>
      </c>
      <c r="D241" s="13" t="s">
        <v>452</v>
      </c>
      <c r="E241" s="14">
        <v>334</v>
      </c>
      <c r="F241" s="15">
        <v>0</v>
      </c>
      <c r="G241" s="16">
        <v>7413</v>
      </c>
      <c r="H241" s="16">
        <v>0</v>
      </c>
      <c r="I241" s="16">
        <v>6553</v>
      </c>
      <c r="J241" s="15">
        <v>0</v>
      </c>
      <c r="K241" s="16">
        <v>0</v>
      </c>
      <c r="L241" s="16">
        <v>7413</v>
      </c>
      <c r="M241" s="16">
        <v>222</v>
      </c>
      <c r="N241" s="16">
        <v>7635</v>
      </c>
      <c r="O241" s="17">
        <v>670.51</v>
      </c>
      <c r="P241" s="17">
        <v>19.07</v>
      </c>
      <c r="Q241" s="17">
        <v>689.58</v>
      </c>
      <c r="R241" s="17">
        <v>68.7</v>
      </c>
      <c r="S241" s="17">
        <v>2.16</v>
      </c>
      <c r="T241" s="17">
        <v>70.86</v>
      </c>
      <c r="U241" s="17">
        <v>65.05</v>
      </c>
      <c r="V241" s="17">
        <v>2.35</v>
      </c>
      <c r="W241" s="17">
        <v>67.400000000000006</v>
      </c>
      <c r="X241" s="17">
        <v>357.8</v>
      </c>
      <c r="Y241" s="17">
        <v>10.73</v>
      </c>
      <c r="Z241" s="17">
        <v>368.53</v>
      </c>
      <c r="AA241" s="17">
        <v>19.440000000000001</v>
      </c>
      <c r="AB241" s="17">
        <v>19.36</v>
      </c>
      <c r="AC241" s="17">
        <v>21.92</v>
      </c>
      <c r="AD241" s="17">
        <v>60.72</v>
      </c>
      <c r="AE241" s="14">
        <v>334</v>
      </c>
      <c r="AF241" s="17">
        <v>394.72</v>
      </c>
      <c r="AG241" s="17">
        <v>0.76</v>
      </c>
      <c r="AH241" s="17">
        <v>395.48</v>
      </c>
      <c r="AI241" s="15">
        <v>24.7</v>
      </c>
      <c r="AJ241" s="15">
        <v>1.4550000000000001</v>
      </c>
      <c r="AK241" s="17">
        <v>0.89</v>
      </c>
      <c r="AL241" s="17">
        <f>ROUND(Data_AidAndLevy[[#This Row],[L311]]*Data_AidAndLevy[[#This Row],[L201]],0)</f>
        <v>6598</v>
      </c>
      <c r="AM241" s="15">
        <v>0</v>
      </c>
      <c r="AN241" s="15">
        <v>27.045000000000002</v>
      </c>
      <c r="AO241" s="17">
        <v>394.72</v>
      </c>
      <c r="AP241" s="15">
        <v>421.76499999999999</v>
      </c>
      <c r="AQ241" s="17">
        <v>60.72</v>
      </c>
      <c r="AR241" s="15">
        <v>361.04500000000002</v>
      </c>
      <c r="AS241" s="16">
        <v>7635</v>
      </c>
      <c r="AT241" s="14">
        <v>334</v>
      </c>
      <c r="AU241" s="16">
        <v>2550090</v>
      </c>
      <c r="AV241" s="16">
        <v>2446290</v>
      </c>
      <c r="AW241" s="17">
        <v>1.01</v>
      </c>
      <c r="AX241" s="16">
        <v>2470753</v>
      </c>
      <c r="AY241" s="16">
        <v>2550090</v>
      </c>
      <c r="AZ241" s="16">
        <v>0</v>
      </c>
      <c r="BA241" s="16">
        <v>7635</v>
      </c>
      <c r="BB241" s="15">
        <v>27.045000000000002</v>
      </c>
      <c r="BC241" s="16">
        <v>206489</v>
      </c>
      <c r="BD241" s="16">
        <v>7635</v>
      </c>
      <c r="BE241" s="17">
        <v>60.72</v>
      </c>
      <c r="BF241" s="16">
        <v>463597</v>
      </c>
      <c r="BG241" s="17">
        <v>689.58</v>
      </c>
      <c r="BH241" s="14">
        <v>334</v>
      </c>
      <c r="BI241" s="16">
        <v>230320</v>
      </c>
      <c r="BJ241" s="16">
        <v>221268</v>
      </c>
      <c r="BK241" s="16">
        <v>230320</v>
      </c>
      <c r="BL241" s="16">
        <v>0</v>
      </c>
      <c r="BM241" s="16">
        <v>230320</v>
      </c>
      <c r="BN241" s="16">
        <v>230320</v>
      </c>
      <c r="BO241" s="17">
        <v>70.86</v>
      </c>
      <c r="BP241" s="14">
        <v>334</v>
      </c>
      <c r="BQ241" s="16">
        <v>23667</v>
      </c>
      <c r="BR241" s="16">
        <v>22671</v>
      </c>
      <c r="BS241" s="16">
        <v>23667</v>
      </c>
      <c r="BT241" s="16">
        <v>0</v>
      </c>
      <c r="BU241" s="16">
        <v>23667</v>
      </c>
      <c r="BV241" s="16">
        <v>23667</v>
      </c>
      <c r="BW241" s="17">
        <v>67.400000000000006</v>
      </c>
      <c r="BX241" s="14">
        <v>334</v>
      </c>
      <c r="BY241" s="16">
        <v>22512</v>
      </c>
      <c r="BZ241" s="16">
        <v>21467</v>
      </c>
      <c r="CA241" s="16">
        <v>22512</v>
      </c>
      <c r="CB241" s="16">
        <v>0</v>
      </c>
      <c r="CC241" s="16">
        <v>22512</v>
      </c>
      <c r="CD241" s="16">
        <v>22512</v>
      </c>
      <c r="CE241" s="17">
        <v>368.53</v>
      </c>
      <c r="CF241" s="14">
        <v>334</v>
      </c>
      <c r="CG241" s="16">
        <v>123089</v>
      </c>
      <c r="CH241" s="16">
        <v>118074</v>
      </c>
      <c r="CI241" s="16">
        <v>123089</v>
      </c>
      <c r="CJ241" s="16">
        <v>0</v>
      </c>
      <c r="CK241" s="16">
        <v>123089</v>
      </c>
      <c r="CL241" s="16">
        <v>123089</v>
      </c>
      <c r="CM241" s="17">
        <v>340.52</v>
      </c>
      <c r="CN241" s="17">
        <v>394.72</v>
      </c>
      <c r="CO241" s="16">
        <v>134410</v>
      </c>
      <c r="CP241" s="16">
        <v>127867</v>
      </c>
      <c r="CQ241" s="16">
        <v>4131</v>
      </c>
      <c r="CR241" s="16">
        <v>131998</v>
      </c>
      <c r="CS241" s="16">
        <v>134410</v>
      </c>
      <c r="CT241" s="16">
        <v>0</v>
      </c>
      <c r="CU241" s="14">
        <v>334</v>
      </c>
      <c r="CV241" s="16">
        <v>176</v>
      </c>
      <c r="CW241" s="14">
        <v>3</v>
      </c>
      <c r="CX241" s="16">
        <v>507</v>
      </c>
      <c r="CY241" s="17">
        <v>62.45</v>
      </c>
      <c r="CZ241" s="16">
        <v>31662</v>
      </c>
      <c r="DA241" s="16">
        <v>507</v>
      </c>
      <c r="DB241" s="17">
        <v>69.930000000000007</v>
      </c>
      <c r="DC241" s="16">
        <v>35455</v>
      </c>
      <c r="DD241" s="17">
        <v>0.76</v>
      </c>
      <c r="DE241" s="17">
        <v>340.52</v>
      </c>
      <c r="DF241" s="16">
        <v>259</v>
      </c>
      <c r="DG241" s="17">
        <v>34.31</v>
      </c>
      <c r="DH241" s="17">
        <v>394.72</v>
      </c>
      <c r="DI241" s="16">
        <v>13543</v>
      </c>
      <c r="DJ241" s="16">
        <v>12876</v>
      </c>
      <c r="DK241" s="16">
        <v>13543</v>
      </c>
      <c r="DL241" s="16">
        <v>0</v>
      </c>
      <c r="DM241" s="16">
        <v>13543</v>
      </c>
      <c r="DN241" s="16">
        <v>13543</v>
      </c>
      <c r="DO241" s="17">
        <v>4.09</v>
      </c>
      <c r="DP241" s="17">
        <v>394.72</v>
      </c>
      <c r="DQ241" s="16">
        <v>1614</v>
      </c>
      <c r="DR241" s="16">
        <v>1535</v>
      </c>
      <c r="DS241" s="16">
        <v>1614</v>
      </c>
      <c r="DT241" s="16">
        <v>0</v>
      </c>
      <c r="DU241" s="16">
        <v>1614</v>
      </c>
      <c r="DV241" s="16">
        <v>1614</v>
      </c>
      <c r="DW241" s="16">
        <v>2550090</v>
      </c>
      <c r="DX241" s="16">
        <v>0</v>
      </c>
      <c r="DY241" s="16">
        <v>206489</v>
      </c>
      <c r="DZ241" s="16">
        <v>463597</v>
      </c>
      <c r="EA241" s="16">
        <v>230320</v>
      </c>
      <c r="EB241" s="16">
        <v>23667</v>
      </c>
      <c r="EC241" s="16">
        <v>22512</v>
      </c>
      <c r="ED241" s="16">
        <v>123089</v>
      </c>
      <c r="EE241" s="16">
        <v>134410</v>
      </c>
      <c r="EF241" s="16">
        <v>0</v>
      </c>
      <c r="EG241" s="16">
        <v>31662</v>
      </c>
      <c r="EH241" s="16">
        <v>35455</v>
      </c>
      <c r="EI241" s="16">
        <v>259</v>
      </c>
      <c r="EJ241" s="16">
        <v>13543</v>
      </c>
      <c r="EK241" s="16">
        <v>1614</v>
      </c>
      <c r="EL241" s="16">
        <v>31912</v>
      </c>
      <c r="EM241" s="16">
        <v>61899</v>
      </c>
      <c r="EN241" s="16">
        <v>0</v>
      </c>
      <c r="EO241" s="16">
        <v>3866694</v>
      </c>
      <c r="EP241" s="16">
        <v>329418222</v>
      </c>
      <c r="EQ241" s="18">
        <v>5.4</v>
      </c>
      <c r="ER241" s="16">
        <v>1778858</v>
      </c>
      <c r="ES241" s="16">
        <v>19730</v>
      </c>
      <c r="ET241" s="16">
        <v>19723</v>
      </c>
      <c r="EU241" s="16">
        <v>7</v>
      </c>
      <c r="EV241" s="16">
        <v>1778858</v>
      </c>
      <c r="EW241" s="16">
        <v>1778865</v>
      </c>
      <c r="EX241" s="16">
        <v>30740266</v>
      </c>
      <c r="EY241" s="16">
        <v>26673415</v>
      </c>
      <c r="EZ241" s="16">
        <v>4066851</v>
      </c>
      <c r="FA241" s="18">
        <v>5.4</v>
      </c>
      <c r="FB241" s="16">
        <v>21961</v>
      </c>
      <c r="FC241" s="16">
        <v>0</v>
      </c>
      <c r="FD241" s="16">
        <v>0</v>
      </c>
      <c r="FE241" s="16">
        <v>0</v>
      </c>
      <c r="FF241" s="16">
        <v>21961</v>
      </c>
      <c r="FG241" s="16">
        <v>21961</v>
      </c>
      <c r="FH241" s="16">
        <v>1778865</v>
      </c>
      <c r="FI241" s="16">
        <v>1800826</v>
      </c>
      <c r="FJ241" s="16">
        <v>6749</v>
      </c>
      <c r="FK241" s="15">
        <v>361.04500000000002</v>
      </c>
      <c r="FL241" s="16">
        <v>2436693</v>
      </c>
      <c r="FM241" s="16">
        <v>6749</v>
      </c>
      <c r="FN241" s="17">
        <v>60.72</v>
      </c>
      <c r="FO241" s="16">
        <v>409799</v>
      </c>
      <c r="FP241" s="16">
        <v>264</v>
      </c>
      <c r="FQ241" s="17">
        <v>395.48</v>
      </c>
      <c r="FR241" s="16">
        <v>104407</v>
      </c>
      <c r="FS241" s="16">
        <v>13543</v>
      </c>
      <c r="FT241" s="16">
        <v>1614</v>
      </c>
      <c r="FU241" s="16">
        <v>119564</v>
      </c>
      <c r="FV241" s="16">
        <v>2436693</v>
      </c>
      <c r="FW241" s="16">
        <v>409799</v>
      </c>
      <c r="FX241" s="16">
        <v>0</v>
      </c>
      <c r="FY241" s="16">
        <v>230320</v>
      </c>
      <c r="FZ241" s="16">
        <v>23667</v>
      </c>
      <c r="GA241" s="16">
        <v>22512</v>
      </c>
      <c r="GB241" s="16">
        <v>123089</v>
      </c>
      <c r="GC241" s="16">
        <v>3365644</v>
      </c>
      <c r="GD241" s="16">
        <v>1800826</v>
      </c>
      <c r="GE241" s="16">
        <v>1564818</v>
      </c>
      <c r="GF241" s="15">
        <v>421.76499999999999</v>
      </c>
      <c r="GG241" s="16">
        <v>300</v>
      </c>
      <c r="GH241" s="16">
        <v>126530</v>
      </c>
      <c r="GI241" s="16">
        <v>1564818</v>
      </c>
      <c r="GJ241" s="16">
        <v>0</v>
      </c>
      <c r="GK241" s="14">
        <v>7</v>
      </c>
      <c r="GL241" s="16">
        <v>7635</v>
      </c>
      <c r="GM241" s="16">
        <v>53445</v>
      </c>
      <c r="GN241" s="14">
        <v>0</v>
      </c>
      <c r="GO241" s="16">
        <v>7413</v>
      </c>
      <c r="GP241" s="16">
        <v>0</v>
      </c>
      <c r="GQ241" s="16">
        <v>53445</v>
      </c>
      <c r="GR241" s="16">
        <v>53445</v>
      </c>
      <c r="GS241" s="16">
        <v>3866694</v>
      </c>
      <c r="GT241" s="16">
        <v>3365644</v>
      </c>
      <c r="GU241" s="16">
        <v>0</v>
      </c>
      <c r="GV241" s="16">
        <v>501050</v>
      </c>
      <c r="GW241" s="16">
        <v>329418222</v>
      </c>
      <c r="GX241" s="16">
        <v>319661258</v>
      </c>
      <c r="GY241" s="16">
        <v>9756964</v>
      </c>
      <c r="GZ241" s="16">
        <v>319661258</v>
      </c>
      <c r="HA241" s="18">
        <v>3.0499999999999999E-2</v>
      </c>
      <c r="HB241" s="16">
        <v>0</v>
      </c>
      <c r="HC241" s="16">
        <v>0</v>
      </c>
      <c r="HD241" s="16">
        <v>0</v>
      </c>
      <c r="HE241" s="16">
        <v>0</v>
      </c>
      <c r="HF241" s="16">
        <v>0</v>
      </c>
      <c r="HG241" s="16">
        <v>886</v>
      </c>
      <c r="HH241" s="16">
        <v>685</v>
      </c>
      <c r="HI241" s="16">
        <v>201</v>
      </c>
      <c r="HJ241" s="15">
        <v>421.76499999999999</v>
      </c>
      <c r="HK241" s="16">
        <v>84775</v>
      </c>
      <c r="HL241" s="15">
        <v>421.76499999999999</v>
      </c>
      <c r="HM241" s="16">
        <v>10</v>
      </c>
      <c r="HN241" s="16">
        <v>4218</v>
      </c>
      <c r="HO241" s="15">
        <v>421.76499999999999</v>
      </c>
      <c r="HP241" s="16">
        <v>7635</v>
      </c>
      <c r="HQ241" s="15">
        <v>0.11600000000000001</v>
      </c>
      <c r="HR241" s="16">
        <v>373684</v>
      </c>
      <c r="HS241" s="16">
        <v>84775</v>
      </c>
      <c r="HT241" s="16">
        <v>4218</v>
      </c>
      <c r="HU241" s="16">
        <v>284691</v>
      </c>
      <c r="HV241" s="16">
        <v>329418222</v>
      </c>
      <c r="HW241" s="18">
        <v>0.86421999999999999</v>
      </c>
      <c r="HX241" s="18">
        <v>1.9617800000000001</v>
      </c>
      <c r="HY241" s="18">
        <v>0</v>
      </c>
      <c r="HZ241" s="16">
        <v>329418222</v>
      </c>
      <c r="IA241" s="16">
        <v>0</v>
      </c>
      <c r="IB241" s="16">
        <v>7635</v>
      </c>
      <c r="IC241" s="17">
        <v>0</v>
      </c>
      <c r="ID241" s="16">
        <v>0</v>
      </c>
      <c r="IE241" s="15">
        <v>421.76499999999999</v>
      </c>
      <c r="IF241" s="16">
        <v>0</v>
      </c>
      <c r="IG241" s="16">
        <v>501050</v>
      </c>
      <c r="IH241" s="16">
        <v>0</v>
      </c>
      <c r="II241" s="16">
        <v>0</v>
      </c>
      <c r="IJ241" s="16">
        <v>0</v>
      </c>
      <c r="IK241" s="16">
        <v>31912</v>
      </c>
      <c r="IL241" s="16">
        <v>84775</v>
      </c>
      <c r="IM241" s="16">
        <v>4218</v>
      </c>
      <c r="IN241" s="16">
        <v>0</v>
      </c>
      <c r="IO241" s="16">
        <v>0</v>
      </c>
      <c r="IP241" s="16">
        <v>443969</v>
      </c>
      <c r="IQ241" s="16">
        <v>1564818</v>
      </c>
      <c r="IR241" s="16">
        <v>0</v>
      </c>
      <c r="IS241" s="16">
        <v>0</v>
      </c>
      <c r="IT241" s="16">
        <v>0</v>
      </c>
      <c r="IU241" s="16">
        <v>0</v>
      </c>
      <c r="IV241" s="16">
        <v>31912</v>
      </c>
      <c r="IW241" s="16">
        <v>84775</v>
      </c>
      <c r="IX241" s="16">
        <v>4218</v>
      </c>
      <c r="IY241" s="16">
        <v>0</v>
      </c>
      <c r="IZ241" s="16">
        <v>0</v>
      </c>
      <c r="JA241" s="16">
        <v>0</v>
      </c>
      <c r="JB241" s="16">
        <v>53445</v>
      </c>
      <c r="JC241" s="16">
        <v>1675344</v>
      </c>
      <c r="JD241" s="16">
        <v>2550090</v>
      </c>
      <c r="JE241" s="16">
        <v>0</v>
      </c>
      <c r="JF241" s="16">
        <v>2550090</v>
      </c>
      <c r="JG241" s="19">
        <v>0.1</v>
      </c>
      <c r="JH241" s="16">
        <v>255009</v>
      </c>
      <c r="JI241" s="16">
        <v>329418222</v>
      </c>
      <c r="JJ241" s="14">
        <v>334</v>
      </c>
      <c r="JK241" s="16">
        <v>986282</v>
      </c>
      <c r="JL241" s="16">
        <v>416026</v>
      </c>
      <c r="JM241" s="16">
        <v>986282</v>
      </c>
      <c r="JN241" s="17">
        <v>0.25</v>
      </c>
      <c r="JO241" s="19">
        <v>0.1055</v>
      </c>
      <c r="JP241" s="16">
        <v>255009</v>
      </c>
      <c r="JQ241" s="16">
        <v>26903</v>
      </c>
      <c r="JR241" s="17">
        <v>0.01</v>
      </c>
      <c r="JS241" s="16">
        <v>3344400</v>
      </c>
      <c r="JT241" s="16">
        <v>33444</v>
      </c>
      <c r="JU241" s="16">
        <v>255009</v>
      </c>
      <c r="JV241" s="16">
        <v>26903</v>
      </c>
      <c r="JW241" s="16">
        <v>33444</v>
      </c>
      <c r="JX241" s="16">
        <v>194662</v>
      </c>
      <c r="JY241" s="16">
        <v>26903</v>
      </c>
      <c r="JZ241" s="18">
        <v>0</v>
      </c>
      <c r="KA241" s="16">
        <v>0</v>
      </c>
      <c r="KB241" s="16">
        <v>33444</v>
      </c>
      <c r="KC241" s="16">
        <v>194662</v>
      </c>
      <c r="KD241" s="16">
        <v>228106</v>
      </c>
      <c r="KE241" s="16">
        <v>2550090</v>
      </c>
      <c r="KF241" s="19">
        <v>0</v>
      </c>
      <c r="KG241" s="16">
        <v>0</v>
      </c>
      <c r="KH241" s="17">
        <v>0</v>
      </c>
      <c r="KI241" s="16">
        <v>3344400</v>
      </c>
      <c r="KJ241" s="16">
        <v>0</v>
      </c>
      <c r="KK241" s="16">
        <v>0</v>
      </c>
      <c r="KL241" s="16">
        <v>0</v>
      </c>
      <c r="KM241" s="16">
        <v>0</v>
      </c>
      <c r="KN241" s="16">
        <v>4412</v>
      </c>
      <c r="KO241" s="16">
        <v>4411</v>
      </c>
      <c r="KP241" s="16">
        <v>1</v>
      </c>
      <c r="KQ241" s="16">
        <v>443969</v>
      </c>
      <c r="KR241" s="16">
        <v>1</v>
      </c>
      <c r="KS241" s="16">
        <v>443968</v>
      </c>
      <c r="KT241" s="16">
        <v>7</v>
      </c>
      <c r="KU241" s="16">
        <v>1</v>
      </c>
      <c r="KV241" s="16">
        <v>8</v>
      </c>
      <c r="KW241" s="16">
        <v>1778858</v>
      </c>
      <c r="KX241" s="16">
        <v>443968</v>
      </c>
      <c r="KY241" s="18">
        <v>2222826</v>
      </c>
      <c r="KZ241" s="16">
        <v>194662</v>
      </c>
      <c r="LA241" s="16">
        <v>0</v>
      </c>
      <c r="LB241" s="16">
        <v>0</v>
      </c>
      <c r="LC241" s="16">
        <v>0</v>
      </c>
      <c r="LD241" s="16">
        <v>2417488</v>
      </c>
      <c r="LE241" s="16">
        <v>0</v>
      </c>
      <c r="LF241" s="16">
        <v>0</v>
      </c>
      <c r="LG241" s="16">
        <v>0</v>
      </c>
      <c r="LH241" s="16">
        <v>2417488</v>
      </c>
      <c r="LI241" s="16">
        <v>194662</v>
      </c>
      <c r="LJ241" s="16">
        <v>2222826</v>
      </c>
      <c r="LK241" s="16">
        <v>329418222</v>
      </c>
      <c r="LL241" s="16">
        <v>6.7477299999999998</v>
      </c>
      <c r="LM241" s="16">
        <v>194662</v>
      </c>
      <c r="LN241" s="16">
        <v>329668415</v>
      </c>
      <c r="LO241" s="16">
        <v>0.59048</v>
      </c>
      <c r="LP241" s="16">
        <v>6.7477299999999998</v>
      </c>
      <c r="LQ241" s="16">
        <v>7.3382100000000001</v>
      </c>
      <c r="LR241" s="16">
        <v>134410</v>
      </c>
      <c r="LS241" s="16">
        <v>0</v>
      </c>
      <c r="LT241" s="16">
        <v>31662</v>
      </c>
      <c r="LU241" s="16">
        <v>35455</v>
      </c>
      <c r="LV241" s="16">
        <v>259</v>
      </c>
      <c r="LW241" s="16">
        <v>13543</v>
      </c>
      <c r="LX241" s="16">
        <v>1614</v>
      </c>
      <c r="LY241" s="16">
        <v>31912</v>
      </c>
      <c r="LZ241" s="16">
        <v>185031</v>
      </c>
      <c r="MA241" s="16">
        <v>1675344</v>
      </c>
      <c r="MB241" s="18">
        <v>185031</v>
      </c>
      <c r="MC241" s="16">
        <v>1490313</v>
      </c>
      <c r="MD241" s="16">
        <v>3866694</v>
      </c>
      <c r="ME241" s="18">
        <v>0</v>
      </c>
      <c r="MF241" s="18">
        <v>0</v>
      </c>
      <c r="MG241" s="18">
        <v>228106</v>
      </c>
      <c r="MH241" s="16">
        <v>0</v>
      </c>
      <c r="MI241" s="16">
        <v>53445</v>
      </c>
      <c r="MJ241" s="16">
        <v>0</v>
      </c>
      <c r="MK241" s="16">
        <v>0</v>
      </c>
      <c r="ML241" s="16">
        <v>0</v>
      </c>
      <c r="MM241" s="16">
        <v>0</v>
      </c>
      <c r="MN241" s="16">
        <v>0</v>
      </c>
      <c r="MO241" s="16">
        <v>2417488</v>
      </c>
      <c r="MP241" s="16">
        <v>53445</v>
      </c>
      <c r="MQ241" s="16">
        <v>0</v>
      </c>
      <c r="MR241" s="16">
        <v>33444</v>
      </c>
      <c r="MS241" s="16">
        <v>0</v>
      </c>
      <c r="MT241" s="16">
        <v>21961</v>
      </c>
      <c r="MU241" s="16">
        <v>8</v>
      </c>
      <c r="MV241" s="16">
        <v>0</v>
      </c>
      <c r="MW241" s="16">
        <v>2526346</v>
      </c>
      <c r="MX241" s="16">
        <v>329668415</v>
      </c>
      <c r="MY241" s="16">
        <v>0</v>
      </c>
      <c r="MZ241" s="16">
        <v>0</v>
      </c>
      <c r="NA241" s="16">
        <v>0</v>
      </c>
      <c r="NB241" s="16">
        <v>3344400</v>
      </c>
      <c r="NC241" s="16">
        <v>0</v>
      </c>
      <c r="ND241" s="16">
        <v>0</v>
      </c>
      <c r="NE241" s="16">
        <v>0</v>
      </c>
      <c r="NF241" s="16">
        <v>0</v>
      </c>
      <c r="NG241" s="17">
        <v>0.01</v>
      </c>
      <c r="NH241" s="17">
        <v>0</v>
      </c>
      <c r="NI241" s="17">
        <v>0</v>
      </c>
      <c r="NJ241" s="17">
        <v>0</v>
      </c>
      <c r="NK241" s="17">
        <v>0</v>
      </c>
      <c r="NL241" s="17">
        <v>0.01</v>
      </c>
      <c r="NM241" s="16">
        <v>33444</v>
      </c>
      <c r="NN241" s="16">
        <v>0</v>
      </c>
      <c r="NO241" s="18">
        <v>0</v>
      </c>
      <c r="NP241" s="16">
        <v>0</v>
      </c>
      <c r="NQ241" s="17">
        <v>33444</v>
      </c>
      <c r="NR241" s="16">
        <v>175000</v>
      </c>
      <c r="NS241" s="16">
        <v>0</v>
      </c>
      <c r="NT241" s="16">
        <v>108791</v>
      </c>
      <c r="NU241" s="16">
        <v>0</v>
      </c>
      <c r="NV241" s="16">
        <v>0</v>
      </c>
      <c r="NW241" s="17">
        <v>0</v>
      </c>
      <c r="NX241" s="17">
        <v>0</v>
      </c>
    </row>
    <row r="242" spans="1:388" x14ac:dyDescent="0.55000000000000004">
      <c r="A242" s="13" t="s">
        <v>1195</v>
      </c>
      <c r="B242" s="13" t="s">
        <v>1273</v>
      </c>
      <c r="C242" s="13" t="s">
        <v>453</v>
      </c>
      <c r="D242" s="13" t="s">
        <v>454</v>
      </c>
      <c r="E242" s="14">
        <v>331.5</v>
      </c>
      <c r="F242" s="15">
        <v>0.874</v>
      </c>
      <c r="G242" s="16">
        <v>7413</v>
      </c>
      <c r="H242" s="16">
        <v>6479</v>
      </c>
      <c r="I242" s="16">
        <v>6553</v>
      </c>
      <c r="J242" s="15">
        <v>0.874</v>
      </c>
      <c r="K242" s="16">
        <v>5727</v>
      </c>
      <c r="L242" s="16">
        <v>7413</v>
      </c>
      <c r="M242" s="16">
        <v>222</v>
      </c>
      <c r="N242" s="16">
        <v>7635</v>
      </c>
      <c r="O242" s="17">
        <v>799.94</v>
      </c>
      <c r="P242" s="17">
        <v>19.07</v>
      </c>
      <c r="Q242" s="17">
        <v>819.01</v>
      </c>
      <c r="R242" s="17">
        <v>97.17</v>
      </c>
      <c r="S242" s="17">
        <v>2.16</v>
      </c>
      <c r="T242" s="17">
        <v>99.33</v>
      </c>
      <c r="U242" s="17">
        <v>71.709999999999994</v>
      </c>
      <c r="V242" s="17">
        <v>2.35</v>
      </c>
      <c r="W242" s="17">
        <v>74.06</v>
      </c>
      <c r="X242" s="17">
        <v>357.8</v>
      </c>
      <c r="Y242" s="17">
        <v>10.73</v>
      </c>
      <c r="Z242" s="17">
        <v>368.53</v>
      </c>
      <c r="AA242" s="17">
        <v>15.12</v>
      </c>
      <c r="AB242" s="17">
        <v>10.29</v>
      </c>
      <c r="AC242" s="17">
        <v>12.33</v>
      </c>
      <c r="AD242" s="17">
        <v>37.74</v>
      </c>
      <c r="AE242" s="14">
        <v>331.5</v>
      </c>
      <c r="AF242" s="17">
        <v>369.24</v>
      </c>
      <c r="AG242" s="17">
        <v>0.99</v>
      </c>
      <c r="AH242" s="17">
        <v>370.23</v>
      </c>
      <c r="AI242" s="15">
        <v>21.68</v>
      </c>
      <c r="AJ242" s="15">
        <v>1.7589999999999999</v>
      </c>
      <c r="AK242" s="17">
        <v>2.09</v>
      </c>
      <c r="AL242" s="17">
        <f>ROUND(Data_AidAndLevy[[#This Row],[L311]]*Data_AidAndLevy[[#This Row],[L201]],0)</f>
        <v>15493</v>
      </c>
      <c r="AM242" s="15">
        <v>0</v>
      </c>
      <c r="AN242" s="15">
        <v>25.529</v>
      </c>
      <c r="AO242" s="17">
        <v>369.24</v>
      </c>
      <c r="AP242" s="15">
        <v>394.76900000000001</v>
      </c>
      <c r="AQ242" s="17">
        <v>37.74</v>
      </c>
      <c r="AR242" s="15">
        <v>357.029</v>
      </c>
      <c r="AS242" s="16">
        <v>7635</v>
      </c>
      <c r="AT242" s="14">
        <v>331.5</v>
      </c>
      <c r="AU242" s="16">
        <v>2531003</v>
      </c>
      <c r="AV242" s="16">
        <v>2464823</v>
      </c>
      <c r="AW242" s="17">
        <v>1.01</v>
      </c>
      <c r="AX242" s="16">
        <v>2489471</v>
      </c>
      <c r="AY242" s="16">
        <v>2531003</v>
      </c>
      <c r="AZ242" s="16">
        <v>0</v>
      </c>
      <c r="BA242" s="16">
        <v>7635</v>
      </c>
      <c r="BB242" s="15">
        <v>25.529</v>
      </c>
      <c r="BC242" s="16">
        <v>194914</v>
      </c>
      <c r="BD242" s="16">
        <v>7635</v>
      </c>
      <c r="BE242" s="17">
        <v>37.74</v>
      </c>
      <c r="BF242" s="16">
        <v>288145</v>
      </c>
      <c r="BG242" s="17">
        <v>819.01</v>
      </c>
      <c r="BH242" s="14">
        <v>331.5</v>
      </c>
      <c r="BI242" s="16">
        <v>271502</v>
      </c>
      <c r="BJ242" s="16">
        <v>265980</v>
      </c>
      <c r="BK242" s="16">
        <v>271502</v>
      </c>
      <c r="BL242" s="16">
        <v>0</v>
      </c>
      <c r="BM242" s="16">
        <v>271502</v>
      </c>
      <c r="BN242" s="16">
        <v>271502</v>
      </c>
      <c r="BO242" s="17">
        <v>99.33</v>
      </c>
      <c r="BP242" s="14">
        <v>331.5</v>
      </c>
      <c r="BQ242" s="16">
        <v>32928</v>
      </c>
      <c r="BR242" s="16">
        <v>32309</v>
      </c>
      <c r="BS242" s="16">
        <v>32928</v>
      </c>
      <c r="BT242" s="16">
        <v>0</v>
      </c>
      <c r="BU242" s="16">
        <v>32928</v>
      </c>
      <c r="BV242" s="16">
        <v>32928</v>
      </c>
      <c r="BW242" s="17">
        <v>74.06</v>
      </c>
      <c r="BX242" s="14">
        <v>331.5</v>
      </c>
      <c r="BY242" s="16">
        <v>24551</v>
      </c>
      <c r="BZ242" s="16">
        <v>23844</v>
      </c>
      <c r="CA242" s="16">
        <v>24551</v>
      </c>
      <c r="CB242" s="16">
        <v>0</v>
      </c>
      <c r="CC242" s="16">
        <v>24551</v>
      </c>
      <c r="CD242" s="16">
        <v>24551</v>
      </c>
      <c r="CE242" s="17">
        <v>368.53</v>
      </c>
      <c r="CF242" s="14">
        <v>331.5</v>
      </c>
      <c r="CG242" s="16">
        <v>122168</v>
      </c>
      <c r="CH242" s="16">
        <v>118969</v>
      </c>
      <c r="CI242" s="16">
        <v>122168</v>
      </c>
      <c r="CJ242" s="16">
        <v>0</v>
      </c>
      <c r="CK242" s="16">
        <v>122168</v>
      </c>
      <c r="CL242" s="16">
        <v>122168</v>
      </c>
      <c r="CM242" s="17">
        <v>348.14</v>
      </c>
      <c r="CN242" s="17">
        <v>369.24</v>
      </c>
      <c r="CO242" s="16">
        <v>128547</v>
      </c>
      <c r="CP242" s="16">
        <v>124359</v>
      </c>
      <c r="CQ242" s="16">
        <v>0</v>
      </c>
      <c r="CR242" s="16">
        <v>124359</v>
      </c>
      <c r="CS242" s="16">
        <v>128547</v>
      </c>
      <c r="CT242" s="16">
        <v>0</v>
      </c>
      <c r="CU242" s="14">
        <v>331.5</v>
      </c>
      <c r="CV242" s="16">
        <v>0</v>
      </c>
      <c r="CW242" s="14">
        <v>0</v>
      </c>
      <c r="CX242" s="16">
        <v>332</v>
      </c>
      <c r="CY242" s="17">
        <v>62.44</v>
      </c>
      <c r="CZ242" s="16">
        <v>20730</v>
      </c>
      <c r="DA242" s="16">
        <v>332</v>
      </c>
      <c r="DB242" s="17">
        <v>69.56</v>
      </c>
      <c r="DC242" s="16">
        <v>23094</v>
      </c>
      <c r="DD242" s="17">
        <v>0.99</v>
      </c>
      <c r="DE242" s="17">
        <v>348.14</v>
      </c>
      <c r="DF242" s="16">
        <v>345</v>
      </c>
      <c r="DG242" s="17">
        <v>34.47</v>
      </c>
      <c r="DH242" s="17">
        <v>369.24</v>
      </c>
      <c r="DI242" s="16">
        <v>12728</v>
      </c>
      <c r="DJ242" s="16">
        <v>12299</v>
      </c>
      <c r="DK242" s="16">
        <v>12728</v>
      </c>
      <c r="DL242" s="16">
        <v>0</v>
      </c>
      <c r="DM242" s="16">
        <v>12728</v>
      </c>
      <c r="DN242" s="16">
        <v>12728</v>
      </c>
      <c r="DO242" s="17">
        <v>3.74</v>
      </c>
      <c r="DP242" s="17">
        <v>369.24</v>
      </c>
      <c r="DQ242" s="16">
        <v>1381</v>
      </c>
      <c r="DR242" s="16">
        <v>1330</v>
      </c>
      <c r="DS242" s="16">
        <v>1381</v>
      </c>
      <c r="DT242" s="16">
        <v>0</v>
      </c>
      <c r="DU242" s="16">
        <v>1381</v>
      </c>
      <c r="DV242" s="16">
        <v>1381</v>
      </c>
      <c r="DW242" s="16">
        <v>2531003</v>
      </c>
      <c r="DX242" s="16">
        <v>0</v>
      </c>
      <c r="DY242" s="16">
        <v>194914</v>
      </c>
      <c r="DZ242" s="16">
        <v>288145</v>
      </c>
      <c r="EA242" s="16">
        <v>271502</v>
      </c>
      <c r="EB242" s="16">
        <v>32928</v>
      </c>
      <c r="EC242" s="16">
        <v>24551</v>
      </c>
      <c r="ED242" s="16">
        <v>122168</v>
      </c>
      <c r="EE242" s="16">
        <v>128547</v>
      </c>
      <c r="EF242" s="16">
        <v>0</v>
      </c>
      <c r="EG242" s="16">
        <v>20730</v>
      </c>
      <c r="EH242" s="16">
        <v>23094</v>
      </c>
      <c r="EI242" s="16">
        <v>345</v>
      </c>
      <c r="EJ242" s="16">
        <v>12728</v>
      </c>
      <c r="EK242" s="16">
        <v>1381</v>
      </c>
      <c r="EL242" s="16">
        <v>27973</v>
      </c>
      <c r="EM242" s="16">
        <v>88467</v>
      </c>
      <c r="EN242" s="16">
        <v>6479</v>
      </c>
      <c r="EO242" s="16">
        <v>3719009</v>
      </c>
      <c r="EP242" s="16">
        <v>312501973</v>
      </c>
      <c r="EQ242" s="18">
        <v>5.4</v>
      </c>
      <c r="ER242" s="16">
        <v>1687511</v>
      </c>
      <c r="ES242" s="16">
        <v>10672</v>
      </c>
      <c r="ET242" s="16">
        <v>10546</v>
      </c>
      <c r="EU242" s="16">
        <v>126</v>
      </c>
      <c r="EV242" s="16">
        <v>1687511</v>
      </c>
      <c r="EW242" s="16">
        <v>1687637</v>
      </c>
      <c r="EX242" s="16">
        <v>188174802</v>
      </c>
      <c r="EY242" s="16">
        <v>183791985</v>
      </c>
      <c r="EZ242" s="16">
        <v>4382817</v>
      </c>
      <c r="FA242" s="18">
        <v>5.4</v>
      </c>
      <c r="FB242" s="16">
        <v>23667</v>
      </c>
      <c r="FC242" s="16">
        <v>0</v>
      </c>
      <c r="FD242" s="16">
        <v>0</v>
      </c>
      <c r="FE242" s="16">
        <v>0</v>
      </c>
      <c r="FF242" s="16">
        <v>23667</v>
      </c>
      <c r="FG242" s="16">
        <v>23667</v>
      </c>
      <c r="FH242" s="16">
        <v>1687637</v>
      </c>
      <c r="FI242" s="16">
        <v>1711304</v>
      </c>
      <c r="FJ242" s="16">
        <v>6749</v>
      </c>
      <c r="FK242" s="15">
        <v>357.029</v>
      </c>
      <c r="FL242" s="16">
        <v>2409589</v>
      </c>
      <c r="FM242" s="16">
        <v>6749</v>
      </c>
      <c r="FN242" s="17">
        <v>37.74</v>
      </c>
      <c r="FO242" s="16">
        <v>254707</v>
      </c>
      <c r="FP242" s="16">
        <v>264</v>
      </c>
      <c r="FQ242" s="17">
        <v>370.23</v>
      </c>
      <c r="FR242" s="16">
        <v>97741</v>
      </c>
      <c r="FS242" s="16">
        <v>12728</v>
      </c>
      <c r="FT242" s="16">
        <v>1381</v>
      </c>
      <c r="FU242" s="16">
        <v>111850</v>
      </c>
      <c r="FV242" s="16">
        <v>2409589</v>
      </c>
      <c r="FW242" s="16">
        <v>254707</v>
      </c>
      <c r="FX242" s="16">
        <v>5727</v>
      </c>
      <c r="FY242" s="16">
        <v>271502</v>
      </c>
      <c r="FZ242" s="16">
        <v>32928</v>
      </c>
      <c r="GA242" s="16">
        <v>24551</v>
      </c>
      <c r="GB242" s="16">
        <v>122168</v>
      </c>
      <c r="GC242" s="16">
        <v>3233022</v>
      </c>
      <c r="GD242" s="16">
        <v>1711304</v>
      </c>
      <c r="GE242" s="16">
        <v>1521718</v>
      </c>
      <c r="GF242" s="15">
        <v>394.76900000000001</v>
      </c>
      <c r="GG242" s="16">
        <v>300</v>
      </c>
      <c r="GH242" s="16">
        <v>118431</v>
      </c>
      <c r="GI242" s="16">
        <v>1521718</v>
      </c>
      <c r="GJ242" s="16">
        <v>0</v>
      </c>
      <c r="GK242" s="14">
        <v>15</v>
      </c>
      <c r="GL242" s="16">
        <v>7635</v>
      </c>
      <c r="GM242" s="16">
        <v>114525</v>
      </c>
      <c r="GN242" s="14">
        <v>0</v>
      </c>
      <c r="GO242" s="16">
        <v>7413</v>
      </c>
      <c r="GP242" s="16">
        <v>0</v>
      </c>
      <c r="GQ242" s="16">
        <v>114525</v>
      </c>
      <c r="GR242" s="16">
        <v>114525</v>
      </c>
      <c r="GS242" s="16">
        <v>3719009</v>
      </c>
      <c r="GT242" s="16">
        <v>3233022</v>
      </c>
      <c r="GU242" s="16">
        <v>0</v>
      </c>
      <c r="GV242" s="16">
        <v>485987</v>
      </c>
      <c r="GW242" s="16">
        <v>312501973</v>
      </c>
      <c r="GX242" s="16">
        <v>309217157</v>
      </c>
      <c r="GY242" s="16">
        <v>3284816</v>
      </c>
      <c r="GZ242" s="16">
        <v>309217157</v>
      </c>
      <c r="HA242" s="18">
        <v>1.06E-2</v>
      </c>
      <c r="HB242" s="16">
        <v>9801</v>
      </c>
      <c r="HC242" s="16">
        <v>104</v>
      </c>
      <c r="HD242" s="16">
        <v>9801</v>
      </c>
      <c r="HE242" s="16">
        <v>104</v>
      </c>
      <c r="HF242" s="16">
        <v>9697</v>
      </c>
      <c r="HG242" s="16">
        <v>886</v>
      </c>
      <c r="HH242" s="16">
        <v>685</v>
      </c>
      <c r="HI242" s="16">
        <v>201</v>
      </c>
      <c r="HJ242" s="15">
        <v>394.76900000000001</v>
      </c>
      <c r="HK242" s="16">
        <v>79349</v>
      </c>
      <c r="HL242" s="15">
        <v>394.76900000000001</v>
      </c>
      <c r="HM242" s="16">
        <v>10</v>
      </c>
      <c r="HN242" s="16">
        <v>3948</v>
      </c>
      <c r="HO242" s="15">
        <v>394.76900000000001</v>
      </c>
      <c r="HP242" s="16">
        <v>7635</v>
      </c>
      <c r="HQ242" s="15">
        <v>0.11600000000000001</v>
      </c>
      <c r="HR242" s="16">
        <v>349765</v>
      </c>
      <c r="HS242" s="16">
        <v>79349</v>
      </c>
      <c r="HT242" s="16">
        <v>3948</v>
      </c>
      <c r="HU242" s="16">
        <v>266468</v>
      </c>
      <c r="HV242" s="16">
        <v>312501973</v>
      </c>
      <c r="HW242" s="18">
        <v>0.85268999999999995</v>
      </c>
      <c r="HX242" s="18">
        <v>1.9617800000000001</v>
      </c>
      <c r="HY242" s="18">
        <v>0</v>
      </c>
      <c r="HZ242" s="16">
        <v>312501973</v>
      </c>
      <c r="IA242" s="16">
        <v>0</v>
      </c>
      <c r="IB242" s="16">
        <v>7635</v>
      </c>
      <c r="IC242" s="17">
        <v>0</v>
      </c>
      <c r="ID242" s="16">
        <v>0</v>
      </c>
      <c r="IE242" s="15">
        <v>394.76900000000001</v>
      </c>
      <c r="IF242" s="16">
        <v>0</v>
      </c>
      <c r="IG242" s="16">
        <v>485987</v>
      </c>
      <c r="IH242" s="16">
        <v>9697</v>
      </c>
      <c r="II242" s="16">
        <v>0</v>
      </c>
      <c r="IJ242" s="16">
        <v>0</v>
      </c>
      <c r="IK242" s="16">
        <v>27973</v>
      </c>
      <c r="IL242" s="16">
        <v>79349</v>
      </c>
      <c r="IM242" s="16">
        <v>3948</v>
      </c>
      <c r="IN242" s="16">
        <v>0</v>
      </c>
      <c r="IO242" s="16">
        <v>0</v>
      </c>
      <c r="IP242" s="16">
        <v>420966</v>
      </c>
      <c r="IQ242" s="16">
        <v>1521718</v>
      </c>
      <c r="IR242" s="16">
        <v>0</v>
      </c>
      <c r="IS242" s="16">
        <v>9697</v>
      </c>
      <c r="IT242" s="16">
        <v>0</v>
      </c>
      <c r="IU242" s="16">
        <v>0</v>
      </c>
      <c r="IV242" s="16">
        <v>27973</v>
      </c>
      <c r="IW242" s="16">
        <v>79349</v>
      </c>
      <c r="IX242" s="16">
        <v>3948</v>
      </c>
      <c r="IY242" s="16">
        <v>0</v>
      </c>
      <c r="IZ242" s="16">
        <v>0</v>
      </c>
      <c r="JA242" s="16">
        <v>0</v>
      </c>
      <c r="JB242" s="16">
        <v>114525</v>
      </c>
      <c r="JC242" s="16">
        <v>1701264</v>
      </c>
      <c r="JD242" s="16">
        <v>2531003</v>
      </c>
      <c r="JE242" s="16">
        <v>0</v>
      </c>
      <c r="JF242" s="16">
        <v>2531003</v>
      </c>
      <c r="JG242" s="19">
        <v>0.1</v>
      </c>
      <c r="JH242" s="16">
        <v>253100</v>
      </c>
      <c r="JI242" s="16">
        <v>312501973</v>
      </c>
      <c r="JJ242" s="14">
        <v>331.5</v>
      </c>
      <c r="JK242" s="16">
        <v>942691</v>
      </c>
      <c r="JL242" s="16">
        <v>416026</v>
      </c>
      <c r="JM242" s="16">
        <v>942691</v>
      </c>
      <c r="JN242" s="17">
        <v>0.25</v>
      </c>
      <c r="JO242" s="19">
        <v>0.1103</v>
      </c>
      <c r="JP242" s="16">
        <v>253100</v>
      </c>
      <c r="JQ242" s="16">
        <v>27917</v>
      </c>
      <c r="JR242" s="17">
        <v>0.05</v>
      </c>
      <c r="JS242" s="16">
        <v>2384213</v>
      </c>
      <c r="JT242" s="16">
        <v>119211</v>
      </c>
      <c r="JU242" s="16">
        <v>253100</v>
      </c>
      <c r="JV242" s="16">
        <v>27917</v>
      </c>
      <c r="JW242" s="16">
        <v>119211</v>
      </c>
      <c r="JX242" s="16">
        <v>105972</v>
      </c>
      <c r="JY242" s="16">
        <v>27917</v>
      </c>
      <c r="JZ242" s="18">
        <v>0</v>
      </c>
      <c r="KA242" s="16">
        <v>0</v>
      </c>
      <c r="KB242" s="16">
        <v>119211</v>
      </c>
      <c r="KC242" s="16">
        <v>105972</v>
      </c>
      <c r="KD242" s="16">
        <v>225183</v>
      </c>
      <c r="KE242" s="16">
        <v>2531003</v>
      </c>
      <c r="KF242" s="19">
        <v>0</v>
      </c>
      <c r="KG242" s="16">
        <v>0</v>
      </c>
      <c r="KH242" s="17">
        <v>0</v>
      </c>
      <c r="KI242" s="16">
        <v>2384213</v>
      </c>
      <c r="KJ242" s="16">
        <v>0</v>
      </c>
      <c r="KK242" s="16">
        <v>0</v>
      </c>
      <c r="KL242" s="16">
        <v>0</v>
      </c>
      <c r="KM242" s="16">
        <v>0</v>
      </c>
      <c r="KN242" s="16">
        <v>2682</v>
      </c>
      <c r="KO242" s="16">
        <v>2650</v>
      </c>
      <c r="KP242" s="16">
        <v>32</v>
      </c>
      <c r="KQ242" s="16">
        <v>420966</v>
      </c>
      <c r="KR242" s="16">
        <v>32</v>
      </c>
      <c r="KS242" s="16">
        <v>420934</v>
      </c>
      <c r="KT242" s="16">
        <v>126</v>
      </c>
      <c r="KU242" s="16">
        <v>32</v>
      </c>
      <c r="KV242" s="16">
        <v>158</v>
      </c>
      <c r="KW242" s="16">
        <v>1687511</v>
      </c>
      <c r="KX242" s="16">
        <v>420934</v>
      </c>
      <c r="KY242" s="18">
        <v>2108445</v>
      </c>
      <c r="KZ242" s="16">
        <v>105972</v>
      </c>
      <c r="LA242" s="16">
        <v>0</v>
      </c>
      <c r="LB242" s="16">
        <v>0</v>
      </c>
      <c r="LC242" s="16">
        <v>0</v>
      </c>
      <c r="LD242" s="16">
        <v>2214417</v>
      </c>
      <c r="LE242" s="16">
        <v>0</v>
      </c>
      <c r="LF242" s="16">
        <v>0</v>
      </c>
      <c r="LG242" s="16">
        <v>0</v>
      </c>
      <c r="LH242" s="16">
        <v>2214417</v>
      </c>
      <c r="LI242" s="16">
        <v>105972</v>
      </c>
      <c r="LJ242" s="16">
        <v>2108445</v>
      </c>
      <c r="LK242" s="16">
        <v>312501973</v>
      </c>
      <c r="LL242" s="16">
        <v>6.7469799999999998</v>
      </c>
      <c r="LM242" s="16">
        <v>105972</v>
      </c>
      <c r="LN242" s="16">
        <v>433842782</v>
      </c>
      <c r="LO242" s="16">
        <v>0.24426</v>
      </c>
      <c r="LP242" s="16">
        <v>6.7469799999999998</v>
      </c>
      <c r="LQ242" s="16">
        <v>6.9912400000000003</v>
      </c>
      <c r="LR242" s="16">
        <v>128547</v>
      </c>
      <c r="LS242" s="16">
        <v>0</v>
      </c>
      <c r="LT242" s="16">
        <v>20730</v>
      </c>
      <c r="LU242" s="16">
        <v>23094</v>
      </c>
      <c r="LV242" s="16">
        <v>345</v>
      </c>
      <c r="LW242" s="16">
        <v>12728</v>
      </c>
      <c r="LX242" s="16">
        <v>1381</v>
      </c>
      <c r="LY242" s="16">
        <v>27973</v>
      </c>
      <c r="LZ242" s="16">
        <v>158852</v>
      </c>
      <c r="MA242" s="16">
        <v>1701264</v>
      </c>
      <c r="MB242" s="18">
        <v>158852</v>
      </c>
      <c r="MC242" s="16">
        <v>1542412</v>
      </c>
      <c r="MD242" s="16">
        <v>3719009</v>
      </c>
      <c r="ME242" s="18">
        <v>0</v>
      </c>
      <c r="MF242" s="18">
        <v>0</v>
      </c>
      <c r="MG242" s="18">
        <v>225183</v>
      </c>
      <c r="MH242" s="16">
        <v>0</v>
      </c>
      <c r="MI242" s="16">
        <v>114525</v>
      </c>
      <c r="MJ242" s="16">
        <v>0</v>
      </c>
      <c r="MK242" s="16">
        <v>0</v>
      </c>
      <c r="ML242" s="16">
        <v>0</v>
      </c>
      <c r="MM242" s="16">
        <v>0</v>
      </c>
      <c r="MN242" s="16">
        <v>0</v>
      </c>
      <c r="MO242" s="16">
        <v>2214417</v>
      </c>
      <c r="MP242" s="16">
        <v>114525</v>
      </c>
      <c r="MQ242" s="16">
        <v>0</v>
      </c>
      <c r="MR242" s="16">
        <v>119211</v>
      </c>
      <c r="MS242" s="16">
        <v>0</v>
      </c>
      <c r="MT242" s="16">
        <v>23667</v>
      </c>
      <c r="MU242" s="16">
        <v>158</v>
      </c>
      <c r="MV242" s="16">
        <v>0</v>
      </c>
      <c r="MW242" s="16">
        <v>2471978</v>
      </c>
      <c r="MX242" s="16">
        <v>433842782</v>
      </c>
      <c r="MY242" s="16">
        <v>0.99</v>
      </c>
      <c r="MZ242" s="16">
        <v>429504</v>
      </c>
      <c r="NA242" s="16">
        <v>0.04</v>
      </c>
      <c r="NB242" s="16">
        <v>2384213</v>
      </c>
      <c r="NC242" s="16">
        <v>95369</v>
      </c>
      <c r="ND242" s="16">
        <v>429504</v>
      </c>
      <c r="NE242" s="16">
        <v>95369</v>
      </c>
      <c r="NF242" s="16">
        <v>334135</v>
      </c>
      <c r="NG242" s="17">
        <v>0.05</v>
      </c>
      <c r="NH242" s="17">
        <v>0</v>
      </c>
      <c r="NI242" s="17">
        <v>0</v>
      </c>
      <c r="NJ242" s="17">
        <v>0</v>
      </c>
      <c r="NK242" s="17">
        <v>0.04</v>
      </c>
      <c r="NL242" s="17">
        <v>0.09</v>
      </c>
      <c r="NM242" s="16">
        <v>119211</v>
      </c>
      <c r="NN242" s="16">
        <v>0</v>
      </c>
      <c r="NO242" s="18">
        <v>0</v>
      </c>
      <c r="NP242" s="16">
        <v>0</v>
      </c>
      <c r="NQ242" s="17">
        <v>119211</v>
      </c>
      <c r="NR242" s="16">
        <v>300000</v>
      </c>
      <c r="NS242" s="16">
        <v>0</v>
      </c>
      <c r="NT242" s="16">
        <v>143168</v>
      </c>
      <c r="NU242" s="16">
        <v>0</v>
      </c>
      <c r="NV242" s="16">
        <v>0</v>
      </c>
      <c r="NW242" s="17">
        <v>0</v>
      </c>
      <c r="NX242" s="17">
        <v>0</v>
      </c>
    </row>
    <row r="243" spans="1:388" x14ac:dyDescent="0.55000000000000004">
      <c r="A243" s="13" t="s">
        <v>1185</v>
      </c>
      <c r="B243" s="13" t="s">
        <v>1210</v>
      </c>
      <c r="C243" s="13" t="s">
        <v>456</v>
      </c>
      <c r="D243" s="13" t="s">
        <v>457</v>
      </c>
      <c r="E243" s="14">
        <v>851.2</v>
      </c>
      <c r="F243" s="15">
        <v>-0.04</v>
      </c>
      <c r="G243" s="16">
        <v>7419</v>
      </c>
      <c r="H243" s="16">
        <v>-297</v>
      </c>
      <c r="I243" s="16">
        <v>6553</v>
      </c>
      <c r="J243" s="15">
        <v>-0.04</v>
      </c>
      <c r="K243" s="16">
        <v>-262</v>
      </c>
      <c r="L243" s="16">
        <v>7419</v>
      </c>
      <c r="M243" s="16">
        <v>222</v>
      </c>
      <c r="N243" s="16">
        <v>7641</v>
      </c>
      <c r="O243" s="17">
        <v>649.15</v>
      </c>
      <c r="P243" s="17">
        <v>19.07</v>
      </c>
      <c r="Q243" s="17">
        <v>668.22</v>
      </c>
      <c r="R243" s="17">
        <v>69.150000000000006</v>
      </c>
      <c r="S243" s="17">
        <v>2.16</v>
      </c>
      <c r="T243" s="17">
        <v>71.31</v>
      </c>
      <c r="U243" s="17">
        <v>89.59</v>
      </c>
      <c r="V243" s="17">
        <v>2.35</v>
      </c>
      <c r="W243" s="17">
        <v>91.94</v>
      </c>
      <c r="X243" s="17">
        <v>357.8</v>
      </c>
      <c r="Y243" s="17">
        <v>10.73</v>
      </c>
      <c r="Z243" s="17">
        <v>368.53</v>
      </c>
      <c r="AA243" s="17">
        <v>20.88</v>
      </c>
      <c r="AB243" s="17">
        <v>41.15</v>
      </c>
      <c r="AC243" s="17">
        <v>16.440000000000001</v>
      </c>
      <c r="AD243" s="17">
        <v>78.47</v>
      </c>
      <c r="AE243" s="14">
        <v>851.2</v>
      </c>
      <c r="AF243" s="17">
        <v>929.67</v>
      </c>
      <c r="AG243" s="17">
        <v>1.79</v>
      </c>
      <c r="AH243" s="17">
        <v>931.46</v>
      </c>
      <c r="AI243" s="15">
        <v>9.27</v>
      </c>
      <c r="AJ243" s="15">
        <v>4.4009999999999998</v>
      </c>
      <c r="AK243" s="17">
        <v>33.29</v>
      </c>
      <c r="AL243" s="17">
        <f>ROUND(Data_AidAndLevy[[#This Row],[L311]]*Data_AidAndLevy[[#This Row],[L201]],0)</f>
        <v>246979</v>
      </c>
      <c r="AM243" s="15">
        <v>0</v>
      </c>
      <c r="AN243" s="15">
        <v>46.960999999999999</v>
      </c>
      <c r="AO243" s="17">
        <v>929.67</v>
      </c>
      <c r="AP243" s="15">
        <v>976.63099999999997</v>
      </c>
      <c r="AQ243" s="17">
        <v>78.47</v>
      </c>
      <c r="AR243" s="15">
        <v>898.16099999999994</v>
      </c>
      <c r="AS243" s="16">
        <v>7641</v>
      </c>
      <c r="AT243" s="14">
        <v>851.2</v>
      </c>
      <c r="AU243" s="16">
        <v>6504019</v>
      </c>
      <c r="AV243" s="16">
        <v>6335084</v>
      </c>
      <c r="AW243" s="17">
        <v>1.01</v>
      </c>
      <c r="AX243" s="16">
        <v>6398435</v>
      </c>
      <c r="AY243" s="16">
        <v>6504019</v>
      </c>
      <c r="AZ243" s="16">
        <v>0</v>
      </c>
      <c r="BA243" s="16">
        <v>7641</v>
      </c>
      <c r="BB243" s="15">
        <v>46.960999999999999</v>
      </c>
      <c r="BC243" s="16">
        <v>358829</v>
      </c>
      <c r="BD243" s="16">
        <v>7641</v>
      </c>
      <c r="BE243" s="17">
        <v>78.47</v>
      </c>
      <c r="BF243" s="16">
        <v>599589</v>
      </c>
      <c r="BG243" s="17">
        <v>668.22</v>
      </c>
      <c r="BH243" s="14">
        <v>851.2</v>
      </c>
      <c r="BI243" s="16">
        <v>568789</v>
      </c>
      <c r="BJ243" s="16">
        <v>554309</v>
      </c>
      <c r="BK243" s="16">
        <v>568789</v>
      </c>
      <c r="BL243" s="16">
        <v>0</v>
      </c>
      <c r="BM243" s="16">
        <v>568789</v>
      </c>
      <c r="BN243" s="16">
        <v>568789</v>
      </c>
      <c r="BO243" s="17">
        <v>71.31</v>
      </c>
      <c r="BP243" s="14">
        <v>851.2</v>
      </c>
      <c r="BQ243" s="16">
        <v>60699</v>
      </c>
      <c r="BR243" s="16">
        <v>59047</v>
      </c>
      <c r="BS243" s="16">
        <v>60699</v>
      </c>
      <c r="BT243" s="16">
        <v>0</v>
      </c>
      <c r="BU243" s="16">
        <v>60699</v>
      </c>
      <c r="BV243" s="16">
        <v>60699</v>
      </c>
      <c r="BW243" s="17">
        <v>91.94</v>
      </c>
      <c r="BX243" s="14">
        <v>851.2</v>
      </c>
      <c r="BY243" s="16">
        <v>78259</v>
      </c>
      <c r="BZ243" s="16">
        <v>76501</v>
      </c>
      <c r="CA243" s="16">
        <v>78259</v>
      </c>
      <c r="CB243" s="16">
        <v>0</v>
      </c>
      <c r="CC243" s="16">
        <v>78259</v>
      </c>
      <c r="CD243" s="16">
        <v>78259</v>
      </c>
      <c r="CE243" s="17">
        <v>368.53</v>
      </c>
      <c r="CF243" s="14">
        <v>851.2</v>
      </c>
      <c r="CG243" s="16">
        <v>313693</v>
      </c>
      <c r="CH243" s="16">
        <v>305525</v>
      </c>
      <c r="CI243" s="16">
        <v>313693</v>
      </c>
      <c r="CJ243" s="16">
        <v>0</v>
      </c>
      <c r="CK243" s="16">
        <v>313693</v>
      </c>
      <c r="CL243" s="16">
        <v>313693</v>
      </c>
      <c r="CM243" s="17">
        <v>340.52</v>
      </c>
      <c r="CN243" s="17">
        <v>929.67</v>
      </c>
      <c r="CO243" s="16">
        <v>316571</v>
      </c>
      <c r="CP243" s="16">
        <v>313284</v>
      </c>
      <c r="CQ243" s="16">
        <v>0</v>
      </c>
      <c r="CR243" s="16">
        <v>313284</v>
      </c>
      <c r="CS243" s="16">
        <v>316571</v>
      </c>
      <c r="CT243" s="16">
        <v>0</v>
      </c>
      <c r="CU243" s="14">
        <v>851.2</v>
      </c>
      <c r="CV243" s="16">
        <v>448</v>
      </c>
      <c r="CW243" s="14">
        <v>2</v>
      </c>
      <c r="CX243" s="16">
        <v>1297</v>
      </c>
      <c r="CY243" s="17">
        <v>62.45</v>
      </c>
      <c r="CZ243" s="16">
        <v>80998</v>
      </c>
      <c r="DA243" s="16">
        <v>1297</v>
      </c>
      <c r="DB243" s="17">
        <v>69.930000000000007</v>
      </c>
      <c r="DC243" s="16">
        <v>90699</v>
      </c>
      <c r="DD243" s="17">
        <v>1.79</v>
      </c>
      <c r="DE243" s="17">
        <v>340.52</v>
      </c>
      <c r="DF243" s="16">
        <v>610</v>
      </c>
      <c r="DG243" s="17">
        <v>34.31</v>
      </c>
      <c r="DH243" s="17">
        <v>929.67</v>
      </c>
      <c r="DI243" s="16">
        <v>31897</v>
      </c>
      <c r="DJ243" s="16">
        <v>31546</v>
      </c>
      <c r="DK243" s="16">
        <v>31897</v>
      </c>
      <c r="DL243" s="16">
        <v>0</v>
      </c>
      <c r="DM243" s="16">
        <v>31897</v>
      </c>
      <c r="DN243" s="16">
        <v>31897</v>
      </c>
      <c r="DO243" s="17">
        <v>4.09</v>
      </c>
      <c r="DP243" s="17">
        <v>929.67</v>
      </c>
      <c r="DQ243" s="16">
        <v>3802</v>
      </c>
      <c r="DR243" s="16">
        <v>3760</v>
      </c>
      <c r="DS243" s="16">
        <v>3802</v>
      </c>
      <c r="DT243" s="16">
        <v>0</v>
      </c>
      <c r="DU243" s="16">
        <v>3802</v>
      </c>
      <c r="DV243" s="16">
        <v>3802</v>
      </c>
      <c r="DW243" s="16">
        <v>6504019</v>
      </c>
      <c r="DX243" s="16">
        <v>0</v>
      </c>
      <c r="DY243" s="16">
        <v>358829</v>
      </c>
      <c r="DZ243" s="16">
        <v>599589</v>
      </c>
      <c r="EA243" s="16">
        <v>568789</v>
      </c>
      <c r="EB243" s="16">
        <v>60699</v>
      </c>
      <c r="EC243" s="16">
        <v>78259</v>
      </c>
      <c r="ED243" s="16">
        <v>313693</v>
      </c>
      <c r="EE243" s="16">
        <v>316571</v>
      </c>
      <c r="EF243" s="16">
        <v>0</v>
      </c>
      <c r="EG243" s="16">
        <v>80998</v>
      </c>
      <c r="EH243" s="16">
        <v>90699</v>
      </c>
      <c r="EI243" s="16">
        <v>610</v>
      </c>
      <c r="EJ243" s="16">
        <v>31897</v>
      </c>
      <c r="EK243" s="16">
        <v>3802</v>
      </c>
      <c r="EL243" s="16">
        <v>37632</v>
      </c>
      <c r="EM243" s="16">
        <v>233657</v>
      </c>
      <c r="EN243" s="16">
        <v>-297</v>
      </c>
      <c r="EO243" s="16">
        <v>9204182</v>
      </c>
      <c r="EP243" s="16">
        <v>338037352</v>
      </c>
      <c r="EQ243" s="18">
        <v>5.4</v>
      </c>
      <c r="ER243" s="16">
        <v>1825402</v>
      </c>
      <c r="ES243" s="16">
        <v>31236</v>
      </c>
      <c r="ET243" s="16">
        <v>31778</v>
      </c>
      <c r="EU243" s="16">
        <v>-542</v>
      </c>
      <c r="EV243" s="16">
        <v>1825402</v>
      </c>
      <c r="EW243" s="16">
        <v>1824860</v>
      </c>
      <c r="EX243" s="16">
        <v>84190721</v>
      </c>
      <c r="EY243" s="16">
        <v>75308371</v>
      </c>
      <c r="EZ243" s="16">
        <v>8882350</v>
      </c>
      <c r="FA243" s="18">
        <v>5.4</v>
      </c>
      <c r="FB243" s="16">
        <v>47965</v>
      </c>
      <c r="FC243" s="16">
        <v>0</v>
      </c>
      <c r="FD243" s="16">
        <v>0</v>
      </c>
      <c r="FE243" s="16">
        <v>0</v>
      </c>
      <c r="FF243" s="16">
        <v>47965</v>
      </c>
      <c r="FG243" s="16">
        <v>47965</v>
      </c>
      <c r="FH243" s="16">
        <v>1824860</v>
      </c>
      <c r="FI243" s="16">
        <v>1872825</v>
      </c>
      <c r="FJ243" s="16">
        <v>6749</v>
      </c>
      <c r="FK243" s="15">
        <v>898.16099999999994</v>
      </c>
      <c r="FL243" s="16">
        <v>6061689</v>
      </c>
      <c r="FM243" s="16">
        <v>6749</v>
      </c>
      <c r="FN243" s="17">
        <v>78.47</v>
      </c>
      <c r="FO243" s="16">
        <v>529594</v>
      </c>
      <c r="FP243" s="16">
        <v>264</v>
      </c>
      <c r="FQ243" s="17">
        <v>931.46</v>
      </c>
      <c r="FR243" s="16">
        <v>245905</v>
      </c>
      <c r="FS243" s="16">
        <v>31897</v>
      </c>
      <c r="FT243" s="16">
        <v>3802</v>
      </c>
      <c r="FU243" s="16">
        <v>281604</v>
      </c>
      <c r="FV243" s="16">
        <v>6061689</v>
      </c>
      <c r="FW243" s="16">
        <v>529594</v>
      </c>
      <c r="FX243" s="16">
        <v>-262</v>
      </c>
      <c r="FY243" s="16">
        <v>568789</v>
      </c>
      <c r="FZ243" s="16">
        <v>60699</v>
      </c>
      <c r="GA243" s="16">
        <v>78259</v>
      </c>
      <c r="GB243" s="16">
        <v>313693</v>
      </c>
      <c r="GC243" s="16">
        <v>7894065</v>
      </c>
      <c r="GD243" s="16">
        <v>1872825</v>
      </c>
      <c r="GE243" s="16">
        <v>6021240</v>
      </c>
      <c r="GF243" s="15">
        <v>976.63099999999997</v>
      </c>
      <c r="GG243" s="16">
        <v>300</v>
      </c>
      <c r="GH243" s="16">
        <v>292989</v>
      </c>
      <c r="GI243" s="16">
        <v>6021240</v>
      </c>
      <c r="GJ243" s="16">
        <v>0</v>
      </c>
      <c r="GK243" s="14">
        <v>35</v>
      </c>
      <c r="GL243" s="16">
        <v>7635</v>
      </c>
      <c r="GM243" s="16">
        <v>267225</v>
      </c>
      <c r="GN243" s="14">
        <v>0</v>
      </c>
      <c r="GO243" s="16">
        <v>7413</v>
      </c>
      <c r="GP243" s="16">
        <v>0</v>
      </c>
      <c r="GQ243" s="16">
        <v>267225</v>
      </c>
      <c r="GR243" s="16">
        <v>267225</v>
      </c>
      <c r="GS243" s="16">
        <v>9204182</v>
      </c>
      <c r="GT243" s="16">
        <v>7894065</v>
      </c>
      <c r="GU243" s="16">
        <v>0</v>
      </c>
      <c r="GV243" s="16">
        <v>1310117</v>
      </c>
      <c r="GW243" s="16">
        <v>338037352</v>
      </c>
      <c r="GX243" s="16">
        <v>326833846</v>
      </c>
      <c r="GY243" s="16">
        <v>11203506</v>
      </c>
      <c r="GZ243" s="16">
        <v>326833846</v>
      </c>
      <c r="HA243" s="18">
        <v>3.4299999999999997E-2</v>
      </c>
      <c r="HB243" s="16">
        <v>12558</v>
      </c>
      <c r="HC243" s="16">
        <v>431</v>
      </c>
      <c r="HD243" s="16">
        <v>12558</v>
      </c>
      <c r="HE243" s="16">
        <v>431</v>
      </c>
      <c r="HF243" s="16">
        <v>12127</v>
      </c>
      <c r="HG243" s="16">
        <v>886</v>
      </c>
      <c r="HH243" s="16">
        <v>685</v>
      </c>
      <c r="HI243" s="16">
        <v>201</v>
      </c>
      <c r="HJ243" s="15">
        <v>976.63099999999997</v>
      </c>
      <c r="HK243" s="16">
        <v>196303</v>
      </c>
      <c r="HL243" s="15">
        <v>976.63099999999997</v>
      </c>
      <c r="HM243" s="16">
        <v>10</v>
      </c>
      <c r="HN243" s="16">
        <v>9766</v>
      </c>
      <c r="HO243" s="15">
        <v>976.63099999999997</v>
      </c>
      <c r="HP243" s="16">
        <v>7635</v>
      </c>
      <c r="HQ243" s="15">
        <v>0.11600000000000001</v>
      </c>
      <c r="HR243" s="16">
        <v>865295</v>
      </c>
      <c r="HS243" s="16">
        <v>196303</v>
      </c>
      <c r="HT243" s="16">
        <v>9766</v>
      </c>
      <c r="HU243" s="16">
        <v>659226</v>
      </c>
      <c r="HV243" s="16">
        <v>338037352</v>
      </c>
      <c r="HW243" s="18">
        <v>1.9501599999999999</v>
      </c>
      <c r="HX243" s="18">
        <v>1.9617800000000001</v>
      </c>
      <c r="HY243" s="18">
        <v>0</v>
      </c>
      <c r="HZ243" s="16">
        <v>338037352</v>
      </c>
      <c r="IA243" s="16">
        <v>0</v>
      </c>
      <c r="IB243" s="16">
        <v>7635</v>
      </c>
      <c r="IC243" s="17">
        <v>0</v>
      </c>
      <c r="ID243" s="16">
        <v>0</v>
      </c>
      <c r="IE243" s="15">
        <v>976.63099999999997</v>
      </c>
      <c r="IF243" s="16">
        <v>0</v>
      </c>
      <c r="IG243" s="16">
        <v>1310117</v>
      </c>
      <c r="IH243" s="16">
        <v>12127</v>
      </c>
      <c r="II243" s="16">
        <v>0</v>
      </c>
      <c r="IJ243" s="16">
        <v>0</v>
      </c>
      <c r="IK243" s="16">
        <v>37632</v>
      </c>
      <c r="IL243" s="16">
        <v>196303</v>
      </c>
      <c r="IM243" s="16">
        <v>9766</v>
      </c>
      <c r="IN243" s="16">
        <v>0</v>
      </c>
      <c r="IO243" s="16">
        <v>0</v>
      </c>
      <c r="IP243" s="16">
        <v>1129553</v>
      </c>
      <c r="IQ243" s="16">
        <v>6021240</v>
      </c>
      <c r="IR243" s="16">
        <v>0</v>
      </c>
      <c r="IS243" s="16">
        <v>12127</v>
      </c>
      <c r="IT243" s="16">
        <v>0</v>
      </c>
      <c r="IU243" s="16">
        <v>0</v>
      </c>
      <c r="IV243" s="16">
        <v>37632</v>
      </c>
      <c r="IW243" s="16">
        <v>196303</v>
      </c>
      <c r="IX243" s="16">
        <v>9766</v>
      </c>
      <c r="IY243" s="16">
        <v>0</v>
      </c>
      <c r="IZ243" s="16">
        <v>0</v>
      </c>
      <c r="JA243" s="16">
        <v>0</v>
      </c>
      <c r="JB243" s="16">
        <v>267225</v>
      </c>
      <c r="JC243" s="16">
        <v>6469029</v>
      </c>
      <c r="JD243" s="16">
        <v>6504019</v>
      </c>
      <c r="JE243" s="16">
        <v>0</v>
      </c>
      <c r="JF243" s="16">
        <v>6504019</v>
      </c>
      <c r="JG243" s="19">
        <v>0.1</v>
      </c>
      <c r="JH243" s="16">
        <v>650402</v>
      </c>
      <c r="JI243" s="16">
        <v>338037352</v>
      </c>
      <c r="JJ243" s="14">
        <v>851.2</v>
      </c>
      <c r="JK243" s="16">
        <v>397130</v>
      </c>
      <c r="JL243" s="16">
        <v>416026</v>
      </c>
      <c r="JM243" s="16">
        <v>397130</v>
      </c>
      <c r="JN243" s="17">
        <v>0.25</v>
      </c>
      <c r="JO243" s="19">
        <v>0.26190000000000002</v>
      </c>
      <c r="JP243" s="16">
        <v>650402</v>
      </c>
      <c r="JQ243" s="16">
        <v>170340</v>
      </c>
      <c r="JR243" s="17">
        <v>0</v>
      </c>
      <c r="JS243" s="16">
        <v>7161793</v>
      </c>
      <c r="JT243" s="16">
        <v>0</v>
      </c>
      <c r="JU243" s="16">
        <v>650402</v>
      </c>
      <c r="JV243" s="16">
        <v>170340</v>
      </c>
      <c r="JW243" s="16">
        <v>0</v>
      </c>
      <c r="JX243" s="16">
        <v>480062</v>
      </c>
      <c r="JY243" s="16">
        <v>170340</v>
      </c>
      <c r="JZ243" s="18">
        <v>0</v>
      </c>
      <c r="KA243" s="16">
        <v>0</v>
      </c>
      <c r="KB243" s="16">
        <v>0</v>
      </c>
      <c r="KC243" s="16">
        <v>480062</v>
      </c>
      <c r="KD243" s="16">
        <v>480062</v>
      </c>
      <c r="KE243" s="16">
        <v>6504019</v>
      </c>
      <c r="KF243" s="19">
        <v>0</v>
      </c>
      <c r="KG243" s="16">
        <v>0</v>
      </c>
      <c r="KH243" s="17">
        <v>0</v>
      </c>
      <c r="KI243" s="16">
        <v>7161793</v>
      </c>
      <c r="KJ243" s="16">
        <v>0</v>
      </c>
      <c r="KK243" s="16">
        <v>0</v>
      </c>
      <c r="KL243" s="16">
        <v>0</v>
      </c>
      <c r="KM243" s="16">
        <v>0</v>
      </c>
      <c r="KN243" s="16">
        <v>20324</v>
      </c>
      <c r="KO243" s="16">
        <v>20677</v>
      </c>
      <c r="KP243" s="16">
        <v>-353</v>
      </c>
      <c r="KQ243" s="16">
        <v>1129553</v>
      </c>
      <c r="KR243" s="16">
        <v>-353</v>
      </c>
      <c r="KS243" s="16">
        <v>1129906</v>
      </c>
      <c r="KT243" s="16">
        <v>-542</v>
      </c>
      <c r="KU243" s="16">
        <v>-353</v>
      </c>
      <c r="KV243" s="16">
        <v>-895</v>
      </c>
      <c r="KW243" s="16">
        <v>1825402</v>
      </c>
      <c r="KX243" s="16">
        <v>1129906</v>
      </c>
      <c r="KY243" s="18">
        <v>2955308</v>
      </c>
      <c r="KZ243" s="16">
        <v>480062</v>
      </c>
      <c r="LA243" s="16">
        <v>0</v>
      </c>
      <c r="LB243" s="16">
        <v>0</v>
      </c>
      <c r="LC243" s="16">
        <v>0</v>
      </c>
      <c r="LD243" s="16">
        <v>3435370</v>
      </c>
      <c r="LE243" s="16">
        <v>0</v>
      </c>
      <c r="LF243" s="16">
        <v>0</v>
      </c>
      <c r="LG243" s="16">
        <v>0</v>
      </c>
      <c r="LH243" s="16">
        <v>3435370</v>
      </c>
      <c r="LI243" s="16">
        <v>480062</v>
      </c>
      <c r="LJ243" s="16">
        <v>2955308</v>
      </c>
      <c r="LK243" s="16">
        <v>338037352</v>
      </c>
      <c r="LL243" s="16">
        <v>8.7425499999999996</v>
      </c>
      <c r="LM243" s="16">
        <v>480062</v>
      </c>
      <c r="LN243" s="16">
        <v>401521450</v>
      </c>
      <c r="LO243" s="16">
        <v>1.1956100000000001</v>
      </c>
      <c r="LP243" s="16">
        <v>8.7425499999999996</v>
      </c>
      <c r="LQ243" s="16">
        <v>9.9381599999999999</v>
      </c>
      <c r="LR243" s="16">
        <v>316571</v>
      </c>
      <c r="LS243" s="16">
        <v>0</v>
      </c>
      <c r="LT243" s="16">
        <v>80998</v>
      </c>
      <c r="LU243" s="16">
        <v>90699</v>
      </c>
      <c r="LV243" s="16">
        <v>610</v>
      </c>
      <c r="LW243" s="16">
        <v>31897</v>
      </c>
      <c r="LX243" s="16">
        <v>3802</v>
      </c>
      <c r="LY243" s="16">
        <v>37632</v>
      </c>
      <c r="LZ243" s="16">
        <v>486945</v>
      </c>
      <c r="MA243" s="16">
        <v>6469029</v>
      </c>
      <c r="MB243" s="18">
        <v>486945</v>
      </c>
      <c r="MC243" s="16">
        <v>5982084</v>
      </c>
      <c r="MD243" s="16">
        <v>9204182</v>
      </c>
      <c r="ME243" s="18">
        <v>0</v>
      </c>
      <c r="MF243" s="18">
        <v>0</v>
      </c>
      <c r="MG243" s="18">
        <v>480062</v>
      </c>
      <c r="MH243" s="16">
        <v>0</v>
      </c>
      <c r="MI243" s="16">
        <v>267225</v>
      </c>
      <c r="MJ243" s="16">
        <v>0</v>
      </c>
      <c r="MK243" s="16">
        <v>0</v>
      </c>
      <c r="ML243" s="16">
        <v>0</v>
      </c>
      <c r="MM243" s="16">
        <v>0</v>
      </c>
      <c r="MN243" s="16">
        <v>0</v>
      </c>
      <c r="MO243" s="16">
        <v>3435370</v>
      </c>
      <c r="MP243" s="16">
        <v>267225</v>
      </c>
      <c r="MQ243" s="16">
        <v>0</v>
      </c>
      <c r="MR243" s="16">
        <v>0</v>
      </c>
      <c r="MS243" s="16">
        <v>0</v>
      </c>
      <c r="MT243" s="16">
        <v>47965</v>
      </c>
      <c r="MU243" s="16">
        <v>-895</v>
      </c>
      <c r="MV243" s="16">
        <v>0</v>
      </c>
      <c r="MW243" s="16">
        <v>3749665</v>
      </c>
      <c r="MX243" s="16">
        <v>401521450</v>
      </c>
      <c r="MY243" s="16">
        <v>1</v>
      </c>
      <c r="MZ243" s="16">
        <v>401521</v>
      </c>
      <c r="NA243" s="16">
        <v>0</v>
      </c>
      <c r="NB243" s="16">
        <v>7161793</v>
      </c>
      <c r="NC243" s="16">
        <v>0</v>
      </c>
      <c r="ND243" s="16">
        <v>401521</v>
      </c>
      <c r="NE243" s="16">
        <v>0</v>
      </c>
      <c r="NF243" s="16">
        <v>401521</v>
      </c>
      <c r="NG243" s="17">
        <v>0</v>
      </c>
      <c r="NH243" s="17">
        <v>0</v>
      </c>
      <c r="NI243" s="17">
        <v>0</v>
      </c>
      <c r="NJ243" s="17">
        <v>0</v>
      </c>
      <c r="NK243" s="17">
        <v>0</v>
      </c>
      <c r="NL243" s="17">
        <v>0</v>
      </c>
      <c r="NM243" s="16">
        <v>0</v>
      </c>
      <c r="NN243" s="16">
        <v>0</v>
      </c>
      <c r="NO243" s="18">
        <v>0</v>
      </c>
      <c r="NP243" s="16">
        <v>0</v>
      </c>
      <c r="NQ243" s="17">
        <v>0</v>
      </c>
      <c r="NR243" s="16">
        <v>362719</v>
      </c>
      <c r="NS243" s="16">
        <v>0</v>
      </c>
      <c r="NT243" s="16">
        <v>132502</v>
      </c>
      <c r="NU243" s="16">
        <v>0</v>
      </c>
      <c r="NV243" s="16">
        <v>0</v>
      </c>
      <c r="NW243" s="17">
        <v>0</v>
      </c>
      <c r="NX243" s="17">
        <v>0</v>
      </c>
    </row>
    <row r="244" spans="1:388" x14ac:dyDescent="0.55000000000000004">
      <c r="A244" s="13" t="s">
        <v>1181</v>
      </c>
      <c r="B244" s="13" t="s">
        <v>1197</v>
      </c>
      <c r="C244" s="13" t="s">
        <v>458</v>
      </c>
      <c r="D244" s="13" t="s">
        <v>459</v>
      </c>
      <c r="E244" s="14">
        <v>1004.2</v>
      </c>
      <c r="F244" s="15">
        <v>2.2000000000000002</v>
      </c>
      <c r="G244" s="16">
        <v>7413</v>
      </c>
      <c r="H244" s="16">
        <v>16309</v>
      </c>
      <c r="I244" s="16">
        <v>6553</v>
      </c>
      <c r="J244" s="15">
        <v>2.2000000000000002</v>
      </c>
      <c r="K244" s="16">
        <v>14417</v>
      </c>
      <c r="L244" s="16">
        <v>7413</v>
      </c>
      <c r="M244" s="16">
        <v>222</v>
      </c>
      <c r="N244" s="16">
        <v>7635</v>
      </c>
      <c r="O244" s="17">
        <v>622.13</v>
      </c>
      <c r="P244" s="17">
        <v>19.07</v>
      </c>
      <c r="Q244" s="17">
        <v>641.20000000000005</v>
      </c>
      <c r="R244" s="17">
        <v>76.760000000000005</v>
      </c>
      <c r="S244" s="17">
        <v>2.16</v>
      </c>
      <c r="T244" s="17">
        <v>78.92</v>
      </c>
      <c r="U244" s="17">
        <v>71.599999999999994</v>
      </c>
      <c r="V244" s="17">
        <v>2.35</v>
      </c>
      <c r="W244" s="17">
        <v>73.95</v>
      </c>
      <c r="X244" s="17">
        <v>357.8</v>
      </c>
      <c r="Y244" s="17">
        <v>10.73</v>
      </c>
      <c r="Z244" s="17">
        <v>368.53</v>
      </c>
      <c r="AA244" s="17">
        <v>47.52</v>
      </c>
      <c r="AB244" s="17">
        <v>21.18</v>
      </c>
      <c r="AC244" s="17">
        <v>19.18</v>
      </c>
      <c r="AD244" s="17">
        <v>87.88</v>
      </c>
      <c r="AE244" s="14">
        <v>1004.2</v>
      </c>
      <c r="AF244" s="17">
        <v>1092.08</v>
      </c>
      <c r="AG244" s="17">
        <v>0</v>
      </c>
      <c r="AH244" s="17">
        <v>1092.08</v>
      </c>
      <c r="AI244" s="15">
        <v>13.49</v>
      </c>
      <c r="AJ244" s="15">
        <v>3.536</v>
      </c>
      <c r="AK244" s="17">
        <v>0.94</v>
      </c>
      <c r="AL244" s="17">
        <f>ROUND(Data_AidAndLevy[[#This Row],[L311]]*Data_AidAndLevy[[#This Row],[L201]],0)</f>
        <v>6968</v>
      </c>
      <c r="AM244" s="15">
        <v>0</v>
      </c>
      <c r="AN244" s="15">
        <v>17.966000000000001</v>
      </c>
      <c r="AO244" s="17">
        <v>1092.08</v>
      </c>
      <c r="AP244" s="15">
        <v>1110.046</v>
      </c>
      <c r="AQ244" s="17">
        <v>87.88</v>
      </c>
      <c r="AR244" s="15">
        <v>1022.1660000000001</v>
      </c>
      <c r="AS244" s="16">
        <v>7635</v>
      </c>
      <c r="AT244" s="14">
        <v>1004.2</v>
      </c>
      <c r="AU244" s="16">
        <v>7667067</v>
      </c>
      <c r="AV244" s="16">
        <v>7315890</v>
      </c>
      <c r="AW244" s="17">
        <v>1.01</v>
      </c>
      <c r="AX244" s="16">
        <v>7389049</v>
      </c>
      <c r="AY244" s="16">
        <v>7667067</v>
      </c>
      <c r="AZ244" s="16">
        <v>0</v>
      </c>
      <c r="BA244" s="16">
        <v>7635</v>
      </c>
      <c r="BB244" s="15">
        <v>17.966000000000001</v>
      </c>
      <c r="BC244" s="16">
        <v>137170</v>
      </c>
      <c r="BD244" s="16">
        <v>7635</v>
      </c>
      <c r="BE244" s="17">
        <v>87.88</v>
      </c>
      <c r="BF244" s="16">
        <v>670964</v>
      </c>
      <c r="BG244" s="17">
        <v>641.20000000000005</v>
      </c>
      <c r="BH244" s="14">
        <v>1004.2</v>
      </c>
      <c r="BI244" s="16">
        <v>643893</v>
      </c>
      <c r="BJ244" s="16">
        <v>613980</v>
      </c>
      <c r="BK244" s="16">
        <v>643893</v>
      </c>
      <c r="BL244" s="16">
        <v>0</v>
      </c>
      <c r="BM244" s="16">
        <v>643893</v>
      </c>
      <c r="BN244" s="16">
        <v>643893</v>
      </c>
      <c r="BO244" s="17">
        <v>78.92</v>
      </c>
      <c r="BP244" s="14">
        <v>1004.2</v>
      </c>
      <c r="BQ244" s="16">
        <v>79251</v>
      </c>
      <c r="BR244" s="16">
        <v>75754</v>
      </c>
      <c r="BS244" s="16">
        <v>79251</v>
      </c>
      <c r="BT244" s="16">
        <v>0</v>
      </c>
      <c r="BU244" s="16">
        <v>79251</v>
      </c>
      <c r="BV244" s="16">
        <v>79251</v>
      </c>
      <c r="BW244" s="17">
        <v>73.95</v>
      </c>
      <c r="BX244" s="14">
        <v>1004.2</v>
      </c>
      <c r="BY244" s="16">
        <v>74261</v>
      </c>
      <c r="BZ244" s="16">
        <v>70662</v>
      </c>
      <c r="CA244" s="16">
        <v>74261</v>
      </c>
      <c r="CB244" s="16">
        <v>0</v>
      </c>
      <c r="CC244" s="16">
        <v>74261</v>
      </c>
      <c r="CD244" s="16">
        <v>74261</v>
      </c>
      <c r="CE244" s="17">
        <v>368.53</v>
      </c>
      <c r="CF244" s="14">
        <v>1004.2</v>
      </c>
      <c r="CG244" s="16">
        <v>370078</v>
      </c>
      <c r="CH244" s="16">
        <v>353113</v>
      </c>
      <c r="CI244" s="16">
        <v>370078</v>
      </c>
      <c r="CJ244" s="16">
        <v>0</v>
      </c>
      <c r="CK244" s="16">
        <v>370078</v>
      </c>
      <c r="CL244" s="16">
        <v>370078</v>
      </c>
      <c r="CM244" s="17">
        <v>325.88</v>
      </c>
      <c r="CN244" s="17">
        <v>1092.08</v>
      </c>
      <c r="CO244" s="16">
        <v>355887</v>
      </c>
      <c r="CP244" s="16">
        <v>339404</v>
      </c>
      <c r="CQ244" s="16">
        <v>0</v>
      </c>
      <c r="CR244" s="16">
        <v>339404</v>
      </c>
      <c r="CS244" s="16">
        <v>355887</v>
      </c>
      <c r="CT244" s="16">
        <v>0</v>
      </c>
      <c r="CU244" s="14">
        <v>1004.2</v>
      </c>
      <c r="CV244" s="16">
        <v>3</v>
      </c>
      <c r="CW244" s="14">
        <v>0</v>
      </c>
      <c r="CX244" s="16">
        <v>1007</v>
      </c>
      <c r="CY244" s="17">
        <v>62.04</v>
      </c>
      <c r="CZ244" s="16">
        <v>62474</v>
      </c>
      <c r="DA244" s="16">
        <v>1007</v>
      </c>
      <c r="DB244" s="17">
        <v>68.150000000000006</v>
      </c>
      <c r="DC244" s="16">
        <v>68627</v>
      </c>
      <c r="DD244" s="17">
        <v>0</v>
      </c>
      <c r="DE244" s="17">
        <v>325.88</v>
      </c>
      <c r="DF244" s="16">
        <v>0</v>
      </c>
      <c r="DG244" s="17">
        <v>27.75</v>
      </c>
      <c r="DH244" s="17">
        <v>1092.08</v>
      </c>
      <c r="DI244" s="16">
        <v>30305</v>
      </c>
      <c r="DJ244" s="16">
        <v>28717</v>
      </c>
      <c r="DK244" s="16">
        <v>30305</v>
      </c>
      <c r="DL244" s="16">
        <v>0</v>
      </c>
      <c r="DM244" s="16">
        <v>30305</v>
      </c>
      <c r="DN244" s="16">
        <v>30305</v>
      </c>
      <c r="DO244" s="17">
        <v>3.48</v>
      </c>
      <c r="DP244" s="17">
        <v>1092.08</v>
      </c>
      <c r="DQ244" s="16">
        <v>3800</v>
      </c>
      <c r="DR244" s="16">
        <v>3607</v>
      </c>
      <c r="DS244" s="16">
        <v>3800</v>
      </c>
      <c r="DT244" s="16">
        <v>0</v>
      </c>
      <c r="DU244" s="16">
        <v>3800</v>
      </c>
      <c r="DV244" s="16">
        <v>3800</v>
      </c>
      <c r="DW244" s="16">
        <v>7667067</v>
      </c>
      <c r="DX244" s="16">
        <v>0</v>
      </c>
      <c r="DY244" s="16">
        <v>137170</v>
      </c>
      <c r="DZ244" s="16">
        <v>670964</v>
      </c>
      <c r="EA244" s="16">
        <v>643893</v>
      </c>
      <c r="EB244" s="16">
        <v>79251</v>
      </c>
      <c r="EC244" s="16">
        <v>74261</v>
      </c>
      <c r="ED244" s="16">
        <v>370078</v>
      </c>
      <c r="EE244" s="16">
        <v>355887</v>
      </c>
      <c r="EF244" s="16">
        <v>0</v>
      </c>
      <c r="EG244" s="16">
        <v>62474</v>
      </c>
      <c r="EH244" s="16">
        <v>68627</v>
      </c>
      <c r="EI244" s="16">
        <v>0</v>
      </c>
      <c r="EJ244" s="16">
        <v>30305</v>
      </c>
      <c r="EK244" s="16">
        <v>3800</v>
      </c>
      <c r="EL244" s="16">
        <v>62065</v>
      </c>
      <c r="EM244" s="16">
        <v>235676</v>
      </c>
      <c r="EN244" s="16">
        <v>16309</v>
      </c>
      <c r="EO244" s="16">
        <v>10353697</v>
      </c>
      <c r="EP244" s="16">
        <v>380309967</v>
      </c>
      <c r="EQ244" s="18">
        <v>5.4</v>
      </c>
      <c r="ER244" s="16">
        <v>2053674</v>
      </c>
      <c r="ES244" s="16">
        <v>25894</v>
      </c>
      <c r="ET244" s="16">
        <v>24773</v>
      </c>
      <c r="EU244" s="16">
        <v>1121</v>
      </c>
      <c r="EV244" s="16">
        <v>2053674</v>
      </c>
      <c r="EW244" s="16">
        <v>2054795</v>
      </c>
      <c r="EX244" s="16">
        <v>106889808</v>
      </c>
      <c r="EY244" s="16">
        <v>99520381</v>
      </c>
      <c r="EZ244" s="16">
        <v>7369427</v>
      </c>
      <c r="FA244" s="18">
        <v>5.4</v>
      </c>
      <c r="FB244" s="16">
        <v>39795</v>
      </c>
      <c r="FC244" s="16">
        <v>0</v>
      </c>
      <c r="FD244" s="16">
        <v>0</v>
      </c>
      <c r="FE244" s="16">
        <v>0</v>
      </c>
      <c r="FF244" s="16">
        <v>39795</v>
      </c>
      <c r="FG244" s="16">
        <v>39795</v>
      </c>
      <c r="FH244" s="16">
        <v>2054795</v>
      </c>
      <c r="FI244" s="16">
        <v>2094590</v>
      </c>
      <c r="FJ244" s="16">
        <v>6749</v>
      </c>
      <c r="FK244" s="15">
        <v>1022.1660000000001</v>
      </c>
      <c r="FL244" s="16">
        <v>6898598</v>
      </c>
      <c r="FM244" s="16">
        <v>6749</v>
      </c>
      <c r="FN244" s="17">
        <v>87.88</v>
      </c>
      <c r="FO244" s="16">
        <v>593102</v>
      </c>
      <c r="FP244" s="16">
        <v>264</v>
      </c>
      <c r="FQ244" s="17">
        <v>1092.08</v>
      </c>
      <c r="FR244" s="16">
        <v>288309</v>
      </c>
      <c r="FS244" s="16">
        <v>30305</v>
      </c>
      <c r="FT244" s="16">
        <v>3800</v>
      </c>
      <c r="FU244" s="16">
        <v>322414</v>
      </c>
      <c r="FV244" s="16">
        <v>6898598</v>
      </c>
      <c r="FW244" s="16">
        <v>593102</v>
      </c>
      <c r="FX244" s="16">
        <v>14417</v>
      </c>
      <c r="FY244" s="16">
        <v>643893</v>
      </c>
      <c r="FZ244" s="16">
        <v>79251</v>
      </c>
      <c r="GA244" s="16">
        <v>74261</v>
      </c>
      <c r="GB244" s="16">
        <v>370078</v>
      </c>
      <c r="GC244" s="16">
        <v>8996014</v>
      </c>
      <c r="GD244" s="16">
        <v>2094590</v>
      </c>
      <c r="GE244" s="16">
        <v>6901424</v>
      </c>
      <c r="GF244" s="15">
        <v>1110.046</v>
      </c>
      <c r="GG244" s="16">
        <v>300</v>
      </c>
      <c r="GH244" s="16">
        <v>333014</v>
      </c>
      <c r="GI244" s="16">
        <v>6901424</v>
      </c>
      <c r="GJ244" s="16">
        <v>0</v>
      </c>
      <c r="GK244" s="14">
        <v>26</v>
      </c>
      <c r="GL244" s="16">
        <v>7635</v>
      </c>
      <c r="GM244" s="16">
        <v>198510</v>
      </c>
      <c r="GN244" s="14">
        <v>0</v>
      </c>
      <c r="GO244" s="16">
        <v>7413</v>
      </c>
      <c r="GP244" s="16">
        <v>0</v>
      </c>
      <c r="GQ244" s="16">
        <v>198510</v>
      </c>
      <c r="GR244" s="16">
        <v>198510</v>
      </c>
      <c r="GS244" s="16">
        <v>10353697</v>
      </c>
      <c r="GT244" s="16">
        <v>8996014</v>
      </c>
      <c r="GU244" s="16">
        <v>0</v>
      </c>
      <c r="GV244" s="16">
        <v>1357683</v>
      </c>
      <c r="GW244" s="16">
        <v>380309967</v>
      </c>
      <c r="GX244" s="16">
        <v>379512062</v>
      </c>
      <c r="GY244" s="16">
        <v>797905</v>
      </c>
      <c r="GZ244" s="16">
        <v>379512062</v>
      </c>
      <c r="HA244" s="18">
        <v>2.0999999999999999E-3</v>
      </c>
      <c r="HB244" s="16">
        <v>0</v>
      </c>
      <c r="HC244" s="16">
        <v>0</v>
      </c>
      <c r="HD244" s="16">
        <v>0</v>
      </c>
      <c r="HE244" s="16">
        <v>0</v>
      </c>
      <c r="HF244" s="16">
        <v>0</v>
      </c>
      <c r="HG244" s="16">
        <v>886</v>
      </c>
      <c r="HH244" s="16">
        <v>685</v>
      </c>
      <c r="HI244" s="16">
        <v>201</v>
      </c>
      <c r="HJ244" s="15">
        <v>1110.046</v>
      </c>
      <c r="HK244" s="16">
        <v>223119</v>
      </c>
      <c r="HL244" s="15">
        <v>1110.046</v>
      </c>
      <c r="HM244" s="16">
        <v>10</v>
      </c>
      <c r="HN244" s="16">
        <v>11100</v>
      </c>
      <c r="HO244" s="15">
        <v>1110.046</v>
      </c>
      <c r="HP244" s="16">
        <v>7635</v>
      </c>
      <c r="HQ244" s="15">
        <v>0.11600000000000001</v>
      </c>
      <c r="HR244" s="16">
        <v>983501</v>
      </c>
      <c r="HS244" s="16">
        <v>223119</v>
      </c>
      <c r="HT244" s="16">
        <v>11100</v>
      </c>
      <c r="HU244" s="16">
        <v>749282</v>
      </c>
      <c r="HV244" s="16">
        <v>380309967</v>
      </c>
      <c r="HW244" s="18">
        <v>1.9701900000000001</v>
      </c>
      <c r="HX244" s="18">
        <v>1.9617800000000001</v>
      </c>
      <c r="HY244" s="18">
        <v>8.4100000000000008E-3</v>
      </c>
      <c r="HZ244" s="16">
        <v>380309967</v>
      </c>
      <c r="IA244" s="16">
        <v>3198</v>
      </c>
      <c r="IB244" s="16">
        <v>7635</v>
      </c>
      <c r="IC244" s="17">
        <v>0</v>
      </c>
      <c r="ID244" s="16">
        <v>0</v>
      </c>
      <c r="IE244" s="15">
        <v>1110.046</v>
      </c>
      <c r="IF244" s="16">
        <v>0</v>
      </c>
      <c r="IG244" s="16">
        <v>1357683</v>
      </c>
      <c r="IH244" s="16">
        <v>0</v>
      </c>
      <c r="II244" s="16">
        <v>0</v>
      </c>
      <c r="IJ244" s="16">
        <v>0</v>
      </c>
      <c r="IK244" s="16">
        <v>62065</v>
      </c>
      <c r="IL244" s="16">
        <v>223119</v>
      </c>
      <c r="IM244" s="16">
        <v>11100</v>
      </c>
      <c r="IN244" s="16">
        <v>3198</v>
      </c>
      <c r="IO244" s="16">
        <v>0</v>
      </c>
      <c r="IP244" s="16">
        <v>1182331</v>
      </c>
      <c r="IQ244" s="16">
        <v>6901424</v>
      </c>
      <c r="IR244" s="16">
        <v>0</v>
      </c>
      <c r="IS244" s="16">
        <v>0</v>
      </c>
      <c r="IT244" s="16">
        <v>0</v>
      </c>
      <c r="IU244" s="16">
        <v>0</v>
      </c>
      <c r="IV244" s="16">
        <v>62065</v>
      </c>
      <c r="IW244" s="16">
        <v>223119</v>
      </c>
      <c r="IX244" s="16">
        <v>11100</v>
      </c>
      <c r="IY244" s="16">
        <v>3198</v>
      </c>
      <c r="IZ244" s="16">
        <v>0</v>
      </c>
      <c r="JA244" s="16">
        <v>0</v>
      </c>
      <c r="JB244" s="16">
        <v>198510</v>
      </c>
      <c r="JC244" s="16">
        <v>7275286</v>
      </c>
      <c r="JD244" s="16">
        <v>7667067</v>
      </c>
      <c r="JE244" s="16">
        <v>0</v>
      </c>
      <c r="JF244" s="16">
        <v>7667067</v>
      </c>
      <c r="JG244" s="19">
        <v>0.1</v>
      </c>
      <c r="JH244" s="16">
        <v>766707</v>
      </c>
      <c r="JI244" s="16">
        <v>380309967</v>
      </c>
      <c r="JJ244" s="14">
        <v>1004.2</v>
      </c>
      <c r="JK244" s="16">
        <v>378719</v>
      </c>
      <c r="JL244" s="16">
        <v>416026</v>
      </c>
      <c r="JM244" s="16">
        <v>378719</v>
      </c>
      <c r="JN244" s="17">
        <v>0.25</v>
      </c>
      <c r="JO244" s="19">
        <v>0.27460000000000001</v>
      </c>
      <c r="JP244" s="16">
        <v>766707</v>
      </c>
      <c r="JQ244" s="16">
        <v>210538</v>
      </c>
      <c r="JR244" s="17">
        <v>0.06</v>
      </c>
      <c r="JS244" s="16">
        <v>8856459</v>
      </c>
      <c r="JT244" s="16">
        <v>531388</v>
      </c>
      <c r="JU244" s="16">
        <v>766707</v>
      </c>
      <c r="JV244" s="16">
        <v>210538</v>
      </c>
      <c r="JW244" s="16">
        <v>531388</v>
      </c>
      <c r="JX244" s="16">
        <v>24781</v>
      </c>
      <c r="JY244" s="16">
        <v>210538</v>
      </c>
      <c r="JZ244" s="18">
        <v>0</v>
      </c>
      <c r="KA244" s="16">
        <v>0</v>
      </c>
      <c r="KB244" s="16">
        <v>531388</v>
      </c>
      <c r="KC244" s="16">
        <v>24781</v>
      </c>
      <c r="KD244" s="16">
        <v>556169</v>
      </c>
      <c r="KE244" s="16">
        <v>7667067</v>
      </c>
      <c r="KF244" s="19">
        <v>0</v>
      </c>
      <c r="KG244" s="16">
        <v>0</v>
      </c>
      <c r="KH244" s="17">
        <v>0</v>
      </c>
      <c r="KI244" s="16">
        <v>8856459</v>
      </c>
      <c r="KJ244" s="16">
        <v>0</v>
      </c>
      <c r="KK244" s="16">
        <v>0</v>
      </c>
      <c r="KL244" s="16">
        <v>0</v>
      </c>
      <c r="KM244" s="16">
        <v>0</v>
      </c>
      <c r="KN244" s="16">
        <v>15064</v>
      </c>
      <c r="KO244" s="16">
        <v>14412</v>
      </c>
      <c r="KP244" s="16">
        <v>652</v>
      </c>
      <c r="KQ244" s="16">
        <v>1182331</v>
      </c>
      <c r="KR244" s="16">
        <v>652</v>
      </c>
      <c r="KS244" s="16">
        <v>1181679</v>
      </c>
      <c r="KT244" s="16">
        <v>1121</v>
      </c>
      <c r="KU244" s="16">
        <v>652</v>
      </c>
      <c r="KV244" s="16">
        <v>1773</v>
      </c>
      <c r="KW244" s="16">
        <v>2053674</v>
      </c>
      <c r="KX244" s="16">
        <v>1181679</v>
      </c>
      <c r="KY244" s="18">
        <v>3235353</v>
      </c>
      <c r="KZ244" s="16">
        <v>24781</v>
      </c>
      <c r="LA244" s="16">
        <v>0</v>
      </c>
      <c r="LB244" s="16">
        <v>0</v>
      </c>
      <c r="LC244" s="16">
        <v>0</v>
      </c>
      <c r="LD244" s="16">
        <v>3260134</v>
      </c>
      <c r="LE244" s="16">
        <v>37512</v>
      </c>
      <c r="LF244" s="16">
        <v>0</v>
      </c>
      <c r="LG244" s="16">
        <v>0</v>
      </c>
      <c r="LH244" s="16">
        <v>3297646</v>
      </c>
      <c r="LI244" s="16">
        <v>24781</v>
      </c>
      <c r="LJ244" s="16">
        <v>3272865</v>
      </c>
      <c r="LK244" s="16">
        <v>380309967</v>
      </c>
      <c r="LL244" s="16">
        <v>8.6057799999999993</v>
      </c>
      <c r="LM244" s="16">
        <v>24781</v>
      </c>
      <c r="LN244" s="16">
        <v>421888090</v>
      </c>
      <c r="LO244" s="16">
        <v>5.8740000000000001E-2</v>
      </c>
      <c r="LP244" s="16">
        <v>8.6057799999999993</v>
      </c>
      <c r="LQ244" s="16">
        <v>8.6645199999999996</v>
      </c>
      <c r="LR244" s="16">
        <v>355887</v>
      </c>
      <c r="LS244" s="16">
        <v>0</v>
      </c>
      <c r="LT244" s="16">
        <v>62474</v>
      </c>
      <c r="LU244" s="16">
        <v>68627</v>
      </c>
      <c r="LV244" s="16">
        <v>0</v>
      </c>
      <c r="LW244" s="16">
        <v>30305</v>
      </c>
      <c r="LX244" s="16">
        <v>3800</v>
      </c>
      <c r="LY244" s="16">
        <v>62065</v>
      </c>
      <c r="LZ244" s="16">
        <v>459028</v>
      </c>
      <c r="MA244" s="16">
        <v>7275286</v>
      </c>
      <c r="MB244" s="18">
        <v>459028</v>
      </c>
      <c r="MC244" s="16">
        <v>6816258</v>
      </c>
      <c r="MD244" s="16">
        <v>10353697</v>
      </c>
      <c r="ME244" s="18">
        <v>0</v>
      </c>
      <c r="MF244" s="18">
        <v>0</v>
      </c>
      <c r="MG244" s="18">
        <v>556169</v>
      </c>
      <c r="MH244" s="16">
        <v>0</v>
      </c>
      <c r="MI244" s="16">
        <v>198510</v>
      </c>
      <c r="MJ244" s="16">
        <v>0</v>
      </c>
      <c r="MK244" s="16">
        <v>0</v>
      </c>
      <c r="ML244" s="16">
        <v>0</v>
      </c>
      <c r="MM244" s="16">
        <v>0</v>
      </c>
      <c r="MN244" s="16">
        <v>0</v>
      </c>
      <c r="MO244" s="16">
        <v>3260134</v>
      </c>
      <c r="MP244" s="16">
        <v>198510</v>
      </c>
      <c r="MQ244" s="16">
        <v>0</v>
      </c>
      <c r="MR244" s="16">
        <v>531388</v>
      </c>
      <c r="MS244" s="16">
        <v>0</v>
      </c>
      <c r="MT244" s="16">
        <v>39795</v>
      </c>
      <c r="MU244" s="16">
        <v>1773</v>
      </c>
      <c r="MV244" s="16">
        <v>0</v>
      </c>
      <c r="MW244" s="16">
        <v>4031600</v>
      </c>
      <c r="MX244" s="16">
        <v>421888090</v>
      </c>
      <c r="MY244" s="16">
        <v>1.34</v>
      </c>
      <c r="MZ244" s="16">
        <v>565330</v>
      </c>
      <c r="NA244" s="16">
        <v>0.03</v>
      </c>
      <c r="NB244" s="16">
        <v>8856459</v>
      </c>
      <c r="NC244" s="16">
        <v>265694</v>
      </c>
      <c r="ND244" s="16">
        <v>565330</v>
      </c>
      <c r="NE244" s="16">
        <v>265694</v>
      </c>
      <c r="NF244" s="16">
        <v>299636</v>
      </c>
      <c r="NG244" s="17">
        <v>0.06</v>
      </c>
      <c r="NH244" s="17">
        <v>0</v>
      </c>
      <c r="NI244" s="17">
        <v>0</v>
      </c>
      <c r="NJ244" s="17">
        <v>0</v>
      </c>
      <c r="NK244" s="17">
        <v>0.03</v>
      </c>
      <c r="NL244" s="17">
        <v>0.09</v>
      </c>
      <c r="NM244" s="16">
        <v>531388</v>
      </c>
      <c r="NN244" s="16">
        <v>0</v>
      </c>
      <c r="NO244" s="18">
        <v>0</v>
      </c>
      <c r="NP244" s="16">
        <v>0</v>
      </c>
      <c r="NQ244" s="17">
        <v>531388</v>
      </c>
      <c r="NR244" s="16">
        <v>650000</v>
      </c>
      <c r="NS244" s="16">
        <v>0</v>
      </c>
      <c r="NT244" s="16">
        <v>139223</v>
      </c>
      <c r="NU244" s="16">
        <v>0</v>
      </c>
      <c r="NV244" s="16">
        <v>0</v>
      </c>
      <c r="NW244" s="17">
        <v>0</v>
      </c>
      <c r="NX244" s="17">
        <v>1124950</v>
      </c>
    </row>
    <row r="245" spans="1:388" x14ac:dyDescent="0.55000000000000004">
      <c r="A245" s="13" t="s">
        <v>1177</v>
      </c>
      <c r="B245" s="13" t="s">
        <v>1228</v>
      </c>
      <c r="C245" s="13" t="s">
        <v>460</v>
      </c>
      <c r="D245" s="13" t="s">
        <v>619</v>
      </c>
      <c r="E245" s="14">
        <v>426</v>
      </c>
      <c r="F245" s="15">
        <v>-6.6000000000000003E-2</v>
      </c>
      <c r="G245" s="16">
        <v>7413</v>
      </c>
      <c r="H245" s="16">
        <v>-489</v>
      </c>
      <c r="I245" s="16">
        <v>6553</v>
      </c>
      <c r="J245" s="15">
        <v>-6.6000000000000003E-2</v>
      </c>
      <c r="K245" s="16">
        <v>-432</v>
      </c>
      <c r="L245" s="16">
        <v>7413</v>
      </c>
      <c r="M245" s="16">
        <v>222</v>
      </c>
      <c r="N245" s="16">
        <v>7635</v>
      </c>
      <c r="O245" s="17">
        <v>661.52</v>
      </c>
      <c r="P245" s="17">
        <v>19.07</v>
      </c>
      <c r="Q245" s="17">
        <v>680.59</v>
      </c>
      <c r="R245" s="17">
        <v>74.69</v>
      </c>
      <c r="S245" s="17">
        <v>2.16</v>
      </c>
      <c r="T245" s="17">
        <v>76.849999999999994</v>
      </c>
      <c r="U245" s="17">
        <v>70.900000000000006</v>
      </c>
      <c r="V245" s="17">
        <v>2.35</v>
      </c>
      <c r="W245" s="17">
        <v>73.25</v>
      </c>
      <c r="X245" s="17">
        <v>357.8</v>
      </c>
      <c r="Y245" s="17">
        <v>10.73</v>
      </c>
      <c r="Z245" s="17">
        <v>368.53</v>
      </c>
      <c r="AA245" s="17">
        <v>28.08</v>
      </c>
      <c r="AB245" s="17">
        <v>13.93</v>
      </c>
      <c r="AC245" s="17">
        <v>23.29</v>
      </c>
      <c r="AD245" s="17">
        <v>65.3</v>
      </c>
      <c r="AE245" s="14">
        <v>426</v>
      </c>
      <c r="AF245" s="17">
        <v>491.3</v>
      </c>
      <c r="AG245" s="17">
        <v>0.62</v>
      </c>
      <c r="AH245" s="17">
        <v>491.92</v>
      </c>
      <c r="AI245" s="15">
        <v>17.809999999999999</v>
      </c>
      <c r="AJ245" s="15">
        <v>2.57</v>
      </c>
      <c r="AK245" s="17">
        <v>0</v>
      </c>
      <c r="AL245" s="17">
        <f>ROUND(Data_AidAndLevy[[#This Row],[L311]]*Data_AidAndLevy[[#This Row],[L201]],0)</f>
        <v>0</v>
      </c>
      <c r="AM245" s="15">
        <v>0</v>
      </c>
      <c r="AN245" s="15">
        <v>20.38</v>
      </c>
      <c r="AO245" s="17">
        <v>491.3</v>
      </c>
      <c r="AP245" s="15">
        <v>511.68</v>
      </c>
      <c r="AQ245" s="17">
        <v>65.3</v>
      </c>
      <c r="AR245" s="15">
        <v>446.38</v>
      </c>
      <c r="AS245" s="16">
        <v>7635</v>
      </c>
      <c r="AT245" s="14">
        <v>426</v>
      </c>
      <c r="AU245" s="16">
        <v>3252510</v>
      </c>
      <c r="AV245" s="16">
        <v>2920722</v>
      </c>
      <c r="AW245" s="17">
        <v>1.01</v>
      </c>
      <c r="AX245" s="16">
        <v>2949929</v>
      </c>
      <c r="AY245" s="16">
        <v>3252510</v>
      </c>
      <c r="AZ245" s="16">
        <v>0</v>
      </c>
      <c r="BA245" s="16">
        <v>7635</v>
      </c>
      <c r="BB245" s="15">
        <v>20.38</v>
      </c>
      <c r="BC245" s="16">
        <v>155601</v>
      </c>
      <c r="BD245" s="16">
        <v>7635</v>
      </c>
      <c r="BE245" s="17">
        <v>65.3</v>
      </c>
      <c r="BF245" s="16">
        <v>498566</v>
      </c>
      <c r="BG245" s="17">
        <v>680.59</v>
      </c>
      <c r="BH245" s="14">
        <v>426</v>
      </c>
      <c r="BI245" s="16">
        <v>289931</v>
      </c>
      <c r="BJ245" s="16">
        <v>260639</v>
      </c>
      <c r="BK245" s="16">
        <v>289931</v>
      </c>
      <c r="BL245" s="16">
        <v>0</v>
      </c>
      <c r="BM245" s="16">
        <v>289931</v>
      </c>
      <c r="BN245" s="16">
        <v>289931</v>
      </c>
      <c r="BO245" s="17">
        <v>76.849999999999994</v>
      </c>
      <c r="BP245" s="14">
        <v>426</v>
      </c>
      <c r="BQ245" s="16">
        <v>32738</v>
      </c>
      <c r="BR245" s="16">
        <v>29428</v>
      </c>
      <c r="BS245" s="16">
        <v>32738</v>
      </c>
      <c r="BT245" s="16">
        <v>0</v>
      </c>
      <c r="BU245" s="16">
        <v>32738</v>
      </c>
      <c r="BV245" s="16">
        <v>32738</v>
      </c>
      <c r="BW245" s="17">
        <v>73.25</v>
      </c>
      <c r="BX245" s="14">
        <v>426</v>
      </c>
      <c r="BY245" s="16">
        <v>31205</v>
      </c>
      <c r="BZ245" s="16">
        <v>27935</v>
      </c>
      <c r="CA245" s="16">
        <v>31205</v>
      </c>
      <c r="CB245" s="16">
        <v>0</v>
      </c>
      <c r="CC245" s="16">
        <v>31205</v>
      </c>
      <c r="CD245" s="16">
        <v>31205</v>
      </c>
      <c r="CE245" s="17">
        <v>368.53</v>
      </c>
      <c r="CF245" s="14">
        <v>426</v>
      </c>
      <c r="CG245" s="16">
        <v>156994</v>
      </c>
      <c r="CH245" s="16">
        <v>140973</v>
      </c>
      <c r="CI245" s="16">
        <v>156994</v>
      </c>
      <c r="CJ245" s="16">
        <v>0</v>
      </c>
      <c r="CK245" s="16">
        <v>156994</v>
      </c>
      <c r="CL245" s="16">
        <v>156994</v>
      </c>
      <c r="CM245" s="17">
        <v>337.26</v>
      </c>
      <c r="CN245" s="17">
        <v>491.3</v>
      </c>
      <c r="CO245" s="16">
        <v>165696</v>
      </c>
      <c r="CP245" s="16">
        <v>150983</v>
      </c>
      <c r="CQ245" s="16">
        <v>7040</v>
      </c>
      <c r="CR245" s="16">
        <v>158023</v>
      </c>
      <c r="CS245" s="16">
        <v>165696</v>
      </c>
      <c r="CT245" s="16">
        <v>0</v>
      </c>
      <c r="CU245" s="14">
        <v>426</v>
      </c>
      <c r="CV245" s="16">
        <v>7</v>
      </c>
      <c r="CW245" s="14">
        <v>0</v>
      </c>
      <c r="CX245" s="16">
        <v>433</v>
      </c>
      <c r="CY245" s="17">
        <v>62.47</v>
      </c>
      <c r="CZ245" s="16">
        <v>27050</v>
      </c>
      <c r="DA245" s="16">
        <v>433</v>
      </c>
      <c r="DB245" s="17">
        <v>69.650000000000006</v>
      </c>
      <c r="DC245" s="16">
        <v>30158</v>
      </c>
      <c r="DD245" s="17">
        <v>0.62</v>
      </c>
      <c r="DE245" s="17">
        <v>337.26</v>
      </c>
      <c r="DF245" s="16">
        <v>209</v>
      </c>
      <c r="DG245" s="17">
        <v>41.7</v>
      </c>
      <c r="DH245" s="17">
        <v>491.3</v>
      </c>
      <c r="DI245" s="16">
        <v>20487</v>
      </c>
      <c r="DJ245" s="16">
        <v>18761</v>
      </c>
      <c r="DK245" s="16">
        <v>20487</v>
      </c>
      <c r="DL245" s="16">
        <v>0</v>
      </c>
      <c r="DM245" s="16">
        <v>20487</v>
      </c>
      <c r="DN245" s="16">
        <v>20487</v>
      </c>
      <c r="DO245" s="17">
        <v>4.8</v>
      </c>
      <c r="DP245" s="17">
        <v>491.3</v>
      </c>
      <c r="DQ245" s="16">
        <v>2358</v>
      </c>
      <c r="DR245" s="16">
        <v>2157</v>
      </c>
      <c r="DS245" s="16">
        <v>2358</v>
      </c>
      <c r="DT245" s="16">
        <v>0</v>
      </c>
      <c r="DU245" s="16">
        <v>2358</v>
      </c>
      <c r="DV245" s="16">
        <v>2358</v>
      </c>
      <c r="DW245" s="16">
        <v>3252510</v>
      </c>
      <c r="DX245" s="16">
        <v>0</v>
      </c>
      <c r="DY245" s="16">
        <v>155601</v>
      </c>
      <c r="DZ245" s="16">
        <v>498566</v>
      </c>
      <c r="EA245" s="16">
        <v>289931</v>
      </c>
      <c r="EB245" s="16">
        <v>32738</v>
      </c>
      <c r="EC245" s="16">
        <v>31205</v>
      </c>
      <c r="ED245" s="16">
        <v>156994</v>
      </c>
      <c r="EE245" s="16">
        <v>165696</v>
      </c>
      <c r="EF245" s="16">
        <v>0</v>
      </c>
      <c r="EG245" s="16">
        <v>27050</v>
      </c>
      <c r="EH245" s="16">
        <v>30158</v>
      </c>
      <c r="EI245" s="16">
        <v>209</v>
      </c>
      <c r="EJ245" s="16">
        <v>20487</v>
      </c>
      <c r="EK245" s="16">
        <v>2358</v>
      </c>
      <c r="EL245" s="16">
        <v>38715</v>
      </c>
      <c r="EM245" s="16">
        <v>107370</v>
      </c>
      <c r="EN245" s="16">
        <v>-489</v>
      </c>
      <c r="EO245" s="16">
        <v>4731669</v>
      </c>
      <c r="EP245" s="16">
        <v>251162239</v>
      </c>
      <c r="EQ245" s="18">
        <v>5.4</v>
      </c>
      <c r="ER245" s="16">
        <v>1356276</v>
      </c>
      <c r="ES245" s="16">
        <v>21928</v>
      </c>
      <c r="ET245" s="16">
        <v>21984</v>
      </c>
      <c r="EU245" s="16">
        <v>-56</v>
      </c>
      <c r="EV245" s="16">
        <v>1356276</v>
      </c>
      <c r="EW245" s="16">
        <v>1356220</v>
      </c>
      <c r="EX245" s="16">
        <v>22955499</v>
      </c>
      <c r="EY245" s="16">
        <v>20527480</v>
      </c>
      <c r="EZ245" s="16">
        <v>2428019</v>
      </c>
      <c r="FA245" s="18">
        <v>5.4</v>
      </c>
      <c r="FB245" s="16">
        <v>13111</v>
      </c>
      <c r="FC245" s="16">
        <v>0</v>
      </c>
      <c r="FD245" s="16">
        <v>0</v>
      </c>
      <c r="FE245" s="16">
        <v>0</v>
      </c>
      <c r="FF245" s="16">
        <v>13111</v>
      </c>
      <c r="FG245" s="16">
        <v>13111</v>
      </c>
      <c r="FH245" s="16">
        <v>1356220</v>
      </c>
      <c r="FI245" s="16">
        <v>1369331</v>
      </c>
      <c r="FJ245" s="16">
        <v>6749</v>
      </c>
      <c r="FK245" s="15">
        <v>446.38</v>
      </c>
      <c r="FL245" s="16">
        <v>3012619</v>
      </c>
      <c r="FM245" s="16">
        <v>6749</v>
      </c>
      <c r="FN245" s="17">
        <v>65.3</v>
      </c>
      <c r="FO245" s="16">
        <v>440710</v>
      </c>
      <c r="FP245" s="16">
        <v>264</v>
      </c>
      <c r="FQ245" s="17">
        <v>491.92</v>
      </c>
      <c r="FR245" s="16">
        <v>129867</v>
      </c>
      <c r="FS245" s="16">
        <v>20487</v>
      </c>
      <c r="FT245" s="16">
        <v>2358</v>
      </c>
      <c r="FU245" s="16">
        <v>152712</v>
      </c>
      <c r="FV245" s="16">
        <v>3012619</v>
      </c>
      <c r="FW245" s="16">
        <v>440710</v>
      </c>
      <c r="FX245" s="16">
        <v>-432</v>
      </c>
      <c r="FY245" s="16">
        <v>289931</v>
      </c>
      <c r="FZ245" s="16">
        <v>32738</v>
      </c>
      <c r="GA245" s="16">
        <v>31205</v>
      </c>
      <c r="GB245" s="16">
        <v>156994</v>
      </c>
      <c r="GC245" s="16">
        <v>4116477</v>
      </c>
      <c r="GD245" s="16">
        <v>1369331</v>
      </c>
      <c r="GE245" s="16">
        <v>2747146</v>
      </c>
      <c r="GF245" s="15">
        <v>511.68</v>
      </c>
      <c r="GG245" s="16">
        <v>300</v>
      </c>
      <c r="GH245" s="16">
        <v>153504</v>
      </c>
      <c r="GI245" s="16">
        <v>2747146</v>
      </c>
      <c r="GJ245" s="16">
        <v>0</v>
      </c>
      <c r="GK245" s="14">
        <v>11</v>
      </c>
      <c r="GL245" s="16">
        <v>7635</v>
      </c>
      <c r="GM245" s="16">
        <v>83985</v>
      </c>
      <c r="GN245" s="14">
        <v>0</v>
      </c>
      <c r="GO245" s="16">
        <v>7413</v>
      </c>
      <c r="GP245" s="16">
        <v>0</v>
      </c>
      <c r="GQ245" s="16">
        <v>83985</v>
      </c>
      <c r="GR245" s="16">
        <v>83985</v>
      </c>
      <c r="GS245" s="16">
        <v>4731669</v>
      </c>
      <c r="GT245" s="16">
        <v>4116477</v>
      </c>
      <c r="GU245" s="16">
        <v>0</v>
      </c>
      <c r="GV245" s="16">
        <v>615192</v>
      </c>
      <c r="GW245" s="16">
        <v>251162239</v>
      </c>
      <c r="GX245" s="16">
        <v>246679321</v>
      </c>
      <c r="GY245" s="16">
        <v>4482918</v>
      </c>
      <c r="GZ245" s="16">
        <v>246679321</v>
      </c>
      <c r="HA245" s="18">
        <v>1.8200000000000001E-2</v>
      </c>
      <c r="HB245" s="16">
        <v>0</v>
      </c>
      <c r="HC245" s="16">
        <v>0</v>
      </c>
      <c r="HD245" s="16">
        <v>0</v>
      </c>
      <c r="HE245" s="16">
        <v>0</v>
      </c>
      <c r="HF245" s="16">
        <v>0</v>
      </c>
      <c r="HG245" s="16">
        <v>886</v>
      </c>
      <c r="HH245" s="16">
        <v>685</v>
      </c>
      <c r="HI245" s="16">
        <v>201</v>
      </c>
      <c r="HJ245" s="15">
        <v>511.68</v>
      </c>
      <c r="HK245" s="16">
        <v>102848</v>
      </c>
      <c r="HL245" s="15">
        <v>511.68</v>
      </c>
      <c r="HM245" s="16">
        <v>10</v>
      </c>
      <c r="HN245" s="16">
        <v>5117</v>
      </c>
      <c r="HO245" s="15">
        <v>511.68</v>
      </c>
      <c r="HP245" s="16">
        <v>7635</v>
      </c>
      <c r="HQ245" s="15">
        <v>0.11600000000000001</v>
      </c>
      <c r="HR245" s="16">
        <v>453348</v>
      </c>
      <c r="HS245" s="16">
        <v>102848</v>
      </c>
      <c r="HT245" s="16">
        <v>5117</v>
      </c>
      <c r="HU245" s="16">
        <v>345383</v>
      </c>
      <c r="HV245" s="16">
        <v>251162239</v>
      </c>
      <c r="HW245" s="18">
        <v>1.37514</v>
      </c>
      <c r="HX245" s="18">
        <v>1.9617800000000001</v>
      </c>
      <c r="HY245" s="18">
        <v>0</v>
      </c>
      <c r="HZ245" s="16">
        <v>251162239</v>
      </c>
      <c r="IA245" s="16">
        <v>0</v>
      </c>
      <c r="IB245" s="16">
        <v>7635</v>
      </c>
      <c r="IC245" s="17">
        <v>0</v>
      </c>
      <c r="ID245" s="16">
        <v>0</v>
      </c>
      <c r="IE245" s="15">
        <v>511.68</v>
      </c>
      <c r="IF245" s="16">
        <v>0</v>
      </c>
      <c r="IG245" s="16">
        <v>615192</v>
      </c>
      <c r="IH245" s="16">
        <v>0</v>
      </c>
      <c r="II245" s="16">
        <v>0</v>
      </c>
      <c r="IJ245" s="16">
        <v>0</v>
      </c>
      <c r="IK245" s="16">
        <v>38715</v>
      </c>
      <c r="IL245" s="16">
        <v>102848</v>
      </c>
      <c r="IM245" s="16">
        <v>5117</v>
      </c>
      <c r="IN245" s="16">
        <v>0</v>
      </c>
      <c r="IO245" s="16">
        <v>0</v>
      </c>
      <c r="IP245" s="16">
        <v>545942</v>
      </c>
      <c r="IQ245" s="16">
        <v>2747146</v>
      </c>
      <c r="IR245" s="16">
        <v>0</v>
      </c>
      <c r="IS245" s="16">
        <v>0</v>
      </c>
      <c r="IT245" s="16">
        <v>0</v>
      </c>
      <c r="IU245" s="16">
        <v>0</v>
      </c>
      <c r="IV245" s="16">
        <v>38715</v>
      </c>
      <c r="IW245" s="16">
        <v>102848</v>
      </c>
      <c r="IX245" s="16">
        <v>5117</v>
      </c>
      <c r="IY245" s="16">
        <v>0</v>
      </c>
      <c r="IZ245" s="16">
        <v>0</v>
      </c>
      <c r="JA245" s="16">
        <v>0</v>
      </c>
      <c r="JB245" s="16">
        <v>83985</v>
      </c>
      <c r="JC245" s="16">
        <v>2900381</v>
      </c>
      <c r="JD245" s="16">
        <v>3252510</v>
      </c>
      <c r="JE245" s="16">
        <v>0</v>
      </c>
      <c r="JF245" s="16">
        <v>3252510</v>
      </c>
      <c r="JG245" s="19">
        <v>0.1</v>
      </c>
      <c r="JH245" s="16">
        <v>325251</v>
      </c>
      <c r="JI245" s="16">
        <v>251162239</v>
      </c>
      <c r="JJ245" s="14">
        <v>426</v>
      </c>
      <c r="JK245" s="16">
        <v>589583</v>
      </c>
      <c r="JL245" s="16">
        <v>416026</v>
      </c>
      <c r="JM245" s="16">
        <v>589583</v>
      </c>
      <c r="JN245" s="17">
        <v>0.25</v>
      </c>
      <c r="JO245" s="19">
        <v>0.1764</v>
      </c>
      <c r="JP245" s="16">
        <v>325251</v>
      </c>
      <c r="JQ245" s="16">
        <v>57374</v>
      </c>
      <c r="JR245" s="17">
        <v>0.03</v>
      </c>
      <c r="JS245" s="16">
        <v>3233887</v>
      </c>
      <c r="JT245" s="16">
        <v>97017</v>
      </c>
      <c r="JU245" s="16">
        <v>325251</v>
      </c>
      <c r="JV245" s="16">
        <v>57374</v>
      </c>
      <c r="JW245" s="16">
        <v>97017</v>
      </c>
      <c r="JX245" s="16">
        <v>170860</v>
      </c>
      <c r="JY245" s="16">
        <v>57374</v>
      </c>
      <c r="JZ245" s="18">
        <v>0</v>
      </c>
      <c r="KA245" s="16">
        <v>0</v>
      </c>
      <c r="KB245" s="16">
        <v>97017</v>
      </c>
      <c r="KC245" s="16">
        <v>170860</v>
      </c>
      <c r="KD245" s="16">
        <v>267877</v>
      </c>
      <c r="KE245" s="16">
        <v>3252510</v>
      </c>
      <c r="KF245" s="19">
        <v>0</v>
      </c>
      <c r="KG245" s="16">
        <v>0</v>
      </c>
      <c r="KH245" s="17">
        <v>0</v>
      </c>
      <c r="KI245" s="16">
        <v>3233887</v>
      </c>
      <c r="KJ245" s="16">
        <v>0</v>
      </c>
      <c r="KK245" s="16">
        <v>0</v>
      </c>
      <c r="KL245" s="16">
        <v>0</v>
      </c>
      <c r="KM245" s="16">
        <v>0</v>
      </c>
      <c r="KN245" s="16">
        <v>8850</v>
      </c>
      <c r="KO245" s="16">
        <v>8873</v>
      </c>
      <c r="KP245" s="16">
        <v>-23</v>
      </c>
      <c r="KQ245" s="16">
        <v>545942</v>
      </c>
      <c r="KR245" s="16">
        <v>-23</v>
      </c>
      <c r="KS245" s="16">
        <v>545965</v>
      </c>
      <c r="KT245" s="16">
        <v>-56</v>
      </c>
      <c r="KU245" s="16">
        <v>-23</v>
      </c>
      <c r="KV245" s="16">
        <v>-79</v>
      </c>
      <c r="KW245" s="16">
        <v>1356276</v>
      </c>
      <c r="KX245" s="16">
        <v>545965</v>
      </c>
      <c r="KY245" s="18">
        <v>1902241</v>
      </c>
      <c r="KZ245" s="16">
        <v>170860</v>
      </c>
      <c r="LA245" s="16">
        <v>0</v>
      </c>
      <c r="LB245" s="16">
        <v>0</v>
      </c>
      <c r="LC245" s="16">
        <v>0</v>
      </c>
      <c r="LD245" s="16">
        <v>2073101</v>
      </c>
      <c r="LE245" s="16">
        <v>0</v>
      </c>
      <c r="LF245" s="16">
        <v>0</v>
      </c>
      <c r="LG245" s="16">
        <v>0</v>
      </c>
      <c r="LH245" s="16">
        <v>2073101</v>
      </c>
      <c r="LI245" s="16">
        <v>170860</v>
      </c>
      <c r="LJ245" s="16">
        <v>1902241</v>
      </c>
      <c r="LK245" s="16">
        <v>251162239</v>
      </c>
      <c r="LL245" s="16">
        <v>7.5737500000000004</v>
      </c>
      <c r="LM245" s="16">
        <v>170860</v>
      </c>
      <c r="LN245" s="16">
        <v>256496130</v>
      </c>
      <c r="LO245" s="16">
        <v>0.66613</v>
      </c>
      <c r="LP245" s="16">
        <v>7.5737500000000004</v>
      </c>
      <c r="LQ245" s="16">
        <v>8.2398799999999994</v>
      </c>
      <c r="LR245" s="16">
        <v>165696</v>
      </c>
      <c r="LS245" s="16">
        <v>0</v>
      </c>
      <c r="LT245" s="16">
        <v>27050</v>
      </c>
      <c r="LU245" s="16">
        <v>30158</v>
      </c>
      <c r="LV245" s="16">
        <v>209</v>
      </c>
      <c r="LW245" s="16">
        <v>20487</v>
      </c>
      <c r="LX245" s="16">
        <v>2358</v>
      </c>
      <c r="LY245" s="16">
        <v>38715</v>
      </c>
      <c r="LZ245" s="16">
        <v>207243</v>
      </c>
      <c r="MA245" s="16">
        <v>2900381</v>
      </c>
      <c r="MB245" s="18">
        <v>207243</v>
      </c>
      <c r="MC245" s="16">
        <v>2693138</v>
      </c>
      <c r="MD245" s="16">
        <v>4731669</v>
      </c>
      <c r="ME245" s="18">
        <v>0</v>
      </c>
      <c r="MF245" s="18">
        <v>0</v>
      </c>
      <c r="MG245" s="18">
        <v>267877</v>
      </c>
      <c r="MH245" s="16">
        <v>0</v>
      </c>
      <c r="MI245" s="16">
        <v>83985</v>
      </c>
      <c r="MJ245" s="16">
        <v>0</v>
      </c>
      <c r="MK245" s="16">
        <v>0</v>
      </c>
      <c r="ML245" s="16">
        <v>0</v>
      </c>
      <c r="MM245" s="16">
        <v>0</v>
      </c>
      <c r="MN245" s="16">
        <v>0</v>
      </c>
      <c r="MO245" s="16">
        <v>2073101</v>
      </c>
      <c r="MP245" s="16">
        <v>83985</v>
      </c>
      <c r="MQ245" s="16">
        <v>0</v>
      </c>
      <c r="MR245" s="16">
        <v>97017</v>
      </c>
      <c r="MS245" s="16">
        <v>0</v>
      </c>
      <c r="MT245" s="16">
        <v>13111</v>
      </c>
      <c r="MU245" s="16">
        <v>-79</v>
      </c>
      <c r="MV245" s="16">
        <v>0</v>
      </c>
      <c r="MW245" s="16">
        <v>2267135</v>
      </c>
      <c r="MX245" s="16">
        <v>256496130</v>
      </c>
      <c r="MY245" s="16">
        <v>0.67</v>
      </c>
      <c r="MZ245" s="16">
        <v>171852</v>
      </c>
      <c r="NA245" s="16">
        <v>0</v>
      </c>
      <c r="NB245" s="16">
        <v>3233887</v>
      </c>
      <c r="NC245" s="16">
        <v>0</v>
      </c>
      <c r="ND245" s="16">
        <v>171852</v>
      </c>
      <c r="NE245" s="16">
        <v>0</v>
      </c>
      <c r="NF245" s="16">
        <v>171852</v>
      </c>
      <c r="NG245" s="17">
        <v>0.03</v>
      </c>
      <c r="NH245" s="17">
        <v>0</v>
      </c>
      <c r="NI245" s="17">
        <v>0</v>
      </c>
      <c r="NJ245" s="17">
        <v>0</v>
      </c>
      <c r="NK245" s="17">
        <v>0</v>
      </c>
      <c r="NL245" s="17">
        <v>0.03</v>
      </c>
      <c r="NM245" s="16">
        <v>97017</v>
      </c>
      <c r="NN245" s="16">
        <v>0</v>
      </c>
      <c r="NO245" s="18">
        <v>0</v>
      </c>
      <c r="NP245" s="16">
        <v>0</v>
      </c>
      <c r="NQ245" s="17">
        <v>97017</v>
      </c>
      <c r="NR245" s="16">
        <v>400000</v>
      </c>
      <c r="NS245" s="16">
        <v>0</v>
      </c>
      <c r="NT245" s="16">
        <v>84644</v>
      </c>
      <c r="NU245" s="16">
        <v>0</v>
      </c>
      <c r="NV245" s="16">
        <v>0</v>
      </c>
      <c r="NW245" s="17">
        <v>0</v>
      </c>
      <c r="NX245" s="17">
        <v>0</v>
      </c>
    </row>
    <row r="246" spans="1:388" x14ac:dyDescent="0.55000000000000004">
      <c r="A246" s="13" t="s">
        <v>1188</v>
      </c>
      <c r="B246" s="13" t="s">
        <v>1254</v>
      </c>
      <c r="C246" s="13" t="s">
        <v>461</v>
      </c>
      <c r="D246" s="13" t="s">
        <v>462</v>
      </c>
      <c r="E246" s="14">
        <v>193</v>
      </c>
      <c r="F246" s="15">
        <v>0</v>
      </c>
      <c r="G246" s="16">
        <v>7413</v>
      </c>
      <c r="H246" s="16">
        <v>0</v>
      </c>
      <c r="I246" s="16">
        <v>6553</v>
      </c>
      <c r="J246" s="15">
        <v>0</v>
      </c>
      <c r="K246" s="16">
        <v>0</v>
      </c>
      <c r="L246" s="16">
        <v>7413</v>
      </c>
      <c r="M246" s="16">
        <v>222</v>
      </c>
      <c r="N246" s="16">
        <v>7635</v>
      </c>
      <c r="O246" s="17">
        <v>700.22</v>
      </c>
      <c r="P246" s="17">
        <v>19.07</v>
      </c>
      <c r="Q246" s="17">
        <v>719.29</v>
      </c>
      <c r="R246" s="17">
        <v>77.02</v>
      </c>
      <c r="S246" s="17">
        <v>2.16</v>
      </c>
      <c r="T246" s="17">
        <v>79.180000000000007</v>
      </c>
      <c r="U246" s="17">
        <v>83.91</v>
      </c>
      <c r="V246" s="17">
        <v>2.35</v>
      </c>
      <c r="W246" s="17">
        <v>86.26</v>
      </c>
      <c r="X246" s="17">
        <v>357.8</v>
      </c>
      <c r="Y246" s="17">
        <v>10.73</v>
      </c>
      <c r="Z246" s="17">
        <v>368.53</v>
      </c>
      <c r="AA246" s="17">
        <v>8.64</v>
      </c>
      <c r="AB246" s="17">
        <v>12.1</v>
      </c>
      <c r="AC246" s="17">
        <v>10.96</v>
      </c>
      <c r="AD246" s="17">
        <v>31.7</v>
      </c>
      <c r="AE246" s="14">
        <v>193</v>
      </c>
      <c r="AF246" s="17">
        <v>224.7</v>
      </c>
      <c r="AG246" s="17">
        <v>0</v>
      </c>
      <c r="AH246" s="17">
        <v>224.7</v>
      </c>
      <c r="AI246" s="15">
        <v>30.34</v>
      </c>
      <c r="AJ246" s="15">
        <v>1.107</v>
      </c>
      <c r="AK246" s="17">
        <v>0</v>
      </c>
      <c r="AL246" s="17">
        <f>ROUND(Data_AidAndLevy[[#This Row],[L311]]*Data_AidAndLevy[[#This Row],[L201]],0)</f>
        <v>0</v>
      </c>
      <c r="AM246" s="15">
        <v>0</v>
      </c>
      <c r="AN246" s="15">
        <v>31.446999999999999</v>
      </c>
      <c r="AO246" s="17">
        <v>224.7</v>
      </c>
      <c r="AP246" s="15">
        <v>256.14699999999999</v>
      </c>
      <c r="AQ246" s="17">
        <v>31.7</v>
      </c>
      <c r="AR246" s="15">
        <v>224.447</v>
      </c>
      <c r="AS246" s="16">
        <v>7635</v>
      </c>
      <c r="AT246" s="14">
        <v>193</v>
      </c>
      <c r="AU246" s="16">
        <v>1473555</v>
      </c>
      <c r="AV246" s="16">
        <v>1482600</v>
      </c>
      <c r="AW246" s="17">
        <v>1.01</v>
      </c>
      <c r="AX246" s="16">
        <v>1497426</v>
      </c>
      <c r="AY246" s="16">
        <v>1473555</v>
      </c>
      <c r="AZ246" s="16">
        <v>23871</v>
      </c>
      <c r="BA246" s="16">
        <v>7635</v>
      </c>
      <c r="BB246" s="15">
        <v>31.446999999999999</v>
      </c>
      <c r="BC246" s="16">
        <v>240098</v>
      </c>
      <c r="BD246" s="16">
        <v>7635</v>
      </c>
      <c r="BE246" s="17">
        <v>31.7</v>
      </c>
      <c r="BF246" s="16">
        <v>242030</v>
      </c>
      <c r="BG246" s="17">
        <v>719.29</v>
      </c>
      <c r="BH246" s="14">
        <v>193</v>
      </c>
      <c r="BI246" s="16">
        <v>138823</v>
      </c>
      <c r="BJ246" s="16">
        <v>140044</v>
      </c>
      <c r="BK246" s="16">
        <v>138823</v>
      </c>
      <c r="BL246" s="16">
        <v>1221</v>
      </c>
      <c r="BM246" s="16">
        <v>138823</v>
      </c>
      <c r="BN246" s="16">
        <v>140044</v>
      </c>
      <c r="BO246" s="17">
        <v>79.180000000000007</v>
      </c>
      <c r="BP246" s="14">
        <v>193</v>
      </c>
      <c r="BQ246" s="16">
        <v>15282</v>
      </c>
      <c r="BR246" s="16">
        <v>15404</v>
      </c>
      <c r="BS246" s="16">
        <v>15282</v>
      </c>
      <c r="BT246" s="16">
        <v>122</v>
      </c>
      <c r="BU246" s="16">
        <v>15282</v>
      </c>
      <c r="BV246" s="16">
        <v>15404</v>
      </c>
      <c r="BW246" s="17">
        <v>86.26</v>
      </c>
      <c r="BX246" s="14">
        <v>193</v>
      </c>
      <c r="BY246" s="16">
        <v>16648</v>
      </c>
      <c r="BZ246" s="16">
        <v>16782</v>
      </c>
      <c r="CA246" s="16">
        <v>16648</v>
      </c>
      <c r="CB246" s="16">
        <v>134</v>
      </c>
      <c r="CC246" s="16">
        <v>16648</v>
      </c>
      <c r="CD246" s="16">
        <v>16782</v>
      </c>
      <c r="CE246" s="17">
        <v>368.53</v>
      </c>
      <c r="CF246" s="14">
        <v>193</v>
      </c>
      <c r="CG246" s="16">
        <v>71126</v>
      </c>
      <c r="CH246" s="16">
        <v>71560</v>
      </c>
      <c r="CI246" s="16">
        <v>71126</v>
      </c>
      <c r="CJ246" s="16">
        <v>434</v>
      </c>
      <c r="CK246" s="16">
        <v>71126</v>
      </c>
      <c r="CL246" s="16">
        <v>71560</v>
      </c>
      <c r="CM246" s="17">
        <v>343.89</v>
      </c>
      <c r="CN246" s="17">
        <v>224.7</v>
      </c>
      <c r="CO246" s="16">
        <v>77272</v>
      </c>
      <c r="CP246" s="16">
        <v>78583</v>
      </c>
      <c r="CQ246" s="16">
        <v>7892</v>
      </c>
      <c r="CR246" s="16">
        <v>86475</v>
      </c>
      <c r="CS246" s="16">
        <v>77272</v>
      </c>
      <c r="CT246" s="16">
        <v>9203</v>
      </c>
      <c r="CU246" s="14">
        <v>193</v>
      </c>
      <c r="CV246" s="16">
        <v>7</v>
      </c>
      <c r="CW246" s="14">
        <v>0</v>
      </c>
      <c r="CX246" s="16">
        <v>200</v>
      </c>
      <c r="CY246" s="17">
        <v>62.52</v>
      </c>
      <c r="CZ246" s="16">
        <v>12504</v>
      </c>
      <c r="DA246" s="16">
        <v>200</v>
      </c>
      <c r="DB246" s="17">
        <v>70.03</v>
      </c>
      <c r="DC246" s="16">
        <v>14006</v>
      </c>
      <c r="DD246" s="17">
        <v>0</v>
      </c>
      <c r="DE246" s="17">
        <v>343.89</v>
      </c>
      <c r="DF246" s="16">
        <v>0</v>
      </c>
      <c r="DG246" s="17">
        <v>36.43</v>
      </c>
      <c r="DH246" s="17">
        <v>224.7</v>
      </c>
      <c r="DI246" s="16">
        <v>8186</v>
      </c>
      <c r="DJ246" s="16">
        <v>8332</v>
      </c>
      <c r="DK246" s="16">
        <v>8186</v>
      </c>
      <c r="DL246" s="16">
        <v>146</v>
      </c>
      <c r="DM246" s="16">
        <v>8186</v>
      </c>
      <c r="DN246" s="16">
        <v>8332</v>
      </c>
      <c r="DO246" s="17">
        <v>4.33</v>
      </c>
      <c r="DP246" s="17">
        <v>224.7</v>
      </c>
      <c r="DQ246" s="16">
        <v>973</v>
      </c>
      <c r="DR246" s="16">
        <v>990</v>
      </c>
      <c r="DS246" s="16">
        <v>973</v>
      </c>
      <c r="DT246" s="16">
        <v>17</v>
      </c>
      <c r="DU246" s="16">
        <v>973</v>
      </c>
      <c r="DV246" s="16">
        <v>990</v>
      </c>
      <c r="DW246" s="16">
        <v>1473555</v>
      </c>
      <c r="DX246" s="16">
        <v>23871</v>
      </c>
      <c r="DY246" s="16">
        <v>240098</v>
      </c>
      <c r="DZ246" s="16">
        <v>242030</v>
      </c>
      <c r="EA246" s="16">
        <v>140044</v>
      </c>
      <c r="EB246" s="16">
        <v>15404</v>
      </c>
      <c r="EC246" s="16">
        <v>16782</v>
      </c>
      <c r="ED246" s="16">
        <v>71560</v>
      </c>
      <c r="EE246" s="16">
        <v>77272</v>
      </c>
      <c r="EF246" s="16">
        <v>9203</v>
      </c>
      <c r="EG246" s="16">
        <v>12504</v>
      </c>
      <c r="EH246" s="16">
        <v>14006</v>
      </c>
      <c r="EI246" s="16">
        <v>0</v>
      </c>
      <c r="EJ246" s="16">
        <v>8332</v>
      </c>
      <c r="EK246" s="16">
        <v>990</v>
      </c>
      <c r="EL246" s="16">
        <v>17227</v>
      </c>
      <c r="EM246" s="16">
        <v>71535</v>
      </c>
      <c r="EN246" s="16">
        <v>0</v>
      </c>
      <c r="EO246" s="16">
        <v>2399959</v>
      </c>
      <c r="EP246" s="16">
        <v>137794659</v>
      </c>
      <c r="EQ246" s="18">
        <v>5.4</v>
      </c>
      <c r="ER246" s="16">
        <v>744091</v>
      </c>
      <c r="ES246" s="16">
        <v>24018</v>
      </c>
      <c r="ET246" s="16">
        <v>24450</v>
      </c>
      <c r="EU246" s="16">
        <v>-432</v>
      </c>
      <c r="EV246" s="16">
        <v>744091</v>
      </c>
      <c r="EW246" s="16">
        <v>743659</v>
      </c>
      <c r="EX246" s="16">
        <v>23583427</v>
      </c>
      <c r="EY246" s="16">
        <v>21429909</v>
      </c>
      <c r="EZ246" s="16">
        <v>2153518</v>
      </c>
      <c r="FA246" s="18">
        <v>5.4</v>
      </c>
      <c r="FB246" s="16">
        <v>11629</v>
      </c>
      <c r="FC246" s="16">
        <v>0</v>
      </c>
      <c r="FD246" s="16">
        <v>0</v>
      </c>
      <c r="FE246" s="16">
        <v>0</v>
      </c>
      <c r="FF246" s="16">
        <v>11629</v>
      </c>
      <c r="FG246" s="16">
        <v>11629</v>
      </c>
      <c r="FH246" s="16">
        <v>743659</v>
      </c>
      <c r="FI246" s="16">
        <v>755288</v>
      </c>
      <c r="FJ246" s="16">
        <v>6749</v>
      </c>
      <c r="FK246" s="15">
        <v>224.447</v>
      </c>
      <c r="FL246" s="16">
        <v>1514793</v>
      </c>
      <c r="FM246" s="16">
        <v>6749</v>
      </c>
      <c r="FN246" s="17">
        <v>31.7</v>
      </c>
      <c r="FO246" s="16">
        <v>213943</v>
      </c>
      <c r="FP246" s="16">
        <v>264</v>
      </c>
      <c r="FQ246" s="17">
        <v>224.7</v>
      </c>
      <c r="FR246" s="16">
        <v>59321</v>
      </c>
      <c r="FS246" s="16">
        <v>8332</v>
      </c>
      <c r="FT246" s="16">
        <v>990</v>
      </c>
      <c r="FU246" s="16">
        <v>68643</v>
      </c>
      <c r="FV246" s="16">
        <v>1514793</v>
      </c>
      <c r="FW246" s="16">
        <v>213943</v>
      </c>
      <c r="FX246" s="16">
        <v>0</v>
      </c>
      <c r="FY246" s="16">
        <v>140044</v>
      </c>
      <c r="FZ246" s="16">
        <v>15404</v>
      </c>
      <c r="GA246" s="16">
        <v>16782</v>
      </c>
      <c r="GB246" s="16">
        <v>71560</v>
      </c>
      <c r="GC246" s="16">
        <v>2041169</v>
      </c>
      <c r="GD246" s="16">
        <v>755288</v>
      </c>
      <c r="GE246" s="16">
        <v>1285881</v>
      </c>
      <c r="GF246" s="15">
        <v>256.14699999999999</v>
      </c>
      <c r="GG246" s="16">
        <v>300</v>
      </c>
      <c r="GH246" s="16">
        <v>76844</v>
      </c>
      <c r="GI246" s="16">
        <v>1285881</v>
      </c>
      <c r="GJ246" s="16">
        <v>0</v>
      </c>
      <c r="GK246" s="14">
        <v>5</v>
      </c>
      <c r="GL246" s="16">
        <v>7635</v>
      </c>
      <c r="GM246" s="16">
        <v>38175</v>
      </c>
      <c r="GN246" s="14">
        <v>0</v>
      </c>
      <c r="GO246" s="16">
        <v>7413</v>
      </c>
      <c r="GP246" s="16">
        <v>0</v>
      </c>
      <c r="GQ246" s="16">
        <v>38175</v>
      </c>
      <c r="GR246" s="16">
        <v>38175</v>
      </c>
      <c r="GS246" s="16">
        <v>2399959</v>
      </c>
      <c r="GT246" s="16">
        <v>2041169</v>
      </c>
      <c r="GU246" s="16">
        <v>0</v>
      </c>
      <c r="GV246" s="16">
        <v>358790</v>
      </c>
      <c r="GW246" s="16">
        <v>137794659</v>
      </c>
      <c r="GX246" s="16">
        <v>136872431</v>
      </c>
      <c r="GY246" s="16">
        <v>922228</v>
      </c>
      <c r="GZ246" s="16">
        <v>136872431</v>
      </c>
      <c r="HA246" s="18">
        <v>6.7000000000000002E-3</v>
      </c>
      <c r="HB246" s="16">
        <v>9731</v>
      </c>
      <c r="HC246" s="16">
        <v>65</v>
      </c>
      <c r="HD246" s="16">
        <v>9731</v>
      </c>
      <c r="HE246" s="16">
        <v>65</v>
      </c>
      <c r="HF246" s="16">
        <v>9666</v>
      </c>
      <c r="HG246" s="16">
        <v>886</v>
      </c>
      <c r="HH246" s="16">
        <v>685</v>
      </c>
      <c r="HI246" s="16">
        <v>201</v>
      </c>
      <c r="HJ246" s="15">
        <v>256.14699999999999</v>
      </c>
      <c r="HK246" s="16">
        <v>51486</v>
      </c>
      <c r="HL246" s="15">
        <v>256.14699999999999</v>
      </c>
      <c r="HM246" s="16">
        <v>10</v>
      </c>
      <c r="HN246" s="16">
        <v>2561</v>
      </c>
      <c r="HO246" s="15">
        <v>256.14699999999999</v>
      </c>
      <c r="HP246" s="16">
        <v>7635</v>
      </c>
      <c r="HQ246" s="15">
        <v>0.11600000000000001</v>
      </c>
      <c r="HR246" s="16">
        <v>226946</v>
      </c>
      <c r="HS246" s="16">
        <v>51486</v>
      </c>
      <c r="HT246" s="16">
        <v>2561</v>
      </c>
      <c r="HU246" s="16">
        <v>172899</v>
      </c>
      <c r="HV246" s="16">
        <v>137794659</v>
      </c>
      <c r="HW246" s="18">
        <v>1.2547600000000001</v>
      </c>
      <c r="HX246" s="18">
        <v>1.9617800000000001</v>
      </c>
      <c r="HY246" s="18">
        <v>0</v>
      </c>
      <c r="HZ246" s="16">
        <v>137794659</v>
      </c>
      <c r="IA246" s="16">
        <v>0</v>
      </c>
      <c r="IB246" s="16">
        <v>7635</v>
      </c>
      <c r="IC246" s="17">
        <v>0</v>
      </c>
      <c r="ID246" s="16">
        <v>0</v>
      </c>
      <c r="IE246" s="15">
        <v>256.14699999999999</v>
      </c>
      <c r="IF246" s="16">
        <v>0</v>
      </c>
      <c r="IG246" s="16">
        <v>358790</v>
      </c>
      <c r="IH246" s="16">
        <v>9666</v>
      </c>
      <c r="II246" s="16">
        <v>0</v>
      </c>
      <c r="IJ246" s="16">
        <v>0</v>
      </c>
      <c r="IK246" s="16">
        <v>17227</v>
      </c>
      <c r="IL246" s="16">
        <v>51486</v>
      </c>
      <c r="IM246" s="16">
        <v>2561</v>
      </c>
      <c r="IN246" s="16">
        <v>0</v>
      </c>
      <c r="IO246" s="16">
        <v>0</v>
      </c>
      <c r="IP246" s="16">
        <v>312304</v>
      </c>
      <c r="IQ246" s="16">
        <v>1285881</v>
      </c>
      <c r="IR246" s="16">
        <v>0</v>
      </c>
      <c r="IS246" s="16">
        <v>9666</v>
      </c>
      <c r="IT246" s="16">
        <v>0</v>
      </c>
      <c r="IU246" s="16">
        <v>0</v>
      </c>
      <c r="IV246" s="16">
        <v>17227</v>
      </c>
      <c r="IW246" s="16">
        <v>51486</v>
      </c>
      <c r="IX246" s="16">
        <v>2561</v>
      </c>
      <c r="IY246" s="16">
        <v>0</v>
      </c>
      <c r="IZ246" s="16">
        <v>0</v>
      </c>
      <c r="JA246" s="16">
        <v>0</v>
      </c>
      <c r="JB246" s="16">
        <v>38175</v>
      </c>
      <c r="JC246" s="16">
        <v>1370542</v>
      </c>
      <c r="JD246" s="16">
        <v>1473555</v>
      </c>
      <c r="JE246" s="16">
        <v>23871</v>
      </c>
      <c r="JF246" s="16">
        <v>1497426</v>
      </c>
      <c r="JG246" s="19">
        <v>0.1</v>
      </c>
      <c r="JH246" s="16">
        <v>149743</v>
      </c>
      <c r="JI246" s="16">
        <v>137794659</v>
      </c>
      <c r="JJ246" s="14">
        <v>193</v>
      </c>
      <c r="JK246" s="16">
        <v>713962</v>
      </c>
      <c r="JL246" s="16">
        <v>416026</v>
      </c>
      <c r="JM246" s="16">
        <v>713962</v>
      </c>
      <c r="JN246" s="17">
        <v>0.25</v>
      </c>
      <c r="JO246" s="19">
        <v>0.1457</v>
      </c>
      <c r="JP246" s="16">
        <v>149743</v>
      </c>
      <c r="JQ246" s="16">
        <v>21818</v>
      </c>
      <c r="JR246" s="17">
        <v>0.09</v>
      </c>
      <c r="JS246" s="16">
        <v>1327914</v>
      </c>
      <c r="JT246" s="16">
        <v>119512</v>
      </c>
      <c r="JU246" s="16">
        <v>149743</v>
      </c>
      <c r="JV246" s="16">
        <v>21818</v>
      </c>
      <c r="JW246" s="16">
        <v>119512</v>
      </c>
      <c r="JX246" s="16">
        <v>8413</v>
      </c>
      <c r="JY246" s="16">
        <v>21818</v>
      </c>
      <c r="JZ246" s="18">
        <v>0</v>
      </c>
      <c r="KA246" s="16">
        <v>0</v>
      </c>
      <c r="KB246" s="16">
        <v>119512</v>
      </c>
      <c r="KC246" s="16">
        <v>8413</v>
      </c>
      <c r="KD246" s="16">
        <v>127925</v>
      </c>
      <c r="KE246" s="16">
        <v>1497426</v>
      </c>
      <c r="KF246" s="19">
        <v>0</v>
      </c>
      <c r="KG246" s="16">
        <v>0</v>
      </c>
      <c r="KH246" s="17">
        <v>0</v>
      </c>
      <c r="KI246" s="16">
        <v>1327914</v>
      </c>
      <c r="KJ246" s="16">
        <v>0</v>
      </c>
      <c r="KK246" s="16">
        <v>0</v>
      </c>
      <c r="KL246" s="16">
        <v>0</v>
      </c>
      <c r="KM246" s="16">
        <v>0</v>
      </c>
      <c r="KN246" s="16">
        <v>14497</v>
      </c>
      <c r="KO246" s="16">
        <v>14758</v>
      </c>
      <c r="KP246" s="16">
        <v>-261</v>
      </c>
      <c r="KQ246" s="16">
        <v>312304</v>
      </c>
      <c r="KR246" s="16">
        <v>-261</v>
      </c>
      <c r="KS246" s="16">
        <v>312565</v>
      </c>
      <c r="KT246" s="16">
        <v>-432</v>
      </c>
      <c r="KU246" s="16">
        <v>-261</v>
      </c>
      <c r="KV246" s="16">
        <v>-693</v>
      </c>
      <c r="KW246" s="16">
        <v>744091</v>
      </c>
      <c r="KX246" s="16">
        <v>312565</v>
      </c>
      <c r="KY246" s="18">
        <v>1056656</v>
      </c>
      <c r="KZ246" s="16">
        <v>8413</v>
      </c>
      <c r="LA246" s="16">
        <v>0</v>
      </c>
      <c r="LB246" s="16">
        <v>0</v>
      </c>
      <c r="LC246" s="16">
        <v>0</v>
      </c>
      <c r="LD246" s="16">
        <v>1065069</v>
      </c>
      <c r="LE246" s="16">
        <v>0</v>
      </c>
      <c r="LF246" s="16">
        <v>0</v>
      </c>
      <c r="LG246" s="16">
        <v>0</v>
      </c>
      <c r="LH246" s="16">
        <v>1065069</v>
      </c>
      <c r="LI246" s="16">
        <v>8413</v>
      </c>
      <c r="LJ246" s="16">
        <v>1056656</v>
      </c>
      <c r="LK246" s="16">
        <v>137794659</v>
      </c>
      <c r="LL246" s="16">
        <v>7.6683399999999997</v>
      </c>
      <c r="LM246" s="16">
        <v>8413</v>
      </c>
      <c r="LN246" s="16">
        <v>141916368</v>
      </c>
      <c r="LO246" s="16">
        <v>5.9279999999999999E-2</v>
      </c>
      <c r="LP246" s="16">
        <v>7.6683399999999997</v>
      </c>
      <c r="LQ246" s="16">
        <v>7.7276199999999999</v>
      </c>
      <c r="LR246" s="16">
        <v>77272</v>
      </c>
      <c r="LS246" s="16">
        <v>9203</v>
      </c>
      <c r="LT246" s="16">
        <v>12504</v>
      </c>
      <c r="LU246" s="16">
        <v>14006</v>
      </c>
      <c r="LV246" s="16">
        <v>0</v>
      </c>
      <c r="LW246" s="16">
        <v>8332</v>
      </c>
      <c r="LX246" s="16">
        <v>990</v>
      </c>
      <c r="LY246" s="16">
        <v>17227</v>
      </c>
      <c r="LZ246" s="16">
        <v>105080</v>
      </c>
      <c r="MA246" s="16">
        <v>1370542</v>
      </c>
      <c r="MB246" s="18">
        <v>105080</v>
      </c>
      <c r="MC246" s="16">
        <v>1265462</v>
      </c>
      <c r="MD246" s="16">
        <v>2399959</v>
      </c>
      <c r="ME246" s="18">
        <v>0</v>
      </c>
      <c r="MF246" s="18">
        <v>0</v>
      </c>
      <c r="MG246" s="18">
        <v>127925</v>
      </c>
      <c r="MH246" s="16">
        <v>0</v>
      </c>
      <c r="MI246" s="16">
        <v>38175</v>
      </c>
      <c r="MJ246" s="16">
        <v>0</v>
      </c>
      <c r="MK246" s="16">
        <v>0</v>
      </c>
      <c r="ML246" s="16">
        <v>0</v>
      </c>
      <c r="MM246" s="16">
        <v>0</v>
      </c>
      <c r="MN246" s="16">
        <v>0</v>
      </c>
      <c r="MO246" s="16">
        <v>1065069</v>
      </c>
      <c r="MP246" s="16">
        <v>38175</v>
      </c>
      <c r="MQ246" s="16">
        <v>0</v>
      </c>
      <c r="MR246" s="16">
        <v>119512</v>
      </c>
      <c r="MS246" s="16">
        <v>0</v>
      </c>
      <c r="MT246" s="16">
        <v>11629</v>
      </c>
      <c r="MU246" s="16">
        <v>-693</v>
      </c>
      <c r="MV246" s="16">
        <v>0</v>
      </c>
      <c r="MW246" s="16">
        <v>1233692</v>
      </c>
      <c r="MX246" s="16">
        <v>141916368</v>
      </c>
      <c r="MY246" s="16">
        <v>0.67</v>
      </c>
      <c r="MZ246" s="16">
        <v>95084</v>
      </c>
      <c r="NA246" s="16">
        <v>0</v>
      </c>
      <c r="NB246" s="16">
        <v>1327914</v>
      </c>
      <c r="NC246" s="16">
        <v>0</v>
      </c>
      <c r="ND246" s="16">
        <v>95084</v>
      </c>
      <c r="NE246" s="16">
        <v>0</v>
      </c>
      <c r="NF246" s="16">
        <v>95084</v>
      </c>
      <c r="NG246" s="17">
        <v>0.09</v>
      </c>
      <c r="NH246" s="17">
        <v>0</v>
      </c>
      <c r="NI246" s="17">
        <v>0</v>
      </c>
      <c r="NJ246" s="17">
        <v>0</v>
      </c>
      <c r="NK246" s="17">
        <v>0</v>
      </c>
      <c r="NL246" s="17">
        <v>0.09</v>
      </c>
      <c r="NM246" s="16">
        <v>119512</v>
      </c>
      <c r="NN246" s="16">
        <v>0</v>
      </c>
      <c r="NO246" s="18">
        <v>0</v>
      </c>
      <c r="NP246" s="16">
        <v>0</v>
      </c>
      <c r="NQ246" s="17">
        <v>119512</v>
      </c>
      <c r="NR246" s="16">
        <v>265000</v>
      </c>
      <c r="NS246" s="16">
        <v>0</v>
      </c>
      <c r="NT246" s="16">
        <v>46832</v>
      </c>
      <c r="NU246" s="16">
        <v>0</v>
      </c>
      <c r="NV246" s="16">
        <v>0</v>
      </c>
      <c r="NW246" s="17">
        <v>0</v>
      </c>
      <c r="NX246" s="17">
        <v>0</v>
      </c>
    </row>
    <row r="247" spans="1:388" x14ac:dyDescent="0.55000000000000004">
      <c r="A247" s="13" t="s">
        <v>1177</v>
      </c>
      <c r="B247" s="13" t="s">
        <v>1293</v>
      </c>
      <c r="C247" s="13" t="s">
        <v>463</v>
      </c>
      <c r="D247" s="13" t="s">
        <v>464</v>
      </c>
      <c r="E247" s="14">
        <v>570.70000000000005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624.74</v>
      </c>
      <c r="P247" s="17">
        <v>19.07</v>
      </c>
      <c r="Q247" s="17">
        <v>643.80999999999995</v>
      </c>
      <c r="R247" s="17">
        <v>73.040000000000006</v>
      </c>
      <c r="S247" s="17">
        <v>2.16</v>
      </c>
      <c r="T247" s="17">
        <v>75.2</v>
      </c>
      <c r="U247" s="17">
        <v>70.27</v>
      </c>
      <c r="V247" s="17">
        <v>2.35</v>
      </c>
      <c r="W247" s="17">
        <v>72.62</v>
      </c>
      <c r="X247" s="17">
        <v>357.8</v>
      </c>
      <c r="Y247" s="17">
        <v>10.73</v>
      </c>
      <c r="Z247" s="17">
        <v>368.53</v>
      </c>
      <c r="AA247" s="17">
        <v>25.2</v>
      </c>
      <c r="AB247" s="17">
        <v>22.4</v>
      </c>
      <c r="AC247" s="17">
        <v>12.33</v>
      </c>
      <c r="AD247" s="17">
        <v>59.93</v>
      </c>
      <c r="AE247" s="14">
        <v>570.70000000000005</v>
      </c>
      <c r="AF247" s="17">
        <v>630.63</v>
      </c>
      <c r="AG247" s="17">
        <v>0.79</v>
      </c>
      <c r="AH247" s="17">
        <v>631.41999999999996</v>
      </c>
      <c r="AI247" s="15">
        <v>21.87</v>
      </c>
      <c r="AJ247" s="15">
        <v>2.0870000000000002</v>
      </c>
      <c r="AK247" s="17">
        <v>0.42</v>
      </c>
      <c r="AL247" s="17">
        <f>ROUND(Data_AidAndLevy[[#This Row],[L311]]*Data_AidAndLevy[[#This Row],[L201]],0)</f>
        <v>3113</v>
      </c>
      <c r="AM247" s="15">
        <v>0</v>
      </c>
      <c r="AN247" s="15">
        <v>24.376999999999999</v>
      </c>
      <c r="AO247" s="17">
        <v>630.63</v>
      </c>
      <c r="AP247" s="15">
        <v>655.00699999999995</v>
      </c>
      <c r="AQ247" s="17">
        <v>59.93</v>
      </c>
      <c r="AR247" s="15">
        <v>595.077</v>
      </c>
      <c r="AS247" s="16">
        <v>7635</v>
      </c>
      <c r="AT247" s="14">
        <v>570.70000000000005</v>
      </c>
      <c r="AU247" s="16">
        <v>4357295</v>
      </c>
      <c r="AV247" s="16">
        <v>4159434</v>
      </c>
      <c r="AW247" s="17">
        <v>1.01</v>
      </c>
      <c r="AX247" s="16">
        <v>4201028</v>
      </c>
      <c r="AY247" s="16">
        <v>4357295</v>
      </c>
      <c r="AZ247" s="16">
        <v>0</v>
      </c>
      <c r="BA247" s="16">
        <v>7635</v>
      </c>
      <c r="BB247" s="15">
        <v>24.376999999999999</v>
      </c>
      <c r="BC247" s="16">
        <v>186118</v>
      </c>
      <c r="BD247" s="16">
        <v>7635</v>
      </c>
      <c r="BE247" s="17">
        <v>59.93</v>
      </c>
      <c r="BF247" s="16">
        <v>457566</v>
      </c>
      <c r="BG247" s="17">
        <v>643.80999999999995</v>
      </c>
      <c r="BH247" s="14">
        <v>570.70000000000005</v>
      </c>
      <c r="BI247" s="16">
        <v>367422</v>
      </c>
      <c r="BJ247" s="16">
        <v>350542</v>
      </c>
      <c r="BK247" s="16">
        <v>367422</v>
      </c>
      <c r="BL247" s="16">
        <v>0</v>
      </c>
      <c r="BM247" s="16">
        <v>367422</v>
      </c>
      <c r="BN247" s="16">
        <v>367422</v>
      </c>
      <c r="BO247" s="17">
        <v>75.2</v>
      </c>
      <c r="BP247" s="14">
        <v>570.70000000000005</v>
      </c>
      <c r="BQ247" s="16">
        <v>42917</v>
      </c>
      <c r="BR247" s="16">
        <v>40983</v>
      </c>
      <c r="BS247" s="16">
        <v>42917</v>
      </c>
      <c r="BT247" s="16">
        <v>0</v>
      </c>
      <c r="BU247" s="16">
        <v>42917</v>
      </c>
      <c r="BV247" s="16">
        <v>42917</v>
      </c>
      <c r="BW247" s="17">
        <v>72.62</v>
      </c>
      <c r="BX247" s="14">
        <v>570.70000000000005</v>
      </c>
      <c r="BY247" s="16">
        <v>41444</v>
      </c>
      <c r="BZ247" s="16">
        <v>39428</v>
      </c>
      <c r="CA247" s="16">
        <v>41444</v>
      </c>
      <c r="CB247" s="16">
        <v>0</v>
      </c>
      <c r="CC247" s="16">
        <v>41444</v>
      </c>
      <c r="CD247" s="16">
        <v>41444</v>
      </c>
      <c r="CE247" s="17">
        <v>368.53</v>
      </c>
      <c r="CF247" s="14">
        <v>570.70000000000005</v>
      </c>
      <c r="CG247" s="16">
        <v>210320</v>
      </c>
      <c r="CH247" s="16">
        <v>200762</v>
      </c>
      <c r="CI247" s="16">
        <v>210320</v>
      </c>
      <c r="CJ247" s="16">
        <v>0</v>
      </c>
      <c r="CK247" s="16">
        <v>210320</v>
      </c>
      <c r="CL247" s="16">
        <v>210320</v>
      </c>
      <c r="CM247" s="17">
        <v>337.26</v>
      </c>
      <c r="CN247" s="17">
        <v>630.63</v>
      </c>
      <c r="CO247" s="16">
        <v>212686</v>
      </c>
      <c r="CP247" s="16">
        <v>201978</v>
      </c>
      <c r="CQ247" s="16">
        <v>2847</v>
      </c>
      <c r="CR247" s="16">
        <v>204825</v>
      </c>
      <c r="CS247" s="16">
        <v>212686</v>
      </c>
      <c r="CT247" s="16">
        <v>0</v>
      </c>
      <c r="CU247" s="14">
        <v>570.70000000000005</v>
      </c>
      <c r="CV247" s="16">
        <v>0</v>
      </c>
      <c r="CW247" s="14">
        <v>0</v>
      </c>
      <c r="CX247" s="16">
        <v>571</v>
      </c>
      <c r="CY247" s="17">
        <v>62.47</v>
      </c>
      <c r="CZ247" s="16">
        <v>35670</v>
      </c>
      <c r="DA247" s="16">
        <v>571</v>
      </c>
      <c r="DB247" s="17">
        <v>69.650000000000006</v>
      </c>
      <c r="DC247" s="16">
        <v>39770</v>
      </c>
      <c r="DD247" s="17">
        <v>0.79</v>
      </c>
      <c r="DE247" s="17">
        <v>337.26</v>
      </c>
      <c r="DF247" s="16">
        <v>266</v>
      </c>
      <c r="DG247" s="17">
        <v>41.7</v>
      </c>
      <c r="DH247" s="17">
        <v>630.63</v>
      </c>
      <c r="DI247" s="16">
        <v>26297</v>
      </c>
      <c r="DJ247" s="16">
        <v>25098</v>
      </c>
      <c r="DK247" s="16">
        <v>26297</v>
      </c>
      <c r="DL247" s="16">
        <v>0</v>
      </c>
      <c r="DM247" s="16">
        <v>26297</v>
      </c>
      <c r="DN247" s="16">
        <v>26297</v>
      </c>
      <c r="DO247" s="17">
        <v>4.8</v>
      </c>
      <c r="DP247" s="17">
        <v>630.63</v>
      </c>
      <c r="DQ247" s="16">
        <v>3027</v>
      </c>
      <c r="DR247" s="16">
        <v>2886</v>
      </c>
      <c r="DS247" s="16">
        <v>3027</v>
      </c>
      <c r="DT247" s="16">
        <v>0</v>
      </c>
      <c r="DU247" s="16">
        <v>3027</v>
      </c>
      <c r="DV247" s="16">
        <v>3027</v>
      </c>
      <c r="DW247" s="16">
        <v>4357295</v>
      </c>
      <c r="DX247" s="16">
        <v>0</v>
      </c>
      <c r="DY247" s="16">
        <v>186118</v>
      </c>
      <c r="DZ247" s="16">
        <v>457566</v>
      </c>
      <c r="EA247" s="16">
        <v>367422</v>
      </c>
      <c r="EB247" s="16">
        <v>42917</v>
      </c>
      <c r="EC247" s="16">
        <v>41444</v>
      </c>
      <c r="ED247" s="16">
        <v>210320</v>
      </c>
      <c r="EE247" s="16">
        <v>212686</v>
      </c>
      <c r="EF247" s="16">
        <v>0</v>
      </c>
      <c r="EG247" s="16">
        <v>35670</v>
      </c>
      <c r="EH247" s="16">
        <v>39770</v>
      </c>
      <c r="EI247" s="16">
        <v>266</v>
      </c>
      <c r="EJ247" s="16">
        <v>26297</v>
      </c>
      <c r="EK247" s="16">
        <v>3027</v>
      </c>
      <c r="EL247" s="16">
        <v>45825</v>
      </c>
      <c r="EM247" s="16">
        <v>143840</v>
      </c>
      <c r="EN247" s="16">
        <v>0</v>
      </c>
      <c r="EO247" s="16">
        <v>6078813</v>
      </c>
      <c r="EP247" s="16">
        <v>372638904</v>
      </c>
      <c r="EQ247" s="18">
        <v>5.4</v>
      </c>
      <c r="ER247" s="16">
        <v>2012250</v>
      </c>
      <c r="ES247" s="16">
        <v>53448</v>
      </c>
      <c r="ET247" s="16">
        <v>51854</v>
      </c>
      <c r="EU247" s="16">
        <v>1594</v>
      </c>
      <c r="EV247" s="16">
        <v>2012250</v>
      </c>
      <c r="EW247" s="16">
        <v>2013844</v>
      </c>
      <c r="EX247" s="16">
        <v>231781701</v>
      </c>
      <c r="EY247" s="16">
        <v>228628620</v>
      </c>
      <c r="EZ247" s="16">
        <v>3153081</v>
      </c>
      <c r="FA247" s="18">
        <v>5.4</v>
      </c>
      <c r="FB247" s="16">
        <v>17027</v>
      </c>
      <c r="FC247" s="16">
        <v>0</v>
      </c>
      <c r="FD247" s="16">
        <v>0</v>
      </c>
      <c r="FE247" s="16">
        <v>0</v>
      </c>
      <c r="FF247" s="16">
        <v>17027</v>
      </c>
      <c r="FG247" s="16">
        <v>17027</v>
      </c>
      <c r="FH247" s="16">
        <v>2013844</v>
      </c>
      <c r="FI247" s="16">
        <v>2030871</v>
      </c>
      <c r="FJ247" s="16">
        <v>6749</v>
      </c>
      <c r="FK247" s="15">
        <v>595.077</v>
      </c>
      <c r="FL247" s="16">
        <v>4016175</v>
      </c>
      <c r="FM247" s="16">
        <v>6749</v>
      </c>
      <c r="FN247" s="17">
        <v>59.93</v>
      </c>
      <c r="FO247" s="16">
        <v>404468</v>
      </c>
      <c r="FP247" s="16">
        <v>264</v>
      </c>
      <c r="FQ247" s="17">
        <v>631.41999999999996</v>
      </c>
      <c r="FR247" s="16">
        <v>166695</v>
      </c>
      <c r="FS247" s="16">
        <v>26297</v>
      </c>
      <c r="FT247" s="16">
        <v>3027</v>
      </c>
      <c r="FU247" s="16">
        <v>196019</v>
      </c>
      <c r="FV247" s="16">
        <v>4016175</v>
      </c>
      <c r="FW247" s="16">
        <v>404468</v>
      </c>
      <c r="FX247" s="16">
        <v>0</v>
      </c>
      <c r="FY247" s="16">
        <v>367422</v>
      </c>
      <c r="FZ247" s="16">
        <v>42917</v>
      </c>
      <c r="GA247" s="16">
        <v>41444</v>
      </c>
      <c r="GB247" s="16">
        <v>210320</v>
      </c>
      <c r="GC247" s="16">
        <v>5278765</v>
      </c>
      <c r="GD247" s="16">
        <v>2030871</v>
      </c>
      <c r="GE247" s="16">
        <v>3247894</v>
      </c>
      <c r="GF247" s="15">
        <v>655.00699999999995</v>
      </c>
      <c r="GG247" s="16">
        <v>300</v>
      </c>
      <c r="GH247" s="16">
        <v>196502</v>
      </c>
      <c r="GI247" s="16">
        <v>3247894</v>
      </c>
      <c r="GJ247" s="16">
        <v>0</v>
      </c>
      <c r="GK247" s="14">
        <v>15.5</v>
      </c>
      <c r="GL247" s="16">
        <v>7635</v>
      </c>
      <c r="GM247" s="16">
        <v>118343</v>
      </c>
      <c r="GN247" s="14">
        <v>0</v>
      </c>
      <c r="GO247" s="16">
        <v>7413</v>
      </c>
      <c r="GP247" s="16">
        <v>0</v>
      </c>
      <c r="GQ247" s="16">
        <v>118343</v>
      </c>
      <c r="GR247" s="16">
        <v>118343</v>
      </c>
      <c r="GS247" s="16">
        <v>6078813</v>
      </c>
      <c r="GT247" s="16">
        <v>5278765</v>
      </c>
      <c r="GU247" s="16">
        <v>0</v>
      </c>
      <c r="GV247" s="16">
        <v>800048</v>
      </c>
      <c r="GW247" s="16">
        <v>372638904</v>
      </c>
      <c r="GX247" s="16">
        <v>359883496</v>
      </c>
      <c r="GY247" s="16">
        <v>12755408</v>
      </c>
      <c r="GZ247" s="16">
        <v>359883496</v>
      </c>
      <c r="HA247" s="18">
        <v>3.5400000000000001E-2</v>
      </c>
      <c r="HB247" s="16">
        <v>4982</v>
      </c>
      <c r="HC247" s="16">
        <v>176</v>
      </c>
      <c r="HD247" s="16">
        <v>4982</v>
      </c>
      <c r="HE247" s="16">
        <v>176</v>
      </c>
      <c r="HF247" s="16">
        <v>4806</v>
      </c>
      <c r="HG247" s="16">
        <v>886</v>
      </c>
      <c r="HH247" s="16">
        <v>685</v>
      </c>
      <c r="HI247" s="16">
        <v>201</v>
      </c>
      <c r="HJ247" s="15">
        <v>655.00699999999995</v>
      </c>
      <c r="HK247" s="16">
        <v>131656</v>
      </c>
      <c r="HL247" s="15">
        <v>655.00699999999995</v>
      </c>
      <c r="HM247" s="16">
        <v>10</v>
      </c>
      <c r="HN247" s="16">
        <v>6550</v>
      </c>
      <c r="HO247" s="15">
        <v>655.00699999999995</v>
      </c>
      <c r="HP247" s="16">
        <v>7635</v>
      </c>
      <c r="HQ247" s="15">
        <v>0.11600000000000001</v>
      </c>
      <c r="HR247" s="16">
        <v>580336</v>
      </c>
      <c r="HS247" s="16">
        <v>131656</v>
      </c>
      <c r="HT247" s="16">
        <v>6550</v>
      </c>
      <c r="HU247" s="16">
        <v>442130</v>
      </c>
      <c r="HV247" s="16">
        <v>372638904</v>
      </c>
      <c r="HW247" s="18">
        <v>1.18648</v>
      </c>
      <c r="HX247" s="18">
        <v>1.9617800000000001</v>
      </c>
      <c r="HY247" s="18">
        <v>0</v>
      </c>
      <c r="HZ247" s="16">
        <v>372638904</v>
      </c>
      <c r="IA247" s="16">
        <v>0</v>
      </c>
      <c r="IB247" s="16">
        <v>7635</v>
      </c>
      <c r="IC247" s="17">
        <v>0</v>
      </c>
      <c r="ID247" s="16">
        <v>0</v>
      </c>
      <c r="IE247" s="15">
        <v>655.00699999999995</v>
      </c>
      <c r="IF247" s="16">
        <v>0</v>
      </c>
      <c r="IG247" s="16">
        <v>800048</v>
      </c>
      <c r="IH247" s="16">
        <v>4806</v>
      </c>
      <c r="II247" s="16">
        <v>0</v>
      </c>
      <c r="IJ247" s="16">
        <v>0</v>
      </c>
      <c r="IK247" s="16">
        <v>45825</v>
      </c>
      <c r="IL247" s="16">
        <v>131656</v>
      </c>
      <c r="IM247" s="16">
        <v>6550</v>
      </c>
      <c r="IN247" s="16">
        <v>0</v>
      </c>
      <c r="IO247" s="16">
        <v>0</v>
      </c>
      <c r="IP247" s="16">
        <v>702861</v>
      </c>
      <c r="IQ247" s="16">
        <v>3247894</v>
      </c>
      <c r="IR247" s="16">
        <v>0</v>
      </c>
      <c r="IS247" s="16">
        <v>4806</v>
      </c>
      <c r="IT247" s="16">
        <v>0</v>
      </c>
      <c r="IU247" s="16">
        <v>0</v>
      </c>
      <c r="IV247" s="16">
        <v>45825</v>
      </c>
      <c r="IW247" s="16">
        <v>131656</v>
      </c>
      <c r="IX247" s="16">
        <v>6550</v>
      </c>
      <c r="IY247" s="16">
        <v>0</v>
      </c>
      <c r="IZ247" s="16">
        <v>0</v>
      </c>
      <c r="JA247" s="16">
        <v>0</v>
      </c>
      <c r="JB247" s="16">
        <v>118343</v>
      </c>
      <c r="JC247" s="16">
        <v>3463424</v>
      </c>
      <c r="JD247" s="16">
        <v>4357295</v>
      </c>
      <c r="JE247" s="16">
        <v>0</v>
      </c>
      <c r="JF247" s="16">
        <v>4357295</v>
      </c>
      <c r="JG247" s="19">
        <v>0.1</v>
      </c>
      <c r="JH247" s="16">
        <v>435730</v>
      </c>
      <c r="JI247" s="16">
        <v>372638904</v>
      </c>
      <c r="JJ247" s="14">
        <v>570.70000000000005</v>
      </c>
      <c r="JK247" s="16">
        <v>652951</v>
      </c>
      <c r="JL247" s="16">
        <v>416026</v>
      </c>
      <c r="JM247" s="16">
        <v>652951</v>
      </c>
      <c r="JN247" s="17">
        <v>0.25</v>
      </c>
      <c r="JO247" s="19">
        <v>0.1593</v>
      </c>
      <c r="JP247" s="16">
        <v>435730</v>
      </c>
      <c r="JQ247" s="16">
        <v>69412</v>
      </c>
      <c r="JR247" s="17">
        <v>7.0000000000000007E-2</v>
      </c>
      <c r="JS247" s="16">
        <v>5121720</v>
      </c>
      <c r="JT247" s="16">
        <v>358520</v>
      </c>
      <c r="JU247" s="16">
        <v>435730</v>
      </c>
      <c r="JV247" s="16">
        <v>69412</v>
      </c>
      <c r="JW247" s="16">
        <v>358520</v>
      </c>
      <c r="JX247" s="16">
        <v>7798</v>
      </c>
      <c r="JY247" s="16">
        <v>69412</v>
      </c>
      <c r="JZ247" s="18">
        <v>0</v>
      </c>
      <c r="KA247" s="16">
        <v>0</v>
      </c>
      <c r="KB247" s="16">
        <v>358520</v>
      </c>
      <c r="KC247" s="16">
        <v>7798</v>
      </c>
      <c r="KD247" s="16">
        <v>366318</v>
      </c>
      <c r="KE247" s="16">
        <v>4357295</v>
      </c>
      <c r="KF247" s="19">
        <v>0</v>
      </c>
      <c r="KG247" s="16">
        <v>0</v>
      </c>
      <c r="KH247" s="17">
        <v>0</v>
      </c>
      <c r="KI247" s="16">
        <v>5121720</v>
      </c>
      <c r="KJ247" s="16">
        <v>0</v>
      </c>
      <c r="KK247" s="16">
        <v>0</v>
      </c>
      <c r="KL247" s="16">
        <v>0</v>
      </c>
      <c r="KM247" s="16">
        <v>0</v>
      </c>
      <c r="KN247" s="16">
        <v>21922</v>
      </c>
      <c r="KO247" s="16">
        <v>21268</v>
      </c>
      <c r="KP247" s="16">
        <v>654</v>
      </c>
      <c r="KQ247" s="16">
        <v>702861</v>
      </c>
      <c r="KR247" s="16">
        <v>654</v>
      </c>
      <c r="KS247" s="16">
        <v>702207</v>
      </c>
      <c r="KT247" s="16">
        <v>1594</v>
      </c>
      <c r="KU247" s="16">
        <v>654</v>
      </c>
      <c r="KV247" s="16">
        <v>2248</v>
      </c>
      <c r="KW247" s="16">
        <v>2012250</v>
      </c>
      <c r="KX247" s="16">
        <v>702207</v>
      </c>
      <c r="KY247" s="18">
        <v>2714457</v>
      </c>
      <c r="KZ247" s="16">
        <v>7798</v>
      </c>
      <c r="LA247" s="16">
        <v>0</v>
      </c>
      <c r="LB247" s="16">
        <v>0</v>
      </c>
      <c r="LC247" s="16">
        <v>0</v>
      </c>
      <c r="LD247" s="16">
        <v>2722255</v>
      </c>
      <c r="LE247" s="16">
        <v>0</v>
      </c>
      <c r="LF247" s="16">
        <v>0</v>
      </c>
      <c r="LG247" s="16">
        <v>0</v>
      </c>
      <c r="LH247" s="16">
        <v>2722255</v>
      </c>
      <c r="LI247" s="16">
        <v>7798</v>
      </c>
      <c r="LJ247" s="16">
        <v>2714457</v>
      </c>
      <c r="LK247" s="16">
        <v>372638904</v>
      </c>
      <c r="LL247" s="16">
        <v>7.2844199999999999</v>
      </c>
      <c r="LM247" s="16">
        <v>7798</v>
      </c>
      <c r="LN247" s="16">
        <v>562516881</v>
      </c>
      <c r="LO247" s="16">
        <v>1.3860000000000001E-2</v>
      </c>
      <c r="LP247" s="16">
        <v>7.2844199999999999</v>
      </c>
      <c r="LQ247" s="16">
        <v>7.2982800000000001</v>
      </c>
      <c r="LR247" s="16">
        <v>212686</v>
      </c>
      <c r="LS247" s="16">
        <v>0</v>
      </c>
      <c r="LT247" s="16">
        <v>35670</v>
      </c>
      <c r="LU247" s="16">
        <v>39770</v>
      </c>
      <c r="LV247" s="16">
        <v>266</v>
      </c>
      <c r="LW247" s="16">
        <v>26297</v>
      </c>
      <c r="LX247" s="16">
        <v>3027</v>
      </c>
      <c r="LY247" s="16">
        <v>45825</v>
      </c>
      <c r="LZ247" s="16">
        <v>271891</v>
      </c>
      <c r="MA247" s="16">
        <v>3463424</v>
      </c>
      <c r="MB247" s="18">
        <v>271891</v>
      </c>
      <c r="MC247" s="16">
        <v>3191533</v>
      </c>
      <c r="MD247" s="16">
        <v>6078813</v>
      </c>
      <c r="ME247" s="18">
        <v>0</v>
      </c>
      <c r="MF247" s="18">
        <v>0</v>
      </c>
      <c r="MG247" s="18">
        <v>366318</v>
      </c>
      <c r="MH247" s="16">
        <v>0</v>
      </c>
      <c r="MI247" s="16">
        <v>118343</v>
      </c>
      <c r="MJ247" s="16">
        <v>0</v>
      </c>
      <c r="MK247" s="16">
        <v>0</v>
      </c>
      <c r="ML247" s="16">
        <v>0</v>
      </c>
      <c r="MM247" s="16">
        <v>0</v>
      </c>
      <c r="MN247" s="16">
        <v>0</v>
      </c>
      <c r="MO247" s="16">
        <v>2722255</v>
      </c>
      <c r="MP247" s="16">
        <v>118343</v>
      </c>
      <c r="MQ247" s="16">
        <v>0</v>
      </c>
      <c r="MR247" s="16">
        <v>358520</v>
      </c>
      <c r="MS247" s="16">
        <v>0</v>
      </c>
      <c r="MT247" s="16">
        <v>17027</v>
      </c>
      <c r="MU247" s="16">
        <v>2248</v>
      </c>
      <c r="MV247" s="16">
        <v>0</v>
      </c>
      <c r="MW247" s="16">
        <v>3218393</v>
      </c>
      <c r="MX247" s="16">
        <v>562516881</v>
      </c>
      <c r="MY247" s="16">
        <v>0.67</v>
      </c>
      <c r="MZ247" s="16">
        <v>376886</v>
      </c>
      <c r="NA247" s="16">
        <v>0</v>
      </c>
      <c r="NB247" s="16">
        <v>5121720</v>
      </c>
      <c r="NC247" s="16">
        <v>0</v>
      </c>
      <c r="ND247" s="16">
        <v>376886</v>
      </c>
      <c r="NE247" s="16">
        <v>0</v>
      </c>
      <c r="NF247" s="16">
        <v>376886</v>
      </c>
      <c r="NG247" s="17">
        <v>7.0000000000000007E-2</v>
      </c>
      <c r="NH247" s="17">
        <v>0</v>
      </c>
      <c r="NI247" s="17">
        <v>0</v>
      </c>
      <c r="NJ247" s="17">
        <v>0</v>
      </c>
      <c r="NK247" s="17">
        <v>0</v>
      </c>
      <c r="NL247" s="17">
        <v>7.0000000000000007E-2</v>
      </c>
      <c r="NM247" s="16">
        <v>358520</v>
      </c>
      <c r="NN247" s="16">
        <v>0</v>
      </c>
      <c r="NO247" s="18">
        <v>0</v>
      </c>
      <c r="NP247" s="16">
        <v>0</v>
      </c>
      <c r="NQ247" s="17">
        <v>358520</v>
      </c>
      <c r="NR247" s="16">
        <v>350000</v>
      </c>
      <c r="NS247" s="16">
        <v>0</v>
      </c>
      <c r="NT247" s="16">
        <v>185631</v>
      </c>
      <c r="NU247" s="16">
        <v>0</v>
      </c>
      <c r="NV247" s="16">
        <v>0</v>
      </c>
      <c r="NW247" s="17">
        <v>0</v>
      </c>
      <c r="NX247" s="17">
        <v>1518796</v>
      </c>
    </row>
    <row r="248" spans="1:388" x14ac:dyDescent="0.55000000000000004">
      <c r="A248" s="13" t="s">
        <v>1181</v>
      </c>
      <c r="B248" s="13" t="s">
        <v>1201</v>
      </c>
      <c r="C248" s="13" t="s">
        <v>465</v>
      </c>
      <c r="D248" s="13" t="s">
        <v>466</v>
      </c>
      <c r="E248" s="14">
        <v>1067</v>
      </c>
      <c r="F248" s="15">
        <v>-2.3380000000000001</v>
      </c>
      <c r="G248" s="16">
        <v>7446</v>
      </c>
      <c r="H248" s="16">
        <v>-17409</v>
      </c>
      <c r="I248" s="16">
        <v>6553</v>
      </c>
      <c r="J248" s="15">
        <v>-2.3380000000000001</v>
      </c>
      <c r="K248" s="16">
        <v>-15321</v>
      </c>
      <c r="L248" s="16">
        <v>7446</v>
      </c>
      <c r="M248" s="16">
        <v>222</v>
      </c>
      <c r="N248" s="16">
        <v>7668</v>
      </c>
      <c r="O248" s="17">
        <v>678.46</v>
      </c>
      <c r="P248" s="17">
        <v>19.07</v>
      </c>
      <c r="Q248" s="17">
        <v>697.53</v>
      </c>
      <c r="R248" s="17">
        <v>73.06</v>
      </c>
      <c r="S248" s="17">
        <v>2.16</v>
      </c>
      <c r="T248" s="17">
        <v>75.22</v>
      </c>
      <c r="U248" s="17">
        <v>86.88</v>
      </c>
      <c r="V248" s="17">
        <v>2.35</v>
      </c>
      <c r="W248" s="17">
        <v>89.23</v>
      </c>
      <c r="X248" s="17">
        <v>357.8</v>
      </c>
      <c r="Y248" s="17">
        <v>10.73</v>
      </c>
      <c r="Z248" s="17">
        <v>368.53</v>
      </c>
      <c r="AA248" s="17">
        <v>70.56</v>
      </c>
      <c r="AB248" s="17">
        <v>36.299999999999997</v>
      </c>
      <c r="AC248" s="17">
        <v>27.4</v>
      </c>
      <c r="AD248" s="17">
        <v>134.26</v>
      </c>
      <c r="AE248" s="14">
        <v>1067</v>
      </c>
      <c r="AF248" s="17">
        <v>1201.26</v>
      </c>
      <c r="AG248" s="17">
        <v>0</v>
      </c>
      <c r="AH248" s="17">
        <v>1201.26</v>
      </c>
      <c r="AI248" s="15">
        <v>12.26</v>
      </c>
      <c r="AJ248" s="15">
        <v>6.4820000000000002</v>
      </c>
      <c r="AK248" s="17">
        <v>14.04</v>
      </c>
      <c r="AL248" s="17">
        <f>ROUND(Data_AidAndLevy[[#This Row],[L311]]*Data_AidAndLevy[[#This Row],[L201]],0)</f>
        <v>104542</v>
      </c>
      <c r="AM248" s="15">
        <v>0</v>
      </c>
      <c r="AN248" s="15">
        <v>32.781999999999996</v>
      </c>
      <c r="AO248" s="17">
        <v>1201.26</v>
      </c>
      <c r="AP248" s="15">
        <v>1234.0419999999999</v>
      </c>
      <c r="AQ248" s="17">
        <v>134.26</v>
      </c>
      <c r="AR248" s="15">
        <v>1099.7819999999999</v>
      </c>
      <c r="AS248" s="16">
        <v>7668</v>
      </c>
      <c r="AT248" s="14">
        <v>1067</v>
      </c>
      <c r="AU248" s="16">
        <v>8181756</v>
      </c>
      <c r="AV248" s="16">
        <v>7947116</v>
      </c>
      <c r="AW248" s="17">
        <v>1.01</v>
      </c>
      <c r="AX248" s="16">
        <v>8026587</v>
      </c>
      <c r="AY248" s="16">
        <v>8181756</v>
      </c>
      <c r="AZ248" s="16">
        <v>0</v>
      </c>
      <c r="BA248" s="16">
        <v>7668</v>
      </c>
      <c r="BB248" s="15">
        <v>32.781999999999996</v>
      </c>
      <c r="BC248" s="16">
        <v>251372</v>
      </c>
      <c r="BD248" s="16">
        <v>7668</v>
      </c>
      <c r="BE248" s="17">
        <v>134.26</v>
      </c>
      <c r="BF248" s="16">
        <v>1029506</v>
      </c>
      <c r="BG248" s="17">
        <v>697.53</v>
      </c>
      <c r="BH248" s="14">
        <v>1067</v>
      </c>
      <c r="BI248" s="16">
        <v>744265</v>
      </c>
      <c r="BJ248" s="16">
        <v>724120</v>
      </c>
      <c r="BK248" s="16">
        <v>744265</v>
      </c>
      <c r="BL248" s="16">
        <v>0</v>
      </c>
      <c r="BM248" s="16">
        <v>744265</v>
      </c>
      <c r="BN248" s="16">
        <v>744265</v>
      </c>
      <c r="BO248" s="17">
        <v>75.22</v>
      </c>
      <c r="BP248" s="14">
        <v>1067</v>
      </c>
      <c r="BQ248" s="16">
        <v>80260</v>
      </c>
      <c r="BR248" s="16">
        <v>77977</v>
      </c>
      <c r="BS248" s="16">
        <v>80260</v>
      </c>
      <c r="BT248" s="16">
        <v>0</v>
      </c>
      <c r="BU248" s="16">
        <v>80260</v>
      </c>
      <c r="BV248" s="16">
        <v>80260</v>
      </c>
      <c r="BW248" s="17">
        <v>89.23</v>
      </c>
      <c r="BX248" s="14">
        <v>1067</v>
      </c>
      <c r="BY248" s="16">
        <v>95208</v>
      </c>
      <c r="BZ248" s="16">
        <v>92727</v>
      </c>
      <c r="CA248" s="16">
        <v>95208</v>
      </c>
      <c r="CB248" s="16">
        <v>0</v>
      </c>
      <c r="CC248" s="16">
        <v>95208</v>
      </c>
      <c r="CD248" s="16">
        <v>95208</v>
      </c>
      <c r="CE248" s="17">
        <v>368.53</v>
      </c>
      <c r="CF248" s="14">
        <v>1067</v>
      </c>
      <c r="CG248" s="16">
        <v>393222</v>
      </c>
      <c r="CH248" s="16">
        <v>381880</v>
      </c>
      <c r="CI248" s="16">
        <v>393222</v>
      </c>
      <c r="CJ248" s="16">
        <v>0</v>
      </c>
      <c r="CK248" s="16">
        <v>393222</v>
      </c>
      <c r="CL248" s="16">
        <v>393222</v>
      </c>
      <c r="CM248" s="17">
        <v>325.88</v>
      </c>
      <c r="CN248" s="17">
        <v>1201.26</v>
      </c>
      <c r="CO248" s="16">
        <v>391467</v>
      </c>
      <c r="CP248" s="16">
        <v>383689</v>
      </c>
      <c r="CQ248" s="16">
        <v>2190</v>
      </c>
      <c r="CR248" s="16">
        <v>385879</v>
      </c>
      <c r="CS248" s="16">
        <v>391467</v>
      </c>
      <c r="CT248" s="16">
        <v>0</v>
      </c>
      <c r="CU248" s="14">
        <v>1067</v>
      </c>
      <c r="CV248" s="16">
        <v>60</v>
      </c>
      <c r="CW248" s="14">
        <v>0.2</v>
      </c>
      <c r="CX248" s="16">
        <v>1127</v>
      </c>
      <c r="CY248" s="17">
        <v>62.04</v>
      </c>
      <c r="CZ248" s="16">
        <v>69919</v>
      </c>
      <c r="DA248" s="16">
        <v>1127</v>
      </c>
      <c r="DB248" s="17">
        <v>68.150000000000006</v>
      </c>
      <c r="DC248" s="16">
        <v>76805</v>
      </c>
      <c r="DD248" s="17">
        <v>0</v>
      </c>
      <c r="DE248" s="17">
        <v>325.88</v>
      </c>
      <c r="DF248" s="16">
        <v>0</v>
      </c>
      <c r="DG248" s="17">
        <v>27.75</v>
      </c>
      <c r="DH248" s="17">
        <v>1201.26</v>
      </c>
      <c r="DI248" s="16">
        <v>33335</v>
      </c>
      <c r="DJ248" s="16">
        <v>32464</v>
      </c>
      <c r="DK248" s="16">
        <v>33335</v>
      </c>
      <c r="DL248" s="16">
        <v>0</v>
      </c>
      <c r="DM248" s="16">
        <v>33335</v>
      </c>
      <c r="DN248" s="16">
        <v>33335</v>
      </c>
      <c r="DO248" s="17">
        <v>3.48</v>
      </c>
      <c r="DP248" s="17">
        <v>1201.26</v>
      </c>
      <c r="DQ248" s="16">
        <v>4180</v>
      </c>
      <c r="DR248" s="16">
        <v>4078</v>
      </c>
      <c r="DS248" s="16">
        <v>4180</v>
      </c>
      <c r="DT248" s="16">
        <v>0</v>
      </c>
      <c r="DU248" s="16">
        <v>4180</v>
      </c>
      <c r="DV248" s="16">
        <v>4180</v>
      </c>
      <c r="DW248" s="16">
        <v>8181756</v>
      </c>
      <c r="DX248" s="16">
        <v>0</v>
      </c>
      <c r="DY248" s="16">
        <v>251372</v>
      </c>
      <c r="DZ248" s="16">
        <v>1029506</v>
      </c>
      <c r="EA248" s="16">
        <v>744265</v>
      </c>
      <c r="EB248" s="16">
        <v>80260</v>
      </c>
      <c r="EC248" s="16">
        <v>95208</v>
      </c>
      <c r="ED248" s="16">
        <v>393222</v>
      </c>
      <c r="EE248" s="16">
        <v>391467</v>
      </c>
      <c r="EF248" s="16">
        <v>0</v>
      </c>
      <c r="EG248" s="16">
        <v>69919</v>
      </c>
      <c r="EH248" s="16">
        <v>76805</v>
      </c>
      <c r="EI248" s="16">
        <v>0</v>
      </c>
      <c r="EJ248" s="16">
        <v>33335</v>
      </c>
      <c r="EK248" s="16">
        <v>4180</v>
      </c>
      <c r="EL248" s="16">
        <v>86996</v>
      </c>
      <c r="EM248" s="16">
        <v>397244</v>
      </c>
      <c r="EN248" s="16">
        <v>-17409</v>
      </c>
      <c r="EO248" s="16">
        <v>11644134</v>
      </c>
      <c r="EP248" s="16">
        <v>1217815395</v>
      </c>
      <c r="EQ248" s="18">
        <v>5.4</v>
      </c>
      <c r="ER248" s="16">
        <v>6576203</v>
      </c>
      <c r="ES248" s="16">
        <v>112668</v>
      </c>
      <c r="ET248" s="16">
        <v>112425</v>
      </c>
      <c r="EU248" s="16">
        <v>243</v>
      </c>
      <c r="EV248" s="16">
        <v>6576203</v>
      </c>
      <c r="EW248" s="16">
        <v>6576446</v>
      </c>
      <c r="EX248" s="16">
        <v>1029934972</v>
      </c>
      <c r="EY248" s="16">
        <v>1001227706</v>
      </c>
      <c r="EZ248" s="16">
        <v>28707266</v>
      </c>
      <c r="FA248" s="18">
        <v>5.4</v>
      </c>
      <c r="FB248" s="16">
        <v>155019</v>
      </c>
      <c r="FC248" s="16">
        <v>0</v>
      </c>
      <c r="FD248" s="16">
        <v>0</v>
      </c>
      <c r="FE248" s="16">
        <v>0</v>
      </c>
      <c r="FF248" s="16">
        <v>155019</v>
      </c>
      <c r="FG248" s="16">
        <v>155019</v>
      </c>
      <c r="FH248" s="16">
        <v>6576446</v>
      </c>
      <c r="FI248" s="16">
        <v>6731465</v>
      </c>
      <c r="FJ248" s="16">
        <v>6749</v>
      </c>
      <c r="FK248" s="15">
        <v>1099.7819999999999</v>
      </c>
      <c r="FL248" s="16">
        <v>7422429</v>
      </c>
      <c r="FM248" s="16">
        <v>6749</v>
      </c>
      <c r="FN248" s="17">
        <v>134.26</v>
      </c>
      <c r="FO248" s="16">
        <v>906121</v>
      </c>
      <c r="FP248" s="16">
        <v>264</v>
      </c>
      <c r="FQ248" s="17">
        <v>1201.26</v>
      </c>
      <c r="FR248" s="16">
        <v>317133</v>
      </c>
      <c r="FS248" s="16">
        <v>33335</v>
      </c>
      <c r="FT248" s="16">
        <v>4180</v>
      </c>
      <c r="FU248" s="16">
        <v>354648</v>
      </c>
      <c r="FV248" s="16">
        <v>7422429</v>
      </c>
      <c r="FW248" s="16">
        <v>906121</v>
      </c>
      <c r="FX248" s="16">
        <v>-15321</v>
      </c>
      <c r="FY248" s="16">
        <v>744265</v>
      </c>
      <c r="FZ248" s="16">
        <v>80260</v>
      </c>
      <c r="GA248" s="16">
        <v>95208</v>
      </c>
      <c r="GB248" s="16">
        <v>393222</v>
      </c>
      <c r="GC248" s="16">
        <v>9980832</v>
      </c>
      <c r="GD248" s="16">
        <v>6731465</v>
      </c>
      <c r="GE248" s="16">
        <v>3249367</v>
      </c>
      <c r="GF248" s="15">
        <v>1234.0419999999999</v>
      </c>
      <c r="GG248" s="16">
        <v>300</v>
      </c>
      <c r="GH248" s="16">
        <v>370213</v>
      </c>
      <c r="GI248" s="16">
        <v>3249367</v>
      </c>
      <c r="GJ248" s="16">
        <v>0</v>
      </c>
      <c r="GK248" s="14">
        <v>23.5</v>
      </c>
      <c r="GL248" s="16">
        <v>7635</v>
      </c>
      <c r="GM248" s="16">
        <v>179423</v>
      </c>
      <c r="GN248" s="14">
        <v>0</v>
      </c>
      <c r="GO248" s="16">
        <v>7413</v>
      </c>
      <c r="GP248" s="16">
        <v>0</v>
      </c>
      <c r="GQ248" s="16">
        <v>179423</v>
      </c>
      <c r="GR248" s="16">
        <v>179423</v>
      </c>
      <c r="GS248" s="16">
        <v>11644134</v>
      </c>
      <c r="GT248" s="16">
        <v>9980832</v>
      </c>
      <c r="GU248" s="16">
        <v>0</v>
      </c>
      <c r="GV248" s="16">
        <v>1663302</v>
      </c>
      <c r="GW248" s="16">
        <v>1217815395</v>
      </c>
      <c r="GX248" s="16">
        <v>1196853223</v>
      </c>
      <c r="GY248" s="16">
        <v>20962172</v>
      </c>
      <c r="GZ248" s="16">
        <v>1196853223</v>
      </c>
      <c r="HA248" s="18">
        <v>1.7500000000000002E-2</v>
      </c>
      <c r="HB248" s="16">
        <v>42893</v>
      </c>
      <c r="HC248" s="16">
        <v>751</v>
      </c>
      <c r="HD248" s="16">
        <v>42893</v>
      </c>
      <c r="HE248" s="16">
        <v>751</v>
      </c>
      <c r="HF248" s="16">
        <v>42142</v>
      </c>
      <c r="HG248" s="16">
        <v>886</v>
      </c>
      <c r="HH248" s="16">
        <v>685</v>
      </c>
      <c r="HI248" s="16">
        <v>201</v>
      </c>
      <c r="HJ248" s="15">
        <v>1234.0419999999999</v>
      </c>
      <c r="HK248" s="16">
        <v>248042</v>
      </c>
      <c r="HL248" s="15">
        <v>1234.0419999999999</v>
      </c>
      <c r="HM248" s="16">
        <v>10</v>
      </c>
      <c r="HN248" s="16">
        <v>12340</v>
      </c>
      <c r="HO248" s="15">
        <v>1234.0419999999999</v>
      </c>
      <c r="HP248" s="16">
        <v>7635</v>
      </c>
      <c r="HQ248" s="15">
        <v>0.11600000000000001</v>
      </c>
      <c r="HR248" s="16">
        <v>1093361</v>
      </c>
      <c r="HS248" s="16">
        <v>248042</v>
      </c>
      <c r="HT248" s="16">
        <v>12340</v>
      </c>
      <c r="HU248" s="16">
        <v>832979</v>
      </c>
      <c r="HV248" s="16">
        <v>1217815395</v>
      </c>
      <c r="HW248" s="18">
        <v>0.68398999999999999</v>
      </c>
      <c r="HX248" s="18">
        <v>1.9617800000000001</v>
      </c>
      <c r="HY248" s="18">
        <v>0</v>
      </c>
      <c r="HZ248" s="16">
        <v>1217815395</v>
      </c>
      <c r="IA248" s="16">
        <v>0</v>
      </c>
      <c r="IB248" s="16">
        <v>7635</v>
      </c>
      <c r="IC248" s="17">
        <v>0</v>
      </c>
      <c r="ID248" s="16">
        <v>0</v>
      </c>
      <c r="IE248" s="15">
        <v>1234.0419999999999</v>
      </c>
      <c r="IF248" s="16">
        <v>0</v>
      </c>
      <c r="IG248" s="16">
        <v>1663302</v>
      </c>
      <c r="IH248" s="16">
        <v>42142</v>
      </c>
      <c r="II248" s="16">
        <v>0</v>
      </c>
      <c r="IJ248" s="16">
        <v>0</v>
      </c>
      <c r="IK248" s="16">
        <v>86996</v>
      </c>
      <c r="IL248" s="16">
        <v>248042</v>
      </c>
      <c r="IM248" s="16">
        <v>12340</v>
      </c>
      <c r="IN248" s="16">
        <v>0</v>
      </c>
      <c r="IO248" s="16">
        <v>0</v>
      </c>
      <c r="IP248" s="16">
        <v>1447774</v>
      </c>
      <c r="IQ248" s="16">
        <v>3249367</v>
      </c>
      <c r="IR248" s="16">
        <v>0</v>
      </c>
      <c r="IS248" s="16">
        <v>42142</v>
      </c>
      <c r="IT248" s="16">
        <v>0</v>
      </c>
      <c r="IU248" s="16">
        <v>0</v>
      </c>
      <c r="IV248" s="16">
        <v>86996</v>
      </c>
      <c r="IW248" s="16">
        <v>248042</v>
      </c>
      <c r="IX248" s="16">
        <v>12340</v>
      </c>
      <c r="IY248" s="16">
        <v>0</v>
      </c>
      <c r="IZ248" s="16">
        <v>0</v>
      </c>
      <c r="JA248" s="16">
        <v>4617</v>
      </c>
      <c r="JB248" s="16">
        <v>179423</v>
      </c>
      <c r="JC248" s="16">
        <v>3648935</v>
      </c>
      <c r="JD248" s="16">
        <v>8181756</v>
      </c>
      <c r="JE248" s="16">
        <v>0</v>
      </c>
      <c r="JF248" s="16">
        <v>8181756</v>
      </c>
      <c r="JG248" s="19">
        <v>0.1</v>
      </c>
      <c r="JH248" s="16">
        <v>818176</v>
      </c>
      <c r="JI248" s="16">
        <v>1217815395</v>
      </c>
      <c r="JJ248" s="14">
        <v>1067</v>
      </c>
      <c r="JK248" s="16">
        <v>1141345</v>
      </c>
      <c r="JL248" s="16">
        <v>416026</v>
      </c>
      <c r="JM248" s="16">
        <v>1141345</v>
      </c>
      <c r="JN248" s="17">
        <v>0.25</v>
      </c>
      <c r="JO248" s="19">
        <v>9.11E-2</v>
      </c>
      <c r="JP248" s="16">
        <v>818176</v>
      </c>
      <c r="JQ248" s="16">
        <v>74536</v>
      </c>
      <c r="JR248" s="17">
        <v>0</v>
      </c>
      <c r="JS248" s="16">
        <v>7046200</v>
      </c>
      <c r="JT248" s="16">
        <v>0</v>
      </c>
      <c r="JU248" s="16">
        <v>818176</v>
      </c>
      <c r="JV248" s="16">
        <v>74536</v>
      </c>
      <c r="JW248" s="16">
        <v>0</v>
      </c>
      <c r="JX248" s="16">
        <v>743640</v>
      </c>
      <c r="JY248" s="16">
        <v>74536</v>
      </c>
      <c r="JZ248" s="18">
        <v>0</v>
      </c>
      <c r="KA248" s="16">
        <v>0</v>
      </c>
      <c r="KB248" s="16">
        <v>0</v>
      </c>
      <c r="KC248" s="16">
        <v>743640</v>
      </c>
      <c r="KD248" s="16">
        <v>743640</v>
      </c>
      <c r="KE248" s="16">
        <v>8181756</v>
      </c>
      <c r="KF248" s="19">
        <v>0</v>
      </c>
      <c r="KG248" s="16">
        <v>0</v>
      </c>
      <c r="KH248" s="17">
        <v>0</v>
      </c>
      <c r="KI248" s="16">
        <v>7046200</v>
      </c>
      <c r="KJ248" s="16">
        <v>0</v>
      </c>
      <c r="KK248" s="16">
        <v>0</v>
      </c>
      <c r="KL248" s="16">
        <v>0</v>
      </c>
      <c r="KM248" s="16">
        <v>0</v>
      </c>
      <c r="KN248" s="16">
        <v>25934</v>
      </c>
      <c r="KO248" s="16">
        <v>25878</v>
      </c>
      <c r="KP248" s="16">
        <v>56</v>
      </c>
      <c r="KQ248" s="16">
        <v>1447774</v>
      </c>
      <c r="KR248" s="16">
        <v>56</v>
      </c>
      <c r="KS248" s="16">
        <v>1447718</v>
      </c>
      <c r="KT248" s="16">
        <v>243</v>
      </c>
      <c r="KU248" s="16">
        <v>56</v>
      </c>
      <c r="KV248" s="16">
        <v>299</v>
      </c>
      <c r="KW248" s="16">
        <v>6576203</v>
      </c>
      <c r="KX248" s="16">
        <v>1447718</v>
      </c>
      <c r="KY248" s="18">
        <v>8023921</v>
      </c>
      <c r="KZ248" s="16">
        <v>743640</v>
      </c>
      <c r="LA248" s="16">
        <v>0</v>
      </c>
      <c r="LB248" s="16">
        <v>0</v>
      </c>
      <c r="LC248" s="16">
        <v>0</v>
      </c>
      <c r="LD248" s="16">
        <v>8767561</v>
      </c>
      <c r="LE248" s="16">
        <v>1398502</v>
      </c>
      <c r="LF248" s="16">
        <v>2201589</v>
      </c>
      <c r="LG248" s="16">
        <v>0</v>
      </c>
      <c r="LH248" s="16">
        <v>12367652</v>
      </c>
      <c r="LI248" s="16">
        <v>743640</v>
      </c>
      <c r="LJ248" s="16">
        <v>11624012</v>
      </c>
      <c r="LK248" s="16">
        <v>1217815395</v>
      </c>
      <c r="LL248" s="16">
        <v>9.5449699999999993</v>
      </c>
      <c r="LM248" s="16">
        <v>743640</v>
      </c>
      <c r="LN248" s="16">
        <v>1354664272</v>
      </c>
      <c r="LO248" s="16">
        <v>0.54895000000000005</v>
      </c>
      <c r="LP248" s="16">
        <v>9.5449699999999993</v>
      </c>
      <c r="LQ248" s="16">
        <v>10.093920000000001</v>
      </c>
      <c r="LR248" s="16">
        <v>391467</v>
      </c>
      <c r="LS248" s="16">
        <v>0</v>
      </c>
      <c r="LT248" s="16">
        <v>69919</v>
      </c>
      <c r="LU248" s="16">
        <v>76805</v>
      </c>
      <c r="LV248" s="16">
        <v>0</v>
      </c>
      <c r="LW248" s="16">
        <v>33335</v>
      </c>
      <c r="LX248" s="16">
        <v>4180</v>
      </c>
      <c r="LY248" s="16">
        <v>86996</v>
      </c>
      <c r="LZ248" s="16">
        <v>488710</v>
      </c>
      <c r="MA248" s="16">
        <v>3648935</v>
      </c>
      <c r="MB248" s="18">
        <v>488710</v>
      </c>
      <c r="MC248" s="16">
        <v>3160225</v>
      </c>
      <c r="MD248" s="16">
        <v>11644134</v>
      </c>
      <c r="ME248" s="18">
        <v>0</v>
      </c>
      <c r="MF248" s="18">
        <v>0</v>
      </c>
      <c r="MG248" s="18">
        <v>743640</v>
      </c>
      <c r="MH248" s="16">
        <v>0</v>
      </c>
      <c r="MI248" s="16">
        <v>179423</v>
      </c>
      <c r="MJ248" s="16">
        <v>0</v>
      </c>
      <c r="MK248" s="16">
        <v>0</v>
      </c>
      <c r="ML248" s="16">
        <v>0</v>
      </c>
      <c r="MM248" s="16">
        <v>0</v>
      </c>
      <c r="MN248" s="16">
        <v>0</v>
      </c>
      <c r="MO248" s="16">
        <v>8767561</v>
      </c>
      <c r="MP248" s="16">
        <v>179423</v>
      </c>
      <c r="MQ248" s="16">
        <v>0</v>
      </c>
      <c r="MR248" s="16">
        <v>0</v>
      </c>
      <c r="MS248" s="16">
        <v>0</v>
      </c>
      <c r="MT248" s="16">
        <v>155019</v>
      </c>
      <c r="MU248" s="16">
        <v>299</v>
      </c>
      <c r="MV248" s="16">
        <v>0</v>
      </c>
      <c r="MW248" s="16">
        <v>9102302</v>
      </c>
      <c r="MX248" s="16">
        <v>1354664272</v>
      </c>
      <c r="MY248" s="16">
        <v>1.34</v>
      </c>
      <c r="MZ248" s="16">
        <v>1815250</v>
      </c>
      <c r="NA248" s="16">
        <v>0</v>
      </c>
      <c r="NB248" s="16">
        <v>7046200</v>
      </c>
      <c r="NC248" s="16">
        <v>0</v>
      </c>
      <c r="ND248" s="16">
        <v>1815250</v>
      </c>
      <c r="NE248" s="16">
        <v>0</v>
      </c>
      <c r="NF248" s="16">
        <v>1815250</v>
      </c>
      <c r="NG248" s="17">
        <v>0</v>
      </c>
      <c r="NH248" s="17">
        <v>0</v>
      </c>
      <c r="NI248" s="17">
        <v>0</v>
      </c>
      <c r="NJ248" s="17">
        <v>0</v>
      </c>
      <c r="NK248" s="17">
        <v>0</v>
      </c>
      <c r="NL248" s="17">
        <v>0</v>
      </c>
      <c r="NM248" s="16">
        <v>0</v>
      </c>
      <c r="NN248" s="16">
        <v>0</v>
      </c>
      <c r="NO248" s="18">
        <v>0</v>
      </c>
      <c r="NP248" s="16">
        <v>0</v>
      </c>
      <c r="NQ248" s="17">
        <v>0</v>
      </c>
      <c r="NR248" s="16">
        <v>320000</v>
      </c>
      <c r="NS248" s="16">
        <v>0</v>
      </c>
      <c r="NT248" s="16">
        <v>447039</v>
      </c>
      <c r="NU248" s="16">
        <v>0</v>
      </c>
      <c r="NV248" s="16">
        <v>0</v>
      </c>
      <c r="NW248" s="17">
        <v>164405</v>
      </c>
      <c r="NX248" s="17">
        <v>1132938</v>
      </c>
    </row>
    <row r="249" spans="1:388" x14ac:dyDescent="0.55000000000000004">
      <c r="A249" s="13" t="s">
        <v>1188</v>
      </c>
      <c r="B249" s="13" t="s">
        <v>1251</v>
      </c>
      <c r="C249" s="13" t="s">
        <v>467</v>
      </c>
      <c r="D249" s="13" t="s">
        <v>468</v>
      </c>
      <c r="E249" s="14">
        <v>356</v>
      </c>
      <c r="F249" s="15">
        <v>0</v>
      </c>
      <c r="G249" s="16">
        <v>7445</v>
      </c>
      <c r="H249" s="16">
        <v>0</v>
      </c>
      <c r="I249" s="16">
        <v>6553</v>
      </c>
      <c r="J249" s="15">
        <v>0</v>
      </c>
      <c r="K249" s="16">
        <v>0</v>
      </c>
      <c r="L249" s="16">
        <v>7445</v>
      </c>
      <c r="M249" s="16">
        <v>222</v>
      </c>
      <c r="N249" s="16">
        <v>7667</v>
      </c>
      <c r="O249" s="17">
        <v>675.01</v>
      </c>
      <c r="P249" s="17">
        <v>19.07</v>
      </c>
      <c r="Q249" s="17">
        <v>694.08</v>
      </c>
      <c r="R249" s="17">
        <v>76.010000000000005</v>
      </c>
      <c r="S249" s="17">
        <v>2.16</v>
      </c>
      <c r="T249" s="17">
        <v>78.17</v>
      </c>
      <c r="U249" s="17">
        <v>67.349999999999994</v>
      </c>
      <c r="V249" s="17">
        <v>2.35</v>
      </c>
      <c r="W249" s="17">
        <v>69.7</v>
      </c>
      <c r="X249" s="17">
        <v>357.8</v>
      </c>
      <c r="Y249" s="17">
        <v>10.73</v>
      </c>
      <c r="Z249" s="17">
        <v>368.53</v>
      </c>
      <c r="AA249" s="17">
        <v>15.12</v>
      </c>
      <c r="AB249" s="17">
        <v>14.53</v>
      </c>
      <c r="AC249" s="17">
        <v>16.440000000000001</v>
      </c>
      <c r="AD249" s="17">
        <v>46.09</v>
      </c>
      <c r="AE249" s="14">
        <v>356</v>
      </c>
      <c r="AF249" s="17">
        <v>402.09</v>
      </c>
      <c r="AG249" s="17">
        <v>0</v>
      </c>
      <c r="AH249" s="17">
        <v>402.09</v>
      </c>
      <c r="AI249" s="15">
        <v>22.84</v>
      </c>
      <c r="AJ249" s="15">
        <v>1.9059999999999999</v>
      </c>
      <c r="AK249" s="17">
        <v>6.71</v>
      </c>
      <c r="AL249" s="17">
        <f>ROUND(Data_AidAndLevy[[#This Row],[L311]]*Data_AidAndLevy[[#This Row],[L201]],0)</f>
        <v>49956</v>
      </c>
      <c r="AM249" s="15">
        <v>0</v>
      </c>
      <c r="AN249" s="15">
        <v>31.456</v>
      </c>
      <c r="AO249" s="17">
        <v>402.09</v>
      </c>
      <c r="AP249" s="15">
        <v>433.54599999999999</v>
      </c>
      <c r="AQ249" s="17">
        <v>46.09</v>
      </c>
      <c r="AR249" s="15">
        <v>387.45600000000002</v>
      </c>
      <c r="AS249" s="16">
        <v>7667</v>
      </c>
      <c r="AT249" s="14">
        <v>356</v>
      </c>
      <c r="AU249" s="16">
        <v>2729452</v>
      </c>
      <c r="AV249" s="16">
        <v>2769540</v>
      </c>
      <c r="AW249" s="17">
        <v>1.01</v>
      </c>
      <c r="AX249" s="16">
        <v>2797235</v>
      </c>
      <c r="AY249" s="16">
        <v>2729452</v>
      </c>
      <c r="AZ249" s="16">
        <v>67783</v>
      </c>
      <c r="BA249" s="16">
        <v>7667</v>
      </c>
      <c r="BB249" s="15">
        <v>31.456</v>
      </c>
      <c r="BC249" s="16">
        <v>241173</v>
      </c>
      <c r="BD249" s="16">
        <v>7667</v>
      </c>
      <c r="BE249" s="17">
        <v>46.09</v>
      </c>
      <c r="BF249" s="16">
        <v>353372</v>
      </c>
      <c r="BG249" s="17">
        <v>694.08</v>
      </c>
      <c r="BH249" s="14">
        <v>356</v>
      </c>
      <c r="BI249" s="16">
        <v>247092</v>
      </c>
      <c r="BJ249" s="16">
        <v>251104</v>
      </c>
      <c r="BK249" s="16">
        <v>247092</v>
      </c>
      <c r="BL249" s="16">
        <v>4012</v>
      </c>
      <c r="BM249" s="16">
        <v>247092</v>
      </c>
      <c r="BN249" s="16">
        <v>251104</v>
      </c>
      <c r="BO249" s="17">
        <v>78.17</v>
      </c>
      <c r="BP249" s="14">
        <v>356</v>
      </c>
      <c r="BQ249" s="16">
        <v>27829</v>
      </c>
      <c r="BR249" s="16">
        <v>28276</v>
      </c>
      <c r="BS249" s="16">
        <v>27829</v>
      </c>
      <c r="BT249" s="16">
        <v>447</v>
      </c>
      <c r="BU249" s="16">
        <v>27829</v>
      </c>
      <c r="BV249" s="16">
        <v>28276</v>
      </c>
      <c r="BW249" s="17">
        <v>69.7</v>
      </c>
      <c r="BX249" s="14">
        <v>356</v>
      </c>
      <c r="BY249" s="16">
        <v>24813</v>
      </c>
      <c r="BZ249" s="16">
        <v>25054</v>
      </c>
      <c r="CA249" s="16">
        <v>24813</v>
      </c>
      <c r="CB249" s="16">
        <v>241</v>
      </c>
      <c r="CC249" s="16">
        <v>24813</v>
      </c>
      <c r="CD249" s="16">
        <v>25054</v>
      </c>
      <c r="CE249" s="17">
        <v>368.53</v>
      </c>
      <c r="CF249" s="14">
        <v>356</v>
      </c>
      <c r="CG249" s="16">
        <v>131197</v>
      </c>
      <c r="CH249" s="16">
        <v>133102</v>
      </c>
      <c r="CI249" s="16">
        <v>131197</v>
      </c>
      <c r="CJ249" s="16">
        <v>1905</v>
      </c>
      <c r="CK249" s="16">
        <v>131197</v>
      </c>
      <c r="CL249" s="16">
        <v>133102</v>
      </c>
      <c r="CM249" s="17">
        <v>343.89</v>
      </c>
      <c r="CN249" s="17">
        <v>402.09</v>
      </c>
      <c r="CO249" s="16">
        <v>138275</v>
      </c>
      <c r="CP249" s="16">
        <v>142092</v>
      </c>
      <c r="CQ249" s="16">
        <v>0</v>
      </c>
      <c r="CR249" s="16">
        <v>142092</v>
      </c>
      <c r="CS249" s="16">
        <v>138275</v>
      </c>
      <c r="CT249" s="16">
        <v>3817</v>
      </c>
      <c r="CU249" s="14">
        <v>356</v>
      </c>
      <c r="CV249" s="16">
        <v>14</v>
      </c>
      <c r="CW249" s="14">
        <v>0</v>
      </c>
      <c r="CX249" s="16">
        <v>370</v>
      </c>
      <c r="CY249" s="17">
        <v>62.52</v>
      </c>
      <c r="CZ249" s="16">
        <v>23132</v>
      </c>
      <c r="DA249" s="16">
        <v>370</v>
      </c>
      <c r="DB249" s="17">
        <v>70.03</v>
      </c>
      <c r="DC249" s="16">
        <v>25911</v>
      </c>
      <c r="DD249" s="17">
        <v>0</v>
      </c>
      <c r="DE249" s="17">
        <v>343.89</v>
      </c>
      <c r="DF249" s="16">
        <v>0</v>
      </c>
      <c r="DG249" s="17">
        <v>36.43</v>
      </c>
      <c r="DH249" s="17">
        <v>402.09</v>
      </c>
      <c r="DI249" s="16">
        <v>14648</v>
      </c>
      <c r="DJ249" s="16">
        <v>15065</v>
      </c>
      <c r="DK249" s="16">
        <v>14648</v>
      </c>
      <c r="DL249" s="16">
        <v>417</v>
      </c>
      <c r="DM249" s="16">
        <v>14648</v>
      </c>
      <c r="DN249" s="16">
        <v>15065</v>
      </c>
      <c r="DO249" s="17">
        <v>4.33</v>
      </c>
      <c r="DP249" s="17">
        <v>402.09</v>
      </c>
      <c r="DQ249" s="16">
        <v>1741</v>
      </c>
      <c r="DR249" s="16">
        <v>1790</v>
      </c>
      <c r="DS249" s="16">
        <v>1741</v>
      </c>
      <c r="DT249" s="16">
        <v>49</v>
      </c>
      <c r="DU249" s="16">
        <v>1741</v>
      </c>
      <c r="DV249" s="16">
        <v>1790</v>
      </c>
      <c r="DW249" s="16">
        <v>2729452</v>
      </c>
      <c r="DX249" s="16">
        <v>67783</v>
      </c>
      <c r="DY249" s="16">
        <v>241173</v>
      </c>
      <c r="DZ249" s="16">
        <v>353372</v>
      </c>
      <c r="EA249" s="16">
        <v>251104</v>
      </c>
      <c r="EB249" s="16">
        <v>28276</v>
      </c>
      <c r="EC249" s="16">
        <v>25054</v>
      </c>
      <c r="ED249" s="16">
        <v>133102</v>
      </c>
      <c r="EE249" s="16">
        <v>138275</v>
      </c>
      <c r="EF249" s="16">
        <v>3817</v>
      </c>
      <c r="EG249" s="16">
        <v>23132</v>
      </c>
      <c r="EH249" s="16">
        <v>25911</v>
      </c>
      <c r="EI249" s="16">
        <v>0</v>
      </c>
      <c r="EJ249" s="16">
        <v>15065</v>
      </c>
      <c r="EK249" s="16">
        <v>1790</v>
      </c>
      <c r="EL249" s="16">
        <v>31176</v>
      </c>
      <c r="EM249" s="16">
        <v>39416</v>
      </c>
      <c r="EN249" s="16">
        <v>0</v>
      </c>
      <c r="EO249" s="16">
        <v>4045546</v>
      </c>
      <c r="EP249" s="16">
        <v>272014208</v>
      </c>
      <c r="EQ249" s="18">
        <v>5.4</v>
      </c>
      <c r="ER249" s="16">
        <v>1468877</v>
      </c>
      <c r="ES249" s="16">
        <v>20959</v>
      </c>
      <c r="ET249" s="16">
        <v>21154</v>
      </c>
      <c r="EU249" s="16">
        <v>-195</v>
      </c>
      <c r="EV249" s="16">
        <v>1468877</v>
      </c>
      <c r="EW249" s="16">
        <v>1468682</v>
      </c>
      <c r="EX249" s="16">
        <v>63444071</v>
      </c>
      <c r="EY249" s="16">
        <v>59086364</v>
      </c>
      <c r="EZ249" s="16">
        <v>4357707</v>
      </c>
      <c r="FA249" s="18">
        <v>5.4</v>
      </c>
      <c r="FB249" s="16">
        <v>23532</v>
      </c>
      <c r="FC249" s="16">
        <v>0</v>
      </c>
      <c r="FD249" s="16">
        <v>0</v>
      </c>
      <c r="FE249" s="16">
        <v>0</v>
      </c>
      <c r="FF249" s="16">
        <v>23532</v>
      </c>
      <c r="FG249" s="16">
        <v>23532</v>
      </c>
      <c r="FH249" s="16">
        <v>1468682</v>
      </c>
      <c r="FI249" s="16">
        <v>1492214</v>
      </c>
      <c r="FJ249" s="16">
        <v>6749</v>
      </c>
      <c r="FK249" s="15">
        <v>387.45600000000002</v>
      </c>
      <c r="FL249" s="16">
        <v>2614941</v>
      </c>
      <c r="FM249" s="16">
        <v>6749</v>
      </c>
      <c r="FN249" s="17">
        <v>46.09</v>
      </c>
      <c r="FO249" s="16">
        <v>311061</v>
      </c>
      <c r="FP249" s="16">
        <v>264</v>
      </c>
      <c r="FQ249" s="17">
        <v>402.09</v>
      </c>
      <c r="FR249" s="16">
        <v>106152</v>
      </c>
      <c r="FS249" s="16">
        <v>15065</v>
      </c>
      <c r="FT249" s="16">
        <v>1790</v>
      </c>
      <c r="FU249" s="16">
        <v>123007</v>
      </c>
      <c r="FV249" s="16">
        <v>2614941</v>
      </c>
      <c r="FW249" s="16">
        <v>311061</v>
      </c>
      <c r="FX249" s="16">
        <v>0</v>
      </c>
      <c r="FY249" s="16">
        <v>251104</v>
      </c>
      <c r="FZ249" s="16">
        <v>28276</v>
      </c>
      <c r="GA249" s="16">
        <v>25054</v>
      </c>
      <c r="GB249" s="16">
        <v>133102</v>
      </c>
      <c r="GC249" s="16">
        <v>3486545</v>
      </c>
      <c r="GD249" s="16">
        <v>1492214</v>
      </c>
      <c r="GE249" s="16">
        <v>1994331</v>
      </c>
      <c r="GF249" s="15">
        <v>433.54599999999999</v>
      </c>
      <c r="GG249" s="16">
        <v>300</v>
      </c>
      <c r="GH249" s="16">
        <v>130064</v>
      </c>
      <c r="GI249" s="16">
        <v>1994331</v>
      </c>
      <c r="GJ249" s="16">
        <v>0</v>
      </c>
      <c r="GK249" s="14">
        <v>8.5</v>
      </c>
      <c r="GL249" s="16">
        <v>7635</v>
      </c>
      <c r="GM249" s="16">
        <v>64898</v>
      </c>
      <c r="GN249" s="14">
        <v>0</v>
      </c>
      <c r="GO249" s="16">
        <v>7413</v>
      </c>
      <c r="GP249" s="16">
        <v>0</v>
      </c>
      <c r="GQ249" s="16">
        <v>64898</v>
      </c>
      <c r="GR249" s="16">
        <v>64898</v>
      </c>
      <c r="GS249" s="16">
        <v>4045546</v>
      </c>
      <c r="GT249" s="16">
        <v>3486545</v>
      </c>
      <c r="GU249" s="16">
        <v>0</v>
      </c>
      <c r="GV249" s="16">
        <v>559001</v>
      </c>
      <c r="GW249" s="16">
        <v>272014208</v>
      </c>
      <c r="GX249" s="16">
        <v>268492555</v>
      </c>
      <c r="GY249" s="16">
        <v>3521653</v>
      </c>
      <c r="GZ249" s="16">
        <v>268492555</v>
      </c>
      <c r="HA249" s="18">
        <v>1.3100000000000001E-2</v>
      </c>
      <c r="HB249" s="16">
        <v>3619</v>
      </c>
      <c r="HC249" s="16">
        <v>47</v>
      </c>
      <c r="HD249" s="16">
        <v>3619</v>
      </c>
      <c r="HE249" s="16">
        <v>47</v>
      </c>
      <c r="HF249" s="16">
        <v>3572</v>
      </c>
      <c r="HG249" s="16">
        <v>886</v>
      </c>
      <c r="HH249" s="16">
        <v>685</v>
      </c>
      <c r="HI249" s="16">
        <v>201</v>
      </c>
      <c r="HJ249" s="15">
        <v>433.54599999999999</v>
      </c>
      <c r="HK249" s="16">
        <v>87143</v>
      </c>
      <c r="HL249" s="15">
        <v>433.54599999999999</v>
      </c>
      <c r="HM249" s="16">
        <v>10</v>
      </c>
      <c r="HN249" s="16">
        <v>4335</v>
      </c>
      <c r="HO249" s="15">
        <v>433.54599999999999</v>
      </c>
      <c r="HP249" s="16">
        <v>7635</v>
      </c>
      <c r="HQ249" s="15">
        <v>0.11600000000000001</v>
      </c>
      <c r="HR249" s="16">
        <v>384122</v>
      </c>
      <c r="HS249" s="16">
        <v>87143</v>
      </c>
      <c r="HT249" s="16">
        <v>4335</v>
      </c>
      <c r="HU249" s="16">
        <v>292644</v>
      </c>
      <c r="HV249" s="16">
        <v>272014208</v>
      </c>
      <c r="HW249" s="18">
        <v>1.0758399999999999</v>
      </c>
      <c r="HX249" s="18">
        <v>1.9617800000000001</v>
      </c>
      <c r="HY249" s="18">
        <v>0</v>
      </c>
      <c r="HZ249" s="16">
        <v>272014208</v>
      </c>
      <c r="IA249" s="16">
        <v>0</v>
      </c>
      <c r="IB249" s="16">
        <v>7635</v>
      </c>
      <c r="IC249" s="17">
        <v>0</v>
      </c>
      <c r="ID249" s="16">
        <v>0</v>
      </c>
      <c r="IE249" s="15">
        <v>433.54599999999999</v>
      </c>
      <c r="IF249" s="16">
        <v>0</v>
      </c>
      <c r="IG249" s="16">
        <v>559001</v>
      </c>
      <c r="IH249" s="16">
        <v>3572</v>
      </c>
      <c r="II249" s="16">
        <v>0</v>
      </c>
      <c r="IJ249" s="16">
        <v>0</v>
      </c>
      <c r="IK249" s="16">
        <v>31176</v>
      </c>
      <c r="IL249" s="16">
        <v>87143</v>
      </c>
      <c r="IM249" s="16">
        <v>4335</v>
      </c>
      <c r="IN249" s="16">
        <v>0</v>
      </c>
      <c r="IO249" s="16">
        <v>0</v>
      </c>
      <c r="IP249" s="16">
        <v>495127</v>
      </c>
      <c r="IQ249" s="16">
        <v>1994331</v>
      </c>
      <c r="IR249" s="16">
        <v>0</v>
      </c>
      <c r="IS249" s="16">
        <v>3572</v>
      </c>
      <c r="IT249" s="16">
        <v>0</v>
      </c>
      <c r="IU249" s="16">
        <v>0</v>
      </c>
      <c r="IV249" s="16">
        <v>31176</v>
      </c>
      <c r="IW249" s="16">
        <v>87143</v>
      </c>
      <c r="IX249" s="16">
        <v>4335</v>
      </c>
      <c r="IY249" s="16">
        <v>0</v>
      </c>
      <c r="IZ249" s="16">
        <v>0</v>
      </c>
      <c r="JA249" s="16">
        <v>0</v>
      </c>
      <c r="JB249" s="16">
        <v>64898</v>
      </c>
      <c r="JC249" s="16">
        <v>2123103</v>
      </c>
      <c r="JD249" s="16">
        <v>2729452</v>
      </c>
      <c r="JE249" s="16">
        <v>67783</v>
      </c>
      <c r="JF249" s="16">
        <v>2797235</v>
      </c>
      <c r="JG249" s="19">
        <v>0.1</v>
      </c>
      <c r="JH249" s="16">
        <v>279724</v>
      </c>
      <c r="JI249" s="16">
        <v>272014208</v>
      </c>
      <c r="JJ249" s="14">
        <v>356</v>
      </c>
      <c r="JK249" s="16">
        <v>764085</v>
      </c>
      <c r="JL249" s="16">
        <v>416026</v>
      </c>
      <c r="JM249" s="16">
        <v>764085</v>
      </c>
      <c r="JN249" s="17">
        <v>0.25</v>
      </c>
      <c r="JO249" s="19">
        <v>0.1361</v>
      </c>
      <c r="JP249" s="16">
        <v>279724</v>
      </c>
      <c r="JQ249" s="16">
        <v>38070</v>
      </c>
      <c r="JR249" s="17">
        <v>0.01</v>
      </c>
      <c r="JS249" s="16">
        <v>2229602</v>
      </c>
      <c r="JT249" s="16">
        <v>22296</v>
      </c>
      <c r="JU249" s="16">
        <v>279724</v>
      </c>
      <c r="JV249" s="16">
        <v>38070</v>
      </c>
      <c r="JW249" s="16">
        <v>22296</v>
      </c>
      <c r="JX249" s="16">
        <v>219358</v>
      </c>
      <c r="JY249" s="16">
        <v>38070</v>
      </c>
      <c r="JZ249" s="18">
        <v>0</v>
      </c>
      <c r="KA249" s="16">
        <v>0</v>
      </c>
      <c r="KB249" s="16">
        <v>22296</v>
      </c>
      <c r="KC249" s="16">
        <v>219358</v>
      </c>
      <c r="KD249" s="16">
        <v>241654</v>
      </c>
      <c r="KE249" s="16">
        <v>2797235</v>
      </c>
      <c r="KF249" s="19">
        <v>0</v>
      </c>
      <c r="KG249" s="16">
        <v>0</v>
      </c>
      <c r="KH249" s="17">
        <v>0</v>
      </c>
      <c r="KI249" s="16">
        <v>2229602</v>
      </c>
      <c r="KJ249" s="16">
        <v>0</v>
      </c>
      <c r="KK249" s="16">
        <v>0</v>
      </c>
      <c r="KL249" s="16">
        <v>0</v>
      </c>
      <c r="KM249" s="16">
        <v>0</v>
      </c>
      <c r="KN249" s="16">
        <v>5952</v>
      </c>
      <c r="KO249" s="16">
        <v>6007</v>
      </c>
      <c r="KP249" s="16">
        <v>-55</v>
      </c>
      <c r="KQ249" s="16">
        <v>495127</v>
      </c>
      <c r="KR249" s="16">
        <v>-55</v>
      </c>
      <c r="KS249" s="16">
        <v>495182</v>
      </c>
      <c r="KT249" s="16">
        <v>-195</v>
      </c>
      <c r="KU249" s="16">
        <v>-55</v>
      </c>
      <c r="KV249" s="16">
        <v>-250</v>
      </c>
      <c r="KW249" s="16">
        <v>1468877</v>
      </c>
      <c r="KX249" s="16">
        <v>495182</v>
      </c>
      <c r="KY249" s="18">
        <v>1964059</v>
      </c>
      <c r="KZ249" s="16">
        <v>219358</v>
      </c>
      <c r="LA249" s="16">
        <v>0</v>
      </c>
      <c r="LB249" s="16">
        <v>0</v>
      </c>
      <c r="LC249" s="16">
        <v>0</v>
      </c>
      <c r="LD249" s="16">
        <v>2183417</v>
      </c>
      <c r="LE249" s="16">
        <v>0</v>
      </c>
      <c r="LF249" s="16">
        <v>0</v>
      </c>
      <c r="LG249" s="16">
        <v>0</v>
      </c>
      <c r="LH249" s="16">
        <v>2183417</v>
      </c>
      <c r="LI249" s="16">
        <v>219358</v>
      </c>
      <c r="LJ249" s="16">
        <v>1964059</v>
      </c>
      <c r="LK249" s="16">
        <v>272014208</v>
      </c>
      <c r="LL249" s="16">
        <v>7.2204300000000003</v>
      </c>
      <c r="LM249" s="16">
        <v>219358</v>
      </c>
      <c r="LN249" s="16">
        <v>272364404</v>
      </c>
      <c r="LO249" s="16">
        <v>0.80537999999999998</v>
      </c>
      <c r="LP249" s="16">
        <v>7.2204300000000003</v>
      </c>
      <c r="LQ249" s="16">
        <v>8.0258099999999999</v>
      </c>
      <c r="LR249" s="16">
        <v>138275</v>
      </c>
      <c r="LS249" s="16">
        <v>3817</v>
      </c>
      <c r="LT249" s="16">
        <v>23132</v>
      </c>
      <c r="LU249" s="16">
        <v>25911</v>
      </c>
      <c r="LV249" s="16">
        <v>0</v>
      </c>
      <c r="LW249" s="16">
        <v>15065</v>
      </c>
      <c r="LX249" s="16">
        <v>1790</v>
      </c>
      <c r="LY249" s="16">
        <v>31176</v>
      </c>
      <c r="LZ249" s="16">
        <v>176814</v>
      </c>
      <c r="MA249" s="16">
        <v>2123103</v>
      </c>
      <c r="MB249" s="18">
        <v>176814</v>
      </c>
      <c r="MC249" s="16">
        <v>1946289</v>
      </c>
      <c r="MD249" s="16">
        <v>4045546</v>
      </c>
      <c r="ME249" s="18">
        <v>0</v>
      </c>
      <c r="MF249" s="18">
        <v>0</v>
      </c>
      <c r="MG249" s="18">
        <v>241654</v>
      </c>
      <c r="MH249" s="16">
        <v>0</v>
      </c>
      <c r="MI249" s="16">
        <v>64898</v>
      </c>
      <c r="MJ249" s="16">
        <v>0</v>
      </c>
      <c r="MK249" s="16">
        <v>0</v>
      </c>
      <c r="ML249" s="16">
        <v>0</v>
      </c>
      <c r="MM249" s="16">
        <v>0</v>
      </c>
      <c r="MN249" s="16">
        <v>0</v>
      </c>
      <c r="MO249" s="16">
        <v>2183417</v>
      </c>
      <c r="MP249" s="16">
        <v>64898</v>
      </c>
      <c r="MQ249" s="16">
        <v>0</v>
      </c>
      <c r="MR249" s="16">
        <v>22296</v>
      </c>
      <c r="MS249" s="16">
        <v>0</v>
      </c>
      <c r="MT249" s="16">
        <v>23532</v>
      </c>
      <c r="MU249" s="16">
        <v>-250</v>
      </c>
      <c r="MV249" s="16">
        <v>0</v>
      </c>
      <c r="MW249" s="16">
        <v>2293893</v>
      </c>
      <c r="MX249" s="16">
        <v>272364404</v>
      </c>
      <c r="MY249" s="16">
        <v>1.34</v>
      </c>
      <c r="MZ249" s="16">
        <v>364968</v>
      </c>
      <c r="NA249" s="16">
        <v>0.01</v>
      </c>
      <c r="NB249" s="16">
        <v>2229602</v>
      </c>
      <c r="NC249" s="16">
        <v>22296</v>
      </c>
      <c r="ND249" s="16">
        <v>364968</v>
      </c>
      <c r="NE249" s="16">
        <v>22296</v>
      </c>
      <c r="NF249" s="16">
        <v>342672</v>
      </c>
      <c r="NG249" s="17">
        <v>0.01</v>
      </c>
      <c r="NH249" s="17">
        <v>0</v>
      </c>
      <c r="NI249" s="17">
        <v>0</v>
      </c>
      <c r="NJ249" s="17">
        <v>0</v>
      </c>
      <c r="NK249" s="17">
        <v>0.01</v>
      </c>
      <c r="NL249" s="17">
        <v>0.02</v>
      </c>
      <c r="NM249" s="16">
        <v>22296</v>
      </c>
      <c r="NN249" s="16">
        <v>0</v>
      </c>
      <c r="NO249" s="18">
        <v>0</v>
      </c>
      <c r="NP249" s="16">
        <v>0</v>
      </c>
      <c r="NQ249" s="17">
        <v>22296</v>
      </c>
      <c r="NR249" s="16">
        <v>250000</v>
      </c>
      <c r="NS249" s="16">
        <v>0</v>
      </c>
      <c r="NT249" s="16">
        <v>89880</v>
      </c>
      <c r="NU249" s="16">
        <v>0</v>
      </c>
      <c r="NV249" s="16">
        <v>0</v>
      </c>
      <c r="NW249" s="17">
        <v>0</v>
      </c>
      <c r="NX249" s="17">
        <v>0</v>
      </c>
    </row>
    <row r="250" spans="1:388" x14ac:dyDescent="0.55000000000000004">
      <c r="A250" s="13" t="s">
        <v>1185</v>
      </c>
      <c r="B250" s="13" t="s">
        <v>1202</v>
      </c>
      <c r="C250" s="13" t="s">
        <v>469</v>
      </c>
      <c r="D250" s="13" t="s">
        <v>470</v>
      </c>
      <c r="E250" s="14">
        <v>216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568.32000000000005</v>
      </c>
      <c r="P250" s="17">
        <v>19.07</v>
      </c>
      <c r="Q250" s="17">
        <v>587.39</v>
      </c>
      <c r="R250" s="17">
        <v>51.73</v>
      </c>
      <c r="S250" s="17">
        <v>2.16</v>
      </c>
      <c r="T250" s="17">
        <v>53.89</v>
      </c>
      <c r="U250" s="17">
        <v>68.12</v>
      </c>
      <c r="V250" s="17">
        <v>2.35</v>
      </c>
      <c r="W250" s="17">
        <v>70.47</v>
      </c>
      <c r="X250" s="17">
        <v>357.8</v>
      </c>
      <c r="Y250" s="17">
        <v>10.73</v>
      </c>
      <c r="Z250" s="17">
        <v>368.53</v>
      </c>
      <c r="AA250" s="17">
        <v>14.4</v>
      </c>
      <c r="AB250" s="17">
        <v>3.03</v>
      </c>
      <c r="AC250" s="17">
        <v>17.809999999999999</v>
      </c>
      <c r="AD250" s="17">
        <v>35.24</v>
      </c>
      <c r="AE250" s="14">
        <v>216</v>
      </c>
      <c r="AF250" s="17">
        <v>251.24</v>
      </c>
      <c r="AG250" s="17">
        <v>0.48</v>
      </c>
      <c r="AH250" s="17">
        <v>251.72</v>
      </c>
      <c r="AI250" s="15">
        <v>22.56</v>
      </c>
      <c r="AJ250" s="15">
        <v>1.085</v>
      </c>
      <c r="AK250" s="17">
        <v>1.52</v>
      </c>
      <c r="AL250" s="17">
        <f>ROUND(Data_AidAndLevy[[#This Row],[L311]]*Data_AidAndLevy[[#This Row],[L201]],0)</f>
        <v>11268</v>
      </c>
      <c r="AM250" s="15">
        <v>0</v>
      </c>
      <c r="AN250" s="15">
        <v>25.164999999999999</v>
      </c>
      <c r="AO250" s="17">
        <v>251.24</v>
      </c>
      <c r="AP250" s="15">
        <v>276.40499999999997</v>
      </c>
      <c r="AQ250" s="17">
        <v>35.24</v>
      </c>
      <c r="AR250" s="15">
        <v>241.16499999999999</v>
      </c>
      <c r="AS250" s="16">
        <v>7635</v>
      </c>
      <c r="AT250" s="14">
        <v>216</v>
      </c>
      <c r="AU250" s="16">
        <v>1649160</v>
      </c>
      <c r="AV250" s="16">
        <v>1675338</v>
      </c>
      <c r="AW250" s="17">
        <v>1.01</v>
      </c>
      <c r="AX250" s="16">
        <v>1692091</v>
      </c>
      <c r="AY250" s="16">
        <v>1649160</v>
      </c>
      <c r="AZ250" s="16">
        <v>42931</v>
      </c>
      <c r="BA250" s="16">
        <v>7635</v>
      </c>
      <c r="BB250" s="15">
        <v>25.164999999999999</v>
      </c>
      <c r="BC250" s="16">
        <v>192135</v>
      </c>
      <c r="BD250" s="16">
        <v>7635</v>
      </c>
      <c r="BE250" s="17">
        <v>35.24</v>
      </c>
      <c r="BF250" s="16">
        <v>269057</v>
      </c>
      <c r="BG250" s="17">
        <v>587.39</v>
      </c>
      <c r="BH250" s="14">
        <v>216</v>
      </c>
      <c r="BI250" s="16">
        <v>126876</v>
      </c>
      <c r="BJ250" s="16">
        <v>128440</v>
      </c>
      <c r="BK250" s="16">
        <v>126876</v>
      </c>
      <c r="BL250" s="16">
        <v>1564</v>
      </c>
      <c r="BM250" s="16">
        <v>126876</v>
      </c>
      <c r="BN250" s="16">
        <v>128440</v>
      </c>
      <c r="BO250" s="17">
        <v>53.89</v>
      </c>
      <c r="BP250" s="14">
        <v>216</v>
      </c>
      <c r="BQ250" s="16">
        <v>11640</v>
      </c>
      <c r="BR250" s="16">
        <v>11691</v>
      </c>
      <c r="BS250" s="16">
        <v>11640</v>
      </c>
      <c r="BT250" s="16">
        <v>51</v>
      </c>
      <c r="BU250" s="16">
        <v>11640</v>
      </c>
      <c r="BV250" s="16">
        <v>11691</v>
      </c>
      <c r="BW250" s="17">
        <v>70.47</v>
      </c>
      <c r="BX250" s="14">
        <v>216</v>
      </c>
      <c r="BY250" s="16">
        <v>15222</v>
      </c>
      <c r="BZ250" s="16">
        <v>15395</v>
      </c>
      <c r="CA250" s="16">
        <v>15222</v>
      </c>
      <c r="CB250" s="16">
        <v>173</v>
      </c>
      <c r="CC250" s="16">
        <v>15222</v>
      </c>
      <c r="CD250" s="16">
        <v>15395</v>
      </c>
      <c r="CE250" s="17">
        <v>368.53</v>
      </c>
      <c r="CF250" s="14">
        <v>216</v>
      </c>
      <c r="CG250" s="16">
        <v>79602</v>
      </c>
      <c r="CH250" s="16">
        <v>80863</v>
      </c>
      <c r="CI250" s="16">
        <v>79602</v>
      </c>
      <c r="CJ250" s="16">
        <v>1261</v>
      </c>
      <c r="CK250" s="16">
        <v>79602</v>
      </c>
      <c r="CL250" s="16">
        <v>80863</v>
      </c>
      <c r="CM250" s="17">
        <v>340.52</v>
      </c>
      <c r="CN250" s="17">
        <v>251.24</v>
      </c>
      <c r="CO250" s="16">
        <v>85552</v>
      </c>
      <c r="CP250" s="16">
        <v>87278</v>
      </c>
      <c r="CQ250" s="16">
        <v>17681</v>
      </c>
      <c r="CR250" s="16">
        <v>104959</v>
      </c>
      <c r="CS250" s="16">
        <v>85552</v>
      </c>
      <c r="CT250" s="16">
        <v>19407</v>
      </c>
      <c r="CU250" s="14">
        <v>216</v>
      </c>
      <c r="CV250" s="16">
        <v>4</v>
      </c>
      <c r="CW250" s="14">
        <v>0</v>
      </c>
      <c r="CX250" s="16">
        <v>220</v>
      </c>
      <c r="CY250" s="17">
        <v>62.45</v>
      </c>
      <c r="CZ250" s="16">
        <v>13739</v>
      </c>
      <c r="DA250" s="16">
        <v>220</v>
      </c>
      <c r="DB250" s="17">
        <v>69.930000000000007</v>
      </c>
      <c r="DC250" s="16">
        <v>15385</v>
      </c>
      <c r="DD250" s="17">
        <v>0.48</v>
      </c>
      <c r="DE250" s="17">
        <v>340.52</v>
      </c>
      <c r="DF250" s="16">
        <v>163</v>
      </c>
      <c r="DG250" s="17">
        <v>34.31</v>
      </c>
      <c r="DH250" s="17">
        <v>251.24</v>
      </c>
      <c r="DI250" s="16">
        <v>8620</v>
      </c>
      <c r="DJ250" s="16">
        <v>8789</v>
      </c>
      <c r="DK250" s="16">
        <v>8620</v>
      </c>
      <c r="DL250" s="16">
        <v>169</v>
      </c>
      <c r="DM250" s="16">
        <v>8620</v>
      </c>
      <c r="DN250" s="16">
        <v>8789</v>
      </c>
      <c r="DO250" s="17">
        <v>4.09</v>
      </c>
      <c r="DP250" s="17">
        <v>251.24</v>
      </c>
      <c r="DQ250" s="16">
        <v>1028</v>
      </c>
      <c r="DR250" s="16">
        <v>1047</v>
      </c>
      <c r="DS250" s="16">
        <v>1028</v>
      </c>
      <c r="DT250" s="16">
        <v>19</v>
      </c>
      <c r="DU250" s="16">
        <v>1028</v>
      </c>
      <c r="DV250" s="16">
        <v>1047</v>
      </c>
      <c r="DW250" s="16">
        <v>1649160</v>
      </c>
      <c r="DX250" s="16">
        <v>42931</v>
      </c>
      <c r="DY250" s="16">
        <v>192135</v>
      </c>
      <c r="DZ250" s="16">
        <v>269057</v>
      </c>
      <c r="EA250" s="16">
        <v>128440</v>
      </c>
      <c r="EB250" s="16">
        <v>11691</v>
      </c>
      <c r="EC250" s="16">
        <v>15395</v>
      </c>
      <c r="ED250" s="16">
        <v>80863</v>
      </c>
      <c r="EE250" s="16">
        <v>85552</v>
      </c>
      <c r="EF250" s="16">
        <v>19407</v>
      </c>
      <c r="EG250" s="16">
        <v>13739</v>
      </c>
      <c r="EH250" s="16">
        <v>15385</v>
      </c>
      <c r="EI250" s="16">
        <v>163</v>
      </c>
      <c r="EJ250" s="16">
        <v>8789</v>
      </c>
      <c r="EK250" s="16">
        <v>1047</v>
      </c>
      <c r="EL250" s="16">
        <v>18327</v>
      </c>
      <c r="EM250" s="16">
        <v>0</v>
      </c>
      <c r="EN250" s="16">
        <v>0</v>
      </c>
      <c r="EO250" s="16">
        <v>2515427</v>
      </c>
      <c r="EP250" s="16">
        <v>215503062</v>
      </c>
      <c r="EQ250" s="18">
        <v>5.4</v>
      </c>
      <c r="ER250" s="16">
        <v>1163717</v>
      </c>
      <c r="ES250" s="16">
        <v>9352</v>
      </c>
      <c r="ET250" s="16">
        <v>9423</v>
      </c>
      <c r="EU250" s="16">
        <v>-71</v>
      </c>
      <c r="EV250" s="16">
        <v>1163717</v>
      </c>
      <c r="EW250" s="16">
        <v>1163646</v>
      </c>
      <c r="EX250" s="16">
        <v>56662696</v>
      </c>
      <c r="EY250" s="16">
        <v>53586224</v>
      </c>
      <c r="EZ250" s="16">
        <v>3076472</v>
      </c>
      <c r="FA250" s="18">
        <v>5.4</v>
      </c>
      <c r="FB250" s="16">
        <v>16613</v>
      </c>
      <c r="FC250" s="16">
        <v>0</v>
      </c>
      <c r="FD250" s="16">
        <v>0</v>
      </c>
      <c r="FE250" s="16">
        <v>0</v>
      </c>
      <c r="FF250" s="16">
        <v>16613</v>
      </c>
      <c r="FG250" s="16">
        <v>16613</v>
      </c>
      <c r="FH250" s="16">
        <v>1163646</v>
      </c>
      <c r="FI250" s="16">
        <v>1180259</v>
      </c>
      <c r="FJ250" s="16">
        <v>6749</v>
      </c>
      <c r="FK250" s="15">
        <v>241.16499999999999</v>
      </c>
      <c r="FL250" s="16">
        <v>1627623</v>
      </c>
      <c r="FM250" s="16">
        <v>6749</v>
      </c>
      <c r="FN250" s="17">
        <v>35.24</v>
      </c>
      <c r="FO250" s="16">
        <v>237835</v>
      </c>
      <c r="FP250" s="16">
        <v>264</v>
      </c>
      <c r="FQ250" s="17">
        <v>251.72</v>
      </c>
      <c r="FR250" s="16">
        <v>66454</v>
      </c>
      <c r="FS250" s="16">
        <v>8789</v>
      </c>
      <c r="FT250" s="16">
        <v>1047</v>
      </c>
      <c r="FU250" s="16">
        <v>76290</v>
      </c>
      <c r="FV250" s="16">
        <v>1627623</v>
      </c>
      <c r="FW250" s="16">
        <v>237835</v>
      </c>
      <c r="FX250" s="16">
        <v>0</v>
      </c>
      <c r="FY250" s="16">
        <v>128440</v>
      </c>
      <c r="FZ250" s="16">
        <v>11691</v>
      </c>
      <c r="GA250" s="16">
        <v>15395</v>
      </c>
      <c r="GB250" s="16">
        <v>80863</v>
      </c>
      <c r="GC250" s="16">
        <v>2178137</v>
      </c>
      <c r="GD250" s="16">
        <v>1180259</v>
      </c>
      <c r="GE250" s="16">
        <v>997878</v>
      </c>
      <c r="GF250" s="15">
        <v>276.40499999999997</v>
      </c>
      <c r="GG250" s="16">
        <v>300</v>
      </c>
      <c r="GH250" s="16">
        <v>82922</v>
      </c>
      <c r="GI250" s="16">
        <v>997878</v>
      </c>
      <c r="GJ250" s="16">
        <v>0</v>
      </c>
      <c r="GK250" s="14">
        <v>6.5</v>
      </c>
      <c r="GL250" s="16">
        <v>7635</v>
      </c>
      <c r="GM250" s="16">
        <v>49628</v>
      </c>
      <c r="GN250" s="14">
        <v>0</v>
      </c>
      <c r="GO250" s="16">
        <v>7413</v>
      </c>
      <c r="GP250" s="16">
        <v>0</v>
      </c>
      <c r="GQ250" s="16">
        <v>49628</v>
      </c>
      <c r="GR250" s="16">
        <v>49628</v>
      </c>
      <c r="GS250" s="16">
        <v>2515427</v>
      </c>
      <c r="GT250" s="16">
        <v>2178137</v>
      </c>
      <c r="GU250" s="16">
        <v>0</v>
      </c>
      <c r="GV250" s="16">
        <v>337290</v>
      </c>
      <c r="GW250" s="16">
        <v>215503062</v>
      </c>
      <c r="GX250" s="16">
        <v>212794963</v>
      </c>
      <c r="GY250" s="16">
        <v>2708099</v>
      </c>
      <c r="GZ250" s="16">
        <v>212794963</v>
      </c>
      <c r="HA250" s="18">
        <v>1.2699999999999999E-2</v>
      </c>
      <c r="HB250" s="16">
        <v>3029</v>
      </c>
      <c r="HC250" s="16">
        <v>38</v>
      </c>
      <c r="HD250" s="16">
        <v>3029</v>
      </c>
      <c r="HE250" s="16">
        <v>38</v>
      </c>
      <c r="HF250" s="16">
        <v>2991</v>
      </c>
      <c r="HG250" s="16">
        <v>886</v>
      </c>
      <c r="HH250" s="16">
        <v>685</v>
      </c>
      <c r="HI250" s="16">
        <v>201</v>
      </c>
      <c r="HJ250" s="15">
        <v>276.40499999999997</v>
      </c>
      <c r="HK250" s="16">
        <v>55557</v>
      </c>
      <c r="HL250" s="15">
        <v>276.40499999999997</v>
      </c>
      <c r="HM250" s="16">
        <v>10</v>
      </c>
      <c r="HN250" s="16">
        <v>2764</v>
      </c>
      <c r="HO250" s="15">
        <v>276.40499999999997</v>
      </c>
      <c r="HP250" s="16">
        <v>7635</v>
      </c>
      <c r="HQ250" s="15">
        <v>0.11600000000000001</v>
      </c>
      <c r="HR250" s="16">
        <v>244895</v>
      </c>
      <c r="HS250" s="16">
        <v>55557</v>
      </c>
      <c r="HT250" s="16">
        <v>2764</v>
      </c>
      <c r="HU250" s="16">
        <v>186574</v>
      </c>
      <c r="HV250" s="16">
        <v>215503062</v>
      </c>
      <c r="HW250" s="18">
        <v>0.86575999999999997</v>
      </c>
      <c r="HX250" s="18">
        <v>1.9617800000000001</v>
      </c>
      <c r="HY250" s="18">
        <v>0</v>
      </c>
      <c r="HZ250" s="16">
        <v>215503062</v>
      </c>
      <c r="IA250" s="16">
        <v>0</v>
      </c>
      <c r="IB250" s="16">
        <v>7635</v>
      </c>
      <c r="IC250" s="17">
        <v>0</v>
      </c>
      <c r="ID250" s="16">
        <v>0</v>
      </c>
      <c r="IE250" s="15">
        <v>276.40499999999997</v>
      </c>
      <c r="IF250" s="16">
        <v>0</v>
      </c>
      <c r="IG250" s="16">
        <v>337290</v>
      </c>
      <c r="IH250" s="16">
        <v>2991</v>
      </c>
      <c r="II250" s="16">
        <v>0</v>
      </c>
      <c r="IJ250" s="16">
        <v>0</v>
      </c>
      <c r="IK250" s="16">
        <v>18327</v>
      </c>
      <c r="IL250" s="16">
        <v>55557</v>
      </c>
      <c r="IM250" s="16">
        <v>2764</v>
      </c>
      <c r="IN250" s="16">
        <v>0</v>
      </c>
      <c r="IO250" s="16">
        <v>0</v>
      </c>
      <c r="IP250" s="16">
        <v>294305</v>
      </c>
      <c r="IQ250" s="16">
        <v>997878</v>
      </c>
      <c r="IR250" s="16">
        <v>0</v>
      </c>
      <c r="IS250" s="16">
        <v>2991</v>
      </c>
      <c r="IT250" s="16">
        <v>0</v>
      </c>
      <c r="IU250" s="16">
        <v>0</v>
      </c>
      <c r="IV250" s="16">
        <v>18327</v>
      </c>
      <c r="IW250" s="16">
        <v>55557</v>
      </c>
      <c r="IX250" s="16">
        <v>2764</v>
      </c>
      <c r="IY250" s="16">
        <v>0</v>
      </c>
      <c r="IZ250" s="16">
        <v>0</v>
      </c>
      <c r="JA250" s="16">
        <v>0</v>
      </c>
      <c r="JB250" s="16">
        <v>49628</v>
      </c>
      <c r="JC250" s="16">
        <v>1090491</v>
      </c>
      <c r="JD250" s="16">
        <v>1649160</v>
      </c>
      <c r="JE250" s="16">
        <v>42931</v>
      </c>
      <c r="JF250" s="16">
        <v>1692091</v>
      </c>
      <c r="JG250" s="19">
        <v>0.1</v>
      </c>
      <c r="JH250" s="16">
        <v>169209</v>
      </c>
      <c r="JI250" s="16">
        <v>215503062</v>
      </c>
      <c r="JJ250" s="14">
        <v>216</v>
      </c>
      <c r="JK250" s="16">
        <v>997699</v>
      </c>
      <c r="JL250" s="16">
        <v>416026</v>
      </c>
      <c r="JM250" s="16">
        <v>997699</v>
      </c>
      <c r="JN250" s="17">
        <v>0.25</v>
      </c>
      <c r="JO250" s="19">
        <v>0.1042</v>
      </c>
      <c r="JP250" s="16">
        <v>169209</v>
      </c>
      <c r="JQ250" s="16">
        <v>17632</v>
      </c>
      <c r="JR250" s="17">
        <v>0.05</v>
      </c>
      <c r="JS250" s="16">
        <v>1466502</v>
      </c>
      <c r="JT250" s="16">
        <v>73325</v>
      </c>
      <c r="JU250" s="16">
        <v>169209</v>
      </c>
      <c r="JV250" s="16">
        <v>17632</v>
      </c>
      <c r="JW250" s="16">
        <v>73325</v>
      </c>
      <c r="JX250" s="16">
        <v>78252</v>
      </c>
      <c r="JY250" s="16">
        <v>17632</v>
      </c>
      <c r="JZ250" s="18">
        <v>0</v>
      </c>
      <c r="KA250" s="16">
        <v>0</v>
      </c>
      <c r="KB250" s="16">
        <v>73325</v>
      </c>
      <c r="KC250" s="16">
        <v>78252</v>
      </c>
      <c r="KD250" s="16">
        <v>151577</v>
      </c>
      <c r="KE250" s="16">
        <v>1692091</v>
      </c>
      <c r="KF250" s="19">
        <v>0</v>
      </c>
      <c r="KG250" s="16">
        <v>0</v>
      </c>
      <c r="KH250" s="17">
        <v>0</v>
      </c>
      <c r="KI250" s="16">
        <v>1466502</v>
      </c>
      <c r="KJ250" s="16">
        <v>0</v>
      </c>
      <c r="KK250" s="16">
        <v>0</v>
      </c>
      <c r="KL250" s="16">
        <v>0</v>
      </c>
      <c r="KM250" s="16">
        <v>0</v>
      </c>
      <c r="KN250" s="16">
        <v>3302</v>
      </c>
      <c r="KO250" s="16">
        <v>3327</v>
      </c>
      <c r="KP250" s="16">
        <v>-25</v>
      </c>
      <c r="KQ250" s="16">
        <v>294305</v>
      </c>
      <c r="KR250" s="16">
        <v>-25</v>
      </c>
      <c r="KS250" s="16">
        <v>294330</v>
      </c>
      <c r="KT250" s="16">
        <v>-71</v>
      </c>
      <c r="KU250" s="16">
        <v>-25</v>
      </c>
      <c r="KV250" s="16">
        <v>-96</v>
      </c>
      <c r="KW250" s="16">
        <v>1163717</v>
      </c>
      <c r="KX250" s="16">
        <v>294330</v>
      </c>
      <c r="KY250" s="18">
        <v>1458047</v>
      </c>
      <c r="KZ250" s="16">
        <v>78252</v>
      </c>
      <c r="LA250" s="16">
        <v>0</v>
      </c>
      <c r="LB250" s="16">
        <v>0</v>
      </c>
      <c r="LC250" s="16">
        <v>0</v>
      </c>
      <c r="LD250" s="16">
        <v>1536299</v>
      </c>
      <c r="LE250" s="16">
        <v>0</v>
      </c>
      <c r="LF250" s="16">
        <v>0</v>
      </c>
      <c r="LG250" s="16">
        <v>0</v>
      </c>
      <c r="LH250" s="16">
        <v>1536299</v>
      </c>
      <c r="LI250" s="16">
        <v>78252</v>
      </c>
      <c r="LJ250" s="16">
        <v>1458047</v>
      </c>
      <c r="LK250" s="16">
        <v>215503062</v>
      </c>
      <c r="LL250" s="16">
        <v>6.7657800000000003</v>
      </c>
      <c r="LM250" s="16">
        <v>78252</v>
      </c>
      <c r="LN250" s="16">
        <v>218404242</v>
      </c>
      <c r="LO250" s="16">
        <v>0.35829</v>
      </c>
      <c r="LP250" s="16">
        <v>6.7657800000000003</v>
      </c>
      <c r="LQ250" s="16">
        <v>7.1240699999999997</v>
      </c>
      <c r="LR250" s="16">
        <v>85552</v>
      </c>
      <c r="LS250" s="16">
        <v>19407</v>
      </c>
      <c r="LT250" s="16">
        <v>13739</v>
      </c>
      <c r="LU250" s="16">
        <v>15385</v>
      </c>
      <c r="LV250" s="16">
        <v>163</v>
      </c>
      <c r="LW250" s="16">
        <v>8789</v>
      </c>
      <c r="LX250" s="16">
        <v>1047</v>
      </c>
      <c r="LY250" s="16">
        <v>18327</v>
      </c>
      <c r="LZ250" s="16">
        <v>125755</v>
      </c>
      <c r="MA250" s="16">
        <v>1090491</v>
      </c>
      <c r="MB250" s="18">
        <v>125755</v>
      </c>
      <c r="MC250" s="16">
        <v>964736</v>
      </c>
      <c r="MD250" s="16">
        <v>2515427</v>
      </c>
      <c r="ME250" s="18">
        <v>0</v>
      </c>
      <c r="MF250" s="18">
        <v>0</v>
      </c>
      <c r="MG250" s="18">
        <v>151577</v>
      </c>
      <c r="MH250" s="16">
        <v>0</v>
      </c>
      <c r="MI250" s="16">
        <v>49628</v>
      </c>
      <c r="MJ250" s="16">
        <v>0</v>
      </c>
      <c r="MK250" s="16">
        <v>0</v>
      </c>
      <c r="ML250" s="16">
        <v>0</v>
      </c>
      <c r="MM250" s="16">
        <v>0</v>
      </c>
      <c r="MN250" s="16">
        <v>0</v>
      </c>
      <c r="MO250" s="16">
        <v>1536299</v>
      </c>
      <c r="MP250" s="16">
        <v>49628</v>
      </c>
      <c r="MQ250" s="16">
        <v>0</v>
      </c>
      <c r="MR250" s="16">
        <v>73325</v>
      </c>
      <c r="MS250" s="16">
        <v>0</v>
      </c>
      <c r="MT250" s="16">
        <v>16613</v>
      </c>
      <c r="MU250" s="16">
        <v>-96</v>
      </c>
      <c r="MV250" s="16">
        <v>0</v>
      </c>
      <c r="MW250" s="16">
        <v>1675769</v>
      </c>
      <c r="MX250" s="16">
        <v>218404242</v>
      </c>
      <c r="MY250" s="16">
        <v>0.67</v>
      </c>
      <c r="MZ250" s="16">
        <v>146331</v>
      </c>
      <c r="NA250" s="16">
        <v>0</v>
      </c>
      <c r="NB250" s="16">
        <v>1466502</v>
      </c>
      <c r="NC250" s="16">
        <v>0</v>
      </c>
      <c r="ND250" s="16">
        <v>146331</v>
      </c>
      <c r="NE250" s="16">
        <v>0</v>
      </c>
      <c r="NF250" s="16">
        <v>146331</v>
      </c>
      <c r="NG250" s="17">
        <v>0.05</v>
      </c>
      <c r="NH250" s="17">
        <v>0</v>
      </c>
      <c r="NI250" s="17">
        <v>0</v>
      </c>
      <c r="NJ250" s="17">
        <v>0</v>
      </c>
      <c r="NK250" s="17">
        <v>0</v>
      </c>
      <c r="NL250" s="17">
        <v>0.05</v>
      </c>
      <c r="NM250" s="16">
        <v>73325</v>
      </c>
      <c r="NN250" s="16">
        <v>0</v>
      </c>
      <c r="NO250" s="18">
        <v>0</v>
      </c>
      <c r="NP250" s="16">
        <v>0</v>
      </c>
      <c r="NQ250" s="17">
        <v>73325</v>
      </c>
      <c r="NR250" s="16">
        <v>25000</v>
      </c>
      <c r="NS250" s="16">
        <v>0</v>
      </c>
      <c r="NT250" s="16">
        <v>72073</v>
      </c>
      <c r="NU250" s="16">
        <v>0</v>
      </c>
      <c r="NV250" s="16">
        <v>0</v>
      </c>
      <c r="NW250" s="17">
        <v>0</v>
      </c>
      <c r="NX250" s="17">
        <v>585760</v>
      </c>
    </row>
    <row r="251" spans="1:388" x14ac:dyDescent="0.55000000000000004">
      <c r="A251" s="13" t="s">
        <v>1185</v>
      </c>
      <c r="B251" s="13" t="s">
        <v>1278</v>
      </c>
      <c r="C251" s="13" t="s">
        <v>471</v>
      </c>
      <c r="D251" s="13" t="s">
        <v>472</v>
      </c>
      <c r="E251" s="14">
        <v>1423.6</v>
      </c>
      <c r="F251" s="15">
        <v>4</v>
      </c>
      <c r="G251" s="16">
        <v>7413</v>
      </c>
      <c r="H251" s="16">
        <v>29652</v>
      </c>
      <c r="I251" s="16">
        <v>6553</v>
      </c>
      <c r="J251" s="15">
        <v>4</v>
      </c>
      <c r="K251" s="16">
        <v>26212</v>
      </c>
      <c r="L251" s="16">
        <v>7413</v>
      </c>
      <c r="M251" s="16">
        <v>222</v>
      </c>
      <c r="N251" s="16">
        <v>7635</v>
      </c>
      <c r="O251" s="17">
        <v>643.51</v>
      </c>
      <c r="P251" s="17">
        <v>19.07</v>
      </c>
      <c r="Q251" s="17">
        <v>662.58</v>
      </c>
      <c r="R251" s="17">
        <v>77.459999999999994</v>
      </c>
      <c r="S251" s="17">
        <v>2.16</v>
      </c>
      <c r="T251" s="17">
        <v>79.62</v>
      </c>
      <c r="U251" s="17">
        <v>76.12</v>
      </c>
      <c r="V251" s="17">
        <v>2.35</v>
      </c>
      <c r="W251" s="17">
        <v>78.47</v>
      </c>
      <c r="X251" s="17">
        <v>357.8</v>
      </c>
      <c r="Y251" s="17">
        <v>10.73</v>
      </c>
      <c r="Z251" s="17">
        <v>368.53</v>
      </c>
      <c r="AA251" s="17">
        <v>75.599999999999994</v>
      </c>
      <c r="AB251" s="17">
        <v>38.119999999999997</v>
      </c>
      <c r="AC251" s="17">
        <v>95.9</v>
      </c>
      <c r="AD251" s="17">
        <v>209.62</v>
      </c>
      <c r="AE251" s="14">
        <v>1423.6</v>
      </c>
      <c r="AF251" s="17">
        <v>1633.22</v>
      </c>
      <c r="AG251" s="17">
        <v>3.15</v>
      </c>
      <c r="AH251" s="17">
        <v>1636.37</v>
      </c>
      <c r="AI251" s="15">
        <v>18.04</v>
      </c>
      <c r="AJ251" s="15">
        <v>6.1269999999999998</v>
      </c>
      <c r="AK251" s="17">
        <v>10.38</v>
      </c>
      <c r="AL251" s="17">
        <f>ROUND(Data_AidAndLevy[[#This Row],[L311]]*Data_AidAndLevy[[#This Row],[L201]],0)</f>
        <v>76947</v>
      </c>
      <c r="AM251" s="15">
        <v>0</v>
      </c>
      <c r="AN251" s="15">
        <v>34.546999999999997</v>
      </c>
      <c r="AO251" s="17">
        <v>1633.22</v>
      </c>
      <c r="AP251" s="15">
        <v>1667.7670000000001</v>
      </c>
      <c r="AQ251" s="17">
        <v>209.62</v>
      </c>
      <c r="AR251" s="15">
        <v>1458.1469999999999</v>
      </c>
      <c r="AS251" s="16">
        <v>7635</v>
      </c>
      <c r="AT251" s="14">
        <v>1423.6</v>
      </c>
      <c r="AU251" s="16">
        <v>10869186</v>
      </c>
      <c r="AV251" s="16">
        <v>10435280</v>
      </c>
      <c r="AW251" s="17">
        <v>1.01</v>
      </c>
      <c r="AX251" s="16">
        <v>10539633</v>
      </c>
      <c r="AY251" s="16">
        <v>10869186</v>
      </c>
      <c r="AZ251" s="16">
        <v>0</v>
      </c>
      <c r="BA251" s="16">
        <v>7635</v>
      </c>
      <c r="BB251" s="15">
        <v>34.546999999999997</v>
      </c>
      <c r="BC251" s="16">
        <v>263766</v>
      </c>
      <c r="BD251" s="16">
        <v>7635</v>
      </c>
      <c r="BE251" s="17">
        <v>209.62</v>
      </c>
      <c r="BF251" s="16">
        <v>1600449</v>
      </c>
      <c r="BG251" s="17">
        <v>662.58</v>
      </c>
      <c r="BH251" s="14">
        <v>1423.6</v>
      </c>
      <c r="BI251" s="16">
        <v>943249</v>
      </c>
      <c r="BJ251" s="16">
        <v>905869</v>
      </c>
      <c r="BK251" s="16">
        <v>943249</v>
      </c>
      <c r="BL251" s="16">
        <v>0</v>
      </c>
      <c r="BM251" s="16">
        <v>943249</v>
      </c>
      <c r="BN251" s="16">
        <v>943249</v>
      </c>
      <c r="BO251" s="17">
        <v>79.62</v>
      </c>
      <c r="BP251" s="14">
        <v>1423.6</v>
      </c>
      <c r="BQ251" s="16">
        <v>113347</v>
      </c>
      <c r="BR251" s="16">
        <v>109040</v>
      </c>
      <c r="BS251" s="16">
        <v>113347</v>
      </c>
      <c r="BT251" s="16">
        <v>0</v>
      </c>
      <c r="BU251" s="16">
        <v>113347</v>
      </c>
      <c r="BV251" s="16">
        <v>113347</v>
      </c>
      <c r="BW251" s="17">
        <v>78.47</v>
      </c>
      <c r="BX251" s="14">
        <v>1423.6</v>
      </c>
      <c r="BY251" s="16">
        <v>111710</v>
      </c>
      <c r="BZ251" s="16">
        <v>107154</v>
      </c>
      <c r="CA251" s="16">
        <v>111710</v>
      </c>
      <c r="CB251" s="16">
        <v>0</v>
      </c>
      <c r="CC251" s="16">
        <v>111710</v>
      </c>
      <c r="CD251" s="16">
        <v>111710</v>
      </c>
      <c r="CE251" s="17">
        <v>368.53</v>
      </c>
      <c r="CF251" s="14">
        <v>1423.6</v>
      </c>
      <c r="CG251" s="16">
        <v>524639</v>
      </c>
      <c r="CH251" s="16">
        <v>503675</v>
      </c>
      <c r="CI251" s="16">
        <v>524639</v>
      </c>
      <c r="CJ251" s="16">
        <v>0</v>
      </c>
      <c r="CK251" s="16">
        <v>524639</v>
      </c>
      <c r="CL251" s="16">
        <v>524639</v>
      </c>
      <c r="CM251" s="17">
        <v>340.52</v>
      </c>
      <c r="CN251" s="17">
        <v>1633.22</v>
      </c>
      <c r="CO251" s="16">
        <v>556144</v>
      </c>
      <c r="CP251" s="16">
        <v>535122</v>
      </c>
      <c r="CQ251" s="16">
        <v>0</v>
      </c>
      <c r="CR251" s="16">
        <v>535122</v>
      </c>
      <c r="CS251" s="16">
        <v>556144</v>
      </c>
      <c r="CT251" s="16">
        <v>0</v>
      </c>
      <c r="CU251" s="14">
        <v>1423.6</v>
      </c>
      <c r="CV251" s="16">
        <v>29</v>
      </c>
      <c r="CW251" s="14">
        <v>0</v>
      </c>
      <c r="CX251" s="16">
        <v>1453</v>
      </c>
      <c r="CY251" s="17">
        <v>62.45</v>
      </c>
      <c r="CZ251" s="16">
        <v>90740</v>
      </c>
      <c r="DA251" s="16">
        <v>1453</v>
      </c>
      <c r="DB251" s="17">
        <v>69.930000000000007</v>
      </c>
      <c r="DC251" s="16">
        <v>101608</v>
      </c>
      <c r="DD251" s="17">
        <v>3.15</v>
      </c>
      <c r="DE251" s="17">
        <v>340.52</v>
      </c>
      <c r="DF251" s="16">
        <v>1073</v>
      </c>
      <c r="DG251" s="17">
        <v>34.31</v>
      </c>
      <c r="DH251" s="17">
        <v>1633.22</v>
      </c>
      <c r="DI251" s="16">
        <v>56036</v>
      </c>
      <c r="DJ251" s="16">
        <v>53884</v>
      </c>
      <c r="DK251" s="16">
        <v>56036</v>
      </c>
      <c r="DL251" s="16">
        <v>0</v>
      </c>
      <c r="DM251" s="16">
        <v>56036</v>
      </c>
      <c r="DN251" s="16">
        <v>56036</v>
      </c>
      <c r="DO251" s="17">
        <v>4.09</v>
      </c>
      <c r="DP251" s="17">
        <v>1633.22</v>
      </c>
      <c r="DQ251" s="16">
        <v>6680</v>
      </c>
      <c r="DR251" s="16">
        <v>6422</v>
      </c>
      <c r="DS251" s="16">
        <v>6680</v>
      </c>
      <c r="DT251" s="16">
        <v>0</v>
      </c>
      <c r="DU251" s="16">
        <v>6680</v>
      </c>
      <c r="DV251" s="16">
        <v>6680</v>
      </c>
      <c r="DW251" s="16">
        <v>10869186</v>
      </c>
      <c r="DX251" s="16">
        <v>0</v>
      </c>
      <c r="DY251" s="16">
        <v>263766</v>
      </c>
      <c r="DZ251" s="16">
        <v>1600449</v>
      </c>
      <c r="EA251" s="16">
        <v>943249</v>
      </c>
      <c r="EB251" s="16">
        <v>113347</v>
      </c>
      <c r="EC251" s="16">
        <v>111710</v>
      </c>
      <c r="ED251" s="16">
        <v>524639</v>
      </c>
      <c r="EE251" s="16">
        <v>556144</v>
      </c>
      <c r="EF251" s="16">
        <v>0</v>
      </c>
      <c r="EG251" s="16">
        <v>90740</v>
      </c>
      <c r="EH251" s="16">
        <v>101608</v>
      </c>
      <c r="EI251" s="16">
        <v>1073</v>
      </c>
      <c r="EJ251" s="16">
        <v>56036</v>
      </c>
      <c r="EK251" s="16">
        <v>6680</v>
      </c>
      <c r="EL251" s="16">
        <v>74294</v>
      </c>
      <c r="EM251" s="16">
        <v>422126</v>
      </c>
      <c r="EN251" s="16">
        <v>29652</v>
      </c>
      <c r="EO251" s="16">
        <v>15616111</v>
      </c>
      <c r="EP251" s="16">
        <v>871295337</v>
      </c>
      <c r="EQ251" s="18">
        <v>5.4</v>
      </c>
      <c r="ER251" s="16">
        <v>4704995</v>
      </c>
      <c r="ES251" s="16">
        <v>839036</v>
      </c>
      <c r="ET251" s="16">
        <v>841132</v>
      </c>
      <c r="EU251" s="16">
        <v>-2096</v>
      </c>
      <c r="EV251" s="16">
        <v>4704995</v>
      </c>
      <c r="EW251" s="16">
        <v>4702899</v>
      </c>
      <c r="EX251" s="16">
        <v>611760021</v>
      </c>
      <c r="EY251" s="16">
        <v>598476611</v>
      </c>
      <c r="EZ251" s="16">
        <v>13283410</v>
      </c>
      <c r="FA251" s="18">
        <v>5.4</v>
      </c>
      <c r="FB251" s="16">
        <v>71730</v>
      </c>
      <c r="FC251" s="16">
        <v>0</v>
      </c>
      <c r="FD251" s="16">
        <v>0</v>
      </c>
      <c r="FE251" s="16">
        <v>0</v>
      </c>
      <c r="FF251" s="16">
        <v>71730</v>
      </c>
      <c r="FG251" s="16">
        <v>71730</v>
      </c>
      <c r="FH251" s="16">
        <v>4702899</v>
      </c>
      <c r="FI251" s="16">
        <v>4774629</v>
      </c>
      <c r="FJ251" s="16">
        <v>6749</v>
      </c>
      <c r="FK251" s="15">
        <v>1458.1469999999999</v>
      </c>
      <c r="FL251" s="16">
        <v>9841034</v>
      </c>
      <c r="FM251" s="16">
        <v>6749</v>
      </c>
      <c r="FN251" s="17">
        <v>209.62</v>
      </c>
      <c r="FO251" s="16">
        <v>1414725</v>
      </c>
      <c r="FP251" s="16">
        <v>264</v>
      </c>
      <c r="FQ251" s="17">
        <v>1636.37</v>
      </c>
      <c r="FR251" s="16">
        <v>432002</v>
      </c>
      <c r="FS251" s="16">
        <v>56036</v>
      </c>
      <c r="FT251" s="16">
        <v>6680</v>
      </c>
      <c r="FU251" s="16">
        <v>494718</v>
      </c>
      <c r="FV251" s="16">
        <v>9841034</v>
      </c>
      <c r="FW251" s="16">
        <v>1414725</v>
      </c>
      <c r="FX251" s="16">
        <v>26212</v>
      </c>
      <c r="FY251" s="16">
        <v>943249</v>
      </c>
      <c r="FZ251" s="16">
        <v>113347</v>
      </c>
      <c r="GA251" s="16">
        <v>111710</v>
      </c>
      <c r="GB251" s="16">
        <v>524639</v>
      </c>
      <c r="GC251" s="16">
        <v>13469634</v>
      </c>
      <c r="GD251" s="16">
        <v>4774629</v>
      </c>
      <c r="GE251" s="16">
        <v>8695005</v>
      </c>
      <c r="GF251" s="15">
        <v>1667.7670000000001</v>
      </c>
      <c r="GG251" s="16">
        <v>300</v>
      </c>
      <c r="GH251" s="16">
        <v>500330</v>
      </c>
      <c r="GI251" s="16">
        <v>8695005</v>
      </c>
      <c r="GJ251" s="16">
        <v>0</v>
      </c>
      <c r="GK251" s="14">
        <v>32.5</v>
      </c>
      <c r="GL251" s="16">
        <v>7635</v>
      </c>
      <c r="GM251" s="16">
        <v>248138</v>
      </c>
      <c r="GN251" s="14">
        <v>0</v>
      </c>
      <c r="GO251" s="16">
        <v>7413</v>
      </c>
      <c r="GP251" s="16">
        <v>0</v>
      </c>
      <c r="GQ251" s="16">
        <v>248138</v>
      </c>
      <c r="GR251" s="16">
        <v>248138</v>
      </c>
      <c r="GS251" s="16">
        <v>15616111</v>
      </c>
      <c r="GT251" s="16">
        <v>13469634</v>
      </c>
      <c r="GU251" s="16">
        <v>0</v>
      </c>
      <c r="GV251" s="16">
        <v>2146477</v>
      </c>
      <c r="GW251" s="16">
        <v>871295337</v>
      </c>
      <c r="GX251" s="16">
        <v>796894391</v>
      </c>
      <c r="GY251" s="16">
        <v>74400946</v>
      </c>
      <c r="GZ251" s="16">
        <v>796894391</v>
      </c>
      <c r="HA251" s="18">
        <v>9.3399999999999997E-2</v>
      </c>
      <c r="HB251" s="16">
        <v>0</v>
      </c>
      <c r="HC251" s="16">
        <v>0</v>
      </c>
      <c r="HD251" s="16">
        <v>0</v>
      </c>
      <c r="HE251" s="16">
        <v>0</v>
      </c>
      <c r="HF251" s="16">
        <v>0</v>
      </c>
      <c r="HG251" s="16">
        <v>886</v>
      </c>
      <c r="HH251" s="16">
        <v>685</v>
      </c>
      <c r="HI251" s="16">
        <v>201</v>
      </c>
      <c r="HJ251" s="15">
        <v>1667.7670000000001</v>
      </c>
      <c r="HK251" s="16">
        <v>335221</v>
      </c>
      <c r="HL251" s="15">
        <v>1667.7670000000001</v>
      </c>
      <c r="HM251" s="16">
        <v>10</v>
      </c>
      <c r="HN251" s="16">
        <v>16678</v>
      </c>
      <c r="HO251" s="15">
        <v>1667.7670000000001</v>
      </c>
      <c r="HP251" s="16">
        <v>7635</v>
      </c>
      <c r="HQ251" s="15">
        <v>0.11600000000000001</v>
      </c>
      <c r="HR251" s="16">
        <v>1477642</v>
      </c>
      <c r="HS251" s="16">
        <v>335221</v>
      </c>
      <c r="HT251" s="16">
        <v>16678</v>
      </c>
      <c r="HU251" s="16">
        <v>1125743</v>
      </c>
      <c r="HV251" s="16">
        <v>871295337</v>
      </c>
      <c r="HW251" s="18">
        <v>1.29203</v>
      </c>
      <c r="HX251" s="18">
        <v>1.9617800000000001</v>
      </c>
      <c r="HY251" s="18">
        <v>0</v>
      </c>
      <c r="HZ251" s="16">
        <v>871295337</v>
      </c>
      <c r="IA251" s="16">
        <v>0</v>
      </c>
      <c r="IB251" s="16">
        <v>7635</v>
      </c>
      <c r="IC251" s="17">
        <v>0</v>
      </c>
      <c r="ID251" s="16">
        <v>0</v>
      </c>
      <c r="IE251" s="15">
        <v>1667.7670000000001</v>
      </c>
      <c r="IF251" s="16">
        <v>0</v>
      </c>
      <c r="IG251" s="16">
        <v>2146477</v>
      </c>
      <c r="IH251" s="16">
        <v>0</v>
      </c>
      <c r="II251" s="16">
        <v>0</v>
      </c>
      <c r="IJ251" s="16">
        <v>0</v>
      </c>
      <c r="IK251" s="16">
        <v>74294</v>
      </c>
      <c r="IL251" s="16">
        <v>335221</v>
      </c>
      <c r="IM251" s="16">
        <v>16678</v>
      </c>
      <c r="IN251" s="16">
        <v>0</v>
      </c>
      <c r="IO251" s="16">
        <v>0</v>
      </c>
      <c r="IP251" s="16">
        <v>1868872</v>
      </c>
      <c r="IQ251" s="16">
        <v>8695005</v>
      </c>
      <c r="IR251" s="16">
        <v>0</v>
      </c>
      <c r="IS251" s="16">
        <v>0</v>
      </c>
      <c r="IT251" s="16">
        <v>0</v>
      </c>
      <c r="IU251" s="16">
        <v>0</v>
      </c>
      <c r="IV251" s="16">
        <v>74294</v>
      </c>
      <c r="IW251" s="16">
        <v>335221</v>
      </c>
      <c r="IX251" s="16">
        <v>16678</v>
      </c>
      <c r="IY251" s="16">
        <v>0</v>
      </c>
      <c r="IZ251" s="16">
        <v>0</v>
      </c>
      <c r="JA251" s="16">
        <v>0</v>
      </c>
      <c r="JB251" s="16">
        <v>248138</v>
      </c>
      <c r="JC251" s="16">
        <v>9220748</v>
      </c>
      <c r="JD251" s="16">
        <v>10869186</v>
      </c>
      <c r="JE251" s="16">
        <v>0</v>
      </c>
      <c r="JF251" s="16">
        <v>10869186</v>
      </c>
      <c r="JG251" s="19">
        <v>0.1</v>
      </c>
      <c r="JH251" s="16">
        <v>1086919</v>
      </c>
      <c r="JI251" s="16">
        <v>871295337</v>
      </c>
      <c r="JJ251" s="14">
        <v>1423.6</v>
      </c>
      <c r="JK251" s="16">
        <v>612037</v>
      </c>
      <c r="JL251" s="16">
        <v>416026</v>
      </c>
      <c r="JM251" s="16">
        <v>612037</v>
      </c>
      <c r="JN251" s="17">
        <v>0.25</v>
      </c>
      <c r="JO251" s="19">
        <v>0.1699</v>
      </c>
      <c r="JP251" s="16">
        <v>1086919</v>
      </c>
      <c r="JQ251" s="16">
        <v>184668</v>
      </c>
      <c r="JR251" s="17">
        <v>0</v>
      </c>
      <c r="JS251" s="16">
        <v>8885020</v>
      </c>
      <c r="JT251" s="16">
        <v>0</v>
      </c>
      <c r="JU251" s="16">
        <v>1086919</v>
      </c>
      <c r="JV251" s="16">
        <v>184668</v>
      </c>
      <c r="JW251" s="16">
        <v>0</v>
      </c>
      <c r="JX251" s="16">
        <v>902251</v>
      </c>
      <c r="JY251" s="16">
        <v>184668</v>
      </c>
      <c r="JZ251" s="18">
        <v>0</v>
      </c>
      <c r="KA251" s="16">
        <v>0</v>
      </c>
      <c r="KB251" s="16">
        <v>0</v>
      </c>
      <c r="KC251" s="16">
        <v>902251</v>
      </c>
      <c r="KD251" s="16">
        <v>902251</v>
      </c>
      <c r="KE251" s="16">
        <v>10869186</v>
      </c>
      <c r="KF251" s="19">
        <v>0</v>
      </c>
      <c r="KG251" s="16">
        <v>0</v>
      </c>
      <c r="KH251" s="17">
        <v>0</v>
      </c>
      <c r="KI251" s="16">
        <v>8885020</v>
      </c>
      <c r="KJ251" s="16">
        <v>0</v>
      </c>
      <c r="KK251" s="16">
        <v>0</v>
      </c>
      <c r="KL251" s="16">
        <v>0</v>
      </c>
      <c r="KM251" s="16">
        <v>0</v>
      </c>
      <c r="KN251" s="16">
        <v>360427</v>
      </c>
      <c r="KO251" s="16">
        <v>361328</v>
      </c>
      <c r="KP251" s="16">
        <v>-901</v>
      </c>
      <c r="KQ251" s="16">
        <v>1868872</v>
      </c>
      <c r="KR251" s="16">
        <v>-901</v>
      </c>
      <c r="KS251" s="16">
        <v>1869773</v>
      </c>
      <c r="KT251" s="16">
        <v>-2096</v>
      </c>
      <c r="KU251" s="16">
        <v>-901</v>
      </c>
      <c r="KV251" s="16">
        <v>-2997</v>
      </c>
      <c r="KW251" s="16">
        <v>4704995</v>
      </c>
      <c r="KX251" s="16">
        <v>1869773</v>
      </c>
      <c r="KY251" s="18">
        <v>6574768</v>
      </c>
      <c r="KZ251" s="16">
        <v>902251</v>
      </c>
      <c r="LA251" s="16">
        <v>0</v>
      </c>
      <c r="LB251" s="16">
        <v>0</v>
      </c>
      <c r="LC251" s="16">
        <v>0</v>
      </c>
      <c r="LD251" s="16">
        <v>7477019</v>
      </c>
      <c r="LE251" s="16">
        <v>0</v>
      </c>
      <c r="LF251" s="16">
        <v>0</v>
      </c>
      <c r="LG251" s="16">
        <v>0</v>
      </c>
      <c r="LH251" s="16">
        <v>7477019</v>
      </c>
      <c r="LI251" s="16">
        <v>902251</v>
      </c>
      <c r="LJ251" s="16">
        <v>6574768</v>
      </c>
      <c r="LK251" s="16">
        <v>871295337</v>
      </c>
      <c r="LL251" s="16">
        <v>7.5459699999999996</v>
      </c>
      <c r="LM251" s="16">
        <v>902251</v>
      </c>
      <c r="LN251" s="16">
        <v>1092836201</v>
      </c>
      <c r="LO251" s="16">
        <v>0.8256</v>
      </c>
      <c r="LP251" s="16">
        <v>7.5459699999999996</v>
      </c>
      <c r="LQ251" s="16">
        <v>8.3715700000000002</v>
      </c>
      <c r="LR251" s="16">
        <v>556144</v>
      </c>
      <c r="LS251" s="16">
        <v>0</v>
      </c>
      <c r="LT251" s="16">
        <v>90740</v>
      </c>
      <c r="LU251" s="16">
        <v>101608</v>
      </c>
      <c r="LV251" s="16">
        <v>1073</v>
      </c>
      <c r="LW251" s="16">
        <v>56036</v>
      </c>
      <c r="LX251" s="16">
        <v>6680</v>
      </c>
      <c r="LY251" s="16">
        <v>74294</v>
      </c>
      <c r="LZ251" s="16">
        <v>737987</v>
      </c>
      <c r="MA251" s="16">
        <v>9220748</v>
      </c>
      <c r="MB251" s="18">
        <v>737987</v>
      </c>
      <c r="MC251" s="16">
        <v>8482761</v>
      </c>
      <c r="MD251" s="16">
        <v>15616111</v>
      </c>
      <c r="ME251" s="18">
        <v>0</v>
      </c>
      <c r="MF251" s="18">
        <v>0</v>
      </c>
      <c r="MG251" s="18">
        <v>902251</v>
      </c>
      <c r="MH251" s="16">
        <v>0</v>
      </c>
      <c r="MI251" s="16">
        <v>248138</v>
      </c>
      <c r="MJ251" s="16">
        <v>0</v>
      </c>
      <c r="MK251" s="16">
        <v>0</v>
      </c>
      <c r="ML251" s="16">
        <v>0</v>
      </c>
      <c r="MM251" s="16">
        <v>0</v>
      </c>
      <c r="MN251" s="16">
        <v>0</v>
      </c>
      <c r="MO251" s="16">
        <v>7477019</v>
      </c>
      <c r="MP251" s="16">
        <v>248138</v>
      </c>
      <c r="MQ251" s="16">
        <v>0</v>
      </c>
      <c r="MR251" s="16">
        <v>0</v>
      </c>
      <c r="MS251" s="16">
        <v>0</v>
      </c>
      <c r="MT251" s="16">
        <v>71730</v>
      </c>
      <c r="MU251" s="16">
        <v>-2997</v>
      </c>
      <c r="MV251" s="16">
        <v>0</v>
      </c>
      <c r="MW251" s="16">
        <v>7793890</v>
      </c>
      <c r="MX251" s="16">
        <v>1092836201</v>
      </c>
      <c r="MY251" s="16">
        <v>0</v>
      </c>
      <c r="MZ251" s="16">
        <v>0</v>
      </c>
      <c r="NA251" s="16">
        <v>0</v>
      </c>
      <c r="NB251" s="16">
        <v>8885020</v>
      </c>
      <c r="NC251" s="16">
        <v>0</v>
      </c>
      <c r="ND251" s="16">
        <v>0</v>
      </c>
      <c r="NE251" s="16">
        <v>0</v>
      </c>
      <c r="NF251" s="16">
        <v>0</v>
      </c>
      <c r="NG251" s="17">
        <v>0</v>
      </c>
      <c r="NH251" s="17">
        <v>0</v>
      </c>
      <c r="NI251" s="17">
        <v>0</v>
      </c>
      <c r="NJ251" s="17">
        <v>0</v>
      </c>
      <c r="NK251" s="17">
        <v>0</v>
      </c>
      <c r="NL251" s="17">
        <v>0</v>
      </c>
      <c r="NM251" s="16">
        <v>0</v>
      </c>
      <c r="NN251" s="16">
        <v>0</v>
      </c>
      <c r="NO251" s="18">
        <v>0</v>
      </c>
      <c r="NP251" s="16">
        <v>0</v>
      </c>
      <c r="NQ251" s="17">
        <v>0</v>
      </c>
      <c r="NR251" s="16">
        <v>1295733</v>
      </c>
      <c r="NS251" s="16">
        <v>0</v>
      </c>
      <c r="NT251" s="16">
        <v>360636</v>
      </c>
      <c r="NU251" s="16">
        <v>0</v>
      </c>
      <c r="NV251" s="16">
        <v>0</v>
      </c>
      <c r="NW251" s="17">
        <v>0</v>
      </c>
      <c r="NX251" s="17">
        <v>0</v>
      </c>
    </row>
    <row r="252" spans="1:388" x14ac:dyDescent="0.55000000000000004">
      <c r="A252" s="13" t="s">
        <v>1189</v>
      </c>
      <c r="B252" s="13" t="s">
        <v>1285</v>
      </c>
      <c r="C252" s="13" t="s">
        <v>473</v>
      </c>
      <c r="D252" s="13" t="s">
        <v>474</v>
      </c>
      <c r="E252" s="14">
        <v>237</v>
      </c>
      <c r="F252" s="15">
        <v>-1.778</v>
      </c>
      <c r="G252" s="16">
        <v>7413</v>
      </c>
      <c r="H252" s="16">
        <v>-13180</v>
      </c>
      <c r="I252" s="16">
        <v>6553</v>
      </c>
      <c r="J252" s="15">
        <v>-1.778</v>
      </c>
      <c r="K252" s="16">
        <v>-11651</v>
      </c>
      <c r="L252" s="16">
        <v>7413</v>
      </c>
      <c r="M252" s="16">
        <v>222</v>
      </c>
      <c r="N252" s="16">
        <v>7635</v>
      </c>
      <c r="O252" s="17">
        <v>771.11</v>
      </c>
      <c r="P252" s="17">
        <v>19.07</v>
      </c>
      <c r="Q252" s="17">
        <v>790.18</v>
      </c>
      <c r="R252" s="17">
        <v>85.15</v>
      </c>
      <c r="S252" s="17">
        <v>2.16</v>
      </c>
      <c r="T252" s="17">
        <v>87.31</v>
      </c>
      <c r="U252" s="17">
        <v>87.48</v>
      </c>
      <c r="V252" s="17">
        <v>2.35</v>
      </c>
      <c r="W252" s="17">
        <v>89.83</v>
      </c>
      <c r="X252" s="17">
        <v>357.8</v>
      </c>
      <c r="Y252" s="17">
        <v>10.73</v>
      </c>
      <c r="Z252" s="17">
        <v>368.53</v>
      </c>
      <c r="AA252" s="17">
        <v>12.96</v>
      </c>
      <c r="AB252" s="17">
        <v>3.63</v>
      </c>
      <c r="AC252" s="17">
        <v>0</v>
      </c>
      <c r="AD252" s="17">
        <v>16.59</v>
      </c>
      <c r="AE252" s="14">
        <v>237</v>
      </c>
      <c r="AF252" s="17">
        <v>253.59</v>
      </c>
      <c r="AG252" s="17">
        <v>0.59</v>
      </c>
      <c r="AH252" s="17">
        <v>254.18</v>
      </c>
      <c r="AI252" s="15">
        <v>23.47</v>
      </c>
      <c r="AJ252" s="15">
        <v>1.456</v>
      </c>
      <c r="AK252" s="17">
        <v>0</v>
      </c>
      <c r="AL252" s="17">
        <f>ROUND(Data_AidAndLevy[[#This Row],[L311]]*Data_AidAndLevy[[#This Row],[L201]],0)</f>
        <v>0</v>
      </c>
      <c r="AM252" s="15">
        <v>0</v>
      </c>
      <c r="AN252" s="15">
        <v>24.925999999999998</v>
      </c>
      <c r="AO252" s="17">
        <v>253.59</v>
      </c>
      <c r="AP252" s="15">
        <v>278.51600000000002</v>
      </c>
      <c r="AQ252" s="17">
        <v>16.59</v>
      </c>
      <c r="AR252" s="15">
        <v>261.92599999999999</v>
      </c>
      <c r="AS252" s="16">
        <v>7635</v>
      </c>
      <c r="AT252" s="14">
        <v>237</v>
      </c>
      <c r="AU252" s="16">
        <v>1809495</v>
      </c>
      <c r="AV252" s="16">
        <v>1887350</v>
      </c>
      <c r="AW252" s="17">
        <v>1.01</v>
      </c>
      <c r="AX252" s="16">
        <v>1906224</v>
      </c>
      <c r="AY252" s="16">
        <v>1809495</v>
      </c>
      <c r="AZ252" s="16">
        <v>96729</v>
      </c>
      <c r="BA252" s="16">
        <v>7635</v>
      </c>
      <c r="BB252" s="15">
        <v>24.925999999999998</v>
      </c>
      <c r="BC252" s="16">
        <v>190310</v>
      </c>
      <c r="BD252" s="16">
        <v>7635</v>
      </c>
      <c r="BE252" s="17">
        <v>16.59</v>
      </c>
      <c r="BF252" s="16">
        <v>126665</v>
      </c>
      <c r="BG252" s="17">
        <v>790.18</v>
      </c>
      <c r="BH252" s="14">
        <v>237</v>
      </c>
      <c r="BI252" s="16">
        <v>187273</v>
      </c>
      <c r="BJ252" s="16">
        <v>196325</v>
      </c>
      <c r="BK252" s="16">
        <v>187273</v>
      </c>
      <c r="BL252" s="16">
        <v>9052</v>
      </c>
      <c r="BM252" s="16">
        <v>187273</v>
      </c>
      <c r="BN252" s="16">
        <v>196325</v>
      </c>
      <c r="BO252" s="17">
        <v>87.31</v>
      </c>
      <c r="BP252" s="14">
        <v>237</v>
      </c>
      <c r="BQ252" s="16">
        <v>20692</v>
      </c>
      <c r="BR252" s="16">
        <v>21679</v>
      </c>
      <c r="BS252" s="16">
        <v>20692</v>
      </c>
      <c r="BT252" s="16">
        <v>987</v>
      </c>
      <c r="BU252" s="16">
        <v>20692</v>
      </c>
      <c r="BV252" s="16">
        <v>21679</v>
      </c>
      <c r="BW252" s="17">
        <v>89.83</v>
      </c>
      <c r="BX252" s="14">
        <v>237</v>
      </c>
      <c r="BY252" s="16">
        <v>21290</v>
      </c>
      <c r="BZ252" s="16">
        <v>22272</v>
      </c>
      <c r="CA252" s="16">
        <v>21290</v>
      </c>
      <c r="CB252" s="16">
        <v>982</v>
      </c>
      <c r="CC252" s="16">
        <v>21290</v>
      </c>
      <c r="CD252" s="16">
        <v>22272</v>
      </c>
      <c r="CE252" s="17">
        <v>368.53</v>
      </c>
      <c r="CF252" s="14">
        <v>237</v>
      </c>
      <c r="CG252" s="16">
        <v>87342</v>
      </c>
      <c r="CH252" s="16">
        <v>91096</v>
      </c>
      <c r="CI252" s="16">
        <v>87342</v>
      </c>
      <c r="CJ252" s="16">
        <v>3754</v>
      </c>
      <c r="CK252" s="16">
        <v>87342</v>
      </c>
      <c r="CL252" s="16">
        <v>91096</v>
      </c>
      <c r="CM252" s="17">
        <v>331.3</v>
      </c>
      <c r="CN252" s="17">
        <v>253.59</v>
      </c>
      <c r="CO252" s="16">
        <v>84014</v>
      </c>
      <c r="CP252" s="16">
        <v>89692</v>
      </c>
      <c r="CQ252" s="16">
        <v>3207</v>
      </c>
      <c r="CR252" s="16">
        <v>92899</v>
      </c>
      <c r="CS252" s="16">
        <v>84014</v>
      </c>
      <c r="CT252" s="16">
        <v>8885</v>
      </c>
      <c r="CU252" s="14">
        <v>237</v>
      </c>
      <c r="CV252" s="16">
        <v>0</v>
      </c>
      <c r="CW252" s="14">
        <v>0</v>
      </c>
      <c r="CX252" s="16">
        <v>237</v>
      </c>
      <c r="CY252" s="17">
        <v>62.14</v>
      </c>
      <c r="CZ252" s="16">
        <v>14727</v>
      </c>
      <c r="DA252" s="16">
        <v>237</v>
      </c>
      <c r="DB252" s="17">
        <v>68.3</v>
      </c>
      <c r="DC252" s="16">
        <v>16187</v>
      </c>
      <c r="DD252" s="17">
        <v>0.59</v>
      </c>
      <c r="DE252" s="17">
        <v>331.3</v>
      </c>
      <c r="DF252" s="16">
        <v>195</v>
      </c>
      <c r="DG252" s="17">
        <v>33.299999999999997</v>
      </c>
      <c r="DH252" s="17">
        <v>253.59</v>
      </c>
      <c r="DI252" s="16">
        <v>8445</v>
      </c>
      <c r="DJ252" s="16">
        <v>9009</v>
      </c>
      <c r="DK252" s="16">
        <v>8445</v>
      </c>
      <c r="DL252" s="16">
        <v>564</v>
      </c>
      <c r="DM252" s="16">
        <v>8445</v>
      </c>
      <c r="DN252" s="16">
        <v>9009</v>
      </c>
      <c r="DO252" s="17">
        <v>3.65</v>
      </c>
      <c r="DP252" s="17">
        <v>253.59</v>
      </c>
      <c r="DQ252" s="16">
        <v>926</v>
      </c>
      <c r="DR252" s="16">
        <v>985</v>
      </c>
      <c r="DS252" s="16">
        <v>926</v>
      </c>
      <c r="DT252" s="16">
        <v>59</v>
      </c>
      <c r="DU252" s="16">
        <v>926</v>
      </c>
      <c r="DV252" s="16">
        <v>985</v>
      </c>
      <c r="DW252" s="16">
        <v>1809495</v>
      </c>
      <c r="DX252" s="16">
        <v>96729</v>
      </c>
      <c r="DY252" s="16">
        <v>190310</v>
      </c>
      <c r="DZ252" s="16">
        <v>126665</v>
      </c>
      <c r="EA252" s="16">
        <v>196325</v>
      </c>
      <c r="EB252" s="16">
        <v>21679</v>
      </c>
      <c r="EC252" s="16">
        <v>22272</v>
      </c>
      <c r="ED252" s="16">
        <v>91096</v>
      </c>
      <c r="EE252" s="16">
        <v>84014</v>
      </c>
      <c r="EF252" s="16">
        <v>8885</v>
      </c>
      <c r="EG252" s="16">
        <v>14727</v>
      </c>
      <c r="EH252" s="16">
        <v>16187</v>
      </c>
      <c r="EI252" s="16">
        <v>195</v>
      </c>
      <c r="EJ252" s="16">
        <v>9009</v>
      </c>
      <c r="EK252" s="16">
        <v>985</v>
      </c>
      <c r="EL252" s="16">
        <v>21565</v>
      </c>
      <c r="EM252" s="16">
        <v>43922</v>
      </c>
      <c r="EN252" s="16">
        <v>-13180</v>
      </c>
      <c r="EO252" s="16">
        <v>2697750</v>
      </c>
      <c r="EP252" s="16">
        <v>138681217</v>
      </c>
      <c r="EQ252" s="18">
        <v>5.4</v>
      </c>
      <c r="ER252" s="16">
        <v>748879</v>
      </c>
      <c r="ES252" s="16">
        <v>13630</v>
      </c>
      <c r="ET252" s="16">
        <v>13469</v>
      </c>
      <c r="EU252" s="16">
        <v>161</v>
      </c>
      <c r="EV252" s="16">
        <v>748879</v>
      </c>
      <c r="EW252" s="16">
        <v>749040</v>
      </c>
      <c r="EX252" s="16">
        <v>8146749</v>
      </c>
      <c r="EY252" s="16">
        <v>7059904</v>
      </c>
      <c r="EZ252" s="16">
        <v>1086845</v>
      </c>
      <c r="FA252" s="18">
        <v>5.4</v>
      </c>
      <c r="FB252" s="16">
        <v>5869</v>
      </c>
      <c r="FC252" s="16">
        <v>0</v>
      </c>
      <c r="FD252" s="16">
        <v>0</v>
      </c>
      <c r="FE252" s="16">
        <v>0</v>
      </c>
      <c r="FF252" s="16">
        <v>5869</v>
      </c>
      <c r="FG252" s="16">
        <v>5869</v>
      </c>
      <c r="FH252" s="16">
        <v>749040</v>
      </c>
      <c r="FI252" s="16">
        <v>754909</v>
      </c>
      <c r="FJ252" s="16">
        <v>6749</v>
      </c>
      <c r="FK252" s="15">
        <v>261.92599999999999</v>
      </c>
      <c r="FL252" s="16">
        <v>1767739</v>
      </c>
      <c r="FM252" s="16">
        <v>6749</v>
      </c>
      <c r="FN252" s="17">
        <v>16.59</v>
      </c>
      <c r="FO252" s="16">
        <v>111966</v>
      </c>
      <c r="FP252" s="16">
        <v>264</v>
      </c>
      <c r="FQ252" s="17">
        <v>254.18</v>
      </c>
      <c r="FR252" s="16">
        <v>67104</v>
      </c>
      <c r="FS252" s="16">
        <v>9009</v>
      </c>
      <c r="FT252" s="16">
        <v>985</v>
      </c>
      <c r="FU252" s="16">
        <v>77098</v>
      </c>
      <c r="FV252" s="16">
        <v>1767739</v>
      </c>
      <c r="FW252" s="16">
        <v>111966</v>
      </c>
      <c r="FX252" s="16">
        <v>-11651</v>
      </c>
      <c r="FY252" s="16">
        <v>196325</v>
      </c>
      <c r="FZ252" s="16">
        <v>21679</v>
      </c>
      <c r="GA252" s="16">
        <v>22272</v>
      </c>
      <c r="GB252" s="16">
        <v>91096</v>
      </c>
      <c r="GC252" s="16">
        <v>2276524</v>
      </c>
      <c r="GD252" s="16">
        <v>754909</v>
      </c>
      <c r="GE252" s="16">
        <v>1521615</v>
      </c>
      <c r="GF252" s="15">
        <v>278.51600000000002</v>
      </c>
      <c r="GG252" s="16">
        <v>300</v>
      </c>
      <c r="GH252" s="16">
        <v>83555</v>
      </c>
      <c r="GI252" s="16">
        <v>1521615</v>
      </c>
      <c r="GJ252" s="16">
        <v>0</v>
      </c>
      <c r="GK252" s="14">
        <v>6.5</v>
      </c>
      <c r="GL252" s="16">
        <v>7635</v>
      </c>
      <c r="GM252" s="16">
        <v>49628</v>
      </c>
      <c r="GN252" s="14">
        <v>0</v>
      </c>
      <c r="GO252" s="16">
        <v>7413</v>
      </c>
      <c r="GP252" s="16">
        <v>0</v>
      </c>
      <c r="GQ252" s="16">
        <v>49628</v>
      </c>
      <c r="GR252" s="16">
        <v>49628</v>
      </c>
      <c r="GS252" s="16">
        <v>2697750</v>
      </c>
      <c r="GT252" s="16">
        <v>2276524</v>
      </c>
      <c r="GU252" s="16">
        <v>0</v>
      </c>
      <c r="GV252" s="16">
        <v>421226</v>
      </c>
      <c r="GW252" s="16">
        <v>138681217</v>
      </c>
      <c r="GX252" s="16">
        <v>131625273</v>
      </c>
      <c r="GY252" s="16">
        <v>7055944</v>
      </c>
      <c r="GZ252" s="16">
        <v>131625273</v>
      </c>
      <c r="HA252" s="18">
        <v>5.3600000000000002E-2</v>
      </c>
      <c r="HB252" s="16">
        <v>5543</v>
      </c>
      <c r="HC252" s="16">
        <v>297</v>
      </c>
      <c r="HD252" s="16">
        <v>5543</v>
      </c>
      <c r="HE252" s="16">
        <v>297</v>
      </c>
      <c r="HF252" s="16">
        <v>5246</v>
      </c>
      <c r="HG252" s="16">
        <v>886</v>
      </c>
      <c r="HH252" s="16">
        <v>685</v>
      </c>
      <c r="HI252" s="16">
        <v>201</v>
      </c>
      <c r="HJ252" s="15">
        <v>278.51600000000002</v>
      </c>
      <c r="HK252" s="16">
        <v>55982</v>
      </c>
      <c r="HL252" s="15">
        <v>278.51600000000002</v>
      </c>
      <c r="HM252" s="16">
        <v>10</v>
      </c>
      <c r="HN252" s="16">
        <v>2785</v>
      </c>
      <c r="HO252" s="15">
        <v>278.51600000000002</v>
      </c>
      <c r="HP252" s="16">
        <v>7635</v>
      </c>
      <c r="HQ252" s="15">
        <v>0.11600000000000001</v>
      </c>
      <c r="HR252" s="16">
        <v>246765</v>
      </c>
      <c r="HS252" s="16">
        <v>55982</v>
      </c>
      <c r="HT252" s="16">
        <v>2785</v>
      </c>
      <c r="HU252" s="16">
        <v>187998</v>
      </c>
      <c r="HV252" s="16">
        <v>138681217</v>
      </c>
      <c r="HW252" s="18">
        <v>1.35561</v>
      </c>
      <c r="HX252" s="18">
        <v>1.9617800000000001</v>
      </c>
      <c r="HY252" s="18">
        <v>0</v>
      </c>
      <c r="HZ252" s="16">
        <v>138681217</v>
      </c>
      <c r="IA252" s="16">
        <v>0</v>
      </c>
      <c r="IB252" s="16">
        <v>7635</v>
      </c>
      <c r="IC252" s="17">
        <v>0</v>
      </c>
      <c r="ID252" s="16">
        <v>0</v>
      </c>
      <c r="IE252" s="15">
        <v>278.51600000000002</v>
      </c>
      <c r="IF252" s="16">
        <v>0</v>
      </c>
      <c r="IG252" s="16">
        <v>421226</v>
      </c>
      <c r="IH252" s="16">
        <v>5246</v>
      </c>
      <c r="II252" s="16">
        <v>0</v>
      </c>
      <c r="IJ252" s="16">
        <v>0</v>
      </c>
      <c r="IK252" s="16">
        <v>21565</v>
      </c>
      <c r="IL252" s="16">
        <v>55982</v>
      </c>
      <c r="IM252" s="16">
        <v>2785</v>
      </c>
      <c r="IN252" s="16">
        <v>0</v>
      </c>
      <c r="IO252" s="16">
        <v>0</v>
      </c>
      <c r="IP252" s="16">
        <v>378778</v>
      </c>
      <c r="IQ252" s="16">
        <v>1521615</v>
      </c>
      <c r="IR252" s="16">
        <v>0</v>
      </c>
      <c r="IS252" s="16">
        <v>5246</v>
      </c>
      <c r="IT252" s="16">
        <v>0</v>
      </c>
      <c r="IU252" s="16">
        <v>0</v>
      </c>
      <c r="IV252" s="16">
        <v>21565</v>
      </c>
      <c r="IW252" s="16">
        <v>55982</v>
      </c>
      <c r="IX252" s="16">
        <v>2785</v>
      </c>
      <c r="IY252" s="16">
        <v>0</v>
      </c>
      <c r="IZ252" s="16">
        <v>0</v>
      </c>
      <c r="JA252" s="16">
        <v>0</v>
      </c>
      <c r="JB252" s="16">
        <v>49628</v>
      </c>
      <c r="JC252" s="16">
        <v>1613691</v>
      </c>
      <c r="JD252" s="16">
        <v>1809495</v>
      </c>
      <c r="JE252" s="16">
        <v>96729</v>
      </c>
      <c r="JF252" s="16">
        <v>1906224</v>
      </c>
      <c r="JG252" s="19">
        <v>0.1</v>
      </c>
      <c r="JH252" s="16">
        <v>190622</v>
      </c>
      <c r="JI252" s="16">
        <v>138681217</v>
      </c>
      <c r="JJ252" s="14">
        <v>237</v>
      </c>
      <c r="JK252" s="16">
        <v>585153</v>
      </c>
      <c r="JL252" s="16">
        <v>416026</v>
      </c>
      <c r="JM252" s="16">
        <v>585153</v>
      </c>
      <c r="JN252" s="17">
        <v>0.25</v>
      </c>
      <c r="JO252" s="19">
        <v>0.1777</v>
      </c>
      <c r="JP252" s="16">
        <v>190622</v>
      </c>
      <c r="JQ252" s="16">
        <v>33874</v>
      </c>
      <c r="JR252" s="17">
        <v>0.1</v>
      </c>
      <c r="JS252" s="16">
        <v>1535583</v>
      </c>
      <c r="JT252" s="16">
        <v>153558</v>
      </c>
      <c r="JU252" s="16">
        <v>190622</v>
      </c>
      <c r="JV252" s="16">
        <v>33874</v>
      </c>
      <c r="JW252" s="16">
        <v>153558</v>
      </c>
      <c r="JX252" s="16">
        <v>3190</v>
      </c>
      <c r="JY252" s="16">
        <v>33874</v>
      </c>
      <c r="JZ252" s="18">
        <v>0</v>
      </c>
      <c r="KA252" s="16">
        <v>0</v>
      </c>
      <c r="KB252" s="16">
        <v>153558</v>
      </c>
      <c r="KC252" s="16">
        <v>3190</v>
      </c>
      <c r="KD252" s="16">
        <v>156748</v>
      </c>
      <c r="KE252" s="16">
        <v>1906224</v>
      </c>
      <c r="KF252" s="19">
        <v>0</v>
      </c>
      <c r="KG252" s="16">
        <v>0</v>
      </c>
      <c r="KH252" s="17">
        <v>0</v>
      </c>
      <c r="KI252" s="16">
        <v>1535583</v>
      </c>
      <c r="KJ252" s="16">
        <v>0</v>
      </c>
      <c r="KK252" s="16">
        <v>0</v>
      </c>
      <c r="KL252" s="16">
        <v>0</v>
      </c>
      <c r="KM252" s="16">
        <v>0</v>
      </c>
      <c r="KN252" s="16">
        <v>5664</v>
      </c>
      <c r="KO252" s="16">
        <v>5597</v>
      </c>
      <c r="KP252" s="16">
        <v>67</v>
      </c>
      <c r="KQ252" s="16">
        <v>378778</v>
      </c>
      <c r="KR252" s="16">
        <v>67</v>
      </c>
      <c r="KS252" s="16">
        <v>378711</v>
      </c>
      <c r="KT252" s="16">
        <v>161</v>
      </c>
      <c r="KU252" s="16">
        <v>67</v>
      </c>
      <c r="KV252" s="16">
        <v>228</v>
      </c>
      <c r="KW252" s="16">
        <v>748879</v>
      </c>
      <c r="KX252" s="16">
        <v>378711</v>
      </c>
      <c r="KY252" s="18">
        <v>1127590</v>
      </c>
      <c r="KZ252" s="16">
        <v>3190</v>
      </c>
      <c r="LA252" s="16">
        <v>0</v>
      </c>
      <c r="LB252" s="16">
        <v>0</v>
      </c>
      <c r="LC252" s="16">
        <v>0</v>
      </c>
      <c r="LD252" s="16">
        <v>1130780</v>
      </c>
      <c r="LE252" s="16">
        <v>0</v>
      </c>
      <c r="LF252" s="16">
        <v>0</v>
      </c>
      <c r="LG252" s="16">
        <v>0</v>
      </c>
      <c r="LH252" s="16">
        <v>1130780</v>
      </c>
      <c r="LI252" s="16">
        <v>3190</v>
      </c>
      <c r="LJ252" s="16">
        <v>1127590</v>
      </c>
      <c r="LK252" s="16">
        <v>138681217</v>
      </c>
      <c r="LL252" s="16">
        <v>8.1308100000000003</v>
      </c>
      <c r="LM252" s="16">
        <v>3190</v>
      </c>
      <c r="LN252" s="16">
        <v>138681217</v>
      </c>
      <c r="LO252" s="16">
        <v>2.3E-2</v>
      </c>
      <c r="LP252" s="16">
        <v>8.1308100000000003</v>
      </c>
      <c r="LQ252" s="16">
        <v>8.15381</v>
      </c>
      <c r="LR252" s="16">
        <v>84014</v>
      </c>
      <c r="LS252" s="16">
        <v>8885</v>
      </c>
      <c r="LT252" s="16">
        <v>14727</v>
      </c>
      <c r="LU252" s="16">
        <v>16187</v>
      </c>
      <c r="LV252" s="16">
        <v>195</v>
      </c>
      <c r="LW252" s="16">
        <v>9009</v>
      </c>
      <c r="LX252" s="16">
        <v>985</v>
      </c>
      <c r="LY252" s="16">
        <v>21565</v>
      </c>
      <c r="LZ252" s="16">
        <v>112437</v>
      </c>
      <c r="MA252" s="16">
        <v>1613691</v>
      </c>
      <c r="MB252" s="18">
        <v>112437</v>
      </c>
      <c r="MC252" s="16">
        <v>1501254</v>
      </c>
      <c r="MD252" s="16">
        <v>2697750</v>
      </c>
      <c r="ME252" s="18">
        <v>0</v>
      </c>
      <c r="MF252" s="18">
        <v>0</v>
      </c>
      <c r="MG252" s="18">
        <v>156748</v>
      </c>
      <c r="MH252" s="16">
        <v>0</v>
      </c>
      <c r="MI252" s="16">
        <v>49628</v>
      </c>
      <c r="MJ252" s="16">
        <v>0</v>
      </c>
      <c r="MK252" s="16">
        <v>0</v>
      </c>
      <c r="ML252" s="16">
        <v>0</v>
      </c>
      <c r="MM252" s="16">
        <v>0</v>
      </c>
      <c r="MN252" s="16">
        <v>0</v>
      </c>
      <c r="MO252" s="16">
        <v>1130780</v>
      </c>
      <c r="MP252" s="16">
        <v>49628</v>
      </c>
      <c r="MQ252" s="16">
        <v>0</v>
      </c>
      <c r="MR252" s="16">
        <v>153558</v>
      </c>
      <c r="MS252" s="16">
        <v>0</v>
      </c>
      <c r="MT252" s="16">
        <v>5869</v>
      </c>
      <c r="MU252" s="16">
        <v>228</v>
      </c>
      <c r="MV252" s="16">
        <v>0</v>
      </c>
      <c r="MW252" s="16">
        <v>1340063</v>
      </c>
      <c r="MX252" s="16">
        <v>138681217</v>
      </c>
      <c r="MY252" s="16">
        <v>0</v>
      </c>
      <c r="MZ252" s="16">
        <v>0</v>
      </c>
      <c r="NA252" s="16">
        <v>0</v>
      </c>
      <c r="NB252" s="16">
        <v>1535583</v>
      </c>
      <c r="NC252" s="16">
        <v>0</v>
      </c>
      <c r="ND252" s="16">
        <v>0</v>
      </c>
      <c r="NE252" s="16">
        <v>0</v>
      </c>
      <c r="NF252" s="16">
        <v>0</v>
      </c>
      <c r="NG252" s="17">
        <v>0.1</v>
      </c>
      <c r="NH252" s="17">
        <v>0</v>
      </c>
      <c r="NI252" s="17">
        <v>0</v>
      </c>
      <c r="NJ252" s="17">
        <v>0</v>
      </c>
      <c r="NK252" s="17">
        <v>0</v>
      </c>
      <c r="NL252" s="17">
        <v>0.1</v>
      </c>
      <c r="NM252" s="16">
        <v>153558</v>
      </c>
      <c r="NN252" s="16">
        <v>0</v>
      </c>
      <c r="NO252" s="18">
        <v>0</v>
      </c>
      <c r="NP252" s="16">
        <v>0</v>
      </c>
      <c r="NQ252" s="17">
        <v>153558</v>
      </c>
      <c r="NR252" s="16">
        <v>174333</v>
      </c>
      <c r="NS252" s="16">
        <v>0</v>
      </c>
      <c r="NT252" s="16">
        <v>45765</v>
      </c>
      <c r="NU252" s="16">
        <v>0</v>
      </c>
      <c r="NV252" s="16">
        <v>0</v>
      </c>
      <c r="NW252" s="17">
        <v>0</v>
      </c>
      <c r="NX252" s="17">
        <v>128225</v>
      </c>
    </row>
    <row r="253" spans="1:388" x14ac:dyDescent="0.55000000000000004">
      <c r="A253" s="13" t="s">
        <v>1177</v>
      </c>
      <c r="B253" s="13" t="s">
        <v>1214</v>
      </c>
      <c r="C253" s="13" t="s">
        <v>475</v>
      </c>
      <c r="D253" s="13" t="s">
        <v>476</v>
      </c>
      <c r="E253" s="14">
        <v>763.8</v>
      </c>
      <c r="F253" s="15">
        <v>-3.57</v>
      </c>
      <c r="G253" s="16">
        <v>7434</v>
      </c>
      <c r="H253" s="16">
        <v>-26539</v>
      </c>
      <c r="I253" s="16">
        <v>6553</v>
      </c>
      <c r="J253" s="15">
        <v>-3.57</v>
      </c>
      <c r="K253" s="16">
        <v>-23394</v>
      </c>
      <c r="L253" s="16">
        <v>7434</v>
      </c>
      <c r="M253" s="16">
        <v>222</v>
      </c>
      <c r="N253" s="16">
        <v>7656</v>
      </c>
      <c r="O253" s="17">
        <v>696.52</v>
      </c>
      <c r="P253" s="17">
        <v>19.07</v>
      </c>
      <c r="Q253" s="17">
        <v>715.59</v>
      </c>
      <c r="R253" s="17">
        <v>79.83</v>
      </c>
      <c r="S253" s="17">
        <v>2.16</v>
      </c>
      <c r="T253" s="17">
        <v>81.99</v>
      </c>
      <c r="U253" s="17">
        <v>66.28</v>
      </c>
      <c r="V253" s="17">
        <v>2.35</v>
      </c>
      <c r="W253" s="17">
        <v>68.63</v>
      </c>
      <c r="X253" s="17">
        <v>357.8</v>
      </c>
      <c r="Y253" s="17">
        <v>10.73</v>
      </c>
      <c r="Z253" s="17">
        <v>368.53</v>
      </c>
      <c r="AA253" s="17">
        <v>32.4</v>
      </c>
      <c r="AB253" s="17">
        <v>33.28</v>
      </c>
      <c r="AC253" s="17">
        <v>42.47</v>
      </c>
      <c r="AD253" s="17">
        <v>108.15</v>
      </c>
      <c r="AE253" s="14">
        <v>763.8</v>
      </c>
      <c r="AF253" s="17">
        <v>871.95</v>
      </c>
      <c r="AG253" s="17">
        <v>1.1000000000000001</v>
      </c>
      <c r="AH253" s="17">
        <v>873.05</v>
      </c>
      <c r="AI253" s="15">
        <v>21.25</v>
      </c>
      <c r="AJ253" s="15">
        <v>3.5310000000000001</v>
      </c>
      <c r="AK253" s="17">
        <v>2.57</v>
      </c>
      <c r="AL253" s="17">
        <f>ROUND(Data_AidAndLevy[[#This Row],[L311]]*Data_AidAndLevy[[#This Row],[L201]],0)</f>
        <v>19105</v>
      </c>
      <c r="AM253" s="15">
        <v>0</v>
      </c>
      <c r="AN253" s="15">
        <v>27.350999999999999</v>
      </c>
      <c r="AO253" s="17">
        <v>871.95</v>
      </c>
      <c r="AP253" s="15">
        <v>899.30100000000004</v>
      </c>
      <c r="AQ253" s="17">
        <v>108.15</v>
      </c>
      <c r="AR253" s="15">
        <v>791.15099999999995</v>
      </c>
      <c r="AS253" s="16">
        <v>7656</v>
      </c>
      <c r="AT253" s="14">
        <v>763.8</v>
      </c>
      <c r="AU253" s="16">
        <v>5847653</v>
      </c>
      <c r="AV253" s="16">
        <v>5574757</v>
      </c>
      <c r="AW253" s="17">
        <v>1.01</v>
      </c>
      <c r="AX253" s="16">
        <v>5630505</v>
      </c>
      <c r="AY253" s="16">
        <v>5847653</v>
      </c>
      <c r="AZ253" s="16">
        <v>0</v>
      </c>
      <c r="BA253" s="16">
        <v>7656</v>
      </c>
      <c r="BB253" s="15">
        <v>27.350999999999999</v>
      </c>
      <c r="BC253" s="16">
        <v>209399</v>
      </c>
      <c r="BD253" s="16">
        <v>7656</v>
      </c>
      <c r="BE253" s="17">
        <v>108.15</v>
      </c>
      <c r="BF253" s="16">
        <v>827996</v>
      </c>
      <c r="BG253" s="17">
        <v>715.59</v>
      </c>
      <c r="BH253" s="14">
        <v>763.8</v>
      </c>
      <c r="BI253" s="16">
        <v>546568</v>
      </c>
      <c r="BJ253" s="16">
        <v>522320</v>
      </c>
      <c r="BK253" s="16">
        <v>546568</v>
      </c>
      <c r="BL253" s="16">
        <v>0</v>
      </c>
      <c r="BM253" s="16">
        <v>546568</v>
      </c>
      <c r="BN253" s="16">
        <v>546568</v>
      </c>
      <c r="BO253" s="17">
        <v>81.99</v>
      </c>
      <c r="BP253" s="14">
        <v>763.8</v>
      </c>
      <c r="BQ253" s="16">
        <v>62624</v>
      </c>
      <c r="BR253" s="16">
        <v>59865</v>
      </c>
      <c r="BS253" s="16">
        <v>62624</v>
      </c>
      <c r="BT253" s="16">
        <v>0</v>
      </c>
      <c r="BU253" s="16">
        <v>62624</v>
      </c>
      <c r="BV253" s="16">
        <v>62624</v>
      </c>
      <c r="BW253" s="17">
        <v>68.63</v>
      </c>
      <c r="BX253" s="14">
        <v>763.8</v>
      </c>
      <c r="BY253" s="16">
        <v>52420</v>
      </c>
      <c r="BZ253" s="16">
        <v>49703</v>
      </c>
      <c r="CA253" s="16">
        <v>52420</v>
      </c>
      <c r="CB253" s="16">
        <v>0</v>
      </c>
      <c r="CC253" s="16">
        <v>52420</v>
      </c>
      <c r="CD253" s="16">
        <v>52420</v>
      </c>
      <c r="CE253" s="17">
        <v>368.53</v>
      </c>
      <c r="CF253" s="14">
        <v>763.8</v>
      </c>
      <c r="CG253" s="16">
        <v>281483</v>
      </c>
      <c r="CH253" s="16">
        <v>268314</v>
      </c>
      <c r="CI253" s="16">
        <v>281483</v>
      </c>
      <c r="CJ253" s="16">
        <v>0</v>
      </c>
      <c r="CK253" s="16">
        <v>281483</v>
      </c>
      <c r="CL253" s="16">
        <v>281483</v>
      </c>
      <c r="CM253" s="17">
        <v>337.26</v>
      </c>
      <c r="CN253" s="17">
        <v>871.95</v>
      </c>
      <c r="CO253" s="16">
        <v>294074</v>
      </c>
      <c r="CP253" s="16">
        <v>281580</v>
      </c>
      <c r="CQ253" s="16">
        <v>0</v>
      </c>
      <c r="CR253" s="16">
        <v>281580</v>
      </c>
      <c r="CS253" s="16">
        <v>294074</v>
      </c>
      <c r="CT253" s="16">
        <v>0</v>
      </c>
      <c r="CU253" s="14">
        <v>763.8</v>
      </c>
      <c r="CV253" s="16">
        <v>53</v>
      </c>
      <c r="CW253" s="14">
        <v>0</v>
      </c>
      <c r="CX253" s="16">
        <v>817</v>
      </c>
      <c r="CY253" s="17">
        <v>62.47</v>
      </c>
      <c r="CZ253" s="16">
        <v>51038</v>
      </c>
      <c r="DA253" s="16">
        <v>817</v>
      </c>
      <c r="DB253" s="17">
        <v>69.650000000000006</v>
      </c>
      <c r="DC253" s="16">
        <v>56904</v>
      </c>
      <c r="DD253" s="17">
        <v>1.1000000000000001</v>
      </c>
      <c r="DE253" s="17">
        <v>337.26</v>
      </c>
      <c r="DF253" s="16">
        <v>371</v>
      </c>
      <c r="DG253" s="17">
        <v>41.7</v>
      </c>
      <c r="DH253" s="17">
        <v>871.95</v>
      </c>
      <c r="DI253" s="16">
        <v>36360</v>
      </c>
      <c r="DJ253" s="16">
        <v>34989</v>
      </c>
      <c r="DK253" s="16">
        <v>36360</v>
      </c>
      <c r="DL253" s="16">
        <v>0</v>
      </c>
      <c r="DM253" s="16">
        <v>36360</v>
      </c>
      <c r="DN253" s="16">
        <v>36360</v>
      </c>
      <c r="DO253" s="17">
        <v>4.8</v>
      </c>
      <c r="DP253" s="17">
        <v>871.95</v>
      </c>
      <c r="DQ253" s="16">
        <v>4185</v>
      </c>
      <c r="DR253" s="16">
        <v>4023</v>
      </c>
      <c r="DS253" s="16">
        <v>4185</v>
      </c>
      <c r="DT253" s="16">
        <v>0</v>
      </c>
      <c r="DU253" s="16">
        <v>4185</v>
      </c>
      <c r="DV253" s="16">
        <v>4185</v>
      </c>
      <c r="DW253" s="16">
        <v>5847653</v>
      </c>
      <c r="DX253" s="16">
        <v>0</v>
      </c>
      <c r="DY253" s="16">
        <v>209399</v>
      </c>
      <c r="DZ253" s="16">
        <v>827996</v>
      </c>
      <c r="EA253" s="16">
        <v>546568</v>
      </c>
      <c r="EB253" s="16">
        <v>62624</v>
      </c>
      <c r="EC253" s="16">
        <v>52420</v>
      </c>
      <c r="ED253" s="16">
        <v>281483</v>
      </c>
      <c r="EE253" s="16">
        <v>294074</v>
      </c>
      <c r="EF253" s="16">
        <v>0</v>
      </c>
      <c r="EG253" s="16">
        <v>51038</v>
      </c>
      <c r="EH253" s="16">
        <v>56904</v>
      </c>
      <c r="EI253" s="16">
        <v>371</v>
      </c>
      <c r="EJ253" s="16">
        <v>36360</v>
      </c>
      <c r="EK253" s="16">
        <v>4185</v>
      </c>
      <c r="EL253" s="16">
        <v>58114</v>
      </c>
      <c r="EM253" s="16">
        <v>187377</v>
      </c>
      <c r="EN253" s="16">
        <v>-26539</v>
      </c>
      <c r="EO253" s="16">
        <v>8373799</v>
      </c>
      <c r="EP253" s="16">
        <v>459892355</v>
      </c>
      <c r="EQ253" s="18">
        <v>5.4</v>
      </c>
      <c r="ER253" s="16">
        <v>2483419</v>
      </c>
      <c r="ES253" s="16">
        <v>47897</v>
      </c>
      <c r="ET253" s="16">
        <v>47979</v>
      </c>
      <c r="EU253" s="16">
        <v>-82</v>
      </c>
      <c r="EV253" s="16">
        <v>2483419</v>
      </c>
      <c r="EW253" s="16">
        <v>2483337</v>
      </c>
      <c r="EX253" s="16">
        <v>70095581</v>
      </c>
      <c r="EY253" s="16">
        <v>64551739</v>
      </c>
      <c r="EZ253" s="16">
        <v>5543842</v>
      </c>
      <c r="FA253" s="18">
        <v>5.4</v>
      </c>
      <c r="FB253" s="16">
        <v>29937</v>
      </c>
      <c r="FC253" s="16">
        <v>0</v>
      </c>
      <c r="FD253" s="16">
        <v>0</v>
      </c>
      <c r="FE253" s="16">
        <v>0</v>
      </c>
      <c r="FF253" s="16">
        <v>29937</v>
      </c>
      <c r="FG253" s="16">
        <v>29937</v>
      </c>
      <c r="FH253" s="16">
        <v>2483337</v>
      </c>
      <c r="FI253" s="16">
        <v>2513274</v>
      </c>
      <c r="FJ253" s="16">
        <v>6749</v>
      </c>
      <c r="FK253" s="15">
        <v>791.15099999999995</v>
      </c>
      <c r="FL253" s="16">
        <v>5339478</v>
      </c>
      <c r="FM253" s="16">
        <v>6749</v>
      </c>
      <c r="FN253" s="17">
        <v>108.15</v>
      </c>
      <c r="FO253" s="16">
        <v>729904</v>
      </c>
      <c r="FP253" s="16">
        <v>264</v>
      </c>
      <c r="FQ253" s="17">
        <v>873.05</v>
      </c>
      <c r="FR253" s="16">
        <v>230485</v>
      </c>
      <c r="FS253" s="16">
        <v>36360</v>
      </c>
      <c r="FT253" s="16">
        <v>4185</v>
      </c>
      <c r="FU253" s="16">
        <v>271030</v>
      </c>
      <c r="FV253" s="16">
        <v>5339478</v>
      </c>
      <c r="FW253" s="16">
        <v>729904</v>
      </c>
      <c r="FX253" s="16">
        <v>-23394</v>
      </c>
      <c r="FY253" s="16">
        <v>546568</v>
      </c>
      <c r="FZ253" s="16">
        <v>62624</v>
      </c>
      <c r="GA253" s="16">
        <v>52420</v>
      </c>
      <c r="GB253" s="16">
        <v>281483</v>
      </c>
      <c r="GC253" s="16">
        <v>7260113</v>
      </c>
      <c r="GD253" s="16">
        <v>2513274</v>
      </c>
      <c r="GE253" s="16">
        <v>4746839</v>
      </c>
      <c r="GF253" s="15">
        <v>899.30100000000004</v>
      </c>
      <c r="GG253" s="16">
        <v>300</v>
      </c>
      <c r="GH253" s="16">
        <v>269790</v>
      </c>
      <c r="GI253" s="16">
        <v>4746839</v>
      </c>
      <c r="GJ253" s="16">
        <v>0</v>
      </c>
      <c r="GK253" s="14">
        <v>20.5</v>
      </c>
      <c r="GL253" s="16">
        <v>7635</v>
      </c>
      <c r="GM253" s="16">
        <v>156518</v>
      </c>
      <c r="GN253" s="14">
        <v>-0.5</v>
      </c>
      <c r="GO253" s="16">
        <v>7413</v>
      </c>
      <c r="GP253" s="16">
        <v>-3707</v>
      </c>
      <c r="GQ253" s="16">
        <v>156518</v>
      </c>
      <c r="GR253" s="16">
        <v>152811</v>
      </c>
      <c r="GS253" s="16">
        <v>8373799</v>
      </c>
      <c r="GT253" s="16">
        <v>7260113</v>
      </c>
      <c r="GU253" s="16">
        <v>0</v>
      </c>
      <c r="GV253" s="16">
        <v>1113686</v>
      </c>
      <c r="GW253" s="16">
        <v>459892355</v>
      </c>
      <c r="GX253" s="16">
        <v>436051415</v>
      </c>
      <c r="GY253" s="16">
        <v>23840940</v>
      </c>
      <c r="GZ253" s="16">
        <v>436051415</v>
      </c>
      <c r="HA253" s="18">
        <v>5.4699999999999999E-2</v>
      </c>
      <c r="HB253" s="16">
        <v>16238</v>
      </c>
      <c r="HC253" s="16">
        <v>888</v>
      </c>
      <c r="HD253" s="16">
        <v>16238</v>
      </c>
      <c r="HE253" s="16">
        <v>888</v>
      </c>
      <c r="HF253" s="16">
        <v>15350</v>
      </c>
      <c r="HG253" s="16">
        <v>886</v>
      </c>
      <c r="HH253" s="16">
        <v>685</v>
      </c>
      <c r="HI253" s="16">
        <v>201</v>
      </c>
      <c r="HJ253" s="15">
        <v>899.30100000000004</v>
      </c>
      <c r="HK253" s="16">
        <v>180760</v>
      </c>
      <c r="HL253" s="15">
        <v>899.30100000000004</v>
      </c>
      <c r="HM253" s="16">
        <v>10</v>
      </c>
      <c r="HN253" s="16">
        <v>8993</v>
      </c>
      <c r="HO253" s="15">
        <v>899.30100000000004</v>
      </c>
      <c r="HP253" s="16">
        <v>7635</v>
      </c>
      <c r="HQ253" s="15">
        <v>0.11600000000000001</v>
      </c>
      <c r="HR253" s="16">
        <v>796781</v>
      </c>
      <c r="HS253" s="16">
        <v>180760</v>
      </c>
      <c r="HT253" s="16">
        <v>8993</v>
      </c>
      <c r="HU253" s="16">
        <v>607028</v>
      </c>
      <c r="HV253" s="16">
        <v>459892355</v>
      </c>
      <c r="HW253" s="18">
        <v>1.31993</v>
      </c>
      <c r="HX253" s="18">
        <v>1.9617800000000001</v>
      </c>
      <c r="HY253" s="18">
        <v>0</v>
      </c>
      <c r="HZ253" s="16">
        <v>459892355</v>
      </c>
      <c r="IA253" s="16">
        <v>0</v>
      </c>
      <c r="IB253" s="16">
        <v>7635</v>
      </c>
      <c r="IC253" s="17">
        <v>0</v>
      </c>
      <c r="ID253" s="16">
        <v>0</v>
      </c>
      <c r="IE253" s="15">
        <v>899.30100000000004</v>
      </c>
      <c r="IF253" s="16">
        <v>0</v>
      </c>
      <c r="IG253" s="16">
        <v>1113686</v>
      </c>
      <c r="IH253" s="16">
        <v>15350</v>
      </c>
      <c r="II253" s="16">
        <v>0</v>
      </c>
      <c r="IJ253" s="16">
        <v>0</v>
      </c>
      <c r="IK253" s="16">
        <v>58114</v>
      </c>
      <c r="IL253" s="16">
        <v>180760</v>
      </c>
      <c r="IM253" s="16">
        <v>8993</v>
      </c>
      <c r="IN253" s="16">
        <v>0</v>
      </c>
      <c r="IO253" s="16">
        <v>0</v>
      </c>
      <c r="IP253" s="16">
        <v>966697</v>
      </c>
      <c r="IQ253" s="16">
        <v>4746839</v>
      </c>
      <c r="IR253" s="16">
        <v>0</v>
      </c>
      <c r="IS253" s="16">
        <v>15350</v>
      </c>
      <c r="IT253" s="16">
        <v>0</v>
      </c>
      <c r="IU253" s="16">
        <v>0</v>
      </c>
      <c r="IV253" s="16">
        <v>58114</v>
      </c>
      <c r="IW253" s="16">
        <v>180760</v>
      </c>
      <c r="IX253" s="16">
        <v>8993</v>
      </c>
      <c r="IY253" s="16">
        <v>0</v>
      </c>
      <c r="IZ253" s="16">
        <v>0</v>
      </c>
      <c r="JA253" s="16">
        <v>0</v>
      </c>
      <c r="JB253" s="16">
        <v>152811</v>
      </c>
      <c r="JC253" s="16">
        <v>5046639</v>
      </c>
      <c r="JD253" s="16">
        <v>5847653</v>
      </c>
      <c r="JE253" s="16">
        <v>0</v>
      </c>
      <c r="JF253" s="16">
        <v>5847653</v>
      </c>
      <c r="JG253" s="19">
        <v>0.1</v>
      </c>
      <c r="JH253" s="16">
        <v>584765</v>
      </c>
      <c r="JI253" s="16">
        <v>459892355</v>
      </c>
      <c r="JJ253" s="14">
        <v>763.8</v>
      </c>
      <c r="JK253" s="16">
        <v>602111</v>
      </c>
      <c r="JL253" s="16">
        <v>416026</v>
      </c>
      <c r="JM253" s="16">
        <v>602111</v>
      </c>
      <c r="JN253" s="17">
        <v>0.25</v>
      </c>
      <c r="JO253" s="19">
        <v>0.17269999999999999</v>
      </c>
      <c r="JP253" s="16">
        <v>584765</v>
      </c>
      <c r="JQ253" s="16">
        <v>100989</v>
      </c>
      <c r="JR253" s="17">
        <v>0.01</v>
      </c>
      <c r="JS253" s="16">
        <v>5527000</v>
      </c>
      <c r="JT253" s="16">
        <v>55270</v>
      </c>
      <c r="JU253" s="16">
        <v>584765</v>
      </c>
      <c r="JV253" s="16">
        <v>100989</v>
      </c>
      <c r="JW253" s="16">
        <v>55270</v>
      </c>
      <c r="JX253" s="16">
        <v>428506</v>
      </c>
      <c r="JY253" s="16">
        <v>100989</v>
      </c>
      <c r="JZ253" s="18">
        <v>0</v>
      </c>
      <c r="KA253" s="16">
        <v>0</v>
      </c>
      <c r="KB253" s="16">
        <v>55270</v>
      </c>
      <c r="KC253" s="16">
        <v>428506</v>
      </c>
      <c r="KD253" s="16">
        <v>483776</v>
      </c>
      <c r="KE253" s="16">
        <v>5847653</v>
      </c>
      <c r="KF253" s="19">
        <v>0</v>
      </c>
      <c r="KG253" s="16">
        <v>0</v>
      </c>
      <c r="KH253" s="17">
        <v>0</v>
      </c>
      <c r="KI253" s="16">
        <v>5527000</v>
      </c>
      <c r="KJ253" s="16">
        <v>0</v>
      </c>
      <c r="KK253" s="16">
        <v>0</v>
      </c>
      <c r="KL253" s="16">
        <v>0</v>
      </c>
      <c r="KM253" s="16">
        <v>0</v>
      </c>
      <c r="KN253" s="16">
        <v>19250</v>
      </c>
      <c r="KO253" s="16">
        <v>19283</v>
      </c>
      <c r="KP253" s="16">
        <v>-33</v>
      </c>
      <c r="KQ253" s="16">
        <v>966697</v>
      </c>
      <c r="KR253" s="16">
        <v>-33</v>
      </c>
      <c r="KS253" s="16">
        <v>966730</v>
      </c>
      <c r="KT253" s="16">
        <v>-82</v>
      </c>
      <c r="KU253" s="16">
        <v>-33</v>
      </c>
      <c r="KV253" s="16">
        <v>-115</v>
      </c>
      <c r="KW253" s="16">
        <v>2483419</v>
      </c>
      <c r="KX253" s="16">
        <v>966730</v>
      </c>
      <c r="KY253" s="18">
        <v>3450149</v>
      </c>
      <c r="KZ253" s="16">
        <v>428506</v>
      </c>
      <c r="LA253" s="16">
        <v>0</v>
      </c>
      <c r="LB253" s="16">
        <v>0</v>
      </c>
      <c r="LC253" s="16">
        <v>0</v>
      </c>
      <c r="LD253" s="16">
        <v>3878655</v>
      </c>
      <c r="LE253" s="16">
        <v>360000</v>
      </c>
      <c r="LF253" s="16">
        <v>0</v>
      </c>
      <c r="LG253" s="16">
        <v>0</v>
      </c>
      <c r="LH253" s="16">
        <v>4238655</v>
      </c>
      <c r="LI253" s="16">
        <v>428506</v>
      </c>
      <c r="LJ253" s="16">
        <v>3810149</v>
      </c>
      <c r="LK253" s="16">
        <v>459892355</v>
      </c>
      <c r="LL253" s="16">
        <v>8.2848699999999997</v>
      </c>
      <c r="LM253" s="16">
        <v>428506</v>
      </c>
      <c r="LN253" s="16">
        <v>468449632</v>
      </c>
      <c r="LO253" s="16">
        <v>0.91473000000000004</v>
      </c>
      <c r="LP253" s="16">
        <v>8.2848699999999997</v>
      </c>
      <c r="LQ253" s="16">
        <v>9.1996000000000002</v>
      </c>
      <c r="LR253" s="16">
        <v>294074</v>
      </c>
      <c r="LS253" s="16">
        <v>0</v>
      </c>
      <c r="LT253" s="16">
        <v>51038</v>
      </c>
      <c r="LU253" s="16">
        <v>56904</v>
      </c>
      <c r="LV253" s="16">
        <v>371</v>
      </c>
      <c r="LW253" s="16">
        <v>36360</v>
      </c>
      <c r="LX253" s="16">
        <v>4185</v>
      </c>
      <c r="LY253" s="16">
        <v>58114</v>
      </c>
      <c r="LZ253" s="16">
        <v>384818</v>
      </c>
      <c r="MA253" s="16">
        <v>5046639</v>
      </c>
      <c r="MB253" s="18">
        <v>384818</v>
      </c>
      <c r="MC253" s="16">
        <v>4661821</v>
      </c>
      <c r="MD253" s="16">
        <v>8373799</v>
      </c>
      <c r="ME253" s="18">
        <v>0</v>
      </c>
      <c r="MF253" s="18">
        <v>0</v>
      </c>
      <c r="MG253" s="18">
        <v>483776</v>
      </c>
      <c r="MH253" s="16">
        <v>0</v>
      </c>
      <c r="MI253" s="16">
        <v>152811</v>
      </c>
      <c r="MJ253" s="16">
        <v>0</v>
      </c>
      <c r="MK253" s="16">
        <v>0</v>
      </c>
      <c r="ML253" s="16">
        <v>0</v>
      </c>
      <c r="MM253" s="16">
        <v>0</v>
      </c>
      <c r="MN253" s="16">
        <v>0</v>
      </c>
      <c r="MO253" s="16">
        <v>3878655</v>
      </c>
      <c r="MP253" s="16">
        <v>152811</v>
      </c>
      <c r="MQ253" s="16">
        <v>0</v>
      </c>
      <c r="MR253" s="16">
        <v>55270</v>
      </c>
      <c r="MS253" s="16">
        <v>0</v>
      </c>
      <c r="MT253" s="16">
        <v>29937</v>
      </c>
      <c r="MU253" s="16">
        <v>-115</v>
      </c>
      <c r="MV253" s="16">
        <v>0</v>
      </c>
      <c r="MW253" s="16">
        <v>4116558</v>
      </c>
      <c r="MX253" s="16">
        <v>468449632</v>
      </c>
      <c r="MY253" s="16">
        <v>0.67</v>
      </c>
      <c r="MZ253" s="16">
        <v>313861</v>
      </c>
      <c r="NA253" s="16">
        <v>0</v>
      </c>
      <c r="NB253" s="16">
        <v>5527000</v>
      </c>
      <c r="NC253" s="16">
        <v>0</v>
      </c>
      <c r="ND253" s="16">
        <v>313861</v>
      </c>
      <c r="NE253" s="16">
        <v>0</v>
      </c>
      <c r="NF253" s="16">
        <v>313861</v>
      </c>
      <c r="NG253" s="17">
        <v>0.01</v>
      </c>
      <c r="NH253" s="17">
        <v>0</v>
      </c>
      <c r="NI253" s="17">
        <v>0</v>
      </c>
      <c r="NJ253" s="17">
        <v>0</v>
      </c>
      <c r="NK253" s="17">
        <v>0</v>
      </c>
      <c r="NL253" s="17">
        <v>0.01</v>
      </c>
      <c r="NM253" s="16">
        <v>55270</v>
      </c>
      <c r="NN253" s="16">
        <v>0</v>
      </c>
      <c r="NO253" s="18">
        <v>0</v>
      </c>
      <c r="NP253" s="16">
        <v>0</v>
      </c>
      <c r="NQ253" s="17">
        <v>55270</v>
      </c>
      <c r="NR253" s="16">
        <v>595000</v>
      </c>
      <c r="NS253" s="16">
        <v>0</v>
      </c>
      <c r="NT253" s="16">
        <v>154588</v>
      </c>
      <c r="NU253" s="16">
        <v>0</v>
      </c>
      <c r="NV253" s="16">
        <v>0</v>
      </c>
      <c r="NW253" s="17">
        <v>0</v>
      </c>
      <c r="NX253" s="17">
        <v>0</v>
      </c>
    </row>
    <row r="254" spans="1:388" x14ac:dyDescent="0.55000000000000004">
      <c r="A254" s="13" t="s">
        <v>1185</v>
      </c>
      <c r="B254" s="13" t="s">
        <v>1271</v>
      </c>
      <c r="C254" s="13" t="s">
        <v>477</v>
      </c>
      <c r="D254" s="13" t="s">
        <v>478</v>
      </c>
      <c r="E254" s="14">
        <v>1102.5999999999999</v>
      </c>
      <c r="F254" s="15">
        <v>0</v>
      </c>
      <c r="G254" s="16">
        <v>7413</v>
      </c>
      <c r="H254" s="16">
        <v>0</v>
      </c>
      <c r="I254" s="16">
        <v>6553</v>
      </c>
      <c r="J254" s="15">
        <v>0</v>
      </c>
      <c r="K254" s="16">
        <v>0</v>
      </c>
      <c r="L254" s="16">
        <v>7413</v>
      </c>
      <c r="M254" s="16">
        <v>222</v>
      </c>
      <c r="N254" s="16">
        <v>7635</v>
      </c>
      <c r="O254" s="17">
        <v>615.28</v>
      </c>
      <c r="P254" s="17">
        <v>19.07</v>
      </c>
      <c r="Q254" s="17">
        <v>634.35</v>
      </c>
      <c r="R254" s="17">
        <v>65.48</v>
      </c>
      <c r="S254" s="17">
        <v>2.16</v>
      </c>
      <c r="T254" s="17">
        <v>67.64</v>
      </c>
      <c r="U254" s="17">
        <v>76.23</v>
      </c>
      <c r="V254" s="17">
        <v>2.35</v>
      </c>
      <c r="W254" s="17">
        <v>78.58</v>
      </c>
      <c r="X254" s="17">
        <v>357.8</v>
      </c>
      <c r="Y254" s="17">
        <v>10.73</v>
      </c>
      <c r="Z254" s="17">
        <v>368.53</v>
      </c>
      <c r="AA254" s="17">
        <v>66.239999999999995</v>
      </c>
      <c r="AB254" s="17">
        <v>38.119999999999997</v>
      </c>
      <c r="AC254" s="17">
        <v>49.32</v>
      </c>
      <c r="AD254" s="17">
        <v>153.68</v>
      </c>
      <c r="AE254" s="14">
        <v>1102.5999999999999</v>
      </c>
      <c r="AF254" s="17">
        <v>1256.28</v>
      </c>
      <c r="AG254" s="17">
        <v>2.42</v>
      </c>
      <c r="AH254" s="17">
        <v>1258.7</v>
      </c>
      <c r="AI254" s="15">
        <v>10.220000000000001</v>
      </c>
      <c r="AJ254" s="15">
        <v>5.4210000000000003</v>
      </c>
      <c r="AK254" s="17">
        <v>17.48</v>
      </c>
      <c r="AL254" s="17">
        <f>ROUND(Data_AidAndLevy[[#This Row],[L311]]*Data_AidAndLevy[[#This Row],[L201]],0)</f>
        <v>129579</v>
      </c>
      <c r="AM254" s="15">
        <v>0</v>
      </c>
      <c r="AN254" s="15">
        <v>33.121000000000002</v>
      </c>
      <c r="AO254" s="17">
        <v>1256.28</v>
      </c>
      <c r="AP254" s="15">
        <v>1289.4010000000001</v>
      </c>
      <c r="AQ254" s="17">
        <v>153.68</v>
      </c>
      <c r="AR254" s="15">
        <v>1135.721</v>
      </c>
      <c r="AS254" s="16">
        <v>7635</v>
      </c>
      <c r="AT254" s="14">
        <v>1102.5999999999999</v>
      </c>
      <c r="AU254" s="16">
        <v>8418351</v>
      </c>
      <c r="AV254" s="16">
        <v>8275873</v>
      </c>
      <c r="AW254" s="17">
        <v>1.01</v>
      </c>
      <c r="AX254" s="16">
        <v>8358632</v>
      </c>
      <c r="AY254" s="16">
        <v>8418351</v>
      </c>
      <c r="AZ254" s="16">
        <v>0</v>
      </c>
      <c r="BA254" s="16">
        <v>7635</v>
      </c>
      <c r="BB254" s="15">
        <v>33.121000000000002</v>
      </c>
      <c r="BC254" s="16">
        <v>252879</v>
      </c>
      <c r="BD254" s="16">
        <v>7635</v>
      </c>
      <c r="BE254" s="17">
        <v>153.68</v>
      </c>
      <c r="BF254" s="16">
        <v>1173347</v>
      </c>
      <c r="BG254" s="17">
        <v>634.35</v>
      </c>
      <c r="BH254" s="14">
        <v>1102.5999999999999</v>
      </c>
      <c r="BI254" s="16">
        <v>699434</v>
      </c>
      <c r="BJ254" s="16">
        <v>686899</v>
      </c>
      <c r="BK254" s="16">
        <v>699434</v>
      </c>
      <c r="BL254" s="16">
        <v>0</v>
      </c>
      <c r="BM254" s="16">
        <v>699434</v>
      </c>
      <c r="BN254" s="16">
        <v>699434</v>
      </c>
      <c r="BO254" s="17">
        <v>67.64</v>
      </c>
      <c r="BP254" s="14">
        <v>1102.5999999999999</v>
      </c>
      <c r="BQ254" s="16">
        <v>74580</v>
      </c>
      <c r="BR254" s="16">
        <v>73102</v>
      </c>
      <c r="BS254" s="16">
        <v>74580</v>
      </c>
      <c r="BT254" s="16">
        <v>0</v>
      </c>
      <c r="BU254" s="16">
        <v>74580</v>
      </c>
      <c r="BV254" s="16">
        <v>74580</v>
      </c>
      <c r="BW254" s="17">
        <v>78.58</v>
      </c>
      <c r="BX254" s="14">
        <v>1102.5999999999999</v>
      </c>
      <c r="BY254" s="16">
        <v>86642</v>
      </c>
      <c r="BZ254" s="16">
        <v>85103</v>
      </c>
      <c r="CA254" s="16">
        <v>86642</v>
      </c>
      <c r="CB254" s="16">
        <v>0</v>
      </c>
      <c r="CC254" s="16">
        <v>86642</v>
      </c>
      <c r="CD254" s="16">
        <v>86642</v>
      </c>
      <c r="CE254" s="17">
        <v>368.53</v>
      </c>
      <c r="CF254" s="14">
        <v>1102.5999999999999</v>
      </c>
      <c r="CG254" s="16">
        <v>406341</v>
      </c>
      <c r="CH254" s="16">
        <v>399448</v>
      </c>
      <c r="CI254" s="16">
        <v>406341</v>
      </c>
      <c r="CJ254" s="16">
        <v>0</v>
      </c>
      <c r="CK254" s="16">
        <v>406341</v>
      </c>
      <c r="CL254" s="16">
        <v>406341</v>
      </c>
      <c r="CM254" s="17">
        <v>340.52</v>
      </c>
      <c r="CN254" s="17">
        <v>1256.28</v>
      </c>
      <c r="CO254" s="16">
        <v>427788</v>
      </c>
      <c r="CP254" s="16">
        <v>417939</v>
      </c>
      <c r="CQ254" s="16">
        <v>0</v>
      </c>
      <c r="CR254" s="16">
        <v>417939</v>
      </c>
      <c r="CS254" s="16">
        <v>427788</v>
      </c>
      <c r="CT254" s="16">
        <v>0</v>
      </c>
      <c r="CU254" s="14">
        <v>1102.5999999999999</v>
      </c>
      <c r="CV254" s="16">
        <v>178</v>
      </c>
      <c r="CW254" s="14">
        <v>3.7</v>
      </c>
      <c r="CX254" s="16">
        <v>1277</v>
      </c>
      <c r="CY254" s="17">
        <v>62.45</v>
      </c>
      <c r="CZ254" s="16">
        <v>79749</v>
      </c>
      <c r="DA254" s="16">
        <v>1277</v>
      </c>
      <c r="DB254" s="17">
        <v>69.930000000000007</v>
      </c>
      <c r="DC254" s="16">
        <v>89301</v>
      </c>
      <c r="DD254" s="17">
        <v>2.42</v>
      </c>
      <c r="DE254" s="17">
        <v>340.52</v>
      </c>
      <c r="DF254" s="16">
        <v>824</v>
      </c>
      <c r="DG254" s="17">
        <v>34.31</v>
      </c>
      <c r="DH254" s="17">
        <v>1256.28</v>
      </c>
      <c r="DI254" s="16">
        <v>43103</v>
      </c>
      <c r="DJ254" s="16">
        <v>42085</v>
      </c>
      <c r="DK254" s="16">
        <v>43103</v>
      </c>
      <c r="DL254" s="16">
        <v>0</v>
      </c>
      <c r="DM254" s="16">
        <v>43103</v>
      </c>
      <c r="DN254" s="16">
        <v>43103</v>
      </c>
      <c r="DO254" s="17">
        <v>4.09</v>
      </c>
      <c r="DP254" s="17">
        <v>1256.28</v>
      </c>
      <c r="DQ254" s="16">
        <v>5138</v>
      </c>
      <c r="DR254" s="16">
        <v>5016</v>
      </c>
      <c r="DS254" s="16">
        <v>5138</v>
      </c>
      <c r="DT254" s="16">
        <v>0</v>
      </c>
      <c r="DU254" s="16">
        <v>5138</v>
      </c>
      <c r="DV254" s="16">
        <v>5138</v>
      </c>
      <c r="DW254" s="16">
        <v>8418351</v>
      </c>
      <c r="DX254" s="16">
        <v>0</v>
      </c>
      <c r="DY254" s="16">
        <v>252879</v>
      </c>
      <c r="DZ254" s="16">
        <v>1173347</v>
      </c>
      <c r="EA254" s="16">
        <v>699434</v>
      </c>
      <c r="EB254" s="16">
        <v>74580</v>
      </c>
      <c r="EC254" s="16">
        <v>86642</v>
      </c>
      <c r="ED254" s="16">
        <v>406341</v>
      </c>
      <c r="EE254" s="16">
        <v>427788</v>
      </c>
      <c r="EF254" s="16">
        <v>0</v>
      </c>
      <c r="EG254" s="16">
        <v>79749</v>
      </c>
      <c r="EH254" s="16">
        <v>89301</v>
      </c>
      <c r="EI254" s="16">
        <v>824</v>
      </c>
      <c r="EJ254" s="16">
        <v>43103</v>
      </c>
      <c r="EK254" s="16">
        <v>5138</v>
      </c>
      <c r="EL254" s="16">
        <v>69819</v>
      </c>
      <c r="EM254" s="16">
        <v>363070</v>
      </c>
      <c r="EN254" s="16">
        <v>0</v>
      </c>
      <c r="EO254" s="16">
        <v>12050728</v>
      </c>
      <c r="EP254" s="16">
        <v>430654346</v>
      </c>
      <c r="EQ254" s="18">
        <v>5.4</v>
      </c>
      <c r="ER254" s="16">
        <v>2325533</v>
      </c>
      <c r="ES254" s="16">
        <v>69240</v>
      </c>
      <c r="ET254" s="16">
        <v>57573</v>
      </c>
      <c r="EU254" s="16">
        <v>11667</v>
      </c>
      <c r="EV254" s="16">
        <v>2325533</v>
      </c>
      <c r="EW254" s="16">
        <v>2337200</v>
      </c>
      <c r="EX254" s="16">
        <v>159931420</v>
      </c>
      <c r="EY254" s="16">
        <v>146999205</v>
      </c>
      <c r="EZ254" s="16">
        <v>12932215</v>
      </c>
      <c r="FA254" s="18">
        <v>5.4</v>
      </c>
      <c r="FB254" s="16">
        <v>69834</v>
      </c>
      <c r="FC254" s="16">
        <v>0</v>
      </c>
      <c r="FD254" s="16">
        <v>0</v>
      </c>
      <c r="FE254" s="16">
        <v>0</v>
      </c>
      <c r="FF254" s="16">
        <v>69834</v>
      </c>
      <c r="FG254" s="16">
        <v>69834</v>
      </c>
      <c r="FH254" s="16">
        <v>2337200</v>
      </c>
      <c r="FI254" s="16">
        <v>2407034</v>
      </c>
      <c r="FJ254" s="16">
        <v>6749</v>
      </c>
      <c r="FK254" s="15">
        <v>1135.721</v>
      </c>
      <c r="FL254" s="16">
        <v>7664981</v>
      </c>
      <c r="FM254" s="16">
        <v>6749</v>
      </c>
      <c r="FN254" s="17">
        <v>153.68</v>
      </c>
      <c r="FO254" s="16">
        <v>1037186</v>
      </c>
      <c r="FP254" s="16">
        <v>264</v>
      </c>
      <c r="FQ254" s="17">
        <v>1258.7</v>
      </c>
      <c r="FR254" s="16">
        <v>332297</v>
      </c>
      <c r="FS254" s="16">
        <v>43103</v>
      </c>
      <c r="FT254" s="16">
        <v>5138</v>
      </c>
      <c r="FU254" s="16">
        <v>380538</v>
      </c>
      <c r="FV254" s="16">
        <v>7664981</v>
      </c>
      <c r="FW254" s="16">
        <v>1037186</v>
      </c>
      <c r="FX254" s="16">
        <v>0</v>
      </c>
      <c r="FY254" s="16">
        <v>699434</v>
      </c>
      <c r="FZ254" s="16">
        <v>74580</v>
      </c>
      <c r="GA254" s="16">
        <v>86642</v>
      </c>
      <c r="GB254" s="16">
        <v>406341</v>
      </c>
      <c r="GC254" s="16">
        <v>10349702</v>
      </c>
      <c r="GD254" s="16">
        <v>2407034</v>
      </c>
      <c r="GE254" s="16">
        <v>7942668</v>
      </c>
      <c r="GF254" s="15">
        <v>1289.4010000000001</v>
      </c>
      <c r="GG254" s="16">
        <v>300</v>
      </c>
      <c r="GH254" s="16">
        <v>386820</v>
      </c>
      <c r="GI254" s="16">
        <v>7942668</v>
      </c>
      <c r="GJ254" s="16">
        <v>0</v>
      </c>
      <c r="GK254" s="14">
        <v>41.5</v>
      </c>
      <c r="GL254" s="16">
        <v>7635</v>
      </c>
      <c r="GM254" s="16">
        <v>316853</v>
      </c>
      <c r="GN254" s="14">
        <v>0</v>
      </c>
      <c r="GO254" s="16">
        <v>7413</v>
      </c>
      <c r="GP254" s="16">
        <v>0</v>
      </c>
      <c r="GQ254" s="16">
        <v>316853</v>
      </c>
      <c r="GR254" s="16">
        <v>316853</v>
      </c>
      <c r="GS254" s="16">
        <v>12050728</v>
      </c>
      <c r="GT254" s="16">
        <v>10349702</v>
      </c>
      <c r="GU254" s="16">
        <v>0</v>
      </c>
      <c r="GV254" s="16">
        <v>1701026</v>
      </c>
      <c r="GW254" s="16">
        <v>430654346</v>
      </c>
      <c r="GX254" s="16">
        <v>424159129</v>
      </c>
      <c r="GY254" s="16">
        <v>6495217</v>
      </c>
      <c r="GZ254" s="16">
        <v>424159129</v>
      </c>
      <c r="HA254" s="18">
        <v>1.5299999999999999E-2</v>
      </c>
      <c r="HB254" s="16">
        <v>7986</v>
      </c>
      <c r="HC254" s="16">
        <v>122</v>
      </c>
      <c r="HD254" s="16">
        <v>7986</v>
      </c>
      <c r="HE254" s="16">
        <v>122</v>
      </c>
      <c r="HF254" s="16">
        <v>7864</v>
      </c>
      <c r="HG254" s="16">
        <v>886</v>
      </c>
      <c r="HH254" s="16">
        <v>685</v>
      </c>
      <c r="HI254" s="16">
        <v>201</v>
      </c>
      <c r="HJ254" s="15">
        <v>1289.4010000000001</v>
      </c>
      <c r="HK254" s="16">
        <v>259170</v>
      </c>
      <c r="HL254" s="15">
        <v>1289.4010000000001</v>
      </c>
      <c r="HM254" s="16">
        <v>10</v>
      </c>
      <c r="HN254" s="16">
        <v>12894</v>
      </c>
      <c r="HO254" s="15">
        <v>1289.4010000000001</v>
      </c>
      <c r="HP254" s="16">
        <v>7635</v>
      </c>
      <c r="HQ254" s="15">
        <v>0.11600000000000001</v>
      </c>
      <c r="HR254" s="16">
        <v>1142409</v>
      </c>
      <c r="HS254" s="16">
        <v>259170</v>
      </c>
      <c r="HT254" s="16">
        <v>12894</v>
      </c>
      <c r="HU254" s="16">
        <v>870345</v>
      </c>
      <c r="HV254" s="16">
        <v>430654346</v>
      </c>
      <c r="HW254" s="18">
        <v>2.0209800000000002</v>
      </c>
      <c r="HX254" s="18">
        <v>1.9617800000000001</v>
      </c>
      <c r="HY254" s="18">
        <v>5.9200000000000003E-2</v>
      </c>
      <c r="HZ254" s="16">
        <v>430654346</v>
      </c>
      <c r="IA254" s="16">
        <v>25495</v>
      </c>
      <c r="IB254" s="16">
        <v>7635</v>
      </c>
      <c r="IC254" s="17">
        <v>0</v>
      </c>
      <c r="ID254" s="16">
        <v>0</v>
      </c>
      <c r="IE254" s="15">
        <v>1289.4010000000001</v>
      </c>
      <c r="IF254" s="16">
        <v>0</v>
      </c>
      <c r="IG254" s="16">
        <v>1701026</v>
      </c>
      <c r="IH254" s="16">
        <v>7864</v>
      </c>
      <c r="II254" s="16">
        <v>0</v>
      </c>
      <c r="IJ254" s="16">
        <v>0</v>
      </c>
      <c r="IK254" s="16">
        <v>69819</v>
      </c>
      <c r="IL254" s="16">
        <v>259170</v>
      </c>
      <c r="IM254" s="16">
        <v>12894</v>
      </c>
      <c r="IN254" s="16">
        <v>25495</v>
      </c>
      <c r="IO254" s="16">
        <v>0</v>
      </c>
      <c r="IP254" s="16">
        <v>1465422</v>
      </c>
      <c r="IQ254" s="16">
        <v>7942668</v>
      </c>
      <c r="IR254" s="16">
        <v>0</v>
      </c>
      <c r="IS254" s="16">
        <v>7864</v>
      </c>
      <c r="IT254" s="16">
        <v>0</v>
      </c>
      <c r="IU254" s="16">
        <v>0</v>
      </c>
      <c r="IV254" s="16">
        <v>69819</v>
      </c>
      <c r="IW254" s="16">
        <v>259170</v>
      </c>
      <c r="IX254" s="16">
        <v>12894</v>
      </c>
      <c r="IY254" s="16">
        <v>25495</v>
      </c>
      <c r="IZ254" s="16">
        <v>0</v>
      </c>
      <c r="JA254" s="16">
        <v>0</v>
      </c>
      <c r="JB254" s="16">
        <v>316853</v>
      </c>
      <c r="JC254" s="16">
        <v>8495125</v>
      </c>
      <c r="JD254" s="16">
        <v>8418351</v>
      </c>
      <c r="JE254" s="16">
        <v>0</v>
      </c>
      <c r="JF254" s="16">
        <v>8418351</v>
      </c>
      <c r="JG254" s="19">
        <v>0.1</v>
      </c>
      <c r="JH254" s="16">
        <v>841835</v>
      </c>
      <c r="JI254" s="16">
        <v>430654346</v>
      </c>
      <c r="JJ254" s="14">
        <v>1102.5999999999999</v>
      </c>
      <c r="JK254" s="16">
        <v>390581</v>
      </c>
      <c r="JL254" s="16">
        <v>416026</v>
      </c>
      <c r="JM254" s="16">
        <v>390581</v>
      </c>
      <c r="JN254" s="17">
        <v>0.25</v>
      </c>
      <c r="JO254" s="19">
        <v>0.26629999999999998</v>
      </c>
      <c r="JP254" s="16">
        <v>841835</v>
      </c>
      <c r="JQ254" s="16">
        <v>224181</v>
      </c>
      <c r="JR254" s="17">
        <v>7.0000000000000007E-2</v>
      </c>
      <c r="JS254" s="16">
        <v>8073022</v>
      </c>
      <c r="JT254" s="16">
        <v>565112</v>
      </c>
      <c r="JU254" s="16">
        <v>841835</v>
      </c>
      <c r="JV254" s="16">
        <v>224181</v>
      </c>
      <c r="JW254" s="16">
        <v>565112</v>
      </c>
      <c r="JX254" s="16">
        <v>52542</v>
      </c>
      <c r="JY254" s="16">
        <v>224181</v>
      </c>
      <c r="JZ254" s="18">
        <v>0</v>
      </c>
      <c r="KA254" s="16">
        <v>0</v>
      </c>
      <c r="KB254" s="16">
        <v>565112</v>
      </c>
      <c r="KC254" s="16">
        <v>52542</v>
      </c>
      <c r="KD254" s="16">
        <v>617654</v>
      </c>
      <c r="KE254" s="16">
        <v>8418351</v>
      </c>
      <c r="KF254" s="19">
        <v>0</v>
      </c>
      <c r="KG254" s="16">
        <v>0</v>
      </c>
      <c r="KH254" s="17">
        <v>0</v>
      </c>
      <c r="KI254" s="16">
        <v>8073022</v>
      </c>
      <c r="KJ254" s="16">
        <v>0</v>
      </c>
      <c r="KK254" s="16">
        <v>0</v>
      </c>
      <c r="KL254" s="16">
        <v>0</v>
      </c>
      <c r="KM254" s="16">
        <v>0</v>
      </c>
      <c r="KN254" s="16">
        <v>45649</v>
      </c>
      <c r="KO254" s="16">
        <v>37957</v>
      </c>
      <c r="KP254" s="16">
        <v>7692</v>
      </c>
      <c r="KQ254" s="16">
        <v>1465422</v>
      </c>
      <c r="KR254" s="16">
        <v>7692</v>
      </c>
      <c r="KS254" s="16">
        <v>1457730</v>
      </c>
      <c r="KT254" s="16">
        <v>11667</v>
      </c>
      <c r="KU254" s="16">
        <v>7692</v>
      </c>
      <c r="KV254" s="16">
        <v>19359</v>
      </c>
      <c r="KW254" s="16">
        <v>2325533</v>
      </c>
      <c r="KX254" s="16">
        <v>1457730</v>
      </c>
      <c r="KY254" s="18">
        <v>3783263</v>
      </c>
      <c r="KZ254" s="16">
        <v>52542</v>
      </c>
      <c r="LA254" s="16">
        <v>0</v>
      </c>
      <c r="LB254" s="16">
        <v>0</v>
      </c>
      <c r="LC254" s="16">
        <v>0</v>
      </c>
      <c r="LD254" s="16">
        <v>3835805</v>
      </c>
      <c r="LE254" s="16">
        <v>0</v>
      </c>
      <c r="LF254" s="16">
        <v>0</v>
      </c>
      <c r="LG254" s="16">
        <v>0</v>
      </c>
      <c r="LH254" s="16">
        <v>3835805</v>
      </c>
      <c r="LI254" s="16">
        <v>52542</v>
      </c>
      <c r="LJ254" s="16">
        <v>3783263</v>
      </c>
      <c r="LK254" s="16">
        <v>430654346</v>
      </c>
      <c r="LL254" s="16">
        <v>8.7849199999999996</v>
      </c>
      <c r="LM254" s="16">
        <v>52542</v>
      </c>
      <c r="LN254" s="16">
        <v>555037041</v>
      </c>
      <c r="LO254" s="16">
        <v>9.4659999999999994E-2</v>
      </c>
      <c r="LP254" s="16">
        <v>8.7849199999999996</v>
      </c>
      <c r="LQ254" s="16">
        <v>8.8795800000000007</v>
      </c>
      <c r="LR254" s="16">
        <v>427788</v>
      </c>
      <c r="LS254" s="16">
        <v>0</v>
      </c>
      <c r="LT254" s="16">
        <v>79749</v>
      </c>
      <c r="LU254" s="16">
        <v>89301</v>
      </c>
      <c r="LV254" s="16">
        <v>824</v>
      </c>
      <c r="LW254" s="16">
        <v>43103</v>
      </c>
      <c r="LX254" s="16">
        <v>5138</v>
      </c>
      <c r="LY254" s="16">
        <v>69819</v>
      </c>
      <c r="LZ254" s="16">
        <v>576084</v>
      </c>
      <c r="MA254" s="16">
        <v>8495125</v>
      </c>
      <c r="MB254" s="18">
        <v>576084</v>
      </c>
      <c r="MC254" s="16">
        <v>7919041</v>
      </c>
      <c r="MD254" s="16">
        <v>12050728</v>
      </c>
      <c r="ME254" s="18">
        <v>0</v>
      </c>
      <c r="MF254" s="18">
        <v>0</v>
      </c>
      <c r="MG254" s="18">
        <v>617654</v>
      </c>
      <c r="MH254" s="16">
        <v>0</v>
      </c>
      <c r="MI254" s="16">
        <v>316853</v>
      </c>
      <c r="MJ254" s="16">
        <v>0</v>
      </c>
      <c r="MK254" s="16">
        <v>0</v>
      </c>
      <c r="ML254" s="16">
        <v>0</v>
      </c>
      <c r="MM254" s="16">
        <v>0</v>
      </c>
      <c r="MN254" s="16">
        <v>0</v>
      </c>
      <c r="MO254" s="16">
        <v>3835805</v>
      </c>
      <c r="MP254" s="16">
        <v>316853</v>
      </c>
      <c r="MQ254" s="16">
        <v>0</v>
      </c>
      <c r="MR254" s="16">
        <v>565112</v>
      </c>
      <c r="MS254" s="16">
        <v>0</v>
      </c>
      <c r="MT254" s="16">
        <v>69834</v>
      </c>
      <c r="MU254" s="16">
        <v>19359</v>
      </c>
      <c r="MV254" s="16">
        <v>0</v>
      </c>
      <c r="MW254" s="16">
        <v>4806963</v>
      </c>
      <c r="MX254" s="16">
        <v>555037041</v>
      </c>
      <c r="MY254" s="16">
        <v>1.34</v>
      </c>
      <c r="MZ254" s="16">
        <v>743750</v>
      </c>
      <c r="NA254" s="16">
        <v>0</v>
      </c>
      <c r="NB254" s="16">
        <v>8073022</v>
      </c>
      <c r="NC254" s="16">
        <v>0</v>
      </c>
      <c r="ND254" s="16">
        <v>743750</v>
      </c>
      <c r="NE254" s="16">
        <v>0</v>
      </c>
      <c r="NF254" s="16">
        <v>743750</v>
      </c>
      <c r="NG254" s="17">
        <v>7.0000000000000007E-2</v>
      </c>
      <c r="NH254" s="17">
        <v>0</v>
      </c>
      <c r="NI254" s="17">
        <v>0</v>
      </c>
      <c r="NJ254" s="17">
        <v>0</v>
      </c>
      <c r="NK254" s="17">
        <v>0</v>
      </c>
      <c r="NL254" s="17">
        <v>7.0000000000000007E-2</v>
      </c>
      <c r="NM254" s="16">
        <v>565112</v>
      </c>
      <c r="NN254" s="16">
        <v>0</v>
      </c>
      <c r="NO254" s="18">
        <v>0</v>
      </c>
      <c r="NP254" s="16">
        <v>0</v>
      </c>
      <c r="NQ254" s="17">
        <v>565112</v>
      </c>
      <c r="NR254" s="16">
        <v>625000</v>
      </c>
      <c r="NS254" s="16">
        <v>0</v>
      </c>
      <c r="NT254" s="16">
        <v>183162</v>
      </c>
      <c r="NU254" s="16">
        <v>0</v>
      </c>
      <c r="NV254" s="16">
        <v>0</v>
      </c>
      <c r="NW254" s="17">
        <v>0</v>
      </c>
      <c r="NX254" s="17">
        <v>0</v>
      </c>
    </row>
    <row r="255" spans="1:388" x14ac:dyDescent="0.55000000000000004">
      <c r="A255" s="13" t="s">
        <v>1179</v>
      </c>
      <c r="B255" s="13" t="s">
        <v>1230</v>
      </c>
      <c r="C255" s="13" t="s">
        <v>479</v>
      </c>
      <c r="D255" s="13" t="s">
        <v>480</v>
      </c>
      <c r="E255" s="14">
        <v>1050.3</v>
      </c>
      <c r="F255" s="15">
        <v>0</v>
      </c>
      <c r="G255" s="16">
        <v>7413</v>
      </c>
      <c r="H255" s="16">
        <v>0</v>
      </c>
      <c r="I255" s="16">
        <v>6553</v>
      </c>
      <c r="J255" s="15">
        <v>0</v>
      </c>
      <c r="K255" s="16">
        <v>0</v>
      </c>
      <c r="L255" s="16">
        <v>7413</v>
      </c>
      <c r="M255" s="16">
        <v>222</v>
      </c>
      <c r="N255" s="16">
        <v>7635</v>
      </c>
      <c r="O255" s="17">
        <v>666.93</v>
      </c>
      <c r="P255" s="17">
        <v>19.07</v>
      </c>
      <c r="Q255" s="17">
        <v>686</v>
      </c>
      <c r="R255" s="17">
        <v>72.44</v>
      </c>
      <c r="S255" s="17">
        <v>2.16</v>
      </c>
      <c r="T255" s="17">
        <v>74.599999999999994</v>
      </c>
      <c r="U255" s="17">
        <v>84.52</v>
      </c>
      <c r="V255" s="17">
        <v>2.35</v>
      </c>
      <c r="W255" s="17">
        <v>86.87</v>
      </c>
      <c r="X255" s="17">
        <v>357.8</v>
      </c>
      <c r="Y255" s="17">
        <v>10.73</v>
      </c>
      <c r="Z255" s="17">
        <v>368.53</v>
      </c>
      <c r="AA255" s="17">
        <v>72.72</v>
      </c>
      <c r="AB255" s="17">
        <v>36.32</v>
      </c>
      <c r="AC255" s="17">
        <v>20.55</v>
      </c>
      <c r="AD255" s="17">
        <v>129.59</v>
      </c>
      <c r="AE255" s="14">
        <v>1050.3</v>
      </c>
      <c r="AF255" s="17">
        <v>1179.8900000000001</v>
      </c>
      <c r="AG255" s="17">
        <v>2.4700000000000002</v>
      </c>
      <c r="AH255" s="17">
        <v>1182.3599999999999</v>
      </c>
      <c r="AI255" s="15">
        <v>5.55</v>
      </c>
      <c r="AJ255" s="15">
        <v>4.766</v>
      </c>
      <c r="AK255" s="17">
        <v>1.83</v>
      </c>
      <c r="AL255" s="17">
        <f>ROUND(Data_AidAndLevy[[#This Row],[L311]]*Data_AidAndLevy[[#This Row],[L201]],0)</f>
        <v>13566</v>
      </c>
      <c r="AM255" s="15">
        <v>0</v>
      </c>
      <c r="AN255" s="15">
        <v>12.146000000000001</v>
      </c>
      <c r="AO255" s="17">
        <v>1179.8900000000001</v>
      </c>
      <c r="AP255" s="15">
        <v>1192.0360000000001</v>
      </c>
      <c r="AQ255" s="17">
        <v>129.59</v>
      </c>
      <c r="AR255" s="15">
        <v>1062.4459999999999</v>
      </c>
      <c r="AS255" s="16">
        <v>7635</v>
      </c>
      <c r="AT255" s="14">
        <v>1050.3</v>
      </c>
      <c r="AU255" s="16">
        <v>8019041</v>
      </c>
      <c r="AV255" s="16">
        <v>7688022</v>
      </c>
      <c r="AW255" s="17">
        <v>1.01</v>
      </c>
      <c r="AX255" s="16">
        <v>7764902</v>
      </c>
      <c r="AY255" s="16">
        <v>8019041</v>
      </c>
      <c r="AZ255" s="16">
        <v>0</v>
      </c>
      <c r="BA255" s="16">
        <v>7635</v>
      </c>
      <c r="BB255" s="15">
        <v>12.146000000000001</v>
      </c>
      <c r="BC255" s="16">
        <v>92735</v>
      </c>
      <c r="BD255" s="16">
        <v>7635</v>
      </c>
      <c r="BE255" s="17">
        <v>129.59</v>
      </c>
      <c r="BF255" s="16">
        <v>989420</v>
      </c>
      <c r="BG255" s="17">
        <v>686</v>
      </c>
      <c r="BH255" s="14">
        <v>1050.3</v>
      </c>
      <c r="BI255" s="16">
        <v>720506</v>
      </c>
      <c r="BJ255" s="16">
        <v>691673</v>
      </c>
      <c r="BK255" s="16">
        <v>720506</v>
      </c>
      <c r="BL255" s="16">
        <v>0</v>
      </c>
      <c r="BM255" s="16">
        <v>720506</v>
      </c>
      <c r="BN255" s="16">
        <v>720506</v>
      </c>
      <c r="BO255" s="17">
        <v>74.599999999999994</v>
      </c>
      <c r="BP255" s="14">
        <v>1050.3</v>
      </c>
      <c r="BQ255" s="16">
        <v>78352</v>
      </c>
      <c r="BR255" s="16">
        <v>75128</v>
      </c>
      <c r="BS255" s="16">
        <v>78352</v>
      </c>
      <c r="BT255" s="16">
        <v>0</v>
      </c>
      <c r="BU255" s="16">
        <v>78352</v>
      </c>
      <c r="BV255" s="16">
        <v>78352</v>
      </c>
      <c r="BW255" s="17">
        <v>86.87</v>
      </c>
      <c r="BX255" s="14">
        <v>1050.3</v>
      </c>
      <c r="BY255" s="16">
        <v>91240</v>
      </c>
      <c r="BZ255" s="16">
        <v>87656</v>
      </c>
      <c r="CA255" s="16">
        <v>91240</v>
      </c>
      <c r="CB255" s="16">
        <v>0</v>
      </c>
      <c r="CC255" s="16">
        <v>91240</v>
      </c>
      <c r="CD255" s="16">
        <v>91240</v>
      </c>
      <c r="CE255" s="17">
        <v>368.53</v>
      </c>
      <c r="CF255" s="14">
        <v>1050.3</v>
      </c>
      <c r="CG255" s="16">
        <v>387067</v>
      </c>
      <c r="CH255" s="16">
        <v>371074</v>
      </c>
      <c r="CI255" s="16">
        <v>387067</v>
      </c>
      <c r="CJ255" s="16">
        <v>0</v>
      </c>
      <c r="CK255" s="16">
        <v>387067</v>
      </c>
      <c r="CL255" s="16">
        <v>387067</v>
      </c>
      <c r="CM255" s="17">
        <v>333.94</v>
      </c>
      <c r="CN255" s="17">
        <v>1179.8900000000001</v>
      </c>
      <c r="CO255" s="16">
        <v>394012</v>
      </c>
      <c r="CP255" s="16">
        <v>380673</v>
      </c>
      <c r="CQ255" s="16">
        <v>0</v>
      </c>
      <c r="CR255" s="16">
        <v>380673</v>
      </c>
      <c r="CS255" s="16">
        <v>394012</v>
      </c>
      <c r="CT255" s="16">
        <v>0</v>
      </c>
      <c r="CU255" s="14">
        <v>1050.3</v>
      </c>
      <c r="CV255" s="16">
        <v>9</v>
      </c>
      <c r="CW255" s="14">
        <v>0</v>
      </c>
      <c r="CX255" s="16">
        <v>1059</v>
      </c>
      <c r="CY255" s="17">
        <v>62.17</v>
      </c>
      <c r="CZ255" s="16">
        <v>65838</v>
      </c>
      <c r="DA255" s="16">
        <v>1059</v>
      </c>
      <c r="DB255" s="17">
        <v>68.73</v>
      </c>
      <c r="DC255" s="16">
        <v>72785</v>
      </c>
      <c r="DD255" s="17">
        <v>2.4700000000000002</v>
      </c>
      <c r="DE255" s="17">
        <v>333.94</v>
      </c>
      <c r="DF255" s="16">
        <v>825</v>
      </c>
      <c r="DG255" s="17">
        <v>34.29</v>
      </c>
      <c r="DH255" s="17">
        <v>1179.8900000000001</v>
      </c>
      <c r="DI255" s="16">
        <v>40458</v>
      </c>
      <c r="DJ255" s="16">
        <v>39086</v>
      </c>
      <c r="DK255" s="16">
        <v>40458</v>
      </c>
      <c r="DL255" s="16">
        <v>0</v>
      </c>
      <c r="DM255" s="16">
        <v>40458</v>
      </c>
      <c r="DN255" s="16">
        <v>40458</v>
      </c>
      <c r="DO255" s="17">
        <v>3.7</v>
      </c>
      <c r="DP255" s="17">
        <v>1179.8900000000001</v>
      </c>
      <c r="DQ255" s="16">
        <v>4366</v>
      </c>
      <c r="DR255" s="16">
        <v>4203</v>
      </c>
      <c r="DS255" s="16">
        <v>4366</v>
      </c>
      <c r="DT255" s="16">
        <v>0</v>
      </c>
      <c r="DU255" s="16">
        <v>4366</v>
      </c>
      <c r="DV255" s="16">
        <v>4366</v>
      </c>
      <c r="DW255" s="16">
        <v>8019041</v>
      </c>
      <c r="DX255" s="16">
        <v>0</v>
      </c>
      <c r="DY255" s="16">
        <v>92735</v>
      </c>
      <c r="DZ255" s="16">
        <v>989420</v>
      </c>
      <c r="EA255" s="16">
        <v>720506</v>
      </c>
      <c r="EB255" s="16">
        <v>78352</v>
      </c>
      <c r="EC255" s="16">
        <v>91240</v>
      </c>
      <c r="ED255" s="16">
        <v>387067</v>
      </c>
      <c r="EE255" s="16">
        <v>394012</v>
      </c>
      <c r="EF255" s="16">
        <v>0</v>
      </c>
      <c r="EG255" s="16">
        <v>65838</v>
      </c>
      <c r="EH255" s="16">
        <v>72785</v>
      </c>
      <c r="EI255" s="16">
        <v>825</v>
      </c>
      <c r="EJ255" s="16">
        <v>40458</v>
      </c>
      <c r="EK255" s="16">
        <v>4366</v>
      </c>
      <c r="EL255" s="16">
        <v>75256</v>
      </c>
      <c r="EM255" s="16">
        <v>288077</v>
      </c>
      <c r="EN255" s="16">
        <v>0</v>
      </c>
      <c r="EO255" s="16">
        <v>11169466</v>
      </c>
      <c r="EP255" s="16">
        <v>428428121</v>
      </c>
      <c r="EQ255" s="18">
        <v>5.4</v>
      </c>
      <c r="ER255" s="16">
        <v>2313512</v>
      </c>
      <c r="ES255" s="16">
        <v>43895</v>
      </c>
      <c r="ET255" s="16">
        <v>44700</v>
      </c>
      <c r="EU255" s="16">
        <v>-805</v>
      </c>
      <c r="EV255" s="16">
        <v>2313512</v>
      </c>
      <c r="EW255" s="16">
        <v>2312707</v>
      </c>
      <c r="EX255" s="16">
        <v>86462014</v>
      </c>
      <c r="EY255" s="16">
        <v>75608953</v>
      </c>
      <c r="EZ255" s="16">
        <v>10853061</v>
      </c>
      <c r="FA255" s="18">
        <v>5.4</v>
      </c>
      <c r="FB255" s="16">
        <v>58607</v>
      </c>
      <c r="FC255" s="16">
        <v>0</v>
      </c>
      <c r="FD255" s="16">
        <v>0</v>
      </c>
      <c r="FE255" s="16">
        <v>0</v>
      </c>
      <c r="FF255" s="16">
        <v>58607</v>
      </c>
      <c r="FG255" s="16">
        <v>58607</v>
      </c>
      <c r="FH255" s="16">
        <v>2312707</v>
      </c>
      <c r="FI255" s="16">
        <v>2371314</v>
      </c>
      <c r="FJ255" s="16">
        <v>6749</v>
      </c>
      <c r="FK255" s="15">
        <v>1062.4459999999999</v>
      </c>
      <c r="FL255" s="16">
        <v>7170448</v>
      </c>
      <c r="FM255" s="16">
        <v>6749</v>
      </c>
      <c r="FN255" s="17">
        <v>129.59</v>
      </c>
      <c r="FO255" s="16">
        <v>874603</v>
      </c>
      <c r="FP255" s="16">
        <v>264</v>
      </c>
      <c r="FQ255" s="17">
        <v>1182.3599999999999</v>
      </c>
      <c r="FR255" s="16">
        <v>312143</v>
      </c>
      <c r="FS255" s="16">
        <v>40458</v>
      </c>
      <c r="FT255" s="16">
        <v>4366</v>
      </c>
      <c r="FU255" s="16">
        <v>356967</v>
      </c>
      <c r="FV255" s="16">
        <v>7170448</v>
      </c>
      <c r="FW255" s="16">
        <v>874603</v>
      </c>
      <c r="FX255" s="16">
        <v>0</v>
      </c>
      <c r="FY255" s="16">
        <v>720506</v>
      </c>
      <c r="FZ255" s="16">
        <v>78352</v>
      </c>
      <c r="GA255" s="16">
        <v>91240</v>
      </c>
      <c r="GB255" s="16">
        <v>387067</v>
      </c>
      <c r="GC255" s="16">
        <v>9679183</v>
      </c>
      <c r="GD255" s="16">
        <v>2371314</v>
      </c>
      <c r="GE255" s="16">
        <v>7307869</v>
      </c>
      <c r="GF255" s="15">
        <v>1192.0360000000001</v>
      </c>
      <c r="GG255" s="16">
        <v>300</v>
      </c>
      <c r="GH255" s="16">
        <v>357611</v>
      </c>
      <c r="GI255" s="16">
        <v>7307869</v>
      </c>
      <c r="GJ255" s="16">
        <v>0</v>
      </c>
      <c r="GK255" s="14">
        <v>17.5</v>
      </c>
      <c r="GL255" s="16">
        <v>7635</v>
      </c>
      <c r="GM255" s="16">
        <v>133613</v>
      </c>
      <c r="GN255" s="14">
        <v>0</v>
      </c>
      <c r="GO255" s="16">
        <v>7413</v>
      </c>
      <c r="GP255" s="16">
        <v>0</v>
      </c>
      <c r="GQ255" s="16">
        <v>133613</v>
      </c>
      <c r="GR255" s="16">
        <v>133613</v>
      </c>
      <c r="GS255" s="16">
        <v>11169466</v>
      </c>
      <c r="GT255" s="16">
        <v>9679183</v>
      </c>
      <c r="GU255" s="16">
        <v>0</v>
      </c>
      <c r="GV255" s="16">
        <v>1490283</v>
      </c>
      <c r="GW255" s="16">
        <v>428428121</v>
      </c>
      <c r="GX255" s="16">
        <v>407752715</v>
      </c>
      <c r="GY255" s="16">
        <v>20675406</v>
      </c>
      <c r="GZ255" s="16">
        <v>407752715</v>
      </c>
      <c r="HA255" s="18">
        <v>5.0700000000000002E-2</v>
      </c>
      <c r="HB255" s="16">
        <v>14603</v>
      </c>
      <c r="HC255" s="16">
        <v>740</v>
      </c>
      <c r="HD255" s="16">
        <v>14603</v>
      </c>
      <c r="HE255" s="16">
        <v>740</v>
      </c>
      <c r="HF255" s="16">
        <v>13863</v>
      </c>
      <c r="HG255" s="16">
        <v>886</v>
      </c>
      <c r="HH255" s="16">
        <v>685</v>
      </c>
      <c r="HI255" s="16">
        <v>201</v>
      </c>
      <c r="HJ255" s="15">
        <v>1192.0360000000001</v>
      </c>
      <c r="HK255" s="16">
        <v>239599</v>
      </c>
      <c r="HL255" s="15">
        <v>1192.0360000000001</v>
      </c>
      <c r="HM255" s="16">
        <v>10</v>
      </c>
      <c r="HN255" s="16">
        <v>11920</v>
      </c>
      <c r="HO255" s="15">
        <v>1192.0360000000001</v>
      </c>
      <c r="HP255" s="16">
        <v>7635</v>
      </c>
      <c r="HQ255" s="15">
        <v>0.11600000000000001</v>
      </c>
      <c r="HR255" s="16">
        <v>1056144</v>
      </c>
      <c r="HS255" s="16">
        <v>239599</v>
      </c>
      <c r="HT255" s="16">
        <v>11920</v>
      </c>
      <c r="HU255" s="16">
        <v>804625</v>
      </c>
      <c r="HV255" s="16">
        <v>428428121</v>
      </c>
      <c r="HW255" s="18">
        <v>1.87809</v>
      </c>
      <c r="HX255" s="18">
        <v>1.9617800000000001</v>
      </c>
      <c r="HY255" s="18">
        <v>0</v>
      </c>
      <c r="HZ255" s="16">
        <v>428428121</v>
      </c>
      <c r="IA255" s="16">
        <v>0</v>
      </c>
      <c r="IB255" s="16">
        <v>7635</v>
      </c>
      <c r="IC255" s="17">
        <v>0</v>
      </c>
      <c r="ID255" s="16">
        <v>0</v>
      </c>
      <c r="IE255" s="15">
        <v>1192.0360000000001</v>
      </c>
      <c r="IF255" s="16">
        <v>0</v>
      </c>
      <c r="IG255" s="16">
        <v>1490283</v>
      </c>
      <c r="IH255" s="16">
        <v>13863</v>
      </c>
      <c r="II255" s="16">
        <v>0</v>
      </c>
      <c r="IJ255" s="16">
        <v>0</v>
      </c>
      <c r="IK255" s="16">
        <v>75256</v>
      </c>
      <c r="IL255" s="16">
        <v>239599</v>
      </c>
      <c r="IM255" s="16">
        <v>11920</v>
      </c>
      <c r="IN255" s="16">
        <v>0</v>
      </c>
      <c r="IO255" s="16">
        <v>0</v>
      </c>
      <c r="IP255" s="16">
        <v>1300157</v>
      </c>
      <c r="IQ255" s="16">
        <v>7307869</v>
      </c>
      <c r="IR255" s="16">
        <v>0</v>
      </c>
      <c r="IS255" s="16">
        <v>13863</v>
      </c>
      <c r="IT255" s="16">
        <v>0</v>
      </c>
      <c r="IU255" s="16">
        <v>0</v>
      </c>
      <c r="IV255" s="16">
        <v>75256</v>
      </c>
      <c r="IW255" s="16">
        <v>239599</v>
      </c>
      <c r="IX255" s="16">
        <v>11920</v>
      </c>
      <c r="IY255" s="16">
        <v>0</v>
      </c>
      <c r="IZ255" s="16">
        <v>0</v>
      </c>
      <c r="JA255" s="16">
        <v>0</v>
      </c>
      <c r="JB255" s="16">
        <v>133613</v>
      </c>
      <c r="JC255" s="16">
        <v>7631608</v>
      </c>
      <c r="JD255" s="16">
        <v>8019041</v>
      </c>
      <c r="JE255" s="16">
        <v>0</v>
      </c>
      <c r="JF255" s="16">
        <v>8019041</v>
      </c>
      <c r="JG255" s="19">
        <v>0.1</v>
      </c>
      <c r="JH255" s="16">
        <v>801904</v>
      </c>
      <c r="JI255" s="16">
        <v>428428121</v>
      </c>
      <c r="JJ255" s="14">
        <v>1050.3</v>
      </c>
      <c r="JK255" s="16">
        <v>407910</v>
      </c>
      <c r="JL255" s="16">
        <v>416026</v>
      </c>
      <c r="JM255" s="16">
        <v>407910</v>
      </c>
      <c r="JN255" s="17">
        <v>0.25</v>
      </c>
      <c r="JO255" s="19">
        <v>0.255</v>
      </c>
      <c r="JP255" s="16">
        <v>801904</v>
      </c>
      <c r="JQ255" s="16">
        <v>204486</v>
      </c>
      <c r="JR255" s="17">
        <v>0.04</v>
      </c>
      <c r="JS255" s="16">
        <v>5830498</v>
      </c>
      <c r="JT255" s="16">
        <v>233220</v>
      </c>
      <c r="JU255" s="16">
        <v>801904</v>
      </c>
      <c r="JV255" s="16">
        <v>204486</v>
      </c>
      <c r="JW255" s="16">
        <v>233220</v>
      </c>
      <c r="JX255" s="16">
        <v>364198</v>
      </c>
      <c r="JY255" s="16">
        <v>204486</v>
      </c>
      <c r="JZ255" s="18">
        <v>0</v>
      </c>
      <c r="KA255" s="16">
        <v>0</v>
      </c>
      <c r="KB255" s="16">
        <v>233220</v>
      </c>
      <c r="KC255" s="16">
        <v>364198</v>
      </c>
      <c r="KD255" s="16">
        <v>597418</v>
      </c>
      <c r="KE255" s="16">
        <v>8019041</v>
      </c>
      <c r="KF255" s="19">
        <v>0</v>
      </c>
      <c r="KG255" s="16">
        <v>0</v>
      </c>
      <c r="KH255" s="17">
        <v>0</v>
      </c>
      <c r="KI255" s="16">
        <v>5830498</v>
      </c>
      <c r="KJ255" s="16">
        <v>0</v>
      </c>
      <c r="KK255" s="16">
        <v>0</v>
      </c>
      <c r="KL255" s="16">
        <v>0</v>
      </c>
      <c r="KM255" s="16">
        <v>0</v>
      </c>
      <c r="KN255" s="16">
        <v>24700</v>
      </c>
      <c r="KO255" s="16">
        <v>25153</v>
      </c>
      <c r="KP255" s="16">
        <v>-453</v>
      </c>
      <c r="KQ255" s="16">
        <v>1300157</v>
      </c>
      <c r="KR255" s="16">
        <v>-453</v>
      </c>
      <c r="KS255" s="16">
        <v>1300610</v>
      </c>
      <c r="KT255" s="16">
        <v>-805</v>
      </c>
      <c r="KU255" s="16">
        <v>-453</v>
      </c>
      <c r="KV255" s="16">
        <v>-1258</v>
      </c>
      <c r="KW255" s="16">
        <v>2313512</v>
      </c>
      <c r="KX255" s="16">
        <v>1300610</v>
      </c>
      <c r="KY255" s="18">
        <v>3614122</v>
      </c>
      <c r="KZ255" s="16">
        <v>364198</v>
      </c>
      <c r="LA255" s="16">
        <v>0</v>
      </c>
      <c r="LB255" s="16">
        <v>0</v>
      </c>
      <c r="LC255" s="16">
        <v>0</v>
      </c>
      <c r="LD255" s="16">
        <v>3978320</v>
      </c>
      <c r="LE255" s="16">
        <v>655000</v>
      </c>
      <c r="LF255" s="16">
        <v>0</v>
      </c>
      <c r="LG255" s="16">
        <v>0</v>
      </c>
      <c r="LH255" s="16">
        <v>4633320</v>
      </c>
      <c r="LI255" s="16">
        <v>364198</v>
      </c>
      <c r="LJ255" s="16">
        <v>4269122</v>
      </c>
      <c r="LK255" s="16">
        <v>428428121</v>
      </c>
      <c r="LL255" s="16">
        <v>9.96462</v>
      </c>
      <c r="LM255" s="16">
        <v>364198</v>
      </c>
      <c r="LN255" s="16">
        <v>432788486</v>
      </c>
      <c r="LO255" s="16">
        <v>0.84150999999999998</v>
      </c>
      <c r="LP255" s="16">
        <v>9.96462</v>
      </c>
      <c r="LQ255" s="16">
        <v>10.80613</v>
      </c>
      <c r="LR255" s="16">
        <v>394012</v>
      </c>
      <c r="LS255" s="16">
        <v>0</v>
      </c>
      <c r="LT255" s="16">
        <v>65838</v>
      </c>
      <c r="LU255" s="16">
        <v>72785</v>
      </c>
      <c r="LV255" s="16">
        <v>825</v>
      </c>
      <c r="LW255" s="16">
        <v>40458</v>
      </c>
      <c r="LX255" s="16">
        <v>4366</v>
      </c>
      <c r="LY255" s="16">
        <v>75256</v>
      </c>
      <c r="LZ255" s="16">
        <v>503028</v>
      </c>
      <c r="MA255" s="16">
        <v>7631608</v>
      </c>
      <c r="MB255" s="18">
        <v>503028</v>
      </c>
      <c r="MC255" s="16">
        <v>7128580</v>
      </c>
      <c r="MD255" s="16">
        <v>11169466</v>
      </c>
      <c r="ME255" s="18">
        <v>0</v>
      </c>
      <c r="MF255" s="18">
        <v>0</v>
      </c>
      <c r="MG255" s="18">
        <v>597418</v>
      </c>
      <c r="MH255" s="16">
        <v>0</v>
      </c>
      <c r="MI255" s="16">
        <v>133613</v>
      </c>
      <c r="MJ255" s="16">
        <v>0</v>
      </c>
      <c r="MK255" s="16">
        <v>0</v>
      </c>
      <c r="ML255" s="16">
        <v>0</v>
      </c>
      <c r="MM255" s="16">
        <v>0</v>
      </c>
      <c r="MN255" s="16">
        <v>0</v>
      </c>
      <c r="MO255" s="16">
        <v>3978320</v>
      </c>
      <c r="MP255" s="16">
        <v>133613</v>
      </c>
      <c r="MQ255" s="16">
        <v>0</v>
      </c>
      <c r="MR255" s="16">
        <v>233220</v>
      </c>
      <c r="MS255" s="16">
        <v>0</v>
      </c>
      <c r="MT255" s="16">
        <v>58607</v>
      </c>
      <c r="MU255" s="16">
        <v>-1258</v>
      </c>
      <c r="MV255" s="16">
        <v>0</v>
      </c>
      <c r="MW255" s="16">
        <v>4402502</v>
      </c>
      <c r="MX255" s="16">
        <v>432788486</v>
      </c>
      <c r="MY255" s="16">
        <v>1.34</v>
      </c>
      <c r="MZ255" s="16">
        <v>579937</v>
      </c>
      <c r="NA255" s="16">
        <v>0.04</v>
      </c>
      <c r="NB255" s="16">
        <v>5830498</v>
      </c>
      <c r="NC255" s="16">
        <v>233220</v>
      </c>
      <c r="ND255" s="16">
        <v>579937</v>
      </c>
      <c r="NE255" s="16">
        <v>233220</v>
      </c>
      <c r="NF255" s="16">
        <v>346717</v>
      </c>
      <c r="NG255" s="17">
        <v>0.04</v>
      </c>
      <c r="NH255" s="17">
        <v>0</v>
      </c>
      <c r="NI255" s="17">
        <v>0</v>
      </c>
      <c r="NJ255" s="17">
        <v>0</v>
      </c>
      <c r="NK255" s="17">
        <v>0.04</v>
      </c>
      <c r="NL255" s="17">
        <v>0.08</v>
      </c>
      <c r="NM255" s="16">
        <v>233220</v>
      </c>
      <c r="NN255" s="16">
        <v>0</v>
      </c>
      <c r="NO255" s="18">
        <v>0</v>
      </c>
      <c r="NP255" s="16">
        <v>0</v>
      </c>
      <c r="NQ255" s="17">
        <v>233220</v>
      </c>
      <c r="NR255" s="16">
        <v>355000</v>
      </c>
      <c r="NS255" s="16">
        <v>0</v>
      </c>
      <c r="NT255" s="16">
        <v>142820</v>
      </c>
      <c r="NU255" s="16">
        <v>0</v>
      </c>
      <c r="NV255" s="16">
        <v>0</v>
      </c>
      <c r="NW255" s="17">
        <v>0</v>
      </c>
      <c r="NX255" s="17">
        <v>0</v>
      </c>
    </row>
    <row r="256" spans="1:388" x14ac:dyDescent="0.55000000000000004">
      <c r="A256" s="13" t="s">
        <v>1185</v>
      </c>
      <c r="B256" s="13" t="s">
        <v>1297</v>
      </c>
      <c r="C256" s="13" t="s">
        <v>481</v>
      </c>
      <c r="D256" s="13" t="s">
        <v>482</v>
      </c>
      <c r="E256" s="14">
        <v>689</v>
      </c>
      <c r="F256" s="15">
        <v>-4</v>
      </c>
      <c r="G256" s="16">
        <v>7413</v>
      </c>
      <c r="H256" s="16">
        <v>-29652</v>
      </c>
      <c r="I256" s="16">
        <v>6553</v>
      </c>
      <c r="J256" s="15">
        <v>-4</v>
      </c>
      <c r="K256" s="16">
        <v>-26212</v>
      </c>
      <c r="L256" s="16">
        <v>7413</v>
      </c>
      <c r="M256" s="16">
        <v>222</v>
      </c>
      <c r="N256" s="16">
        <v>7635</v>
      </c>
      <c r="O256" s="17">
        <v>663.29</v>
      </c>
      <c r="P256" s="17">
        <v>19.07</v>
      </c>
      <c r="Q256" s="17">
        <v>682.36</v>
      </c>
      <c r="R256" s="17">
        <v>68.2</v>
      </c>
      <c r="S256" s="17">
        <v>2.16</v>
      </c>
      <c r="T256" s="17">
        <v>70.36</v>
      </c>
      <c r="U256" s="17">
        <v>77.83</v>
      </c>
      <c r="V256" s="17">
        <v>2.35</v>
      </c>
      <c r="W256" s="17">
        <v>80.180000000000007</v>
      </c>
      <c r="X256" s="17">
        <v>357.8</v>
      </c>
      <c r="Y256" s="17">
        <v>10.73</v>
      </c>
      <c r="Z256" s="17">
        <v>368.53</v>
      </c>
      <c r="AA256" s="17">
        <v>36</v>
      </c>
      <c r="AB256" s="17">
        <v>29.66</v>
      </c>
      <c r="AC256" s="17">
        <v>10.96</v>
      </c>
      <c r="AD256" s="17">
        <v>76.62</v>
      </c>
      <c r="AE256" s="14">
        <v>689</v>
      </c>
      <c r="AF256" s="17">
        <v>765.62</v>
      </c>
      <c r="AG256" s="17">
        <v>1.47</v>
      </c>
      <c r="AH256" s="17">
        <v>767.09</v>
      </c>
      <c r="AI256" s="15">
        <v>15.09</v>
      </c>
      <c r="AJ256" s="15">
        <v>3.8010000000000002</v>
      </c>
      <c r="AK256" s="17">
        <v>10.68</v>
      </c>
      <c r="AL256" s="17">
        <f>ROUND(Data_AidAndLevy[[#This Row],[L311]]*Data_AidAndLevy[[#This Row],[L201]],0)</f>
        <v>79171</v>
      </c>
      <c r="AM256" s="15">
        <v>0</v>
      </c>
      <c r="AN256" s="15">
        <v>29.571000000000002</v>
      </c>
      <c r="AO256" s="17">
        <v>765.62</v>
      </c>
      <c r="AP256" s="15">
        <v>795.19100000000003</v>
      </c>
      <c r="AQ256" s="17">
        <v>76.62</v>
      </c>
      <c r="AR256" s="15">
        <v>718.57100000000003</v>
      </c>
      <c r="AS256" s="16">
        <v>7635</v>
      </c>
      <c r="AT256" s="14">
        <v>689</v>
      </c>
      <c r="AU256" s="16">
        <v>5260515</v>
      </c>
      <c r="AV256" s="16">
        <v>5263230</v>
      </c>
      <c r="AW256" s="17">
        <v>1.01</v>
      </c>
      <c r="AX256" s="16">
        <v>5315862</v>
      </c>
      <c r="AY256" s="16">
        <v>5260515</v>
      </c>
      <c r="AZ256" s="16">
        <v>55347</v>
      </c>
      <c r="BA256" s="16">
        <v>7635</v>
      </c>
      <c r="BB256" s="15">
        <v>29.571000000000002</v>
      </c>
      <c r="BC256" s="16">
        <v>225775</v>
      </c>
      <c r="BD256" s="16">
        <v>7635</v>
      </c>
      <c r="BE256" s="17">
        <v>76.62</v>
      </c>
      <c r="BF256" s="16">
        <v>584994</v>
      </c>
      <c r="BG256" s="17">
        <v>682.36</v>
      </c>
      <c r="BH256" s="14">
        <v>689</v>
      </c>
      <c r="BI256" s="16">
        <v>470146</v>
      </c>
      <c r="BJ256" s="16">
        <v>470936</v>
      </c>
      <c r="BK256" s="16">
        <v>470146</v>
      </c>
      <c r="BL256" s="16">
        <v>790</v>
      </c>
      <c r="BM256" s="16">
        <v>470146</v>
      </c>
      <c r="BN256" s="16">
        <v>470936</v>
      </c>
      <c r="BO256" s="17">
        <v>70.36</v>
      </c>
      <c r="BP256" s="14">
        <v>689</v>
      </c>
      <c r="BQ256" s="16">
        <v>48478</v>
      </c>
      <c r="BR256" s="16">
        <v>48422</v>
      </c>
      <c r="BS256" s="16">
        <v>48478</v>
      </c>
      <c r="BT256" s="16">
        <v>0</v>
      </c>
      <c r="BU256" s="16">
        <v>48478</v>
      </c>
      <c r="BV256" s="16">
        <v>48478</v>
      </c>
      <c r="BW256" s="17">
        <v>80.180000000000007</v>
      </c>
      <c r="BX256" s="14">
        <v>689</v>
      </c>
      <c r="BY256" s="16">
        <v>55244</v>
      </c>
      <c r="BZ256" s="16">
        <v>55259</v>
      </c>
      <c r="CA256" s="16">
        <v>55244</v>
      </c>
      <c r="CB256" s="16">
        <v>15</v>
      </c>
      <c r="CC256" s="16">
        <v>55244</v>
      </c>
      <c r="CD256" s="16">
        <v>55259</v>
      </c>
      <c r="CE256" s="17">
        <v>368.53</v>
      </c>
      <c r="CF256" s="14">
        <v>689</v>
      </c>
      <c r="CG256" s="16">
        <v>253917</v>
      </c>
      <c r="CH256" s="16">
        <v>254038</v>
      </c>
      <c r="CI256" s="16">
        <v>253917</v>
      </c>
      <c r="CJ256" s="16">
        <v>121</v>
      </c>
      <c r="CK256" s="16">
        <v>253917</v>
      </c>
      <c r="CL256" s="16">
        <v>254038</v>
      </c>
      <c r="CM256" s="17">
        <v>340.52</v>
      </c>
      <c r="CN256" s="17">
        <v>765.62</v>
      </c>
      <c r="CO256" s="16">
        <v>260709</v>
      </c>
      <c r="CP256" s="16">
        <v>258527</v>
      </c>
      <c r="CQ256" s="16">
        <v>0</v>
      </c>
      <c r="CR256" s="16">
        <v>258527</v>
      </c>
      <c r="CS256" s="16">
        <v>260709</v>
      </c>
      <c r="CT256" s="16">
        <v>0</v>
      </c>
      <c r="CU256" s="14">
        <v>689</v>
      </c>
      <c r="CV256" s="16">
        <v>22</v>
      </c>
      <c r="CW256" s="14">
        <v>0</v>
      </c>
      <c r="CX256" s="16">
        <v>711</v>
      </c>
      <c r="CY256" s="17">
        <v>62.45</v>
      </c>
      <c r="CZ256" s="16">
        <v>44402</v>
      </c>
      <c r="DA256" s="16">
        <v>711</v>
      </c>
      <c r="DB256" s="17">
        <v>69.930000000000007</v>
      </c>
      <c r="DC256" s="16">
        <v>49720</v>
      </c>
      <c r="DD256" s="17">
        <v>1.47</v>
      </c>
      <c r="DE256" s="17">
        <v>340.52</v>
      </c>
      <c r="DF256" s="16">
        <v>501</v>
      </c>
      <c r="DG256" s="17">
        <v>34.31</v>
      </c>
      <c r="DH256" s="17">
        <v>765.62</v>
      </c>
      <c r="DI256" s="16">
        <v>26268</v>
      </c>
      <c r="DJ256" s="16">
        <v>26032</v>
      </c>
      <c r="DK256" s="16">
        <v>26268</v>
      </c>
      <c r="DL256" s="16">
        <v>0</v>
      </c>
      <c r="DM256" s="16">
        <v>26268</v>
      </c>
      <c r="DN256" s="16">
        <v>26268</v>
      </c>
      <c r="DO256" s="17">
        <v>4.09</v>
      </c>
      <c r="DP256" s="17">
        <v>765.62</v>
      </c>
      <c r="DQ256" s="16">
        <v>3131</v>
      </c>
      <c r="DR256" s="16">
        <v>3103</v>
      </c>
      <c r="DS256" s="16">
        <v>3131</v>
      </c>
      <c r="DT256" s="16">
        <v>0</v>
      </c>
      <c r="DU256" s="16">
        <v>3131</v>
      </c>
      <c r="DV256" s="16">
        <v>3131</v>
      </c>
      <c r="DW256" s="16">
        <v>5260515</v>
      </c>
      <c r="DX256" s="16">
        <v>55347</v>
      </c>
      <c r="DY256" s="16">
        <v>225775</v>
      </c>
      <c r="DZ256" s="16">
        <v>584994</v>
      </c>
      <c r="EA256" s="16">
        <v>470936</v>
      </c>
      <c r="EB256" s="16">
        <v>48478</v>
      </c>
      <c r="EC256" s="16">
        <v>55259</v>
      </c>
      <c r="ED256" s="16">
        <v>254038</v>
      </c>
      <c r="EE256" s="16">
        <v>260709</v>
      </c>
      <c r="EF256" s="16">
        <v>0</v>
      </c>
      <c r="EG256" s="16">
        <v>44402</v>
      </c>
      <c r="EH256" s="16">
        <v>49720</v>
      </c>
      <c r="EI256" s="16">
        <v>501</v>
      </c>
      <c r="EJ256" s="16">
        <v>26268</v>
      </c>
      <c r="EK256" s="16">
        <v>3131</v>
      </c>
      <c r="EL256" s="16">
        <v>57729</v>
      </c>
      <c r="EM256" s="16">
        <v>254229</v>
      </c>
      <c r="EN256" s="16">
        <v>-29652</v>
      </c>
      <c r="EO256" s="16">
        <v>7506921</v>
      </c>
      <c r="EP256" s="16">
        <v>345326774</v>
      </c>
      <c r="EQ256" s="18">
        <v>5.4</v>
      </c>
      <c r="ER256" s="16">
        <v>1864765</v>
      </c>
      <c r="ES256" s="16">
        <v>18411</v>
      </c>
      <c r="ET256" s="16">
        <v>17804</v>
      </c>
      <c r="EU256" s="16">
        <v>607</v>
      </c>
      <c r="EV256" s="16">
        <v>1864765</v>
      </c>
      <c r="EW256" s="16">
        <v>1865372</v>
      </c>
      <c r="EX256" s="16">
        <v>82378998</v>
      </c>
      <c r="EY256" s="16">
        <v>75771123</v>
      </c>
      <c r="EZ256" s="16">
        <v>6607875</v>
      </c>
      <c r="FA256" s="18">
        <v>5.4</v>
      </c>
      <c r="FB256" s="16">
        <v>35683</v>
      </c>
      <c r="FC256" s="16">
        <v>0</v>
      </c>
      <c r="FD256" s="16">
        <v>0</v>
      </c>
      <c r="FE256" s="16">
        <v>0</v>
      </c>
      <c r="FF256" s="16">
        <v>35683</v>
      </c>
      <c r="FG256" s="16">
        <v>35683</v>
      </c>
      <c r="FH256" s="16">
        <v>1865372</v>
      </c>
      <c r="FI256" s="16">
        <v>1901055</v>
      </c>
      <c r="FJ256" s="16">
        <v>6749</v>
      </c>
      <c r="FK256" s="15">
        <v>718.57100000000003</v>
      </c>
      <c r="FL256" s="16">
        <v>4849636</v>
      </c>
      <c r="FM256" s="16">
        <v>6749</v>
      </c>
      <c r="FN256" s="17">
        <v>76.62</v>
      </c>
      <c r="FO256" s="16">
        <v>517108</v>
      </c>
      <c r="FP256" s="16">
        <v>264</v>
      </c>
      <c r="FQ256" s="17">
        <v>767.09</v>
      </c>
      <c r="FR256" s="16">
        <v>202512</v>
      </c>
      <c r="FS256" s="16">
        <v>26268</v>
      </c>
      <c r="FT256" s="16">
        <v>3131</v>
      </c>
      <c r="FU256" s="16">
        <v>231911</v>
      </c>
      <c r="FV256" s="16">
        <v>4849636</v>
      </c>
      <c r="FW256" s="16">
        <v>517108</v>
      </c>
      <c r="FX256" s="16">
        <v>-26212</v>
      </c>
      <c r="FY256" s="16">
        <v>470936</v>
      </c>
      <c r="FZ256" s="16">
        <v>48478</v>
      </c>
      <c r="GA256" s="16">
        <v>55259</v>
      </c>
      <c r="GB256" s="16">
        <v>254038</v>
      </c>
      <c r="GC256" s="16">
        <v>6401154</v>
      </c>
      <c r="GD256" s="16">
        <v>1901055</v>
      </c>
      <c r="GE256" s="16">
        <v>4500099</v>
      </c>
      <c r="GF256" s="15">
        <v>795.19100000000003</v>
      </c>
      <c r="GG256" s="16">
        <v>300</v>
      </c>
      <c r="GH256" s="16">
        <v>238557</v>
      </c>
      <c r="GI256" s="16">
        <v>4500099</v>
      </c>
      <c r="GJ256" s="16">
        <v>0</v>
      </c>
      <c r="GK256" s="14">
        <v>20.5</v>
      </c>
      <c r="GL256" s="16">
        <v>7635</v>
      </c>
      <c r="GM256" s="16">
        <v>156518</v>
      </c>
      <c r="GN256" s="14">
        <v>0</v>
      </c>
      <c r="GO256" s="16">
        <v>7413</v>
      </c>
      <c r="GP256" s="16">
        <v>0</v>
      </c>
      <c r="GQ256" s="16">
        <v>156518</v>
      </c>
      <c r="GR256" s="16">
        <v>156518</v>
      </c>
      <c r="GS256" s="16">
        <v>7506921</v>
      </c>
      <c r="GT256" s="16">
        <v>6401154</v>
      </c>
      <c r="GU256" s="16">
        <v>0</v>
      </c>
      <c r="GV256" s="16">
        <v>1105767</v>
      </c>
      <c r="GW256" s="16">
        <v>345326774</v>
      </c>
      <c r="GX256" s="16">
        <v>340457596</v>
      </c>
      <c r="GY256" s="16">
        <v>4869178</v>
      </c>
      <c r="GZ256" s="16">
        <v>340457596</v>
      </c>
      <c r="HA256" s="18">
        <v>1.43E-2</v>
      </c>
      <c r="HB256" s="16">
        <v>12109</v>
      </c>
      <c r="HC256" s="16">
        <v>173</v>
      </c>
      <c r="HD256" s="16">
        <v>12109</v>
      </c>
      <c r="HE256" s="16">
        <v>173</v>
      </c>
      <c r="HF256" s="16">
        <v>11936</v>
      </c>
      <c r="HG256" s="16">
        <v>886</v>
      </c>
      <c r="HH256" s="16">
        <v>685</v>
      </c>
      <c r="HI256" s="16">
        <v>201</v>
      </c>
      <c r="HJ256" s="15">
        <v>795.19100000000003</v>
      </c>
      <c r="HK256" s="16">
        <v>159833</v>
      </c>
      <c r="HL256" s="15">
        <v>795.19100000000003</v>
      </c>
      <c r="HM256" s="16">
        <v>10</v>
      </c>
      <c r="HN256" s="16">
        <v>7952</v>
      </c>
      <c r="HO256" s="15">
        <v>795.19100000000003</v>
      </c>
      <c r="HP256" s="16">
        <v>7635</v>
      </c>
      <c r="HQ256" s="15">
        <v>0.11600000000000001</v>
      </c>
      <c r="HR256" s="16">
        <v>704539</v>
      </c>
      <c r="HS256" s="16">
        <v>159833</v>
      </c>
      <c r="HT256" s="16">
        <v>7952</v>
      </c>
      <c r="HU256" s="16">
        <v>536754</v>
      </c>
      <c r="HV256" s="16">
        <v>345326774</v>
      </c>
      <c r="HW256" s="18">
        <v>1.5543400000000001</v>
      </c>
      <c r="HX256" s="18">
        <v>1.9617800000000001</v>
      </c>
      <c r="HY256" s="18">
        <v>0</v>
      </c>
      <c r="HZ256" s="16">
        <v>345326774</v>
      </c>
      <c r="IA256" s="16">
        <v>0</v>
      </c>
      <c r="IB256" s="16">
        <v>7635</v>
      </c>
      <c r="IC256" s="17">
        <v>0</v>
      </c>
      <c r="ID256" s="16">
        <v>0</v>
      </c>
      <c r="IE256" s="15">
        <v>795.19100000000003</v>
      </c>
      <c r="IF256" s="16">
        <v>0</v>
      </c>
      <c r="IG256" s="16">
        <v>1105767</v>
      </c>
      <c r="IH256" s="16">
        <v>11936</v>
      </c>
      <c r="II256" s="16">
        <v>0</v>
      </c>
      <c r="IJ256" s="16">
        <v>0</v>
      </c>
      <c r="IK256" s="16">
        <v>57729</v>
      </c>
      <c r="IL256" s="16">
        <v>159833</v>
      </c>
      <c r="IM256" s="16">
        <v>7952</v>
      </c>
      <c r="IN256" s="16">
        <v>0</v>
      </c>
      <c r="IO256" s="16">
        <v>0</v>
      </c>
      <c r="IP256" s="16">
        <v>983775</v>
      </c>
      <c r="IQ256" s="16">
        <v>4500099</v>
      </c>
      <c r="IR256" s="16">
        <v>0</v>
      </c>
      <c r="IS256" s="16">
        <v>11936</v>
      </c>
      <c r="IT256" s="16">
        <v>0</v>
      </c>
      <c r="IU256" s="16">
        <v>0</v>
      </c>
      <c r="IV256" s="16">
        <v>57729</v>
      </c>
      <c r="IW256" s="16">
        <v>159833</v>
      </c>
      <c r="IX256" s="16">
        <v>7952</v>
      </c>
      <c r="IY256" s="16">
        <v>0</v>
      </c>
      <c r="IZ256" s="16">
        <v>0</v>
      </c>
      <c r="JA256" s="16">
        <v>0</v>
      </c>
      <c r="JB256" s="16">
        <v>156518</v>
      </c>
      <c r="JC256" s="16">
        <v>4778609</v>
      </c>
      <c r="JD256" s="16">
        <v>5260515</v>
      </c>
      <c r="JE256" s="16">
        <v>55347</v>
      </c>
      <c r="JF256" s="16">
        <v>5315862</v>
      </c>
      <c r="JG256" s="19">
        <v>0.1</v>
      </c>
      <c r="JH256" s="16">
        <v>531586</v>
      </c>
      <c r="JI256" s="16">
        <v>345326774</v>
      </c>
      <c r="JJ256" s="14">
        <v>689</v>
      </c>
      <c r="JK256" s="16">
        <v>501200</v>
      </c>
      <c r="JL256" s="16">
        <v>416026</v>
      </c>
      <c r="JM256" s="16">
        <v>501200</v>
      </c>
      <c r="JN256" s="17">
        <v>0.25</v>
      </c>
      <c r="JO256" s="19">
        <v>0.20749999999999999</v>
      </c>
      <c r="JP256" s="16">
        <v>531586</v>
      </c>
      <c r="JQ256" s="16">
        <v>110304</v>
      </c>
      <c r="JR256" s="17">
        <v>0.04</v>
      </c>
      <c r="JS256" s="16">
        <v>4678541</v>
      </c>
      <c r="JT256" s="16">
        <v>187142</v>
      </c>
      <c r="JU256" s="16">
        <v>531586</v>
      </c>
      <c r="JV256" s="16">
        <v>110304</v>
      </c>
      <c r="JW256" s="16">
        <v>187142</v>
      </c>
      <c r="JX256" s="16">
        <v>234140</v>
      </c>
      <c r="JY256" s="16">
        <v>110304</v>
      </c>
      <c r="JZ256" s="18">
        <v>0</v>
      </c>
      <c r="KA256" s="16">
        <v>0</v>
      </c>
      <c r="KB256" s="16">
        <v>187142</v>
      </c>
      <c r="KC256" s="16">
        <v>234140</v>
      </c>
      <c r="KD256" s="16">
        <v>421282</v>
      </c>
      <c r="KE256" s="16">
        <v>5315862</v>
      </c>
      <c r="KF256" s="19">
        <v>0</v>
      </c>
      <c r="KG256" s="16">
        <v>0</v>
      </c>
      <c r="KH256" s="17">
        <v>0</v>
      </c>
      <c r="KI256" s="16">
        <v>4678541</v>
      </c>
      <c r="KJ256" s="16">
        <v>0</v>
      </c>
      <c r="KK256" s="16">
        <v>0</v>
      </c>
      <c r="KL256" s="16">
        <v>0</v>
      </c>
      <c r="KM256" s="16">
        <v>0</v>
      </c>
      <c r="KN256" s="16">
        <v>9561</v>
      </c>
      <c r="KO256" s="16">
        <v>9246</v>
      </c>
      <c r="KP256" s="16">
        <v>315</v>
      </c>
      <c r="KQ256" s="16">
        <v>983775</v>
      </c>
      <c r="KR256" s="16">
        <v>315</v>
      </c>
      <c r="KS256" s="16">
        <v>983460</v>
      </c>
      <c r="KT256" s="16">
        <v>607</v>
      </c>
      <c r="KU256" s="16">
        <v>315</v>
      </c>
      <c r="KV256" s="16">
        <v>922</v>
      </c>
      <c r="KW256" s="16">
        <v>1864765</v>
      </c>
      <c r="KX256" s="16">
        <v>983460</v>
      </c>
      <c r="KY256" s="18">
        <v>2848225</v>
      </c>
      <c r="KZ256" s="16">
        <v>234140</v>
      </c>
      <c r="LA256" s="16">
        <v>0</v>
      </c>
      <c r="LB256" s="16">
        <v>0</v>
      </c>
      <c r="LC256" s="16">
        <v>0</v>
      </c>
      <c r="LD256" s="16">
        <v>3082365</v>
      </c>
      <c r="LE256" s="16">
        <v>0</v>
      </c>
      <c r="LF256" s="16">
        <v>0</v>
      </c>
      <c r="LG256" s="16">
        <v>0</v>
      </c>
      <c r="LH256" s="16">
        <v>3082365</v>
      </c>
      <c r="LI256" s="16">
        <v>234140</v>
      </c>
      <c r="LJ256" s="16">
        <v>2848225</v>
      </c>
      <c r="LK256" s="16">
        <v>345326774</v>
      </c>
      <c r="LL256" s="16">
        <v>8.2479099999999992</v>
      </c>
      <c r="LM256" s="16">
        <v>234140</v>
      </c>
      <c r="LN256" s="16">
        <v>379447104</v>
      </c>
      <c r="LO256" s="16">
        <v>0.61706000000000005</v>
      </c>
      <c r="LP256" s="16">
        <v>8.2479099999999992</v>
      </c>
      <c r="LQ256" s="16">
        <v>8.8649699999999996</v>
      </c>
      <c r="LR256" s="16">
        <v>260709</v>
      </c>
      <c r="LS256" s="16">
        <v>0</v>
      </c>
      <c r="LT256" s="16">
        <v>44402</v>
      </c>
      <c r="LU256" s="16">
        <v>49720</v>
      </c>
      <c r="LV256" s="16">
        <v>501</v>
      </c>
      <c r="LW256" s="16">
        <v>26268</v>
      </c>
      <c r="LX256" s="16">
        <v>3131</v>
      </c>
      <c r="LY256" s="16">
        <v>57729</v>
      </c>
      <c r="LZ256" s="16">
        <v>327002</v>
      </c>
      <c r="MA256" s="16">
        <v>4778609</v>
      </c>
      <c r="MB256" s="18">
        <v>327002</v>
      </c>
      <c r="MC256" s="16">
        <v>4451607</v>
      </c>
      <c r="MD256" s="16">
        <v>7506921</v>
      </c>
      <c r="ME256" s="18">
        <v>0</v>
      </c>
      <c r="MF256" s="18">
        <v>0</v>
      </c>
      <c r="MG256" s="18">
        <v>421282</v>
      </c>
      <c r="MH256" s="16">
        <v>0</v>
      </c>
      <c r="MI256" s="16">
        <v>156518</v>
      </c>
      <c r="MJ256" s="16">
        <v>0</v>
      </c>
      <c r="MK256" s="16">
        <v>0</v>
      </c>
      <c r="ML256" s="16">
        <v>0</v>
      </c>
      <c r="MM256" s="16">
        <v>0</v>
      </c>
      <c r="MN256" s="16">
        <v>0</v>
      </c>
      <c r="MO256" s="16">
        <v>3082365</v>
      </c>
      <c r="MP256" s="16">
        <v>156518</v>
      </c>
      <c r="MQ256" s="16">
        <v>0</v>
      </c>
      <c r="MR256" s="16">
        <v>187142</v>
      </c>
      <c r="MS256" s="16">
        <v>0</v>
      </c>
      <c r="MT256" s="16">
        <v>35683</v>
      </c>
      <c r="MU256" s="16">
        <v>922</v>
      </c>
      <c r="MV256" s="16">
        <v>0</v>
      </c>
      <c r="MW256" s="16">
        <v>3462630</v>
      </c>
      <c r="MX256" s="16">
        <v>379447104</v>
      </c>
      <c r="MY256" s="16">
        <v>0.67</v>
      </c>
      <c r="MZ256" s="16">
        <v>254230</v>
      </c>
      <c r="NA256" s="16">
        <v>0.05</v>
      </c>
      <c r="NB256" s="16">
        <v>4678541</v>
      </c>
      <c r="NC256" s="16">
        <v>233927</v>
      </c>
      <c r="ND256" s="16">
        <v>254230</v>
      </c>
      <c r="NE256" s="16">
        <v>233927</v>
      </c>
      <c r="NF256" s="16">
        <v>20303</v>
      </c>
      <c r="NG256" s="17">
        <v>0.04</v>
      </c>
      <c r="NH256" s="17">
        <v>0</v>
      </c>
      <c r="NI256" s="17">
        <v>0</v>
      </c>
      <c r="NJ256" s="17">
        <v>0</v>
      </c>
      <c r="NK256" s="17">
        <v>0.05</v>
      </c>
      <c r="NL256" s="17">
        <v>0.09</v>
      </c>
      <c r="NM256" s="16">
        <v>187142</v>
      </c>
      <c r="NN256" s="16">
        <v>0</v>
      </c>
      <c r="NO256" s="18">
        <v>0</v>
      </c>
      <c r="NP256" s="16">
        <v>0</v>
      </c>
      <c r="NQ256" s="17">
        <v>187142</v>
      </c>
      <c r="NR256" s="16">
        <v>420185</v>
      </c>
      <c r="NS256" s="16">
        <v>0</v>
      </c>
      <c r="NT256" s="16">
        <v>125218</v>
      </c>
      <c r="NU256" s="16">
        <v>0</v>
      </c>
      <c r="NV256" s="16">
        <v>0</v>
      </c>
      <c r="NW256" s="17">
        <v>0</v>
      </c>
      <c r="NX256" s="17">
        <v>0</v>
      </c>
    </row>
    <row r="257" spans="1:388" x14ac:dyDescent="0.55000000000000004">
      <c r="A257" s="13" t="s">
        <v>1179</v>
      </c>
      <c r="B257" s="13" t="s">
        <v>1262</v>
      </c>
      <c r="C257" s="13" t="s">
        <v>483</v>
      </c>
      <c r="D257" s="13" t="s">
        <v>484</v>
      </c>
      <c r="E257" s="14">
        <v>386</v>
      </c>
      <c r="F257" s="15">
        <v>0</v>
      </c>
      <c r="G257" s="16">
        <v>7413</v>
      </c>
      <c r="H257" s="16">
        <v>0</v>
      </c>
      <c r="I257" s="16">
        <v>6553</v>
      </c>
      <c r="J257" s="15">
        <v>0</v>
      </c>
      <c r="K257" s="16">
        <v>0</v>
      </c>
      <c r="L257" s="16">
        <v>7413</v>
      </c>
      <c r="M257" s="16">
        <v>222</v>
      </c>
      <c r="N257" s="16">
        <v>7635</v>
      </c>
      <c r="O257" s="17">
        <v>706.78</v>
      </c>
      <c r="P257" s="17">
        <v>19.07</v>
      </c>
      <c r="Q257" s="17">
        <v>725.85</v>
      </c>
      <c r="R257" s="17">
        <v>74.989999999999995</v>
      </c>
      <c r="S257" s="17">
        <v>2.16</v>
      </c>
      <c r="T257" s="17">
        <v>77.150000000000006</v>
      </c>
      <c r="U257" s="17">
        <v>79.930000000000007</v>
      </c>
      <c r="V257" s="17">
        <v>2.35</v>
      </c>
      <c r="W257" s="17">
        <v>82.28</v>
      </c>
      <c r="X257" s="17">
        <v>357.8</v>
      </c>
      <c r="Y257" s="17">
        <v>10.73</v>
      </c>
      <c r="Z257" s="17">
        <v>368.53</v>
      </c>
      <c r="AA257" s="17">
        <v>18</v>
      </c>
      <c r="AB257" s="17">
        <v>13.32</v>
      </c>
      <c r="AC257" s="17">
        <v>27.4</v>
      </c>
      <c r="AD257" s="17">
        <v>58.72</v>
      </c>
      <c r="AE257" s="14">
        <v>386</v>
      </c>
      <c r="AF257" s="17">
        <v>444.72</v>
      </c>
      <c r="AG257" s="17">
        <v>0.93</v>
      </c>
      <c r="AH257" s="17">
        <v>445.65</v>
      </c>
      <c r="AI257" s="15">
        <v>26.86</v>
      </c>
      <c r="AJ257" s="15">
        <v>2.0859999999999999</v>
      </c>
      <c r="AK257" s="17">
        <v>0.21</v>
      </c>
      <c r="AL257" s="17">
        <f>ROUND(Data_AidAndLevy[[#This Row],[L311]]*Data_AidAndLevy[[#This Row],[L201]],0)</f>
        <v>1557</v>
      </c>
      <c r="AM257" s="15">
        <v>0</v>
      </c>
      <c r="AN257" s="15">
        <v>29.155999999999999</v>
      </c>
      <c r="AO257" s="17">
        <v>444.72</v>
      </c>
      <c r="AP257" s="15">
        <v>473.87599999999998</v>
      </c>
      <c r="AQ257" s="17">
        <v>58.72</v>
      </c>
      <c r="AR257" s="15">
        <v>415.15600000000001</v>
      </c>
      <c r="AS257" s="16">
        <v>7635</v>
      </c>
      <c r="AT257" s="14">
        <v>386</v>
      </c>
      <c r="AU257" s="16">
        <v>2947110</v>
      </c>
      <c r="AV257" s="16">
        <v>2748740</v>
      </c>
      <c r="AW257" s="17">
        <v>1.01</v>
      </c>
      <c r="AX257" s="16">
        <v>2776227</v>
      </c>
      <c r="AY257" s="16">
        <v>2947110</v>
      </c>
      <c r="AZ257" s="16">
        <v>0</v>
      </c>
      <c r="BA257" s="16">
        <v>7635</v>
      </c>
      <c r="BB257" s="15">
        <v>29.155999999999999</v>
      </c>
      <c r="BC257" s="16">
        <v>222606</v>
      </c>
      <c r="BD257" s="16">
        <v>7635</v>
      </c>
      <c r="BE257" s="17">
        <v>58.72</v>
      </c>
      <c r="BF257" s="16">
        <v>448327</v>
      </c>
      <c r="BG257" s="17">
        <v>725.85</v>
      </c>
      <c r="BH257" s="14">
        <v>386</v>
      </c>
      <c r="BI257" s="16">
        <v>280178</v>
      </c>
      <c r="BJ257" s="16">
        <v>262074</v>
      </c>
      <c r="BK257" s="16">
        <v>280178</v>
      </c>
      <c r="BL257" s="16">
        <v>0</v>
      </c>
      <c r="BM257" s="16">
        <v>280178</v>
      </c>
      <c r="BN257" s="16">
        <v>280178</v>
      </c>
      <c r="BO257" s="17">
        <v>77.150000000000006</v>
      </c>
      <c r="BP257" s="14">
        <v>386</v>
      </c>
      <c r="BQ257" s="16">
        <v>29780</v>
      </c>
      <c r="BR257" s="16">
        <v>27806</v>
      </c>
      <c r="BS257" s="16">
        <v>29780</v>
      </c>
      <c r="BT257" s="16">
        <v>0</v>
      </c>
      <c r="BU257" s="16">
        <v>29780</v>
      </c>
      <c r="BV257" s="16">
        <v>29780</v>
      </c>
      <c r="BW257" s="17">
        <v>82.28</v>
      </c>
      <c r="BX257" s="14">
        <v>386</v>
      </c>
      <c r="BY257" s="16">
        <v>31760</v>
      </c>
      <c r="BZ257" s="16">
        <v>29638</v>
      </c>
      <c r="CA257" s="16">
        <v>31760</v>
      </c>
      <c r="CB257" s="16">
        <v>0</v>
      </c>
      <c r="CC257" s="16">
        <v>31760</v>
      </c>
      <c r="CD257" s="16">
        <v>31760</v>
      </c>
      <c r="CE257" s="17">
        <v>368.53</v>
      </c>
      <c r="CF257" s="14">
        <v>386</v>
      </c>
      <c r="CG257" s="16">
        <v>142253</v>
      </c>
      <c r="CH257" s="16">
        <v>132672</v>
      </c>
      <c r="CI257" s="16">
        <v>142253</v>
      </c>
      <c r="CJ257" s="16">
        <v>0</v>
      </c>
      <c r="CK257" s="16">
        <v>142253</v>
      </c>
      <c r="CL257" s="16">
        <v>142253</v>
      </c>
      <c r="CM257" s="17">
        <v>333.94</v>
      </c>
      <c r="CN257" s="17">
        <v>444.72</v>
      </c>
      <c r="CO257" s="16">
        <v>148510</v>
      </c>
      <c r="CP257" s="16">
        <v>136960</v>
      </c>
      <c r="CQ257" s="16">
        <v>766</v>
      </c>
      <c r="CR257" s="16">
        <v>137726</v>
      </c>
      <c r="CS257" s="16">
        <v>148510</v>
      </c>
      <c r="CT257" s="16">
        <v>0</v>
      </c>
      <c r="CU257" s="14">
        <v>386</v>
      </c>
      <c r="CV257" s="16">
        <v>0</v>
      </c>
      <c r="CW257" s="14">
        <v>0</v>
      </c>
      <c r="CX257" s="16">
        <v>386</v>
      </c>
      <c r="CY257" s="17">
        <v>62.17</v>
      </c>
      <c r="CZ257" s="16">
        <v>23998</v>
      </c>
      <c r="DA257" s="16">
        <v>386</v>
      </c>
      <c r="DB257" s="17">
        <v>68.73</v>
      </c>
      <c r="DC257" s="16">
        <v>26530</v>
      </c>
      <c r="DD257" s="17">
        <v>0.93</v>
      </c>
      <c r="DE257" s="17">
        <v>333.94</v>
      </c>
      <c r="DF257" s="16">
        <v>311</v>
      </c>
      <c r="DG257" s="17">
        <v>34.29</v>
      </c>
      <c r="DH257" s="17">
        <v>444.72</v>
      </c>
      <c r="DI257" s="16">
        <v>15249</v>
      </c>
      <c r="DJ257" s="16">
        <v>14063</v>
      </c>
      <c r="DK257" s="16">
        <v>15249</v>
      </c>
      <c r="DL257" s="16">
        <v>0</v>
      </c>
      <c r="DM257" s="16">
        <v>15249</v>
      </c>
      <c r="DN257" s="16">
        <v>15249</v>
      </c>
      <c r="DO257" s="17">
        <v>3.7</v>
      </c>
      <c r="DP257" s="17">
        <v>444.72</v>
      </c>
      <c r="DQ257" s="16">
        <v>1645</v>
      </c>
      <c r="DR257" s="16">
        <v>1512</v>
      </c>
      <c r="DS257" s="16">
        <v>1645</v>
      </c>
      <c r="DT257" s="16">
        <v>0</v>
      </c>
      <c r="DU257" s="16">
        <v>1645</v>
      </c>
      <c r="DV257" s="16">
        <v>1645</v>
      </c>
      <c r="DW257" s="16">
        <v>2947110</v>
      </c>
      <c r="DX257" s="16">
        <v>0</v>
      </c>
      <c r="DY257" s="16">
        <v>222606</v>
      </c>
      <c r="DZ257" s="16">
        <v>448327</v>
      </c>
      <c r="EA257" s="16">
        <v>280178</v>
      </c>
      <c r="EB257" s="16">
        <v>29780</v>
      </c>
      <c r="EC257" s="16">
        <v>31760</v>
      </c>
      <c r="ED257" s="16">
        <v>142253</v>
      </c>
      <c r="EE257" s="16">
        <v>148510</v>
      </c>
      <c r="EF257" s="16">
        <v>0</v>
      </c>
      <c r="EG257" s="16">
        <v>23998</v>
      </c>
      <c r="EH257" s="16">
        <v>26530</v>
      </c>
      <c r="EI257" s="16">
        <v>311</v>
      </c>
      <c r="EJ257" s="16">
        <v>15249</v>
      </c>
      <c r="EK257" s="16">
        <v>1645</v>
      </c>
      <c r="EL257" s="16">
        <v>29473</v>
      </c>
      <c r="EM257" s="16">
        <v>34182</v>
      </c>
      <c r="EN257" s="16">
        <v>0</v>
      </c>
      <c r="EO257" s="16">
        <v>4322966</v>
      </c>
      <c r="EP257" s="16">
        <v>191607648</v>
      </c>
      <c r="EQ257" s="18">
        <v>5.4</v>
      </c>
      <c r="ER257" s="16">
        <v>1034681</v>
      </c>
      <c r="ES257" s="16">
        <v>26128</v>
      </c>
      <c r="ET257" s="16">
        <v>26790</v>
      </c>
      <c r="EU257" s="16">
        <v>-662</v>
      </c>
      <c r="EV257" s="16">
        <v>1034681</v>
      </c>
      <c r="EW257" s="16">
        <v>1034019</v>
      </c>
      <c r="EX257" s="16">
        <v>13961904</v>
      </c>
      <c r="EY257" s="16">
        <v>11749641</v>
      </c>
      <c r="EZ257" s="16">
        <v>2212263</v>
      </c>
      <c r="FA257" s="18">
        <v>5.4</v>
      </c>
      <c r="FB257" s="16">
        <v>11946</v>
      </c>
      <c r="FC257" s="16">
        <v>0</v>
      </c>
      <c r="FD257" s="16">
        <v>0</v>
      </c>
      <c r="FE257" s="16">
        <v>0</v>
      </c>
      <c r="FF257" s="16">
        <v>11946</v>
      </c>
      <c r="FG257" s="16">
        <v>11946</v>
      </c>
      <c r="FH257" s="16">
        <v>1034019</v>
      </c>
      <c r="FI257" s="16">
        <v>1045965</v>
      </c>
      <c r="FJ257" s="16">
        <v>6749</v>
      </c>
      <c r="FK257" s="15">
        <v>415.15600000000001</v>
      </c>
      <c r="FL257" s="16">
        <v>2801888</v>
      </c>
      <c r="FM257" s="16">
        <v>6749</v>
      </c>
      <c r="FN257" s="17">
        <v>58.72</v>
      </c>
      <c r="FO257" s="16">
        <v>396301</v>
      </c>
      <c r="FP257" s="16">
        <v>264</v>
      </c>
      <c r="FQ257" s="17">
        <v>445.65</v>
      </c>
      <c r="FR257" s="16">
        <v>117652</v>
      </c>
      <c r="FS257" s="16">
        <v>15249</v>
      </c>
      <c r="FT257" s="16">
        <v>1645</v>
      </c>
      <c r="FU257" s="16">
        <v>134546</v>
      </c>
      <c r="FV257" s="16">
        <v>2801888</v>
      </c>
      <c r="FW257" s="16">
        <v>396301</v>
      </c>
      <c r="FX257" s="16">
        <v>0</v>
      </c>
      <c r="FY257" s="16">
        <v>280178</v>
      </c>
      <c r="FZ257" s="16">
        <v>29780</v>
      </c>
      <c r="GA257" s="16">
        <v>31760</v>
      </c>
      <c r="GB257" s="16">
        <v>142253</v>
      </c>
      <c r="GC257" s="16">
        <v>3816706</v>
      </c>
      <c r="GD257" s="16">
        <v>1045965</v>
      </c>
      <c r="GE257" s="16">
        <v>2770741</v>
      </c>
      <c r="GF257" s="15">
        <v>473.87599999999998</v>
      </c>
      <c r="GG257" s="16">
        <v>300</v>
      </c>
      <c r="GH257" s="16">
        <v>142163</v>
      </c>
      <c r="GI257" s="16">
        <v>2770741</v>
      </c>
      <c r="GJ257" s="16">
        <v>0</v>
      </c>
      <c r="GK257" s="14">
        <v>12</v>
      </c>
      <c r="GL257" s="16">
        <v>7635</v>
      </c>
      <c r="GM257" s="16">
        <v>91620</v>
      </c>
      <c r="GN257" s="14">
        <v>0</v>
      </c>
      <c r="GO257" s="16">
        <v>7413</v>
      </c>
      <c r="GP257" s="16">
        <v>0</v>
      </c>
      <c r="GQ257" s="16">
        <v>91620</v>
      </c>
      <c r="GR257" s="16">
        <v>91620</v>
      </c>
      <c r="GS257" s="16">
        <v>4322966</v>
      </c>
      <c r="GT257" s="16">
        <v>3816706</v>
      </c>
      <c r="GU257" s="16">
        <v>0</v>
      </c>
      <c r="GV257" s="16">
        <v>506260</v>
      </c>
      <c r="GW257" s="16">
        <v>191607648</v>
      </c>
      <c r="GX257" s="16">
        <v>188258453</v>
      </c>
      <c r="GY257" s="16">
        <v>3349195</v>
      </c>
      <c r="GZ257" s="16">
        <v>188258453</v>
      </c>
      <c r="HA257" s="18">
        <v>1.78E-2</v>
      </c>
      <c r="HB257" s="16">
        <v>0</v>
      </c>
      <c r="HC257" s="16">
        <v>0</v>
      </c>
      <c r="HD257" s="16">
        <v>0</v>
      </c>
      <c r="HE257" s="16">
        <v>0</v>
      </c>
      <c r="HF257" s="16">
        <v>0</v>
      </c>
      <c r="HG257" s="16">
        <v>886</v>
      </c>
      <c r="HH257" s="16">
        <v>685</v>
      </c>
      <c r="HI257" s="16">
        <v>201</v>
      </c>
      <c r="HJ257" s="15">
        <v>473.87599999999998</v>
      </c>
      <c r="HK257" s="16">
        <v>95249</v>
      </c>
      <c r="HL257" s="15">
        <v>473.87599999999998</v>
      </c>
      <c r="HM257" s="16">
        <v>10</v>
      </c>
      <c r="HN257" s="16">
        <v>4739</v>
      </c>
      <c r="HO257" s="15">
        <v>473.87599999999998</v>
      </c>
      <c r="HP257" s="16">
        <v>7635</v>
      </c>
      <c r="HQ257" s="15">
        <v>0.11600000000000001</v>
      </c>
      <c r="HR257" s="16">
        <v>419854</v>
      </c>
      <c r="HS257" s="16">
        <v>95249</v>
      </c>
      <c r="HT257" s="16">
        <v>4739</v>
      </c>
      <c r="HU257" s="16">
        <v>319866</v>
      </c>
      <c r="HV257" s="16">
        <v>191607648</v>
      </c>
      <c r="HW257" s="18">
        <v>1.6693800000000001</v>
      </c>
      <c r="HX257" s="18">
        <v>1.9617800000000001</v>
      </c>
      <c r="HY257" s="18">
        <v>0</v>
      </c>
      <c r="HZ257" s="16">
        <v>191607648</v>
      </c>
      <c r="IA257" s="16">
        <v>0</v>
      </c>
      <c r="IB257" s="16">
        <v>7635</v>
      </c>
      <c r="IC257" s="17">
        <v>0</v>
      </c>
      <c r="ID257" s="16">
        <v>0</v>
      </c>
      <c r="IE257" s="15">
        <v>473.87599999999998</v>
      </c>
      <c r="IF257" s="16">
        <v>0</v>
      </c>
      <c r="IG257" s="16">
        <v>506260</v>
      </c>
      <c r="IH257" s="16">
        <v>0</v>
      </c>
      <c r="II257" s="16">
        <v>0</v>
      </c>
      <c r="IJ257" s="16">
        <v>0</v>
      </c>
      <c r="IK257" s="16">
        <v>29473</v>
      </c>
      <c r="IL257" s="16">
        <v>95249</v>
      </c>
      <c r="IM257" s="16">
        <v>4739</v>
      </c>
      <c r="IN257" s="16">
        <v>0</v>
      </c>
      <c r="IO257" s="16">
        <v>0</v>
      </c>
      <c r="IP257" s="16">
        <v>435745</v>
      </c>
      <c r="IQ257" s="16">
        <v>2770741</v>
      </c>
      <c r="IR257" s="16">
        <v>0</v>
      </c>
      <c r="IS257" s="16">
        <v>0</v>
      </c>
      <c r="IT257" s="16">
        <v>0</v>
      </c>
      <c r="IU257" s="16">
        <v>0</v>
      </c>
      <c r="IV257" s="16">
        <v>29473</v>
      </c>
      <c r="IW257" s="16">
        <v>95249</v>
      </c>
      <c r="IX257" s="16">
        <v>4739</v>
      </c>
      <c r="IY257" s="16">
        <v>0</v>
      </c>
      <c r="IZ257" s="16">
        <v>0</v>
      </c>
      <c r="JA257" s="16">
        <v>0</v>
      </c>
      <c r="JB257" s="16">
        <v>91620</v>
      </c>
      <c r="JC257" s="16">
        <v>2932876</v>
      </c>
      <c r="JD257" s="16">
        <v>2947110</v>
      </c>
      <c r="JE257" s="16">
        <v>0</v>
      </c>
      <c r="JF257" s="16">
        <v>2947110</v>
      </c>
      <c r="JG257" s="19">
        <v>0.1</v>
      </c>
      <c r="JH257" s="16">
        <v>294711</v>
      </c>
      <c r="JI257" s="16">
        <v>191607648</v>
      </c>
      <c r="JJ257" s="14">
        <v>386</v>
      </c>
      <c r="JK257" s="16">
        <v>496393</v>
      </c>
      <c r="JL257" s="16">
        <v>416026</v>
      </c>
      <c r="JM257" s="16">
        <v>496393</v>
      </c>
      <c r="JN257" s="17">
        <v>0.25</v>
      </c>
      <c r="JO257" s="19">
        <v>0.20949999999999999</v>
      </c>
      <c r="JP257" s="16">
        <v>294711</v>
      </c>
      <c r="JQ257" s="16">
        <v>61742</v>
      </c>
      <c r="JR257" s="17">
        <v>0.1</v>
      </c>
      <c r="JS257" s="16">
        <v>2104301</v>
      </c>
      <c r="JT257" s="16">
        <v>210430</v>
      </c>
      <c r="JU257" s="16">
        <v>294711</v>
      </c>
      <c r="JV257" s="16">
        <v>61742</v>
      </c>
      <c r="JW257" s="16">
        <v>210430</v>
      </c>
      <c r="JX257" s="16">
        <v>22539</v>
      </c>
      <c r="JY257" s="16">
        <v>61742</v>
      </c>
      <c r="JZ257" s="18">
        <v>0</v>
      </c>
      <c r="KA257" s="16">
        <v>0</v>
      </c>
      <c r="KB257" s="16">
        <v>210430</v>
      </c>
      <c r="KC257" s="16">
        <v>22539</v>
      </c>
      <c r="KD257" s="16">
        <v>232969</v>
      </c>
      <c r="KE257" s="16">
        <v>2947110</v>
      </c>
      <c r="KF257" s="19">
        <v>0</v>
      </c>
      <c r="KG257" s="16">
        <v>0</v>
      </c>
      <c r="KH257" s="17">
        <v>0</v>
      </c>
      <c r="KI257" s="16">
        <v>2104301</v>
      </c>
      <c r="KJ257" s="16">
        <v>0</v>
      </c>
      <c r="KK257" s="16">
        <v>0</v>
      </c>
      <c r="KL257" s="16">
        <v>0</v>
      </c>
      <c r="KM257" s="16">
        <v>0</v>
      </c>
      <c r="KN257" s="16">
        <v>13098</v>
      </c>
      <c r="KO257" s="16">
        <v>13430</v>
      </c>
      <c r="KP257" s="16">
        <v>-332</v>
      </c>
      <c r="KQ257" s="16">
        <v>435745</v>
      </c>
      <c r="KR257" s="16">
        <v>-332</v>
      </c>
      <c r="KS257" s="16">
        <v>436077</v>
      </c>
      <c r="KT257" s="16">
        <v>-662</v>
      </c>
      <c r="KU257" s="16">
        <v>-332</v>
      </c>
      <c r="KV257" s="16">
        <v>-994</v>
      </c>
      <c r="KW257" s="16">
        <v>1034681</v>
      </c>
      <c r="KX257" s="16">
        <v>436077</v>
      </c>
      <c r="KY257" s="18">
        <v>1470758</v>
      </c>
      <c r="KZ257" s="16">
        <v>22539</v>
      </c>
      <c r="LA257" s="16">
        <v>0</v>
      </c>
      <c r="LB257" s="16">
        <v>0</v>
      </c>
      <c r="LC257" s="16">
        <v>0</v>
      </c>
      <c r="LD257" s="16">
        <v>1493297</v>
      </c>
      <c r="LE257" s="16">
        <v>89749</v>
      </c>
      <c r="LF257" s="16">
        <v>100000</v>
      </c>
      <c r="LG257" s="16">
        <v>0</v>
      </c>
      <c r="LH257" s="16">
        <v>1683046</v>
      </c>
      <c r="LI257" s="16">
        <v>22539</v>
      </c>
      <c r="LJ257" s="16">
        <v>1660507</v>
      </c>
      <c r="LK257" s="16">
        <v>191607648</v>
      </c>
      <c r="LL257" s="16">
        <v>8.6661800000000007</v>
      </c>
      <c r="LM257" s="16">
        <v>22539</v>
      </c>
      <c r="LN257" s="16">
        <v>191607648</v>
      </c>
      <c r="LO257" s="16">
        <v>0.11763</v>
      </c>
      <c r="LP257" s="16">
        <v>8.6661800000000007</v>
      </c>
      <c r="LQ257" s="16">
        <v>8.7838100000000008</v>
      </c>
      <c r="LR257" s="16">
        <v>148510</v>
      </c>
      <c r="LS257" s="16">
        <v>0</v>
      </c>
      <c r="LT257" s="16">
        <v>23998</v>
      </c>
      <c r="LU257" s="16">
        <v>26530</v>
      </c>
      <c r="LV257" s="16">
        <v>311</v>
      </c>
      <c r="LW257" s="16">
        <v>15249</v>
      </c>
      <c r="LX257" s="16">
        <v>1645</v>
      </c>
      <c r="LY257" s="16">
        <v>29473</v>
      </c>
      <c r="LZ257" s="16">
        <v>186770</v>
      </c>
      <c r="MA257" s="16">
        <v>2932876</v>
      </c>
      <c r="MB257" s="18">
        <v>186770</v>
      </c>
      <c r="MC257" s="16">
        <v>2746106</v>
      </c>
      <c r="MD257" s="16">
        <v>4322966</v>
      </c>
      <c r="ME257" s="18">
        <v>0</v>
      </c>
      <c r="MF257" s="18">
        <v>0</v>
      </c>
      <c r="MG257" s="18">
        <v>232969</v>
      </c>
      <c r="MH257" s="16">
        <v>0</v>
      </c>
      <c r="MI257" s="16">
        <v>91620</v>
      </c>
      <c r="MJ257" s="16">
        <v>0</v>
      </c>
      <c r="MK257" s="16">
        <v>0</v>
      </c>
      <c r="ML257" s="16">
        <v>0</v>
      </c>
      <c r="MM257" s="16">
        <v>0</v>
      </c>
      <c r="MN257" s="16">
        <v>0</v>
      </c>
      <c r="MO257" s="16">
        <v>1493297</v>
      </c>
      <c r="MP257" s="16">
        <v>91620</v>
      </c>
      <c r="MQ257" s="16">
        <v>0</v>
      </c>
      <c r="MR257" s="16">
        <v>210430</v>
      </c>
      <c r="MS257" s="16">
        <v>0</v>
      </c>
      <c r="MT257" s="16">
        <v>11946</v>
      </c>
      <c r="MU257" s="16">
        <v>-994</v>
      </c>
      <c r="MV257" s="16">
        <v>0</v>
      </c>
      <c r="MW257" s="16">
        <v>1806299</v>
      </c>
      <c r="MX257" s="16">
        <v>191607648</v>
      </c>
      <c r="MY257" s="16">
        <v>1.34</v>
      </c>
      <c r="MZ257" s="16">
        <v>256754</v>
      </c>
      <c r="NA257" s="16">
        <v>0.1</v>
      </c>
      <c r="NB257" s="16">
        <v>2104301</v>
      </c>
      <c r="NC257" s="16">
        <v>210430</v>
      </c>
      <c r="ND257" s="16">
        <v>256754</v>
      </c>
      <c r="NE257" s="16">
        <v>210430</v>
      </c>
      <c r="NF257" s="16">
        <v>46324</v>
      </c>
      <c r="NG257" s="17">
        <v>0.1</v>
      </c>
      <c r="NH257" s="17">
        <v>0</v>
      </c>
      <c r="NI257" s="17">
        <v>0</v>
      </c>
      <c r="NJ257" s="17">
        <v>0</v>
      </c>
      <c r="NK257" s="17">
        <v>0.1</v>
      </c>
      <c r="NL257" s="17">
        <v>0.2</v>
      </c>
      <c r="NM257" s="16">
        <v>210430</v>
      </c>
      <c r="NN257" s="16">
        <v>0</v>
      </c>
      <c r="NO257" s="18">
        <v>0</v>
      </c>
      <c r="NP257" s="16">
        <v>0</v>
      </c>
      <c r="NQ257" s="17">
        <v>210430</v>
      </c>
      <c r="NR257" s="16">
        <v>305000</v>
      </c>
      <c r="NS257" s="16">
        <v>0</v>
      </c>
      <c r="NT257" s="16">
        <v>63231</v>
      </c>
      <c r="NU257" s="16">
        <v>0</v>
      </c>
      <c r="NV257" s="16">
        <v>0</v>
      </c>
      <c r="NW257" s="17">
        <v>0</v>
      </c>
      <c r="NX257" s="17">
        <v>550300</v>
      </c>
    </row>
    <row r="258" spans="1:388" x14ac:dyDescent="0.55000000000000004">
      <c r="A258" s="13" t="s">
        <v>1189</v>
      </c>
      <c r="B258" s="13" t="s">
        <v>1275</v>
      </c>
      <c r="C258" s="13" t="s">
        <v>485</v>
      </c>
      <c r="D258" s="13" t="s">
        <v>486</v>
      </c>
      <c r="E258" s="14">
        <v>552.29999999999995</v>
      </c>
      <c r="F258" s="15">
        <v>2.9710000000000001</v>
      </c>
      <c r="G258" s="16">
        <v>7413</v>
      </c>
      <c r="H258" s="16">
        <v>-215</v>
      </c>
      <c r="I258" s="16">
        <v>6553</v>
      </c>
      <c r="J258" s="15">
        <v>2.9710000000000001</v>
      </c>
      <c r="K258" s="16">
        <v>19469</v>
      </c>
      <c r="L258" s="16">
        <v>7413</v>
      </c>
      <c r="M258" s="16">
        <v>222</v>
      </c>
      <c r="N258" s="16">
        <v>7635</v>
      </c>
      <c r="O258" s="17">
        <v>678.48</v>
      </c>
      <c r="P258" s="17">
        <v>19.07</v>
      </c>
      <c r="Q258" s="17">
        <v>697.55</v>
      </c>
      <c r="R258" s="17">
        <v>71.44</v>
      </c>
      <c r="S258" s="17">
        <v>2.16</v>
      </c>
      <c r="T258" s="17">
        <v>73.599999999999994</v>
      </c>
      <c r="U258" s="17">
        <v>74.56</v>
      </c>
      <c r="V258" s="17">
        <v>2.35</v>
      </c>
      <c r="W258" s="17">
        <v>76.91</v>
      </c>
      <c r="X258" s="17">
        <v>357.8</v>
      </c>
      <c r="Y258" s="17">
        <v>10.73</v>
      </c>
      <c r="Z258" s="17">
        <v>368.53</v>
      </c>
      <c r="AA258" s="17">
        <v>32.4</v>
      </c>
      <c r="AB258" s="17">
        <v>19.39</v>
      </c>
      <c r="AC258" s="17">
        <v>5.48</v>
      </c>
      <c r="AD258" s="17">
        <v>57.27</v>
      </c>
      <c r="AE258" s="14">
        <v>552.29999999999995</v>
      </c>
      <c r="AF258" s="17">
        <v>609.57000000000005</v>
      </c>
      <c r="AG258" s="17">
        <v>1.43</v>
      </c>
      <c r="AH258" s="17">
        <v>611</v>
      </c>
      <c r="AI258" s="15">
        <v>28.71</v>
      </c>
      <c r="AJ258" s="15">
        <v>2.5369999999999999</v>
      </c>
      <c r="AK258" s="17">
        <v>0</v>
      </c>
      <c r="AL258" s="17">
        <f>ROUND(Data_AidAndLevy[[#This Row],[L311]]*Data_AidAndLevy[[#This Row],[L201]],0)</f>
        <v>0</v>
      </c>
      <c r="AM258" s="15">
        <v>0</v>
      </c>
      <c r="AN258" s="15">
        <v>31.247</v>
      </c>
      <c r="AO258" s="17">
        <v>609.57000000000005</v>
      </c>
      <c r="AP258" s="15">
        <v>640.81700000000001</v>
      </c>
      <c r="AQ258" s="17">
        <v>57.27</v>
      </c>
      <c r="AR258" s="15">
        <v>583.54700000000003</v>
      </c>
      <c r="AS258" s="16">
        <v>7635</v>
      </c>
      <c r="AT258" s="14">
        <v>552.29999999999995</v>
      </c>
      <c r="AU258" s="16">
        <v>4216811</v>
      </c>
      <c r="AV258" s="16">
        <v>3992642</v>
      </c>
      <c r="AW258" s="17">
        <v>1.01</v>
      </c>
      <c r="AX258" s="16">
        <v>4032568</v>
      </c>
      <c r="AY258" s="16">
        <v>4216811</v>
      </c>
      <c r="AZ258" s="16">
        <v>0</v>
      </c>
      <c r="BA258" s="16">
        <v>7635</v>
      </c>
      <c r="BB258" s="15">
        <v>31.247</v>
      </c>
      <c r="BC258" s="16">
        <v>238571</v>
      </c>
      <c r="BD258" s="16">
        <v>7635</v>
      </c>
      <c r="BE258" s="17">
        <v>57.27</v>
      </c>
      <c r="BF258" s="16">
        <v>437256</v>
      </c>
      <c r="BG258" s="17">
        <v>697.55</v>
      </c>
      <c r="BH258" s="14">
        <v>552.29999999999995</v>
      </c>
      <c r="BI258" s="16">
        <v>385257</v>
      </c>
      <c r="BJ258" s="16">
        <v>365429</v>
      </c>
      <c r="BK258" s="16">
        <v>385257</v>
      </c>
      <c r="BL258" s="16">
        <v>0</v>
      </c>
      <c r="BM258" s="16">
        <v>385257</v>
      </c>
      <c r="BN258" s="16">
        <v>385257</v>
      </c>
      <c r="BO258" s="17">
        <v>73.599999999999994</v>
      </c>
      <c r="BP258" s="14">
        <v>552.29999999999995</v>
      </c>
      <c r="BQ258" s="16">
        <v>40649</v>
      </c>
      <c r="BR258" s="16">
        <v>38478</v>
      </c>
      <c r="BS258" s="16">
        <v>40649</v>
      </c>
      <c r="BT258" s="16">
        <v>0</v>
      </c>
      <c r="BU258" s="16">
        <v>40649</v>
      </c>
      <c r="BV258" s="16">
        <v>40649</v>
      </c>
      <c r="BW258" s="17">
        <v>76.91</v>
      </c>
      <c r="BX258" s="14">
        <v>552.29999999999995</v>
      </c>
      <c r="BY258" s="16">
        <v>42477</v>
      </c>
      <c r="BZ258" s="16">
        <v>40158</v>
      </c>
      <c r="CA258" s="16">
        <v>42477</v>
      </c>
      <c r="CB258" s="16">
        <v>0</v>
      </c>
      <c r="CC258" s="16">
        <v>42477</v>
      </c>
      <c r="CD258" s="16">
        <v>42477</v>
      </c>
      <c r="CE258" s="17">
        <v>368.53</v>
      </c>
      <c r="CF258" s="14">
        <v>552.29999999999995</v>
      </c>
      <c r="CG258" s="16">
        <v>203539</v>
      </c>
      <c r="CH258" s="16">
        <v>192711</v>
      </c>
      <c r="CI258" s="16">
        <v>203539</v>
      </c>
      <c r="CJ258" s="16">
        <v>0</v>
      </c>
      <c r="CK258" s="16">
        <v>203539</v>
      </c>
      <c r="CL258" s="16">
        <v>203539</v>
      </c>
      <c r="CM258" s="17">
        <v>331.3</v>
      </c>
      <c r="CN258" s="17">
        <v>609.57000000000005</v>
      </c>
      <c r="CO258" s="16">
        <v>201951</v>
      </c>
      <c r="CP258" s="16">
        <v>190134</v>
      </c>
      <c r="CQ258" s="16">
        <v>0</v>
      </c>
      <c r="CR258" s="16">
        <v>190134</v>
      </c>
      <c r="CS258" s="16">
        <v>201951</v>
      </c>
      <c r="CT258" s="16">
        <v>0</v>
      </c>
      <c r="CU258" s="14">
        <v>552.29999999999995</v>
      </c>
      <c r="CV258" s="16">
        <v>0</v>
      </c>
      <c r="CW258" s="14">
        <v>0</v>
      </c>
      <c r="CX258" s="16">
        <v>552</v>
      </c>
      <c r="CY258" s="17">
        <v>62.14</v>
      </c>
      <c r="CZ258" s="16">
        <v>34301</v>
      </c>
      <c r="DA258" s="16">
        <v>552</v>
      </c>
      <c r="DB258" s="17">
        <v>68.3</v>
      </c>
      <c r="DC258" s="16">
        <v>37702</v>
      </c>
      <c r="DD258" s="17">
        <v>1.43</v>
      </c>
      <c r="DE258" s="17">
        <v>331.3</v>
      </c>
      <c r="DF258" s="16">
        <v>474</v>
      </c>
      <c r="DG258" s="17">
        <v>33.299999999999997</v>
      </c>
      <c r="DH258" s="17">
        <v>609.57000000000005</v>
      </c>
      <c r="DI258" s="16">
        <v>20299</v>
      </c>
      <c r="DJ258" s="16">
        <v>19097</v>
      </c>
      <c r="DK258" s="16">
        <v>20299</v>
      </c>
      <c r="DL258" s="16">
        <v>0</v>
      </c>
      <c r="DM258" s="16">
        <v>20299</v>
      </c>
      <c r="DN258" s="16">
        <v>20299</v>
      </c>
      <c r="DO258" s="17">
        <v>3.65</v>
      </c>
      <c r="DP258" s="17">
        <v>609.57000000000005</v>
      </c>
      <c r="DQ258" s="16">
        <v>2225</v>
      </c>
      <c r="DR258" s="16">
        <v>2087</v>
      </c>
      <c r="DS258" s="16">
        <v>2225</v>
      </c>
      <c r="DT258" s="16">
        <v>0</v>
      </c>
      <c r="DU258" s="16">
        <v>2225</v>
      </c>
      <c r="DV258" s="16">
        <v>2225</v>
      </c>
      <c r="DW258" s="16">
        <v>4216811</v>
      </c>
      <c r="DX258" s="16">
        <v>0</v>
      </c>
      <c r="DY258" s="16">
        <v>238571</v>
      </c>
      <c r="DZ258" s="16">
        <v>437256</v>
      </c>
      <c r="EA258" s="16">
        <v>385257</v>
      </c>
      <c r="EB258" s="16">
        <v>40649</v>
      </c>
      <c r="EC258" s="16">
        <v>42477</v>
      </c>
      <c r="ED258" s="16">
        <v>203539</v>
      </c>
      <c r="EE258" s="16">
        <v>201951</v>
      </c>
      <c r="EF258" s="16">
        <v>0</v>
      </c>
      <c r="EG258" s="16">
        <v>34301</v>
      </c>
      <c r="EH258" s="16">
        <v>37702</v>
      </c>
      <c r="EI258" s="16">
        <v>474</v>
      </c>
      <c r="EJ258" s="16">
        <v>20299</v>
      </c>
      <c r="EK258" s="16">
        <v>2225</v>
      </c>
      <c r="EL258" s="16">
        <v>42887</v>
      </c>
      <c r="EM258" s="16">
        <v>163768</v>
      </c>
      <c r="EN258" s="16">
        <v>-215</v>
      </c>
      <c r="EO258" s="16">
        <v>5982178</v>
      </c>
      <c r="EP258" s="16">
        <v>213787934</v>
      </c>
      <c r="EQ258" s="18">
        <v>5.4</v>
      </c>
      <c r="ER258" s="16">
        <v>1154455</v>
      </c>
      <c r="ES258" s="16">
        <v>24780</v>
      </c>
      <c r="ET258" s="16">
        <v>24604</v>
      </c>
      <c r="EU258" s="16">
        <v>176</v>
      </c>
      <c r="EV258" s="16">
        <v>1154455</v>
      </c>
      <c r="EW258" s="16">
        <v>1154631</v>
      </c>
      <c r="EX258" s="16">
        <v>23461388</v>
      </c>
      <c r="EY258" s="16">
        <v>18690698</v>
      </c>
      <c r="EZ258" s="16">
        <v>4770690</v>
      </c>
      <c r="FA258" s="18">
        <v>5.4</v>
      </c>
      <c r="FB258" s="16">
        <v>25762</v>
      </c>
      <c r="FC258" s="16">
        <v>0</v>
      </c>
      <c r="FD258" s="16">
        <v>0</v>
      </c>
      <c r="FE258" s="16">
        <v>0</v>
      </c>
      <c r="FF258" s="16">
        <v>25762</v>
      </c>
      <c r="FG258" s="16">
        <v>25762</v>
      </c>
      <c r="FH258" s="16">
        <v>1154631</v>
      </c>
      <c r="FI258" s="16">
        <v>1180393</v>
      </c>
      <c r="FJ258" s="16">
        <v>6749</v>
      </c>
      <c r="FK258" s="15">
        <v>583.54700000000003</v>
      </c>
      <c r="FL258" s="16">
        <v>3938359</v>
      </c>
      <c r="FM258" s="16">
        <v>6749</v>
      </c>
      <c r="FN258" s="17">
        <v>57.27</v>
      </c>
      <c r="FO258" s="16">
        <v>386515</v>
      </c>
      <c r="FP258" s="16">
        <v>264</v>
      </c>
      <c r="FQ258" s="17">
        <v>611</v>
      </c>
      <c r="FR258" s="16">
        <v>161304</v>
      </c>
      <c r="FS258" s="16">
        <v>20299</v>
      </c>
      <c r="FT258" s="16">
        <v>2225</v>
      </c>
      <c r="FU258" s="16">
        <v>183828</v>
      </c>
      <c r="FV258" s="16">
        <v>3938359</v>
      </c>
      <c r="FW258" s="16">
        <v>386515</v>
      </c>
      <c r="FX258" s="16">
        <v>19469</v>
      </c>
      <c r="FY258" s="16">
        <v>385257</v>
      </c>
      <c r="FZ258" s="16">
        <v>40649</v>
      </c>
      <c r="GA258" s="16">
        <v>42477</v>
      </c>
      <c r="GB258" s="16">
        <v>203539</v>
      </c>
      <c r="GC258" s="16">
        <v>5200093</v>
      </c>
      <c r="GD258" s="16">
        <v>1180393</v>
      </c>
      <c r="GE258" s="16">
        <v>4019700</v>
      </c>
      <c r="GF258" s="15">
        <v>640.81700000000001</v>
      </c>
      <c r="GG258" s="16">
        <v>300</v>
      </c>
      <c r="GH258" s="16">
        <v>192245</v>
      </c>
      <c r="GI258" s="16">
        <v>4019700</v>
      </c>
      <c r="GJ258" s="16">
        <v>0</v>
      </c>
      <c r="GK258" s="14">
        <v>15.5</v>
      </c>
      <c r="GL258" s="16">
        <v>7635</v>
      </c>
      <c r="GM258" s="16">
        <v>118343</v>
      </c>
      <c r="GN258" s="14">
        <v>0</v>
      </c>
      <c r="GO258" s="16">
        <v>7413</v>
      </c>
      <c r="GP258" s="16">
        <v>0</v>
      </c>
      <c r="GQ258" s="16">
        <v>118343</v>
      </c>
      <c r="GR258" s="16">
        <v>118343</v>
      </c>
      <c r="GS258" s="16">
        <v>5982178</v>
      </c>
      <c r="GT258" s="16">
        <v>5200093</v>
      </c>
      <c r="GU258" s="16">
        <v>0</v>
      </c>
      <c r="GV258" s="16">
        <v>782085</v>
      </c>
      <c r="GW258" s="16">
        <v>213787934</v>
      </c>
      <c r="GX258" s="16">
        <v>210853222</v>
      </c>
      <c r="GY258" s="16">
        <v>2934712</v>
      </c>
      <c r="GZ258" s="16">
        <v>210853222</v>
      </c>
      <c r="HA258" s="18">
        <v>1.3899999999999999E-2</v>
      </c>
      <c r="HB258" s="16">
        <v>14942</v>
      </c>
      <c r="HC258" s="16">
        <v>208</v>
      </c>
      <c r="HD258" s="16">
        <v>14942</v>
      </c>
      <c r="HE258" s="16">
        <v>208</v>
      </c>
      <c r="HF258" s="16">
        <v>14734</v>
      </c>
      <c r="HG258" s="16">
        <v>886</v>
      </c>
      <c r="HH258" s="16">
        <v>685</v>
      </c>
      <c r="HI258" s="16">
        <v>201</v>
      </c>
      <c r="HJ258" s="15">
        <v>640.81700000000001</v>
      </c>
      <c r="HK258" s="16">
        <v>128804</v>
      </c>
      <c r="HL258" s="15">
        <v>640.81700000000001</v>
      </c>
      <c r="HM258" s="16">
        <v>10</v>
      </c>
      <c r="HN258" s="16">
        <v>6408</v>
      </c>
      <c r="HO258" s="15">
        <v>640.81700000000001</v>
      </c>
      <c r="HP258" s="16">
        <v>7635</v>
      </c>
      <c r="HQ258" s="15">
        <v>0.11600000000000001</v>
      </c>
      <c r="HR258" s="16">
        <v>567764</v>
      </c>
      <c r="HS258" s="16">
        <v>128804</v>
      </c>
      <c r="HT258" s="16">
        <v>6408</v>
      </c>
      <c r="HU258" s="16">
        <v>432552</v>
      </c>
      <c r="HV258" s="16">
        <v>213787934</v>
      </c>
      <c r="HW258" s="18">
        <v>2.0232800000000002</v>
      </c>
      <c r="HX258" s="18">
        <v>1.9617800000000001</v>
      </c>
      <c r="HY258" s="18">
        <v>6.1499999999999999E-2</v>
      </c>
      <c r="HZ258" s="16">
        <v>213787934</v>
      </c>
      <c r="IA258" s="16">
        <v>13148</v>
      </c>
      <c r="IB258" s="16">
        <v>7635</v>
      </c>
      <c r="IC258" s="17">
        <v>0</v>
      </c>
      <c r="ID258" s="16">
        <v>0</v>
      </c>
      <c r="IE258" s="15">
        <v>640.81700000000001</v>
      </c>
      <c r="IF258" s="16">
        <v>0</v>
      </c>
      <c r="IG258" s="16">
        <v>782085</v>
      </c>
      <c r="IH258" s="16">
        <v>14734</v>
      </c>
      <c r="II258" s="16">
        <v>0</v>
      </c>
      <c r="IJ258" s="16">
        <v>0</v>
      </c>
      <c r="IK258" s="16">
        <v>42887</v>
      </c>
      <c r="IL258" s="16">
        <v>128804</v>
      </c>
      <c r="IM258" s="16">
        <v>6408</v>
      </c>
      <c r="IN258" s="16">
        <v>13148</v>
      </c>
      <c r="IO258" s="16">
        <v>0</v>
      </c>
      <c r="IP258" s="16">
        <v>661878</v>
      </c>
      <c r="IQ258" s="16">
        <v>4019700</v>
      </c>
      <c r="IR258" s="16">
        <v>0</v>
      </c>
      <c r="IS258" s="16">
        <v>14734</v>
      </c>
      <c r="IT258" s="16">
        <v>0</v>
      </c>
      <c r="IU258" s="16">
        <v>0</v>
      </c>
      <c r="IV258" s="16">
        <v>42887</v>
      </c>
      <c r="IW258" s="16">
        <v>128804</v>
      </c>
      <c r="IX258" s="16">
        <v>6408</v>
      </c>
      <c r="IY258" s="16">
        <v>13148</v>
      </c>
      <c r="IZ258" s="16">
        <v>0</v>
      </c>
      <c r="JA258" s="16">
        <v>0</v>
      </c>
      <c r="JB258" s="16">
        <v>118343</v>
      </c>
      <c r="JC258" s="16">
        <v>4258250</v>
      </c>
      <c r="JD258" s="16">
        <v>4216811</v>
      </c>
      <c r="JE258" s="16">
        <v>0</v>
      </c>
      <c r="JF258" s="16">
        <v>4216811</v>
      </c>
      <c r="JG258" s="19">
        <v>0.1</v>
      </c>
      <c r="JH258" s="16">
        <v>421681</v>
      </c>
      <c r="JI258" s="16">
        <v>213787934</v>
      </c>
      <c r="JJ258" s="14">
        <v>552.29999999999995</v>
      </c>
      <c r="JK258" s="16">
        <v>387087</v>
      </c>
      <c r="JL258" s="16">
        <v>416026</v>
      </c>
      <c r="JM258" s="16">
        <v>387087</v>
      </c>
      <c r="JN258" s="17">
        <v>0.25</v>
      </c>
      <c r="JO258" s="19">
        <v>0.26869999999999999</v>
      </c>
      <c r="JP258" s="16">
        <v>421681</v>
      </c>
      <c r="JQ258" s="16">
        <v>113306</v>
      </c>
      <c r="JR258" s="17">
        <v>0.01</v>
      </c>
      <c r="JS258" s="16">
        <v>3117065</v>
      </c>
      <c r="JT258" s="16">
        <v>31171</v>
      </c>
      <c r="JU258" s="16">
        <v>421681</v>
      </c>
      <c r="JV258" s="16">
        <v>113306</v>
      </c>
      <c r="JW258" s="16">
        <v>31171</v>
      </c>
      <c r="JX258" s="16">
        <v>277204</v>
      </c>
      <c r="JY258" s="16">
        <v>113306</v>
      </c>
      <c r="JZ258" s="18">
        <v>0</v>
      </c>
      <c r="KA258" s="16">
        <v>0</v>
      </c>
      <c r="KB258" s="16">
        <v>31171</v>
      </c>
      <c r="KC258" s="16">
        <v>277204</v>
      </c>
      <c r="KD258" s="16">
        <v>308375</v>
      </c>
      <c r="KE258" s="16">
        <v>4216811</v>
      </c>
      <c r="KF258" s="19">
        <v>0</v>
      </c>
      <c r="KG258" s="16">
        <v>0</v>
      </c>
      <c r="KH258" s="17">
        <v>0</v>
      </c>
      <c r="KI258" s="16">
        <v>3117065</v>
      </c>
      <c r="KJ258" s="16">
        <v>0</v>
      </c>
      <c r="KK258" s="16">
        <v>0</v>
      </c>
      <c r="KL258" s="16">
        <v>0</v>
      </c>
      <c r="KM258" s="16">
        <v>0</v>
      </c>
      <c r="KN258" s="16">
        <v>15248</v>
      </c>
      <c r="KO258" s="16">
        <v>15140</v>
      </c>
      <c r="KP258" s="16">
        <v>108</v>
      </c>
      <c r="KQ258" s="16">
        <v>661878</v>
      </c>
      <c r="KR258" s="16">
        <v>108</v>
      </c>
      <c r="KS258" s="16">
        <v>661770</v>
      </c>
      <c r="KT258" s="16">
        <v>176</v>
      </c>
      <c r="KU258" s="16">
        <v>108</v>
      </c>
      <c r="KV258" s="16">
        <v>284</v>
      </c>
      <c r="KW258" s="16">
        <v>1154455</v>
      </c>
      <c r="KX258" s="16">
        <v>661770</v>
      </c>
      <c r="KY258" s="18">
        <v>1816225</v>
      </c>
      <c r="KZ258" s="16">
        <v>277204</v>
      </c>
      <c r="LA258" s="16">
        <v>0</v>
      </c>
      <c r="LB258" s="16">
        <v>0</v>
      </c>
      <c r="LC258" s="16">
        <v>0</v>
      </c>
      <c r="LD258" s="16">
        <v>2093429</v>
      </c>
      <c r="LE258" s="16">
        <v>0</v>
      </c>
      <c r="LF258" s="16">
        <v>0</v>
      </c>
      <c r="LG258" s="16">
        <v>0</v>
      </c>
      <c r="LH258" s="16">
        <v>2093429</v>
      </c>
      <c r="LI258" s="16">
        <v>277204</v>
      </c>
      <c r="LJ258" s="16">
        <v>1816225</v>
      </c>
      <c r="LK258" s="16">
        <v>213787934</v>
      </c>
      <c r="LL258" s="16">
        <v>8.4954499999999999</v>
      </c>
      <c r="LM258" s="16">
        <v>277204</v>
      </c>
      <c r="LN258" s="16">
        <v>213787934</v>
      </c>
      <c r="LO258" s="16">
        <v>1.2966299999999999</v>
      </c>
      <c r="LP258" s="16">
        <v>8.4954499999999999</v>
      </c>
      <c r="LQ258" s="16">
        <v>9.7920800000000003</v>
      </c>
      <c r="LR258" s="16">
        <v>201951</v>
      </c>
      <c r="LS258" s="16">
        <v>0</v>
      </c>
      <c r="LT258" s="16">
        <v>34301</v>
      </c>
      <c r="LU258" s="16">
        <v>37702</v>
      </c>
      <c r="LV258" s="16">
        <v>474</v>
      </c>
      <c r="LW258" s="16">
        <v>20299</v>
      </c>
      <c r="LX258" s="16">
        <v>2225</v>
      </c>
      <c r="LY258" s="16">
        <v>42887</v>
      </c>
      <c r="LZ258" s="16">
        <v>254065</v>
      </c>
      <c r="MA258" s="16">
        <v>4258250</v>
      </c>
      <c r="MB258" s="18">
        <v>254065</v>
      </c>
      <c r="MC258" s="16">
        <v>4004185</v>
      </c>
      <c r="MD258" s="16">
        <v>5982178</v>
      </c>
      <c r="ME258" s="18">
        <v>0</v>
      </c>
      <c r="MF258" s="18">
        <v>0</v>
      </c>
      <c r="MG258" s="18">
        <v>308375</v>
      </c>
      <c r="MH258" s="16">
        <v>0</v>
      </c>
      <c r="MI258" s="16">
        <v>118343</v>
      </c>
      <c r="MJ258" s="16">
        <v>0</v>
      </c>
      <c r="MK258" s="16">
        <v>0</v>
      </c>
      <c r="ML258" s="16">
        <v>0</v>
      </c>
      <c r="MM258" s="16">
        <v>0</v>
      </c>
      <c r="MN258" s="16">
        <v>0</v>
      </c>
      <c r="MO258" s="16">
        <v>2093429</v>
      </c>
      <c r="MP258" s="16">
        <v>118343</v>
      </c>
      <c r="MQ258" s="16">
        <v>0</v>
      </c>
      <c r="MR258" s="16">
        <v>31171</v>
      </c>
      <c r="MS258" s="16">
        <v>0</v>
      </c>
      <c r="MT258" s="16">
        <v>25762</v>
      </c>
      <c r="MU258" s="16">
        <v>284</v>
      </c>
      <c r="MV258" s="16">
        <v>0</v>
      </c>
      <c r="MW258" s="16">
        <v>2268989</v>
      </c>
      <c r="MX258" s="16">
        <v>213787934</v>
      </c>
      <c r="MY258" s="16">
        <v>1.34</v>
      </c>
      <c r="MZ258" s="16">
        <v>286476</v>
      </c>
      <c r="NA258" s="16">
        <v>0</v>
      </c>
      <c r="NB258" s="16">
        <v>3117065</v>
      </c>
      <c r="NC258" s="16">
        <v>0</v>
      </c>
      <c r="ND258" s="16">
        <v>286476</v>
      </c>
      <c r="NE258" s="16">
        <v>0</v>
      </c>
      <c r="NF258" s="16">
        <v>286476</v>
      </c>
      <c r="NG258" s="17">
        <v>0.01</v>
      </c>
      <c r="NH258" s="17">
        <v>0</v>
      </c>
      <c r="NI258" s="17">
        <v>0</v>
      </c>
      <c r="NJ258" s="17">
        <v>0</v>
      </c>
      <c r="NK258" s="17">
        <v>0</v>
      </c>
      <c r="NL258" s="17">
        <v>0.01</v>
      </c>
      <c r="NM258" s="16">
        <v>31171</v>
      </c>
      <c r="NN258" s="16">
        <v>0</v>
      </c>
      <c r="NO258" s="18">
        <v>0</v>
      </c>
      <c r="NP258" s="16">
        <v>0</v>
      </c>
      <c r="NQ258" s="17">
        <v>31171</v>
      </c>
      <c r="NR258" s="16">
        <v>0</v>
      </c>
      <c r="NS258" s="16">
        <v>0</v>
      </c>
      <c r="NT258" s="16">
        <v>70550</v>
      </c>
      <c r="NU258" s="16">
        <v>0</v>
      </c>
      <c r="NV258" s="16">
        <v>0</v>
      </c>
      <c r="NW258" s="17">
        <v>0</v>
      </c>
      <c r="NX258" s="17">
        <v>0</v>
      </c>
    </row>
    <row r="259" spans="1:388" x14ac:dyDescent="0.55000000000000004">
      <c r="A259" s="13" t="s">
        <v>1185</v>
      </c>
      <c r="B259" s="13" t="s">
        <v>1210</v>
      </c>
      <c r="C259" s="13" t="s">
        <v>487</v>
      </c>
      <c r="D259" s="13" t="s">
        <v>488</v>
      </c>
      <c r="E259" s="14">
        <v>1500.4</v>
      </c>
      <c r="F259" s="15">
        <v>-1</v>
      </c>
      <c r="G259" s="16">
        <v>7413</v>
      </c>
      <c r="H259" s="16">
        <v>-7413</v>
      </c>
      <c r="I259" s="16">
        <v>6553</v>
      </c>
      <c r="J259" s="15">
        <v>-1</v>
      </c>
      <c r="K259" s="16">
        <v>-6553</v>
      </c>
      <c r="L259" s="16">
        <v>7413</v>
      </c>
      <c r="M259" s="16">
        <v>222</v>
      </c>
      <c r="N259" s="16">
        <v>7635</v>
      </c>
      <c r="O259" s="17">
        <v>641.11</v>
      </c>
      <c r="P259" s="17">
        <v>19.07</v>
      </c>
      <c r="Q259" s="17">
        <v>660.18</v>
      </c>
      <c r="R259" s="17">
        <v>81.61</v>
      </c>
      <c r="S259" s="17">
        <v>2.16</v>
      </c>
      <c r="T259" s="17">
        <v>83.77</v>
      </c>
      <c r="U259" s="17">
        <v>86.04</v>
      </c>
      <c r="V259" s="17">
        <v>2.35</v>
      </c>
      <c r="W259" s="17">
        <v>88.39</v>
      </c>
      <c r="X259" s="17">
        <v>357.8</v>
      </c>
      <c r="Y259" s="17">
        <v>10.73</v>
      </c>
      <c r="Z259" s="17">
        <v>368.53</v>
      </c>
      <c r="AA259" s="17">
        <v>46.8</v>
      </c>
      <c r="AB259" s="17">
        <v>66.56</v>
      </c>
      <c r="AC259" s="17">
        <v>73.98</v>
      </c>
      <c r="AD259" s="17">
        <v>187.34</v>
      </c>
      <c r="AE259" s="14">
        <v>1500.4</v>
      </c>
      <c r="AF259" s="17">
        <v>1687.74</v>
      </c>
      <c r="AG259" s="17">
        <v>3.25</v>
      </c>
      <c r="AH259" s="17">
        <v>1690.99</v>
      </c>
      <c r="AI259" s="15">
        <v>7.06</v>
      </c>
      <c r="AJ259" s="15">
        <v>7.3390000000000004</v>
      </c>
      <c r="AK259" s="17">
        <v>64.98</v>
      </c>
      <c r="AL259" s="17">
        <f>ROUND(Data_AidAndLevy[[#This Row],[L311]]*Data_AidAndLevy[[#This Row],[L201]],0)</f>
        <v>481697</v>
      </c>
      <c r="AM259" s="15">
        <v>0</v>
      </c>
      <c r="AN259" s="15">
        <v>79.379000000000005</v>
      </c>
      <c r="AO259" s="17">
        <v>1687.74</v>
      </c>
      <c r="AP259" s="15">
        <v>1767.1189999999999</v>
      </c>
      <c r="AQ259" s="17">
        <v>187.34</v>
      </c>
      <c r="AR259" s="15">
        <v>1579.779</v>
      </c>
      <c r="AS259" s="16">
        <v>7635</v>
      </c>
      <c r="AT259" s="14">
        <v>1500.4</v>
      </c>
      <c r="AU259" s="16">
        <v>11455554</v>
      </c>
      <c r="AV259" s="16">
        <v>10960121</v>
      </c>
      <c r="AW259" s="17">
        <v>1.01</v>
      </c>
      <c r="AX259" s="16">
        <v>11069722</v>
      </c>
      <c r="AY259" s="16">
        <v>11455554</v>
      </c>
      <c r="AZ259" s="16">
        <v>0</v>
      </c>
      <c r="BA259" s="16">
        <v>7635</v>
      </c>
      <c r="BB259" s="15">
        <v>79.379000000000005</v>
      </c>
      <c r="BC259" s="16">
        <v>606059</v>
      </c>
      <c r="BD259" s="16">
        <v>7635</v>
      </c>
      <c r="BE259" s="17">
        <v>187.34</v>
      </c>
      <c r="BF259" s="16">
        <v>1430341</v>
      </c>
      <c r="BG259" s="17">
        <v>660.18</v>
      </c>
      <c r="BH259" s="14">
        <v>1500.4</v>
      </c>
      <c r="BI259" s="16">
        <v>990534</v>
      </c>
      <c r="BJ259" s="16">
        <v>947881</v>
      </c>
      <c r="BK259" s="16">
        <v>990534</v>
      </c>
      <c r="BL259" s="16">
        <v>0</v>
      </c>
      <c r="BM259" s="16">
        <v>990534</v>
      </c>
      <c r="BN259" s="16">
        <v>990534</v>
      </c>
      <c r="BO259" s="17">
        <v>83.77</v>
      </c>
      <c r="BP259" s="14">
        <v>1500.4</v>
      </c>
      <c r="BQ259" s="16">
        <v>125689</v>
      </c>
      <c r="BR259" s="16">
        <v>120660</v>
      </c>
      <c r="BS259" s="16">
        <v>125689</v>
      </c>
      <c r="BT259" s="16">
        <v>0</v>
      </c>
      <c r="BU259" s="16">
        <v>125689</v>
      </c>
      <c r="BV259" s="16">
        <v>125689</v>
      </c>
      <c r="BW259" s="17">
        <v>88.39</v>
      </c>
      <c r="BX259" s="14">
        <v>1500.4</v>
      </c>
      <c r="BY259" s="16">
        <v>132620</v>
      </c>
      <c r="BZ259" s="16">
        <v>127210</v>
      </c>
      <c r="CA259" s="16">
        <v>132620</v>
      </c>
      <c r="CB259" s="16">
        <v>0</v>
      </c>
      <c r="CC259" s="16">
        <v>132620</v>
      </c>
      <c r="CD259" s="16">
        <v>132620</v>
      </c>
      <c r="CE259" s="17">
        <v>368.53</v>
      </c>
      <c r="CF259" s="14">
        <v>1500.4</v>
      </c>
      <c r="CG259" s="16">
        <v>552942</v>
      </c>
      <c r="CH259" s="16">
        <v>529007</v>
      </c>
      <c r="CI259" s="16">
        <v>552942</v>
      </c>
      <c r="CJ259" s="16">
        <v>0</v>
      </c>
      <c r="CK259" s="16">
        <v>552942</v>
      </c>
      <c r="CL259" s="16">
        <v>552942</v>
      </c>
      <c r="CM259" s="17">
        <v>340.52</v>
      </c>
      <c r="CN259" s="17">
        <v>1687.74</v>
      </c>
      <c r="CO259" s="16">
        <v>574709</v>
      </c>
      <c r="CP259" s="16">
        <v>548602</v>
      </c>
      <c r="CQ259" s="16">
        <v>0</v>
      </c>
      <c r="CR259" s="16">
        <v>548602</v>
      </c>
      <c r="CS259" s="16">
        <v>574709</v>
      </c>
      <c r="CT259" s="16">
        <v>0</v>
      </c>
      <c r="CU259" s="14">
        <v>1500.4</v>
      </c>
      <c r="CV259" s="16">
        <v>715</v>
      </c>
      <c r="CW259" s="14">
        <v>0</v>
      </c>
      <c r="CX259" s="16">
        <v>2215</v>
      </c>
      <c r="CY259" s="17">
        <v>62.45</v>
      </c>
      <c r="CZ259" s="16">
        <v>138327</v>
      </c>
      <c r="DA259" s="16">
        <v>2215</v>
      </c>
      <c r="DB259" s="17">
        <v>69.930000000000007</v>
      </c>
      <c r="DC259" s="16">
        <v>154895</v>
      </c>
      <c r="DD259" s="17">
        <v>3.25</v>
      </c>
      <c r="DE259" s="17">
        <v>340.52</v>
      </c>
      <c r="DF259" s="16">
        <v>1107</v>
      </c>
      <c r="DG259" s="17">
        <v>34.31</v>
      </c>
      <c r="DH259" s="17">
        <v>1687.74</v>
      </c>
      <c r="DI259" s="16">
        <v>57906</v>
      </c>
      <c r="DJ259" s="16">
        <v>55242</v>
      </c>
      <c r="DK259" s="16">
        <v>57906</v>
      </c>
      <c r="DL259" s="16">
        <v>0</v>
      </c>
      <c r="DM259" s="16">
        <v>57906</v>
      </c>
      <c r="DN259" s="16">
        <v>57906</v>
      </c>
      <c r="DO259" s="17">
        <v>4.09</v>
      </c>
      <c r="DP259" s="17">
        <v>1687.74</v>
      </c>
      <c r="DQ259" s="16">
        <v>6903</v>
      </c>
      <c r="DR259" s="16">
        <v>6584</v>
      </c>
      <c r="DS259" s="16">
        <v>6903</v>
      </c>
      <c r="DT259" s="16">
        <v>0</v>
      </c>
      <c r="DU259" s="16">
        <v>6903</v>
      </c>
      <c r="DV259" s="16">
        <v>6903</v>
      </c>
      <c r="DW259" s="16">
        <v>11455554</v>
      </c>
      <c r="DX259" s="16">
        <v>0</v>
      </c>
      <c r="DY259" s="16">
        <v>606059</v>
      </c>
      <c r="DZ259" s="16">
        <v>1430341</v>
      </c>
      <c r="EA259" s="16">
        <v>990534</v>
      </c>
      <c r="EB259" s="16">
        <v>125689</v>
      </c>
      <c r="EC259" s="16">
        <v>132620</v>
      </c>
      <c r="ED259" s="16">
        <v>552942</v>
      </c>
      <c r="EE259" s="16">
        <v>574709</v>
      </c>
      <c r="EF259" s="16">
        <v>0</v>
      </c>
      <c r="EG259" s="16">
        <v>138327</v>
      </c>
      <c r="EH259" s="16">
        <v>154895</v>
      </c>
      <c r="EI259" s="16">
        <v>1107</v>
      </c>
      <c r="EJ259" s="16">
        <v>57906</v>
      </c>
      <c r="EK259" s="16">
        <v>6903</v>
      </c>
      <c r="EL259" s="16">
        <v>63519</v>
      </c>
      <c r="EM259" s="16">
        <v>556123</v>
      </c>
      <c r="EN259" s="16">
        <v>-7413</v>
      </c>
      <c r="EO259" s="16">
        <v>16712777</v>
      </c>
      <c r="EP259" s="16">
        <v>575216228</v>
      </c>
      <c r="EQ259" s="18">
        <v>5.4</v>
      </c>
      <c r="ER259" s="16">
        <v>3106168</v>
      </c>
      <c r="ES259" s="16">
        <v>25168</v>
      </c>
      <c r="ET259" s="16">
        <v>25180</v>
      </c>
      <c r="EU259" s="16">
        <v>-12</v>
      </c>
      <c r="EV259" s="16">
        <v>3106168</v>
      </c>
      <c r="EW259" s="16">
        <v>3106156</v>
      </c>
      <c r="EX259" s="16">
        <v>190415947</v>
      </c>
      <c r="EY259" s="16">
        <v>177221169</v>
      </c>
      <c r="EZ259" s="16">
        <v>13194778</v>
      </c>
      <c r="FA259" s="18">
        <v>5.4</v>
      </c>
      <c r="FB259" s="16">
        <v>71252</v>
      </c>
      <c r="FC259" s="16">
        <v>0</v>
      </c>
      <c r="FD259" s="16">
        <v>0</v>
      </c>
      <c r="FE259" s="16">
        <v>0</v>
      </c>
      <c r="FF259" s="16">
        <v>71252</v>
      </c>
      <c r="FG259" s="16">
        <v>71252</v>
      </c>
      <c r="FH259" s="16">
        <v>3106156</v>
      </c>
      <c r="FI259" s="16">
        <v>3177408</v>
      </c>
      <c r="FJ259" s="16">
        <v>6749</v>
      </c>
      <c r="FK259" s="15">
        <v>1579.779</v>
      </c>
      <c r="FL259" s="16">
        <v>10661928</v>
      </c>
      <c r="FM259" s="16">
        <v>6749</v>
      </c>
      <c r="FN259" s="17">
        <v>187.34</v>
      </c>
      <c r="FO259" s="16">
        <v>1264358</v>
      </c>
      <c r="FP259" s="16">
        <v>264</v>
      </c>
      <c r="FQ259" s="17">
        <v>1690.99</v>
      </c>
      <c r="FR259" s="16">
        <v>446421</v>
      </c>
      <c r="FS259" s="16">
        <v>57906</v>
      </c>
      <c r="FT259" s="16">
        <v>6903</v>
      </c>
      <c r="FU259" s="16">
        <v>511230</v>
      </c>
      <c r="FV259" s="16">
        <v>10661928</v>
      </c>
      <c r="FW259" s="16">
        <v>1264358</v>
      </c>
      <c r="FX259" s="16">
        <v>-6553</v>
      </c>
      <c r="FY259" s="16">
        <v>990534</v>
      </c>
      <c r="FZ259" s="16">
        <v>125689</v>
      </c>
      <c r="GA259" s="16">
        <v>132620</v>
      </c>
      <c r="GB259" s="16">
        <v>552942</v>
      </c>
      <c r="GC259" s="16">
        <v>14232748</v>
      </c>
      <c r="GD259" s="16">
        <v>3177408</v>
      </c>
      <c r="GE259" s="16">
        <v>11055340</v>
      </c>
      <c r="GF259" s="15">
        <v>1767.1189999999999</v>
      </c>
      <c r="GG259" s="16">
        <v>300</v>
      </c>
      <c r="GH259" s="16">
        <v>530136</v>
      </c>
      <c r="GI259" s="16">
        <v>11055340</v>
      </c>
      <c r="GJ259" s="16">
        <v>0</v>
      </c>
      <c r="GK259" s="14">
        <v>67.5</v>
      </c>
      <c r="GL259" s="16">
        <v>7635</v>
      </c>
      <c r="GM259" s="16">
        <v>515363</v>
      </c>
      <c r="GN259" s="14">
        <v>0</v>
      </c>
      <c r="GO259" s="16">
        <v>7413</v>
      </c>
      <c r="GP259" s="16">
        <v>0</v>
      </c>
      <c r="GQ259" s="16">
        <v>515363</v>
      </c>
      <c r="GR259" s="16">
        <v>515363</v>
      </c>
      <c r="GS259" s="16">
        <v>16712777</v>
      </c>
      <c r="GT259" s="16">
        <v>14232748</v>
      </c>
      <c r="GU259" s="16">
        <v>0</v>
      </c>
      <c r="GV259" s="16">
        <v>2480029</v>
      </c>
      <c r="GW259" s="16">
        <v>575216228</v>
      </c>
      <c r="GX259" s="16">
        <v>570468672</v>
      </c>
      <c r="GY259" s="16">
        <v>4747556</v>
      </c>
      <c r="GZ259" s="16">
        <v>570468672</v>
      </c>
      <c r="HA259" s="18">
        <v>8.3000000000000001E-3</v>
      </c>
      <c r="HB259" s="16">
        <v>9012</v>
      </c>
      <c r="HC259" s="16">
        <v>75</v>
      </c>
      <c r="HD259" s="16">
        <v>9012</v>
      </c>
      <c r="HE259" s="16">
        <v>75</v>
      </c>
      <c r="HF259" s="16">
        <v>8937</v>
      </c>
      <c r="HG259" s="16">
        <v>886</v>
      </c>
      <c r="HH259" s="16">
        <v>685</v>
      </c>
      <c r="HI259" s="16">
        <v>201</v>
      </c>
      <c r="HJ259" s="15">
        <v>1767.1189999999999</v>
      </c>
      <c r="HK259" s="16">
        <v>355191</v>
      </c>
      <c r="HL259" s="15">
        <v>1767.1189999999999</v>
      </c>
      <c r="HM259" s="16">
        <v>10</v>
      </c>
      <c r="HN259" s="16">
        <v>17671</v>
      </c>
      <c r="HO259" s="15">
        <v>1767.1189999999999</v>
      </c>
      <c r="HP259" s="16">
        <v>7635</v>
      </c>
      <c r="HQ259" s="15">
        <v>0.11600000000000001</v>
      </c>
      <c r="HR259" s="16">
        <v>1565667</v>
      </c>
      <c r="HS259" s="16">
        <v>355191</v>
      </c>
      <c r="HT259" s="16">
        <v>17671</v>
      </c>
      <c r="HU259" s="16">
        <v>1192805</v>
      </c>
      <c r="HV259" s="16">
        <v>575216228</v>
      </c>
      <c r="HW259" s="18">
        <v>2.0736599999999998</v>
      </c>
      <c r="HX259" s="18">
        <v>1.9617800000000001</v>
      </c>
      <c r="HY259" s="18">
        <v>0.11187999999999999</v>
      </c>
      <c r="HZ259" s="16">
        <v>575216228</v>
      </c>
      <c r="IA259" s="16">
        <v>64355</v>
      </c>
      <c r="IB259" s="16">
        <v>7635</v>
      </c>
      <c r="IC259" s="17">
        <v>0</v>
      </c>
      <c r="ID259" s="16">
        <v>0</v>
      </c>
      <c r="IE259" s="15">
        <v>1767.1189999999999</v>
      </c>
      <c r="IF259" s="16">
        <v>0</v>
      </c>
      <c r="IG259" s="16">
        <v>2480029</v>
      </c>
      <c r="IH259" s="16">
        <v>8937</v>
      </c>
      <c r="II259" s="16">
        <v>0</v>
      </c>
      <c r="IJ259" s="16">
        <v>0</v>
      </c>
      <c r="IK259" s="16">
        <v>63519</v>
      </c>
      <c r="IL259" s="16">
        <v>355191</v>
      </c>
      <c r="IM259" s="16">
        <v>17671</v>
      </c>
      <c r="IN259" s="16">
        <v>64355</v>
      </c>
      <c r="IO259" s="16">
        <v>0</v>
      </c>
      <c r="IP259" s="16">
        <v>2097394</v>
      </c>
      <c r="IQ259" s="16">
        <v>11055340</v>
      </c>
      <c r="IR259" s="16">
        <v>0</v>
      </c>
      <c r="IS259" s="16">
        <v>8937</v>
      </c>
      <c r="IT259" s="16">
        <v>0</v>
      </c>
      <c r="IU259" s="16">
        <v>0</v>
      </c>
      <c r="IV259" s="16">
        <v>63519</v>
      </c>
      <c r="IW259" s="16">
        <v>355191</v>
      </c>
      <c r="IX259" s="16">
        <v>17671</v>
      </c>
      <c r="IY259" s="16">
        <v>64355</v>
      </c>
      <c r="IZ259" s="16">
        <v>0</v>
      </c>
      <c r="JA259" s="16">
        <v>0</v>
      </c>
      <c r="JB259" s="16">
        <v>515363</v>
      </c>
      <c r="JC259" s="16">
        <v>11953338</v>
      </c>
      <c r="JD259" s="16">
        <v>11455554</v>
      </c>
      <c r="JE259" s="16">
        <v>0</v>
      </c>
      <c r="JF259" s="16">
        <v>11455554</v>
      </c>
      <c r="JG259" s="19">
        <v>0.1</v>
      </c>
      <c r="JH259" s="16">
        <v>1145555</v>
      </c>
      <c r="JI259" s="16">
        <v>575216228</v>
      </c>
      <c r="JJ259" s="14">
        <v>1500.4</v>
      </c>
      <c r="JK259" s="16">
        <v>383375</v>
      </c>
      <c r="JL259" s="16">
        <v>416026</v>
      </c>
      <c r="JM259" s="16">
        <v>383375</v>
      </c>
      <c r="JN259" s="17">
        <v>0.25</v>
      </c>
      <c r="JO259" s="19">
        <v>0.27129999999999999</v>
      </c>
      <c r="JP259" s="16">
        <v>1145555</v>
      </c>
      <c r="JQ259" s="16">
        <v>310789</v>
      </c>
      <c r="JR259" s="17">
        <v>0.06</v>
      </c>
      <c r="JS259" s="16">
        <v>11271220</v>
      </c>
      <c r="JT259" s="16">
        <v>676273</v>
      </c>
      <c r="JU259" s="16">
        <v>1145555</v>
      </c>
      <c r="JV259" s="16">
        <v>310789</v>
      </c>
      <c r="JW259" s="16">
        <v>676273</v>
      </c>
      <c r="JX259" s="16">
        <v>158493</v>
      </c>
      <c r="JY259" s="16">
        <v>310789</v>
      </c>
      <c r="JZ259" s="18">
        <v>0</v>
      </c>
      <c r="KA259" s="16">
        <v>0</v>
      </c>
      <c r="KB259" s="16">
        <v>676273</v>
      </c>
      <c r="KC259" s="16">
        <v>158493</v>
      </c>
      <c r="KD259" s="16">
        <v>834766</v>
      </c>
      <c r="KE259" s="16">
        <v>11455554</v>
      </c>
      <c r="KF259" s="19">
        <v>0</v>
      </c>
      <c r="KG259" s="16">
        <v>0</v>
      </c>
      <c r="KH259" s="17">
        <v>0</v>
      </c>
      <c r="KI259" s="16">
        <v>11271220</v>
      </c>
      <c r="KJ259" s="16">
        <v>0</v>
      </c>
      <c r="KK259" s="16">
        <v>0</v>
      </c>
      <c r="KL259" s="16">
        <v>0</v>
      </c>
      <c r="KM259" s="16">
        <v>0</v>
      </c>
      <c r="KN259" s="16">
        <v>17342</v>
      </c>
      <c r="KO259" s="16">
        <v>17350</v>
      </c>
      <c r="KP259" s="16">
        <v>-8</v>
      </c>
      <c r="KQ259" s="16">
        <v>2097394</v>
      </c>
      <c r="KR259" s="16">
        <v>-8</v>
      </c>
      <c r="KS259" s="16">
        <v>2097402</v>
      </c>
      <c r="KT259" s="16">
        <v>-12</v>
      </c>
      <c r="KU259" s="16">
        <v>-8</v>
      </c>
      <c r="KV259" s="16">
        <v>-20</v>
      </c>
      <c r="KW259" s="16">
        <v>3106168</v>
      </c>
      <c r="KX259" s="16">
        <v>2097402</v>
      </c>
      <c r="KY259" s="18">
        <v>5203570</v>
      </c>
      <c r="KZ259" s="16">
        <v>158493</v>
      </c>
      <c r="LA259" s="16">
        <v>0</v>
      </c>
      <c r="LB259" s="16">
        <v>0</v>
      </c>
      <c r="LC259" s="16">
        <v>0</v>
      </c>
      <c r="LD259" s="16">
        <v>5362063</v>
      </c>
      <c r="LE259" s="16">
        <v>530136</v>
      </c>
      <c r="LF259" s="16">
        <v>609416</v>
      </c>
      <c r="LG259" s="16">
        <v>0</v>
      </c>
      <c r="LH259" s="16">
        <v>6501615</v>
      </c>
      <c r="LI259" s="16">
        <v>158493</v>
      </c>
      <c r="LJ259" s="16">
        <v>6343122</v>
      </c>
      <c r="LK259" s="16">
        <v>575216228</v>
      </c>
      <c r="LL259" s="16">
        <v>11.027369999999999</v>
      </c>
      <c r="LM259" s="16">
        <v>158493</v>
      </c>
      <c r="LN259" s="16">
        <v>697226700</v>
      </c>
      <c r="LO259" s="16">
        <v>0.22731999999999999</v>
      </c>
      <c r="LP259" s="16">
        <v>11.027369999999999</v>
      </c>
      <c r="LQ259" s="16">
        <v>11.25469</v>
      </c>
      <c r="LR259" s="16">
        <v>574709</v>
      </c>
      <c r="LS259" s="16">
        <v>0</v>
      </c>
      <c r="LT259" s="16">
        <v>138327</v>
      </c>
      <c r="LU259" s="16">
        <v>154895</v>
      </c>
      <c r="LV259" s="16">
        <v>1107</v>
      </c>
      <c r="LW259" s="16">
        <v>57906</v>
      </c>
      <c r="LX259" s="16">
        <v>6903</v>
      </c>
      <c r="LY259" s="16">
        <v>63519</v>
      </c>
      <c r="LZ259" s="16">
        <v>870328</v>
      </c>
      <c r="MA259" s="16">
        <v>11953338</v>
      </c>
      <c r="MB259" s="18">
        <v>870328</v>
      </c>
      <c r="MC259" s="16">
        <v>11083010</v>
      </c>
      <c r="MD259" s="16">
        <v>16712777</v>
      </c>
      <c r="ME259" s="18">
        <v>0</v>
      </c>
      <c r="MF259" s="18">
        <v>0</v>
      </c>
      <c r="MG259" s="18">
        <v>834766</v>
      </c>
      <c r="MH259" s="16">
        <v>0</v>
      </c>
      <c r="MI259" s="16">
        <v>515363</v>
      </c>
      <c r="MJ259" s="16">
        <v>0</v>
      </c>
      <c r="MK259" s="16">
        <v>0</v>
      </c>
      <c r="ML259" s="16">
        <v>0</v>
      </c>
      <c r="MM259" s="16">
        <v>0</v>
      </c>
      <c r="MN259" s="16">
        <v>0</v>
      </c>
      <c r="MO259" s="16">
        <v>5362063</v>
      </c>
      <c r="MP259" s="16">
        <v>515363</v>
      </c>
      <c r="MQ259" s="16">
        <v>0</v>
      </c>
      <c r="MR259" s="16">
        <v>676273</v>
      </c>
      <c r="MS259" s="16">
        <v>0</v>
      </c>
      <c r="MT259" s="16">
        <v>71252</v>
      </c>
      <c r="MU259" s="16">
        <v>-20</v>
      </c>
      <c r="MV259" s="16">
        <v>0</v>
      </c>
      <c r="MW259" s="16">
        <v>6624931</v>
      </c>
      <c r="MX259" s="16">
        <v>697226700</v>
      </c>
      <c r="MY259" s="16">
        <v>1.03</v>
      </c>
      <c r="MZ259" s="16">
        <v>718144</v>
      </c>
      <c r="NA259" s="16">
        <v>0</v>
      </c>
      <c r="NB259" s="16">
        <v>11271220</v>
      </c>
      <c r="NC259" s="16">
        <v>0</v>
      </c>
      <c r="ND259" s="16">
        <v>718144</v>
      </c>
      <c r="NE259" s="16">
        <v>0</v>
      </c>
      <c r="NF259" s="16">
        <v>718144</v>
      </c>
      <c r="NG259" s="17">
        <v>0.06</v>
      </c>
      <c r="NH259" s="17">
        <v>0</v>
      </c>
      <c r="NI259" s="17">
        <v>0</v>
      </c>
      <c r="NJ259" s="17">
        <v>0</v>
      </c>
      <c r="NK259" s="17">
        <v>0</v>
      </c>
      <c r="NL259" s="17">
        <v>0.06</v>
      </c>
      <c r="NM259" s="16">
        <v>676273</v>
      </c>
      <c r="NN259" s="16">
        <v>0</v>
      </c>
      <c r="NO259" s="18">
        <v>0</v>
      </c>
      <c r="NP259" s="16">
        <v>0</v>
      </c>
      <c r="NQ259" s="17">
        <v>676273</v>
      </c>
      <c r="NR259" s="16">
        <v>725000</v>
      </c>
      <c r="NS259" s="16">
        <v>0</v>
      </c>
      <c r="NT259" s="16">
        <v>230085</v>
      </c>
      <c r="NU259" s="16">
        <v>0</v>
      </c>
      <c r="NV259" s="16">
        <v>0</v>
      </c>
      <c r="NW259" s="17">
        <v>0</v>
      </c>
      <c r="NX259" s="17">
        <v>2614555</v>
      </c>
    </row>
    <row r="260" spans="1:388" x14ac:dyDescent="0.55000000000000004">
      <c r="A260" s="13" t="s">
        <v>1185</v>
      </c>
      <c r="B260" s="13" t="s">
        <v>1278</v>
      </c>
      <c r="C260" s="13" t="s">
        <v>490</v>
      </c>
      <c r="D260" s="13" t="s">
        <v>491</v>
      </c>
      <c r="E260" s="14">
        <v>14839.5</v>
      </c>
      <c r="F260" s="15">
        <v>-6.29</v>
      </c>
      <c r="G260" s="16">
        <v>7413</v>
      </c>
      <c r="H260" s="16">
        <v>-46628</v>
      </c>
      <c r="I260" s="16">
        <v>6553</v>
      </c>
      <c r="J260" s="15">
        <v>-6.29</v>
      </c>
      <c r="K260" s="16">
        <v>-41218</v>
      </c>
      <c r="L260" s="16">
        <v>7413</v>
      </c>
      <c r="M260" s="16">
        <v>222</v>
      </c>
      <c r="N260" s="16">
        <v>7635</v>
      </c>
      <c r="O260" s="17">
        <v>618.98</v>
      </c>
      <c r="P260" s="17">
        <v>19.07</v>
      </c>
      <c r="Q260" s="17">
        <v>638.04999999999995</v>
      </c>
      <c r="R260" s="17">
        <v>73.48</v>
      </c>
      <c r="S260" s="17">
        <v>2.16</v>
      </c>
      <c r="T260" s="17">
        <v>75.64</v>
      </c>
      <c r="U260" s="17">
        <v>90.99</v>
      </c>
      <c r="V260" s="17">
        <v>2.35</v>
      </c>
      <c r="W260" s="17">
        <v>93.34</v>
      </c>
      <c r="X260" s="17">
        <v>357.8</v>
      </c>
      <c r="Y260" s="17">
        <v>10.73</v>
      </c>
      <c r="Z260" s="17">
        <v>368.53</v>
      </c>
      <c r="AA260" s="17">
        <v>848.16</v>
      </c>
      <c r="AB260" s="17">
        <v>451.34</v>
      </c>
      <c r="AC260" s="17">
        <v>1106.96</v>
      </c>
      <c r="AD260" s="17">
        <v>2406.46</v>
      </c>
      <c r="AE260" s="14">
        <v>14839.5</v>
      </c>
      <c r="AF260" s="17">
        <v>17245.96</v>
      </c>
      <c r="AG260" s="17">
        <v>33.21</v>
      </c>
      <c r="AH260" s="17">
        <v>17279.169999999998</v>
      </c>
      <c r="AI260" s="15">
        <v>142.49</v>
      </c>
      <c r="AJ260" s="15">
        <v>98.195999999999998</v>
      </c>
      <c r="AK260" s="17">
        <v>511.41</v>
      </c>
      <c r="AL260" s="17">
        <f>ROUND(Data_AidAndLevy[[#This Row],[L311]]*Data_AidAndLevy[[#This Row],[L201]],0)</f>
        <v>3791082</v>
      </c>
      <c r="AM260" s="15">
        <v>0</v>
      </c>
      <c r="AN260" s="15">
        <v>752.096</v>
      </c>
      <c r="AO260" s="17">
        <v>17245.96</v>
      </c>
      <c r="AP260" s="15">
        <v>17998.056</v>
      </c>
      <c r="AQ260" s="17">
        <v>2406.46</v>
      </c>
      <c r="AR260" s="15">
        <v>15591.596</v>
      </c>
      <c r="AS260" s="16">
        <v>7635</v>
      </c>
      <c r="AT260" s="14">
        <v>14839.5</v>
      </c>
      <c r="AU260" s="16">
        <v>113299583</v>
      </c>
      <c r="AV260" s="16">
        <v>110220932</v>
      </c>
      <c r="AW260" s="17">
        <v>1.01</v>
      </c>
      <c r="AX260" s="16">
        <v>111323141</v>
      </c>
      <c r="AY260" s="16">
        <v>113299583</v>
      </c>
      <c r="AZ260" s="16">
        <v>0</v>
      </c>
      <c r="BA260" s="16">
        <v>7635</v>
      </c>
      <c r="BB260" s="15">
        <v>752.096</v>
      </c>
      <c r="BC260" s="16">
        <v>5742253</v>
      </c>
      <c r="BD260" s="16">
        <v>7635</v>
      </c>
      <c r="BE260" s="17">
        <v>2406.46</v>
      </c>
      <c r="BF260" s="16">
        <v>18373322</v>
      </c>
      <c r="BG260" s="17">
        <v>638.04999999999995</v>
      </c>
      <c r="BH260" s="14">
        <v>14839.5</v>
      </c>
      <c r="BI260" s="16">
        <v>9468343</v>
      </c>
      <c r="BJ260" s="16">
        <v>9203366</v>
      </c>
      <c r="BK260" s="16">
        <v>9468343</v>
      </c>
      <c r="BL260" s="16">
        <v>0</v>
      </c>
      <c r="BM260" s="16">
        <v>9468343</v>
      </c>
      <c r="BN260" s="16">
        <v>9468343</v>
      </c>
      <c r="BO260" s="17">
        <v>75.64</v>
      </c>
      <c r="BP260" s="14">
        <v>14839.5</v>
      </c>
      <c r="BQ260" s="16">
        <v>1122460</v>
      </c>
      <c r="BR260" s="16">
        <v>1092545</v>
      </c>
      <c r="BS260" s="16">
        <v>1122460</v>
      </c>
      <c r="BT260" s="16">
        <v>0</v>
      </c>
      <c r="BU260" s="16">
        <v>1122460</v>
      </c>
      <c r="BV260" s="16">
        <v>1122460</v>
      </c>
      <c r="BW260" s="17">
        <v>93.34</v>
      </c>
      <c r="BX260" s="14">
        <v>14839.5</v>
      </c>
      <c r="BY260" s="16">
        <v>1385119</v>
      </c>
      <c r="BZ260" s="16">
        <v>1352894</v>
      </c>
      <c r="CA260" s="16">
        <v>1385119</v>
      </c>
      <c r="CB260" s="16">
        <v>0</v>
      </c>
      <c r="CC260" s="16">
        <v>1385119</v>
      </c>
      <c r="CD260" s="16">
        <v>1385119</v>
      </c>
      <c r="CE260" s="17">
        <v>368.53</v>
      </c>
      <c r="CF260" s="14">
        <v>14839.5</v>
      </c>
      <c r="CG260" s="16">
        <v>5468801</v>
      </c>
      <c r="CH260" s="16">
        <v>5319985</v>
      </c>
      <c r="CI260" s="16">
        <v>5468801</v>
      </c>
      <c r="CJ260" s="16">
        <v>0</v>
      </c>
      <c r="CK260" s="16">
        <v>5468801</v>
      </c>
      <c r="CL260" s="16">
        <v>5468801</v>
      </c>
      <c r="CM260" s="17">
        <v>340.52</v>
      </c>
      <c r="CN260" s="17">
        <v>17245.96</v>
      </c>
      <c r="CO260" s="16">
        <v>5872594</v>
      </c>
      <c r="CP260" s="16">
        <v>5711801</v>
      </c>
      <c r="CQ260" s="16">
        <v>0</v>
      </c>
      <c r="CR260" s="16">
        <v>5711801</v>
      </c>
      <c r="CS260" s="16">
        <v>5872594</v>
      </c>
      <c r="CT260" s="16">
        <v>0</v>
      </c>
      <c r="CU260" s="14">
        <v>14839.5</v>
      </c>
      <c r="CV260" s="16">
        <v>1538</v>
      </c>
      <c r="CW260" s="14">
        <v>14.5</v>
      </c>
      <c r="CX260" s="16">
        <v>16363</v>
      </c>
      <c r="CY260" s="17">
        <v>62.45</v>
      </c>
      <c r="CZ260" s="16">
        <v>1021869</v>
      </c>
      <c r="DA260" s="16">
        <v>16363</v>
      </c>
      <c r="DB260" s="17">
        <v>69.930000000000007</v>
      </c>
      <c r="DC260" s="16">
        <v>1144265</v>
      </c>
      <c r="DD260" s="17">
        <v>33.21</v>
      </c>
      <c r="DE260" s="17">
        <v>340.52</v>
      </c>
      <c r="DF260" s="16">
        <v>11309</v>
      </c>
      <c r="DG260" s="17">
        <v>34.31</v>
      </c>
      <c r="DH260" s="17">
        <v>17245.96</v>
      </c>
      <c r="DI260" s="16">
        <v>591709</v>
      </c>
      <c r="DJ260" s="16">
        <v>575151</v>
      </c>
      <c r="DK260" s="16">
        <v>591709</v>
      </c>
      <c r="DL260" s="16">
        <v>0</v>
      </c>
      <c r="DM260" s="16">
        <v>591709</v>
      </c>
      <c r="DN260" s="16">
        <v>591709</v>
      </c>
      <c r="DO260" s="17">
        <v>4.09</v>
      </c>
      <c r="DP260" s="17">
        <v>17245.96</v>
      </c>
      <c r="DQ260" s="16">
        <v>70536</v>
      </c>
      <c r="DR260" s="16">
        <v>68549</v>
      </c>
      <c r="DS260" s="16">
        <v>70536</v>
      </c>
      <c r="DT260" s="16">
        <v>0</v>
      </c>
      <c r="DU260" s="16">
        <v>70536</v>
      </c>
      <c r="DV260" s="16">
        <v>70536</v>
      </c>
      <c r="DW260" s="16">
        <v>113299583</v>
      </c>
      <c r="DX260" s="16">
        <v>0</v>
      </c>
      <c r="DY260" s="16">
        <v>5742253</v>
      </c>
      <c r="DZ260" s="16">
        <v>18373322</v>
      </c>
      <c r="EA260" s="16">
        <v>9468343</v>
      </c>
      <c r="EB260" s="16">
        <v>1122460</v>
      </c>
      <c r="EC260" s="16">
        <v>1385119</v>
      </c>
      <c r="ED260" s="16">
        <v>5468801</v>
      </c>
      <c r="EE260" s="16">
        <v>5872594</v>
      </c>
      <c r="EF260" s="16">
        <v>0</v>
      </c>
      <c r="EG260" s="16">
        <v>1021869</v>
      </c>
      <c r="EH260" s="16">
        <v>1144265</v>
      </c>
      <c r="EI260" s="16">
        <v>11309</v>
      </c>
      <c r="EJ260" s="16">
        <v>591709</v>
      </c>
      <c r="EK260" s="16">
        <v>70536</v>
      </c>
      <c r="EL260" s="16">
        <v>892151</v>
      </c>
      <c r="EM260" s="16">
        <v>4862846</v>
      </c>
      <c r="EN260" s="16">
        <v>-46628</v>
      </c>
      <c r="EO260" s="16">
        <v>167496230</v>
      </c>
      <c r="EP260" s="16">
        <v>3184309309</v>
      </c>
      <c r="EQ260" s="18">
        <v>5.4</v>
      </c>
      <c r="ER260" s="16">
        <v>17195270</v>
      </c>
      <c r="ES260" s="16">
        <v>562484</v>
      </c>
      <c r="ET260" s="16">
        <v>565752</v>
      </c>
      <c r="EU260" s="16">
        <v>-3268</v>
      </c>
      <c r="EV260" s="16">
        <v>17195270</v>
      </c>
      <c r="EW260" s="16">
        <v>17192002</v>
      </c>
      <c r="EX260" s="16">
        <v>1178494384</v>
      </c>
      <c r="EY260" s="16">
        <v>1104044306</v>
      </c>
      <c r="EZ260" s="16">
        <v>74450078</v>
      </c>
      <c r="FA260" s="18">
        <v>5.4</v>
      </c>
      <c r="FB260" s="16">
        <v>402030</v>
      </c>
      <c r="FC260" s="16">
        <v>0</v>
      </c>
      <c r="FD260" s="16">
        <v>0</v>
      </c>
      <c r="FE260" s="16">
        <v>0</v>
      </c>
      <c r="FF260" s="16">
        <v>402030</v>
      </c>
      <c r="FG260" s="16">
        <v>402030</v>
      </c>
      <c r="FH260" s="16">
        <v>17192002</v>
      </c>
      <c r="FI260" s="16">
        <v>17594032</v>
      </c>
      <c r="FJ260" s="16">
        <v>6749</v>
      </c>
      <c r="FK260" s="15">
        <v>15591.596</v>
      </c>
      <c r="FL260" s="16">
        <v>105227681</v>
      </c>
      <c r="FM260" s="16">
        <v>6749</v>
      </c>
      <c r="FN260" s="17">
        <v>2406.46</v>
      </c>
      <c r="FO260" s="16">
        <v>16241199</v>
      </c>
      <c r="FP260" s="16">
        <v>264</v>
      </c>
      <c r="FQ260" s="17">
        <v>17279.169999999998</v>
      </c>
      <c r="FR260" s="16">
        <v>4561701</v>
      </c>
      <c r="FS260" s="16">
        <v>591709</v>
      </c>
      <c r="FT260" s="16">
        <v>70536</v>
      </c>
      <c r="FU260" s="16">
        <v>5223946</v>
      </c>
      <c r="FV260" s="16">
        <v>105227681</v>
      </c>
      <c r="FW260" s="16">
        <v>16241199</v>
      </c>
      <c r="FX260" s="16">
        <v>-41218</v>
      </c>
      <c r="FY260" s="16">
        <v>9468343</v>
      </c>
      <c r="FZ260" s="16">
        <v>1122460</v>
      </c>
      <c r="GA260" s="16">
        <v>1385119</v>
      </c>
      <c r="GB260" s="16">
        <v>5468801</v>
      </c>
      <c r="GC260" s="16">
        <v>144096331</v>
      </c>
      <c r="GD260" s="16">
        <v>17594032</v>
      </c>
      <c r="GE260" s="16">
        <v>126502299</v>
      </c>
      <c r="GF260" s="15">
        <v>17998.056</v>
      </c>
      <c r="GG260" s="16">
        <v>300</v>
      </c>
      <c r="GH260" s="16">
        <v>5399417</v>
      </c>
      <c r="GI260" s="16">
        <v>126502299</v>
      </c>
      <c r="GJ260" s="16">
        <v>0</v>
      </c>
      <c r="GK260" s="14">
        <v>304</v>
      </c>
      <c r="GL260" s="16">
        <v>7635</v>
      </c>
      <c r="GM260" s="16">
        <v>2321040</v>
      </c>
      <c r="GN260" s="14">
        <v>0</v>
      </c>
      <c r="GO260" s="16">
        <v>7413</v>
      </c>
      <c r="GP260" s="16">
        <v>0</v>
      </c>
      <c r="GQ260" s="16">
        <v>2321040</v>
      </c>
      <c r="GR260" s="16">
        <v>2321040</v>
      </c>
      <c r="GS260" s="16">
        <v>167496230</v>
      </c>
      <c r="GT260" s="16">
        <v>144096331</v>
      </c>
      <c r="GU260" s="16">
        <v>0</v>
      </c>
      <c r="GV260" s="16">
        <v>23399899</v>
      </c>
      <c r="GW260" s="16">
        <v>3184309309</v>
      </c>
      <c r="GX260" s="16">
        <v>3131574236</v>
      </c>
      <c r="GY260" s="16">
        <v>52735073</v>
      </c>
      <c r="GZ260" s="16">
        <v>3131574236</v>
      </c>
      <c r="HA260" s="18">
        <v>1.6799999999999999E-2</v>
      </c>
      <c r="HB260" s="16">
        <v>48661</v>
      </c>
      <c r="HC260" s="16">
        <v>818</v>
      </c>
      <c r="HD260" s="16">
        <v>48661</v>
      </c>
      <c r="HE260" s="16">
        <v>818</v>
      </c>
      <c r="HF260" s="16">
        <v>47843</v>
      </c>
      <c r="HG260" s="16">
        <v>886</v>
      </c>
      <c r="HH260" s="16">
        <v>685</v>
      </c>
      <c r="HI260" s="16">
        <v>201</v>
      </c>
      <c r="HJ260" s="15">
        <v>17998.056</v>
      </c>
      <c r="HK260" s="16">
        <v>3617609</v>
      </c>
      <c r="HL260" s="15">
        <v>17998.056</v>
      </c>
      <c r="HM260" s="16">
        <v>10</v>
      </c>
      <c r="HN260" s="16">
        <v>179981</v>
      </c>
      <c r="HO260" s="15">
        <v>17998.056</v>
      </c>
      <c r="HP260" s="16">
        <v>7635</v>
      </c>
      <c r="HQ260" s="15">
        <v>0.11600000000000001</v>
      </c>
      <c r="HR260" s="16">
        <v>15946278</v>
      </c>
      <c r="HS260" s="16">
        <v>3617609</v>
      </c>
      <c r="HT260" s="16">
        <v>179981</v>
      </c>
      <c r="HU260" s="16">
        <v>12148688</v>
      </c>
      <c r="HV260" s="16">
        <v>3184309309</v>
      </c>
      <c r="HW260" s="18">
        <v>3.8151700000000002</v>
      </c>
      <c r="HX260" s="18">
        <v>1.9617800000000001</v>
      </c>
      <c r="HY260" s="18">
        <v>1.8533900000000001</v>
      </c>
      <c r="HZ260" s="16">
        <v>3184309309</v>
      </c>
      <c r="IA260" s="16">
        <v>5901767</v>
      </c>
      <c r="IB260" s="16">
        <v>7635</v>
      </c>
      <c r="IC260" s="17">
        <v>0</v>
      </c>
      <c r="ID260" s="16">
        <v>0</v>
      </c>
      <c r="IE260" s="15">
        <v>17998.056</v>
      </c>
      <c r="IF260" s="16">
        <v>0</v>
      </c>
      <c r="IG260" s="16">
        <v>23399899</v>
      </c>
      <c r="IH260" s="16">
        <v>47843</v>
      </c>
      <c r="II260" s="16">
        <v>0</v>
      </c>
      <c r="IJ260" s="16">
        <v>0</v>
      </c>
      <c r="IK260" s="16">
        <v>892151</v>
      </c>
      <c r="IL260" s="16">
        <v>3617609</v>
      </c>
      <c r="IM260" s="16">
        <v>179981</v>
      </c>
      <c r="IN260" s="16">
        <v>5901767</v>
      </c>
      <c r="IO260" s="16">
        <v>0</v>
      </c>
      <c r="IP260" s="16">
        <v>14544850</v>
      </c>
      <c r="IQ260" s="16">
        <v>126502299</v>
      </c>
      <c r="IR260" s="16">
        <v>0</v>
      </c>
      <c r="IS260" s="16">
        <v>47843</v>
      </c>
      <c r="IT260" s="16">
        <v>0</v>
      </c>
      <c r="IU260" s="16">
        <v>0</v>
      </c>
      <c r="IV260" s="16">
        <v>892151</v>
      </c>
      <c r="IW260" s="16">
        <v>3617609</v>
      </c>
      <c r="IX260" s="16">
        <v>179981</v>
      </c>
      <c r="IY260" s="16">
        <v>5901767</v>
      </c>
      <c r="IZ260" s="16">
        <v>0</v>
      </c>
      <c r="JA260" s="16">
        <v>0</v>
      </c>
      <c r="JB260" s="16">
        <v>2321040</v>
      </c>
      <c r="JC260" s="16">
        <v>137678388</v>
      </c>
      <c r="JD260" s="16">
        <v>113299583</v>
      </c>
      <c r="JE260" s="16">
        <v>0</v>
      </c>
      <c r="JF260" s="16">
        <v>113299583</v>
      </c>
      <c r="JG260" s="19">
        <v>0.1</v>
      </c>
      <c r="JH260" s="16">
        <v>9063967</v>
      </c>
      <c r="JI260" s="16">
        <v>3184309309</v>
      </c>
      <c r="JJ260" s="14">
        <v>14839.5</v>
      </c>
      <c r="JK260" s="16">
        <v>214583</v>
      </c>
      <c r="JL260" s="16">
        <v>416026</v>
      </c>
      <c r="JM260" s="16">
        <v>214583</v>
      </c>
      <c r="JN260" s="17">
        <v>0.25</v>
      </c>
      <c r="JO260" s="19">
        <v>0.48470000000000002</v>
      </c>
      <c r="JP260" s="16">
        <v>9063967</v>
      </c>
      <c r="JQ260" s="16">
        <v>4393305</v>
      </c>
      <c r="JR260" s="17">
        <v>0.03</v>
      </c>
      <c r="JS260" s="16">
        <v>73666091</v>
      </c>
      <c r="JT260" s="16">
        <v>2209983</v>
      </c>
      <c r="JU260" s="16">
        <v>9063967</v>
      </c>
      <c r="JV260" s="16">
        <v>4393305</v>
      </c>
      <c r="JW260" s="16">
        <v>2209983</v>
      </c>
      <c r="JX260" s="16">
        <v>2460679</v>
      </c>
      <c r="JY260" s="16">
        <v>4393305</v>
      </c>
      <c r="JZ260" s="18">
        <v>0</v>
      </c>
      <c r="KA260" s="16">
        <v>0</v>
      </c>
      <c r="KB260" s="16">
        <v>2209983</v>
      </c>
      <c r="KC260" s="16">
        <v>2460679</v>
      </c>
      <c r="KD260" s="16">
        <v>4670662</v>
      </c>
      <c r="KE260" s="16">
        <v>113299583</v>
      </c>
      <c r="KF260" s="19">
        <v>0</v>
      </c>
      <c r="KG260" s="16">
        <v>0</v>
      </c>
      <c r="KH260" s="17">
        <v>0</v>
      </c>
      <c r="KI260" s="16">
        <v>73666091</v>
      </c>
      <c r="KJ260" s="16">
        <v>0</v>
      </c>
      <c r="KK260" s="16">
        <v>0</v>
      </c>
      <c r="KL260" s="16">
        <v>0</v>
      </c>
      <c r="KM260" s="16">
        <v>0</v>
      </c>
      <c r="KN260" s="16">
        <v>508492</v>
      </c>
      <c r="KO260" s="16">
        <v>511446</v>
      </c>
      <c r="KP260" s="16">
        <v>-2954</v>
      </c>
      <c r="KQ260" s="16">
        <v>14544850</v>
      </c>
      <c r="KR260" s="16">
        <v>-2954</v>
      </c>
      <c r="KS260" s="16">
        <v>14547804</v>
      </c>
      <c r="KT260" s="16">
        <v>-3268</v>
      </c>
      <c r="KU260" s="16">
        <v>-2954</v>
      </c>
      <c r="KV260" s="16">
        <v>-6222</v>
      </c>
      <c r="KW260" s="16">
        <v>17195270</v>
      </c>
      <c r="KX260" s="16">
        <v>14547804</v>
      </c>
      <c r="KY260" s="18">
        <v>31743074</v>
      </c>
      <c r="KZ260" s="16">
        <v>2460679</v>
      </c>
      <c r="LA260" s="16">
        <v>0</v>
      </c>
      <c r="LB260" s="16">
        <v>0</v>
      </c>
      <c r="LC260" s="16">
        <v>0</v>
      </c>
      <c r="LD260" s="16">
        <v>34203753</v>
      </c>
      <c r="LE260" s="16">
        <v>0</v>
      </c>
      <c r="LF260" s="16">
        <v>0</v>
      </c>
      <c r="LG260" s="16">
        <v>0</v>
      </c>
      <c r="LH260" s="16">
        <v>34203753</v>
      </c>
      <c r="LI260" s="16">
        <v>2460679</v>
      </c>
      <c r="LJ260" s="16">
        <v>31743074</v>
      </c>
      <c r="LK260" s="16">
        <v>3184309309</v>
      </c>
      <c r="LL260" s="16">
        <v>9.9685900000000007</v>
      </c>
      <c r="LM260" s="16">
        <v>2460679</v>
      </c>
      <c r="LN260" s="16">
        <v>3504312163</v>
      </c>
      <c r="LO260" s="16">
        <v>0.70218999999999998</v>
      </c>
      <c r="LP260" s="16">
        <v>9.9685900000000007</v>
      </c>
      <c r="LQ260" s="16">
        <v>10.670780000000001</v>
      </c>
      <c r="LR260" s="16">
        <v>5872594</v>
      </c>
      <c r="LS260" s="16">
        <v>0</v>
      </c>
      <c r="LT260" s="16">
        <v>1021869</v>
      </c>
      <c r="LU260" s="16">
        <v>1144265</v>
      </c>
      <c r="LV260" s="16">
        <v>11309</v>
      </c>
      <c r="LW260" s="16">
        <v>591709</v>
      </c>
      <c r="LX260" s="16">
        <v>70536</v>
      </c>
      <c r="LY260" s="16">
        <v>892151</v>
      </c>
      <c r="LZ260" s="16">
        <v>7820131</v>
      </c>
      <c r="MA260" s="16">
        <v>137678388</v>
      </c>
      <c r="MB260" s="18">
        <v>7820131</v>
      </c>
      <c r="MC260" s="16">
        <v>129858257</v>
      </c>
      <c r="MD260" s="16">
        <v>167496230</v>
      </c>
      <c r="ME260" s="18">
        <v>0</v>
      </c>
      <c r="MF260" s="18">
        <v>0</v>
      </c>
      <c r="MG260" s="18">
        <v>4670662</v>
      </c>
      <c r="MH260" s="16">
        <v>0</v>
      </c>
      <c r="MI260" s="16">
        <v>2321040</v>
      </c>
      <c r="MJ260" s="16">
        <v>0</v>
      </c>
      <c r="MK260" s="16">
        <v>0</v>
      </c>
      <c r="ML260" s="16">
        <v>0</v>
      </c>
      <c r="MM260" s="16">
        <v>0</v>
      </c>
      <c r="MN260" s="16">
        <v>0</v>
      </c>
      <c r="MO260" s="16">
        <v>34203753</v>
      </c>
      <c r="MP260" s="16">
        <v>2321040</v>
      </c>
      <c r="MQ260" s="16">
        <v>0</v>
      </c>
      <c r="MR260" s="16">
        <v>2209983</v>
      </c>
      <c r="MS260" s="16">
        <v>0</v>
      </c>
      <c r="MT260" s="16">
        <v>402030</v>
      </c>
      <c r="MU260" s="16">
        <v>-6222</v>
      </c>
      <c r="MV260" s="16">
        <v>0</v>
      </c>
      <c r="MW260" s="16">
        <v>39130584</v>
      </c>
      <c r="MX260" s="16">
        <v>3504312163</v>
      </c>
      <c r="MY260" s="16">
        <v>0</v>
      </c>
      <c r="MZ260" s="16">
        <v>0</v>
      </c>
      <c r="NA260" s="16">
        <v>0</v>
      </c>
      <c r="NB260" s="16">
        <v>73666091</v>
      </c>
      <c r="NC260" s="16">
        <v>0</v>
      </c>
      <c r="ND260" s="16">
        <v>0</v>
      </c>
      <c r="NE260" s="16">
        <v>0</v>
      </c>
      <c r="NF260" s="16">
        <v>0</v>
      </c>
      <c r="NG260" s="17">
        <v>0.03</v>
      </c>
      <c r="NH260" s="17">
        <v>0</v>
      </c>
      <c r="NI260" s="17">
        <v>0</v>
      </c>
      <c r="NJ260" s="17">
        <v>0</v>
      </c>
      <c r="NK260" s="17">
        <v>0</v>
      </c>
      <c r="NL260" s="17">
        <v>0.03</v>
      </c>
      <c r="NM260" s="16">
        <v>2209983</v>
      </c>
      <c r="NN260" s="16">
        <v>0</v>
      </c>
      <c r="NO260" s="18">
        <v>0</v>
      </c>
      <c r="NP260" s="16">
        <v>0</v>
      </c>
      <c r="NQ260" s="17">
        <v>2209983</v>
      </c>
      <c r="NR260" s="16">
        <v>4577550</v>
      </c>
      <c r="NS260" s="16">
        <v>0</v>
      </c>
      <c r="NT260" s="16">
        <v>1156423</v>
      </c>
      <c r="NU260" s="16">
        <v>0</v>
      </c>
      <c r="NV260" s="16">
        <v>0</v>
      </c>
      <c r="NW260" s="17">
        <v>0</v>
      </c>
      <c r="NX260" s="17">
        <v>0</v>
      </c>
    </row>
    <row r="261" spans="1:388" x14ac:dyDescent="0.55000000000000004">
      <c r="A261" s="13" t="s">
        <v>1188</v>
      </c>
      <c r="B261" s="13" t="s">
        <v>1181</v>
      </c>
      <c r="C261" s="13" t="s">
        <v>1298</v>
      </c>
      <c r="D261" s="13" t="s">
        <v>489</v>
      </c>
      <c r="E261" s="14">
        <v>441.3</v>
      </c>
      <c r="F261" s="15">
        <v>0</v>
      </c>
      <c r="G261" s="16">
        <v>7413</v>
      </c>
      <c r="H261" s="16">
        <v>0</v>
      </c>
      <c r="I261" s="16">
        <v>6553</v>
      </c>
      <c r="J261" s="15">
        <v>0</v>
      </c>
      <c r="K261" s="16">
        <v>0</v>
      </c>
      <c r="L261" s="16">
        <v>7413</v>
      </c>
      <c r="M261" s="16">
        <v>222</v>
      </c>
      <c r="N261" s="16">
        <v>7635</v>
      </c>
      <c r="O261" s="17">
        <v>756.01</v>
      </c>
      <c r="P261" s="17">
        <v>19.07</v>
      </c>
      <c r="Q261" s="17">
        <v>775.08</v>
      </c>
      <c r="R261" s="17">
        <v>86.53</v>
      </c>
      <c r="S261" s="17">
        <v>2.16</v>
      </c>
      <c r="T261" s="17">
        <v>88.69</v>
      </c>
      <c r="U261" s="17">
        <v>79.790000000000006</v>
      </c>
      <c r="V261" s="17">
        <v>2.35</v>
      </c>
      <c r="W261" s="17">
        <v>82.14</v>
      </c>
      <c r="X261" s="17">
        <v>357.8</v>
      </c>
      <c r="Y261" s="17">
        <v>10.73</v>
      </c>
      <c r="Z261" s="17">
        <v>368.53</v>
      </c>
      <c r="AA261" s="17">
        <v>20.16</v>
      </c>
      <c r="AB261" s="17">
        <v>13.31</v>
      </c>
      <c r="AC261" s="17">
        <v>32.880000000000003</v>
      </c>
      <c r="AD261" s="17">
        <v>66.349999999999994</v>
      </c>
      <c r="AE261" s="14">
        <v>441.3</v>
      </c>
      <c r="AF261" s="17">
        <v>507.65</v>
      </c>
      <c r="AG261" s="17">
        <v>0</v>
      </c>
      <c r="AH261" s="17">
        <v>507.65</v>
      </c>
      <c r="AI261" s="15">
        <v>27.65</v>
      </c>
      <c r="AJ261" s="15">
        <v>1.9450000000000001</v>
      </c>
      <c r="AK261" s="17">
        <v>3.83</v>
      </c>
      <c r="AL261" s="17">
        <f>ROUND(Data_AidAndLevy[[#This Row],[L311]]*Data_AidAndLevy[[#This Row],[L201]],0)</f>
        <v>28392</v>
      </c>
      <c r="AM261" s="15">
        <v>0</v>
      </c>
      <c r="AN261" s="15">
        <v>33.424999999999997</v>
      </c>
      <c r="AO261" s="17">
        <v>507.65</v>
      </c>
      <c r="AP261" s="15">
        <v>541.07500000000005</v>
      </c>
      <c r="AQ261" s="17">
        <v>66.349999999999994</v>
      </c>
      <c r="AR261" s="15">
        <v>474.72500000000002</v>
      </c>
      <c r="AS261" s="16">
        <v>7635</v>
      </c>
      <c r="AT261" s="14">
        <v>441.3</v>
      </c>
      <c r="AU261" s="16">
        <v>3369326</v>
      </c>
      <c r="AV261" s="16">
        <v>3187590</v>
      </c>
      <c r="AW261" s="17">
        <v>1.01</v>
      </c>
      <c r="AX261" s="16">
        <v>3219466</v>
      </c>
      <c r="AY261" s="16">
        <v>3369326</v>
      </c>
      <c r="AZ261" s="16">
        <v>0</v>
      </c>
      <c r="BA261" s="16">
        <v>7635</v>
      </c>
      <c r="BB261" s="15">
        <v>33.424999999999997</v>
      </c>
      <c r="BC261" s="16">
        <v>255200</v>
      </c>
      <c r="BD261" s="16">
        <v>7635</v>
      </c>
      <c r="BE261" s="17">
        <v>66.349999999999994</v>
      </c>
      <c r="BF261" s="16">
        <v>506582</v>
      </c>
      <c r="BG261" s="17">
        <v>775.08</v>
      </c>
      <c r="BH261" s="14">
        <v>441.3</v>
      </c>
      <c r="BI261" s="16">
        <v>342043</v>
      </c>
      <c r="BJ261" s="16">
        <v>325084</v>
      </c>
      <c r="BK261" s="16">
        <v>342043</v>
      </c>
      <c r="BL261" s="16">
        <v>0</v>
      </c>
      <c r="BM261" s="16">
        <v>342043</v>
      </c>
      <c r="BN261" s="16">
        <v>342043</v>
      </c>
      <c r="BO261" s="17">
        <v>88.69</v>
      </c>
      <c r="BP261" s="14">
        <v>441.3</v>
      </c>
      <c r="BQ261" s="16">
        <v>39139</v>
      </c>
      <c r="BR261" s="16">
        <v>37208</v>
      </c>
      <c r="BS261" s="16">
        <v>39139</v>
      </c>
      <c r="BT261" s="16">
        <v>0</v>
      </c>
      <c r="BU261" s="16">
        <v>39139</v>
      </c>
      <c r="BV261" s="16">
        <v>39139</v>
      </c>
      <c r="BW261" s="17">
        <v>82.14</v>
      </c>
      <c r="BX261" s="14">
        <v>441.3</v>
      </c>
      <c r="BY261" s="16">
        <v>36248</v>
      </c>
      <c r="BZ261" s="16">
        <v>34310</v>
      </c>
      <c r="CA261" s="16">
        <v>36248</v>
      </c>
      <c r="CB261" s="16">
        <v>0</v>
      </c>
      <c r="CC261" s="16">
        <v>36248</v>
      </c>
      <c r="CD261" s="16">
        <v>36248</v>
      </c>
      <c r="CE261" s="17">
        <v>368.53</v>
      </c>
      <c r="CF261" s="14">
        <v>441.3</v>
      </c>
      <c r="CG261" s="16">
        <v>162632</v>
      </c>
      <c r="CH261" s="16">
        <v>153854</v>
      </c>
      <c r="CI261" s="16">
        <v>162632</v>
      </c>
      <c r="CJ261" s="16">
        <v>0</v>
      </c>
      <c r="CK261" s="16">
        <v>162632</v>
      </c>
      <c r="CL261" s="16">
        <v>162632</v>
      </c>
      <c r="CM261" s="17">
        <v>343.89</v>
      </c>
      <c r="CN261" s="17">
        <v>507.65</v>
      </c>
      <c r="CO261" s="16">
        <v>174576</v>
      </c>
      <c r="CP261" s="16">
        <v>164970</v>
      </c>
      <c r="CQ261" s="16">
        <v>9415</v>
      </c>
      <c r="CR261" s="16">
        <v>174385</v>
      </c>
      <c r="CS261" s="16">
        <v>174576</v>
      </c>
      <c r="CT261" s="16">
        <v>0</v>
      </c>
      <c r="CU261" s="14">
        <v>441.3</v>
      </c>
      <c r="CV261" s="16">
        <v>7</v>
      </c>
      <c r="CW261" s="14">
        <v>0</v>
      </c>
      <c r="CX261" s="16">
        <v>448</v>
      </c>
      <c r="CY261" s="17">
        <v>62.52</v>
      </c>
      <c r="CZ261" s="16">
        <v>28009</v>
      </c>
      <c r="DA261" s="16">
        <v>448</v>
      </c>
      <c r="DB261" s="17">
        <v>70.03</v>
      </c>
      <c r="DC261" s="16">
        <v>31373</v>
      </c>
      <c r="DD261" s="17">
        <v>0</v>
      </c>
      <c r="DE261" s="17">
        <v>343.89</v>
      </c>
      <c r="DF261" s="16">
        <v>0</v>
      </c>
      <c r="DG261" s="17">
        <v>36.43</v>
      </c>
      <c r="DH261" s="17">
        <v>507.65</v>
      </c>
      <c r="DI261" s="16">
        <v>18494</v>
      </c>
      <c r="DJ261" s="16">
        <v>17491</v>
      </c>
      <c r="DK261" s="16">
        <v>18494</v>
      </c>
      <c r="DL261" s="16">
        <v>0</v>
      </c>
      <c r="DM261" s="16">
        <v>18494</v>
      </c>
      <c r="DN261" s="16">
        <v>18494</v>
      </c>
      <c r="DO261" s="17">
        <v>4.33</v>
      </c>
      <c r="DP261" s="17">
        <v>507.65</v>
      </c>
      <c r="DQ261" s="16">
        <v>2198</v>
      </c>
      <c r="DR261" s="16">
        <v>2078</v>
      </c>
      <c r="DS261" s="16">
        <v>2198</v>
      </c>
      <c r="DT261" s="16">
        <v>0</v>
      </c>
      <c r="DU261" s="16">
        <v>2198</v>
      </c>
      <c r="DV261" s="16">
        <v>2198</v>
      </c>
      <c r="DW261" s="16">
        <v>3369326</v>
      </c>
      <c r="DX261" s="16">
        <v>0</v>
      </c>
      <c r="DY261" s="16">
        <v>255200</v>
      </c>
      <c r="DZ261" s="16">
        <v>506582</v>
      </c>
      <c r="EA261" s="16">
        <v>342043</v>
      </c>
      <c r="EB261" s="16">
        <v>39139</v>
      </c>
      <c r="EC261" s="16">
        <v>36248</v>
      </c>
      <c r="ED261" s="16">
        <v>162632</v>
      </c>
      <c r="EE261" s="16">
        <v>174576</v>
      </c>
      <c r="EF261" s="16">
        <v>0</v>
      </c>
      <c r="EG261" s="16">
        <v>28009</v>
      </c>
      <c r="EH261" s="16">
        <v>31373</v>
      </c>
      <c r="EI261" s="16">
        <v>0</v>
      </c>
      <c r="EJ261" s="16">
        <v>18494</v>
      </c>
      <c r="EK261" s="16">
        <v>2198</v>
      </c>
      <c r="EL261" s="16">
        <v>38279</v>
      </c>
      <c r="EM261" s="16">
        <v>130675</v>
      </c>
      <c r="EN261" s="16">
        <v>0</v>
      </c>
      <c r="EO261" s="16">
        <v>5058216</v>
      </c>
      <c r="EP261" s="16">
        <v>301996404</v>
      </c>
      <c r="EQ261" s="18">
        <v>5.4</v>
      </c>
      <c r="ER261" s="16">
        <v>1630781</v>
      </c>
      <c r="ES261" s="16">
        <v>21597</v>
      </c>
      <c r="ET261" s="16">
        <v>21329</v>
      </c>
      <c r="EU261" s="16">
        <v>268</v>
      </c>
      <c r="EV261" s="16">
        <v>1630781</v>
      </c>
      <c r="EW261" s="16">
        <v>1631049</v>
      </c>
      <c r="EX261" s="16">
        <v>33345351</v>
      </c>
      <c r="EY261" s="16">
        <v>29407917</v>
      </c>
      <c r="EZ261" s="16">
        <v>3937434</v>
      </c>
      <c r="FA261" s="18">
        <v>5.4</v>
      </c>
      <c r="FB261" s="16">
        <v>21262</v>
      </c>
      <c r="FC261" s="16">
        <v>0</v>
      </c>
      <c r="FD261" s="16">
        <v>0</v>
      </c>
      <c r="FE261" s="16">
        <v>0</v>
      </c>
      <c r="FF261" s="16">
        <v>21262</v>
      </c>
      <c r="FG261" s="16">
        <v>21262</v>
      </c>
      <c r="FH261" s="16">
        <v>1631049</v>
      </c>
      <c r="FI261" s="16">
        <v>1652311</v>
      </c>
      <c r="FJ261" s="16">
        <v>6749</v>
      </c>
      <c r="FK261" s="15">
        <v>474.72500000000002</v>
      </c>
      <c r="FL261" s="16">
        <v>3203919</v>
      </c>
      <c r="FM261" s="16">
        <v>6749</v>
      </c>
      <c r="FN261" s="17">
        <v>66.349999999999994</v>
      </c>
      <c r="FO261" s="16">
        <v>447796</v>
      </c>
      <c r="FP261" s="16">
        <v>264</v>
      </c>
      <c r="FQ261" s="17">
        <v>507.65</v>
      </c>
      <c r="FR261" s="16">
        <v>134020</v>
      </c>
      <c r="FS261" s="16">
        <v>18494</v>
      </c>
      <c r="FT261" s="16">
        <v>2198</v>
      </c>
      <c r="FU261" s="16">
        <v>154712</v>
      </c>
      <c r="FV261" s="16">
        <v>3203919</v>
      </c>
      <c r="FW261" s="16">
        <v>447796</v>
      </c>
      <c r="FX261" s="16">
        <v>0</v>
      </c>
      <c r="FY261" s="16">
        <v>342043</v>
      </c>
      <c r="FZ261" s="16">
        <v>39139</v>
      </c>
      <c r="GA261" s="16">
        <v>36248</v>
      </c>
      <c r="GB261" s="16">
        <v>162632</v>
      </c>
      <c r="GC261" s="16">
        <v>4386489</v>
      </c>
      <c r="GD261" s="16">
        <v>1652311</v>
      </c>
      <c r="GE261" s="16">
        <v>2734178</v>
      </c>
      <c r="GF261" s="15">
        <v>541.07500000000005</v>
      </c>
      <c r="GG261" s="16">
        <v>300</v>
      </c>
      <c r="GH261" s="16">
        <v>162323</v>
      </c>
      <c r="GI261" s="16">
        <v>2734178</v>
      </c>
      <c r="GJ261" s="16">
        <v>0</v>
      </c>
      <c r="GK261" s="14">
        <v>17</v>
      </c>
      <c r="GL261" s="16">
        <v>7635</v>
      </c>
      <c r="GM261" s="16">
        <v>129795</v>
      </c>
      <c r="GN261" s="14">
        <v>0</v>
      </c>
      <c r="GO261" s="16">
        <v>7413</v>
      </c>
      <c r="GP261" s="16">
        <v>0</v>
      </c>
      <c r="GQ261" s="16">
        <v>129795</v>
      </c>
      <c r="GR261" s="16">
        <v>129795</v>
      </c>
      <c r="GS261" s="16">
        <v>5058216</v>
      </c>
      <c r="GT261" s="16">
        <v>4386489</v>
      </c>
      <c r="GU261" s="16">
        <v>0</v>
      </c>
      <c r="GV261" s="16">
        <v>671727</v>
      </c>
      <c r="GW261" s="16">
        <v>301996404</v>
      </c>
      <c r="GX261" s="16">
        <v>298007532</v>
      </c>
      <c r="GY261" s="16">
        <v>3988872</v>
      </c>
      <c r="GZ261" s="16">
        <v>298007532</v>
      </c>
      <c r="HA261" s="18">
        <v>1.34E-2</v>
      </c>
      <c r="HB261" s="16">
        <v>1891</v>
      </c>
      <c r="HC261" s="16">
        <v>25</v>
      </c>
      <c r="HD261" s="16">
        <v>1891</v>
      </c>
      <c r="HE261" s="16">
        <v>25</v>
      </c>
      <c r="HF261" s="16">
        <v>1866</v>
      </c>
      <c r="HG261" s="16">
        <v>886</v>
      </c>
      <c r="HH261" s="16">
        <v>685</v>
      </c>
      <c r="HI261" s="16">
        <v>201</v>
      </c>
      <c r="HJ261" s="15">
        <v>541.07500000000005</v>
      </c>
      <c r="HK261" s="16">
        <v>108756</v>
      </c>
      <c r="HL261" s="15">
        <v>541.07500000000005</v>
      </c>
      <c r="HM261" s="16">
        <v>10</v>
      </c>
      <c r="HN261" s="16">
        <v>5411</v>
      </c>
      <c r="HO261" s="15">
        <v>541.07500000000005</v>
      </c>
      <c r="HP261" s="16">
        <v>7635</v>
      </c>
      <c r="HQ261" s="15">
        <v>0.11600000000000001</v>
      </c>
      <c r="HR261" s="16">
        <v>479392</v>
      </c>
      <c r="HS261" s="16">
        <v>108756</v>
      </c>
      <c r="HT261" s="16">
        <v>5411</v>
      </c>
      <c r="HU261" s="16">
        <v>365225</v>
      </c>
      <c r="HV261" s="16">
        <v>301996404</v>
      </c>
      <c r="HW261" s="18">
        <v>1.2093700000000001</v>
      </c>
      <c r="HX261" s="18">
        <v>1.9617800000000001</v>
      </c>
      <c r="HY261" s="18">
        <v>0</v>
      </c>
      <c r="HZ261" s="16">
        <v>301996404</v>
      </c>
      <c r="IA261" s="16">
        <v>0</v>
      </c>
      <c r="IB261" s="16">
        <v>7635</v>
      </c>
      <c r="IC261" s="17">
        <v>0</v>
      </c>
      <c r="ID261" s="16">
        <v>0</v>
      </c>
      <c r="IE261" s="15">
        <v>541.07500000000005</v>
      </c>
      <c r="IF261" s="16">
        <v>0</v>
      </c>
      <c r="IG261" s="16">
        <v>671727</v>
      </c>
      <c r="IH261" s="16">
        <v>1866</v>
      </c>
      <c r="II261" s="16">
        <v>4925</v>
      </c>
      <c r="IJ261" s="16">
        <v>0</v>
      </c>
      <c r="IK261" s="16">
        <v>38279</v>
      </c>
      <c r="IL261" s="16">
        <v>108756</v>
      </c>
      <c r="IM261" s="16">
        <v>5411</v>
      </c>
      <c r="IN261" s="16">
        <v>0</v>
      </c>
      <c r="IO261" s="16">
        <v>0</v>
      </c>
      <c r="IP261" s="16">
        <v>589048</v>
      </c>
      <c r="IQ261" s="16">
        <v>2734178</v>
      </c>
      <c r="IR261" s="16">
        <v>0</v>
      </c>
      <c r="IS261" s="16">
        <v>1866</v>
      </c>
      <c r="IT261" s="16">
        <v>4925</v>
      </c>
      <c r="IU261" s="16">
        <v>0</v>
      </c>
      <c r="IV261" s="16">
        <v>38279</v>
      </c>
      <c r="IW261" s="16">
        <v>108756</v>
      </c>
      <c r="IX261" s="16">
        <v>5411</v>
      </c>
      <c r="IY261" s="16">
        <v>0</v>
      </c>
      <c r="IZ261" s="16">
        <v>0</v>
      </c>
      <c r="JA261" s="16">
        <v>0</v>
      </c>
      <c r="JB261" s="16">
        <v>129795</v>
      </c>
      <c r="JC261" s="16">
        <v>2946652</v>
      </c>
      <c r="JD261" s="16">
        <v>3369326</v>
      </c>
      <c r="JE261" s="16">
        <v>0</v>
      </c>
      <c r="JF261" s="16">
        <v>3369326</v>
      </c>
      <c r="JG261" s="19">
        <v>0.1</v>
      </c>
      <c r="JH261" s="16">
        <v>336933</v>
      </c>
      <c r="JI261" s="16">
        <v>301996404</v>
      </c>
      <c r="JJ261" s="14">
        <v>441.3</v>
      </c>
      <c r="JK261" s="16">
        <v>684334</v>
      </c>
      <c r="JL261" s="16">
        <v>416026</v>
      </c>
      <c r="JM261" s="16">
        <v>684334</v>
      </c>
      <c r="JN261" s="17">
        <v>0.25</v>
      </c>
      <c r="JO261" s="19">
        <v>0.152</v>
      </c>
      <c r="JP261" s="16">
        <v>336933</v>
      </c>
      <c r="JQ261" s="16">
        <v>51214</v>
      </c>
      <c r="JR261" s="17">
        <v>0.05</v>
      </c>
      <c r="JS261" s="16">
        <v>3149005</v>
      </c>
      <c r="JT261" s="16">
        <v>157450</v>
      </c>
      <c r="JU261" s="16">
        <v>336933</v>
      </c>
      <c r="JV261" s="16">
        <v>51214</v>
      </c>
      <c r="JW261" s="16">
        <v>157450</v>
      </c>
      <c r="JX261" s="16">
        <v>128269</v>
      </c>
      <c r="JY261" s="16">
        <v>51214</v>
      </c>
      <c r="JZ261" s="18">
        <v>0</v>
      </c>
      <c r="KA261" s="16">
        <v>0</v>
      </c>
      <c r="KB261" s="16">
        <v>157450</v>
      </c>
      <c r="KC261" s="16">
        <v>128269</v>
      </c>
      <c r="KD261" s="16">
        <v>285719</v>
      </c>
      <c r="KE261" s="16">
        <v>3369326</v>
      </c>
      <c r="KF261" s="19">
        <v>0</v>
      </c>
      <c r="KG261" s="16">
        <v>0</v>
      </c>
      <c r="KH261" s="17">
        <v>0</v>
      </c>
      <c r="KI261" s="16">
        <v>3149005</v>
      </c>
      <c r="KJ261" s="16">
        <v>0</v>
      </c>
      <c r="KK261" s="16">
        <v>0</v>
      </c>
      <c r="KL261" s="16">
        <v>0</v>
      </c>
      <c r="KM261" s="16">
        <v>0</v>
      </c>
      <c r="KN261" s="16">
        <v>11065</v>
      </c>
      <c r="KO261" s="16">
        <v>10928</v>
      </c>
      <c r="KP261" s="16">
        <v>137</v>
      </c>
      <c r="KQ261" s="16">
        <v>589048</v>
      </c>
      <c r="KR261" s="16">
        <v>137</v>
      </c>
      <c r="KS261" s="16">
        <v>588911</v>
      </c>
      <c r="KT261" s="16">
        <v>268</v>
      </c>
      <c r="KU261" s="16">
        <v>137</v>
      </c>
      <c r="KV261" s="16">
        <v>405</v>
      </c>
      <c r="KW261" s="16">
        <v>1630781</v>
      </c>
      <c r="KX261" s="16">
        <v>588911</v>
      </c>
      <c r="KY261" s="18">
        <v>2219692</v>
      </c>
      <c r="KZ261" s="16">
        <v>128269</v>
      </c>
      <c r="LA261" s="16">
        <v>0</v>
      </c>
      <c r="LB261" s="16">
        <v>0</v>
      </c>
      <c r="LC261" s="16">
        <v>0</v>
      </c>
      <c r="LD261" s="16">
        <v>2347961</v>
      </c>
      <c r="LE261" s="16">
        <v>0</v>
      </c>
      <c r="LF261" s="16">
        <v>0</v>
      </c>
      <c r="LG261" s="16">
        <v>0</v>
      </c>
      <c r="LH261" s="16">
        <v>2347961</v>
      </c>
      <c r="LI261" s="16">
        <v>128269</v>
      </c>
      <c r="LJ261" s="16">
        <v>2219692</v>
      </c>
      <c r="LK261" s="16">
        <v>301996404</v>
      </c>
      <c r="LL261" s="16">
        <v>7.35006</v>
      </c>
      <c r="LM261" s="16">
        <v>128269</v>
      </c>
      <c r="LN261" s="16">
        <v>301996404</v>
      </c>
      <c r="LO261" s="16">
        <v>0.42474000000000001</v>
      </c>
      <c r="LP261" s="16">
        <v>7.35006</v>
      </c>
      <c r="LQ261" s="16">
        <v>7.7747999999999999</v>
      </c>
      <c r="LR261" s="16">
        <v>174576</v>
      </c>
      <c r="LS261" s="16">
        <v>0</v>
      </c>
      <c r="LT261" s="16">
        <v>28009</v>
      </c>
      <c r="LU261" s="16">
        <v>31373</v>
      </c>
      <c r="LV261" s="16">
        <v>0</v>
      </c>
      <c r="LW261" s="16">
        <v>18494</v>
      </c>
      <c r="LX261" s="16">
        <v>2198</v>
      </c>
      <c r="LY261" s="16">
        <v>38279</v>
      </c>
      <c r="LZ261" s="16">
        <v>216371</v>
      </c>
      <c r="MA261" s="16">
        <v>2946652</v>
      </c>
      <c r="MB261" s="18">
        <v>216371</v>
      </c>
      <c r="MC261" s="16">
        <v>2730281</v>
      </c>
      <c r="MD261" s="16">
        <v>5058216</v>
      </c>
      <c r="ME261" s="18">
        <v>0</v>
      </c>
      <c r="MF261" s="18">
        <v>0</v>
      </c>
      <c r="MG261" s="18">
        <v>285719</v>
      </c>
      <c r="MH261" s="16">
        <v>0</v>
      </c>
      <c r="MI261" s="16">
        <v>129795</v>
      </c>
      <c r="MJ261" s="16">
        <v>0</v>
      </c>
      <c r="MK261" s="16">
        <v>0</v>
      </c>
      <c r="ML261" s="16">
        <v>0</v>
      </c>
      <c r="MM261" s="16">
        <v>0</v>
      </c>
      <c r="MN261" s="16">
        <v>0</v>
      </c>
      <c r="MO261" s="16">
        <v>2347961</v>
      </c>
      <c r="MP261" s="16">
        <v>129795</v>
      </c>
      <c r="MQ261" s="16">
        <v>0</v>
      </c>
      <c r="MR261" s="16">
        <v>157450</v>
      </c>
      <c r="MS261" s="16">
        <v>0</v>
      </c>
      <c r="MT261" s="16">
        <v>21262</v>
      </c>
      <c r="MU261" s="16">
        <v>405</v>
      </c>
      <c r="MV261" s="16">
        <v>0</v>
      </c>
      <c r="MW261" s="16">
        <v>2656873</v>
      </c>
      <c r="MX261" s="16">
        <v>301996404</v>
      </c>
      <c r="MY261" s="16">
        <v>0</v>
      </c>
      <c r="MZ261" s="16">
        <v>0</v>
      </c>
      <c r="NA261" s="16">
        <v>0</v>
      </c>
      <c r="NB261" s="16">
        <v>3149005</v>
      </c>
      <c r="NC261" s="16">
        <v>0</v>
      </c>
      <c r="ND261" s="16">
        <v>0</v>
      </c>
      <c r="NE261" s="16">
        <v>0</v>
      </c>
      <c r="NF261" s="16">
        <v>0</v>
      </c>
      <c r="NG261" s="17">
        <v>0.05</v>
      </c>
      <c r="NH261" s="17">
        <v>0</v>
      </c>
      <c r="NI261" s="17">
        <v>0</v>
      </c>
      <c r="NJ261" s="17">
        <v>0</v>
      </c>
      <c r="NK261" s="17">
        <v>0</v>
      </c>
      <c r="NL261" s="17">
        <v>0.05</v>
      </c>
      <c r="NM261" s="16">
        <v>157450</v>
      </c>
      <c r="NN261" s="16">
        <v>0</v>
      </c>
      <c r="NO261" s="18">
        <v>0</v>
      </c>
      <c r="NP261" s="16">
        <v>0</v>
      </c>
      <c r="NQ261" s="17">
        <v>157450</v>
      </c>
      <c r="NR261" s="16">
        <v>300000</v>
      </c>
      <c r="NS261" s="16">
        <v>0</v>
      </c>
      <c r="NT261" s="16">
        <v>99659</v>
      </c>
      <c r="NU261" s="16">
        <v>0</v>
      </c>
      <c r="NV261" s="16">
        <v>0</v>
      </c>
      <c r="NW261" s="17">
        <v>0</v>
      </c>
      <c r="NX261" s="17">
        <v>855575</v>
      </c>
    </row>
    <row r="262" spans="1:388" x14ac:dyDescent="0.55000000000000004">
      <c r="A262" s="13" t="s">
        <v>1188</v>
      </c>
      <c r="B262" s="13" t="s">
        <v>1179</v>
      </c>
      <c r="C262" s="13" t="s">
        <v>492</v>
      </c>
      <c r="D262" s="13" t="s">
        <v>493</v>
      </c>
      <c r="E262" s="14">
        <v>928.5</v>
      </c>
      <c r="F262" s="15">
        <v>0</v>
      </c>
      <c r="G262" s="16">
        <v>7413</v>
      </c>
      <c r="H262" s="16">
        <v>0</v>
      </c>
      <c r="I262" s="16">
        <v>6553</v>
      </c>
      <c r="J262" s="15">
        <v>0</v>
      </c>
      <c r="K262" s="16">
        <v>0</v>
      </c>
      <c r="L262" s="16">
        <v>7413</v>
      </c>
      <c r="M262" s="16">
        <v>222</v>
      </c>
      <c r="N262" s="16">
        <v>7635</v>
      </c>
      <c r="O262" s="17">
        <v>699.53</v>
      </c>
      <c r="P262" s="17">
        <v>19.07</v>
      </c>
      <c r="Q262" s="17">
        <v>718.6</v>
      </c>
      <c r="R262" s="17">
        <v>72.06</v>
      </c>
      <c r="S262" s="17">
        <v>2.16</v>
      </c>
      <c r="T262" s="17">
        <v>74.22</v>
      </c>
      <c r="U262" s="17">
        <v>76.290000000000006</v>
      </c>
      <c r="V262" s="17">
        <v>2.35</v>
      </c>
      <c r="W262" s="17">
        <v>78.64</v>
      </c>
      <c r="X262" s="17">
        <v>357.8</v>
      </c>
      <c r="Y262" s="17">
        <v>10.73</v>
      </c>
      <c r="Z262" s="17">
        <v>368.53</v>
      </c>
      <c r="AA262" s="17">
        <v>45.36</v>
      </c>
      <c r="AB262" s="17">
        <v>37.520000000000003</v>
      </c>
      <c r="AC262" s="17">
        <v>24.66</v>
      </c>
      <c r="AD262" s="17">
        <v>107.54</v>
      </c>
      <c r="AE262" s="14">
        <v>928.5</v>
      </c>
      <c r="AF262" s="17">
        <v>1036.04</v>
      </c>
      <c r="AG262" s="17">
        <v>0</v>
      </c>
      <c r="AH262" s="17">
        <v>1036.04</v>
      </c>
      <c r="AI262" s="15">
        <v>15.36</v>
      </c>
      <c r="AJ262" s="15">
        <v>4.859</v>
      </c>
      <c r="AK262" s="17">
        <v>1.94</v>
      </c>
      <c r="AL262" s="17">
        <f>ROUND(Data_AidAndLevy[[#This Row],[L311]]*Data_AidAndLevy[[#This Row],[L201]],0)</f>
        <v>14381</v>
      </c>
      <c r="AM262" s="15">
        <v>0</v>
      </c>
      <c r="AN262" s="15">
        <v>22.158999999999999</v>
      </c>
      <c r="AO262" s="17">
        <v>1036.04</v>
      </c>
      <c r="AP262" s="15">
        <v>1058.1990000000001</v>
      </c>
      <c r="AQ262" s="17">
        <v>107.54</v>
      </c>
      <c r="AR262" s="15">
        <v>950.65899999999999</v>
      </c>
      <c r="AS262" s="16">
        <v>7635</v>
      </c>
      <c r="AT262" s="14">
        <v>928.5</v>
      </c>
      <c r="AU262" s="16">
        <v>7089098</v>
      </c>
      <c r="AV262" s="16">
        <v>6639083</v>
      </c>
      <c r="AW262" s="17">
        <v>1.01</v>
      </c>
      <c r="AX262" s="16">
        <v>6705474</v>
      </c>
      <c r="AY262" s="16">
        <v>7089098</v>
      </c>
      <c r="AZ262" s="16">
        <v>0</v>
      </c>
      <c r="BA262" s="16">
        <v>7635</v>
      </c>
      <c r="BB262" s="15">
        <v>22.158999999999999</v>
      </c>
      <c r="BC262" s="16">
        <v>169184</v>
      </c>
      <c r="BD262" s="16">
        <v>7635</v>
      </c>
      <c r="BE262" s="17">
        <v>107.54</v>
      </c>
      <c r="BF262" s="16">
        <v>821068</v>
      </c>
      <c r="BG262" s="17">
        <v>718.6</v>
      </c>
      <c r="BH262" s="14">
        <v>928.5</v>
      </c>
      <c r="BI262" s="16">
        <v>667220</v>
      </c>
      <c r="BJ262" s="16">
        <v>626499</v>
      </c>
      <c r="BK262" s="16">
        <v>667220</v>
      </c>
      <c r="BL262" s="16">
        <v>0</v>
      </c>
      <c r="BM262" s="16">
        <v>667220</v>
      </c>
      <c r="BN262" s="16">
        <v>667220</v>
      </c>
      <c r="BO262" s="17">
        <v>74.22</v>
      </c>
      <c r="BP262" s="14">
        <v>928.5</v>
      </c>
      <c r="BQ262" s="16">
        <v>68913</v>
      </c>
      <c r="BR262" s="16">
        <v>64537</v>
      </c>
      <c r="BS262" s="16">
        <v>68913</v>
      </c>
      <c r="BT262" s="16">
        <v>0</v>
      </c>
      <c r="BU262" s="16">
        <v>68913</v>
      </c>
      <c r="BV262" s="16">
        <v>68913</v>
      </c>
      <c r="BW262" s="17">
        <v>78.64</v>
      </c>
      <c r="BX262" s="14">
        <v>928.5</v>
      </c>
      <c r="BY262" s="16">
        <v>73017</v>
      </c>
      <c r="BZ262" s="16">
        <v>68325</v>
      </c>
      <c r="CA262" s="16">
        <v>73017</v>
      </c>
      <c r="CB262" s="16">
        <v>0</v>
      </c>
      <c r="CC262" s="16">
        <v>73017</v>
      </c>
      <c r="CD262" s="16">
        <v>73017</v>
      </c>
      <c r="CE262" s="17">
        <v>368.53</v>
      </c>
      <c r="CF262" s="14">
        <v>928.5</v>
      </c>
      <c r="CG262" s="16">
        <v>342180</v>
      </c>
      <c r="CH262" s="16">
        <v>320446</v>
      </c>
      <c r="CI262" s="16">
        <v>342180</v>
      </c>
      <c r="CJ262" s="16">
        <v>0</v>
      </c>
      <c r="CK262" s="16">
        <v>342180</v>
      </c>
      <c r="CL262" s="16">
        <v>342180</v>
      </c>
      <c r="CM262" s="17">
        <v>343.89</v>
      </c>
      <c r="CN262" s="17">
        <v>1036.04</v>
      </c>
      <c r="CO262" s="16">
        <v>356284</v>
      </c>
      <c r="CP262" s="16">
        <v>332927</v>
      </c>
      <c r="CQ262" s="16">
        <v>8012</v>
      </c>
      <c r="CR262" s="16">
        <v>340939</v>
      </c>
      <c r="CS262" s="16">
        <v>356284</v>
      </c>
      <c r="CT262" s="16">
        <v>0</v>
      </c>
      <c r="CU262" s="14">
        <v>928.5</v>
      </c>
      <c r="CV262" s="16">
        <v>33</v>
      </c>
      <c r="CW262" s="14">
        <v>0</v>
      </c>
      <c r="CX262" s="16">
        <v>962</v>
      </c>
      <c r="CY262" s="17">
        <v>62.52</v>
      </c>
      <c r="CZ262" s="16">
        <v>60144</v>
      </c>
      <c r="DA262" s="16">
        <v>962</v>
      </c>
      <c r="DB262" s="17">
        <v>70.03</v>
      </c>
      <c r="DC262" s="16">
        <v>67369</v>
      </c>
      <c r="DD262" s="17">
        <v>0</v>
      </c>
      <c r="DE262" s="17">
        <v>343.89</v>
      </c>
      <c r="DF262" s="16">
        <v>0</v>
      </c>
      <c r="DG262" s="17">
        <v>36.43</v>
      </c>
      <c r="DH262" s="17">
        <v>1036.04</v>
      </c>
      <c r="DI262" s="16">
        <v>37743</v>
      </c>
      <c r="DJ262" s="16">
        <v>35298</v>
      </c>
      <c r="DK262" s="16">
        <v>37743</v>
      </c>
      <c r="DL262" s="16">
        <v>0</v>
      </c>
      <c r="DM262" s="16">
        <v>37743</v>
      </c>
      <c r="DN262" s="16">
        <v>37743</v>
      </c>
      <c r="DO262" s="17">
        <v>4.33</v>
      </c>
      <c r="DP262" s="17">
        <v>1036.04</v>
      </c>
      <c r="DQ262" s="16">
        <v>4486</v>
      </c>
      <c r="DR262" s="16">
        <v>4194</v>
      </c>
      <c r="DS262" s="16">
        <v>4486</v>
      </c>
      <c r="DT262" s="16">
        <v>0</v>
      </c>
      <c r="DU262" s="16">
        <v>4486</v>
      </c>
      <c r="DV262" s="16">
        <v>4486</v>
      </c>
      <c r="DW262" s="16">
        <v>7089098</v>
      </c>
      <c r="DX262" s="16">
        <v>0</v>
      </c>
      <c r="DY262" s="16">
        <v>169184</v>
      </c>
      <c r="DZ262" s="16">
        <v>821068</v>
      </c>
      <c r="EA262" s="16">
        <v>667220</v>
      </c>
      <c r="EB262" s="16">
        <v>68913</v>
      </c>
      <c r="EC262" s="16">
        <v>73017</v>
      </c>
      <c r="ED262" s="16">
        <v>342180</v>
      </c>
      <c r="EE262" s="16">
        <v>356284</v>
      </c>
      <c r="EF262" s="16">
        <v>0</v>
      </c>
      <c r="EG262" s="16">
        <v>60144</v>
      </c>
      <c r="EH262" s="16">
        <v>67369</v>
      </c>
      <c r="EI262" s="16">
        <v>0</v>
      </c>
      <c r="EJ262" s="16">
        <v>37743</v>
      </c>
      <c r="EK262" s="16">
        <v>4486</v>
      </c>
      <c r="EL262" s="16">
        <v>72346</v>
      </c>
      <c r="EM262" s="16">
        <v>344149</v>
      </c>
      <c r="EN262" s="16">
        <v>0</v>
      </c>
      <c r="EO262" s="16">
        <v>10028509</v>
      </c>
      <c r="EP262" s="16">
        <v>597097668</v>
      </c>
      <c r="EQ262" s="18">
        <v>5.4</v>
      </c>
      <c r="ER262" s="16">
        <v>3224327</v>
      </c>
      <c r="ES262" s="16">
        <v>51752</v>
      </c>
      <c r="ET262" s="16">
        <v>52605</v>
      </c>
      <c r="EU262" s="16">
        <v>-853</v>
      </c>
      <c r="EV262" s="16">
        <v>3224327</v>
      </c>
      <c r="EW262" s="16">
        <v>3223474</v>
      </c>
      <c r="EX262" s="16">
        <v>44357037</v>
      </c>
      <c r="EY262" s="16">
        <v>37179462</v>
      </c>
      <c r="EZ262" s="16">
        <v>7177575</v>
      </c>
      <c r="FA262" s="18">
        <v>5.4</v>
      </c>
      <c r="FB262" s="16">
        <v>38759</v>
      </c>
      <c r="FC262" s="16">
        <v>0</v>
      </c>
      <c r="FD262" s="16">
        <v>0</v>
      </c>
      <c r="FE262" s="16">
        <v>0</v>
      </c>
      <c r="FF262" s="16">
        <v>38759</v>
      </c>
      <c r="FG262" s="16">
        <v>38759</v>
      </c>
      <c r="FH262" s="16">
        <v>3223474</v>
      </c>
      <c r="FI262" s="16">
        <v>3262233</v>
      </c>
      <c r="FJ262" s="16">
        <v>6749</v>
      </c>
      <c r="FK262" s="15">
        <v>950.65899999999999</v>
      </c>
      <c r="FL262" s="16">
        <v>6415998</v>
      </c>
      <c r="FM262" s="16">
        <v>6749</v>
      </c>
      <c r="FN262" s="17">
        <v>107.54</v>
      </c>
      <c r="FO262" s="16">
        <v>725787</v>
      </c>
      <c r="FP262" s="16">
        <v>264</v>
      </c>
      <c r="FQ262" s="17">
        <v>1036.04</v>
      </c>
      <c r="FR262" s="16">
        <v>273515</v>
      </c>
      <c r="FS262" s="16">
        <v>37743</v>
      </c>
      <c r="FT262" s="16">
        <v>4486</v>
      </c>
      <c r="FU262" s="16">
        <v>315744</v>
      </c>
      <c r="FV262" s="16">
        <v>6415998</v>
      </c>
      <c r="FW262" s="16">
        <v>725787</v>
      </c>
      <c r="FX262" s="16">
        <v>0</v>
      </c>
      <c r="FY262" s="16">
        <v>667220</v>
      </c>
      <c r="FZ262" s="16">
        <v>68913</v>
      </c>
      <c r="GA262" s="16">
        <v>73017</v>
      </c>
      <c r="GB262" s="16">
        <v>342180</v>
      </c>
      <c r="GC262" s="16">
        <v>8608859</v>
      </c>
      <c r="GD262" s="16">
        <v>3262233</v>
      </c>
      <c r="GE262" s="16">
        <v>5346626</v>
      </c>
      <c r="GF262" s="15">
        <v>1058.1990000000001</v>
      </c>
      <c r="GG262" s="16">
        <v>300</v>
      </c>
      <c r="GH262" s="16">
        <v>317460</v>
      </c>
      <c r="GI262" s="16">
        <v>5346626</v>
      </c>
      <c r="GJ262" s="16">
        <v>0</v>
      </c>
      <c r="GK262" s="14">
        <v>25.5</v>
      </c>
      <c r="GL262" s="16">
        <v>7635</v>
      </c>
      <c r="GM262" s="16">
        <v>194693</v>
      </c>
      <c r="GN262" s="14">
        <v>0</v>
      </c>
      <c r="GO262" s="16">
        <v>7413</v>
      </c>
      <c r="GP262" s="16">
        <v>0</v>
      </c>
      <c r="GQ262" s="16">
        <v>194693</v>
      </c>
      <c r="GR262" s="16">
        <v>194693</v>
      </c>
      <c r="GS262" s="16">
        <v>10028509</v>
      </c>
      <c r="GT262" s="16">
        <v>8608859</v>
      </c>
      <c r="GU262" s="16">
        <v>0</v>
      </c>
      <c r="GV262" s="16">
        <v>1419650</v>
      </c>
      <c r="GW262" s="16">
        <v>597097668</v>
      </c>
      <c r="GX262" s="16">
        <v>586201984</v>
      </c>
      <c r="GY262" s="16">
        <v>10895684</v>
      </c>
      <c r="GZ262" s="16">
        <v>586201984</v>
      </c>
      <c r="HA262" s="18">
        <v>1.8599999999999998E-2</v>
      </c>
      <c r="HB262" s="16">
        <v>18100</v>
      </c>
      <c r="HC262" s="16">
        <v>337</v>
      </c>
      <c r="HD262" s="16">
        <v>18100</v>
      </c>
      <c r="HE262" s="16">
        <v>337</v>
      </c>
      <c r="HF262" s="16">
        <v>17763</v>
      </c>
      <c r="HG262" s="16">
        <v>886</v>
      </c>
      <c r="HH262" s="16">
        <v>685</v>
      </c>
      <c r="HI262" s="16">
        <v>201</v>
      </c>
      <c r="HJ262" s="15">
        <v>1058.1990000000001</v>
      </c>
      <c r="HK262" s="16">
        <v>212698</v>
      </c>
      <c r="HL262" s="15">
        <v>1058.1990000000001</v>
      </c>
      <c r="HM262" s="16">
        <v>10</v>
      </c>
      <c r="HN262" s="16">
        <v>10582</v>
      </c>
      <c r="HO262" s="15">
        <v>1058.1990000000001</v>
      </c>
      <c r="HP262" s="16">
        <v>7635</v>
      </c>
      <c r="HQ262" s="15">
        <v>0.11600000000000001</v>
      </c>
      <c r="HR262" s="16">
        <v>937564</v>
      </c>
      <c r="HS262" s="16">
        <v>212698</v>
      </c>
      <c r="HT262" s="16">
        <v>10582</v>
      </c>
      <c r="HU262" s="16">
        <v>714284</v>
      </c>
      <c r="HV262" s="16">
        <v>597097668</v>
      </c>
      <c r="HW262" s="18">
        <v>1.1962600000000001</v>
      </c>
      <c r="HX262" s="18">
        <v>1.9617800000000001</v>
      </c>
      <c r="HY262" s="18">
        <v>0</v>
      </c>
      <c r="HZ262" s="16">
        <v>597097668</v>
      </c>
      <c r="IA262" s="16">
        <v>0</v>
      </c>
      <c r="IB262" s="16">
        <v>7635</v>
      </c>
      <c r="IC262" s="17">
        <v>0</v>
      </c>
      <c r="ID262" s="16">
        <v>0</v>
      </c>
      <c r="IE262" s="15">
        <v>1058.1990000000001</v>
      </c>
      <c r="IF262" s="16">
        <v>0</v>
      </c>
      <c r="IG262" s="16">
        <v>1419650</v>
      </c>
      <c r="IH262" s="16">
        <v>17763</v>
      </c>
      <c r="II262" s="16">
        <v>0</v>
      </c>
      <c r="IJ262" s="16">
        <v>0</v>
      </c>
      <c r="IK262" s="16">
        <v>72346</v>
      </c>
      <c r="IL262" s="16">
        <v>212698</v>
      </c>
      <c r="IM262" s="16">
        <v>10582</v>
      </c>
      <c r="IN262" s="16">
        <v>0</v>
      </c>
      <c r="IO262" s="16">
        <v>0</v>
      </c>
      <c r="IP262" s="16">
        <v>1250953</v>
      </c>
      <c r="IQ262" s="16">
        <v>5346626</v>
      </c>
      <c r="IR262" s="16">
        <v>0</v>
      </c>
      <c r="IS262" s="16">
        <v>17763</v>
      </c>
      <c r="IT262" s="16">
        <v>0</v>
      </c>
      <c r="IU262" s="16">
        <v>0</v>
      </c>
      <c r="IV262" s="16">
        <v>72346</v>
      </c>
      <c r="IW262" s="16">
        <v>212698</v>
      </c>
      <c r="IX262" s="16">
        <v>10582</v>
      </c>
      <c r="IY262" s="16">
        <v>0</v>
      </c>
      <c r="IZ262" s="16">
        <v>0</v>
      </c>
      <c r="JA262" s="16">
        <v>0</v>
      </c>
      <c r="JB262" s="16">
        <v>194693</v>
      </c>
      <c r="JC262" s="16">
        <v>5710016</v>
      </c>
      <c r="JD262" s="16">
        <v>7089098</v>
      </c>
      <c r="JE262" s="16">
        <v>0</v>
      </c>
      <c r="JF262" s="16">
        <v>7089098</v>
      </c>
      <c r="JG262" s="19">
        <v>0.1</v>
      </c>
      <c r="JH262" s="16">
        <v>708910</v>
      </c>
      <c r="JI262" s="16">
        <v>597097668</v>
      </c>
      <c r="JJ262" s="14">
        <v>928.5</v>
      </c>
      <c r="JK262" s="16">
        <v>643078</v>
      </c>
      <c r="JL262" s="16">
        <v>416026</v>
      </c>
      <c r="JM262" s="16">
        <v>643078</v>
      </c>
      <c r="JN262" s="17">
        <v>0.25</v>
      </c>
      <c r="JO262" s="19">
        <v>0.16170000000000001</v>
      </c>
      <c r="JP262" s="16">
        <v>708910</v>
      </c>
      <c r="JQ262" s="16">
        <v>114631</v>
      </c>
      <c r="JR262" s="17">
        <v>0.01</v>
      </c>
      <c r="JS262" s="16">
        <v>5894098</v>
      </c>
      <c r="JT262" s="16">
        <v>58941</v>
      </c>
      <c r="JU262" s="16">
        <v>708910</v>
      </c>
      <c r="JV262" s="16">
        <v>114631</v>
      </c>
      <c r="JW262" s="16">
        <v>58941</v>
      </c>
      <c r="JX262" s="16">
        <v>535338</v>
      </c>
      <c r="JY262" s="16">
        <v>114631</v>
      </c>
      <c r="JZ262" s="18">
        <v>0</v>
      </c>
      <c r="KA262" s="16">
        <v>0</v>
      </c>
      <c r="KB262" s="16">
        <v>58941</v>
      </c>
      <c r="KC262" s="16">
        <v>535338</v>
      </c>
      <c r="KD262" s="16">
        <v>594279</v>
      </c>
      <c r="KE262" s="16">
        <v>7089098</v>
      </c>
      <c r="KF262" s="19">
        <v>0</v>
      </c>
      <c r="KG262" s="16">
        <v>0</v>
      </c>
      <c r="KH262" s="17">
        <v>0</v>
      </c>
      <c r="KI262" s="16">
        <v>5894098</v>
      </c>
      <c r="KJ262" s="16">
        <v>0</v>
      </c>
      <c r="KK262" s="16">
        <v>0</v>
      </c>
      <c r="KL262" s="16">
        <v>0</v>
      </c>
      <c r="KM262" s="16">
        <v>0</v>
      </c>
      <c r="KN262" s="16">
        <v>22251</v>
      </c>
      <c r="KO262" s="16">
        <v>22618</v>
      </c>
      <c r="KP262" s="16">
        <v>-367</v>
      </c>
      <c r="KQ262" s="16">
        <v>1250953</v>
      </c>
      <c r="KR262" s="16">
        <v>-367</v>
      </c>
      <c r="KS262" s="16">
        <v>1251320</v>
      </c>
      <c r="KT262" s="16">
        <v>-853</v>
      </c>
      <c r="KU262" s="16">
        <v>-367</v>
      </c>
      <c r="KV262" s="16">
        <v>-1220</v>
      </c>
      <c r="KW262" s="16">
        <v>3224327</v>
      </c>
      <c r="KX262" s="16">
        <v>1251320</v>
      </c>
      <c r="KY262" s="18">
        <v>4475647</v>
      </c>
      <c r="KZ262" s="16">
        <v>535338</v>
      </c>
      <c r="LA262" s="16">
        <v>0</v>
      </c>
      <c r="LB262" s="16">
        <v>0</v>
      </c>
      <c r="LC262" s="16">
        <v>0</v>
      </c>
      <c r="LD262" s="16">
        <v>5010985</v>
      </c>
      <c r="LE262" s="16">
        <v>0</v>
      </c>
      <c r="LF262" s="16">
        <v>0</v>
      </c>
      <c r="LG262" s="16">
        <v>0</v>
      </c>
      <c r="LH262" s="16">
        <v>5010985</v>
      </c>
      <c r="LI262" s="16">
        <v>535338</v>
      </c>
      <c r="LJ262" s="16">
        <v>4475647</v>
      </c>
      <c r="LK262" s="16">
        <v>597097668</v>
      </c>
      <c r="LL262" s="16">
        <v>7.4956699999999996</v>
      </c>
      <c r="LM262" s="16">
        <v>535338</v>
      </c>
      <c r="LN262" s="16">
        <v>598692675</v>
      </c>
      <c r="LO262" s="16">
        <v>0.89417999999999997</v>
      </c>
      <c r="LP262" s="16">
        <v>7.4956699999999996</v>
      </c>
      <c r="LQ262" s="16">
        <v>8.3898499999999991</v>
      </c>
      <c r="LR262" s="16">
        <v>356284</v>
      </c>
      <c r="LS262" s="16">
        <v>0</v>
      </c>
      <c r="LT262" s="16">
        <v>60144</v>
      </c>
      <c r="LU262" s="16">
        <v>67369</v>
      </c>
      <c r="LV262" s="16">
        <v>0</v>
      </c>
      <c r="LW262" s="16">
        <v>37743</v>
      </c>
      <c r="LX262" s="16">
        <v>4486</v>
      </c>
      <c r="LY262" s="16">
        <v>72346</v>
      </c>
      <c r="LZ262" s="16">
        <v>453680</v>
      </c>
      <c r="MA262" s="16">
        <v>5710016</v>
      </c>
      <c r="MB262" s="18">
        <v>453680</v>
      </c>
      <c r="MC262" s="16">
        <v>5256336</v>
      </c>
      <c r="MD262" s="16">
        <v>10028509</v>
      </c>
      <c r="ME262" s="18">
        <v>0</v>
      </c>
      <c r="MF262" s="18">
        <v>0</v>
      </c>
      <c r="MG262" s="18">
        <v>594279</v>
      </c>
      <c r="MH262" s="16">
        <v>0</v>
      </c>
      <c r="MI262" s="16">
        <v>194693</v>
      </c>
      <c r="MJ262" s="16">
        <v>0</v>
      </c>
      <c r="MK262" s="16">
        <v>0</v>
      </c>
      <c r="ML262" s="16">
        <v>0</v>
      </c>
      <c r="MM262" s="16">
        <v>0</v>
      </c>
      <c r="MN262" s="16">
        <v>0</v>
      </c>
      <c r="MO262" s="16">
        <v>5010985</v>
      </c>
      <c r="MP262" s="16">
        <v>194693</v>
      </c>
      <c r="MQ262" s="16">
        <v>0</v>
      </c>
      <c r="MR262" s="16">
        <v>58941</v>
      </c>
      <c r="MS262" s="16">
        <v>0</v>
      </c>
      <c r="MT262" s="16">
        <v>38759</v>
      </c>
      <c r="MU262" s="16">
        <v>-1220</v>
      </c>
      <c r="MV262" s="16">
        <v>0</v>
      </c>
      <c r="MW262" s="16">
        <v>5302158</v>
      </c>
      <c r="MX262" s="16">
        <v>598692675</v>
      </c>
      <c r="MY262" s="16">
        <v>1.34</v>
      </c>
      <c r="MZ262" s="16">
        <v>802248</v>
      </c>
      <c r="NA262" s="16">
        <v>0</v>
      </c>
      <c r="NB262" s="16">
        <v>5894098</v>
      </c>
      <c r="NC262" s="16">
        <v>0</v>
      </c>
      <c r="ND262" s="16">
        <v>802248</v>
      </c>
      <c r="NE262" s="16">
        <v>0</v>
      </c>
      <c r="NF262" s="16">
        <v>802248</v>
      </c>
      <c r="NG262" s="17">
        <v>0.01</v>
      </c>
      <c r="NH262" s="17">
        <v>0</v>
      </c>
      <c r="NI262" s="17">
        <v>0</v>
      </c>
      <c r="NJ262" s="17">
        <v>0</v>
      </c>
      <c r="NK262" s="17">
        <v>0</v>
      </c>
      <c r="NL262" s="17">
        <v>0.01</v>
      </c>
      <c r="NM262" s="16">
        <v>58941</v>
      </c>
      <c r="NN262" s="16">
        <v>0</v>
      </c>
      <c r="NO262" s="18">
        <v>0</v>
      </c>
      <c r="NP262" s="16">
        <v>0</v>
      </c>
      <c r="NQ262" s="17">
        <v>58941</v>
      </c>
      <c r="NR262" s="16">
        <v>700000</v>
      </c>
      <c r="NS262" s="16">
        <v>0</v>
      </c>
      <c r="NT262" s="16">
        <v>197569</v>
      </c>
      <c r="NU262" s="16">
        <v>0</v>
      </c>
      <c r="NV262" s="16">
        <v>0</v>
      </c>
      <c r="NW262" s="17">
        <v>0</v>
      </c>
      <c r="NX262" s="17">
        <v>0</v>
      </c>
    </row>
    <row r="263" spans="1:388" x14ac:dyDescent="0.55000000000000004">
      <c r="A263" s="13" t="s">
        <v>1191</v>
      </c>
      <c r="B263" s="13" t="s">
        <v>1233</v>
      </c>
      <c r="C263" s="13" t="s">
        <v>494</v>
      </c>
      <c r="D263" s="13" t="s">
        <v>495</v>
      </c>
      <c r="E263" s="14">
        <v>1451.3</v>
      </c>
      <c r="F263" s="15">
        <v>-0.8</v>
      </c>
      <c r="G263" s="16">
        <v>7413</v>
      </c>
      <c r="H263" s="16">
        <v>-5930</v>
      </c>
      <c r="I263" s="16">
        <v>6553</v>
      </c>
      <c r="J263" s="15">
        <v>-0.8</v>
      </c>
      <c r="K263" s="16">
        <v>-5242</v>
      </c>
      <c r="L263" s="16">
        <v>7413</v>
      </c>
      <c r="M263" s="16">
        <v>222</v>
      </c>
      <c r="N263" s="16">
        <v>7635</v>
      </c>
      <c r="O263" s="17">
        <v>610.46</v>
      </c>
      <c r="P263" s="17">
        <v>19.07</v>
      </c>
      <c r="Q263" s="17">
        <v>629.53</v>
      </c>
      <c r="R263" s="17">
        <v>63.7</v>
      </c>
      <c r="S263" s="17">
        <v>2.16</v>
      </c>
      <c r="T263" s="17">
        <v>65.86</v>
      </c>
      <c r="U263" s="17">
        <v>59.24</v>
      </c>
      <c r="V263" s="17">
        <v>2.35</v>
      </c>
      <c r="W263" s="17">
        <v>61.59</v>
      </c>
      <c r="X263" s="17">
        <v>357.8</v>
      </c>
      <c r="Y263" s="17">
        <v>10.73</v>
      </c>
      <c r="Z263" s="17">
        <v>368.53</v>
      </c>
      <c r="AA263" s="17">
        <v>54.72</v>
      </c>
      <c r="AB263" s="17">
        <v>36.31</v>
      </c>
      <c r="AC263" s="17">
        <v>16.440000000000001</v>
      </c>
      <c r="AD263" s="17">
        <v>107.47</v>
      </c>
      <c r="AE263" s="14">
        <v>1451.3</v>
      </c>
      <c r="AF263" s="17">
        <v>1558.77</v>
      </c>
      <c r="AG263" s="17">
        <v>1.8</v>
      </c>
      <c r="AH263" s="17">
        <v>1560.57</v>
      </c>
      <c r="AI263" s="15">
        <v>8.44</v>
      </c>
      <c r="AJ263" s="15">
        <v>3.681</v>
      </c>
      <c r="AK263" s="17">
        <v>0.21</v>
      </c>
      <c r="AL263" s="17">
        <f>ROUND(Data_AidAndLevy[[#This Row],[L311]]*Data_AidAndLevy[[#This Row],[L201]],0)</f>
        <v>1557</v>
      </c>
      <c r="AM263" s="15">
        <v>0</v>
      </c>
      <c r="AN263" s="15">
        <v>12.331</v>
      </c>
      <c r="AO263" s="17">
        <v>1558.77</v>
      </c>
      <c r="AP263" s="15">
        <v>1571.1010000000001</v>
      </c>
      <c r="AQ263" s="17">
        <v>107.47</v>
      </c>
      <c r="AR263" s="15">
        <v>1463.6310000000001</v>
      </c>
      <c r="AS263" s="16">
        <v>7635</v>
      </c>
      <c r="AT263" s="14">
        <v>1451.3</v>
      </c>
      <c r="AU263" s="16">
        <v>11080676</v>
      </c>
      <c r="AV263" s="16">
        <v>10599107</v>
      </c>
      <c r="AW263" s="17">
        <v>1.01</v>
      </c>
      <c r="AX263" s="16">
        <v>10705098</v>
      </c>
      <c r="AY263" s="16">
        <v>11080676</v>
      </c>
      <c r="AZ263" s="16">
        <v>0</v>
      </c>
      <c r="BA263" s="16">
        <v>7635</v>
      </c>
      <c r="BB263" s="15">
        <v>12.331</v>
      </c>
      <c r="BC263" s="16">
        <v>94147</v>
      </c>
      <c r="BD263" s="16">
        <v>7635</v>
      </c>
      <c r="BE263" s="17">
        <v>107.47</v>
      </c>
      <c r="BF263" s="16">
        <v>820533</v>
      </c>
      <c r="BG263" s="17">
        <v>629.53</v>
      </c>
      <c r="BH263" s="14">
        <v>1451.3</v>
      </c>
      <c r="BI263" s="16">
        <v>913637</v>
      </c>
      <c r="BJ263" s="16">
        <v>872836</v>
      </c>
      <c r="BK263" s="16">
        <v>913637</v>
      </c>
      <c r="BL263" s="16">
        <v>0</v>
      </c>
      <c r="BM263" s="16">
        <v>913637</v>
      </c>
      <c r="BN263" s="16">
        <v>913637</v>
      </c>
      <c r="BO263" s="17">
        <v>65.86</v>
      </c>
      <c r="BP263" s="14">
        <v>1451.3</v>
      </c>
      <c r="BQ263" s="16">
        <v>95583</v>
      </c>
      <c r="BR263" s="16">
        <v>91078</v>
      </c>
      <c r="BS263" s="16">
        <v>95583</v>
      </c>
      <c r="BT263" s="16">
        <v>0</v>
      </c>
      <c r="BU263" s="16">
        <v>95583</v>
      </c>
      <c r="BV263" s="16">
        <v>95583</v>
      </c>
      <c r="BW263" s="17">
        <v>61.59</v>
      </c>
      <c r="BX263" s="14">
        <v>1451.3</v>
      </c>
      <c r="BY263" s="16">
        <v>89386</v>
      </c>
      <c r="BZ263" s="16">
        <v>84701</v>
      </c>
      <c r="CA263" s="16">
        <v>89386</v>
      </c>
      <c r="CB263" s="16">
        <v>0</v>
      </c>
      <c r="CC263" s="16">
        <v>89386</v>
      </c>
      <c r="CD263" s="16">
        <v>89386</v>
      </c>
      <c r="CE263" s="17">
        <v>368.53</v>
      </c>
      <c r="CF263" s="14">
        <v>1451.3</v>
      </c>
      <c r="CG263" s="16">
        <v>534848</v>
      </c>
      <c r="CH263" s="16">
        <v>511582</v>
      </c>
      <c r="CI263" s="16">
        <v>534848</v>
      </c>
      <c r="CJ263" s="16">
        <v>0</v>
      </c>
      <c r="CK263" s="16">
        <v>534848</v>
      </c>
      <c r="CL263" s="16">
        <v>534848</v>
      </c>
      <c r="CM263" s="17">
        <v>332.98</v>
      </c>
      <c r="CN263" s="17">
        <v>1558.77</v>
      </c>
      <c r="CO263" s="16">
        <v>519039</v>
      </c>
      <c r="CP263" s="16">
        <v>494374</v>
      </c>
      <c r="CQ263" s="16">
        <v>0</v>
      </c>
      <c r="CR263" s="16">
        <v>494374</v>
      </c>
      <c r="CS263" s="16">
        <v>519039</v>
      </c>
      <c r="CT263" s="16">
        <v>0</v>
      </c>
      <c r="CU263" s="14">
        <v>1451.3</v>
      </c>
      <c r="CV263" s="16">
        <v>15</v>
      </c>
      <c r="CW263" s="14">
        <v>0</v>
      </c>
      <c r="CX263" s="16">
        <v>1466</v>
      </c>
      <c r="CY263" s="17">
        <v>62.16</v>
      </c>
      <c r="CZ263" s="16">
        <v>91127</v>
      </c>
      <c r="DA263" s="16">
        <v>1466</v>
      </c>
      <c r="DB263" s="17">
        <v>68.33</v>
      </c>
      <c r="DC263" s="16">
        <v>100172</v>
      </c>
      <c r="DD263" s="17">
        <v>1.8</v>
      </c>
      <c r="DE263" s="17">
        <v>332.98</v>
      </c>
      <c r="DF263" s="16">
        <v>599</v>
      </c>
      <c r="DG263" s="17">
        <v>31.52</v>
      </c>
      <c r="DH263" s="17">
        <v>1558.77</v>
      </c>
      <c r="DI263" s="16">
        <v>49132</v>
      </c>
      <c r="DJ263" s="16">
        <v>46675</v>
      </c>
      <c r="DK263" s="16">
        <v>49132</v>
      </c>
      <c r="DL263" s="16">
        <v>0</v>
      </c>
      <c r="DM263" s="16">
        <v>49132</v>
      </c>
      <c r="DN263" s="16">
        <v>49132</v>
      </c>
      <c r="DO263" s="17">
        <v>3.67</v>
      </c>
      <c r="DP263" s="17">
        <v>1558.77</v>
      </c>
      <c r="DQ263" s="16">
        <v>5721</v>
      </c>
      <c r="DR263" s="16">
        <v>5429</v>
      </c>
      <c r="DS263" s="16">
        <v>5721</v>
      </c>
      <c r="DT263" s="16">
        <v>0</v>
      </c>
      <c r="DU263" s="16">
        <v>5721</v>
      </c>
      <c r="DV263" s="16">
        <v>5721</v>
      </c>
      <c r="DW263" s="16">
        <v>11080676</v>
      </c>
      <c r="DX263" s="16">
        <v>0</v>
      </c>
      <c r="DY263" s="16">
        <v>94147</v>
      </c>
      <c r="DZ263" s="16">
        <v>820533</v>
      </c>
      <c r="EA263" s="16">
        <v>913637</v>
      </c>
      <c r="EB263" s="16">
        <v>95583</v>
      </c>
      <c r="EC263" s="16">
        <v>89386</v>
      </c>
      <c r="ED263" s="16">
        <v>534848</v>
      </c>
      <c r="EE263" s="16">
        <v>519039</v>
      </c>
      <c r="EF263" s="16">
        <v>0</v>
      </c>
      <c r="EG263" s="16">
        <v>91127</v>
      </c>
      <c r="EH263" s="16">
        <v>100172</v>
      </c>
      <c r="EI263" s="16">
        <v>599</v>
      </c>
      <c r="EJ263" s="16">
        <v>49132</v>
      </c>
      <c r="EK263" s="16">
        <v>5721</v>
      </c>
      <c r="EL263" s="16">
        <v>64457</v>
      </c>
      <c r="EM263" s="16">
        <v>245173</v>
      </c>
      <c r="EN263" s="16">
        <v>-5930</v>
      </c>
      <c r="EO263" s="16">
        <v>14569386</v>
      </c>
      <c r="EP263" s="16">
        <v>565107040</v>
      </c>
      <c r="EQ263" s="18">
        <v>5.4</v>
      </c>
      <c r="ER263" s="16">
        <v>3051578</v>
      </c>
      <c r="ES263" s="16">
        <v>20802</v>
      </c>
      <c r="ET263" s="16">
        <v>20586</v>
      </c>
      <c r="EU263" s="16">
        <v>216</v>
      </c>
      <c r="EV263" s="16">
        <v>3051578</v>
      </c>
      <c r="EW263" s="16">
        <v>3051794</v>
      </c>
      <c r="EX263" s="16">
        <v>37253012</v>
      </c>
      <c r="EY263" s="16">
        <v>32433593</v>
      </c>
      <c r="EZ263" s="16">
        <v>4819419</v>
      </c>
      <c r="FA263" s="18">
        <v>5.4</v>
      </c>
      <c r="FB263" s="16">
        <v>26025</v>
      </c>
      <c r="FC263" s="16">
        <v>0</v>
      </c>
      <c r="FD263" s="16">
        <v>0</v>
      </c>
      <c r="FE263" s="16">
        <v>0</v>
      </c>
      <c r="FF263" s="16">
        <v>26025</v>
      </c>
      <c r="FG263" s="16">
        <v>26025</v>
      </c>
      <c r="FH263" s="16">
        <v>3051794</v>
      </c>
      <c r="FI263" s="16">
        <v>3077819</v>
      </c>
      <c r="FJ263" s="16">
        <v>6749</v>
      </c>
      <c r="FK263" s="15">
        <v>1463.6310000000001</v>
      </c>
      <c r="FL263" s="16">
        <v>9878046</v>
      </c>
      <c r="FM263" s="16">
        <v>6749</v>
      </c>
      <c r="FN263" s="17">
        <v>107.47</v>
      </c>
      <c r="FO263" s="16">
        <v>725315</v>
      </c>
      <c r="FP263" s="16">
        <v>264</v>
      </c>
      <c r="FQ263" s="17">
        <v>1560.57</v>
      </c>
      <c r="FR263" s="16">
        <v>411990</v>
      </c>
      <c r="FS263" s="16">
        <v>49132</v>
      </c>
      <c r="FT263" s="16">
        <v>5721</v>
      </c>
      <c r="FU263" s="16">
        <v>466843</v>
      </c>
      <c r="FV263" s="16">
        <v>9878046</v>
      </c>
      <c r="FW263" s="16">
        <v>725315</v>
      </c>
      <c r="FX263" s="16">
        <v>-5242</v>
      </c>
      <c r="FY263" s="16">
        <v>913637</v>
      </c>
      <c r="FZ263" s="16">
        <v>95583</v>
      </c>
      <c r="GA263" s="16">
        <v>89386</v>
      </c>
      <c r="GB263" s="16">
        <v>534848</v>
      </c>
      <c r="GC263" s="16">
        <v>12698416</v>
      </c>
      <c r="GD263" s="16">
        <v>3077819</v>
      </c>
      <c r="GE263" s="16">
        <v>9620597</v>
      </c>
      <c r="GF263" s="15">
        <v>1571.1010000000001</v>
      </c>
      <c r="GG263" s="16">
        <v>300</v>
      </c>
      <c r="GH263" s="16">
        <v>471330</v>
      </c>
      <c r="GI263" s="16">
        <v>9620597</v>
      </c>
      <c r="GJ263" s="16">
        <v>0</v>
      </c>
      <c r="GK263" s="14">
        <v>31</v>
      </c>
      <c r="GL263" s="16">
        <v>7635</v>
      </c>
      <c r="GM263" s="16">
        <v>236685</v>
      </c>
      <c r="GN263" s="14">
        <v>0</v>
      </c>
      <c r="GO263" s="16">
        <v>7413</v>
      </c>
      <c r="GP263" s="16">
        <v>0</v>
      </c>
      <c r="GQ263" s="16">
        <v>236685</v>
      </c>
      <c r="GR263" s="16">
        <v>236685</v>
      </c>
      <c r="GS263" s="16">
        <v>14569386</v>
      </c>
      <c r="GT263" s="16">
        <v>12698416</v>
      </c>
      <c r="GU263" s="16">
        <v>0</v>
      </c>
      <c r="GV263" s="16">
        <v>1870970</v>
      </c>
      <c r="GW263" s="16">
        <v>565107040</v>
      </c>
      <c r="GX263" s="16">
        <v>546978990</v>
      </c>
      <c r="GY263" s="16">
        <v>18128050</v>
      </c>
      <c r="GZ263" s="16">
        <v>546978990</v>
      </c>
      <c r="HA263" s="18">
        <v>3.3099999999999997E-2</v>
      </c>
      <c r="HB263" s="16">
        <v>540</v>
      </c>
      <c r="HC263" s="16">
        <v>18</v>
      </c>
      <c r="HD263" s="16">
        <v>540</v>
      </c>
      <c r="HE263" s="16">
        <v>18</v>
      </c>
      <c r="HF263" s="16">
        <v>522</v>
      </c>
      <c r="HG263" s="16">
        <v>886</v>
      </c>
      <c r="HH263" s="16">
        <v>685</v>
      </c>
      <c r="HI263" s="16">
        <v>201</v>
      </c>
      <c r="HJ263" s="15">
        <v>1571.1010000000001</v>
      </c>
      <c r="HK263" s="16">
        <v>315791</v>
      </c>
      <c r="HL263" s="15">
        <v>1571.1010000000001</v>
      </c>
      <c r="HM263" s="16">
        <v>10</v>
      </c>
      <c r="HN263" s="16">
        <v>15711</v>
      </c>
      <c r="HO263" s="15">
        <v>1571.1010000000001</v>
      </c>
      <c r="HP263" s="16">
        <v>7635</v>
      </c>
      <c r="HQ263" s="15">
        <v>0.11600000000000001</v>
      </c>
      <c r="HR263" s="16">
        <v>1391995</v>
      </c>
      <c r="HS263" s="16">
        <v>315791</v>
      </c>
      <c r="HT263" s="16">
        <v>15711</v>
      </c>
      <c r="HU263" s="16">
        <v>1060493</v>
      </c>
      <c r="HV263" s="16">
        <v>565107040</v>
      </c>
      <c r="HW263" s="18">
        <v>1.87662</v>
      </c>
      <c r="HX263" s="18">
        <v>1.9617800000000001</v>
      </c>
      <c r="HY263" s="18">
        <v>0</v>
      </c>
      <c r="HZ263" s="16">
        <v>565107040</v>
      </c>
      <c r="IA263" s="16">
        <v>0</v>
      </c>
      <c r="IB263" s="16">
        <v>7635</v>
      </c>
      <c r="IC263" s="17">
        <v>0</v>
      </c>
      <c r="ID263" s="16">
        <v>0</v>
      </c>
      <c r="IE263" s="15">
        <v>1571.1010000000001</v>
      </c>
      <c r="IF263" s="16">
        <v>0</v>
      </c>
      <c r="IG263" s="16">
        <v>1870970</v>
      </c>
      <c r="IH263" s="16">
        <v>522</v>
      </c>
      <c r="II263" s="16">
        <v>0</v>
      </c>
      <c r="IJ263" s="16">
        <v>0</v>
      </c>
      <c r="IK263" s="16">
        <v>64457</v>
      </c>
      <c r="IL263" s="16">
        <v>315791</v>
      </c>
      <c r="IM263" s="16">
        <v>15711</v>
      </c>
      <c r="IN263" s="16">
        <v>0</v>
      </c>
      <c r="IO263" s="16">
        <v>0</v>
      </c>
      <c r="IP263" s="16">
        <v>1603403</v>
      </c>
      <c r="IQ263" s="16">
        <v>9620597</v>
      </c>
      <c r="IR263" s="16">
        <v>0</v>
      </c>
      <c r="IS263" s="16">
        <v>522</v>
      </c>
      <c r="IT263" s="16">
        <v>0</v>
      </c>
      <c r="IU263" s="16">
        <v>0</v>
      </c>
      <c r="IV263" s="16">
        <v>64457</v>
      </c>
      <c r="IW263" s="16">
        <v>315791</v>
      </c>
      <c r="IX263" s="16">
        <v>15711</v>
      </c>
      <c r="IY263" s="16">
        <v>0</v>
      </c>
      <c r="IZ263" s="16">
        <v>0</v>
      </c>
      <c r="JA263" s="16">
        <v>0</v>
      </c>
      <c r="JB263" s="16">
        <v>236685</v>
      </c>
      <c r="JC263" s="16">
        <v>10124849</v>
      </c>
      <c r="JD263" s="16">
        <v>11080676</v>
      </c>
      <c r="JE263" s="16">
        <v>0</v>
      </c>
      <c r="JF263" s="16">
        <v>11080676</v>
      </c>
      <c r="JG263" s="19">
        <v>0.1</v>
      </c>
      <c r="JH263" s="16">
        <v>1108068</v>
      </c>
      <c r="JI263" s="16">
        <v>565107040</v>
      </c>
      <c r="JJ263" s="14">
        <v>1451.3</v>
      </c>
      <c r="JK263" s="16">
        <v>389380</v>
      </c>
      <c r="JL263" s="16">
        <v>416026</v>
      </c>
      <c r="JM263" s="16">
        <v>389380</v>
      </c>
      <c r="JN263" s="17">
        <v>0.25</v>
      </c>
      <c r="JO263" s="19">
        <v>0.2671</v>
      </c>
      <c r="JP263" s="16">
        <v>1108068</v>
      </c>
      <c r="JQ263" s="16">
        <v>295965</v>
      </c>
      <c r="JR263" s="17">
        <v>0.01</v>
      </c>
      <c r="JS263" s="16">
        <v>22153065</v>
      </c>
      <c r="JT263" s="16">
        <v>221531</v>
      </c>
      <c r="JU263" s="16">
        <v>1108068</v>
      </c>
      <c r="JV263" s="16">
        <v>295965</v>
      </c>
      <c r="JW263" s="16">
        <v>221531</v>
      </c>
      <c r="JX263" s="16">
        <v>590572</v>
      </c>
      <c r="JY263" s="16">
        <v>295965</v>
      </c>
      <c r="JZ263" s="18">
        <v>0</v>
      </c>
      <c r="KA263" s="16">
        <v>0</v>
      </c>
      <c r="KB263" s="16">
        <v>221531</v>
      </c>
      <c r="KC263" s="16">
        <v>590572</v>
      </c>
      <c r="KD263" s="16">
        <v>812103</v>
      </c>
      <c r="KE263" s="16">
        <v>11080676</v>
      </c>
      <c r="KF263" s="19">
        <v>0</v>
      </c>
      <c r="KG263" s="16">
        <v>0</v>
      </c>
      <c r="KH263" s="17">
        <v>0</v>
      </c>
      <c r="KI263" s="16">
        <v>22153065</v>
      </c>
      <c r="KJ263" s="16">
        <v>0</v>
      </c>
      <c r="KK263" s="16">
        <v>0</v>
      </c>
      <c r="KL263" s="16">
        <v>0</v>
      </c>
      <c r="KM263" s="16">
        <v>0</v>
      </c>
      <c r="KN263" s="16">
        <v>11123</v>
      </c>
      <c r="KO263" s="16">
        <v>11008</v>
      </c>
      <c r="KP263" s="16">
        <v>115</v>
      </c>
      <c r="KQ263" s="16">
        <v>1603403</v>
      </c>
      <c r="KR263" s="16">
        <v>115</v>
      </c>
      <c r="KS263" s="16">
        <v>1603288</v>
      </c>
      <c r="KT263" s="16">
        <v>216</v>
      </c>
      <c r="KU263" s="16">
        <v>115</v>
      </c>
      <c r="KV263" s="16">
        <v>331</v>
      </c>
      <c r="KW263" s="16">
        <v>3051578</v>
      </c>
      <c r="KX263" s="16">
        <v>1603288</v>
      </c>
      <c r="KY263" s="18">
        <v>4654866</v>
      </c>
      <c r="KZ263" s="16">
        <v>590572</v>
      </c>
      <c r="LA263" s="16">
        <v>0</v>
      </c>
      <c r="LB263" s="16">
        <v>0</v>
      </c>
      <c r="LC263" s="16">
        <v>0</v>
      </c>
      <c r="LD263" s="16">
        <v>5245438</v>
      </c>
      <c r="LE263" s="16">
        <v>0</v>
      </c>
      <c r="LF263" s="16">
        <v>0</v>
      </c>
      <c r="LG263" s="16">
        <v>0</v>
      </c>
      <c r="LH263" s="16">
        <v>5245438</v>
      </c>
      <c r="LI263" s="16">
        <v>590572</v>
      </c>
      <c r="LJ263" s="16">
        <v>4654866</v>
      </c>
      <c r="LK263" s="16">
        <v>565107040</v>
      </c>
      <c r="LL263" s="16">
        <v>8.2371400000000001</v>
      </c>
      <c r="LM263" s="16">
        <v>590572</v>
      </c>
      <c r="LN263" s="16">
        <v>590858323</v>
      </c>
      <c r="LO263" s="16">
        <v>0.99951999999999996</v>
      </c>
      <c r="LP263" s="16">
        <v>8.2371400000000001</v>
      </c>
      <c r="LQ263" s="16">
        <v>9.2366600000000005</v>
      </c>
      <c r="LR263" s="16">
        <v>519039</v>
      </c>
      <c r="LS263" s="16">
        <v>0</v>
      </c>
      <c r="LT263" s="16">
        <v>91127</v>
      </c>
      <c r="LU263" s="16">
        <v>100172</v>
      </c>
      <c r="LV263" s="16">
        <v>599</v>
      </c>
      <c r="LW263" s="16">
        <v>49132</v>
      </c>
      <c r="LX263" s="16">
        <v>5721</v>
      </c>
      <c r="LY263" s="16">
        <v>64457</v>
      </c>
      <c r="LZ263" s="16">
        <v>701333</v>
      </c>
      <c r="MA263" s="16">
        <v>10124849</v>
      </c>
      <c r="MB263" s="18">
        <v>701333</v>
      </c>
      <c r="MC263" s="16">
        <v>9423516</v>
      </c>
      <c r="MD263" s="16">
        <v>14569386</v>
      </c>
      <c r="ME263" s="18">
        <v>0</v>
      </c>
      <c r="MF263" s="18">
        <v>0</v>
      </c>
      <c r="MG263" s="18">
        <v>812103</v>
      </c>
      <c r="MH263" s="16">
        <v>0</v>
      </c>
      <c r="MI263" s="16">
        <v>236685</v>
      </c>
      <c r="MJ263" s="16">
        <v>0</v>
      </c>
      <c r="MK263" s="16">
        <v>0</v>
      </c>
      <c r="ML263" s="16">
        <v>0</v>
      </c>
      <c r="MM263" s="16">
        <v>0</v>
      </c>
      <c r="MN263" s="16">
        <v>0</v>
      </c>
      <c r="MO263" s="16">
        <v>5245438</v>
      </c>
      <c r="MP263" s="16">
        <v>236685</v>
      </c>
      <c r="MQ263" s="16">
        <v>0</v>
      </c>
      <c r="MR263" s="16">
        <v>221531</v>
      </c>
      <c r="MS263" s="16">
        <v>0</v>
      </c>
      <c r="MT263" s="16">
        <v>26025</v>
      </c>
      <c r="MU263" s="16">
        <v>331</v>
      </c>
      <c r="MV263" s="16">
        <v>0</v>
      </c>
      <c r="MW263" s="16">
        <v>5730010</v>
      </c>
      <c r="MX263" s="16">
        <v>590858323</v>
      </c>
      <c r="MY263" s="16">
        <v>1.34</v>
      </c>
      <c r="MZ263" s="16">
        <v>791750</v>
      </c>
      <c r="NA263" s="16">
        <v>0</v>
      </c>
      <c r="NB263" s="16">
        <v>22153065</v>
      </c>
      <c r="NC263" s="16">
        <v>0</v>
      </c>
      <c r="ND263" s="16">
        <v>791750</v>
      </c>
      <c r="NE263" s="16">
        <v>0</v>
      </c>
      <c r="NF263" s="16">
        <v>791750</v>
      </c>
      <c r="NG263" s="17">
        <v>0.01</v>
      </c>
      <c r="NH263" s="17">
        <v>0</v>
      </c>
      <c r="NI263" s="17">
        <v>0</v>
      </c>
      <c r="NJ263" s="17">
        <v>0</v>
      </c>
      <c r="NK263" s="17">
        <v>0</v>
      </c>
      <c r="NL263" s="17">
        <v>0.01</v>
      </c>
      <c r="NM263" s="16">
        <v>221531</v>
      </c>
      <c r="NN263" s="16">
        <v>0</v>
      </c>
      <c r="NO263" s="18">
        <v>0</v>
      </c>
      <c r="NP263" s="16">
        <v>0</v>
      </c>
      <c r="NQ263" s="17">
        <v>221531</v>
      </c>
      <c r="NR263" s="16">
        <v>748025</v>
      </c>
      <c r="NS263" s="16">
        <v>0</v>
      </c>
      <c r="NT263" s="16">
        <v>194983</v>
      </c>
      <c r="NU263" s="16">
        <v>0</v>
      </c>
      <c r="NV263" s="16">
        <v>0</v>
      </c>
      <c r="NW263" s="17">
        <v>0</v>
      </c>
      <c r="NX263" s="17">
        <v>2392975</v>
      </c>
    </row>
    <row r="264" spans="1:388" x14ac:dyDescent="0.55000000000000004">
      <c r="A264" s="13" t="s">
        <v>1181</v>
      </c>
      <c r="B264" s="13" t="s">
        <v>1217</v>
      </c>
      <c r="C264" s="13" t="s">
        <v>496</v>
      </c>
      <c r="D264" s="13" t="s">
        <v>497</v>
      </c>
      <c r="E264" s="14">
        <v>505.7</v>
      </c>
      <c r="F264" s="15">
        <v>2</v>
      </c>
      <c r="G264" s="16">
        <v>7413</v>
      </c>
      <c r="H264" s="16">
        <v>14826</v>
      </c>
      <c r="I264" s="16">
        <v>6553</v>
      </c>
      <c r="J264" s="15">
        <v>2</v>
      </c>
      <c r="K264" s="16">
        <v>13106</v>
      </c>
      <c r="L264" s="16">
        <v>7413</v>
      </c>
      <c r="M264" s="16">
        <v>222</v>
      </c>
      <c r="N264" s="16">
        <v>7635</v>
      </c>
      <c r="O264" s="17">
        <v>647.34</v>
      </c>
      <c r="P264" s="17">
        <v>19.07</v>
      </c>
      <c r="Q264" s="17">
        <v>666.41</v>
      </c>
      <c r="R264" s="17">
        <v>68.790000000000006</v>
      </c>
      <c r="S264" s="17">
        <v>2.16</v>
      </c>
      <c r="T264" s="17">
        <v>70.95</v>
      </c>
      <c r="U264" s="17">
        <v>67.03</v>
      </c>
      <c r="V264" s="17">
        <v>2.35</v>
      </c>
      <c r="W264" s="17">
        <v>69.38</v>
      </c>
      <c r="X264" s="17">
        <v>357.8</v>
      </c>
      <c r="Y264" s="17">
        <v>10.73</v>
      </c>
      <c r="Z264" s="17">
        <v>368.53</v>
      </c>
      <c r="AA264" s="17">
        <v>28.08</v>
      </c>
      <c r="AB264" s="17">
        <v>26.62</v>
      </c>
      <c r="AC264" s="17">
        <v>5.48</v>
      </c>
      <c r="AD264" s="17">
        <v>60.18</v>
      </c>
      <c r="AE264" s="14">
        <v>505.7</v>
      </c>
      <c r="AF264" s="17">
        <v>565.88</v>
      </c>
      <c r="AG264" s="17">
        <v>0</v>
      </c>
      <c r="AH264" s="17">
        <v>565.88</v>
      </c>
      <c r="AI264" s="15">
        <v>20.9</v>
      </c>
      <c r="AJ264" s="15">
        <v>2.1749999999999998</v>
      </c>
      <c r="AK264" s="17">
        <v>0.42</v>
      </c>
      <c r="AL264" s="17">
        <f>ROUND(Data_AidAndLevy[[#This Row],[L311]]*Data_AidAndLevy[[#This Row],[L201]],0)</f>
        <v>3113</v>
      </c>
      <c r="AM264" s="15">
        <v>0</v>
      </c>
      <c r="AN264" s="15">
        <v>23.495000000000001</v>
      </c>
      <c r="AO264" s="17">
        <v>565.88</v>
      </c>
      <c r="AP264" s="15">
        <v>589.375</v>
      </c>
      <c r="AQ264" s="17">
        <v>60.18</v>
      </c>
      <c r="AR264" s="15">
        <v>529.19500000000005</v>
      </c>
      <c r="AS264" s="16">
        <v>7635</v>
      </c>
      <c r="AT264" s="14">
        <v>505.7</v>
      </c>
      <c r="AU264" s="16">
        <v>3861020</v>
      </c>
      <c r="AV264" s="16">
        <v>3940010</v>
      </c>
      <c r="AW264" s="17">
        <v>1.01</v>
      </c>
      <c r="AX264" s="16">
        <v>3979410</v>
      </c>
      <c r="AY264" s="16">
        <v>3861020</v>
      </c>
      <c r="AZ264" s="16">
        <v>118390</v>
      </c>
      <c r="BA264" s="16">
        <v>7635</v>
      </c>
      <c r="BB264" s="15">
        <v>23.495000000000001</v>
      </c>
      <c r="BC264" s="16">
        <v>179384</v>
      </c>
      <c r="BD264" s="16">
        <v>7635</v>
      </c>
      <c r="BE264" s="17">
        <v>60.18</v>
      </c>
      <c r="BF264" s="16">
        <v>459474</v>
      </c>
      <c r="BG264" s="17">
        <v>666.41</v>
      </c>
      <c r="BH264" s="14">
        <v>505.7</v>
      </c>
      <c r="BI264" s="16">
        <v>337004</v>
      </c>
      <c r="BJ264" s="16">
        <v>344061</v>
      </c>
      <c r="BK264" s="16">
        <v>337004</v>
      </c>
      <c r="BL264" s="16">
        <v>7057</v>
      </c>
      <c r="BM264" s="16">
        <v>337004</v>
      </c>
      <c r="BN264" s="16">
        <v>344061</v>
      </c>
      <c r="BO264" s="17">
        <v>70.95</v>
      </c>
      <c r="BP264" s="14">
        <v>505.7</v>
      </c>
      <c r="BQ264" s="16">
        <v>35879</v>
      </c>
      <c r="BR264" s="16">
        <v>36562</v>
      </c>
      <c r="BS264" s="16">
        <v>35879</v>
      </c>
      <c r="BT264" s="16">
        <v>683</v>
      </c>
      <c r="BU264" s="16">
        <v>35879</v>
      </c>
      <c r="BV264" s="16">
        <v>36562</v>
      </c>
      <c r="BW264" s="17">
        <v>69.38</v>
      </c>
      <c r="BX264" s="14">
        <v>505.7</v>
      </c>
      <c r="BY264" s="16">
        <v>35085</v>
      </c>
      <c r="BZ264" s="16">
        <v>35626</v>
      </c>
      <c r="CA264" s="16">
        <v>35085</v>
      </c>
      <c r="CB264" s="16">
        <v>541</v>
      </c>
      <c r="CC264" s="16">
        <v>35085</v>
      </c>
      <c r="CD264" s="16">
        <v>35626</v>
      </c>
      <c r="CE264" s="17">
        <v>368.53</v>
      </c>
      <c r="CF264" s="14">
        <v>505.7</v>
      </c>
      <c r="CG264" s="16">
        <v>186366</v>
      </c>
      <c r="CH264" s="16">
        <v>190171</v>
      </c>
      <c r="CI264" s="16">
        <v>186366</v>
      </c>
      <c r="CJ264" s="16">
        <v>3805</v>
      </c>
      <c r="CK264" s="16">
        <v>186366</v>
      </c>
      <c r="CL264" s="16">
        <v>190171</v>
      </c>
      <c r="CM264" s="17">
        <v>325.88</v>
      </c>
      <c r="CN264" s="17">
        <v>565.88</v>
      </c>
      <c r="CO264" s="16">
        <v>184409</v>
      </c>
      <c r="CP264" s="16">
        <v>190556</v>
      </c>
      <c r="CQ264" s="16">
        <v>0</v>
      </c>
      <c r="CR264" s="16">
        <v>190556</v>
      </c>
      <c r="CS264" s="16">
        <v>184409</v>
      </c>
      <c r="CT264" s="16">
        <v>6147</v>
      </c>
      <c r="CU264" s="14">
        <v>505.7</v>
      </c>
      <c r="CV264" s="16">
        <v>0</v>
      </c>
      <c r="CW264" s="14">
        <v>0</v>
      </c>
      <c r="CX264" s="16">
        <v>506</v>
      </c>
      <c r="CY264" s="17">
        <v>62.04</v>
      </c>
      <c r="CZ264" s="16">
        <v>31392</v>
      </c>
      <c r="DA264" s="16">
        <v>506</v>
      </c>
      <c r="DB264" s="17">
        <v>68.150000000000006</v>
      </c>
      <c r="DC264" s="16">
        <v>34484</v>
      </c>
      <c r="DD264" s="17">
        <v>0</v>
      </c>
      <c r="DE264" s="17">
        <v>325.88</v>
      </c>
      <c r="DF264" s="16">
        <v>0</v>
      </c>
      <c r="DG264" s="17">
        <v>27.75</v>
      </c>
      <c r="DH264" s="17">
        <v>565.88</v>
      </c>
      <c r="DI264" s="16">
        <v>15703</v>
      </c>
      <c r="DJ264" s="16">
        <v>16123</v>
      </c>
      <c r="DK264" s="16">
        <v>15703</v>
      </c>
      <c r="DL264" s="16">
        <v>420</v>
      </c>
      <c r="DM264" s="16">
        <v>15703</v>
      </c>
      <c r="DN264" s="16">
        <v>16123</v>
      </c>
      <c r="DO264" s="17">
        <v>3.48</v>
      </c>
      <c r="DP264" s="17">
        <v>565.88</v>
      </c>
      <c r="DQ264" s="16">
        <v>1969</v>
      </c>
      <c r="DR264" s="16">
        <v>2025</v>
      </c>
      <c r="DS264" s="16">
        <v>1969</v>
      </c>
      <c r="DT264" s="16">
        <v>56</v>
      </c>
      <c r="DU264" s="16">
        <v>1969</v>
      </c>
      <c r="DV264" s="16">
        <v>2025</v>
      </c>
      <c r="DW264" s="16">
        <v>3861020</v>
      </c>
      <c r="DX264" s="16">
        <v>118390</v>
      </c>
      <c r="DY264" s="16">
        <v>179384</v>
      </c>
      <c r="DZ264" s="16">
        <v>459474</v>
      </c>
      <c r="EA264" s="16">
        <v>344061</v>
      </c>
      <c r="EB264" s="16">
        <v>36562</v>
      </c>
      <c r="EC264" s="16">
        <v>35626</v>
      </c>
      <c r="ED264" s="16">
        <v>190171</v>
      </c>
      <c r="EE264" s="16">
        <v>184409</v>
      </c>
      <c r="EF264" s="16">
        <v>6147</v>
      </c>
      <c r="EG264" s="16">
        <v>31392</v>
      </c>
      <c r="EH264" s="16">
        <v>34484</v>
      </c>
      <c r="EI264" s="16">
        <v>0</v>
      </c>
      <c r="EJ264" s="16">
        <v>16123</v>
      </c>
      <c r="EK264" s="16">
        <v>2025</v>
      </c>
      <c r="EL264" s="16">
        <v>35040</v>
      </c>
      <c r="EM264" s="16">
        <v>187438</v>
      </c>
      <c r="EN264" s="16">
        <v>14826</v>
      </c>
      <c r="EO264" s="16">
        <v>5666492</v>
      </c>
      <c r="EP264" s="16">
        <v>180551936</v>
      </c>
      <c r="EQ264" s="18">
        <v>5.4</v>
      </c>
      <c r="ER264" s="16">
        <v>974980</v>
      </c>
      <c r="ES264" s="16">
        <v>25747</v>
      </c>
      <c r="ET264" s="16">
        <v>26216</v>
      </c>
      <c r="EU264" s="16">
        <v>-469</v>
      </c>
      <c r="EV264" s="16">
        <v>974980</v>
      </c>
      <c r="EW264" s="16">
        <v>974511</v>
      </c>
      <c r="EX264" s="16">
        <v>5147820</v>
      </c>
      <c r="EY264" s="16">
        <v>3840194</v>
      </c>
      <c r="EZ264" s="16">
        <v>1307626</v>
      </c>
      <c r="FA264" s="18">
        <v>5.4</v>
      </c>
      <c r="FB264" s="16">
        <v>7061</v>
      </c>
      <c r="FC264" s="16">
        <v>0</v>
      </c>
      <c r="FD264" s="16">
        <v>0</v>
      </c>
      <c r="FE264" s="16">
        <v>0</v>
      </c>
      <c r="FF264" s="16">
        <v>7061</v>
      </c>
      <c r="FG264" s="16">
        <v>7061</v>
      </c>
      <c r="FH264" s="16">
        <v>974511</v>
      </c>
      <c r="FI264" s="16">
        <v>981572</v>
      </c>
      <c r="FJ264" s="16">
        <v>6749</v>
      </c>
      <c r="FK264" s="15">
        <v>529.19500000000005</v>
      </c>
      <c r="FL264" s="16">
        <v>3571537</v>
      </c>
      <c r="FM264" s="16">
        <v>6749</v>
      </c>
      <c r="FN264" s="17">
        <v>60.18</v>
      </c>
      <c r="FO264" s="16">
        <v>406155</v>
      </c>
      <c r="FP264" s="16">
        <v>264</v>
      </c>
      <c r="FQ264" s="17">
        <v>565.88</v>
      </c>
      <c r="FR264" s="16">
        <v>149392</v>
      </c>
      <c r="FS264" s="16">
        <v>16123</v>
      </c>
      <c r="FT264" s="16">
        <v>2025</v>
      </c>
      <c r="FU264" s="16">
        <v>167540</v>
      </c>
      <c r="FV264" s="16">
        <v>3571537</v>
      </c>
      <c r="FW264" s="16">
        <v>406155</v>
      </c>
      <c r="FX264" s="16">
        <v>13106</v>
      </c>
      <c r="FY264" s="16">
        <v>344061</v>
      </c>
      <c r="FZ264" s="16">
        <v>36562</v>
      </c>
      <c r="GA264" s="16">
        <v>35626</v>
      </c>
      <c r="GB264" s="16">
        <v>190171</v>
      </c>
      <c r="GC264" s="16">
        <v>4764758</v>
      </c>
      <c r="GD264" s="16">
        <v>981572</v>
      </c>
      <c r="GE264" s="16">
        <v>3783186</v>
      </c>
      <c r="GF264" s="15">
        <v>589.375</v>
      </c>
      <c r="GG264" s="16">
        <v>300</v>
      </c>
      <c r="GH264" s="16">
        <v>176813</v>
      </c>
      <c r="GI264" s="16">
        <v>3783186</v>
      </c>
      <c r="GJ264" s="16">
        <v>0</v>
      </c>
      <c r="GK264" s="14">
        <v>10.5</v>
      </c>
      <c r="GL264" s="16">
        <v>7635</v>
      </c>
      <c r="GM264" s="16">
        <v>80168</v>
      </c>
      <c r="GN264" s="14">
        <v>0</v>
      </c>
      <c r="GO264" s="16">
        <v>7413</v>
      </c>
      <c r="GP264" s="16">
        <v>0</v>
      </c>
      <c r="GQ264" s="16">
        <v>80168</v>
      </c>
      <c r="GR264" s="16">
        <v>80168</v>
      </c>
      <c r="GS264" s="16">
        <v>5666492</v>
      </c>
      <c r="GT264" s="16">
        <v>4764758</v>
      </c>
      <c r="GU264" s="16">
        <v>0</v>
      </c>
      <c r="GV264" s="16">
        <v>901734</v>
      </c>
      <c r="GW264" s="16">
        <v>180551936</v>
      </c>
      <c r="GX264" s="16">
        <v>173794189</v>
      </c>
      <c r="GY264" s="16">
        <v>6757747</v>
      </c>
      <c r="GZ264" s="16">
        <v>173794189</v>
      </c>
      <c r="HA264" s="18">
        <v>3.8899999999999997E-2</v>
      </c>
      <c r="HB264" s="16">
        <v>12805</v>
      </c>
      <c r="HC264" s="16">
        <v>498</v>
      </c>
      <c r="HD264" s="16">
        <v>12805</v>
      </c>
      <c r="HE264" s="16">
        <v>498</v>
      </c>
      <c r="HF264" s="16">
        <v>12307</v>
      </c>
      <c r="HG264" s="16">
        <v>886</v>
      </c>
      <c r="HH264" s="16">
        <v>685</v>
      </c>
      <c r="HI264" s="16">
        <v>201</v>
      </c>
      <c r="HJ264" s="15">
        <v>589.375</v>
      </c>
      <c r="HK264" s="16">
        <v>118464</v>
      </c>
      <c r="HL264" s="15">
        <v>589.375</v>
      </c>
      <c r="HM264" s="16">
        <v>10</v>
      </c>
      <c r="HN264" s="16">
        <v>5894</v>
      </c>
      <c r="HO264" s="15">
        <v>589.375</v>
      </c>
      <c r="HP264" s="16">
        <v>7635</v>
      </c>
      <c r="HQ264" s="15">
        <v>0.11600000000000001</v>
      </c>
      <c r="HR264" s="16">
        <v>522186</v>
      </c>
      <c r="HS264" s="16">
        <v>118464</v>
      </c>
      <c r="HT264" s="16">
        <v>5894</v>
      </c>
      <c r="HU264" s="16">
        <v>397828</v>
      </c>
      <c r="HV264" s="16">
        <v>180551936</v>
      </c>
      <c r="HW264" s="18">
        <v>2.2033999999999998</v>
      </c>
      <c r="HX264" s="18">
        <v>1.9617800000000001</v>
      </c>
      <c r="HY264" s="18">
        <v>0.24162</v>
      </c>
      <c r="HZ264" s="16">
        <v>180551936</v>
      </c>
      <c r="IA264" s="16">
        <v>43625</v>
      </c>
      <c r="IB264" s="16">
        <v>7635</v>
      </c>
      <c r="IC264" s="17">
        <v>0</v>
      </c>
      <c r="ID264" s="16">
        <v>0</v>
      </c>
      <c r="IE264" s="15">
        <v>589.375</v>
      </c>
      <c r="IF264" s="16">
        <v>0</v>
      </c>
      <c r="IG264" s="16">
        <v>901734</v>
      </c>
      <c r="IH264" s="16">
        <v>12307</v>
      </c>
      <c r="II264" s="16">
        <v>0</v>
      </c>
      <c r="IJ264" s="16">
        <v>0</v>
      </c>
      <c r="IK264" s="16">
        <v>35040</v>
      </c>
      <c r="IL264" s="16">
        <v>118464</v>
      </c>
      <c r="IM264" s="16">
        <v>5894</v>
      </c>
      <c r="IN264" s="16">
        <v>43625</v>
      </c>
      <c r="IO264" s="16">
        <v>0</v>
      </c>
      <c r="IP264" s="16">
        <v>756484</v>
      </c>
      <c r="IQ264" s="16">
        <v>3783186</v>
      </c>
      <c r="IR264" s="16">
        <v>0</v>
      </c>
      <c r="IS264" s="16">
        <v>12307</v>
      </c>
      <c r="IT264" s="16">
        <v>0</v>
      </c>
      <c r="IU264" s="16">
        <v>0</v>
      </c>
      <c r="IV264" s="16">
        <v>35040</v>
      </c>
      <c r="IW264" s="16">
        <v>118464</v>
      </c>
      <c r="IX264" s="16">
        <v>5894</v>
      </c>
      <c r="IY264" s="16">
        <v>43625</v>
      </c>
      <c r="IZ264" s="16">
        <v>0</v>
      </c>
      <c r="JA264" s="16">
        <v>0</v>
      </c>
      <c r="JB264" s="16">
        <v>80168</v>
      </c>
      <c r="JC264" s="16">
        <v>4008604</v>
      </c>
      <c r="JD264" s="16">
        <v>3861020</v>
      </c>
      <c r="JE264" s="16">
        <v>118390</v>
      </c>
      <c r="JF264" s="16">
        <v>3979410</v>
      </c>
      <c r="JG264" s="19">
        <v>0.1</v>
      </c>
      <c r="JH264" s="16">
        <v>397941</v>
      </c>
      <c r="JI264" s="16">
        <v>180551936</v>
      </c>
      <c r="JJ264" s="14">
        <v>505.7</v>
      </c>
      <c r="JK264" s="16">
        <v>357034</v>
      </c>
      <c r="JL264" s="16">
        <v>416026</v>
      </c>
      <c r="JM264" s="16">
        <v>357034</v>
      </c>
      <c r="JN264" s="17">
        <v>0.25</v>
      </c>
      <c r="JO264" s="19">
        <v>0.2913</v>
      </c>
      <c r="JP264" s="16">
        <v>397941</v>
      </c>
      <c r="JQ264" s="16">
        <v>115920</v>
      </c>
      <c r="JR264" s="17">
        <v>0.05</v>
      </c>
      <c r="JS264" s="16">
        <v>3442150</v>
      </c>
      <c r="JT264" s="16">
        <v>172108</v>
      </c>
      <c r="JU264" s="16">
        <v>397941</v>
      </c>
      <c r="JV264" s="16">
        <v>115920</v>
      </c>
      <c r="JW264" s="16">
        <v>172108</v>
      </c>
      <c r="JX264" s="16">
        <v>109913</v>
      </c>
      <c r="JY264" s="16">
        <v>115920</v>
      </c>
      <c r="JZ264" s="18">
        <v>0</v>
      </c>
      <c r="KA264" s="16">
        <v>0</v>
      </c>
      <c r="KB264" s="16">
        <v>172108</v>
      </c>
      <c r="KC264" s="16">
        <v>109913</v>
      </c>
      <c r="KD264" s="16">
        <v>282021</v>
      </c>
      <c r="KE264" s="16">
        <v>3979410</v>
      </c>
      <c r="KF264" s="19">
        <v>0</v>
      </c>
      <c r="KG264" s="16">
        <v>0</v>
      </c>
      <c r="KH264" s="17">
        <v>0</v>
      </c>
      <c r="KI264" s="16">
        <v>3442150</v>
      </c>
      <c r="KJ264" s="16">
        <v>0</v>
      </c>
      <c r="KK264" s="16">
        <v>0</v>
      </c>
      <c r="KL264" s="16">
        <v>0</v>
      </c>
      <c r="KM264" s="16">
        <v>0</v>
      </c>
      <c r="KN264" s="16">
        <v>17594</v>
      </c>
      <c r="KO264" s="16">
        <v>17915</v>
      </c>
      <c r="KP264" s="16">
        <v>-321</v>
      </c>
      <c r="KQ264" s="16">
        <v>756484</v>
      </c>
      <c r="KR264" s="16">
        <v>-321</v>
      </c>
      <c r="KS264" s="16">
        <v>756805</v>
      </c>
      <c r="KT264" s="16">
        <v>-469</v>
      </c>
      <c r="KU264" s="16">
        <v>-321</v>
      </c>
      <c r="KV264" s="16">
        <v>-790</v>
      </c>
      <c r="KW264" s="16">
        <v>974980</v>
      </c>
      <c r="KX264" s="16">
        <v>756805</v>
      </c>
      <c r="KY264" s="18">
        <v>1731785</v>
      </c>
      <c r="KZ264" s="16">
        <v>109913</v>
      </c>
      <c r="LA264" s="16">
        <v>0</v>
      </c>
      <c r="LB264" s="16">
        <v>0</v>
      </c>
      <c r="LC264" s="16">
        <v>0</v>
      </c>
      <c r="LD264" s="16">
        <v>1841698</v>
      </c>
      <c r="LE264" s="16">
        <v>188752</v>
      </c>
      <c r="LF264" s="16">
        <v>0</v>
      </c>
      <c r="LG264" s="16">
        <v>0</v>
      </c>
      <c r="LH264" s="16">
        <v>2030450</v>
      </c>
      <c r="LI264" s="16">
        <v>109913</v>
      </c>
      <c r="LJ264" s="16">
        <v>1920537</v>
      </c>
      <c r="LK264" s="16">
        <v>180551936</v>
      </c>
      <c r="LL264" s="16">
        <v>10.637029999999999</v>
      </c>
      <c r="LM264" s="16">
        <v>109913</v>
      </c>
      <c r="LN264" s="16">
        <v>180551936</v>
      </c>
      <c r="LO264" s="16">
        <v>0.60875999999999997</v>
      </c>
      <c r="LP264" s="16">
        <v>10.637029999999999</v>
      </c>
      <c r="LQ264" s="16">
        <v>11.24579</v>
      </c>
      <c r="LR264" s="16">
        <v>184409</v>
      </c>
      <c r="LS264" s="16">
        <v>6147</v>
      </c>
      <c r="LT264" s="16">
        <v>31392</v>
      </c>
      <c r="LU264" s="16">
        <v>34484</v>
      </c>
      <c r="LV264" s="16">
        <v>0</v>
      </c>
      <c r="LW264" s="16">
        <v>16123</v>
      </c>
      <c r="LX264" s="16">
        <v>2025</v>
      </c>
      <c r="LY264" s="16">
        <v>35040</v>
      </c>
      <c r="LZ264" s="16">
        <v>239540</v>
      </c>
      <c r="MA264" s="16">
        <v>4008604</v>
      </c>
      <c r="MB264" s="18">
        <v>239540</v>
      </c>
      <c r="MC264" s="16">
        <v>3769064</v>
      </c>
      <c r="MD264" s="16">
        <v>5666492</v>
      </c>
      <c r="ME264" s="18">
        <v>0</v>
      </c>
      <c r="MF264" s="18">
        <v>0</v>
      </c>
      <c r="MG264" s="18">
        <v>282021</v>
      </c>
      <c r="MH264" s="16">
        <v>0</v>
      </c>
      <c r="MI264" s="16">
        <v>80168</v>
      </c>
      <c r="MJ264" s="16">
        <v>0</v>
      </c>
      <c r="MK264" s="16">
        <v>0</v>
      </c>
      <c r="ML264" s="16">
        <v>0</v>
      </c>
      <c r="MM264" s="16">
        <v>0</v>
      </c>
      <c r="MN264" s="16">
        <v>0</v>
      </c>
      <c r="MO264" s="16">
        <v>1841698</v>
      </c>
      <c r="MP264" s="16">
        <v>80168</v>
      </c>
      <c r="MQ264" s="16">
        <v>0</v>
      </c>
      <c r="MR264" s="16">
        <v>172108</v>
      </c>
      <c r="MS264" s="16">
        <v>0</v>
      </c>
      <c r="MT264" s="16">
        <v>7061</v>
      </c>
      <c r="MU264" s="16">
        <v>-790</v>
      </c>
      <c r="MV264" s="16">
        <v>0</v>
      </c>
      <c r="MW264" s="16">
        <v>2100245</v>
      </c>
      <c r="MX264" s="16">
        <v>180551936</v>
      </c>
      <c r="MY264" s="16">
        <v>1.34</v>
      </c>
      <c r="MZ264" s="16">
        <v>241940</v>
      </c>
      <c r="NA264" s="16">
        <v>0</v>
      </c>
      <c r="NB264" s="16">
        <v>3442150</v>
      </c>
      <c r="NC264" s="16">
        <v>0</v>
      </c>
      <c r="ND264" s="16">
        <v>241940</v>
      </c>
      <c r="NE264" s="16">
        <v>0</v>
      </c>
      <c r="NF264" s="16">
        <v>241940</v>
      </c>
      <c r="NG264" s="17">
        <v>0.05</v>
      </c>
      <c r="NH264" s="17">
        <v>0</v>
      </c>
      <c r="NI264" s="17">
        <v>0</v>
      </c>
      <c r="NJ264" s="17">
        <v>0</v>
      </c>
      <c r="NK264" s="17">
        <v>0</v>
      </c>
      <c r="NL264" s="17">
        <v>0.05</v>
      </c>
      <c r="NM264" s="16">
        <v>172108</v>
      </c>
      <c r="NN264" s="16">
        <v>0</v>
      </c>
      <c r="NO264" s="18">
        <v>0</v>
      </c>
      <c r="NP264" s="16">
        <v>0</v>
      </c>
      <c r="NQ264" s="17">
        <v>172108</v>
      </c>
      <c r="NR264" s="16">
        <v>285000</v>
      </c>
      <c r="NS264" s="16">
        <v>0</v>
      </c>
      <c r="NT264" s="16">
        <v>59582</v>
      </c>
      <c r="NU264" s="16">
        <v>0</v>
      </c>
      <c r="NV264" s="16">
        <v>0</v>
      </c>
      <c r="NW264" s="17">
        <v>0</v>
      </c>
      <c r="NX264" s="17">
        <v>0</v>
      </c>
    </row>
    <row r="265" spans="1:388" x14ac:dyDescent="0.55000000000000004">
      <c r="A265" s="13" t="s">
        <v>1188</v>
      </c>
      <c r="B265" s="13" t="s">
        <v>1299</v>
      </c>
      <c r="C265" s="13" t="s">
        <v>498</v>
      </c>
      <c r="D265" s="13" t="s">
        <v>499</v>
      </c>
      <c r="E265" s="14">
        <v>626.70000000000005</v>
      </c>
      <c r="F265" s="15">
        <v>-2</v>
      </c>
      <c r="G265" s="16">
        <v>7440</v>
      </c>
      <c r="H265" s="16">
        <v>-14880</v>
      </c>
      <c r="I265" s="16">
        <v>6553</v>
      </c>
      <c r="J265" s="15">
        <v>-2</v>
      </c>
      <c r="K265" s="16">
        <v>-13106</v>
      </c>
      <c r="L265" s="16">
        <v>7440</v>
      </c>
      <c r="M265" s="16">
        <v>222</v>
      </c>
      <c r="N265" s="16">
        <v>7662</v>
      </c>
      <c r="O265" s="17">
        <v>700.74</v>
      </c>
      <c r="P265" s="17">
        <v>19.07</v>
      </c>
      <c r="Q265" s="17">
        <v>719.81</v>
      </c>
      <c r="R265" s="17">
        <v>82.58</v>
      </c>
      <c r="S265" s="17">
        <v>2.16</v>
      </c>
      <c r="T265" s="17">
        <v>84.74</v>
      </c>
      <c r="U265" s="17">
        <v>79.48</v>
      </c>
      <c r="V265" s="17">
        <v>2.35</v>
      </c>
      <c r="W265" s="17">
        <v>81.83</v>
      </c>
      <c r="X265" s="17">
        <v>357.8</v>
      </c>
      <c r="Y265" s="17">
        <v>10.73</v>
      </c>
      <c r="Z265" s="17">
        <v>368.53</v>
      </c>
      <c r="AA265" s="17">
        <v>24.48</v>
      </c>
      <c r="AB265" s="17">
        <v>24.22</v>
      </c>
      <c r="AC265" s="17">
        <v>13.7</v>
      </c>
      <c r="AD265" s="17">
        <v>62.4</v>
      </c>
      <c r="AE265" s="14">
        <v>626.70000000000005</v>
      </c>
      <c r="AF265" s="17">
        <v>689.1</v>
      </c>
      <c r="AG265" s="17">
        <v>0</v>
      </c>
      <c r="AH265" s="17">
        <v>689.1</v>
      </c>
      <c r="AI265" s="15">
        <v>7.18</v>
      </c>
      <c r="AJ265" s="15">
        <v>2.5259999999999998</v>
      </c>
      <c r="AK265" s="17">
        <v>1.68</v>
      </c>
      <c r="AL265" s="17">
        <f>ROUND(Data_AidAndLevy[[#This Row],[L311]]*Data_AidAndLevy[[#This Row],[L201]],0)</f>
        <v>12499</v>
      </c>
      <c r="AM265" s="15">
        <v>0</v>
      </c>
      <c r="AN265" s="15">
        <v>11.385999999999999</v>
      </c>
      <c r="AO265" s="17">
        <v>689.1</v>
      </c>
      <c r="AP265" s="15">
        <v>700.48599999999999</v>
      </c>
      <c r="AQ265" s="17">
        <v>62.4</v>
      </c>
      <c r="AR265" s="15">
        <v>638.08600000000001</v>
      </c>
      <c r="AS265" s="16">
        <v>7662</v>
      </c>
      <c r="AT265" s="14">
        <v>626.70000000000005</v>
      </c>
      <c r="AU265" s="16">
        <v>4801775</v>
      </c>
      <c r="AV265" s="16">
        <v>4696872</v>
      </c>
      <c r="AW265" s="17">
        <v>1.01</v>
      </c>
      <c r="AX265" s="16">
        <v>4743841</v>
      </c>
      <c r="AY265" s="16">
        <v>4801775</v>
      </c>
      <c r="AZ265" s="16">
        <v>0</v>
      </c>
      <c r="BA265" s="16">
        <v>7662</v>
      </c>
      <c r="BB265" s="15">
        <v>11.385999999999999</v>
      </c>
      <c r="BC265" s="16">
        <v>87240</v>
      </c>
      <c r="BD265" s="16">
        <v>7662</v>
      </c>
      <c r="BE265" s="17">
        <v>62.4</v>
      </c>
      <c r="BF265" s="16">
        <v>478109</v>
      </c>
      <c r="BG265" s="17">
        <v>719.81</v>
      </c>
      <c r="BH265" s="14">
        <v>626.70000000000005</v>
      </c>
      <c r="BI265" s="16">
        <v>451105</v>
      </c>
      <c r="BJ265" s="16">
        <v>442377</v>
      </c>
      <c r="BK265" s="16">
        <v>451105</v>
      </c>
      <c r="BL265" s="16">
        <v>0</v>
      </c>
      <c r="BM265" s="16">
        <v>451105</v>
      </c>
      <c r="BN265" s="16">
        <v>451105</v>
      </c>
      <c r="BO265" s="17">
        <v>84.74</v>
      </c>
      <c r="BP265" s="14">
        <v>626.70000000000005</v>
      </c>
      <c r="BQ265" s="16">
        <v>53107</v>
      </c>
      <c r="BR265" s="16">
        <v>52133</v>
      </c>
      <c r="BS265" s="16">
        <v>53107</v>
      </c>
      <c r="BT265" s="16">
        <v>0</v>
      </c>
      <c r="BU265" s="16">
        <v>53107</v>
      </c>
      <c r="BV265" s="16">
        <v>53107</v>
      </c>
      <c r="BW265" s="17">
        <v>81.83</v>
      </c>
      <c r="BX265" s="14">
        <v>626.70000000000005</v>
      </c>
      <c r="BY265" s="16">
        <v>51283</v>
      </c>
      <c r="BZ265" s="16">
        <v>50176</v>
      </c>
      <c r="CA265" s="16">
        <v>51283</v>
      </c>
      <c r="CB265" s="16">
        <v>0</v>
      </c>
      <c r="CC265" s="16">
        <v>51283</v>
      </c>
      <c r="CD265" s="16">
        <v>51283</v>
      </c>
      <c r="CE265" s="17">
        <v>368.53</v>
      </c>
      <c r="CF265" s="14">
        <v>626.70000000000005</v>
      </c>
      <c r="CG265" s="16">
        <v>230958</v>
      </c>
      <c r="CH265" s="16">
        <v>225879</v>
      </c>
      <c r="CI265" s="16">
        <v>230958</v>
      </c>
      <c r="CJ265" s="16">
        <v>0</v>
      </c>
      <c r="CK265" s="16">
        <v>230958</v>
      </c>
      <c r="CL265" s="16">
        <v>230958</v>
      </c>
      <c r="CM265" s="17">
        <v>343.89</v>
      </c>
      <c r="CN265" s="17">
        <v>689.1</v>
      </c>
      <c r="CO265" s="16">
        <v>236975</v>
      </c>
      <c r="CP265" s="16">
        <v>228953</v>
      </c>
      <c r="CQ265" s="16">
        <v>0</v>
      </c>
      <c r="CR265" s="16">
        <v>228953</v>
      </c>
      <c r="CS265" s="16">
        <v>236975</v>
      </c>
      <c r="CT265" s="16">
        <v>0</v>
      </c>
      <c r="CU265" s="14">
        <v>626.70000000000005</v>
      </c>
      <c r="CV265" s="16">
        <v>0</v>
      </c>
      <c r="CW265" s="14">
        <v>0</v>
      </c>
      <c r="CX265" s="16">
        <v>627</v>
      </c>
      <c r="CY265" s="17">
        <v>62.52</v>
      </c>
      <c r="CZ265" s="16">
        <v>39200</v>
      </c>
      <c r="DA265" s="16">
        <v>627</v>
      </c>
      <c r="DB265" s="17">
        <v>70.03</v>
      </c>
      <c r="DC265" s="16">
        <v>43909</v>
      </c>
      <c r="DD265" s="17">
        <v>0</v>
      </c>
      <c r="DE265" s="17">
        <v>343.89</v>
      </c>
      <c r="DF265" s="16">
        <v>0</v>
      </c>
      <c r="DG265" s="17">
        <v>36.43</v>
      </c>
      <c r="DH265" s="17">
        <v>689.1</v>
      </c>
      <c r="DI265" s="16">
        <v>25104</v>
      </c>
      <c r="DJ265" s="16">
        <v>24275</v>
      </c>
      <c r="DK265" s="16">
        <v>25104</v>
      </c>
      <c r="DL265" s="16">
        <v>0</v>
      </c>
      <c r="DM265" s="16">
        <v>25104</v>
      </c>
      <c r="DN265" s="16">
        <v>25104</v>
      </c>
      <c r="DO265" s="17">
        <v>4.33</v>
      </c>
      <c r="DP265" s="17">
        <v>689.1</v>
      </c>
      <c r="DQ265" s="16">
        <v>2984</v>
      </c>
      <c r="DR265" s="16">
        <v>2884</v>
      </c>
      <c r="DS265" s="16">
        <v>2984</v>
      </c>
      <c r="DT265" s="16">
        <v>0</v>
      </c>
      <c r="DU265" s="16">
        <v>2984</v>
      </c>
      <c r="DV265" s="16">
        <v>2984</v>
      </c>
      <c r="DW265" s="16">
        <v>4801775</v>
      </c>
      <c r="DX265" s="16">
        <v>0</v>
      </c>
      <c r="DY265" s="16">
        <v>87240</v>
      </c>
      <c r="DZ265" s="16">
        <v>478109</v>
      </c>
      <c r="EA265" s="16">
        <v>451105</v>
      </c>
      <c r="EB265" s="16">
        <v>53107</v>
      </c>
      <c r="EC265" s="16">
        <v>51283</v>
      </c>
      <c r="ED265" s="16">
        <v>230958</v>
      </c>
      <c r="EE265" s="16">
        <v>236975</v>
      </c>
      <c r="EF265" s="16">
        <v>0</v>
      </c>
      <c r="EG265" s="16">
        <v>39200</v>
      </c>
      <c r="EH265" s="16">
        <v>43909</v>
      </c>
      <c r="EI265" s="16">
        <v>0</v>
      </c>
      <c r="EJ265" s="16">
        <v>25104</v>
      </c>
      <c r="EK265" s="16">
        <v>2984</v>
      </c>
      <c r="EL265" s="16">
        <v>46153</v>
      </c>
      <c r="EM265" s="16">
        <v>209335</v>
      </c>
      <c r="EN265" s="16">
        <v>-14880</v>
      </c>
      <c r="EO265" s="16">
        <v>6650051</v>
      </c>
      <c r="EP265" s="16">
        <v>363657267</v>
      </c>
      <c r="EQ265" s="18">
        <v>5.4</v>
      </c>
      <c r="ER265" s="16">
        <v>1963749</v>
      </c>
      <c r="ES265" s="16">
        <v>61088</v>
      </c>
      <c r="ET265" s="16">
        <v>56476</v>
      </c>
      <c r="EU265" s="16">
        <v>4612</v>
      </c>
      <c r="EV265" s="16">
        <v>1963749</v>
      </c>
      <c r="EW265" s="16">
        <v>1968361</v>
      </c>
      <c r="EX265" s="16">
        <v>70930388</v>
      </c>
      <c r="EY265" s="16">
        <v>66643646</v>
      </c>
      <c r="EZ265" s="16">
        <v>4286742</v>
      </c>
      <c r="FA265" s="18">
        <v>5.4</v>
      </c>
      <c r="FB265" s="16">
        <v>23148</v>
      </c>
      <c r="FC265" s="16">
        <v>0</v>
      </c>
      <c r="FD265" s="16">
        <v>0</v>
      </c>
      <c r="FE265" s="16">
        <v>0</v>
      </c>
      <c r="FF265" s="16">
        <v>23148</v>
      </c>
      <c r="FG265" s="16">
        <v>23148</v>
      </c>
      <c r="FH265" s="16">
        <v>1968361</v>
      </c>
      <c r="FI265" s="16">
        <v>1991509</v>
      </c>
      <c r="FJ265" s="16">
        <v>6749</v>
      </c>
      <c r="FK265" s="15">
        <v>638.08600000000001</v>
      </c>
      <c r="FL265" s="16">
        <v>4306442</v>
      </c>
      <c r="FM265" s="16">
        <v>6749</v>
      </c>
      <c r="FN265" s="17">
        <v>62.4</v>
      </c>
      <c r="FO265" s="16">
        <v>421138</v>
      </c>
      <c r="FP265" s="16">
        <v>264</v>
      </c>
      <c r="FQ265" s="17">
        <v>689.1</v>
      </c>
      <c r="FR265" s="16">
        <v>181922</v>
      </c>
      <c r="FS265" s="16">
        <v>25104</v>
      </c>
      <c r="FT265" s="16">
        <v>2984</v>
      </c>
      <c r="FU265" s="16">
        <v>210010</v>
      </c>
      <c r="FV265" s="16">
        <v>4306442</v>
      </c>
      <c r="FW265" s="16">
        <v>421138</v>
      </c>
      <c r="FX265" s="16">
        <v>-13106</v>
      </c>
      <c r="FY265" s="16">
        <v>451105</v>
      </c>
      <c r="FZ265" s="16">
        <v>53107</v>
      </c>
      <c r="GA265" s="16">
        <v>51283</v>
      </c>
      <c r="GB265" s="16">
        <v>230958</v>
      </c>
      <c r="GC265" s="16">
        <v>5710937</v>
      </c>
      <c r="GD265" s="16">
        <v>1991509</v>
      </c>
      <c r="GE265" s="16">
        <v>3719428</v>
      </c>
      <c r="GF265" s="15">
        <v>700.48599999999999</v>
      </c>
      <c r="GG265" s="16">
        <v>300</v>
      </c>
      <c r="GH265" s="16">
        <v>210146</v>
      </c>
      <c r="GI265" s="16">
        <v>3719428</v>
      </c>
      <c r="GJ265" s="16">
        <v>0</v>
      </c>
      <c r="GK265" s="14">
        <v>17.5</v>
      </c>
      <c r="GL265" s="16">
        <v>7635</v>
      </c>
      <c r="GM265" s="16">
        <v>133613</v>
      </c>
      <c r="GN265" s="14">
        <v>0</v>
      </c>
      <c r="GO265" s="16">
        <v>7413</v>
      </c>
      <c r="GP265" s="16">
        <v>0</v>
      </c>
      <c r="GQ265" s="16">
        <v>133613</v>
      </c>
      <c r="GR265" s="16">
        <v>133613</v>
      </c>
      <c r="GS265" s="16">
        <v>6650051</v>
      </c>
      <c r="GT265" s="16">
        <v>5710937</v>
      </c>
      <c r="GU265" s="16">
        <v>0</v>
      </c>
      <c r="GV265" s="16">
        <v>939114</v>
      </c>
      <c r="GW265" s="16">
        <v>363657267</v>
      </c>
      <c r="GX265" s="16">
        <v>357885763</v>
      </c>
      <c r="GY265" s="16">
        <v>5771504</v>
      </c>
      <c r="GZ265" s="16">
        <v>357885763</v>
      </c>
      <c r="HA265" s="18">
        <v>1.61E-2</v>
      </c>
      <c r="HB265" s="16">
        <v>4457</v>
      </c>
      <c r="HC265" s="16">
        <v>72</v>
      </c>
      <c r="HD265" s="16">
        <v>4457</v>
      </c>
      <c r="HE265" s="16">
        <v>72</v>
      </c>
      <c r="HF265" s="16">
        <v>4385</v>
      </c>
      <c r="HG265" s="16">
        <v>886</v>
      </c>
      <c r="HH265" s="16">
        <v>685</v>
      </c>
      <c r="HI265" s="16">
        <v>201</v>
      </c>
      <c r="HJ265" s="15">
        <v>700.48599999999999</v>
      </c>
      <c r="HK265" s="16">
        <v>140798</v>
      </c>
      <c r="HL265" s="15">
        <v>700.48599999999999</v>
      </c>
      <c r="HM265" s="16">
        <v>10</v>
      </c>
      <c r="HN265" s="16">
        <v>7005</v>
      </c>
      <c r="HO265" s="15">
        <v>700.48599999999999</v>
      </c>
      <c r="HP265" s="16">
        <v>7635</v>
      </c>
      <c r="HQ265" s="15">
        <v>0.11600000000000001</v>
      </c>
      <c r="HR265" s="16">
        <v>620631</v>
      </c>
      <c r="HS265" s="16">
        <v>140798</v>
      </c>
      <c r="HT265" s="16">
        <v>7005</v>
      </c>
      <c r="HU265" s="16">
        <v>472828</v>
      </c>
      <c r="HV265" s="16">
        <v>363657267</v>
      </c>
      <c r="HW265" s="18">
        <v>1.3002</v>
      </c>
      <c r="HX265" s="18">
        <v>1.9617800000000001</v>
      </c>
      <c r="HY265" s="18">
        <v>0</v>
      </c>
      <c r="HZ265" s="16">
        <v>363657267</v>
      </c>
      <c r="IA265" s="16">
        <v>0</v>
      </c>
      <c r="IB265" s="16">
        <v>7635</v>
      </c>
      <c r="IC265" s="17">
        <v>0</v>
      </c>
      <c r="ID265" s="16">
        <v>0</v>
      </c>
      <c r="IE265" s="15">
        <v>700.48599999999999</v>
      </c>
      <c r="IF265" s="16">
        <v>0</v>
      </c>
      <c r="IG265" s="16">
        <v>939114</v>
      </c>
      <c r="IH265" s="16">
        <v>4385</v>
      </c>
      <c r="II265" s="16">
        <v>0</v>
      </c>
      <c r="IJ265" s="16">
        <v>0</v>
      </c>
      <c r="IK265" s="16">
        <v>46153</v>
      </c>
      <c r="IL265" s="16">
        <v>140798</v>
      </c>
      <c r="IM265" s="16">
        <v>7005</v>
      </c>
      <c r="IN265" s="16">
        <v>0</v>
      </c>
      <c r="IO265" s="16">
        <v>0</v>
      </c>
      <c r="IP265" s="16">
        <v>833079</v>
      </c>
      <c r="IQ265" s="16">
        <v>3719428</v>
      </c>
      <c r="IR265" s="16">
        <v>0</v>
      </c>
      <c r="IS265" s="16">
        <v>4385</v>
      </c>
      <c r="IT265" s="16">
        <v>0</v>
      </c>
      <c r="IU265" s="16">
        <v>0</v>
      </c>
      <c r="IV265" s="16">
        <v>46153</v>
      </c>
      <c r="IW265" s="16">
        <v>140798</v>
      </c>
      <c r="IX265" s="16">
        <v>7005</v>
      </c>
      <c r="IY265" s="16">
        <v>0</v>
      </c>
      <c r="IZ265" s="16">
        <v>0</v>
      </c>
      <c r="JA265" s="16">
        <v>0</v>
      </c>
      <c r="JB265" s="16">
        <v>133613</v>
      </c>
      <c r="JC265" s="16">
        <v>3959076</v>
      </c>
      <c r="JD265" s="16">
        <v>4801775</v>
      </c>
      <c r="JE265" s="16">
        <v>0</v>
      </c>
      <c r="JF265" s="16">
        <v>4801775</v>
      </c>
      <c r="JG265" s="19">
        <v>0.1</v>
      </c>
      <c r="JH265" s="16">
        <v>480178</v>
      </c>
      <c r="JI265" s="16">
        <v>363657267</v>
      </c>
      <c r="JJ265" s="14">
        <v>626.70000000000005</v>
      </c>
      <c r="JK265" s="16">
        <v>580273</v>
      </c>
      <c r="JL265" s="16">
        <v>416026</v>
      </c>
      <c r="JM265" s="16">
        <v>580273</v>
      </c>
      <c r="JN265" s="17">
        <v>0.25</v>
      </c>
      <c r="JO265" s="19">
        <v>0.1792</v>
      </c>
      <c r="JP265" s="16">
        <v>480178</v>
      </c>
      <c r="JQ265" s="16">
        <v>86048</v>
      </c>
      <c r="JR265" s="17">
        <v>7.0000000000000007E-2</v>
      </c>
      <c r="JS265" s="16">
        <v>4738418</v>
      </c>
      <c r="JT265" s="16">
        <v>331689</v>
      </c>
      <c r="JU265" s="16">
        <v>480178</v>
      </c>
      <c r="JV265" s="16">
        <v>86048</v>
      </c>
      <c r="JW265" s="16">
        <v>331689</v>
      </c>
      <c r="JX265" s="16">
        <v>62441</v>
      </c>
      <c r="JY265" s="16">
        <v>86048</v>
      </c>
      <c r="JZ265" s="18">
        <v>0</v>
      </c>
      <c r="KA265" s="16">
        <v>0</v>
      </c>
      <c r="KB265" s="16">
        <v>331689</v>
      </c>
      <c r="KC265" s="16">
        <v>62441</v>
      </c>
      <c r="KD265" s="16">
        <v>394130</v>
      </c>
      <c r="KE265" s="16">
        <v>4801775</v>
      </c>
      <c r="KF265" s="19">
        <v>0</v>
      </c>
      <c r="KG265" s="16">
        <v>0</v>
      </c>
      <c r="KH265" s="17">
        <v>0</v>
      </c>
      <c r="KI265" s="16">
        <v>4738418</v>
      </c>
      <c r="KJ265" s="16">
        <v>0</v>
      </c>
      <c r="KK265" s="16">
        <v>0</v>
      </c>
      <c r="KL265" s="16">
        <v>0</v>
      </c>
      <c r="KM265" s="16">
        <v>0</v>
      </c>
      <c r="KN265" s="16">
        <v>25895</v>
      </c>
      <c r="KO265" s="16">
        <v>23940</v>
      </c>
      <c r="KP265" s="16">
        <v>1955</v>
      </c>
      <c r="KQ265" s="16">
        <v>833079</v>
      </c>
      <c r="KR265" s="16">
        <v>1955</v>
      </c>
      <c r="KS265" s="16">
        <v>831124</v>
      </c>
      <c r="KT265" s="16">
        <v>4612</v>
      </c>
      <c r="KU265" s="16">
        <v>1955</v>
      </c>
      <c r="KV265" s="16">
        <v>6567</v>
      </c>
      <c r="KW265" s="16">
        <v>1963749</v>
      </c>
      <c r="KX265" s="16">
        <v>831124</v>
      </c>
      <c r="KY265" s="18">
        <v>2794873</v>
      </c>
      <c r="KZ265" s="16">
        <v>62441</v>
      </c>
      <c r="LA265" s="16">
        <v>0</v>
      </c>
      <c r="LB265" s="16">
        <v>0</v>
      </c>
      <c r="LC265" s="16">
        <v>0</v>
      </c>
      <c r="LD265" s="16">
        <v>2857314</v>
      </c>
      <c r="LE265" s="16">
        <v>0</v>
      </c>
      <c r="LF265" s="16">
        <v>0</v>
      </c>
      <c r="LG265" s="16">
        <v>0</v>
      </c>
      <c r="LH265" s="16">
        <v>2857314</v>
      </c>
      <c r="LI265" s="16">
        <v>62441</v>
      </c>
      <c r="LJ265" s="16">
        <v>2794873</v>
      </c>
      <c r="LK265" s="16">
        <v>363657267</v>
      </c>
      <c r="LL265" s="16">
        <v>7.68546</v>
      </c>
      <c r="LM265" s="16">
        <v>62441</v>
      </c>
      <c r="LN265" s="16">
        <v>364657948</v>
      </c>
      <c r="LO265" s="16">
        <v>0.17122999999999999</v>
      </c>
      <c r="LP265" s="16">
        <v>7.68546</v>
      </c>
      <c r="LQ265" s="16">
        <v>7.8566900000000004</v>
      </c>
      <c r="LR265" s="16">
        <v>236975</v>
      </c>
      <c r="LS265" s="16">
        <v>0</v>
      </c>
      <c r="LT265" s="16">
        <v>39200</v>
      </c>
      <c r="LU265" s="16">
        <v>43909</v>
      </c>
      <c r="LV265" s="16">
        <v>0</v>
      </c>
      <c r="LW265" s="16">
        <v>25104</v>
      </c>
      <c r="LX265" s="16">
        <v>2984</v>
      </c>
      <c r="LY265" s="16">
        <v>46153</v>
      </c>
      <c r="LZ265" s="16">
        <v>302019</v>
      </c>
      <c r="MA265" s="16">
        <v>3959076</v>
      </c>
      <c r="MB265" s="18">
        <v>302019</v>
      </c>
      <c r="MC265" s="16">
        <v>3657057</v>
      </c>
      <c r="MD265" s="16">
        <v>6650051</v>
      </c>
      <c r="ME265" s="18">
        <v>0</v>
      </c>
      <c r="MF265" s="18">
        <v>0</v>
      </c>
      <c r="MG265" s="18">
        <v>394130</v>
      </c>
      <c r="MH265" s="16">
        <v>0</v>
      </c>
      <c r="MI265" s="16">
        <v>133613</v>
      </c>
      <c r="MJ265" s="16">
        <v>0</v>
      </c>
      <c r="MK265" s="16">
        <v>0</v>
      </c>
      <c r="ML265" s="16">
        <v>0</v>
      </c>
      <c r="MM265" s="16">
        <v>0</v>
      </c>
      <c r="MN265" s="16">
        <v>0</v>
      </c>
      <c r="MO265" s="16">
        <v>2857314</v>
      </c>
      <c r="MP265" s="16">
        <v>133613</v>
      </c>
      <c r="MQ265" s="16">
        <v>0</v>
      </c>
      <c r="MR265" s="16">
        <v>331689</v>
      </c>
      <c r="MS265" s="16">
        <v>0</v>
      </c>
      <c r="MT265" s="16">
        <v>23148</v>
      </c>
      <c r="MU265" s="16">
        <v>6567</v>
      </c>
      <c r="MV265" s="16">
        <v>0</v>
      </c>
      <c r="MW265" s="16">
        <v>3352331</v>
      </c>
      <c r="MX265" s="16">
        <v>364657948</v>
      </c>
      <c r="MY265" s="16">
        <v>1</v>
      </c>
      <c r="MZ265" s="16">
        <v>364658</v>
      </c>
      <c r="NA265" s="16">
        <v>0</v>
      </c>
      <c r="NB265" s="16">
        <v>4738418</v>
      </c>
      <c r="NC265" s="16">
        <v>0</v>
      </c>
      <c r="ND265" s="16">
        <v>364658</v>
      </c>
      <c r="NE265" s="16">
        <v>0</v>
      </c>
      <c r="NF265" s="16">
        <v>364658</v>
      </c>
      <c r="NG265" s="17">
        <v>7.0000000000000007E-2</v>
      </c>
      <c r="NH265" s="17">
        <v>0</v>
      </c>
      <c r="NI265" s="17">
        <v>0</v>
      </c>
      <c r="NJ265" s="17">
        <v>0</v>
      </c>
      <c r="NK265" s="17">
        <v>0</v>
      </c>
      <c r="NL265" s="17">
        <v>7.0000000000000007E-2</v>
      </c>
      <c r="NM265" s="16">
        <v>331689</v>
      </c>
      <c r="NN265" s="16">
        <v>0</v>
      </c>
      <c r="NO265" s="18">
        <v>0</v>
      </c>
      <c r="NP265" s="16">
        <v>0</v>
      </c>
      <c r="NQ265" s="17">
        <v>331689</v>
      </c>
      <c r="NR265" s="16">
        <v>650000</v>
      </c>
      <c r="NS265" s="16">
        <v>0</v>
      </c>
      <c r="NT265" s="16">
        <v>120337</v>
      </c>
      <c r="NU265" s="16">
        <v>0</v>
      </c>
      <c r="NV265" s="16">
        <v>0</v>
      </c>
      <c r="NW265" s="17">
        <v>0</v>
      </c>
      <c r="NX265" s="17">
        <v>981638</v>
      </c>
    </row>
    <row r="266" spans="1:388" x14ac:dyDescent="0.55000000000000004">
      <c r="A266" s="13" t="s">
        <v>1188</v>
      </c>
      <c r="B266" s="13" t="s">
        <v>1261</v>
      </c>
      <c r="C266" s="13" t="s">
        <v>500</v>
      </c>
      <c r="D266" s="13" t="s">
        <v>1302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19.07</v>
      </c>
      <c r="Q266" s="17">
        <v>716.16</v>
      </c>
      <c r="R266" s="17">
        <v>82.18</v>
      </c>
      <c r="S266" s="17">
        <v>2.16</v>
      </c>
      <c r="T266" s="17">
        <v>84.34</v>
      </c>
      <c r="U266" s="17">
        <v>79.38</v>
      </c>
      <c r="V266" s="17">
        <v>2.35</v>
      </c>
      <c r="W266" s="17">
        <v>81.73</v>
      </c>
      <c r="X266" s="17">
        <v>357.8</v>
      </c>
      <c r="Y266" s="17">
        <v>10.73</v>
      </c>
      <c r="Z266" s="17">
        <v>368.53</v>
      </c>
      <c r="AA266" s="17">
        <v>51.84</v>
      </c>
      <c r="AB266" s="17">
        <v>40.549999999999997</v>
      </c>
      <c r="AC266" s="17">
        <v>41.1</v>
      </c>
      <c r="AD266" s="17">
        <v>133.49</v>
      </c>
      <c r="AE266" s="14">
        <v>1093.7</v>
      </c>
      <c r="AF266" s="17">
        <v>1227.19</v>
      </c>
      <c r="AG266" s="17">
        <v>0</v>
      </c>
      <c r="AH266" s="17">
        <v>1227.19</v>
      </c>
      <c r="AI266" s="15">
        <v>132.15</v>
      </c>
      <c r="AJ266" s="15">
        <v>5.3760000000000003</v>
      </c>
      <c r="AK266" s="17">
        <v>0.73</v>
      </c>
      <c r="AL266" s="17">
        <f>ROUND(Data_AidAndLevy[[#This Row],[L311]]*Data_AidAndLevy[[#This Row],[L201]],0)</f>
        <v>5476</v>
      </c>
      <c r="AM266" s="15">
        <v>0</v>
      </c>
      <c r="AN266" s="15">
        <v>138.256</v>
      </c>
      <c r="AO266" s="17">
        <v>1227.19</v>
      </c>
      <c r="AP266" s="15">
        <v>1365.4459999999999</v>
      </c>
      <c r="AQ266" s="17">
        <v>133.49</v>
      </c>
      <c r="AR266" s="15">
        <v>1231.9559999999999</v>
      </c>
      <c r="AS266" s="16">
        <v>7724</v>
      </c>
      <c r="AT266" s="14">
        <v>1093.7</v>
      </c>
      <c r="AU266" s="16">
        <v>8447739</v>
      </c>
      <c r="AV266" s="16">
        <v>8243529</v>
      </c>
      <c r="AW266" s="17">
        <v>1.01</v>
      </c>
      <c r="AX266" s="16">
        <v>8325964</v>
      </c>
      <c r="AY266" s="16">
        <v>8447739</v>
      </c>
      <c r="AZ266" s="16">
        <v>0</v>
      </c>
      <c r="BA266" s="16">
        <v>7724</v>
      </c>
      <c r="BB266" s="15">
        <v>138.256</v>
      </c>
      <c r="BC266" s="16">
        <v>1067889</v>
      </c>
      <c r="BD266" s="16">
        <v>7724</v>
      </c>
      <c r="BE266" s="17">
        <v>133.49</v>
      </c>
      <c r="BF266" s="16">
        <v>1031077</v>
      </c>
      <c r="BG266" s="17">
        <v>716.16</v>
      </c>
      <c r="BH266" s="14">
        <v>1093.7</v>
      </c>
      <c r="BI266" s="16">
        <v>783264</v>
      </c>
      <c r="BJ266" s="16">
        <v>765960</v>
      </c>
      <c r="BK266" s="16">
        <v>783264</v>
      </c>
      <c r="BL266" s="16">
        <v>0</v>
      </c>
      <c r="BM266" s="16">
        <v>783264</v>
      </c>
      <c r="BN266" s="16">
        <v>783264</v>
      </c>
      <c r="BO266" s="17">
        <v>84.34</v>
      </c>
      <c r="BP266" s="14">
        <v>1093.7</v>
      </c>
      <c r="BQ266" s="16">
        <v>92243</v>
      </c>
      <c r="BR266" s="16">
        <v>90296</v>
      </c>
      <c r="BS266" s="16">
        <v>92243</v>
      </c>
      <c r="BT266" s="16">
        <v>0</v>
      </c>
      <c r="BU266" s="16">
        <v>92243</v>
      </c>
      <c r="BV266" s="16">
        <v>92243</v>
      </c>
      <c r="BW266" s="17">
        <v>81.73</v>
      </c>
      <c r="BX266" s="14">
        <v>1093.7</v>
      </c>
      <c r="BY266" s="16">
        <v>89388</v>
      </c>
      <c r="BZ266" s="16">
        <v>87218</v>
      </c>
      <c r="CA266" s="16">
        <v>89388</v>
      </c>
      <c r="CB266" s="16">
        <v>0</v>
      </c>
      <c r="CC266" s="16">
        <v>89388</v>
      </c>
      <c r="CD266" s="16">
        <v>89388</v>
      </c>
      <c r="CE266" s="17">
        <v>368.53</v>
      </c>
      <c r="CF266" s="14">
        <v>1093.7</v>
      </c>
      <c r="CG266" s="16">
        <v>403061</v>
      </c>
      <c r="CH266" s="16">
        <v>393151</v>
      </c>
      <c r="CI266" s="16">
        <v>403061</v>
      </c>
      <c r="CJ266" s="16">
        <v>0</v>
      </c>
      <c r="CK266" s="16">
        <v>403061</v>
      </c>
      <c r="CL266" s="16">
        <v>403061</v>
      </c>
      <c r="CM266" s="17">
        <v>343.89</v>
      </c>
      <c r="CN266" s="17">
        <v>1227.19</v>
      </c>
      <c r="CO266" s="16">
        <v>422018</v>
      </c>
      <c r="CP266" s="16">
        <v>412914</v>
      </c>
      <c r="CQ266" s="16">
        <v>7567</v>
      </c>
      <c r="CR266" s="16">
        <v>420481</v>
      </c>
      <c r="CS266" s="16">
        <v>422018</v>
      </c>
      <c r="CT266" s="16">
        <v>0</v>
      </c>
      <c r="CU266" s="14">
        <v>1093.7</v>
      </c>
      <c r="CV266" s="16">
        <v>24</v>
      </c>
      <c r="CW266" s="14">
        <v>0</v>
      </c>
      <c r="CX266" s="16">
        <v>1118</v>
      </c>
      <c r="CY266" s="17">
        <v>62.52</v>
      </c>
      <c r="CZ266" s="16">
        <v>69897</v>
      </c>
      <c r="DA266" s="16">
        <v>1118</v>
      </c>
      <c r="DB266" s="17">
        <v>70.03</v>
      </c>
      <c r="DC266" s="16">
        <v>78294</v>
      </c>
      <c r="DD266" s="17">
        <v>0</v>
      </c>
      <c r="DE266" s="17">
        <v>343.89</v>
      </c>
      <c r="DF266" s="16">
        <v>0</v>
      </c>
      <c r="DG266" s="17">
        <v>36.43</v>
      </c>
      <c r="DH266" s="17">
        <v>1227.19</v>
      </c>
      <c r="DI266" s="16">
        <v>44707</v>
      </c>
      <c r="DJ266" s="16">
        <v>43779</v>
      </c>
      <c r="DK266" s="16">
        <v>44707</v>
      </c>
      <c r="DL266" s="16">
        <v>0</v>
      </c>
      <c r="DM266" s="16">
        <v>44707</v>
      </c>
      <c r="DN266" s="16">
        <v>44707</v>
      </c>
      <c r="DO266" s="17">
        <v>4.33</v>
      </c>
      <c r="DP266" s="17">
        <v>1227.19</v>
      </c>
      <c r="DQ266" s="16">
        <v>5314</v>
      </c>
      <c r="DR266" s="16">
        <v>5202</v>
      </c>
      <c r="DS266" s="16">
        <v>5314</v>
      </c>
      <c r="DT266" s="16">
        <v>0</v>
      </c>
      <c r="DU266" s="16">
        <v>5314</v>
      </c>
      <c r="DV266" s="16">
        <v>5314</v>
      </c>
      <c r="DW266" s="16">
        <v>8447739</v>
      </c>
      <c r="DX266" s="16">
        <v>0</v>
      </c>
      <c r="DY266" s="16">
        <v>1067889</v>
      </c>
      <c r="DZ266" s="16">
        <v>1031077</v>
      </c>
      <c r="EA266" s="16">
        <v>783264</v>
      </c>
      <c r="EB266" s="16">
        <v>92243</v>
      </c>
      <c r="EC266" s="16">
        <v>89388</v>
      </c>
      <c r="ED266" s="16">
        <v>403061</v>
      </c>
      <c r="EE266" s="16">
        <v>422018</v>
      </c>
      <c r="EF266" s="16">
        <v>0</v>
      </c>
      <c r="EG266" s="16">
        <v>69897</v>
      </c>
      <c r="EH266" s="16">
        <v>78294</v>
      </c>
      <c r="EI266" s="16">
        <v>0</v>
      </c>
      <c r="EJ266" s="16">
        <v>44707</v>
      </c>
      <c r="EK266" s="16">
        <v>5314</v>
      </c>
      <c r="EL266" s="16">
        <v>93556</v>
      </c>
      <c r="EM266" s="16">
        <v>278646</v>
      </c>
      <c r="EN266" s="16">
        <v>0</v>
      </c>
      <c r="EO266" s="16">
        <v>12719981</v>
      </c>
      <c r="EP266" s="16">
        <v>863827724</v>
      </c>
      <c r="EQ266" s="18">
        <v>4.4000000000000004</v>
      </c>
      <c r="ER266" s="16">
        <v>3800841</v>
      </c>
      <c r="ES266" s="16">
        <v>143066</v>
      </c>
      <c r="ET266" s="16">
        <v>139551</v>
      </c>
      <c r="EU266" s="16">
        <v>3515</v>
      </c>
      <c r="EV266" s="16">
        <v>3800841</v>
      </c>
      <c r="EW266" s="16">
        <v>3804356</v>
      </c>
      <c r="EX266" s="16">
        <v>239998593</v>
      </c>
      <c r="EY266" s="16">
        <v>232090954</v>
      </c>
      <c r="EZ266" s="16">
        <v>7907639</v>
      </c>
      <c r="FA266" s="18">
        <v>4.4000000000000004</v>
      </c>
      <c r="FB266" s="16">
        <v>34794</v>
      </c>
      <c r="FC266" s="16">
        <v>0</v>
      </c>
      <c r="FD266" s="16">
        <v>0</v>
      </c>
      <c r="FE266" s="16">
        <v>0</v>
      </c>
      <c r="FF266" s="16">
        <v>34794</v>
      </c>
      <c r="FG266" s="16">
        <v>34794</v>
      </c>
      <c r="FH266" s="16">
        <v>3804356</v>
      </c>
      <c r="FI266" s="16">
        <v>3839150</v>
      </c>
      <c r="FJ266" s="16">
        <v>6749</v>
      </c>
      <c r="FK266" s="15">
        <v>1231.9559999999999</v>
      </c>
      <c r="FL266" s="16">
        <v>8314471</v>
      </c>
      <c r="FM266" s="16">
        <v>6749</v>
      </c>
      <c r="FN266" s="17">
        <v>133.49</v>
      </c>
      <c r="FO266" s="16">
        <v>900924</v>
      </c>
      <c r="FP266" s="16">
        <v>264</v>
      </c>
      <c r="FQ266" s="17">
        <v>1227.19</v>
      </c>
      <c r="FR266" s="16">
        <v>323978</v>
      </c>
      <c r="FS266" s="16">
        <v>44707</v>
      </c>
      <c r="FT266" s="16">
        <v>5314</v>
      </c>
      <c r="FU266" s="16">
        <v>373999</v>
      </c>
      <c r="FV266" s="16">
        <v>8314471</v>
      </c>
      <c r="FW266" s="16">
        <v>900924</v>
      </c>
      <c r="FX266" s="16">
        <v>0</v>
      </c>
      <c r="FY266" s="16">
        <v>783264</v>
      </c>
      <c r="FZ266" s="16">
        <v>92243</v>
      </c>
      <c r="GA266" s="16">
        <v>89388</v>
      </c>
      <c r="GB266" s="16">
        <v>403061</v>
      </c>
      <c r="GC266" s="16">
        <v>10957350</v>
      </c>
      <c r="GD266" s="16">
        <v>3839150</v>
      </c>
      <c r="GE266" s="16">
        <v>7118200</v>
      </c>
      <c r="GF266" s="15">
        <v>1365.4459999999999</v>
      </c>
      <c r="GG266" s="16">
        <v>300</v>
      </c>
      <c r="GH266" s="16">
        <v>409634</v>
      </c>
      <c r="GI266" s="16">
        <v>7118200</v>
      </c>
      <c r="GJ266" s="16">
        <v>0</v>
      </c>
      <c r="GK266" s="14">
        <v>24</v>
      </c>
      <c r="GL266" s="16">
        <v>7635</v>
      </c>
      <c r="GM266" s="16">
        <v>183240</v>
      </c>
      <c r="GN266" s="14">
        <v>0</v>
      </c>
      <c r="GO266" s="16">
        <v>7413</v>
      </c>
      <c r="GP266" s="16">
        <v>0</v>
      </c>
      <c r="GQ266" s="16">
        <v>183240</v>
      </c>
      <c r="GR266" s="16">
        <v>183240</v>
      </c>
      <c r="GS266" s="16">
        <v>12719981</v>
      </c>
      <c r="GT266" s="16">
        <v>10957350</v>
      </c>
      <c r="GU266" s="16">
        <v>0</v>
      </c>
      <c r="GV266" s="16">
        <v>1762631</v>
      </c>
      <c r="GW266" s="16">
        <v>863827724</v>
      </c>
      <c r="GX266" s="16">
        <v>838595721</v>
      </c>
      <c r="GY266" s="16">
        <v>25232003</v>
      </c>
      <c r="GZ266" s="16">
        <v>838595721</v>
      </c>
      <c r="HA266" s="18">
        <v>3.0099999999999998E-2</v>
      </c>
      <c r="HB266" s="16">
        <v>43383</v>
      </c>
      <c r="HC266" s="16">
        <v>1306</v>
      </c>
      <c r="HD266" s="16">
        <v>43383</v>
      </c>
      <c r="HE266" s="16">
        <v>1306</v>
      </c>
      <c r="HF266" s="16">
        <v>42077</v>
      </c>
      <c r="HG266" s="16">
        <v>886</v>
      </c>
      <c r="HH266" s="16">
        <v>685</v>
      </c>
      <c r="HI266" s="16">
        <v>201</v>
      </c>
      <c r="HJ266" s="15">
        <v>1365.4459999999999</v>
      </c>
      <c r="HK266" s="16">
        <v>274455</v>
      </c>
      <c r="HL266" s="15">
        <v>1365.4459999999999</v>
      </c>
      <c r="HM266" s="16">
        <v>10</v>
      </c>
      <c r="HN266" s="16">
        <v>13654</v>
      </c>
      <c r="HO266" s="15">
        <v>1365.4459999999999</v>
      </c>
      <c r="HP266" s="16">
        <v>7635</v>
      </c>
      <c r="HQ266" s="15">
        <v>0.11600000000000001</v>
      </c>
      <c r="HR266" s="16">
        <v>1209785</v>
      </c>
      <c r="HS266" s="16">
        <v>274455</v>
      </c>
      <c r="HT266" s="16">
        <v>13654</v>
      </c>
      <c r="HU266" s="16">
        <v>921676</v>
      </c>
      <c r="HV266" s="16">
        <v>863827724</v>
      </c>
      <c r="HW266" s="18">
        <v>1.06697</v>
      </c>
      <c r="HX266" s="18">
        <v>1.9617800000000001</v>
      </c>
      <c r="HY266" s="18">
        <v>0</v>
      </c>
      <c r="HZ266" s="16">
        <v>863827724</v>
      </c>
      <c r="IA266" s="16">
        <v>0</v>
      </c>
      <c r="IB266" s="16">
        <v>7635</v>
      </c>
      <c r="IC266" s="17">
        <v>0</v>
      </c>
      <c r="ID266" s="16">
        <v>0</v>
      </c>
      <c r="IE266" s="15">
        <v>1365.4459999999999</v>
      </c>
      <c r="IF266" s="16">
        <v>0</v>
      </c>
      <c r="IG266" s="16">
        <v>1762631</v>
      </c>
      <c r="IH266" s="16">
        <v>42077</v>
      </c>
      <c r="II266" s="16">
        <v>0</v>
      </c>
      <c r="IJ266" s="16">
        <v>0</v>
      </c>
      <c r="IK266" s="16">
        <v>93556</v>
      </c>
      <c r="IL266" s="16">
        <v>274455</v>
      </c>
      <c r="IM266" s="16">
        <v>13654</v>
      </c>
      <c r="IN266" s="16">
        <v>0</v>
      </c>
      <c r="IO266" s="16">
        <v>0</v>
      </c>
      <c r="IP266" s="16">
        <v>1526001</v>
      </c>
      <c r="IQ266" s="16">
        <v>7118200</v>
      </c>
      <c r="IR266" s="16">
        <v>0</v>
      </c>
      <c r="IS266" s="16">
        <v>42077</v>
      </c>
      <c r="IT266" s="16">
        <v>0</v>
      </c>
      <c r="IU266" s="16">
        <v>0</v>
      </c>
      <c r="IV266" s="16">
        <v>93556</v>
      </c>
      <c r="IW266" s="16">
        <v>274455</v>
      </c>
      <c r="IX266" s="16">
        <v>13654</v>
      </c>
      <c r="IY266" s="16">
        <v>0</v>
      </c>
      <c r="IZ266" s="16">
        <v>0</v>
      </c>
      <c r="JA266" s="16">
        <v>0</v>
      </c>
      <c r="JB266" s="16">
        <v>183240</v>
      </c>
      <c r="JC266" s="16">
        <v>7538070</v>
      </c>
      <c r="JD266" s="16">
        <v>8447739</v>
      </c>
      <c r="JE266" s="16">
        <v>0</v>
      </c>
      <c r="JF266" s="16">
        <v>8447739</v>
      </c>
      <c r="JG266" s="19">
        <v>0.1</v>
      </c>
      <c r="JH266" s="16">
        <v>844774</v>
      </c>
      <c r="JI266" s="16">
        <v>863827724</v>
      </c>
      <c r="JJ266" s="14">
        <v>1093.7</v>
      </c>
      <c r="JK266" s="16">
        <v>789821</v>
      </c>
      <c r="JL266" s="16">
        <v>416026</v>
      </c>
      <c r="JM266" s="16">
        <v>789821</v>
      </c>
      <c r="JN266" s="17">
        <v>0.25</v>
      </c>
      <c r="JO266" s="19">
        <v>0.13170000000000001</v>
      </c>
      <c r="JP266" s="16">
        <v>844774</v>
      </c>
      <c r="JQ266" s="16">
        <v>111257</v>
      </c>
      <c r="JR266" s="17">
        <v>0.05</v>
      </c>
      <c r="JS266" s="16">
        <v>6987948</v>
      </c>
      <c r="JT266" s="16">
        <v>349397</v>
      </c>
      <c r="JU266" s="16">
        <v>844774</v>
      </c>
      <c r="JV266" s="16">
        <v>111257</v>
      </c>
      <c r="JW266" s="16">
        <v>349397</v>
      </c>
      <c r="JX266" s="16">
        <v>384120</v>
      </c>
      <c r="JY266" s="16">
        <v>111257</v>
      </c>
      <c r="JZ266" s="18">
        <v>0</v>
      </c>
      <c r="KA266" s="16">
        <v>0</v>
      </c>
      <c r="KB266" s="16">
        <v>349397</v>
      </c>
      <c r="KC266" s="16">
        <v>384120</v>
      </c>
      <c r="KD266" s="16">
        <v>733517</v>
      </c>
      <c r="KE266" s="16">
        <v>8447739</v>
      </c>
      <c r="KF266" s="19">
        <v>0</v>
      </c>
      <c r="KG266" s="16">
        <v>0</v>
      </c>
      <c r="KH266" s="17">
        <v>0</v>
      </c>
      <c r="KI266" s="16">
        <v>6987948</v>
      </c>
      <c r="KJ266" s="16">
        <v>0</v>
      </c>
      <c r="KK266" s="16">
        <v>0</v>
      </c>
      <c r="KL266" s="16">
        <v>0</v>
      </c>
      <c r="KM266" s="16">
        <v>0</v>
      </c>
      <c r="KN266" s="16">
        <v>45818</v>
      </c>
      <c r="KO266" s="16">
        <v>44841</v>
      </c>
      <c r="KP266" s="16">
        <v>977</v>
      </c>
      <c r="KQ266" s="16">
        <v>1526001</v>
      </c>
      <c r="KR266" s="16">
        <v>977</v>
      </c>
      <c r="KS266" s="16">
        <v>1525024</v>
      </c>
      <c r="KT266" s="16">
        <v>3515</v>
      </c>
      <c r="KU266" s="16">
        <v>977</v>
      </c>
      <c r="KV266" s="16">
        <v>4492</v>
      </c>
      <c r="KW266" s="16">
        <v>3800841</v>
      </c>
      <c r="KX266" s="16">
        <v>1525024</v>
      </c>
      <c r="KY266" s="18">
        <v>5325865</v>
      </c>
      <c r="KZ266" s="16">
        <v>384120</v>
      </c>
      <c r="LA266" s="16">
        <v>0</v>
      </c>
      <c r="LB266" s="16">
        <v>0</v>
      </c>
      <c r="LC266" s="16">
        <v>0</v>
      </c>
      <c r="LD266" s="16">
        <v>5709985</v>
      </c>
      <c r="LE266" s="16">
        <v>0</v>
      </c>
      <c r="LF266" s="16">
        <v>0</v>
      </c>
      <c r="LG266" s="16">
        <v>0</v>
      </c>
      <c r="LH266" s="16">
        <v>5709985</v>
      </c>
      <c r="LI266" s="16">
        <v>384120</v>
      </c>
      <c r="LJ266" s="16">
        <v>5325865</v>
      </c>
      <c r="LK266" s="16">
        <v>863827724</v>
      </c>
      <c r="LL266" s="16">
        <v>6.1654200000000001</v>
      </c>
      <c r="LM266" s="16">
        <v>384120</v>
      </c>
      <c r="LN266" s="16">
        <v>945593458</v>
      </c>
      <c r="LO266" s="16">
        <v>0.40622000000000003</v>
      </c>
      <c r="LP266" s="16">
        <v>6.1654200000000001</v>
      </c>
      <c r="LQ266" s="16">
        <v>6.5716400000000004</v>
      </c>
      <c r="LR266" s="16">
        <v>422018</v>
      </c>
      <c r="LS266" s="16">
        <v>0</v>
      </c>
      <c r="LT266" s="16">
        <v>69897</v>
      </c>
      <c r="LU266" s="16">
        <v>78294</v>
      </c>
      <c r="LV266" s="16">
        <v>0</v>
      </c>
      <c r="LW266" s="16">
        <v>44707</v>
      </c>
      <c r="LX266" s="16">
        <v>5314</v>
      </c>
      <c r="LY266" s="16">
        <v>93556</v>
      </c>
      <c r="LZ266" s="16">
        <v>526674</v>
      </c>
      <c r="MA266" s="16">
        <v>7538070</v>
      </c>
      <c r="MB266" s="18">
        <v>526674</v>
      </c>
      <c r="MC266" s="16">
        <v>7011396</v>
      </c>
      <c r="MD266" s="16">
        <v>12719981</v>
      </c>
      <c r="ME266" s="18">
        <v>0</v>
      </c>
      <c r="MF266" s="18">
        <v>0</v>
      </c>
      <c r="MG266" s="18">
        <v>733517</v>
      </c>
      <c r="MH266" s="16">
        <v>0</v>
      </c>
      <c r="MI266" s="16">
        <v>183240</v>
      </c>
      <c r="MJ266" s="16">
        <v>0</v>
      </c>
      <c r="MK266" s="16">
        <v>0</v>
      </c>
      <c r="ML266" s="16">
        <v>0</v>
      </c>
      <c r="MM266" s="16">
        <v>0</v>
      </c>
      <c r="MN266" s="16">
        <v>0</v>
      </c>
      <c r="MO266" s="16">
        <v>5709985</v>
      </c>
      <c r="MP266" s="16">
        <v>183240</v>
      </c>
      <c r="MQ266" s="16">
        <v>0</v>
      </c>
      <c r="MR266" s="16">
        <v>349397</v>
      </c>
      <c r="MS266" s="16">
        <v>0</v>
      </c>
      <c r="MT266" s="16">
        <v>34794</v>
      </c>
      <c r="MU266" s="16">
        <v>4492</v>
      </c>
      <c r="MV266" s="16">
        <v>0</v>
      </c>
      <c r="MW266" s="16">
        <v>6281908</v>
      </c>
      <c r="MX266" s="16">
        <v>945593458</v>
      </c>
      <c r="MY266" s="16">
        <v>1</v>
      </c>
      <c r="MZ266" s="16">
        <v>945593</v>
      </c>
      <c r="NA266" s="16">
        <v>0.01</v>
      </c>
      <c r="NB266" s="16">
        <v>6987948</v>
      </c>
      <c r="NC266" s="16">
        <v>69879</v>
      </c>
      <c r="ND266" s="16">
        <v>945593</v>
      </c>
      <c r="NE266" s="16">
        <v>69879</v>
      </c>
      <c r="NF266" s="16">
        <v>875714</v>
      </c>
      <c r="NG266" s="17">
        <v>0.05</v>
      </c>
      <c r="NH266" s="17">
        <v>0</v>
      </c>
      <c r="NI266" s="17">
        <v>0</v>
      </c>
      <c r="NJ266" s="17">
        <v>0</v>
      </c>
      <c r="NK266" s="17">
        <v>0.01</v>
      </c>
      <c r="NL266" s="17">
        <v>0.06</v>
      </c>
      <c r="NM266" s="16">
        <v>349397</v>
      </c>
      <c r="NN266" s="16">
        <v>0</v>
      </c>
      <c r="NO266" s="18">
        <v>0</v>
      </c>
      <c r="NP266" s="16">
        <v>0</v>
      </c>
      <c r="NQ266" s="17">
        <v>349397</v>
      </c>
      <c r="NR266" s="16">
        <v>800000</v>
      </c>
      <c r="NS266" s="16">
        <v>0</v>
      </c>
      <c r="NT266" s="16">
        <v>312046</v>
      </c>
      <c r="NU266" s="16">
        <v>0</v>
      </c>
      <c r="NV266" s="16">
        <v>0</v>
      </c>
      <c r="NW266" s="17">
        <v>0</v>
      </c>
      <c r="NX266" s="17">
        <v>0</v>
      </c>
    </row>
    <row r="267" spans="1:388" x14ac:dyDescent="0.55000000000000004">
      <c r="A267" s="13" t="s">
        <v>1179</v>
      </c>
      <c r="B267" s="13" t="s">
        <v>1230</v>
      </c>
      <c r="C267" s="13" t="s">
        <v>501</v>
      </c>
      <c r="D267" s="13" t="s">
        <v>502</v>
      </c>
      <c r="E267" s="14">
        <v>193.4</v>
      </c>
      <c r="F267" s="15">
        <v>-0.50600000000000001</v>
      </c>
      <c r="G267" s="16">
        <v>7413</v>
      </c>
      <c r="H267" s="16">
        <v>-3751</v>
      </c>
      <c r="I267" s="16">
        <v>6553</v>
      </c>
      <c r="J267" s="15">
        <v>-0.50600000000000001</v>
      </c>
      <c r="K267" s="16">
        <v>-3316</v>
      </c>
      <c r="L267" s="16">
        <v>7413</v>
      </c>
      <c r="M267" s="16">
        <v>222</v>
      </c>
      <c r="N267" s="16">
        <v>7635</v>
      </c>
      <c r="O267" s="17">
        <v>731.12</v>
      </c>
      <c r="P267" s="17">
        <v>19.07</v>
      </c>
      <c r="Q267" s="17">
        <v>750.19</v>
      </c>
      <c r="R267" s="17">
        <v>74.290000000000006</v>
      </c>
      <c r="S267" s="17">
        <v>2.16</v>
      </c>
      <c r="T267" s="17">
        <v>76.45</v>
      </c>
      <c r="U267" s="17">
        <v>62.87</v>
      </c>
      <c r="V267" s="17">
        <v>2.35</v>
      </c>
      <c r="W267" s="17">
        <v>65.22</v>
      </c>
      <c r="X267" s="17">
        <v>357.8</v>
      </c>
      <c r="Y267" s="17">
        <v>10.73</v>
      </c>
      <c r="Z267" s="17">
        <v>368.53</v>
      </c>
      <c r="AA267" s="17">
        <v>10.8</v>
      </c>
      <c r="AB267" s="17">
        <v>4.84</v>
      </c>
      <c r="AC267" s="17">
        <v>16.440000000000001</v>
      </c>
      <c r="AD267" s="17">
        <v>32.08</v>
      </c>
      <c r="AE267" s="14">
        <v>193.4</v>
      </c>
      <c r="AF267" s="17">
        <v>225.48</v>
      </c>
      <c r="AG267" s="17">
        <v>0.47</v>
      </c>
      <c r="AH267" s="17">
        <v>225.95</v>
      </c>
      <c r="AI267" s="15">
        <v>23.87</v>
      </c>
      <c r="AJ267" s="15">
        <v>1.3580000000000001</v>
      </c>
      <c r="AK267" s="17">
        <v>0</v>
      </c>
      <c r="AL267" s="17">
        <f>ROUND(Data_AidAndLevy[[#This Row],[L311]]*Data_AidAndLevy[[#This Row],[L201]],0)</f>
        <v>0</v>
      </c>
      <c r="AM267" s="15">
        <v>0</v>
      </c>
      <c r="AN267" s="15">
        <v>25.228000000000002</v>
      </c>
      <c r="AO267" s="17">
        <v>225.48</v>
      </c>
      <c r="AP267" s="15">
        <v>250.708</v>
      </c>
      <c r="AQ267" s="17">
        <v>32.08</v>
      </c>
      <c r="AR267" s="15">
        <v>218.62799999999999</v>
      </c>
      <c r="AS267" s="16">
        <v>7635</v>
      </c>
      <c r="AT267" s="14">
        <v>193.4</v>
      </c>
      <c r="AU267" s="16">
        <v>1476609</v>
      </c>
      <c r="AV267" s="16">
        <v>1505580</v>
      </c>
      <c r="AW267" s="17">
        <v>1.01</v>
      </c>
      <c r="AX267" s="16">
        <v>1520636</v>
      </c>
      <c r="AY267" s="16">
        <v>1476609</v>
      </c>
      <c r="AZ267" s="16">
        <v>44027</v>
      </c>
      <c r="BA267" s="16">
        <v>7635</v>
      </c>
      <c r="BB267" s="15">
        <v>25.228000000000002</v>
      </c>
      <c r="BC267" s="16">
        <v>192616</v>
      </c>
      <c r="BD267" s="16">
        <v>7635</v>
      </c>
      <c r="BE267" s="17">
        <v>32.08</v>
      </c>
      <c r="BF267" s="16">
        <v>244931</v>
      </c>
      <c r="BG267" s="17">
        <v>750.19</v>
      </c>
      <c r="BH267" s="14">
        <v>193.4</v>
      </c>
      <c r="BI267" s="16">
        <v>145087</v>
      </c>
      <c r="BJ267" s="16">
        <v>148490</v>
      </c>
      <c r="BK267" s="16">
        <v>145087</v>
      </c>
      <c r="BL267" s="16">
        <v>3403</v>
      </c>
      <c r="BM267" s="16">
        <v>145087</v>
      </c>
      <c r="BN267" s="16">
        <v>148490</v>
      </c>
      <c r="BO267" s="17">
        <v>76.45</v>
      </c>
      <c r="BP267" s="14">
        <v>193.4</v>
      </c>
      <c r="BQ267" s="16">
        <v>14785</v>
      </c>
      <c r="BR267" s="16">
        <v>15088</v>
      </c>
      <c r="BS267" s="16">
        <v>14785</v>
      </c>
      <c r="BT267" s="16">
        <v>303</v>
      </c>
      <c r="BU267" s="16">
        <v>14785</v>
      </c>
      <c r="BV267" s="16">
        <v>15088</v>
      </c>
      <c r="BW267" s="17">
        <v>65.22</v>
      </c>
      <c r="BX267" s="14">
        <v>193.4</v>
      </c>
      <c r="BY267" s="16">
        <v>12614</v>
      </c>
      <c r="BZ267" s="16">
        <v>12769</v>
      </c>
      <c r="CA267" s="16">
        <v>12614</v>
      </c>
      <c r="CB267" s="16">
        <v>155</v>
      </c>
      <c r="CC267" s="16">
        <v>12614</v>
      </c>
      <c r="CD267" s="16">
        <v>12769</v>
      </c>
      <c r="CE267" s="17">
        <v>368.53</v>
      </c>
      <c r="CF267" s="14">
        <v>193.4</v>
      </c>
      <c r="CG267" s="16">
        <v>71274</v>
      </c>
      <c r="CH267" s="16">
        <v>72669</v>
      </c>
      <c r="CI267" s="16">
        <v>71274</v>
      </c>
      <c r="CJ267" s="16">
        <v>1395</v>
      </c>
      <c r="CK267" s="16">
        <v>71274</v>
      </c>
      <c r="CL267" s="16">
        <v>72669</v>
      </c>
      <c r="CM267" s="17">
        <v>333.94</v>
      </c>
      <c r="CN267" s="17">
        <v>225.48</v>
      </c>
      <c r="CO267" s="16">
        <v>75297</v>
      </c>
      <c r="CP267" s="16">
        <v>77502</v>
      </c>
      <c r="CQ267" s="16">
        <v>2274</v>
      </c>
      <c r="CR267" s="16">
        <v>79776</v>
      </c>
      <c r="CS267" s="16">
        <v>75297</v>
      </c>
      <c r="CT267" s="16">
        <v>4479</v>
      </c>
      <c r="CU267" s="14">
        <v>193.4</v>
      </c>
      <c r="CV267" s="16">
        <v>2</v>
      </c>
      <c r="CW267" s="14">
        <v>0</v>
      </c>
      <c r="CX267" s="16">
        <v>195</v>
      </c>
      <c r="CY267" s="17">
        <v>62.17</v>
      </c>
      <c r="CZ267" s="16">
        <v>12123</v>
      </c>
      <c r="DA267" s="16">
        <v>195</v>
      </c>
      <c r="DB267" s="17">
        <v>68.73</v>
      </c>
      <c r="DC267" s="16">
        <v>13402</v>
      </c>
      <c r="DD267" s="17">
        <v>0.47</v>
      </c>
      <c r="DE267" s="17">
        <v>333.94</v>
      </c>
      <c r="DF267" s="16">
        <v>157</v>
      </c>
      <c r="DG267" s="17">
        <v>34.29</v>
      </c>
      <c r="DH267" s="17">
        <v>225.48</v>
      </c>
      <c r="DI267" s="16">
        <v>7732</v>
      </c>
      <c r="DJ267" s="16">
        <v>7958</v>
      </c>
      <c r="DK267" s="16">
        <v>7732</v>
      </c>
      <c r="DL267" s="16">
        <v>226</v>
      </c>
      <c r="DM267" s="16">
        <v>7732</v>
      </c>
      <c r="DN267" s="16">
        <v>7958</v>
      </c>
      <c r="DO267" s="17">
        <v>3.7</v>
      </c>
      <c r="DP267" s="17">
        <v>225.48</v>
      </c>
      <c r="DQ267" s="16">
        <v>834</v>
      </c>
      <c r="DR267" s="16">
        <v>856</v>
      </c>
      <c r="DS267" s="16">
        <v>834</v>
      </c>
      <c r="DT267" s="16">
        <v>22</v>
      </c>
      <c r="DU267" s="16">
        <v>834</v>
      </c>
      <c r="DV267" s="16">
        <v>856</v>
      </c>
      <c r="DW267" s="16">
        <v>1476609</v>
      </c>
      <c r="DX267" s="16">
        <v>44027</v>
      </c>
      <c r="DY267" s="16">
        <v>192616</v>
      </c>
      <c r="DZ267" s="16">
        <v>244931</v>
      </c>
      <c r="EA267" s="16">
        <v>148490</v>
      </c>
      <c r="EB267" s="16">
        <v>15088</v>
      </c>
      <c r="EC267" s="16">
        <v>12769</v>
      </c>
      <c r="ED267" s="16">
        <v>72669</v>
      </c>
      <c r="EE267" s="16">
        <v>75297</v>
      </c>
      <c r="EF267" s="16">
        <v>4479</v>
      </c>
      <c r="EG267" s="16">
        <v>12123</v>
      </c>
      <c r="EH267" s="16">
        <v>13402</v>
      </c>
      <c r="EI267" s="16">
        <v>157</v>
      </c>
      <c r="EJ267" s="16">
        <v>7958</v>
      </c>
      <c r="EK267" s="16">
        <v>856</v>
      </c>
      <c r="EL267" s="16">
        <v>20519</v>
      </c>
      <c r="EM267" s="16">
        <v>45311</v>
      </c>
      <c r="EN267" s="16">
        <v>-3751</v>
      </c>
      <c r="EO267" s="16">
        <v>2342512</v>
      </c>
      <c r="EP267" s="16">
        <v>132928138</v>
      </c>
      <c r="EQ267" s="18">
        <v>5.4</v>
      </c>
      <c r="ER267" s="16">
        <v>717812</v>
      </c>
      <c r="ES267" s="16">
        <v>27958</v>
      </c>
      <c r="ET267" s="16">
        <v>28657</v>
      </c>
      <c r="EU267" s="16">
        <v>-699</v>
      </c>
      <c r="EV267" s="16">
        <v>717812</v>
      </c>
      <c r="EW267" s="16">
        <v>717113</v>
      </c>
      <c r="EX267" s="16">
        <v>4341348</v>
      </c>
      <c r="EY267" s="16">
        <v>3273449</v>
      </c>
      <c r="EZ267" s="16">
        <v>1067899</v>
      </c>
      <c r="FA267" s="18">
        <v>5.4</v>
      </c>
      <c r="FB267" s="16">
        <v>5767</v>
      </c>
      <c r="FC267" s="16">
        <v>0</v>
      </c>
      <c r="FD267" s="16">
        <v>0</v>
      </c>
      <c r="FE267" s="16">
        <v>0</v>
      </c>
      <c r="FF267" s="16">
        <v>5767</v>
      </c>
      <c r="FG267" s="16">
        <v>5767</v>
      </c>
      <c r="FH267" s="16">
        <v>717113</v>
      </c>
      <c r="FI267" s="16">
        <v>722880</v>
      </c>
      <c r="FJ267" s="16">
        <v>6749</v>
      </c>
      <c r="FK267" s="15">
        <v>218.62799999999999</v>
      </c>
      <c r="FL267" s="16">
        <v>1475520</v>
      </c>
      <c r="FM267" s="16">
        <v>6749</v>
      </c>
      <c r="FN267" s="17">
        <v>32.08</v>
      </c>
      <c r="FO267" s="16">
        <v>216508</v>
      </c>
      <c r="FP267" s="16">
        <v>264</v>
      </c>
      <c r="FQ267" s="17">
        <v>225.95</v>
      </c>
      <c r="FR267" s="16">
        <v>59651</v>
      </c>
      <c r="FS267" s="16">
        <v>7958</v>
      </c>
      <c r="FT267" s="16">
        <v>856</v>
      </c>
      <c r="FU267" s="16">
        <v>68465</v>
      </c>
      <c r="FV267" s="16">
        <v>1475520</v>
      </c>
      <c r="FW267" s="16">
        <v>216508</v>
      </c>
      <c r="FX267" s="16">
        <v>-3316</v>
      </c>
      <c r="FY267" s="16">
        <v>148490</v>
      </c>
      <c r="FZ267" s="16">
        <v>15088</v>
      </c>
      <c r="GA267" s="16">
        <v>12769</v>
      </c>
      <c r="GB267" s="16">
        <v>72669</v>
      </c>
      <c r="GC267" s="16">
        <v>2006193</v>
      </c>
      <c r="GD267" s="16">
        <v>722880</v>
      </c>
      <c r="GE267" s="16">
        <v>1283313</v>
      </c>
      <c r="GF267" s="15">
        <v>250.708</v>
      </c>
      <c r="GG267" s="16">
        <v>300</v>
      </c>
      <c r="GH267" s="16">
        <v>75212</v>
      </c>
      <c r="GI267" s="16">
        <v>1283313</v>
      </c>
      <c r="GJ267" s="16">
        <v>0</v>
      </c>
      <c r="GK267" s="14">
        <v>1</v>
      </c>
      <c r="GL267" s="16">
        <v>7635</v>
      </c>
      <c r="GM267" s="16">
        <v>7635</v>
      </c>
      <c r="GN267" s="14">
        <v>0</v>
      </c>
      <c r="GO267" s="16">
        <v>7413</v>
      </c>
      <c r="GP267" s="16">
        <v>0</v>
      </c>
      <c r="GQ267" s="16">
        <v>7635</v>
      </c>
      <c r="GR267" s="16">
        <v>7635</v>
      </c>
      <c r="GS267" s="16">
        <v>2342512</v>
      </c>
      <c r="GT267" s="16">
        <v>2006193</v>
      </c>
      <c r="GU267" s="16">
        <v>0</v>
      </c>
      <c r="GV267" s="16">
        <v>336319</v>
      </c>
      <c r="GW267" s="16">
        <v>132928138</v>
      </c>
      <c r="GX267" s="16">
        <v>124933609</v>
      </c>
      <c r="GY267" s="16">
        <v>7994529</v>
      </c>
      <c r="GZ267" s="16">
        <v>124933609</v>
      </c>
      <c r="HA267" s="18">
        <v>6.4000000000000001E-2</v>
      </c>
      <c r="HB267" s="16">
        <v>917</v>
      </c>
      <c r="HC267" s="16">
        <v>59</v>
      </c>
      <c r="HD267" s="16">
        <v>917</v>
      </c>
      <c r="HE267" s="16">
        <v>59</v>
      </c>
      <c r="HF267" s="16">
        <v>858</v>
      </c>
      <c r="HG267" s="16">
        <v>886</v>
      </c>
      <c r="HH267" s="16">
        <v>685</v>
      </c>
      <c r="HI267" s="16">
        <v>201</v>
      </c>
      <c r="HJ267" s="15">
        <v>250.708</v>
      </c>
      <c r="HK267" s="16">
        <v>50392</v>
      </c>
      <c r="HL267" s="15">
        <v>250.708</v>
      </c>
      <c r="HM267" s="16">
        <v>10</v>
      </c>
      <c r="HN267" s="16">
        <v>2507</v>
      </c>
      <c r="HO267" s="15">
        <v>250.708</v>
      </c>
      <c r="HP267" s="16">
        <v>7635</v>
      </c>
      <c r="HQ267" s="15">
        <v>0.11600000000000001</v>
      </c>
      <c r="HR267" s="16">
        <v>222127</v>
      </c>
      <c r="HS267" s="16">
        <v>50392</v>
      </c>
      <c r="HT267" s="16">
        <v>2507</v>
      </c>
      <c r="HU267" s="16">
        <v>169228</v>
      </c>
      <c r="HV267" s="16">
        <v>132928138</v>
      </c>
      <c r="HW267" s="18">
        <v>1.27308</v>
      </c>
      <c r="HX267" s="18">
        <v>1.9617800000000001</v>
      </c>
      <c r="HY267" s="18">
        <v>0</v>
      </c>
      <c r="HZ267" s="16">
        <v>132928138</v>
      </c>
      <c r="IA267" s="16">
        <v>0</v>
      </c>
      <c r="IB267" s="16">
        <v>7635</v>
      </c>
      <c r="IC267" s="17">
        <v>0</v>
      </c>
      <c r="ID267" s="16">
        <v>0</v>
      </c>
      <c r="IE267" s="15">
        <v>250.708</v>
      </c>
      <c r="IF267" s="16">
        <v>0</v>
      </c>
      <c r="IG267" s="16">
        <v>336319</v>
      </c>
      <c r="IH267" s="16">
        <v>858</v>
      </c>
      <c r="II267" s="16">
        <v>0</v>
      </c>
      <c r="IJ267" s="16">
        <v>0</v>
      </c>
      <c r="IK267" s="16">
        <v>20519</v>
      </c>
      <c r="IL267" s="16">
        <v>50392</v>
      </c>
      <c r="IM267" s="16">
        <v>2507</v>
      </c>
      <c r="IN267" s="16">
        <v>0</v>
      </c>
      <c r="IO267" s="16">
        <v>0</v>
      </c>
      <c r="IP267" s="16">
        <v>303081</v>
      </c>
      <c r="IQ267" s="16">
        <v>1283313</v>
      </c>
      <c r="IR267" s="16">
        <v>0</v>
      </c>
      <c r="IS267" s="16">
        <v>858</v>
      </c>
      <c r="IT267" s="16">
        <v>0</v>
      </c>
      <c r="IU267" s="16">
        <v>0</v>
      </c>
      <c r="IV267" s="16">
        <v>20519</v>
      </c>
      <c r="IW267" s="16">
        <v>50392</v>
      </c>
      <c r="IX267" s="16">
        <v>2507</v>
      </c>
      <c r="IY267" s="16">
        <v>0</v>
      </c>
      <c r="IZ267" s="16">
        <v>0</v>
      </c>
      <c r="JA267" s="16">
        <v>0</v>
      </c>
      <c r="JB267" s="16">
        <v>7635</v>
      </c>
      <c r="JC267" s="16">
        <v>1324186</v>
      </c>
      <c r="JD267" s="16">
        <v>1476609</v>
      </c>
      <c r="JE267" s="16">
        <v>44027</v>
      </c>
      <c r="JF267" s="16">
        <v>1520636</v>
      </c>
      <c r="JG267" s="19">
        <v>0.1</v>
      </c>
      <c r="JH267" s="16">
        <v>152064</v>
      </c>
      <c r="JI267" s="16">
        <v>132928138</v>
      </c>
      <c r="JJ267" s="14">
        <v>193.4</v>
      </c>
      <c r="JK267" s="16">
        <v>687322</v>
      </c>
      <c r="JL267" s="16">
        <v>416026</v>
      </c>
      <c r="JM267" s="16">
        <v>687322</v>
      </c>
      <c r="JN267" s="17">
        <v>0.25</v>
      </c>
      <c r="JO267" s="19">
        <v>0.15129999999999999</v>
      </c>
      <c r="JP267" s="16">
        <v>152064</v>
      </c>
      <c r="JQ267" s="16">
        <v>23007</v>
      </c>
      <c r="JR267" s="17">
        <v>0.05</v>
      </c>
      <c r="JS267" s="16">
        <v>998700</v>
      </c>
      <c r="JT267" s="16">
        <v>49935</v>
      </c>
      <c r="JU267" s="16">
        <v>152064</v>
      </c>
      <c r="JV267" s="16">
        <v>23007</v>
      </c>
      <c r="JW267" s="16">
        <v>49935</v>
      </c>
      <c r="JX267" s="16">
        <v>79122</v>
      </c>
      <c r="JY267" s="16">
        <v>23007</v>
      </c>
      <c r="JZ267" s="18">
        <v>0</v>
      </c>
      <c r="KA267" s="16">
        <v>0</v>
      </c>
      <c r="KB267" s="16">
        <v>49935</v>
      </c>
      <c r="KC267" s="16">
        <v>79122</v>
      </c>
      <c r="KD267" s="16">
        <v>129057</v>
      </c>
      <c r="KE267" s="16">
        <v>1520636</v>
      </c>
      <c r="KF267" s="19">
        <v>0</v>
      </c>
      <c r="KG267" s="16">
        <v>0</v>
      </c>
      <c r="KH267" s="17">
        <v>0</v>
      </c>
      <c r="KI267" s="16">
        <v>998700</v>
      </c>
      <c r="KJ267" s="16">
        <v>0</v>
      </c>
      <c r="KK267" s="16">
        <v>0</v>
      </c>
      <c r="KL267" s="16">
        <v>0</v>
      </c>
      <c r="KM267" s="16">
        <v>0</v>
      </c>
      <c r="KN267" s="16">
        <v>12985</v>
      </c>
      <c r="KO267" s="16">
        <v>13310</v>
      </c>
      <c r="KP267" s="16">
        <v>-325</v>
      </c>
      <c r="KQ267" s="16">
        <v>303081</v>
      </c>
      <c r="KR267" s="16">
        <v>-325</v>
      </c>
      <c r="KS267" s="16">
        <v>303406</v>
      </c>
      <c r="KT267" s="16">
        <v>-699</v>
      </c>
      <c r="KU267" s="16">
        <v>-325</v>
      </c>
      <c r="KV267" s="16">
        <v>-1024</v>
      </c>
      <c r="KW267" s="16">
        <v>717812</v>
      </c>
      <c r="KX267" s="16">
        <v>303406</v>
      </c>
      <c r="KY267" s="18">
        <v>1021218</v>
      </c>
      <c r="KZ267" s="16">
        <v>79122</v>
      </c>
      <c r="LA267" s="16">
        <v>0</v>
      </c>
      <c r="LB267" s="16">
        <v>0</v>
      </c>
      <c r="LC267" s="16">
        <v>0</v>
      </c>
      <c r="LD267" s="16">
        <v>1100340</v>
      </c>
      <c r="LE267" s="16">
        <v>0</v>
      </c>
      <c r="LF267" s="16">
        <v>0</v>
      </c>
      <c r="LG267" s="16">
        <v>0</v>
      </c>
      <c r="LH267" s="16">
        <v>1100340</v>
      </c>
      <c r="LI267" s="16">
        <v>79122</v>
      </c>
      <c r="LJ267" s="16">
        <v>1021218</v>
      </c>
      <c r="LK267" s="16">
        <v>132928138</v>
      </c>
      <c r="LL267" s="16">
        <v>7.68248</v>
      </c>
      <c r="LM267" s="16">
        <v>79122</v>
      </c>
      <c r="LN267" s="16">
        <v>132928138</v>
      </c>
      <c r="LO267" s="16">
        <v>0.59521999999999997</v>
      </c>
      <c r="LP267" s="16">
        <v>7.68248</v>
      </c>
      <c r="LQ267" s="16">
        <v>8.2776999999999994</v>
      </c>
      <c r="LR267" s="16">
        <v>75297</v>
      </c>
      <c r="LS267" s="16">
        <v>4479</v>
      </c>
      <c r="LT267" s="16">
        <v>12123</v>
      </c>
      <c r="LU267" s="16">
        <v>13402</v>
      </c>
      <c r="LV267" s="16">
        <v>157</v>
      </c>
      <c r="LW267" s="16">
        <v>7958</v>
      </c>
      <c r="LX267" s="16">
        <v>856</v>
      </c>
      <c r="LY267" s="16">
        <v>20519</v>
      </c>
      <c r="LZ267" s="16">
        <v>93753</v>
      </c>
      <c r="MA267" s="16">
        <v>1324186</v>
      </c>
      <c r="MB267" s="18">
        <v>93753</v>
      </c>
      <c r="MC267" s="16">
        <v>1230433</v>
      </c>
      <c r="MD267" s="16">
        <v>2342512</v>
      </c>
      <c r="ME267" s="18">
        <v>0</v>
      </c>
      <c r="MF267" s="18">
        <v>0</v>
      </c>
      <c r="MG267" s="18">
        <v>129057</v>
      </c>
      <c r="MH267" s="16">
        <v>0</v>
      </c>
      <c r="MI267" s="16">
        <v>7635</v>
      </c>
      <c r="MJ267" s="16">
        <v>0</v>
      </c>
      <c r="MK267" s="16">
        <v>0</v>
      </c>
      <c r="ML267" s="16">
        <v>0</v>
      </c>
      <c r="MM267" s="16">
        <v>0</v>
      </c>
      <c r="MN267" s="16">
        <v>0</v>
      </c>
      <c r="MO267" s="16">
        <v>1100340</v>
      </c>
      <c r="MP267" s="16">
        <v>7635</v>
      </c>
      <c r="MQ267" s="16">
        <v>0</v>
      </c>
      <c r="MR267" s="16">
        <v>49935</v>
      </c>
      <c r="MS267" s="16">
        <v>0</v>
      </c>
      <c r="MT267" s="16">
        <v>5767</v>
      </c>
      <c r="MU267" s="16">
        <v>-1024</v>
      </c>
      <c r="MV267" s="16">
        <v>0</v>
      </c>
      <c r="MW267" s="16">
        <v>1162653</v>
      </c>
      <c r="MX267" s="16">
        <v>132928138</v>
      </c>
      <c r="MY267" s="16">
        <v>0</v>
      </c>
      <c r="MZ267" s="16">
        <v>0</v>
      </c>
      <c r="NA267" s="16">
        <v>0</v>
      </c>
      <c r="NB267" s="16">
        <v>998700</v>
      </c>
      <c r="NC267" s="16">
        <v>0</v>
      </c>
      <c r="ND267" s="16">
        <v>0</v>
      </c>
      <c r="NE267" s="16">
        <v>0</v>
      </c>
      <c r="NF267" s="16">
        <v>0</v>
      </c>
      <c r="NG267" s="17">
        <v>0.05</v>
      </c>
      <c r="NH267" s="17">
        <v>0</v>
      </c>
      <c r="NI267" s="17">
        <v>0</v>
      </c>
      <c r="NJ267" s="17">
        <v>0</v>
      </c>
      <c r="NK267" s="17">
        <v>0</v>
      </c>
      <c r="NL267" s="17">
        <v>0.05</v>
      </c>
      <c r="NM267" s="16">
        <v>49935</v>
      </c>
      <c r="NN267" s="16">
        <v>0</v>
      </c>
      <c r="NO267" s="18">
        <v>0</v>
      </c>
      <c r="NP267" s="16">
        <v>0</v>
      </c>
      <c r="NQ267" s="17">
        <v>49935</v>
      </c>
      <c r="NR267" s="16">
        <v>400000</v>
      </c>
      <c r="NS267" s="16">
        <v>0</v>
      </c>
      <c r="NT267" s="16">
        <v>43866</v>
      </c>
      <c r="NU267" s="16">
        <v>0</v>
      </c>
      <c r="NV267" s="16">
        <v>0</v>
      </c>
      <c r="NW267" s="17">
        <v>0</v>
      </c>
      <c r="NX267" s="17">
        <v>0</v>
      </c>
    </row>
    <row r="268" spans="1:388" x14ac:dyDescent="0.55000000000000004">
      <c r="A268" s="13" t="s">
        <v>1177</v>
      </c>
      <c r="B268" s="13" t="s">
        <v>1266</v>
      </c>
      <c r="C268" s="13" t="s">
        <v>503</v>
      </c>
      <c r="D268" s="13" t="s">
        <v>1301</v>
      </c>
      <c r="E268" s="14">
        <v>1447.4</v>
      </c>
      <c r="F268" s="15">
        <v>0.91600000000000004</v>
      </c>
      <c r="G268" s="16">
        <v>7413</v>
      </c>
      <c r="H268" s="16">
        <v>-623</v>
      </c>
      <c r="I268" s="16">
        <v>6553</v>
      </c>
      <c r="J268" s="15">
        <v>0.91600000000000004</v>
      </c>
      <c r="K268" s="16">
        <v>6003</v>
      </c>
      <c r="L268" s="16">
        <v>7413</v>
      </c>
      <c r="M268" s="16">
        <v>222</v>
      </c>
      <c r="N268" s="16">
        <v>7635</v>
      </c>
      <c r="O268" s="17">
        <v>654.48</v>
      </c>
      <c r="P268" s="17">
        <v>19.07</v>
      </c>
      <c r="Q268" s="17">
        <v>673.55</v>
      </c>
      <c r="R268" s="17">
        <v>68.680000000000007</v>
      </c>
      <c r="S268" s="17">
        <v>2.16</v>
      </c>
      <c r="T268" s="17">
        <v>70.84</v>
      </c>
      <c r="U268" s="17">
        <v>85</v>
      </c>
      <c r="V268" s="17">
        <v>2.35</v>
      </c>
      <c r="W268" s="17">
        <v>87.35</v>
      </c>
      <c r="X268" s="17">
        <v>357.8</v>
      </c>
      <c r="Y268" s="17">
        <v>10.73</v>
      </c>
      <c r="Z268" s="17">
        <v>368.53</v>
      </c>
      <c r="AA268" s="17">
        <v>96.48</v>
      </c>
      <c r="AB268" s="17">
        <v>73.22</v>
      </c>
      <c r="AC268" s="17">
        <v>61.65</v>
      </c>
      <c r="AD268" s="17">
        <v>231.35</v>
      </c>
      <c r="AE268" s="14">
        <v>1447.4</v>
      </c>
      <c r="AF268" s="17">
        <v>1678.75</v>
      </c>
      <c r="AG268" s="17">
        <v>2.11</v>
      </c>
      <c r="AH268" s="17">
        <v>1680.86</v>
      </c>
      <c r="AI268" s="15">
        <v>8.74</v>
      </c>
      <c r="AJ268" s="15">
        <v>9.0250000000000004</v>
      </c>
      <c r="AK268" s="17">
        <v>28.08</v>
      </c>
      <c r="AL268" s="17">
        <f>ROUND(Data_AidAndLevy[[#This Row],[L311]]*Data_AidAndLevy[[#This Row],[L201]],0)</f>
        <v>208157</v>
      </c>
      <c r="AM268" s="15">
        <v>0</v>
      </c>
      <c r="AN268" s="15">
        <v>45.844999999999999</v>
      </c>
      <c r="AO268" s="17">
        <v>1678.75</v>
      </c>
      <c r="AP268" s="15">
        <v>1724.595</v>
      </c>
      <c r="AQ268" s="17">
        <v>231.35</v>
      </c>
      <c r="AR268" s="15">
        <v>1493.2449999999999</v>
      </c>
      <c r="AS268" s="16">
        <v>7635</v>
      </c>
      <c r="AT268" s="14">
        <v>1447.4</v>
      </c>
      <c r="AU268" s="16">
        <v>11050899</v>
      </c>
      <c r="AV268" s="16">
        <v>10774054</v>
      </c>
      <c r="AW268" s="17">
        <v>1.01</v>
      </c>
      <c r="AX268" s="16">
        <v>10881795</v>
      </c>
      <c r="AY268" s="16">
        <v>11050899</v>
      </c>
      <c r="AZ268" s="16">
        <v>0</v>
      </c>
      <c r="BA268" s="16">
        <v>7635</v>
      </c>
      <c r="BB268" s="15">
        <v>45.844999999999999</v>
      </c>
      <c r="BC268" s="16">
        <v>350027</v>
      </c>
      <c r="BD268" s="16">
        <v>7635</v>
      </c>
      <c r="BE268" s="17">
        <v>231.35</v>
      </c>
      <c r="BF268" s="16">
        <v>1766357</v>
      </c>
      <c r="BG268" s="17">
        <v>673.55</v>
      </c>
      <c r="BH268" s="14">
        <v>1447.4</v>
      </c>
      <c r="BI268" s="16">
        <v>974896</v>
      </c>
      <c r="BJ268" s="16">
        <v>951221</v>
      </c>
      <c r="BK268" s="16">
        <v>974896</v>
      </c>
      <c r="BL268" s="16">
        <v>0</v>
      </c>
      <c r="BM268" s="16">
        <v>974896</v>
      </c>
      <c r="BN268" s="16">
        <v>974896</v>
      </c>
      <c r="BO268" s="17">
        <v>70.84</v>
      </c>
      <c r="BP268" s="14">
        <v>1447.4</v>
      </c>
      <c r="BQ268" s="16">
        <v>102534</v>
      </c>
      <c r="BR268" s="16">
        <v>99820</v>
      </c>
      <c r="BS268" s="16">
        <v>102534</v>
      </c>
      <c r="BT268" s="16">
        <v>0</v>
      </c>
      <c r="BU268" s="16">
        <v>102534</v>
      </c>
      <c r="BV268" s="16">
        <v>102534</v>
      </c>
      <c r="BW268" s="17">
        <v>87.35</v>
      </c>
      <c r="BX268" s="14">
        <v>1447.4</v>
      </c>
      <c r="BY268" s="16">
        <v>126430</v>
      </c>
      <c r="BZ268" s="16">
        <v>123539</v>
      </c>
      <c r="CA268" s="16">
        <v>126430</v>
      </c>
      <c r="CB268" s="16">
        <v>0</v>
      </c>
      <c r="CC268" s="16">
        <v>126430</v>
      </c>
      <c r="CD268" s="16">
        <v>126430</v>
      </c>
      <c r="CE268" s="17">
        <v>368.53</v>
      </c>
      <c r="CF268" s="14">
        <v>1447.4</v>
      </c>
      <c r="CG268" s="16">
        <v>533410</v>
      </c>
      <c r="CH268" s="16">
        <v>520027</v>
      </c>
      <c r="CI268" s="16">
        <v>533410</v>
      </c>
      <c r="CJ268" s="16">
        <v>0</v>
      </c>
      <c r="CK268" s="16">
        <v>533410</v>
      </c>
      <c r="CL268" s="16">
        <v>533410</v>
      </c>
      <c r="CM268" s="17">
        <v>337.26</v>
      </c>
      <c r="CN268" s="17">
        <v>1678.75</v>
      </c>
      <c r="CO268" s="16">
        <v>566175</v>
      </c>
      <c r="CP268" s="16">
        <v>561535</v>
      </c>
      <c r="CQ268" s="16">
        <v>0</v>
      </c>
      <c r="CR268" s="16">
        <v>561535</v>
      </c>
      <c r="CS268" s="16">
        <v>566175</v>
      </c>
      <c r="CT268" s="16">
        <v>0</v>
      </c>
      <c r="CU268" s="14">
        <v>1447.4</v>
      </c>
      <c r="CV268" s="16">
        <v>1</v>
      </c>
      <c r="CW268" s="14">
        <v>0</v>
      </c>
      <c r="CX268" s="16">
        <v>1448</v>
      </c>
      <c r="CY268" s="17">
        <v>62.47</v>
      </c>
      <c r="CZ268" s="16">
        <v>90457</v>
      </c>
      <c r="DA268" s="16">
        <v>1448</v>
      </c>
      <c r="DB268" s="17">
        <v>69.650000000000006</v>
      </c>
      <c r="DC268" s="16">
        <v>100853</v>
      </c>
      <c r="DD268" s="17">
        <v>2.11</v>
      </c>
      <c r="DE268" s="17">
        <v>337.26</v>
      </c>
      <c r="DF268" s="16">
        <v>712</v>
      </c>
      <c r="DG268" s="17">
        <v>41.7</v>
      </c>
      <c r="DH268" s="17">
        <v>1678.75</v>
      </c>
      <c r="DI268" s="16">
        <v>70004</v>
      </c>
      <c r="DJ268" s="16">
        <v>69776</v>
      </c>
      <c r="DK268" s="16">
        <v>70004</v>
      </c>
      <c r="DL268" s="16">
        <v>0</v>
      </c>
      <c r="DM268" s="16">
        <v>70004</v>
      </c>
      <c r="DN268" s="16">
        <v>70004</v>
      </c>
      <c r="DO268" s="17">
        <v>4.8</v>
      </c>
      <c r="DP268" s="17">
        <v>1678.75</v>
      </c>
      <c r="DQ268" s="16">
        <v>8058</v>
      </c>
      <c r="DR268" s="16">
        <v>8023</v>
      </c>
      <c r="DS268" s="16">
        <v>8058</v>
      </c>
      <c r="DT268" s="16">
        <v>0</v>
      </c>
      <c r="DU268" s="16">
        <v>8058</v>
      </c>
      <c r="DV268" s="16">
        <v>8058</v>
      </c>
      <c r="DW268" s="16">
        <v>11050899</v>
      </c>
      <c r="DX268" s="16">
        <v>0</v>
      </c>
      <c r="DY268" s="16">
        <v>350027</v>
      </c>
      <c r="DZ268" s="16">
        <v>1766357</v>
      </c>
      <c r="EA268" s="16">
        <v>974896</v>
      </c>
      <c r="EB268" s="16">
        <v>102534</v>
      </c>
      <c r="EC268" s="16">
        <v>126430</v>
      </c>
      <c r="ED268" s="16">
        <v>533410</v>
      </c>
      <c r="EE268" s="16">
        <v>566175</v>
      </c>
      <c r="EF268" s="16">
        <v>0</v>
      </c>
      <c r="EG268" s="16">
        <v>90457</v>
      </c>
      <c r="EH268" s="16">
        <v>100853</v>
      </c>
      <c r="EI268" s="16">
        <v>712</v>
      </c>
      <c r="EJ268" s="16">
        <v>70004</v>
      </c>
      <c r="EK268" s="16">
        <v>8058</v>
      </c>
      <c r="EL268" s="16">
        <v>99339</v>
      </c>
      <c r="EM268" s="16">
        <v>268239</v>
      </c>
      <c r="EN268" s="16">
        <v>-623</v>
      </c>
      <c r="EO268" s="16">
        <v>15909089</v>
      </c>
      <c r="EP268" s="16">
        <v>433660507</v>
      </c>
      <c r="EQ268" s="18">
        <v>5.4</v>
      </c>
      <c r="ER268" s="16">
        <v>2341767</v>
      </c>
      <c r="ES268" s="16">
        <v>54412</v>
      </c>
      <c r="ET268" s="16">
        <v>53882</v>
      </c>
      <c r="EU268" s="16">
        <v>530</v>
      </c>
      <c r="EV268" s="16">
        <v>2341767</v>
      </c>
      <c r="EW268" s="16">
        <v>2342297</v>
      </c>
      <c r="EX268" s="16">
        <v>87303528</v>
      </c>
      <c r="EY268" s="16">
        <v>78758585</v>
      </c>
      <c r="EZ268" s="16">
        <v>8544943</v>
      </c>
      <c r="FA268" s="18">
        <v>5.4</v>
      </c>
      <c r="FB268" s="16">
        <v>46143</v>
      </c>
      <c r="FC268" s="16">
        <v>0</v>
      </c>
      <c r="FD268" s="16">
        <v>0</v>
      </c>
      <c r="FE268" s="16">
        <v>0</v>
      </c>
      <c r="FF268" s="16">
        <v>46143</v>
      </c>
      <c r="FG268" s="16">
        <v>46143</v>
      </c>
      <c r="FH268" s="16">
        <v>2342297</v>
      </c>
      <c r="FI268" s="16">
        <v>2388440</v>
      </c>
      <c r="FJ268" s="16">
        <v>6749</v>
      </c>
      <c r="FK268" s="15">
        <v>1493.2449999999999</v>
      </c>
      <c r="FL268" s="16">
        <v>10077911</v>
      </c>
      <c r="FM268" s="16">
        <v>6749</v>
      </c>
      <c r="FN268" s="17">
        <v>231.35</v>
      </c>
      <c r="FO268" s="16">
        <v>1561381</v>
      </c>
      <c r="FP268" s="16">
        <v>264</v>
      </c>
      <c r="FQ268" s="17">
        <v>1680.86</v>
      </c>
      <c r="FR268" s="16">
        <v>443747</v>
      </c>
      <c r="FS268" s="16">
        <v>70004</v>
      </c>
      <c r="FT268" s="16">
        <v>8058</v>
      </c>
      <c r="FU268" s="16">
        <v>521809</v>
      </c>
      <c r="FV268" s="16">
        <v>10077911</v>
      </c>
      <c r="FW268" s="16">
        <v>1561381</v>
      </c>
      <c r="FX268" s="16">
        <v>6003</v>
      </c>
      <c r="FY268" s="16">
        <v>974896</v>
      </c>
      <c r="FZ268" s="16">
        <v>102534</v>
      </c>
      <c r="GA268" s="16">
        <v>126430</v>
      </c>
      <c r="GB268" s="16">
        <v>533410</v>
      </c>
      <c r="GC268" s="16">
        <v>13904374</v>
      </c>
      <c r="GD268" s="16">
        <v>2388440</v>
      </c>
      <c r="GE268" s="16">
        <v>11515934</v>
      </c>
      <c r="GF268" s="15">
        <v>1724.595</v>
      </c>
      <c r="GG268" s="16">
        <v>300</v>
      </c>
      <c r="GH268" s="16">
        <v>517379</v>
      </c>
      <c r="GI268" s="16">
        <v>11515934</v>
      </c>
      <c r="GJ268" s="16">
        <v>0</v>
      </c>
      <c r="GK268" s="14">
        <v>34.5</v>
      </c>
      <c r="GL268" s="16">
        <v>7635</v>
      </c>
      <c r="GM268" s="16">
        <v>263408</v>
      </c>
      <c r="GN268" s="14">
        <v>0</v>
      </c>
      <c r="GO268" s="16">
        <v>7413</v>
      </c>
      <c r="GP268" s="16">
        <v>0</v>
      </c>
      <c r="GQ268" s="16">
        <v>263408</v>
      </c>
      <c r="GR268" s="16">
        <v>263408</v>
      </c>
      <c r="GS268" s="16">
        <v>15909089</v>
      </c>
      <c r="GT268" s="16">
        <v>13904374</v>
      </c>
      <c r="GU268" s="16">
        <v>0</v>
      </c>
      <c r="GV268" s="16">
        <v>2004715</v>
      </c>
      <c r="GW268" s="16">
        <v>433660507</v>
      </c>
      <c r="GX268" s="16">
        <v>422029314</v>
      </c>
      <c r="GY268" s="16">
        <v>11631193</v>
      </c>
      <c r="GZ268" s="16">
        <v>422029314</v>
      </c>
      <c r="HA268" s="18">
        <v>2.76E-2</v>
      </c>
      <c r="HB268" s="16">
        <v>54645</v>
      </c>
      <c r="HC268" s="16">
        <v>1508</v>
      </c>
      <c r="HD268" s="16">
        <v>54645</v>
      </c>
      <c r="HE268" s="16">
        <v>1508</v>
      </c>
      <c r="HF268" s="16">
        <v>53137</v>
      </c>
      <c r="HG268" s="16">
        <v>886</v>
      </c>
      <c r="HH268" s="16">
        <v>685</v>
      </c>
      <c r="HI268" s="16">
        <v>201</v>
      </c>
      <c r="HJ268" s="15">
        <v>1724.595</v>
      </c>
      <c r="HK268" s="16">
        <v>346644</v>
      </c>
      <c r="HL268" s="15">
        <v>1724.595</v>
      </c>
      <c r="HM268" s="16">
        <v>10</v>
      </c>
      <c r="HN268" s="16">
        <v>17246</v>
      </c>
      <c r="HO268" s="15">
        <v>1724.595</v>
      </c>
      <c r="HP268" s="16">
        <v>7635</v>
      </c>
      <c r="HQ268" s="15">
        <v>0.11600000000000001</v>
      </c>
      <c r="HR268" s="16">
        <v>1527991</v>
      </c>
      <c r="HS268" s="16">
        <v>346644</v>
      </c>
      <c r="HT268" s="16">
        <v>17246</v>
      </c>
      <c r="HU268" s="16">
        <v>1164101</v>
      </c>
      <c r="HV268" s="16">
        <v>433660507</v>
      </c>
      <c r="HW268" s="18">
        <v>2.6843599999999999</v>
      </c>
      <c r="HX268" s="18">
        <v>1.9617800000000001</v>
      </c>
      <c r="HY268" s="18">
        <v>0.72258</v>
      </c>
      <c r="HZ268" s="16">
        <v>433660507</v>
      </c>
      <c r="IA268" s="16">
        <v>313354</v>
      </c>
      <c r="IB268" s="16">
        <v>7635</v>
      </c>
      <c r="IC268" s="17">
        <v>0</v>
      </c>
      <c r="ID268" s="16">
        <v>0</v>
      </c>
      <c r="IE268" s="15">
        <v>1724.595</v>
      </c>
      <c r="IF268" s="16">
        <v>0</v>
      </c>
      <c r="IG268" s="16">
        <v>2004715</v>
      </c>
      <c r="IH268" s="16">
        <v>53137</v>
      </c>
      <c r="II268" s="16">
        <v>28235</v>
      </c>
      <c r="IJ268" s="16">
        <v>0</v>
      </c>
      <c r="IK268" s="16">
        <v>99339</v>
      </c>
      <c r="IL268" s="16">
        <v>346644</v>
      </c>
      <c r="IM268" s="16">
        <v>17246</v>
      </c>
      <c r="IN268" s="16">
        <v>313354</v>
      </c>
      <c r="IO268" s="16">
        <v>0</v>
      </c>
      <c r="IP268" s="16">
        <v>1345438</v>
      </c>
      <c r="IQ268" s="16">
        <v>11515934</v>
      </c>
      <c r="IR268" s="16">
        <v>0</v>
      </c>
      <c r="IS268" s="16">
        <v>53137</v>
      </c>
      <c r="IT268" s="16">
        <v>28235</v>
      </c>
      <c r="IU268" s="16">
        <v>0</v>
      </c>
      <c r="IV268" s="16">
        <v>99339</v>
      </c>
      <c r="IW268" s="16">
        <v>346644</v>
      </c>
      <c r="IX268" s="16">
        <v>17246</v>
      </c>
      <c r="IY268" s="16">
        <v>313354</v>
      </c>
      <c r="IZ268" s="16">
        <v>0</v>
      </c>
      <c r="JA268" s="16">
        <v>0</v>
      </c>
      <c r="JB268" s="16">
        <v>263408</v>
      </c>
      <c r="JC268" s="16">
        <v>12438619</v>
      </c>
      <c r="JD268" s="16">
        <v>11050899</v>
      </c>
      <c r="JE268" s="16">
        <v>0</v>
      </c>
      <c r="JF268" s="16">
        <v>11050899</v>
      </c>
      <c r="JG268" s="19">
        <v>0.1</v>
      </c>
      <c r="JH268" s="16">
        <v>1105090</v>
      </c>
      <c r="JI268" s="16">
        <v>433660507</v>
      </c>
      <c r="JJ268" s="14">
        <v>1447.4</v>
      </c>
      <c r="JK268" s="16">
        <v>299613</v>
      </c>
      <c r="JL268" s="16">
        <v>416026</v>
      </c>
      <c r="JM268" s="16">
        <v>299613</v>
      </c>
      <c r="JN268" s="17">
        <v>0.25</v>
      </c>
      <c r="JO268" s="19">
        <v>0.34710000000000002</v>
      </c>
      <c r="JP268" s="16">
        <v>1105090</v>
      </c>
      <c r="JQ268" s="16">
        <v>383577</v>
      </c>
      <c r="JR268" s="17">
        <v>0.04</v>
      </c>
      <c r="JS268" s="16">
        <v>7103969</v>
      </c>
      <c r="JT268" s="16">
        <v>284159</v>
      </c>
      <c r="JU268" s="16">
        <v>1105090</v>
      </c>
      <c r="JV268" s="16">
        <v>383577</v>
      </c>
      <c r="JW268" s="16">
        <v>284159</v>
      </c>
      <c r="JX268" s="16">
        <v>437354</v>
      </c>
      <c r="JY268" s="16">
        <v>383577</v>
      </c>
      <c r="JZ268" s="18">
        <v>0</v>
      </c>
      <c r="KA268" s="16">
        <v>0</v>
      </c>
      <c r="KB268" s="16">
        <v>284159</v>
      </c>
      <c r="KC268" s="16">
        <v>437354</v>
      </c>
      <c r="KD268" s="16">
        <v>721513</v>
      </c>
      <c r="KE268" s="16">
        <v>11050899</v>
      </c>
      <c r="KF268" s="19">
        <v>0</v>
      </c>
      <c r="KG268" s="16">
        <v>0</v>
      </c>
      <c r="KH268" s="17">
        <v>0</v>
      </c>
      <c r="KI268" s="16">
        <v>7103969</v>
      </c>
      <c r="KJ268" s="16">
        <v>0</v>
      </c>
      <c r="KK268" s="16">
        <v>0</v>
      </c>
      <c r="KL268" s="16">
        <v>0</v>
      </c>
      <c r="KM268" s="16">
        <v>0</v>
      </c>
      <c r="KN268" s="16">
        <v>39124</v>
      </c>
      <c r="KO268" s="16">
        <v>38743</v>
      </c>
      <c r="KP268" s="16">
        <v>381</v>
      </c>
      <c r="KQ268" s="16">
        <v>1345438</v>
      </c>
      <c r="KR268" s="16">
        <v>381</v>
      </c>
      <c r="KS268" s="16">
        <v>1345057</v>
      </c>
      <c r="KT268" s="16">
        <v>530</v>
      </c>
      <c r="KU268" s="16">
        <v>381</v>
      </c>
      <c r="KV268" s="16">
        <v>911</v>
      </c>
      <c r="KW268" s="16">
        <v>2341767</v>
      </c>
      <c r="KX268" s="16">
        <v>1345057</v>
      </c>
      <c r="KY268" s="18">
        <v>3686824</v>
      </c>
      <c r="KZ268" s="16">
        <v>437354</v>
      </c>
      <c r="LA268" s="16">
        <v>0</v>
      </c>
      <c r="LB268" s="16">
        <v>0</v>
      </c>
      <c r="LC268" s="16">
        <v>0</v>
      </c>
      <c r="LD268" s="16">
        <v>4124178</v>
      </c>
      <c r="LE268" s="16">
        <v>0</v>
      </c>
      <c r="LF268" s="16">
        <v>0</v>
      </c>
      <c r="LG268" s="16">
        <v>0</v>
      </c>
      <c r="LH268" s="16">
        <v>4124178</v>
      </c>
      <c r="LI268" s="16">
        <v>437354</v>
      </c>
      <c r="LJ268" s="16">
        <v>3686824</v>
      </c>
      <c r="LK268" s="16">
        <v>433660507</v>
      </c>
      <c r="LL268" s="16">
        <v>8.5016400000000001</v>
      </c>
      <c r="LM268" s="16">
        <v>437354</v>
      </c>
      <c r="LN268" s="16">
        <v>439232096</v>
      </c>
      <c r="LO268" s="16">
        <v>0.99572000000000005</v>
      </c>
      <c r="LP268" s="16">
        <v>8.5016400000000001</v>
      </c>
      <c r="LQ268" s="16">
        <v>9.4973600000000005</v>
      </c>
      <c r="LR268" s="16">
        <v>566175</v>
      </c>
      <c r="LS268" s="16">
        <v>0</v>
      </c>
      <c r="LT268" s="16">
        <v>90457</v>
      </c>
      <c r="LU268" s="16">
        <v>100853</v>
      </c>
      <c r="LV268" s="16">
        <v>712</v>
      </c>
      <c r="LW268" s="16">
        <v>70004</v>
      </c>
      <c r="LX268" s="16">
        <v>8058</v>
      </c>
      <c r="LY268" s="16">
        <v>99339</v>
      </c>
      <c r="LZ268" s="16">
        <v>736920</v>
      </c>
      <c r="MA268" s="16">
        <v>12438619</v>
      </c>
      <c r="MB268" s="18">
        <v>736920</v>
      </c>
      <c r="MC268" s="16">
        <v>11701699</v>
      </c>
      <c r="MD268" s="16">
        <v>15909089</v>
      </c>
      <c r="ME268" s="18">
        <v>0</v>
      </c>
      <c r="MF268" s="18">
        <v>0</v>
      </c>
      <c r="MG268" s="18">
        <v>721513</v>
      </c>
      <c r="MH268" s="16">
        <v>0</v>
      </c>
      <c r="MI268" s="16">
        <v>263408</v>
      </c>
      <c r="MJ268" s="16">
        <v>0</v>
      </c>
      <c r="MK268" s="16">
        <v>0</v>
      </c>
      <c r="ML268" s="16">
        <v>0</v>
      </c>
      <c r="MM268" s="16">
        <v>0</v>
      </c>
      <c r="MN268" s="16">
        <v>0</v>
      </c>
      <c r="MO268" s="16">
        <v>4124178</v>
      </c>
      <c r="MP268" s="16">
        <v>263408</v>
      </c>
      <c r="MQ268" s="16">
        <v>0</v>
      </c>
      <c r="MR268" s="16">
        <v>284159</v>
      </c>
      <c r="MS268" s="16">
        <v>0</v>
      </c>
      <c r="MT268" s="16">
        <v>46143</v>
      </c>
      <c r="MU268" s="16">
        <v>911</v>
      </c>
      <c r="MV268" s="16">
        <v>0</v>
      </c>
      <c r="MW268" s="16">
        <v>4718799</v>
      </c>
      <c r="MX268" s="16">
        <v>439232096</v>
      </c>
      <c r="MY268" s="16">
        <v>0</v>
      </c>
      <c r="MZ268" s="16">
        <v>0</v>
      </c>
      <c r="NA268" s="16">
        <v>0</v>
      </c>
      <c r="NB268" s="16">
        <v>7103969</v>
      </c>
      <c r="NC268" s="16">
        <v>0</v>
      </c>
      <c r="ND268" s="16">
        <v>0</v>
      </c>
      <c r="NE268" s="16">
        <v>0</v>
      </c>
      <c r="NF268" s="16">
        <v>0</v>
      </c>
      <c r="NG268" s="17">
        <v>0.04</v>
      </c>
      <c r="NH268" s="17">
        <v>0</v>
      </c>
      <c r="NI268" s="17">
        <v>0</v>
      </c>
      <c r="NJ268" s="17">
        <v>0</v>
      </c>
      <c r="NK268" s="17">
        <v>0</v>
      </c>
      <c r="NL268" s="17">
        <v>0.04</v>
      </c>
      <c r="NM268" s="16">
        <v>284159</v>
      </c>
      <c r="NN268" s="16">
        <v>0</v>
      </c>
      <c r="NO268" s="18">
        <v>0</v>
      </c>
      <c r="NP268" s="16">
        <v>0</v>
      </c>
      <c r="NQ268" s="17">
        <v>284159</v>
      </c>
      <c r="NR268" s="16">
        <v>1105000</v>
      </c>
      <c r="NS268" s="16">
        <v>0</v>
      </c>
      <c r="NT268" s="16">
        <v>144947</v>
      </c>
      <c r="NU268" s="16">
        <v>0</v>
      </c>
      <c r="NV268" s="16">
        <v>0</v>
      </c>
      <c r="NW268" s="17">
        <v>0</v>
      </c>
      <c r="NX268" s="17">
        <v>905753</v>
      </c>
    </row>
    <row r="269" spans="1:388" x14ac:dyDescent="0.55000000000000004">
      <c r="A269" s="13" t="s">
        <v>1195</v>
      </c>
      <c r="B269" s="13" t="s">
        <v>1242</v>
      </c>
      <c r="C269" s="13" t="s">
        <v>505</v>
      </c>
      <c r="D269" s="13" t="s">
        <v>506</v>
      </c>
      <c r="E269" s="14">
        <v>516.70000000000005</v>
      </c>
      <c r="F269" s="15">
        <v>-0.02</v>
      </c>
      <c r="G269" s="16">
        <v>7413</v>
      </c>
      <c r="H269" s="16">
        <v>-148</v>
      </c>
      <c r="I269" s="16">
        <v>6553</v>
      </c>
      <c r="J269" s="15">
        <v>-0.02</v>
      </c>
      <c r="K269" s="16">
        <v>-131</v>
      </c>
      <c r="L269" s="16">
        <v>7413</v>
      </c>
      <c r="M269" s="16">
        <v>222</v>
      </c>
      <c r="N269" s="16">
        <v>7635</v>
      </c>
      <c r="O269" s="17">
        <v>655.62</v>
      </c>
      <c r="P269" s="17">
        <v>19.07</v>
      </c>
      <c r="Q269" s="17">
        <v>674.69</v>
      </c>
      <c r="R269" s="17">
        <v>75.37</v>
      </c>
      <c r="S269" s="17">
        <v>2.16</v>
      </c>
      <c r="T269" s="17">
        <v>77.53</v>
      </c>
      <c r="U269" s="17">
        <v>59.27</v>
      </c>
      <c r="V269" s="17">
        <v>2.35</v>
      </c>
      <c r="W269" s="17">
        <v>61.62</v>
      </c>
      <c r="X269" s="17">
        <v>357.8</v>
      </c>
      <c r="Y269" s="17">
        <v>10.73</v>
      </c>
      <c r="Z269" s="17">
        <v>368.53</v>
      </c>
      <c r="AA269" s="17">
        <v>45.36</v>
      </c>
      <c r="AB269" s="17">
        <v>16.940000000000001</v>
      </c>
      <c r="AC269" s="17">
        <v>24.66</v>
      </c>
      <c r="AD269" s="17">
        <v>86.96</v>
      </c>
      <c r="AE269" s="14">
        <v>516.70000000000005</v>
      </c>
      <c r="AF269" s="17">
        <v>603.66</v>
      </c>
      <c r="AG269" s="17">
        <v>1.61</v>
      </c>
      <c r="AH269" s="17">
        <v>605.27</v>
      </c>
      <c r="AI269" s="15">
        <v>29.76</v>
      </c>
      <c r="AJ269" s="15">
        <v>2.16</v>
      </c>
      <c r="AK269" s="17">
        <v>3.3</v>
      </c>
      <c r="AL269" s="17">
        <f>ROUND(Data_AidAndLevy[[#This Row],[L311]]*Data_AidAndLevy[[#This Row],[L201]],0)</f>
        <v>24463</v>
      </c>
      <c r="AM269" s="15">
        <v>0</v>
      </c>
      <c r="AN269" s="15">
        <v>35.22</v>
      </c>
      <c r="AO269" s="17">
        <v>603.66</v>
      </c>
      <c r="AP269" s="15">
        <v>638.88</v>
      </c>
      <c r="AQ269" s="17">
        <v>86.96</v>
      </c>
      <c r="AR269" s="15">
        <v>551.91999999999996</v>
      </c>
      <c r="AS269" s="16">
        <v>7635</v>
      </c>
      <c r="AT269" s="14">
        <v>516.70000000000005</v>
      </c>
      <c r="AU269" s="16">
        <v>3945005</v>
      </c>
      <c r="AV269" s="16">
        <v>3759874</v>
      </c>
      <c r="AW269" s="17">
        <v>1.01</v>
      </c>
      <c r="AX269" s="16">
        <v>3797473</v>
      </c>
      <c r="AY269" s="16">
        <v>3945005</v>
      </c>
      <c r="AZ269" s="16">
        <v>0</v>
      </c>
      <c r="BA269" s="16">
        <v>7635</v>
      </c>
      <c r="BB269" s="15">
        <v>35.22</v>
      </c>
      <c r="BC269" s="16">
        <v>268905</v>
      </c>
      <c r="BD269" s="16">
        <v>7635</v>
      </c>
      <c r="BE269" s="17">
        <v>86.96</v>
      </c>
      <c r="BF269" s="16">
        <v>663940</v>
      </c>
      <c r="BG269" s="17">
        <v>674.69</v>
      </c>
      <c r="BH269" s="14">
        <v>516.70000000000005</v>
      </c>
      <c r="BI269" s="16">
        <v>348612</v>
      </c>
      <c r="BJ269" s="16">
        <v>332530</v>
      </c>
      <c r="BK269" s="16">
        <v>348612</v>
      </c>
      <c r="BL269" s="16">
        <v>0</v>
      </c>
      <c r="BM269" s="16">
        <v>348612</v>
      </c>
      <c r="BN269" s="16">
        <v>348612</v>
      </c>
      <c r="BO269" s="17">
        <v>77.53</v>
      </c>
      <c r="BP269" s="14">
        <v>516.70000000000005</v>
      </c>
      <c r="BQ269" s="16">
        <v>40060</v>
      </c>
      <c r="BR269" s="16">
        <v>38228</v>
      </c>
      <c r="BS269" s="16">
        <v>40060</v>
      </c>
      <c r="BT269" s="16">
        <v>0</v>
      </c>
      <c r="BU269" s="16">
        <v>40060</v>
      </c>
      <c r="BV269" s="16">
        <v>40060</v>
      </c>
      <c r="BW269" s="17">
        <v>61.62</v>
      </c>
      <c r="BX269" s="14">
        <v>516.70000000000005</v>
      </c>
      <c r="BY269" s="16">
        <v>31839</v>
      </c>
      <c r="BZ269" s="16">
        <v>30062</v>
      </c>
      <c r="CA269" s="16">
        <v>31839</v>
      </c>
      <c r="CB269" s="16">
        <v>0</v>
      </c>
      <c r="CC269" s="16">
        <v>31839</v>
      </c>
      <c r="CD269" s="16">
        <v>31839</v>
      </c>
      <c r="CE269" s="17">
        <v>368.53</v>
      </c>
      <c r="CF269" s="14">
        <v>516.70000000000005</v>
      </c>
      <c r="CG269" s="16">
        <v>190419</v>
      </c>
      <c r="CH269" s="16">
        <v>181476</v>
      </c>
      <c r="CI269" s="16">
        <v>190419</v>
      </c>
      <c r="CJ269" s="16">
        <v>0</v>
      </c>
      <c r="CK269" s="16">
        <v>190419</v>
      </c>
      <c r="CL269" s="16">
        <v>190419</v>
      </c>
      <c r="CM269" s="17">
        <v>348.14</v>
      </c>
      <c r="CN269" s="17">
        <v>603.66</v>
      </c>
      <c r="CO269" s="16">
        <v>210158</v>
      </c>
      <c r="CP269" s="16">
        <v>206910</v>
      </c>
      <c r="CQ269" s="16">
        <v>0</v>
      </c>
      <c r="CR269" s="16">
        <v>206910</v>
      </c>
      <c r="CS269" s="16">
        <v>210158</v>
      </c>
      <c r="CT269" s="16">
        <v>0</v>
      </c>
      <c r="CU269" s="14">
        <v>516.70000000000005</v>
      </c>
      <c r="CV269" s="16">
        <v>172</v>
      </c>
      <c r="CW269" s="14">
        <v>4.8</v>
      </c>
      <c r="CX269" s="16">
        <v>684</v>
      </c>
      <c r="CY269" s="17">
        <v>62.44</v>
      </c>
      <c r="CZ269" s="16">
        <v>42709</v>
      </c>
      <c r="DA269" s="16">
        <v>684</v>
      </c>
      <c r="DB269" s="17">
        <v>69.56</v>
      </c>
      <c r="DC269" s="16">
        <v>47579</v>
      </c>
      <c r="DD269" s="17">
        <v>1.61</v>
      </c>
      <c r="DE269" s="17">
        <v>348.14</v>
      </c>
      <c r="DF269" s="16">
        <v>561</v>
      </c>
      <c r="DG269" s="17">
        <v>34.47</v>
      </c>
      <c r="DH269" s="17">
        <v>603.66</v>
      </c>
      <c r="DI269" s="16">
        <v>20808</v>
      </c>
      <c r="DJ269" s="16">
        <v>20464</v>
      </c>
      <c r="DK269" s="16">
        <v>20808</v>
      </c>
      <c r="DL269" s="16">
        <v>0</v>
      </c>
      <c r="DM269" s="16">
        <v>20808</v>
      </c>
      <c r="DN269" s="16">
        <v>20808</v>
      </c>
      <c r="DO269" s="17">
        <v>3.74</v>
      </c>
      <c r="DP269" s="17">
        <v>603.66</v>
      </c>
      <c r="DQ269" s="16">
        <v>2258</v>
      </c>
      <c r="DR269" s="16">
        <v>2213</v>
      </c>
      <c r="DS269" s="16">
        <v>2258</v>
      </c>
      <c r="DT269" s="16">
        <v>0</v>
      </c>
      <c r="DU269" s="16">
        <v>2258</v>
      </c>
      <c r="DV269" s="16">
        <v>2258</v>
      </c>
      <c r="DW269" s="16">
        <v>3945005</v>
      </c>
      <c r="DX269" s="16">
        <v>0</v>
      </c>
      <c r="DY269" s="16">
        <v>268905</v>
      </c>
      <c r="DZ269" s="16">
        <v>663940</v>
      </c>
      <c r="EA269" s="16">
        <v>348612</v>
      </c>
      <c r="EB269" s="16">
        <v>40060</v>
      </c>
      <c r="EC269" s="16">
        <v>31839</v>
      </c>
      <c r="ED269" s="16">
        <v>190419</v>
      </c>
      <c r="EE269" s="16">
        <v>210158</v>
      </c>
      <c r="EF269" s="16">
        <v>0</v>
      </c>
      <c r="EG269" s="16">
        <v>42709</v>
      </c>
      <c r="EH269" s="16">
        <v>47579</v>
      </c>
      <c r="EI269" s="16">
        <v>561</v>
      </c>
      <c r="EJ269" s="16">
        <v>20808</v>
      </c>
      <c r="EK269" s="16">
        <v>2258</v>
      </c>
      <c r="EL269" s="16">
        <v>49402</v>
      </c>
      <c r="EM269" s="16">
        <v>191515</v>
      </c>
      <c r="EN269" s="16">
        <v>-148</v>
      </c>
      <c r="EO269" s="16">
        <v>5954818</v>
      </c>
      <c r="EP269" s="16">
        <v>290208676</v>
      </c>
      <c r="EQ269" s="18">
        <v>5.4</v>
      </c>
      <c r="ER269" s="16">
        <v>1567127</v>
      </c>
      <c r="ES269" s="16">
        <v>16959</v>
      </c>
      <c r="ET269" s="16">
        <v>16838</v>
      </c>
      <c r="EU269" s="16">
        <v>121</v>
      </c>
      <c r="EV269" s="16">
        <v>1567127</v>
      </c>
      <c r="EW269" s="16">
        <v>1567248</v>
      </c>
      <c r="EX269" s="16">
        <v>29545066</v>
      </c>
      <c r="EY269" s="16">
        <v>24558038</v>
      </c>
      <c r="EZ269" s="16">
        <v>4987028</v>
      </c>
      <c r="FA269" s="18">
        <v>5.4</v>
      </c>
      <c r="FB269" s="16">
        <v>26930</v>
      </c>
      <c r="FC269" s="16">
        <v>0</v>
      </c>
      <c r="FD269" s="16">
        <v>0</v>
      </c>
      <c r="FE269" s="16">
        <v>0</v>
      </c>
      <c r="FF269" s="16">
        <v>26930</v>
      </c>
      <c r="FG269" s="16">
        <v>26930</v>
      </c>
      <c r="FH269" s="16">
        <v>1567248</v>
      </c>
      <c r="FI269" s="16">
        <v>1594178</v>
      </c>
      <c r="FJ269" s="16">
        <v>6749</v>
      </c>
      <c r="FK269" s="15">
        <v>551.91999999999996</v>
      </c>
      <c r="FL269" s="16">
        <v>3724908</v>
      </c>
      <c r="FM269" s="16">
        <v>6749</v>
      </c>
      <c r="FN269" s="17">
        <v>86.96</v>
      </c>
      <c r="FO269" s="16">
        <v>586893</v>
      </c>
      <c r="FP269" s="16">
        <v>264</v>
      </c>
      <c r="FQ269" s="17">
        <v>605.27</v>
      </c>
      <c r="FR269" s="16">
        <v>159791</v>
      </c>
      <c r="FS269" s="16">
        <v>20808</v>
      </c>
      <c r="FT269" s="16">
        <v>2258</v>
      </c>
      <c r="FU269" s="16">
        <v>182857</v>
      </c>
      <c r="FV269" s="16">
        <v>3724908</v>
      </c>
      <c r="FW269" s="16">
        <v>586893</v>
      </c>
      <c r="FX269" s="16">
        <v>-131</v>
      </c>
      <c r="FY269" s="16">
        <v>348612</v>
      </c>
      <c r="FZ269" s="16">
        <v>40060</v>
      </c>
      <c r="GA269" s="16">
        <v>31839</v>
      </c>
      <c r="GB269" s="16">
        <v>190419</v>
      </c>
      <c r="GC269" s="16">
        <v>5105457</v>
      </c>
      <c r="GD269" s="16">
        <v>1594178</v>
      </c>
      <c r="GE269" s="16">
        <v>3511279</v>
      </c>
      <c r="GF269" s="15">
        <v>638.88</v>
      </c>
      <c r="GG269" s="16">
        <v>300</v>
      </c>
      <c r="GH269" s="16">
        <v>191664</v>
      </c>
      <c r="GI269" s="16">
        <v>3511279</v>
      </c>
      <c r="GJ269" s="16">
        <v>0</v>
      </c>
      <c r="GK269" s="14">
        <v>26</v>
      </c>
      <c r="GL269" s="16">
        <v>7635</v>
      </c>
      <c r="GM269" s="16">
        <v>198510</v>
      </c>
      <c r="GN269" s="14">
        <v>0</v>
      </c>
      <c r="GO269" s="16">
        <v>7413</v>
      </c>
      <c r="GP269" s="16">
        <v>0</v>
      </c>
      <c r="GQ269" s="16">
        <v>198510</v>
      </c>
      <c r="GR269" s="16">
        <v>198510</v>
      </c>
      <c r="GS269" s="16">
        <v>5954818</v>
      </c>
      <c r="GT269" s="16">
        <v>5105457</v>
      </c>
      <c r="GU269" s="16">
        <v>0</v>
      </c>
      <c r="GV269" s="16">
        <v>849361</v>
      </c>
      <c r="GW269" s="16">
        <v>290208676</v>
      </c>
      <c r="GX269" s="16">
        <v>284812429</v>
      </c>
      <c r="GY269" s="16">
        <v>5396247</v>
      </c>
      <c r="GZ269" s="16">
        <v>284812429</v>
      </c>
      <c r="HA269" s="18">
        <v>1.89E-2</v>
      </c>
      <c r="HB269" s="16">
        <v>10499</v>
      </c>
      <c r="HC269" s="16">
        <v>198</v>
      </c>
      <c r="HD269" s="16">
        <v>10499</v>
      </c>
      <c r="HE269" s="16">
        <v>198</v>
      </c>
      <c r="HF269" s="16">
        <v>10301</v>
      </c>
      <c r="HG269" s="16">
        <v>886</v>
      </c>
      <c r="HH269" s="16">
        <v>685</v>
      </c>
      <c r="HI269" s="16">
        <v>201</v>
      </c>
      <c r="HJ269" s="15">
        <v>638.88</v>
      </c>
      <c r="HK269" s="16">
        <v>128415</v>
      </c>
      <c r="HL269" s="15">
        <v>638.88</v>
      </c>
      <c r="HM269" s="16">
        <v>10</v>
      </c>
      <c r="HN269" s="16">
        <v>6389</v>
      </c>
      <c r="HO269" s="15">
        <v>638.88</v>
      </c>
      <c r="HP269" s="16">
        <v>7635</v>
      </c>
      <c r="HQ269" s="15">
        <v>0.11600000000000001</v>
      </c>
      <c r="HR269" s="16">
        <v>566048</v>
      </c>
      <c r="HS269" s="16">
        <v>128415</v>
      </c>
      <c r="HT269" s="16">
        <v>6389</v>
      </c>
      <c r="HU269" s="16">
        <v>431244</v>
      </c>
      <c r="HV269" s="16">
        <v>290208676</v>
      </c>
      <c r="HW269" s="18">
        <v>1.4859800000000001</v>
      </c>
      <c r="HX269" s="18">
        <v>1.9617800000000001</v>
      </c>
      <c r="HY269" s="18">
        <v>0</v>
      </c>
      <c r="HZ269" s="16">
        <v>290208676</v>
      </c>
      <c r="IA269" s="16">
        <v>0</v>
      </c>
      <c r="IB269" s="16">
        <v>7635</v>
      </c>
      <c r="IC269" s="17">
        <v>0</v>
      </c>
      <c r="ID269" s="16">
        <v>0</v>
      </c>
      <c r="IE269" s="15">
        <v>638.88</v>
      </c>
      <c r="IF269" s="16">
        <v>0</v>
      </c>
      <c r="IG269" s="16">
        <v>849361</v>
      </c>
      <c r="IH269" s="16">
        <v>10301</v>
      </c>
      <c r="II269" s="16">
        <v>0</v>
      </c>
      <c r="IJ269" s="16">
        <v>0</v>
      </c>
      <c r="IK269" s="16">
        <v>49402</v>
      </c>
      <c r="IL269" s="16">
        <v>128415</v>
      </c>
      <c r="IM269" s="16">
        <v>6389</v>
      </c>
      <c r="IN269" s="16">
        <v>0</v>
      </c>
      <c r="IO269" s="16">
        <v>0</v>
      </c>
      <c r="IP269" s="16">
        <v>753658</v>
      </c>
      <c r="IQ269" s="16">
        <v>3511279</v>
      </c>
      <c r="IR269" s="16">
        <v>0</v>
      </c>
      <c r="IS269" s="16">
        <v>10301</v>
      </c>
      <c r="IT269" s="16">
        <v>0</v>
      </c>
      <c r="IU269" s="16">
        <v>0</v>
      </c>
      <c r="IV269" s="16">
        <v>49402</v>
      </c>
      <c r="IW269" s="16">
        <v>128415</v>
      </c>
      <c r="IX269" s="16">
        <v>6389</v>
      </c>
      <c r="IY269" s="16">
        <v>0</v>
      </c>
      <c r="IZ269" s="16">
        <v>0</v>
      </c>
      <c r="JA269" s="16">
        <v>0</v>
      </c>
      <c r="JB269" s="16">
        <v>198510</v>
      </c>
      <c r="JC269" s="16">
        <v>3805492</v>
      </c>
      <c r="JD269" s="16">
        <v>3945005</v>
      </c>
      <c r="JE269" s="16">
        <v>0</v>
      </c>
      <c r="JF269" s="16">
        <v>3945005</v>
      </c>
      <c r="JG269" s="19">
        <v>0.1</v>
      </c>
      <c r="JH269" s="16">
        <v>394501</v>
      </c>
      <c r="JI269" s="16">
        <v>290208676</v>
      </c>
      <c r="JJ269" s="14">
        <v>516.70000000000005</v>
      </c>
      <c r="JK269" s="16">
        <v>561658</v>
      </c>
      <c r="JL269" s="16">
        <v>416026</v>
      </c>
      <c r="JM269" s="16">
        <v>561658</v>
      </c>
      <c r="JN269" s="17">
        <v>0.25</v>
      </c>
      <c r="JO269" s="19">
        <v>0.1852</v>
      </c>
      <c r="JP269" s="16">
        <v>394501</v>
      </c>
      <c r="JQ269" s="16">
        <v>73062</v>
      </c>
      <c r="JR269" s="17">
        <v>0.03</v>
      </c>
      <c r="JS269" s="16">
        <v>4166036</v>
      </c>
      <c r="JT269" s="16">
        <v>124981</v>
      </c>
      <c r="JU269" s="16">
        <v>394501</v>
      </c>
      <c r="JV269" s="16">
        <v>73062</v>
      </c>
      <c r="JW269" s="16">
        <v>124981</v>
      </c>
      <c r="JX269" s="16">
        <v>196458</v>
      </c>
      <c r="JY269" s="16">
        <v>73062</v>
      </c>
      <c r="JZ269" s="18">
        <v>0</v>
      </c>
      <c r="KA269" s="16">
        <v>0</v>
      </c>
      <c r="KB269" s="16">
        <v>124981</v>
      </c>
      <c r="KC269" s="16">
        <v>196458</v>
      </c>
      <c r="KD269" s="16">
        <v>321439</v>
      </c>
      <c r="KE269" s="16">
        <v>3945005</v>
      </c>
      <c r="KF269" s="19">
        <v>0</v>
      </c>
      <c r="KG269" s="16">
        <v>0</v>
      </c>
      <c r="KH269" s="17">
        <v>0</v>
      </c>
      <c r="KI269" s="16">
        <v>4166036</v>
      </c>
      <c r="KJ269" s="16">
        <v>0</v>
      </c>
      <c r="KK269" s="16">
        <v>0</v>
      </c>
      <c r="KL269" s="16">
        <v>0</v>
      </c>
      <c r="KM269" s="16">
        <v>0</v>
      </c>
      <c r="KN269" s="16">
        <v>8243</v>
      </c>
      <c r="KO269" s="16">
        <v>8184</v>
      </c>
      <c r="KP269" s="16">
        <v>59</v>
      </c>
      <c r="KQ269" s="16">
        <v>753658</v>
      </c>
      <c r="KR269" s="16">
        <v>59</v>
      </c>
      <c r="KS269" s="16">
        <v>753599</v>
      </c>
      <c r="KT269" s="16">
        <v>121</v>
      </c>
      <c r="KU269" s="16">
        <v>59</v>
      </c>
      <c r="KV269" s="16">
        <v>180</v>
      </c>
      <c r="KW269" s="16">
        <v>1567127</v>
      </c>
      <c r="KX269" s="16">
        <v>753599</v>
      </c>
      <c r="KY269" s="18">
        <v>2320726</v>
      </c>
      <c r="KZ269" s="16">
        <v>196458</v>
      </c>
      <c r="LA269" s="16">
        <v>0</v>
      </c>
      <c r="LB269" s="16">
        <v>0</v>
      </c>
      <c r="LC269" s="16">
        <v>0</v>
      </c>
      <c r="LD269" s="16">
        <v>2517184</v>
      </c>
      <c r="LE269" s="16">
        <v>280485</v>
      </c>
      <c r="LF269" s="16">
        <v>0</v>
      </c>
      <c r="LG269" s="16">
        <v>0</v>
      </c>
      <c r="LH269" s="16">
        <v>2797669</v>
      </c>
      <c r="LI269" s="16">
        <v>196458</v>
      </c>
      <c r="LJ269" s="16">
        <v>2601211</v>
      </c>
      <c r="LK269" s="16">
        <v>290208676</v>
      </c>
      <c r="LL269" s="16">
        <v>8.9632400000000008</v>
      </c>
      <c r="LM269" s="16">
        <v>196458</v>
      </c>
      <c r="LN269" s="16">
        <v>292010932</v>
      </c>
      <c r="LO269" s="16">
        <v>0.67278000000000004</v>
      </c>
      <c r="LP269" s="16">
        <v>8.9632400000000008</v>
      </c>
      <c r="LQ269" s="16">
        <v>9.6360200000000003</v>
      </c>
      <c r="LR269" s="16">
        <v>210158</v>
      </c>
      <c r="LS269" s="16">
        <v>0</v>
      </c>
      <c r="LT269" s="16">
        <v>42709</v>
      </c>
      <c r="LU269" s="16">
        <v>47579</v>
      </c>
      <c r="LV269" s="16">
        <v>561</v>
      </c>
      <c r="LW269" s="16">
        <v>20808</v>
      </c>
      <c r="LX269" s="16">
        <v>2258</v>
      </c>
      <c r="LY269" s="16">
        <v>49402</v>
      </c>
      <c r="LZ269" s="16">
        <v>274671</v>
      </c>
      <c r="MA269" s="16">
        <v>3805492</v>
      </c>
      <c r="MB269" s="18">
        <v>274671</v>
      </c>
      <c r="MC269" s="16">
        <v>3530821</v>
      </c>
      <c r="MD269" s="16">
        <v>5954818</v>
      </c>
      <c r="ME269" s="18">
        <v>0</v>
      </c>
      <c r="MF269" s="18">
        <v>0</v>
      </c>
      <c r="MG269" s="18">
        <v>321439</v>
      </c>
      <c r="MH269" s="16">
        <v>0</v>
      </c>
      <c r="MI269" s="16">
        <v>198510</v>
      </c>
      <c r="MJ269" s="16">
        <v>0</v>
      </c>
      <c r="MK269" s="16">
        <v>0</v>
      </c>
      <c r="ML269" s="16">
        <v>0</v>
      </c>
      <c r="MM269" s="16">
        <v>0</v>
      </c>
      <c r="MN269" s="16">
        <v>0</v>
      </c>
      <c r="MO269" s="16">
        <v>2517184</v>
      </c>
      <c r="MP269" s="16">
        <v>198510</v>
      </c>
      <c r="MQ269" s="16">
        <v>0</v>
      </c>
      <c r="MR269" s="16">
        <v>124981</v>
      </c>
      <c r="MS269" s="16">
        <v>0</v>
      </c>
      <c r="MT269" s="16">
        <v>26930</v>
      </c>
      <c r="MU269" s="16">
        <v>180</v>
      </c>
      <c r="MV269" s="16">
        <v>0</v>
      </c>
      <c r="MW269" s="16">
        <v>2867785</v>
      </c>
      <c r="MX269" s="16">
        <v>292010932</v>
      </c>
      <c r="MY269" s="16">
        <v>0.67</v>
      </c>
      <c r="MZ269" s="16">
        <v>195647</v>
      </c>
      <c r="NA269" s="16">
        <v>0.03</v>
      </c>
      <c r="NB269" s="16">
        <v>4166036</v>
      </c>
      <c r="NC269" s="16">
        <v>124981</v>
      </c>
      <c r="ND269" s="16">
        <v>195647</v>
      </c>
      <c r="NE269" s="16">
        <v>124981</v>
      </c>
      <c r="NF269" s="16">
        <v>70666</v>
      </c>
      <c r="NG269" s="17">
        <v>0.03</v>
      </c>
      <c r="NH269" s="17">
        <v>0</v>
      </c>
      <c r="NI269" s="17">
        <v>0</v>
      </c>
      <c r="NJ269" s="17">
        <v>0</v>
      </c>
      <c r="NK269" s="17">
        <v>0.03</v>
      </c>
      <c r="NL269" s="17">
        <v>0.06</v>
      </c>
      <c r="NM269" s="16">
        <v>124981</v>
      </c>
      <c r="NN269" s="16">
        <v>0</v>
      </c>
      <c r="NO269" s="18">
        <v>0</v>
      </c>
      <c r="NP269" s="16">
        <v>0</v>
      </c>
      <c r="NQ269" s="17">
        <v>124981</v>
      </c>
      <c r="NR269" s="16">
        <v>668734</v>
      </c>
      <c r="NS269" s="16">
        <v>0</v>
      </c>
      <c r="NT269" s="16">
        <v>96364</v>
      </c>
      <c r="NU269" s="16">
        <v>0</v>
      </c>
      <c r="NV269" s="16">
        <v>0</v>
      </c>
      <c r="NW269" s="17">
        <v>0</v>
      </c>
      <c r="NX269" s="17">
        <v>0</v>
      </c>
    </row>
    <row r="270" spans="1:388" x14ac:dyDescent="0.55000000000000004">
      <c r="A270" s="13" t="s">
        <v>1181</v>
      </c>
      <c r="B270" s="13" t="s">
        <v>1201</v>
      </c>
      <c r="C270" s="13" t="s">
        <v>507</v>
      </c>
      <c r="D270" s="13" t="s">
        <v>508</v>
      </c>
      <c r="E270" s="14">
        <v>7211</v>
      </c>
      <c r="F270" s="15">
        <v>-0.92</v>
      </c>
      <c r="G270" s="16">
        <v>7413</v>
      </c>
      <c r="H270" s="16">
        <v>-6820</v>
      </c>
      <c r="I270" s="16">
        <v>6553</v>
      </c>
      <c r="J270" s="15">
        <v>-0.92</v>
      </c>
      <c r="K270" s="16">
        <v>-6029</v>
      </c>
      <c r="L270" s="16">
        <v>7413</v>
      </c>
      <c r="M270" s="16">
        <v>222</v>
      </c>
      <c r="N270" s="16">
        <v>7635</v>
      </c>
      <c r="O270" s="17">
        <v>601.75</v>
      </c>
      <c r="P270" s="17">
        <v>19.07</v>
      </c>
      <c r="Q270" s="17">
        <v>620.82000000000005</v>
      </c>
      <c r="R270" s="17">
        <v>68.83</v>
      </c>
      <c r="S270" s="17">
        <v>2.16</v>
      </c>
      <c r="T270" s="17">
        <v>70.989999999999995</v>
      </c>
      <c r="U270" s="17">
        <v>68.89</v>
      </c>
      <c r="V270" s="17">
        <v>2.35</v>
      </c>
      <c r="W270" s="17">
        <v>71.239999999999995</v>
      </c>
      <c r="X270" s="17">
        <v>357.8</v>
      </c>
      <c r="Y270" s="17">
        <v>10.73</v>
      </c>
      <c r="Z270" s="17">
        <v>368.53</v>
      </c>
      <c r="AA270" s="17">
        <v>383.76</v>
      </c>
      <c r="AB270" s="17">
        <v>311.76</v>
      </c>
      <c r="AC270" s="17">
        <v>367.16</v>
      </c>
      <c r="AD270" s="17">
        <v>1062.68</v>
      </c>
      <c r="AE270" s="14">
        <v>7211</v>
      </c>
      <c r="AF270" s="17">
        <v>8273.68</v>
      </c>
      <c r="AG270" s="17">
        <v>0</v>
      </c>
      <c r="AH270" s="17">
        <v>8273.68</v>
      </c>
      <c r="AI270" s="15">
        <v>70.14</v>
      </c>
      <c r="AJ270" s="15">
        <v>32.49</v>
      </c>
      <c r="AK270" s="17">
        <v>45.72</v>
      </c>
      <c r="AL270" s="17">
        <f>ROUND(Data_AidAndLevy[[#This Row],[L311]]*Data_AidAndLevy[[#This Row],[L201]],0)</f>
        <v>338922</v>
      </c>
      <c r="AM270" s="15">
        <v>0</v>
      </c>
      <c r="AN270" s="15">
        <v>148.35</v>
      </c>
      <c r="AO270" s="17">
        <v>8273.68</v>
      </c>
      <c r="AP270" s="15">
        <v>8422.0300000000007</v>
      </c>
      <c r="AQ270" s="17">
        <v>1062.68</v>
      </c>
      <c r="AR270" s="15">
        <v>7359.35</v>
      </c>
      <c r="AS270" s="16">
        <v>7635</v>
      </c>
      <c r="AT270" s="14">
        <v>7211</v>
      </c>
      <c r="AU270" s="16">
        <v>55055985</v>
      </c>
      <c r="AV270" s="16">
        <v>52069653</v>
      </c>
      <c r="AW270" s="17">
        <v>1.01</v>
      </c>
      <c r="AX270" s="16">
        <v>52590350</v>
      </c>
      <c r="AY270" s="16">
        <v>55055985</v>
      </c>
      <c r="AZ270" s="16">
        <v>0</v>
      </c>
      <c r="BA270" s="16">
        <v>7635</v>
      </c>
      <c r="BB270" s="15">
        <v>148.35</v>
      </c>
      <c r="BC270" s="16">
        <v>1132652</v>
      </c>
      <c r="BD270" s="16">
        <v>7635</v>
      </c>
      <c r="BE270" s="17">
        <v>1062.68</v>
      </c>
      <c r="BF270" s="16">
        <v>8113562</v>
      </c>
      <c r="BG270" s="17">
        <v>620.82000000000005</v>
      </c>
      <c r="BH270" s="14">
        <v>7211</v>
      </c>
      <c r="BI270" s="16">
        <v>4476733</v>
      </c>
      <c r="BJ270" s="16">
        <v>4226752</v>
      </c>
      <c r="BK270" s="16">
        <v>4476733</v>
      </c>
      <c r="BL270" s="16">
        <v>0</v>
      </c>
      <c r="BM270" s="16">
        <v>4476733</v>
      </c>
      <c r="BN270" s="16">
        <v>4476733</v>
      </c>
      <c r="BO270" s="17">
        <v>70.989999999999995</v>
      </c>
      <c r="BP270" s="14">
        <v>7211</v>
      </c>
      <c r="BQ270" s="16">
        <v>511909</v>
      </c>
      <c r="BR270" s="16">
        <v>483469</v>
      </c>
      <c r="BS270" s="16">
        <v>511909</v>
      </c>
      <c r="BT270" s="16">
        <v>0</v>
      </c>
      <c r="BU270" s="16">
        <v>511909</v>
      </c>
      <c r="BV270" s="16">
        <v>511909</v>
      </c>
      <c r="BW270" s="17">
        <v>71.239999999999995</v>
      </c>
      <c r="BX270" s="14">
        <v>7211</v>
      </c>
      <c r="BY270" s="16">
        <v>513712</v>
      </c>
      <c r="BZ270" s="16">
        <v>483890</v>
      </c>
      <c r="CA270" s="16">
        <v>513712</v>
      </c>
      <c r="CB270" s="16">
        <v>0</v>
      </c>
      <c r="CC270" s="16">
        <v>513712</v>
      </c>
      <c r="CD270" s="16">
        <v>513712</v>
      </c>
      <c r="CE270" s="17">
        <v>368.53</v>
      </c>
      <c r="CF270" s="14">
        <v>7211</v>
      </c>
      <c r="CG270" s="16">
        <v>2657470</v>
      </c>
      <c r="CH270" s="16">
        <v>2513223</v>
      </c>
      <c r="CI270" s="16">
        <v>2657470</v>
      </c>
      <c r="CJ270" s="16">
        <v>0</v>
      </c>
      <c r="CK270" s="16">
        <v>2657470</v>
      </c>
      <c r="CL270" s="16">
        <v>2657470</v>
      </c>
      <c r="CM270" s="17">
        <v>325.88</v>
      </c>
      <c r="CN270" s="17">
        <v>8273.68</v>
      </c>
      <c r="CO270" s="16">
        <v>2696227</v>
      </c>
      <c r="CP270" s="16">
        <v>2534092</v>
      </c>
      <c r="CQ270" s="16">
        <v>0</v>
      </c>
      <c r="CR270" s="16">
        <v>2534092</v>
      </c>
      <c r="CS270" s="16">
        <v>2696227</v>
      </c>
      <c r="CT270" s="16">
        <v>0</v>
      </c>
      <c r="CU270" s="14">
        <v>7211</v>
      </c>
      <c r="CV270" s="16">
        <v>380</v>
      </c>
      <c r="CW270" s="14">
        <v>0</v>
      </c>
      <c r="CX270" s="16">
        <v>7591</v>
      </c>
      <c r="CY270" s="17">
        <v>62.04</v>
      </c>
      <c r="CZ270" s="16">
        <v>470946</v>
      </c>
      <c r="DA270" s="16">
        <v>7591</v>
      </c>
      <c r="DB270" s="17">
        <v>68.150000000000006</v>
      </c>
      <c r="DC270" s="16">
        <v>517327</v>
      </c>
      <c r="DD270" s="17">
        <v>0</v>
      </c>
      <c r="DE270" s="17">
        <v>325.88</v>
      </c>
      <c r="DF270" s="16">
        <v>0</v>
      </c>
      <c r="DG270" s="17">
        <v>27.75</v>
      </c>
      <c r="DH270" s="17">
        <v>8273.68</v>
      </c>
      <c r="DI270" s="16">
        <v>229595</v>
      </c>
      <c r="DJ270" s="16">
        <v>214407</v>
      </c>
      <c r="DK270" s="16">
        <v>229595</v>
      </c>
      <c r="DL270" s="16">
        <v>0</v>
      </c>
      <c r="DM270" s="16">
        <v>229595</v>
      </c>
      <c r="DN270" s="16">
        <v>229595</v>
      </c>
      <c r="DO270" s="17">
        <v>3.48</v>
      </c>
      <c r="DP270" s="17">
        <v>8273.68</v>
      </c>
      <c r="DQ270" s="16">
        <v>28792</v>
      </c>
      <c r="DR270" s="16">
        <v>26931</v>
      </c>
      <c r="DS270" s="16">
        <v>28792</v>
      </c>
      <c r="DT270" s="16">
        <v>0</v>
      </c>
      <c r="DU270" s="16">
        <v>28792</v>
      </c>
      <c r="DV270" s="16">
        <v>28792</v>
      </c>
      <c r="DW270" s="16">
        <v>55055985</v>
      </c>
      <c r="DX270" s="16">
        <v>0</v>
      </c>
      <c r="DY270" s="16">
        <v>1132652</v>
      </c>
      <c r="DZ270" s="16">
        <v>8113562</v>
      </c>
      <c r="EA270" s="16">
        <v>4476733</v>
      </c>
      <c r="EB270" s="16">
        <v>511909</v>
      </c>
      <c r="EC270" s="16">
        <v>513712</v>
      </c>
      <c r="ED270" s="16">
        <v>2657470</v>
      </c>
      <c r="EE270" s="16">
        <v>2696227</v>
      </c>
      <c r="EF270" s="16">
        <v>0</v>
      </c>
      <c r="EG270" s="16">
        <v>470946</v>
      </c>
      <c r="EH270" s="16">
        <v>517327</v>
      </c>
      <c r="EI270" s="16">
        <v>0</v>
      </c>
      <c r="EJ270" s="16">
        <v>229595</v>
      </c>
      <c r="EK270" s="16">
        <v>28792</v>
      </c>
      <c r="EL270" s="16">
        <v>261652</v>
      </c>
      <c r="EM270" s="16">
        <v>1381417</v>
      </c>
      <c r="EN270" s="16">
        <v>-6820</v>
      </c>
      <c r="EO270" s="16">
        <v>77517855</v>
      </c>
      <c r="EP270" s="16">
        <v>2449648055</v>
      </c>
      <c r="EQ270" s="18">
        <v>5.4</v>
      </c>
      <c r="ER270" s="16">
        <v>13228099</v>
      </c>
      <c r="ES270" s="16">
        <v>662764</v>
      </c>
      <c r="ET270" s="16">
        <v>627590</v>
      </c>
      <c r="EU270" s="16">
        <v>35174</v>
      </c>
      <c r="EV270" s="16">
        <v>13228099</v>
      </c>
      <c r="EW270" s="16">
        <v>13263273</v>
      </c>
      <c r="EX270" s="16">
        <v>692732819</v>
      </c>
      <c r="EY270" s="16">
        <v>671502534</v>
      </c>
      <c r="EZ270" s="16">
        <v>21230285</v>
      </c>
      <c r="FA270" s="18">
        <v>5.4</v>
      </c>
      <c r="FB270" s="16">
        <v>114644</v>
      </c>
      <c r="FC270" s="16">
        <v>0</v>
      </c>
      <c r="FD270" s="16">
        <v>0</v>
      </c>
      <c r="FE270" s="16">
        <v>0</v>
      </c>
      <c r="FF270" s="16">
        <v>114644</v>
      </c>
      <c r="FG270" s="16">
        <v>114644</v>
      </c>
      <c r="FH270" s="16">
        <v>13263273</v>
      </c>
      <c r="FI270" s="16">
        <v>13377917</v>
      </c>
      <c r="FJ270" s="16">
        <v>6749</v>
      </c>
      <c r="FK270" s="15">
        <v>7359.35</v>
      </c>
      <c r="FL270" s="16">
        <v>49668253</v>
      </c>
      <c r="FM270" s="16">
        <v>6749</v>
      </c>
      <c r="FN270" s="17">
        <v>1062.68</v>
      </c>
      <c r="FO270" s="16">
        <v>7172027</v>
      </c>
      <c r="FP270" s="16">
        <v>264</v>
      </c>
      <c r="FQ270" s="17">
        <v>8273.68</v>
      </c>
      <c r="FR270" s="16">
        <v>2184252</v>
      </c>
      <c r="FS270" s="16">
        <v>229595</v>
      </c>
      <c r="FT270" s="16">
        <v>28792</v>
      </c>
      <c r="FU270" s="16">
        <v>2442639</v>
      </c>
      <c r="FV270" s="16">
        <v>49668253</v>
      </c>
      <c r="FW270" s="16">
        <v>7172027</v>
      </c>
      <c r="FX270" s="16">
        <v>-6029</v>
      </c>
      <c r="FY270" s="16">
        <v>4476733</v>
      </c>
      <c r="FZ270" s="16">
        <v>511909</v>
      </c>
      <c r="GA270" s="16">
        <v>513712</v>
      </c>
      <c r="GB270" s="16">
        <v>2657470</v>
      </c>
      <c r="GC270" s="16">
        <v>67436714</v>
      </c>
      <c r="GD270" s="16">
        <v>13377917</v>
      </c>
      <c r="GE270" s="16">
        <v>54058797</v>
      </c>
      <c r="GF270" s="15">
        <v>8422.0300000000007</v>
      </c>
      <c r="GG270" s="16">
        <v>300</v>
      </c>
      <c r="GH270" s="16">
        <v>2526609</v>
      </c>
      <c r="GI270" s="16">
        <v>54058797</v>
      </c>
      <c r="GJ270" s="16">
        <v>0</v>
      </c>
      <c r="GK270" s="14">
        <v>138.5</v>
      </c>
      <c r="GL270" s="16">
        <v>7635</v>
      </c>
      <c r="GM270" s="16">
        <v>1057448</v>
      </c>
      <c r="GN270" s="14">
        <v>0</v>
      </c>
      <c r="GO270" s="16">
        <v>7413</v>
      </c>
      <c r="GP270" s="16">
        <v>0</v>
      </c>
      <c r="GQ270" s="16">
        <v>1057448</v>
      </c>
      <c r="GR270" s="16">
        <v>1057448</v>
      </c>
      <c r="GS270" s="16">
        <v>77517855</v>
      </c>
      <c r="GT270" s="16">
        <v>67436714</v>
      </c>
      <c r="GU270" s="16">
        <v>0</v>
      </c>
      <c r="GV270" s="16">
        <v>10081141</v>
      </c>
      <c r="GW270" s="16">
        <v>2449648055</v>
      </c>
      <c r="GX270" s="16">
        <v>2268046291</v>
      </c>
      <c r="GY270" s="16">
        <v>181601764</v>
      </c>
      <c r="GZ270" s="16">
        <v>2268046291</v>
      </c>
      <c r="HA270" s="18">
        <v>8.0100000000000005E-2</v>
      </c>
      <c r="HB270" s="16">
        <v>0</v>
      </c>
      <c r="HC270" s="16">
        <v>0</v>
      </c>
      <c r="HD270" s="16">
        <v>0</v>
      </c>
      <c r="HE270" s="16">
        <v>0</v>
      </c>
      <c r="HF270" s="16">
        <v>0</v>
      </c>
      <c r="HG270" s="16">
        <v>886</v>
      </c>
      <c r="HH270" s="16">
        <v>685</v>
      </c>
      <c r="HI270" s="16">
        <v>201</v>
      </c>
      <c r="HJ270" s="15">
        <v>8422.0300000000007</v>
      </c>
      <c r="HK270" s="16">
        <v>1692828</v>
      </c>
      <c r="HL270" s="15">
        <v>8422.0300000000007</v>
      </c>
      <c r="HM270" s="16">
        <v>10</v>
      </c>
      <c r="HN270" s="16">
        <v>84220</v>
      </c>
      <c r="HO270" s="15">
        <v>8422.0300000000007</v>
      </c>
      <c r="HP270" s="16">
        <v>7635</v>
      </c>
      <c r="HQ270" s="15">
        <v>0.11600000000000001</v>
      </c>
      <c r="HR270" s="16">
        <v>7461919</v>
      </c>
      <c r="HS270" s="16">
        <v>1692828</v>
      </c>
      <c r="HT270" s="16">
        <v>84220</v>
      </c>
      <c r="HU270" s="16">
        <v>5684871</v>
      </c>
      <c r="HV270" s="16">
        <v>2449648055</v>
      </c>
      <c r="HW270" s="18">
        <v>2.3206899999999999</v>
      </c>
      <c r="HX270" s="18">
        <v>1.9617800000000001</v>
      </c>
      <c r="HY270" s="18">
        <v>0.35891000000000001</v>
      </c>
      <c r="HZ270" s="16">
        <v>2449648055</v>
      </c>
      <c r="IA270" s="16">
        <v>879203</v>
      </c>
      <c r="IB270" s="16">
        <v>7635</v>
      </c>
      <c r="IC270" s="17">
        <v>0</v>
      </c>
      <c r="ID270" s="16">
        <v>0</v>
      </c>
      <c r="IE270" s="15">
        <v>8422.0300000000007</v>
      </c>
      <c r="IF270" s="16">
        <v>0</v>
      </c>
      <c r="IG270" s="16">
        <v>10081141</v>
      </c>
      <c r="IH270" s="16">
        <v>0</v>
      </c>
      <c r="II270" s="16">
        <v>0</v>
      </c>
      <c r="IJ270" s="16">
        <v>0</v>
      </c>
      <c r="IK270" s="16">
        <v>261652</v>
      </c>
      <c r="IL270" s="16">
        <v>1692828</v>
      </c>
      <c r="IM270" s="16">
        <v>84220</v>
      </c>
      <c r="IN270" s="16">
        <v>879203</v>
      </c>
      <c r="IO270" s="16">
        <v>0</v>
      </c>
      <c r="IP270" s="16">
        <v>7686542</v>
      </c>
      <c r="IQ270" s="16">
        <v>54058797</v>
      </c>
      <c r="IR270" s="16">
        <v>0</v>
      </c>
      <c r="IS270" s="16">
        <v>0</v>
      </c>
      <c r="IT270" s="16">
        <v>0</v>
      </c>
      <c r="IU270" s="16">
        <v>0</v>
      </c>
      <c r="IV270" s="16">
        <v>261652</v>
      </c>
      <c r="IW270" s="16">
        <v>1692828</v>
      </c>
      <c r="IX270" s="16">
        <v>84220</v>
      </c>
      <c r="IY270" s="16">
        <v>879203</v>
      </c>
      <c r="IZ270" s="16">
        <v>0</v>
      </c>
      <c r="JA270" s="16">
        <v>33738</v>
      </c>
      <c r="JB270" s="16">
        <v>1057448</v>
      </c>
      <c r="JC270" s="16">
        <v>57544582</v>
      </c>
      <c r="JD270" s="16">
        <v>55055985</v>
      </c>
      <c r="JE270" s="16">
        <v>0</v>
      </c>
      <c r="JF270" s="16">
        <v>55055985</v>
      </c>
      <c r="JG270" s="19">
        <v>0.1</v>
      </c>
      <c r="JH270" s="16">
        <v>5505599</v>
      </c>
      <c r="JI270" s="16">
        <v>2449648055</v>
      </c>
      <c r="JJ270" s="14">
        <v>7211</v>
      </c>
      <c r="JK270" s="16">
        <v>339710</v>
      </c>
      <c r="JL270" s="16">
        <v>416026</v>
      </c>
      <c r="JM270" s="16">
        <v>339710</v>
      </c>
      <c r="JN270" s="17">
        <v>0.25</v>
      </c>
      <c r="JO270" s="19">
        <v>0.30620000000000003</v>
      </c>
      <c r="JP270" s="16">
        <v>5505599</v>
      </c>
      <c r="JQ270" s="16">
        <v>1685814</v>
      </c>
      <c r="JR270" s="17">
        <v>0.05</v>
      </c>
      <c r="JS270" s="16">
        <v>58576066</v>
      </c>
      <c r="JT270" s="16">
        <v>2928803</v>
      </c>
      <c r="JU270" s="16">
        <v>5505599</v>
      </c>
      <c r="JV270" s="16">
        <v>1685814</v>
      </c>
      <c r="JW270" s="16">
        <v>2928803</v>
      </c>
      <c r="JX270" s="16">
        <v>890982</v>
      </c>
      <c r="JY270" s="16">
        <v>1685814</v>
      </c>
      <c r="JZ270" s="18">
        <v>0</v>
      </c>
      <c r="KA270" s="16">
        <v>0</v>
      </c>
      <c r="KB270" s="16">
        <v>2928803</v>
      </c>
      <c r="KC270" s="16">
        <v>890982</v>
      </c>
      <c r="KD270" s="16">
        <v>3819785</v>
      </c>
      <c r="KE270" s="16">
        <v>55055985</v>
      </c>
      <c r="KF270" s="19">
        <v>0</v>
      </c>
      <c r="KG270" s="16">
        <v>0</v>
      </c>
      <c r="KH270" s="17">
        <v>0</v>
      </c>
      <c r="KI270" s="16">
        <v>58576066</v>
      </c>
      <c r="KJ270" s="16">
        <v>0</v>
      </c>
      <c r="KK270" s="16">
        <v>0</v>
      </c>
      <c r="KL270" s="16">
        <v>0</v>
      </c>
      <c r="KM270" s="16">
        <v>0</v>
      </c>
      <c r="KN270" s="16">
        <v>403771</v>
      </c>
      <c r="KO270" s="16">
        <v>382342</v>
      </c>
      <c r="KP270" s="16">
        <v>21429</v>
      </c>
      <c r="KQ270" s="16">
        <v>7686542</v>
      </c>
      <c r="KR270" s="16">
        <v>21429</v>
      </c>
      <c r="KS270" s="16">
        <v>7665113</v>
      </c>
      <c r="KT270" s="16">
        <v>35174</v>
      </c>
      <c r="KU270" s="16">
        <v>21429</v>
      </c>
      <c r="KV270" s="16">
        <v>56603</v>
      </c>
      <c r="KW270" s="16">
        <v>13228099</v>
      </c>
      <c r="KX270" s="16">
        <v>7665113</v>
      </c>
      <c r="KY270" s="18">
        <v>20893212</v>
      </c>
      <c r="KZ270" s="16">
        <v>890982</v>
      </c>
      <c r="LA270" s="16">
        <v>0</v>
      </c>
      <c r="LB270" s="16">
        <v>0</v>
      </c>
      <c r="LC270" s="16">
        <v>0</v>
      </c>
      <c r="LD270" s="16">
        <v>21784194</v>
      </c>
      <c r="LE270" s="16">
        <v>2525951</v>
      </c>
      <c r="LF270" s="16">
        <v>0</v>
      </c>
      <c r="LG270" s="16">
        <v>0</v>
      </c>
      <c r="LH270" s="16">
        <v>24310145</v>
      </c>
      <c r="LI270" s="16">
        <v>890982</v>
      </c>
      <c r="LJ270" s="16">
        <v>23419163</v>
      </c>
      <c r="LK270" s="16">
        <v>2449648055</v>
      </c>
      <c r="LL270" s="16">
        <v>9.5602199999999993</v>
      </c>
      <c r="LM270" s="16">
        <v>890982</v>
      </c>
      <c r="LN270" s="16">
        <v>2790238836</v>
      </c>
      <c r="LO270" s="16">
        <v>0.31931999999999999</v>
      </c>
      <c r="LP270" s="16">
        <v>9.5602199999999993</v>
      </c>
      <c r="LQ270" s="16">
        <v>9.8795400000000004</v>
      </c>
      <c r="LR270" s="16">
        <v>2696227</v>
      </c>
      <c r="LS270" s="16">
        <v>0</v>
      </c>
      <c r="LT270" s="16">
        <v>470946</v>
      </c>
      <c r="LU270" s="16">
        <v>517327</v>
      </c>
      <c r="LV270" s="16">
        <v>0</v>
      </c>
      <c r="LW270" s="16">
        <v>229595</v>
      </c>
      <c r="LX270" s="16">
        <v>28792</v>
      </c>
      <c r="LY270" s="16">
        <v>261652</v>
      </c>
      <c r="LZ270" s="16">
        <v>3681235</v>
      </c>
      <c r="MA270" s="16">
        <v>57544582</v>
      </c>
      <c r="MB270" s="18">
        <v>3681235</v>
      </c>
      <c r="MC270" s="16">
        <v>53863347</v>
      </c>
      <c r="MD270" s="16">
        <v>77517855</v>
      </c>
      <c r="ME270" s="18">
        <v>0</v>
      </c>
      <c r="MF270" s="18">
        <v>0</v>
      </c>
      <c r="MG270" s="18">
        <v>3819785</v>
      </c>
      <c r="MH270" s="16">
        <v>0</v>
      </c>
      <c r="MI270" s="16">
        <v>1057448</v>
      </c>
      <c r="MJ270" s="16">
        <v>0</v>
      </c>
      <c r="MK270" s="16">
        <v>0</v>
      </c>
      <c r="ML270" s="16">
        <v>0</v>
      </c>
      <c r="MM270" s="16">
        <v>0</v>
      </c>
      <c r="MN270" s="16">
        <v>0</v>
      </c>
      <c r="MO270" s="16">
        <v>21784194</v>
      </c>
      <c r="MP270" s="16">
        <v>1057448</v>
      </c>
      <c r="MQ270" s="16">
        <v>0</v>
      </c>
      <c r="MR270" s="16">
        <v>2928803</v>
      </c>
      <c r="MS270" s="16">
        <v>0</v>
      </c>
      <c r="MT270" s="16">
        <v>114644</v>
      </c>
      <c r="MU270" s="16">
        <v>56603</v>
      </c>
      <c r="MV270" s="16">
        <v>0</v>
      </c>
      <c r="MW270" s="16">
        <v>25941692</v>
      </c>
      <c r="MX270" s="16">
        <v>2790238836</v>
      </c>
      <c r="MY270" s="16">
        <v>1.34</v>
      </c>
      <c r="MZ270" s="16">
        <v>3738920</v>
      </c>
      <c r="NA270" s="16">
        <v>0</v>
      </c>
      <c r="NB270" s="16">
        <v>58576066</v>
      </c>
      <c r="NC270" s="16">
        <v>0</v>
      </c>
      <c r="ND270" s="16">
        <v>3738920</v>
      </c>
      <c r="NE270" s="16">
        <v>0</v>
      </c>
      <c r="NF270" s="16">
        <v>3738920</v>
      </c>
      <c r="NG270" s="17">
        <v>0.05</v>
      </c>
      <c r="NH270" s="17">
        <v>0</v>
      </c>
      <c r="NI270" s="17">
        <v>0</v>
      </c>
      <c r="NJ270" s="17">
        <v>0</v>
      </c>
      <c r="NK270" s="17">
        <v>0</v>
      </c>
      <c r="NL270" s="17">
        <v>0.05</v>
      </c>
      <c r="NM270" s="16">
        <v>2928803</v>
      </c>
      <c r="NN270" s="16">
        <v>0</v>
      </c>
      <c r="NO270" s="18">
        <v>0</v>
      </c>
      <c r="NP270" s="16">
        <v>0</v>
      </c>
      <c r="NQ270" s="17">
        <v>2928803</v>
      </c>
      <c r="NR270" s="16">
        <v>4204111</v>
      </c>
      <c r="NS270" s="16">
        <v>0</v>
      </c>
      <c r="NT270" s="16">
        <v>920779</v>
      </c>
      <c r="NU270" s="16">
        <v>0</v>
      </c>
      <c r="NV270" s="16">
        <v>0</v>
      </c>
      <c r="NW270" s="17">
        <v>0</v>
      </c>
      <c r="NX270" s="17">
        <v>6073848</v>
      </c>
    </row>
    <row r="271" spans="1:388" x14ac:dyDescent="0.55000000000000004">
      <c r="A271" s="13" t="s">
        <v>1188</v>
      </c>
      <c r="B271" s="13" t="s">
        <v>1232</v>
      </c>
      <c r="C271" s="13" t="s">
        <v>509</v>
      </c>
      <c r="D271" s="13" t="s">
        <v>510</v>
      </c>
      <c r="E271" s="14">
        <v>2025.3</v>
      </c>
      <c r="F271" s="15">
        <v>-2</v>
      </c>
      <c r="G271" s="16">
        <v>7413</v>
      </c>
      <c r="H271" s="16">
        <v>-14826</v>
      </c>
      <c r="I271" s="16">
        <v>6553</v>
      </c>
      <c r="J271" s="15">
        <v>-2</v>
      </c>
      <c r="K271" s="16">
        <v>-13106</v>
      </c>
      <c r="L271" s="16">
        <v>7413</v>
      </c>
      <c r="M271" s="16">
        <v>222</v>
      </c>
      <c r="N271" s="16">
        <v>7635</v>
      </c>
      <c r="O271" s="17">
        <v>643.76</v>
      </c>
      <c r="P271" s="17">
        <v>19.07</v>
      </c>
      <c r="Q271" s="17">
        <v>662.83</v>
      </c>
      <c r="R271" s="17">
        <v>77.37</v>
      </c>
      <c r="S271" s="17">
        <v>2.16</v>
      </c>
      <c r="T271" s="17">
        <v>79.53</v>
      </c>
      <c r="U271" s="17">
        <v>76.540000000000006</v>
      </c>
      <c r="V271" s="17">
        <v>2.35</v>
      </c>
      <c r="W271" s="17">
        <v>78.89</v>
      </c>
      <c r="X271" s="17">
        <v>357.8</v>
      </c>
      <c r="Y271" s="17">
        <v>10.73</v>
      </c>
      <c r="Z271" s="17">
        <v>368.53</v>
      </c>
      <c r="AA271" s="17">
        <v>116.64</v>
      </c>
      <c r="AB271" s="17">
        <v>164.56</v>
      </c>
      <c r="AC271" s="17">
        <v>102.75</v>
      </c>
      <c r="AD271" s="17">
        <v>383.95</v>
      </c>
      <c r="AE271" s="14">
        <v>2025.3</v>
      </c>
      <c r="AF271" s="17">
        <v>2409.25</v>
      </c>
      <c r="AG271" s="17">
        <v>0</v>
      </c>
      <c r="AH271" s="17">
        <v>2409.25</v>
      </c>
      <c r="AI271" s="15">
        <v>29.12</v>
      </c>
      <c r="AJ271" s="15">
        <v>10.555999999999999</v>
      </c>
      <c r="AK271" s="17">
        <v>11.26</v>
      </c>
      <c r="AL271" s="17">
        <f>ROUND(Data_AidAndLevy[[#This Row],[L311]]*Data_AidAndLevy[[#This Row],[L201]],0)</f>
        <v>83470</v>
      </c>
      <c r="AM271" s="15">
        <v>0</v>
      </c>
      <c r="AN271" s="15">
        <v>50.936</v>
      </c>
      <c r="AO271" s="17">
        <v>2409.25</v>
      </c>
      <c r="AP271" s="15">
        <v>2460.1860000000001</v>
      </c>
      <c r="AQ271" s="17">
        <v>383.95</v>
      </c>
      <c r="AR271" s="15">
        <v>2076.2359999999999</v>
      </c>
      <c r="AS271" s="16">
        <v>7635</v>
      </c>
      <c r="AT271" s="14">
        <v>2025.3</v>
      </c>
      <c r="AU271" s="16">
        <v>15463166</v>
      </c>
      <c r="AV271" s="16">
        <v>14843791</v>
      </c>
      <c r="AW271" s="17">
        <v>1.01</v>
      </c>
      <c r="AX271" s="16">
        <v>14992229</v>
      </c>
      <c r="AY271" s="16">
        <v>15463166</v>
      </c>
      <c r="AZ271" s="16">
        <v>0</v>
      </c>
      <c r="BA271" s="16">
        <v>7635</v>
      </c>
      <c r="BB271" s="15">
        <v>50.936</v>
      </c>
      <c r="BC271" s="16">
        <v>388896</v>
      </c>
      <c r="BD271" s="16">
        <v>7635</v>
      </c>
      <c r="BE271" s="17">
        <v>383.95</v>
      </c>
      <c r="BF271" s="16">
        <v>2931458</v>
      </c>
      <c r="BG271" s="17">
        <v>662.83</v>
      </c>
      <c r="BH271" s="14">
        <v>2025.3</v>
      </c>
      <c r="BI271" s="16">
        <v>1342430</v>
      </c>
      <c r="BJ271" s="16">
        <v>1289065</v>
      </c>
      <c r="BK271" s="16">
        <v>1342430</v>
      </c>
      <c r="BL271" s="16">
        <v>0</v>
      </c>
      <c r="BM271" s="16">
        <v>1342430</v>
      </c>
      <c r="BN271" s="16">
        <v>1342430</v>
      </c>
      <c r="BO271" s="17">
        <v>79.53</v>
      </c>
      <c r="BP271" s="14">
        <v>2025.3</v>
      </c>
      <c r="BQ271" s="16">
        <v>161072</v>
      </c>
      <c r="BR271" s="16">
        <v>154926</v>
      </c>
      <c r="BS271" s="16">
        <v>161072</v>
      </c>
      <c r="BT271" s="16">
        <v>0</v>
      </c>
      <c r="BU271" s="16">
        <v>161072</v>
      </c>
      <c r="BV271" s="16">
        <v>161072</v>
      </c>
      <c r="BW271" s="17">
        <v>78.89</v>
      </c>
      <c r="BX271" s="14">
        <v>2025.3</v>
      </c>
      <c r="BY271" s="16">
        <v>159776</v>
      </c>
      <c r="BZ271" s="16">
        <v>153264</v>
      </c>
      <c r="CA271" s="16">
        <v>159776</v>
      </c>
      <c r="CB271" s="16">
        <v>0</v>
      </c>
      <c r="CC271" s="16">
        <v>159776</v>
      </c>
      <c r="CD271" s="16">
        <v>159776</v>
      </c>
      <c r="CE271" s="17">
        <v>368.53</v>
      </c>
      <c r="CF271" s="14">
        <v>2025.3</v>
      </c>
      <c r="CG271" s="16">
        <v>746384</v>
      </c>
      <c r="CH271" s="16">
        <v>716459</v>
      </c>
      <c r="CI271" s="16">
        <v>746384</v>
      </c>
      <c r="CJ271" s="16">
        <v>0</v>
      </c>
      <c r="CK271" s="16">
        <v>746384</v>
      </c>
      <c r="CL271" s="16">
        <v>746384</v>
      </c>
      <c r="CM271" s="17">
        <v>343.89</v>
      </c>
      <c r="CN271" s="17">
        <v>2409.25</v>
      </c>
      <c r="CO271" s="16">
        <v>828517</v>
      </c>
      <c r="CP271" s="16">
        <v>792929</v>
      </c>
      <c r="CQ271" s="16">
        <v>0</v>
      </c>
      <c r="CR271" s="16">
        <v>792929</v>
      </c>
      <c r="CS271" s="16">
        <v>828517</v>
      </c>
      <c r="CT271" s="16">
        <v>0</v>
      </c>
      <c r="CU271" s="14">
        <v>2025.3</v>
      </c>
      <c r="CV271" s="16">
        <v>201</v>
      </c>
      <c r="CW271" s="14">
        <v>0.4</v>
      </c>
      <c r="CX271" s="16">
        <v>2226</v>
      </c>
      <c r="CY271" s="17">
        <v>62.52</v>
      </c>
      <c r="CZ271" s="16">
        <v>139170</v>
      </c>
      <c r="DA271" s="16">
        <v>2226</v>
      </c>
      <c r="DB271" s="17">
        <v>70.03</v>
      </c>
      <c r="DC271" s="16">
        <v>155887</v>
      </c>
      <c r="DD271" s="17">
        <v>0</v>
      </c>
      <c r="DE271" s="17">
        <v>343.89</v>
      </c>
      <c r="DF271" s="16">
        <v>0</v>
      </c>
      <c r="DG271" s="17">
        <v>36.43</v>
      </c>
      <c r="DH271" s="17">
        <v>2409.25</v>
      </c>
      <c r="DI271" s="16">
        <v>87769</v>
      </c>
      <c r="DJ271" s="16">
        <v>84069</v>
      </c>
      <c r="DK271" s="16">
        <v>87769</v>
      </c>
      <c r="DL271" s="16">
        <v>0</v>
      </c>
      <c r="DM271" s="16">
        <v>87769</v>
      </c>
      <c r="DN271" s="16">
        <v>87769</v>
      </c>
      <c r="DO271" s="17">
        <v>4.33</v>
      </c>
      <c r="DP271" s="17">
        <v>2409.25</v>
      </c>
      <c r="DQ271" s="16">
        <v>10432</v>
      </c>
      <c r="DR271" s="16">
        <v>9990</v>
      </c>
      <c r="DS271" s="16">
        <v>10432</v>
      </c>
      <c r="DT271" s="16">
        <v>0</v>
      </c>
      <c r="DU271" s="16">
        <v>10432</v>
      </c>
      <c r="DV271" s="16">
        <v>10432</v>
      </c>
      <c r="DW271" s="16">
        <v>15463166</v>
      </c>
      <c r="DX271" s="16">
        <v>0</v>
      </c>
      <c r="DY271" s="16">
        <v>388896</v>
      </c>
      <c r="DZ271" s="16">
        <v>2931458</v>
      </c>
      <c r="EA271" s="16">
        <v>1342430</v>
      </c>
      <c r="EB271" s="16">
        <v>161072</v>
      </c>
      <c r="EC271" s="16">
        <v>159776</v>
      </c>
      <c r="ED271" s="16">
        <v>746384</v>
      </c>
      <c r="EE271" s="16">
        <v>828517</v>
      </c>
      <c r="EF271" s="16">
        <v>0</v>
      </c>
      <c r="EG271" s="16">
        <v>139170</v>
      </c>
      <c r="EH271" s="16">
        <v>155887</v>
      </c>
      <c r="EI271" s="16">
        <v>0</v>
      </c>
      <c r="EJ271" s="16">
        <v>87769</v>
      </c>
      <c r="EK271" s="16">
        <v>10432</v>
      </c>
      <c r="EL271" s="16">
        <v>132688</v>
      </c>
      <c r="EM271" s="16">
        <v>750677</v>
      </c>
      <c r="EN271" s="16">
        <v>-14826</v>
      </c>
      <c r="EO271" s="16">
        <v>23018120</v>
      </c>
      <c r="EP271" s="16">
        <v>749249666</v>
      </c>
      <c r="EQ271" s="18">
        <v>5.4</v>
      </c>
      <c r="ER271" s="16">
        <v>4045948</v>
      </c>
      <c r="ES271" s="16">
        <v>101867</v>
      </c>
      <c r="ET271" s="16">
        <v>102292</v>
      </c>
      <c r="EU271" s="16">
        <v>-425</v>
      </c>
      <c r="EV271" s="16">
        <v>4045948</v>
      </c>
      <c r="EW271" s="16">
        <v>4045523</v>
      </c>
      <c r="EX271" s="16">
        <v>253625615</v>
      </c>
      <c r="EY271" s="16">
        <v>226048645</v>
      </c>
      <c r="EZ271" s="16">
        <v>27576970</v>
      </c>
      <c r="FA271" s="18">
        <v>5.4</v>
      </c>
      <c r="FB271" s="16">
        <v>148916</v>
      </c>
      <c r="FC271" s="16">
        <v>0</v>
      </c>
      <c r="FD271" s="16">
        <v>0</v>
      </c>
      <c r="FE271" s="16">
        <v>0</v>
      </c>
      <c r="FF271" s="16">
        <v>148916</v>
      </c>
      <c r="FG271" s="16">
        <v>148916</v>
      </c>
      <c r="FH271" s="16">
        <v>4045523</v>
      </c>
      <c r="FI271" s="16">
        <v>4194439</v>
      </c>
      <c r="FJ271" s="16">
        <v>6749</v>
      </c>
      <c r="FK271" s="15">
        <v>2076.2359999999999</v>
      </c>
      <c r="FL271" s="16">
        <v>14012517</v>
      </c>
      <c r="FM271" s="16">
        <v>6749</v>
      </c>
      <c r="FN271" s="17">
        <v>383.95</v>
      </c>
      <c r="FO271" s="16">
        <v>2591279</v>
      </c>
      <c r="FP271" s="16">
        <v>264</v>
      </c>
      <c r="FQ271" s="17">
        <v>2409.25</v>
      </c>
      <c r="FR271" s="16">
        <v>636042</v>
      </c>
      <c r="FS271" s="16">
        <v>87769</v>
      </c>
      <c r="FT271" s="16">
        <v>10432</v>
      </c>
      <c r="FU271" s="16">
        <v>734243</v>
      </c>
      <c r="FV271" s="16">
        <v>14012517</v>
      </c>
      <c r="FW271" s="16">
        <v>2591279</v>
      </c>
      <c r="FX271" s="16">
        <v>-13106</v>
      </c>
      <c r="FY271" s="16">
        <v>1342430</v>
      </c>
      <c r="FZ271" s="16">
        <v>161072</v>
      </c>
      <c r="GA271" s="16">
        <v>159776</v>
      </c>
      <c r="GB271" s="16">
        <v>746384</v>
      </c>
      <c r="GC271" s="16">
        <v>19734595</v>
      </c>
      <c r="GD271" s="16">
        <v>4194439</v>
      </c>
      <c r="GE271" s="16">
        <v>15540156</v>
      </c>
      <c r="GF271" s="15">
        <v>2460.1860000000001</v>
      </c>
      <c r="GG271" s="16">
        <v>300</v>
      </c>
      <c r="GH271" s="16">
        <v>738056</v>
      </c>
      <c r="GI271" s="16">
        <v>15540156</v>
      </c>
      <c r="GJ271" s="16">
        <v>0</v>
      </c>
      <c r="GK271" s="14">
        <v>81</v>
      </c>
      <c r="GL271" s="16">
        <v>7635</v>
      </c>
      <c r="GM271" s="16">
        <v>618435</v>
      </c>
      <c r="GN271" s="14">
        <v>0</v>
      </c>
      <c r="GO271" s="16">
        <v>7413</v>
      </c>
      <c r="GP271" s="16">
        <v>0</v>
      </c>
      <c r="GQ271" s="16">
        <v>618435</v>
      </c>
      <c r="GR271" s="16">
        <v>618435</v>
      </c>
      <c r="GS271" s="16">
        <v>23018120</v>
      </c>
      <c r="GT271" s="16">
        <v>19734595</v>
      </c>
      <c r="GU271" s="16">
        <v>0</v>
      </c>
      <c r="GV271" s="16">
        <v>3283525</v>
      </c>
      <c r="GW271" s="16">
        <v>749249666</v>
      </c>
      <c r="GX271" s="16">
        <v>742266707</v>
      </c>
      <c r="GY271" s="16">
        <v>6982959</v>
      </c>
      <c r="GZ271" s="16">
        <v>742266707</v>
      </c>
      <c r="HA271" s="18">
        <v>9.4000000000000004E-3</v>
      </c>
      <c r="HB271" s="16">
        <v>22343</v>
      </c>
      <c r="HC271" s="16">
        <v>210</v>
      </c>
      <c r="HD271" s="16">
        <v>22343</v>
      </c>
      <c r="HE271" s="16">
        <v>210</v>
      </c>
      <c r="HF271" s="16">
        <v>22133</v>
      </c>
      <c r="HG271" s="16">
        <v>886</v>
      </c>
      <c r="HH271" s="16">
        <v>685</v>
      </c>
      <c r="HI271" s="16">
        <v>201</v>
      </c>
      <c r="HJ271" s="15">
        <v>2460.1860000000001</v>
      </c>
      <c r="HK271" s="16">
        <v>494497</v>
      </c>
      <c r="HL271" s="15">
        <v>2460.1860000000001</v>
      </c>
      <c r="HM271" s="16">
        <v>10</v>
      </c>
      <c r="HN271" s="16">
        <v>24602</v>
      </c>
      <c r="HO271" s="15">
        <v>2460.1860000000001</v>
      </c>
      <c r="HP271" s="16">
        <v>7635</v>
      </c>
      <c r="HQ271" s="15">
        <v>0.11600000000000001</v>
      </c>
      <c r="HR271" s="16">
        <v>2179725</v>
      </c>
      <c r="HS271" s="16">
        <v>494497</v>
      </c>
      <c r="HT271" s="16">
        <v>24602</v>
      </c>
      <c r="HU271" s="16">
        <v>1660626</v>
      </c>
      <c r="HV271" s="16">
        <v>749249666</v>
      </c>
      <c r="HW271" s="18">
        <v>2.2163900000000001</v>
      </c>
      <c r="HX271" s="18">
        <v>1.9617800000000001</v>
      </c>
      <c r="HY271" s="18">
        <v>0.25461</v>
      </c>
      <c r="HZ271" s="16">
        <v>749249666</v>
      </c>
      <c r="IA271" s="16">
        <v>190766</v>
      </c>
      <c r="IB271" s="16">
        <v>7635</v>
      </c>
      <c r="IC271" s="17">
        <v>0</v>
      </c>
      <c r="ID271" s="16">
        <v>0</v>
      </c>
      <c r="IE271" s="15">
        <v>2460.1860000000001</v>
      </c>
      <c r="IF271" s="16">
        <v>0</v>
      </c>
      <c r="IG271" s="16">
        <v>3283525</v>
      </c>
      <c r="IH271" s="16">
        <v>22133</v>
      </c>
      <c r="II271" s="16">
        <v>0</v>
      </c>
      <c r="IJ271" s="16">
        <v>0</v>
      </c>
      <c r="IK271" s="16">
        <v>132688</v>
      </c>
      <c r="IL271" s="16">
        <v>494497</v>
      </c>
      <c r="IM271" s="16">
        <v>24602</v>
      </c>
      <c r="IN271" s="16">
        <v>190766</v>
      </c>
      <c r="IO271" s="16">
        <v>0</v>
      </c>
      <c r="IP271" s="16">
        <v>2684215</v>
      </c>
      <c r="IQ271" s="16">
        <v>15540156</v>
      </c>
      <c r="IR271" s="16">
        <v>0</v>
      </c>
      <c r="IS271" s="16">
        <v>22133</v>
      </c>
      <c r="IT271" s="16">
        <v>0</v>
      </c>
      <c r="IU271" s="16">
        <v>0</v>
      </c>
      <c r="IV271" s="16">
        <v>132688</v>
      </c>
      <c r="IW271" s="16">
        <v>494497</v>
      </c>
      <c r="IX271" s="16">
        <v>24602</v>
      </c>
      <c r="IY271" s="16">
        <v>190766</v>
      </c>
      <c r="IZ271" s="16">
        <v>0</v>
      </c>
      <c r="JA271" s="16">
        <v>0</v>
      </c>
      <c r="JB271" s="16">
        <v>618435</v>
      </c>
      <c r="JC271" s="16">
        <v>16757901</v>
      </c>
      <c r="JD271" s="16">
        <v>15463166</v>
      </c>
      <c r="JE271" s="16">
        <v>0</v>
      </c>
      <c r="JF271" s="16">
        <v>15463166</v>
      </c>
      <c r="JG271" s="19">
        <v>0.1</v>
      </c>
      <c r="JH271" s="16">
        <v>1546317</v>
      </c>
      <c r="JI271" s="16">
        <v>749249666</v>
      </c>
      <c r="JJ271" s="14">
        <v>2025.3</v>
      </c>
      <c r="JK271" s="16">
        <v>369945</v>
      </c>
      <c r="JL271" s="16">
        <v>416026</v>
      </c>
      <c r="JM271" s="16">
        <v>369945</v>
      </c>
      <c r="JN271" s="17">
        <v>0.25</v>
      </c>
      <c r="JO271" s="19">
        <v>0.28110000000000002</v>
      </c>
      <c r="JP271" s="16">
        <v>1546317</v>
      </c>
      <c r="JQ271" s="16">
        <v>434670</v>
      </c>
      <c r="JR271" s="17">
        <v>0.04</v>
      </c>
      <c r="JS271" s="16">
        <v>15035979</v>
      </c>
      <c r="JT271" s="16">
        <v>601439</v>
      </c>
      <c r="JU271" s="16">
        <v>1546317</v>
      </c>
      <c r="JV271" s="16">
        <v>434670</v>
      </c>
      <c r="JW271" s="16">
        <v>601439</v>
      </c>
      <c r="JX271" s="16">
        <v>510208</v>
      </c>
      <c r="JY271" s="16">
        <v>434670</v>
      </c>
      <c r="JZ271" s="18">
        <v>0</v>
      </c>
      <c r="KA271" s="16">
        <v>0</v>
      </c>
      <c r="KB271" s="16">
        <v>601439</v>
      </c>
      <c r="KC271" s="16">
        <v>510208</v>
      </c>
      <c r="KD271" s="16">
        <v>1111647</v>
      </c>
      <c r="KE271" s="16">
        <v>15463166</v>
      </c>
      <c r="KF271" s="19">
        <v>0</v>
      </c>
      <c r="KG271" s="16">
        <v>0</v>
      </c>
      <c r="KH271" s="17">
        <v>0</v>
      </c>
      <c r="KI271" s="16">
        <v>15035979</v>
      </c>
      <c r="KJ271" s="16">
        <v>0</v>
      </c>
      <c r="KK271" s="16">
        <v>0</v>
      </c>
      <c r="KL271" s="16">
        <v>0</v>
      </c>
      <c r="KM271" s="16">
        <v>0</v>
      </c>
      <c r="KN271" s="16">
        <v>69248</v>
      </c>
      <c r="KO271" s="16">
        <v>69537</v>
      </c>
      <c r="KP271" s="16">
        <v>-289</v>
      </c>
      <c r="KQ271" s="16">
        <v>2684215</v>
      </c>
      <c r="KR271" s="16">
        <v>-289</v>
      </c>
      <c r="KS271" s="16">
        <v>2684504</v>
      </c>
      <c r="KT271" s="16">
        <v>-425</v>
      </c>
      <c r="KU271" s="16">
        <v>-289</v>
      </c>
      <c r="KV271" s="16">
        <v>-714</v>
      </c>
      <c r="KW271" s="16">
        <v>4045948</v>
      </c>
      <c r="KX271" s="16">
        <v>2684504</v>
      </c>
      <c r="KY271" s="18">
        <v>6730452</v>
      </c>
      <c r="KZ271" s="16">
        <v>510208</v>
      </c>
      <c r="LA271" s="16">
        <v>0</v>
      </c>
      <c r="LB271" s="16">
        <v>0</v>
      </c>
      <c r="LC271" s="16">
        <v>0</v>
      </c>
      <c r="LD271" s="16">
        <v>7240660</v>
      </c>
      <c r="LE271" s="16">
        <v>0</v>
      </c>
      <c r="LF271" s="16">
        <v>0</v>
      </c>
      <c r="LG271" s="16">
        <v>0</v>
      </c>
      <c r="LH271" s="16">
        <v>7240660</v>
      </c>
      <c r="LI271" s="16">
        <v>510208</v>
      </c>
      <c r="LJ271" s="16">
        <v>6730452</v>
      </c>
      <c r="LK271" s="16">
        <v>749249666</v>
      </c>
      <c r="LL271" s="16">
        <v>8.98292</v>
      </c>
      <c r="LM271" s="16">
        <v>510208</v>
      </c>
      <c r="LN271" s="16">
        <v>787474875</v>
      </c>
      <c r="LO271" s="16">
        <v>0.64790000000000003</v>
      </c>
      <c r="LP271" s="16">
        <v>8.98292</v>
      </c>
      <c r="LQ271" s="16">
        <v>9.6308199999999999</v>
      </c>
      <c r="LR271" s="16">
        <v>828517</v>
      </c>
      <c r="LS271" s="16">
        <v>0</v>
      </c>
      <c r="LT271" s="16">
        <v>139170</v>
      </c>
      <c r="LU271" s="16">
        <v>155887</v>
      </c>
      <c r="LV271" s="16">
        <v>0</v>
      </c>
      <c r="LW271" s="16">
        <v>87769</v>
      </c>
      <c r="LX271" s="16">
        <v>10432</v>
      </c>
      <c r="LY271" s="16">
        <v>132688</v>
      </c>
      <c r="LZ271" s="16">
        <v>1089087</v>
      </c>
      <c r="MA271" s="16">
        <v>16757901</v>
      </c>
      <c r="MB271" s="18">
        <v>1089087</v>
      </c>
      <c r="MC271" s="16">
        <v>15668814</v>
      </c>
      <c r="MD271" s="16">
        <v>23018120</v>
      </c>
      <c r="ME271" s="18">
        <v>0</v>
      </c>
      <c r="MF271" s="18">
        <v>0</v>
      </c>
      <c r="MG271" s="18">
        <v>1111647</v>
      </c>
      <c r="MH271" s="16">
        <v>0</v>
      </c>
      <c r="MI271" s="16">
        <v>618435</v>
      </c>
      <c r="MJ271" s="16">
        <v>0</v>
      </c>
      <c r="MK271" s="16">
        <v>0</v>
      </c>
      <c r="ML271" s="16">
        <v>0</v>
      </c>
      <c r="MM271" s="16">
        <v>0</v>
      </c>
      <c r="MN271" s="16">
        <v>0</v>
      </c>
      <c r="MO271" s="16">
        <v>7240660</v>
      </c>
      <c r="MP271" s="16">
        <v>618435</v>
      </c>
      <c r="MQ271" s="16">
        <v>0</v>
      </c>
      <c r="MR271" s="16">
        <v>601439</v>
      </c>
      <c r="MS271" s="16">
        <v>0</v>
      </c>
      <c r="MT271" s="16">
        <v>148916</v>
      </c>
      <c r="MU271" s="16">
        <v>-714</v>
      </c>
      <c r="MV271" s="16">
        <v>0</v>
      </c>
      <c r="MW271" s="16">
        <v>8608736</v>
      </c>
      <c r="MX271" s="16">
        <v>787474875</v>
      </c>
      <c r="MY271" s="16">
        <v>0.67</v>
      </c>
      <c r="MZ271" s="16">
        <v>527608</v>
      </c>
      <c r="NA271" s="16">
        <v>0</v>
      </c>
      <c r="NB271" s="16">
        <v>15035979</v>
      </c>
      <c r="NC271" s="16">
        <v>0</v>
      </c>
      <c r="ND271" s="16">
        <v>527608</v>
      </c>
      <c r="NE271" s="16">
        <v>0</v>
      </c>
      <c r="NF271" s="16">
        <v>527608</v>
      </c>
      <c r="NG271" s="17">
        <v>0.04</v>
      </c>
      <c r="NH271" s="17">
        <v>0</v>
      </c>
      <c r="NI271" s="17">
        <v>0</v>
      </c>
      <c r="NJ271" s="17">
        <v>0</v>
      </c>
      <c r="NK271" s="17">
        <v>0</v>
      </c>
      <c r="NL271" s="17">
        <v>0.04</v>
      </c>
      <c r="NM271" s="16">
        <v>601439</v>
      </c>
      <c r="NN271" s="16">
        <v>0</v>
      </c>
      <c r="NO271" s="18">
        <v>0</v>
      </c>
      <c r="NP271" s="16">
        <v>0</v>
      </c>
      <c r="NQ271" s="17">
        <v>601439</v>
      </c>
      <c r="NR271" s="16">
        <v>1000000</v>
      </c>
      <c r="NS271" s="16">
        <v>0</v>
      </c>
      <c r="NT271" s="16">
        <v>259867</v>
      </c>
      <c r="NU271" s="16">
        <v>0</v>
      </c>
      <c r="NV271" s="16">
        <v>0</v>
      </c>
      <c r="NW271" s="17">
        <v>0</v>
      </c>
      <c r="NX271" s="17">
        <v>0</v>
      </c>
    </row>
    <row r="272" spans="1:388" x14ac:dyDescent="0.55000000000000004">
      <c r="A272" s="13" t="s">
        <v>1188</v>
      </c>
      <c r="B272" s="13" t="s">
        <v>1270</v>
      </c>
      <c r="C272" s="13" t="s">
        <v>511</v>
      </c>
      <c r="D272" s="13" t="s">
        <v>512</v>
      </c>
      <c r="E272" s="14">
        <v>1167.9000000000001</v>
      </c>
      <c r="F272" s="15">
        <v>-9.4E-2</v>
      </c>
      <c r="G272" s="16">
        <v>7413</v>
      </c>
      <c r="H272" s="16">
        <v>-697</v>
      </c>
      <c r="I272" s="16">
        <v>6553</v>
      </c>
      <c r="J272" s="15">
        <v>-9.4E-2</v>
      </c>
      <c r="K272" s="16">
        <v>-616</v>
      </c>
      <c r="L272" s="16">
        <v>7413</v>
      </c>
      <c r="M272" s="16">
        <v>222</v>
      </c>
      <c r="N272" s="16">
        <v>7635</v>
      </c>
      <c r="O272" s="17">
        <v>638.54</v>
      </c>
      <c r="P272" s="17">
        <v>19.07</v>
      </c>
      <c r="Q272" s="17">
        <v>657.61</v>
      </c>
      <c r="R272" s="17">
        <v>75.47</v>
      </c>
      <c r="S272" s="17">
        <v>2.16</v>
      </c>
      <c r="T272" s="17">
        <v>77.63</v>
      </c>
      <c r="U272" s="17">
        <v>72.89</v>
      </c>
      <c r="V272" s="17">
        <v>2.35</v>
      </c>
      <c r="W272" s="17">
        <v>75.239999999999995</v>
      </c>
      <c r="X272" s="17">
        <v>357.8</v>
      </c>
      <c r="Y272" s="17">
        <v>10.73</v>
      </c>
      <c r="Z272" s="17">
        <v>368.53</v>
      </c>
      <c r="AA272" s="17">
        <v>56.88</v>
      </c>
      <c r="AB272" s="17">
        <v>55.09</v>
      </c>
      <c r="AC272" s="17">
        <v>8.2200000000000006</v>
      </c>
      <c r="AD272" s="17">
        <v>120.19</v>
      </c>
      <c r="AE272" s="14">
        <v>1167.9000000000001</v>
      </c>
      <c r="AF272" s="17">
        <v>1288.0899999999999</v>
      </c>
      <c r="AG272" s="17">
        <v>0</v>
      </c>
      <c r="AH272" s="17">
        <v>1288.0899999999999</v>
      </c>
      <c r="AI272" s="15">
        <v>7.48</v>
      </c>
      <c r="AJ272" s="15">
        <v>4.5780000000000003</v>
      </c>
      <c r="AK272" s="17">
        <v>2.67</v>
      </c>
      <c r="AL272" s="17">
        <f>ROUND(Data_AidAndLevy[[#This Row],[L311]]*Data_AidAndLevy[[#This Row],[L201]],0)</f>
        <v>19793</v>
      </c>
      <c r="AM272" s="15">
        <v>0</v>
      </c>
      <c r="AN272" s="15">
        <v>14.728</v>
      </c>
      <c r="AO272" s="17">
        <v>1288.0899999999999</v>
      </c>
      <c r="AP272" s="15">
        <v>1302.818</v>
      </c>
      <c r="AQ272" s="17">
        <v>120.19</v>
      </c>
      <c r="AR272" s="15">
        <v>1182.6279999999999</v>
      </c>
      <c r="AS272" s="16">
        <v>7635</v>
      </c>
      <c r="AT272" s="14">
        <v>1167.9000000000001</v>
      </c>
      <c r="AU272" s="16">
        <v>8916917</v>
      </c>
      <c r="AV272" s="16">
        <v>8494557</v>
      </c>
      <c r="AW272" s="17">
        <v>1.01</v>
      </c>
      <c r="AX272" s="16">
        <v>8579503</v>
      </c>
      <c r="AY272" s="16">
        <v>8916917</v>
      </c>
      <c r="AZ272" s="16">
        <v>0</v>
      </c>
      <c r="BA272" s="16">
        <v>7635</v>
      </c>
      <c r="BB272" s="15">
        <v>14.728</v>
      </c>
      <c r="BC272" s="16">
        <v>112448</v>
      </c>
      <c r="BD272" s="16">
        <v>7635</v>
      </c>
      <c r="BE272" s="17">
        <v>120.19</v>
      </c>
      <c r="BF272" s="16">
        <v>917651</v>
      </c>
      <c r="BG272" s="17">
        <v>657.61</v>
      </c>
      <c r="BH272" s="14">
        <v>1167.9000000000001</v>
      </c>
      <c r="BI272" s="16">
        <v>768023</v>
      </c>
      <c r="BJ272" s="16">
        <v>731703</v>
      </c>
      <c r="BK272" s="16">
        <v>768023</v>
      </c>
      <c r="BL272" s="16">
        <v>0</v>
      </c>
      <c r="BM272" s="16">
        <v>768023</v>
      </c>
      <c r="BN272" s="16">
        <v>768023</v>
      </c>
      <c r="BO272" s="17">
        <v>77.63</v>
      </c>
      <c r="BP272" s="14">
        <v>1167.9000000000001</v>
      </c>
      <c r="BQ272" s="16">
        <v>90664</v>
      </c>
      <c r="BR272" s="16">
        <v>86481</v>
      </c>
      <c r="BS272" s="16">
        <v>90664</v>
      </c>
      <c r="BT272" s="16">
        <v>0</v>
      </c>
      <c r="BU272" s="16">
        <v>90664</v>
      </c>
      <c r="BV272" s="16">
        <v>90664</v>
      </c>
      <c r="BW272" s="17">
        <v>75.239999999999995</v>
      </c>
      <c r="BX272" s="14">
        <v>1167.9000000000001</v>
      </c>
      <c r="BY272" s="16">
        <v>87873</v>
      </c>
      <c r="BZ272" s="16">
        <v>83525</v>
      </c>
      <c r="CA272" s="16">
        <v>87873</v>
      </c>
      <c r="CB272" s="16">
        <v>0</v>
      </c>
      <c r="CC272" s="16">
        <v>87873</v>
      </c>
      <c r="CD272" s="16">
        <v>87873</v>
      </c>
      <c r="CE272" s="17">
        <v>368.53</v>
      </c>
      <c r="CF272" s="14">
        <v>1167.9000000000001</v>
      </c>
      <c r="CG272" s="16">
        <v>430406</v>
      </c>
      <c r="CH272" s="16">
        <v>410003</v>
      </c>
      <c r="CI272" s="16">
        <v>430406</v>
      </c>
      <c r="CJ272" s="16">
        <v>0</v>
      </c>
      <c r="CK272" s="16">
        <v>430406</v>
      </c>
      <c r="CL272" s="16">
        <v>430406</v>
      </c>
      <c r="CM272" s="17">
        <v>343.89</v>
      </c>
      <c r="CN272" s="17">
        <v>1288.0899999999999</v>
      </c>
      <c r="CO272" s="16">
        <v>442961</v>
      </c>
      <c r="CP272" s="16">
        <v>422391</v>
      </c>
      <c r="CQ272" s="16">
        <v>0</v>
      </c>
      <c r="CR272" s="16">
        <v>422391</v>
      </c>
      <c r="CS272" s="16">
        <v>442961</v>
      </c>
      <c r="CT272" s="16">
        <v>0</v>
      </c>
      <c r="CU272" s="14">
        <v>1167.9000000000001</v>
      </c>
      <c r="CV272" s="16">
        <v>0</v>
      </c>
      <c r="CW272" s="14">
        <v>0</v>
      </c>
      <c r="CX272" s="16">
        <v>1168</v>
      </c>
      <c r="CY272" s="17">
        <v>62.52</v>
      </c>
      <c r="CZ272" s="16">
        <v>73023</v>
      </c>
      <c r="DA272" s="16">
        <v>1168</v>
      </c>
      <c r="DB272" s="17">
        <v>70.03</v>
      </c>
      <c r="DC272" s="16">
        <v>81795</v>
      </c>
      <c r="DD272" s="17">
        <v>0</v>
      </c>
      <c r="DE272" s="17">
        <v>343.89</v>
      </c>
      <c r="DF272" s="16">
        <v>0</v>
      </c>
      <c r="DG272" s="17">
        <v>36.43</v>
      </c>
      <c r="DH272" s="17">
        <v>1288.0899999999999</v>
      </c>
      <c r="DI272" s="16">
        <v>46925</v>
      </c>
      <c r="DJ272" s="16">
        <v>44784</v>
      </c>
      <c r="DK272" s="16">
        <v>46925</v>
      </c>
      <c r="DL272" s="16">
        <v>0</v>
      </c>
      <c r="DM272" s="16">
        <v>46925</v>
      </c>
      <c r="DN272" s="16">
        <v>46925</v>
      </c>
      <c r="DO272" s="17">
        <v>4.33</v>
      </c>
      <c r="DP272" s="17">
        <v>1288.0899999999999</v>
      </c>
      <c r="DQ272" s="16">
        <v>5577</v>
      </c>
      <c r="DR272" s="16">
        <v>5321</v>
      </c>
      <c r="DS272" s="16">
        <v>5577</v>
      </c>
      <c r="DT272" s="16">
        <v>0</v>
      </c>
      <c r="DU272" s="16">
        <v>5577</v>
      </c>
      <c r="DV272" s="16">
        <v>5577</v>
      </c>
      <c r="DW272" s="16">
        <v>8916917</v>
      </c>
      <c r="DX272" s="16">
        <v>0</v>
      </c>
      <c r="DY272" s="16">
        <v>112448</v>
      </c>
      <c r="DZ272" s="16">
        <v>917651</v>
      </c>
      <c r="EA272" s="16">
        <v>768023</v>
      </c>
      <c r="EB272" s="16">
        <v>90664</v>
      </c>
      <c r="EC272" s="16">
        <v>87873</v>
      </c>
      <c r="ED272" s="16">
        <v>430406</v>
      </c>
      <c r="EE272" s="16">
        <v>442961</v>
      </c>
      <c r="EF272" s="16">
        <v>0</v>
      </c>
      <c r="EG272" s="16">
        <v>73023</v>
      </c>
      <c r="EH272" s="16">
        <v>81795</v>
      </c>
      <c r="EI272" s="16">
        <v>0</v>
      </c>
      <c r="EJ272" s="16">
        <v>46925</v>
      </c>
      <c r="EK272" s="16">
        <v>5577</v>
      </c>
      <c r="EL272" s="16">
        <v>73552</v>
      </c>
      <c r="EM272" s="16">
        <v>432882</v>
      </c>
      <c r="EN272" s="16">
        <v>-697</v>
      </c>
      <c r="EO272" s="16">
        <v>12332896</v>
      </c>
      <c r="EP272" s="16">
        <v>1337444355</v>
      </c>
      <c r="EQ272" s="18">
        <v>5.4</v>
      </c>
      <c r="ER272" s="16">
        <v>7222200</v>
      </c>
      <c r="ES272" s="16">
        <v>102882</v>
      </c>
      <c r="ET272" s="16">
        <v>97569</v>
      </c>
      <c r="EU272" s="16">
        <v>5313</v>
      </c>
      <c r="EV272" s="16">
        <v>7222200</v>
      </c>
      <c r="EW272" s="16">
        <v>7227513</v>
      </c>
      <c r="EX272" s="16">
        <v>238297456</v>
      </c>
      <c r="EY272" s="16">
        <v>210840279</v>
      </c>
      <c r="EZ272" s="16">
        <v>27457177</v>
      </c>
      <c r="FA272" s="18">
        <v>5.4</v>
      </c>
      <c r="FB272" s="16">
        <v>148269</v>
      </c>
      <c r="FC272" s="16">
        <v>0</v>
      </c>
      <c r="FD272" s="16">
        <v>0</v>
      </c>
      <c r="FE272" s="16">
        <v>0</v>
      </c>
      <c r="FF272" s="16">
        <v>148269</v>
      </c>
      <c r="FG272" s="16">
        <v>148269</v>
      </c>
      <c r="FH272" s="16">
        <v>7227513</v>
      </c>
      <c r="FI272" s="16">
        <v>7375782</v>
      </c>
      <c r="FJ272" s="16">
        <v>6749</v>
      </c>
      <c r="FK272" s="15">
        <v>1182.6279999999999</v>
      </c>
      <c r="FL272" s="16">
        <v>7981556</v>
      </c>
      <c r="FM272" s="16">
        <v>6749</v>
      </c>
      <c r="FN272" s="17">
        <v>120.19</v>
      </c>
      <c r="FO272" s="16">
        <v>811162</v>
      </c>
      <c r="FP272" s="16">
        <v>264</v>
      </c>
      <c r="FQ272" s="17">
        <v>1288.0899999999999</v>
      </c>
      <c r="FR272" s="16">
        <v>340056</v>
      </c>
      <c r="FS272" s="16">
        <v>46925</v>
      </c>
      <c r="FT272" s="16">
        <v>5577</v>
      </c>
      <c r="FU272" s="16">
        <v>392558</v>
      </c>
      <c r="FV272" s="16">
        <v>7981556</v>
      </c>
      <c r="FW272" s="16">
        <v>811162</v>
      </c>
      <c r="FX272" s="16">
        <v>-616</v>
      </c>
      <c r="FY272" s="16">
        <v>768023</v>
      </c>
      <c r="FZ272" s="16">
        <v>90664</v>
      </c>
      <c r="GA272" s="16">
        <v>87873</v>
      </c>
      <c r="GB272" s="16">
        <v>430406</v>
      </c>
      <c r="GC272" s="16">
        <v>10561626</v>
      </c>
      <c r="GD272" s="16">
        <v>7375782</v>
      </c>
      <c r="GE272" s="16">
        <v>3185844</v>
      </c>
      <c r="GF272" s="15">
        <v>1302.818</v>
      </c>
      <c r="GG272" s="16">
        <v>300</v>
      </c>
      <c r="GH272" s="16">
        <v>390845</v>
      </c>
      <c r="GI272" s="16">
        <v>3185844</v>
      </c>
      <c r="GJ272" s="16">
        <v>0</v>
      </c>
      <c r="GK272" s="14">
        <v>37.5</v>
      </c>
      <c r="GL272" s="16">
        <v>7635</v>
      </c>
      <c r="GM272" s="16">
        <v>286313</v>
      </c>
      <c r="GN272" s="14">
        <v>0</v>
      </c>
      <c r="GO272" s="16">
        <v>7413</v>
      </c>
      <c r="GP272" s="16">
        <v>0</v>
      </c>
      <c r="GQ272" s="16">
        <v>286313</v>
      </c>
      <c r="GR272" s="16">
        <v>286313</v>
      </c>
      <c r="GS272" s="16">
        <v>12332896</v>
      </c>
      <c r="GT272" s="16">
        <v>10561626</v>
      </c>
      <c r="GU272" s="16">
        <v>0</v>
      </c>
      <c r="GV272" s="16">
        <v>1771270</v>
      </c>
      <c r="GW272" s="16">
        <v>1337444355</v>
      </c>
      <c r="GX272" s="16">
        <v>1337633567</v>
      </c>
      <c r="GY272" s="16">
        <v>0</v>
      </c>
      <c r="GZ272" s="16">
        <v>1337633567</v>
      </c>
      <c r="HA272" s="18">
        <v>0</v>
      </c>
      <c r="HB272" s="16">
        <v>0</v>
      </c>
      <c r="HC272" s="16">
        <v>0</v>
      </c>
      <c r="HD272" s="16">
        <v>0</v>
      </c>
      <c r="HE272" s="16">
        <v>0</v>
      </c>
      <c r="HF272" s="16">
        <v>0</v>
      </c>
      <c r="HG272" s="16">
        <v>886</v>
      </c>
      <c r="HH272" s="16">
        <v>685</v>
      </c>
      <c r="HI272" s="16">
        <v>201</v>
      </c>
      <c r="HJ272" s="15">
        <v>1302.818</v>
      </c>
      <c r="HK272" s="16">
        <v>261866</v>
      </c>
      <c r="HL272" s="15">
        <v>1302.818</v>
      </c>
      <c r="HM272" s="16">
        <v>10</v>
      </c>
      <c r="HN272" s="16">
        <v>13028</v>
      </c>
      <c r="HO272" s="15">
        <v>1302.818</v>
      </c>
      <c r="HP272" s="16">
        <v>7635</v>
      </c>
      <c r="HQ272" s="15">
        <v>0.11600000000000001</v>
      </c>
      <c r="HR272" s="16">
        <v>1154297</v>
      </c>
      <c r="HS272" s="16">
        <v>261866</v>
      </c>
      <c r="HT272" s="16">
        <v>13028</v>
      </c>
      <c r="HU272" s="16">
        <v>879403</v>
      </c>
      <c r="HV272" s="16">
        <v>1337444355</v>
      </c>
      <c r="HW272" s="18">
        <v>0.65751999999999999</v>
      </c>
      <c r="HX272" s="18">
        <v>1.9617800000000001</v>
      </c>
      <c r="HY272" s="18">
        <v>0</v>
      </c>
      <c r="HZ272" s="16">
        <v>1337444355</v>
      </c>
      <c r="IA272" s="16">
        <v>0</v>
      </c>
      <c r="IB272" s="16">
        <v>7635</v>
      </c>
      <c r="IC272" s="17">
        <v>0</v>
      </c>
      <c r="ID272" s="16">
        <v>0</v>
      </c>
      <c r="IE272" s="15">
        <v>1302.818</v>
      </c>
      <c r="IF272" s="16">
        <v>0</v>
      </c>
      <c r="IG272" s="16">
        <v>1771270</v>
      </c>
      <c r="IH272" s="16">
        <v>0</v>
      </c>
      <c r="II272" s="16">
        <v>0</v>
      </c>
      <c r="IJ272" s="16">
        <v>0</v>
      </c>
      <c r="IK272" s="16">
        <v>73552</v>
      </c>
      <c r="IL272" s="16">
        <v>261866</v>
      </c>
      <c r="IM272" s="16">
        <v>13028</v>
      </c>
      <c r="IN272" s="16">
        <v>0</v>
      </c>
      <c r="IO272" s="16">
        <v>0</v>
      </c>
      <c r="IP272" s="16">
        <v>1569928</v>
      </c>
      <c r="IQ272" s="16">
        <v>3185844</v>
      </c>
      <c r="IR272" s="16">
        <v>0</v>
      </c>
      <c r="IS272" s="16">
        <v>0</v>
      </c>
      <c r="IT272" s="16">
        <v>0</v>
      </c>
      <c r="IU272" s="16">
        <v>0</v>
      </c>
      <c r="IV272" s="16">
        <v>73552</v>
      </c>
      <c r="IW272" s="16">
        <v>261866</v>
      </c>
      <c r="IX272" s="16">
        <v>13028</v>
      </c>
      <c r="IY272" s="16">
        <v>0</v>
      </c>
      <c r="IZ272" s="16">
        <v>0</v>
      </c>
      <c r="JA272" s="16">
        <v>0</v>
      </c>
      <c r="JB272" s="16">
        <v>286313</v>
      </c>
      <c r="JC272" s="16">
        <v>3673499</v>
      </c>
      <c r="JD272" s="16">
        <v>8916917</v>
      </c>
      <c r="JE272" s="16">
        <v>0</v>
      </c>
      <c r="JF272" s="16">
        <v>8916917</v>
      </c>
      <c r="JG272" s="19">
        <v>0.1</v>
      </c>
      <c r="JH272" s="16">
        <v>891692</v>
      </c>
      <c r="JI272" s="16">
        <v>1337444355</v>
      </c>
      <c r="JJ272" s="14">
        <v>1167.9000000000001</v>
      </c>
      <c r="JK272" s="16">
        <v>1145170</v>
      </c>
      <c r="JL272" s="16">
        <v>416026</v>
      </c>
      <c r="JM272" s="16">
        <v>1145170</v>
      </c>
      <c r="JN272" s="17">
        <v>0.25</v>
      </c>
      <c r="JO272" s="19">
        <v>9.0800000000000006E-2</v>
      </c>
      <c r="JP272" s="16">
        <v>891692</v>
      </c>
      <c r="JQ272" s="16">
        <v>80966</v>
      </c>
      <c r="JR272" s="17">
        <v>0.01</v>
      </c>
      <c r="JS272" s="16">
        <v>14985954</v>
      </c>
      <c r="JT272" s="16">
        <v>149860</v>
      </c>
      <c r="JU272" s="16">
        <v>891692</v>
      </c>
      <c r="JV272" s="16">
        <v>80966</v>
      </c>
      <c r="JW272" s="16">
        <v>149860</v>
      </c>
      <c r="JX272" s="16">
        <v>660866</v>
      </c>
      <c r="JY272" s="16">
        <v>80966</v>
      </c>
      <c r="JZ272" s="18">
        <v>0</v>
      </c>
      <c r="KA272" s="16">
        <v>0</v>
      </c>
      <c r="KB272" s="16">
        <v>149860</v>
      </c>
      <c r="KC272" s="16">
        <v>660866</v>
      </c>
      <c r="KD272" s="16">
        <v>810726</v>
      </c>
      <c r="KE272" s="16">
        <v>8916917</v>
      </c>
      <c r="KF272" s="19">
        <v>0</v>
      </c>
      <c r="KG272" s="16">
        <v>0</v>
      </c>
      <c r="KH272" s="17">
        <v>0</v>
      </c>
      <c r="KI272" s="16">
        <v>14985954</v>
      </c>
      <c r="KJ272" s="16">
        <v>0</v>
      </c>
      <c r="KK272" s="16">
        <v>0</v>
      </c>
      <c r="KL272" s="16">
        <v>0</v>
      </c>
      <c r="KM272" s="16">
        <v>0</v>
      </c>
      <c r="KN272" s="16">
        <v>21838</v>
      </c>
      <c r="KO272" s="16">
        <v>20710</v>
      </c>
      <c r="KP272" s="16">
        <v>1128</v>
      </c>
      <c r="KQ272" s="16">
        <v>1569928</v>
      </c>
      <c r="KR272" s="16">
        <v>1128</v>
      </c>
      <c r="KS272" s="16">
        <v>1568800</v>
      </c>
      <c r="KT272" s="16">
        <v>5313</v>
      </c>
      <c r="KU272" s="16">
        <v>1128</v>
      </c>
      <c r="KV272" s="16">
        <v>6441</v>
      </c>
      <c r="KW272" s="16">
        <v>7222200</v>
      </c>
      <c r="KX272" s="16">
        <v>1568800</v>
      </c>
      <c r="KY272" s="18">
        <v>8791000</v>
      </c>
      <c r="KZ272" s="16">
        <v>660866</v>
      </c>
      <c r="LA272" s="16">
        <v>0</v>
      </c>
      <c r="LB272" s="16">
        <v>0</v>
      </c>
      <c r="LC272" s="16">
        <v>0</v>
      </c>
      <c r="LD272" s="16">
        <v>9451866</v>
      </c>
      <c r="LE272" s="16">
        <v>0</v>
      </c>
      <c r="LF272" s="16">
        <v>0</v>
      </c>
      <c r="LG272" s="16">
        <v>0</v>
      </c>
      <c r="LH272" s="16">
        <v>9451866</v>
      </c>
      <c r="LI272" s="16">
        <v>660866</v>
      </c>
      <c r="LJ272" s="16">
        <v>8791000</v>
      </c>
      <c r="LK272" s="16">
        <v>1337444355</v>
      </c>
      <c r="LL272" s="16">
        <v>6.5729800000000003</v>
      </c>
      <c r="LM272" s="16">
        <v>660866</v>
      </c>
      <c r="LN272" s="16">
        <v>1473000096</v>
      </c>
      <c r="LO272" s="16">
        <v>0.44864999999999999</v>
      </c>
      <c r="LP272" s="16">
        <v>6.5729800000000003</v>
      </c>
      <c r="LQ272" s="16">
        <v>7.02163</v>
      </c>
      <c r="LR272" s="16">
        <v>442961</v>
      </c>
      <c r="LS272" s="16">
        <v>0</v>
      </c>
      <c r="LT272" s="16">
        <v>73023</v>
      </c>
      <c r="LU272" s="16">
        <v>81795</v>
      </c>
      <c r="LV272" s="16">
        <v>0</v>
      </c>
      <c r="LW272" s="16">
        <v>46925</v>
      </c>
      <c r="LX272" s="16">
        <v>5577</v>
      </c>
      <c r="LY272" s="16">
        <v>73552</v>
      </c>
      <c r="LZ272" s="16">
        <v>576729</v>
      </c>
      <c r="MA272" s="16">
        <v>3673499</v>
      </c>
      <c r="MB272" s="18">
        <v>576729</v>
      </c>
      <c r="MC272" s="16">
        <v>3096770</v>
      </c>
      <c r="MD272" s="16">
        <v>12332896</v>
      </c>
      <c r="ME272" s="18">
        <v>0</v>
      </c>
      <c r="MF272" s="18">
        <v>0</v>
      </c>
      <c r="MG272" s="18">
        <v>810726</v>
      </c>
      <c r="MH272" s="16">
        <v>0</v>
      </c>
      <c r="MI272" s="16">
        <v>286313</v>
      </c>
      <c r="MJ272" s="16">
        <v>0</v>
      </c>
      <c r="MK272" s="16">
        <v>0</v>
      </c>
      <c r="ML272" s="16">
        <v>0</v>
      </c>
      <c r="MM272" s="16">
        <v>0</v>
      </c>
      <c r="MN272" s="16">
        <v>0</v>
      </c>
      <c r="MO272" s="16">
        <v>9451866</v>
      </c>
      <c r="MP272" s="16">
        <v>286313</v>
      </c>
      <c r="MQ272" s="16">
        <v>0</v>
      </c>
      <c r="MR272" s="16">
        <v>149860</v>
      </c>
      <c r="MS272" s="16">
        <v>0</v>
      </c>
      <c r="MT272" s="16">
        <v>148269</v>
      </c>
      <c r="MU272" s="16">
        <v>6441</v>
      </c>
      <c r="MV272" s="16">
        <v>0</v>
      </c>
      <c r="MW272" s="16">
        <v>10042749</v>
      </c>
      <c r="MX272" s="16">
        <v>1473000096</v>
      </c>
      <c r="MY272" s="16">
        <v>0</v>
      </c>
      <c r="MZ272" s="16">
        <v>0</v>
      </c>
      <c r="NA272" s="16">
        <v>0</v>
      </c>
      <c r="NB272" s="16">
        <v>14985954</v>
      </c>
      <c r="NC272" s="16">
        <v>0</v>
      </c>
      <c r="ND272" s="16">
        <v>0</v>
      </c>
      <c r="NE272" s="16">
        <v>0</v>
      </c>
      <c r="NF272" s="16">
        <v>0</v>
      </c>
      <c r="NG272" s="17">
        <v>0.01</v>
      </c>
      <c r="NH272" s="17">
        <v>0</v>
      </c>
      <c r="NI272" s="17">
        <v>0</v>
      </c>
      <c r="NJ272" s="17">
        <v>0</v>
      </c>
      <c r="NK272" s="17">
        <v>0</v>
      </c>
      <c r="NL272" s="17">
        <v>0.01</v>
      </c>
      <c r="NM272" s="16">
        <v>149860</v>
      </c>
      <c r="NN272" s="16">
        <v>0</v>
      </c>
      <c r="NO272" s="18">
        <v>0</v>
      </c>
      <c r="NP272" s="16">
        <v>0</v>
      </c>
      <c r="NQ272" s="17">
        <v>149860</v>
      </c>
      <c r="NR272" s="16">
        <v>963000</v>
      </c>
      <c r="NS272" s="16">
        <v>0</v>
      </c>
      <c r="NT272" s="16">
        <v>486090</v>
      </c>
      <c r="NU272" s="16">
        <v>0</v>
      </c>
      <c r="NV272" s="16">
        <v>0</v>
      </c>
      <c r="NW272" s="17">
        <v>0</v>
      </c>
      <c r="NX272" s="17">
        <v>0</v>
      </c>
    </row>
    <row r="273" spans="1:388" x14ac:dyDescent="0.55000000000000004">
      <c r="A273" s="13" t="s">
        <v>1191</v>
      </c>
      <c r="B273" s="13" t="s">
        <v>1192</v>
      </c>
      <c r="C273" s="13" t="s">
        <v>513</v>
      </c>
      <c r="D273" s="13" t="s">
        <v>514</v>
      </c>
      <c r="E273" s="14">
        <v>406.7</v>
      </c>
      <c r="F273" s="15">
        <v>0.57099999999999995</v>
      </c>
      <c r="G273" s="16">
        <v>7420</v>
      </c>
      <c r="H273" s="16">
        <v>4237</v>
      </c>
      <c r="I273" s="16">
        <v>6553</v>
      </c>
      <c r="J273" s="15">
        <v>0.57099999999999995</v>
      </c>
      <c r="K273" s="16">
        <v>3742</v>
      </c>
      <c r="L273" s="16">
        <v>7420</v>
      </c>
      <c r="M273" s="16">
        <v>222</v>
      </c>
      <c r="N273" s="16">
        <v>7642</v>
      </c>
      <c r="O273" s="17">
        <v>682.77</v>
      </c>
      <c r="P273" s="17">
        <v>19.07</v>
      </c>
      <c r="Q273" s="17">
        <v>701.84</v>
      </c>
      <c r="R273" s="17">
        <v>66.319999999999993</v>
      </c>
      <c r="S273" s="17">
        <v>2.16</v>
      </c>
      <c r="T273" s="17">
        <v>68.48</v>
      </c>
      <c r="U273" s="17">
        <v>62.19</v>
      </c>
      <c r="V273" s="17">
        <v>2.35</v>
      </c>
      <c r="W273" s="17">
        <v>64.540000000000006</v>
      </c>
      <c r="X273" s="17">
        <v>357.8</v>
      </c>
      <c r="Y273" s="17">
        <v>10.73</v>
      </c>
      <c r="Z273" s="17">
        <v>368.53</v>
      </c>
      <c r="AA273" s="17">
        <v>23.04</v>
      </c>
      <c r="AB273" s="17">
        <v>14.52</v>
      </c>
      <c r="AC273" s="17">
        <v>0</v>
      </c>
      <c r="AD273" s="17">
        <v>37.56</v>
      </c>
      <c r="AE273" s="14">
        <v>406.7</v>
      </c>
      <c r="AF273" s="17">
        <v>444.26</v>
      </c>
      <c r="AG273" s="17">
        <v>0.51</v>
      </c>
      <c r="AH273" s="17">
        <v>444.77</v>
      </c>
      <c r="AI273" s="15">
        <v>26.34</v>
      </c>
      <c r="AJ273" s="15">
        <v>1.4970000000000001</v>
      </c>
      <c r="AK273" s="17">
        <v>0.21</v>
      </c>
      <c r="AL273" s="17">
        <f>ROUND(Data_AidAndLevy[[#This Row],[L311]]*Data_AidAndLevy[[#This Row],[L201]],0)</f>
        <v>1558</v>
      </c>
      <c r="AM273" s="15">
        <v>0</v>
      </c>
      <c r="AN273" s="15">
        <v>28.047000000000001</v>
      </c>
      <c r="AO273" s="17">
        <v>444.26</v>
      </c>
      <c r="AP273" s="15">
        <v>472.30700000000002</v>
      </c>
      <c r="AQ273" s="17">
        <v>37.56</v>
      </c>
      <c r="AR273" s="15">
        <v>434.74700000000001</v>
      </c>
      <c r="AS273" s="16">
        <v>7642</v>
      </c>
      <c r="AT273" s="14">
        <v>406.7</v>
      </c>
      <c r="AU273" s="16">
        <v>3108001</v>
      </c>
      <c r="AV273" s="16">
        <v>2976162</v>
      </c>
      <c r="AW273" s="17">
        <v>1.01</v>
      </c>
      <c r="AX273" s="16">
        <v>3005924</v>
      </c>
      <c r="AY273" s="16">
        <v>3108001</v>
      </c>
      <c r="AZ273" s="16">
        <v>0</v>
      </c>
      <c r="BA273" s="16">
        <v>7642</v>
      </c>
      <c r="BB273" s="15">
        <v>28.047000000000001</v>
      </c>
      <c r="BC273" s="16">
        <v>214335</v>
      </c>
      <c r="BD273" s="16">
        <v>7642</v>
      </c>
      <c r="BE273" s="17">
        <v>37.56</v>
      </c>
      <c r="BF273" s="16">
        <v>287034</v>
      </c>
      <c r="BG273" s="17">
        <v>701.84</v>
      </c>
      <c r="BH273" s="14">
        <v>406.7</v>
      </c>
      <c r="BI273" s="16">
        <v>285438</v>
      </c>
      <c r="BJ273" s="16">
        <v>273859</v>
      </c>
      <c r="BK273" s="16">
        <v>285438</v>
      </c>
      <c r="BL273" s="16">
        <v>0</v>
      </c>
      <c r="BM273" s="16">
        <v>285438</v>
      </c>
      <c r="BN273" s="16">
        <v>285438</v>
      </c>
      <c r="BO273" s="17">
        <v>68.48</v>
      </c>
      <c r="BP273" s="14">
        <v>406.7</v>
      </c>
      <c r="BQ273" s="16">
        <v>27851</v>
      </c>
      <c r="BR273" s="16">
        <v>26601</v>
      </c>
      <c r="BS273" s="16">
        <v>27851</v>
      </c>
      <c r="BT273" s="16">
        <v>0</v>
      </c>
      <c r="BU273" s="16">
        <v>27851</v>
      </c>
      <c r="BV273" s="16">
        <v>27851</v>
      </c>
      <c r="BW273" s="17">
        <v>64.540000000000006</v>
      </c>
      <c r="BX273" s="14">
        <v>406.7</v>
      </c>
      <c r="BY273" s="16">
        <v>26248</v>
      </c>
      <c r="BZ273" s="16">
        <v>24944</v>
      </c>
      <c r="CA273" s="16">
        <v>26248</v>
      </c>
      <c r="CB273" s="16">
        <v>0</v>
      </c>
      <c r="CC273" s="16">
        <v>26248</v>
      </c>
      <c r="CD273" s="16">
        <v>26248</v>
      </c>
      <c r="CE273" s="17">
        <v>368.53</v>
      </c>
      <c r="CF273" s="14">
        <v>406.7</v>
      </c>
      <c r="CG273" s="16">
        <v>149881</v>
      </c>
      <c r="CH273" s="16">
        <v>143514</v>
      </c>
      <c r="CI273" s="16">
        <v>149881</v>
      </c>
      <c r="CJ273" s="16">
        <v>0</v>
      </c>
      <c r="CK273" s="16">
        <v>149881</v>
      </c>
      <c r="CL273" s="16">
        <v>149881</v>
      </c>
      <c r="CM273" s="17">
        <v>332.98</v>
      </c>
      <c r="CN273" s="17">
        <v>444.26</v>
      </c>
      <c r="CO273" s="16">
        <v>147930</v>
      </c>
      <c r="CP273" s="16">
        <v>141252</v>
      </c>
      <c r="CQ273" s="16">
        <v>0</v>
      </c>
      <c r="CR273" s="16">
        <v>141252</v>
      </c>
      <c r="CS273" s="16">
        <v>147930</v>
      </c>
      <c r="CT273" s="16">
        <v>0</v>
      </c>
      <c r="CU273" s="14">
        <v>406.7</v>
      </c>
      <c r="CV273" s="16">
        <v>11</v>
      </c>
      <c r="CW273" s="14">
        <v>0</v>
      </c>
      <c r="CX273" s="16">
        <v>418</v>
      </c>
      <c r="CY273" s="17">
        <v>62.16</v>
      </c>
      <c r="CZ273" s="16">
        <v>25983</v>
      </c>
      <c r="DA273" s="16">
        <v>418</v>
      </c>
      <c r="DB273" s="17">
        <v>68.33</v>
      </c>
      <c r="DC273" s="16">
        <v>28562</v>
      </c>
      <c r="DD273" s="17">
        <v>0.51</v>
      </c>
      <c r="DE273" s="17">
        <v>332.98</v>
      </c>
      <c r="DF273" s="16">
        <v>170</v>
      </c>
      <c r="DG273" s="17">
        <v>31.52</v>
      </c>
      <c r="DH273" s="17">
        <v>444.26</v>
      </c>
      <c r="DI273" s="16">
        <v>14003</v>
      </c>
      <c r="DJ273" s="16">
        <v>13336</v>
      </c>
      <c r="DK273" s="16">
        <v>14003</v>
      </c>
      <c r="DL273" s="16">
        <v>0</v>
      </c>
      <c r="DM273" s="16">
        <v>14003</v>
      </c>
      <c r="DN273" s="16">
        <v>14003</v>
      </c>
      <c r="DO273" s="17">
        <v>3.67</v>
      </c>
      <c r="DP273" s="17">
        <v>444.26</v>
      </c>
      <c r="DQ273" s="16">
        <v>1630</v>
      </c>
      <c r="DR273" s="16">
        <v>1551</v>
      </c>
      <c r="DS273" s="16">
        <v>1630</v>
      </c>
      <c r="DT273" s="16">
        <v>0</v>
      </c>
      <c r="DU273" s="16">
        <v>1630</v>
      </c>
      <c r="DV273" s="16">
        <v>1630</v>
      </c>
      <c r="DW273" s="16">
        <v>3108001</v>
      </c>
      <c r="DX273" s="16">
        <v>0</v>
      </c>
      <c r="DY273" s="16">
        <v>214335</v>
      </c>
      <c r="DZ273" s="16">
        <v>287034</v>
      </c>
      <c r="EA273" s="16">
        <v>285438</v>
      </c>
      <c r="EB273" s="16">
        <v>27851</v>
      </c>
      <c r="EC273" s="16">
        <v>26248</v>
      </c>
      <c r="ED273" s="16">
        <v>149881</v>
      </c>
      <c r="EE273" s="16">
        <v>147930</v>
      </c>
      <c r="EF273" s="16">
        <v>0</v>
      </c>
      <c r="EG273" s="16">
        <v>25983</v>
      </c>
      <c r="EH273" s="16">
        <v>28562</v>
      </c>
      <c r="EI273" s="16">
        <v>170</v>
      </c>
      <c r="EJ273" s="16">
        <v>14003</v>
      </c>
      <c r="EK273" s="16">
        <v>1630</v>
      </c>
      <c r="EL273" s="16">
        <v>28692</v>
      </c>
      <c r="EM273" s="16">
        <v>28258</v>
      </c>
      <c r="EN273" s="16">
        <v>4237</v>
      </c>
      <c r="EO273" s="16">
        <v>4320869</v>
      </c>
      <c r="EP273" s="16">
        <v>173892656</v>
      </c>
      <c r="EQ273" s="18">
        <v>5.4</v>
      </c>
      <c r="ER273" s="16">
        <v>939020</v>
      </c>
      <c r="ES273" s="16">
        <v>15984</v>
      </c>
      <c r="ET273" s="16">
        <v>15901</v>
      </c>
      <c r="EU273" s="16">
        <v>83</v>
      </c>
      <c r="EV273" s="16">
        <v>939020</v>
      </c>
      <c r="EW273" s="16">
        <v>939103</v>
      </c>
      <c r="EX273" s="16">
        <v>8191805</v>
      </c>
      <c r="EY273" s="16">
        <v>6753979</v>
      </c>
      <c r="EZ273" s="16">
        <v>1437826</v>
      </c>
      <c r="FA273" s="18">
        <v>5.4</v>
      </c>
      <c r="FB273" s="16">
        <v>7764</v>
      </c>
      <c r="FC273" s="16">
        <v>0</v>
      </c>
      <c r="FD273" s="16">
        <v>0</v>
      </c>
      <c r="FE273" s="16">
        <v>0</v>
      </c>
      <c r="FF273" s="16">
        <v>7764</v>
      </c>
      <c r="FG273" s="16">
        <v>7764</v>
      </c>
      <c r="FH273" s="16">
        <v>939103</v>
      </c>
      <c r="FI273" s="16">
        <v>946867</v>
      </c>
      <c r="FJ273" s="16">
        <v>6749</v>
      </c>
      <c r="FK273" s="15">
        <v>434.74700000000001</v>
      </c>
      <c r="FL273" s="16">
        <v>2934108</v>
      </c>
      <c r="FM273" s="16">
        <v>6749</v>
      </c>
      <c r="FN273" s="17">
        <v>37.56</v>
      </c>
      <c r="FO273" s="16">
        <v>253492</v>
      </c>
      <c r="FP273" s="16">
        <v>264</v>
      </c>
      <c r="FQ273" s="17">
        <v>444.77</v>
      </c>
      <c r="FR273" s="16">
        <v>117419</v>
      </c>
      <c r="FS273" s="16">
        <v>14003</v>
      </c>
      <c r="FT273" s="16">
        <v>1630</v>
      </c>
      <c r="FU273" s="16">
        <v>133052</v>
      </c>
      <c r="FV273" s="16">
        <v>2934108</v>
      </c>
      <c r="FW273" s="16">
        <v>253492</v>
      </c>
      <c r="FX273" s="16">
        <v>3742</v>
      </c>
      <c r="FY273" s="16">
        <v>285438</v>
      </c>
      <c r="FZ273" s="16">
        <v>27851</v>
      </c>
      <c r="GA273" s="16">
        <v>26248</v>
      </c>
      <c r="GB273" s="16">
        <v>149881</v>
      </c>
      <c r="GC273" s="16">
        <v>3813812</v>
      </c>
      <c r="GD273" s="16">
        <v>946867</v>
      </c>
      <c r="GE273" s="16">
        <v>2866945</v>
      </c>
      <c r="GF273" s="15">
        <v>472.30700000000002</v>
      </c>
      <c r="GG273" s="16">
        <v>300</v>
      </c>
      <c r="GH273" s="16">
        <v>141692</v>
      </c>
      <c r="GI273" s="16">
        <v>2866945</v>
      </c>
      <c r="GJ273" s="16">
        <v>0</v>
      </c>
      <c r="GK273" s="14">
        <v>13</v>
      </c>
      <c r="GL273" s="16">
        <v>7635</v>
      </c>
      <c r="GM273" s="16">
        <v>99255</v>
      </c>
      <c r="GN273" s="14">
        <v>0</v>
      </c>
      <c r="GO273" s="16">
        <v>7413</v>
      </c>
      <c r="GP273" s="16">
        <v>0</v>
      </c>
      <c r="GQ273" s="16">
        <v>99255</v>
      </c>
      <c r="GR273" s="16">
        <v>99255</v>
      </c>
      <c r="GS273" s="16">
        <v>4320869</v>
      </c>
      <c r="GT273" s="16">
        <v>3813812</v>
      </c>
      <c r="GU273" s="16">
        <v>0</v>
      </c>
      <c r="GV273" s="16">
        <v>507057</v>
      </c>
      <c r="GW273" s="16">
        <v>173892656</v>
      </c>
      <c r="GX273" s="16">
        <v>168937091</v>
      </c>
      <c r="GY273" s="16">
        <v>4955565</v>
      </c>
      <c r="GZ273" s="16">
        <v>168937091</v>
      </c>
      <c r="HA273" s="18">
        <v>2.93E-2</v>
      </c>
      <c r="HB273" s="16">
        <v>8109</v>
      </c>
      <c r="HC273" s="16">
        <v>238</v>
      </c>
      <c r="HD273" s="16">
        <v>8109</v>
      </c>
      <c r="HE273" s="16">
        <v>238</v>
      </c>
      <c r="HF273" s="16">
        <v>7871</v>
      </c>
      <c r="HG273" s="16">
        <v>886</v>
      </c>
      <c r="HH273" s="16">
        <v>685</v>
      </c>
      <c r="HI273" s="16">
        <v>201</v>
      </c>
      <c r="HJ273" s="15">
        <v>472.30700000000002</v>
      </c>
      <c r="HK273" s="16">
        <v>94934</v>
      </c>
      <c r="HL273" s="15">
        <v>472.30700000000002</v>
      </c>
      <c r="HM273" s="16">
        <v>10</v>
      </c>
      <c r="HN273" s="16">
        <v>4723</v>
      </c>
      <c r="HO273" s="15">
        <v>472.30700000000002</v>
      </c>
      <c r="HP273" s="16">
        <v>7635</v>
      </c>
      <c r="HQ273" s="15">
        <v>0.11600000000000001</v>
      </c>
      <c r="HR273" s="16">
        <v>418464</v>
      </c>
      <c r="HS273" s="16">
        <v>94934</v>
      </c>
      <c r="HT273" s="16">
        <v>4723</v>
      </c>
      <c r="HU273" s="16">
        <v>318807</v>
      </c>
      <c r="HV273" s="16">
        <v>173892656</v>
      </c>
      <c r="HW273" s="18">
        <v>1.8333600000000001</v>
      </c>
      <c r="HX273" s="18">
        <v>1.9617800000000001</v>
      </c>
      <c r="HY273" s="18">
        <v>0</v>
      </c>
      <c r="HZ273" s="16">
        <v>173892656</v>
      </c>
      <c r="IA273" s="16">
        <v>0</v>
      </c>
      <c r="IB273" s="16">
        <v>7635</v>
      </c>
      <c r="IC273" s="17">
        <v>0</v>
      </c>
      <c r="ID273" s="16">
        <v>0</v>
      </c>
      <c r="IE273" s="15">
        <v>472.30700000000002</v>
      </c>
      <c r="IF273" s="16">
        <v>0</v>
      </c>
      <c r="IG273" s="16">
        <v>507057</v>
      </c>
      <c r="IH273" s="16">
        <v>7871</v>
      </c>
      <c r="II273" s="16">
        <v>0</v>
      </c>
      <c r="IJ273" s="16">
        <v>0</v>
      </c>
      <c r="IK273" s="16">
        <v>28692</v>
      </c>
      <c r="IL273" s="16">
        <v>94934</v>
      </c>
      <c r="IM273" s="16">
        <v>4723</v>
      </c>
      <c r="IN273" s="16">
        <v>0</v>
      </c>
      <c r="IO273" s="16">
        <v>0</v>
      </c>
      <c r="IP273" s="16">
        <v>428221</v>
      </c>
      <c r="IQ273" s="16">
        <v>2866945</v>
      </c>
      <c r="IR273" s="16">
        <v>0</v>
      </c>
      <c r="IS273" s="16">
        <v>7871</v>
      </c>
      <c r="IT273" s="16">
        <v>0</v>
      </c>
      <c r="IU273" s="16">
        <v>0</v>
      </c>
      <c r="IV273" s="16">
        <v>28692</v>
      </c>
      <c r="IW273" s="16">
        <v>94934</v>
      </c>
      <c r="IX273" s="16">
        <v>4723</v>
      </c>
      <c r="IY273" s="16">
        <v>0</v>
      </c>
      <c r="IZ273" s="16">
        <v>0</v>
      </c>
      <c r="JA273" s="16">
        <v>0</v>
      </c>
      <c r="JB273" s="16">
        <v>99255</v>
      </c>
      <c r="JC273" s="16">
        <v>3045036</v>
      </c>
      <c r="JD273" s="16">
        <v>3108001</v>
      </c>
      <c r="JE273" s="16">
        <v>0</v>
      </c>
      <c r="JF273" s="16">
        <v>3108001</v>
      </c>
      <c r="JG273" s="19">
        <v>0.1</v>
      </c>
      <c r="JH273" s="16">
        <v>310800</v>
      </c>
      <c r="JI273" s="16">
        <v>173892656</v>
      </c>
      <c r="JJ273" s="14">
        <v>406.7</v>
      </c>
      <c r="JK273" s="16">
        <v>427570</v>
      </c>
      <c r="JL273" s="16">
        <v>416026</v>
      </c>
      <c r="JM273" s="16">
        <v>427570</v>
      </c>
      <c r="JN273" s="17">
        <v>0.25</v>
      </c>
      <c r="JO273" s="19">
        <v>0.24329999999999999</v>
      </c>
      <c r="JP273" s="16">
        <v>310800</v>
      </c>
      <c r="JQ273" s="16">
        <v>75618</v>
      </c>
      <c r="JR273" s="17">
        <v>0.01</v>
      </c>
      <c r="JS273" s="16">
        <v>4209086</v>
      </c>
      <c r="JT273" s="16">
        <v>42091</v>
      </c>
      <c r="JU273" s="16">
        <v>310800</v>
      </c>
      <c r="JV273" s="16">
        <v>75618</v>
      </c>
      <c r="JW273" s="16">
        <v>42091</v>
      </c>
      <c r="JX273" s="16">
        <v>193091</v>
      </c>
      <c r="JY273" s="16">
        <v>75618</v>
      </c>
      <c r="JZ273" s="18">
        <v>0</v>
      </c>
      <c r="KA273" s="16">
        <v>0</v>
      </c>
      <c r="KB273" s="16">
        <v>42091</v>
      </c>
      <c r="KC273" s="16">
        <v>193091</v>
      </c>
      <c r="KD273" s="16">
        <v>235182</v>
      </c>
      <c r="KE273" s="16">
        <v>3108001</v>
      </c>
      <c r="KF273" s="19">
        <v>0</v>
      </c>
      <c r="KG273" s="16">
        <v>0</v>
      </c>
      <c r="KH273" s="17">
        <v>0</v>
      </c>
      <c r="KI273" s="16">
        <v>4209086</v>
      </c>
      <c r="KJ273" s="16">
        <v>0</v>
      </c>
      <c r="KK273" s="16">
        <v>0</v>
      </c>
      <c r="KL273" s="16">
        <v>0</v>
      </c>
      <c r="KM273" s="16">
        <v>0</v>
      </c>
      <c r="KN273" s="16">
        <v>7275</v>
      </c>
      <c r="KO273" s="16">
        <v>7237</v>
      </c>
      <c r="KP273" s="16">
        <v>38</v>
      </c>
      <c r="KQ273" s="16">
        <v>428221</v>
      </c>
      <c r="KR273" s="16">
        <v>38</v>
      </c>
      <c r="KS273" s="16">
        <v>428183</v>
      </c>
      <c r="KT273" s="16">
        <v>83</v>
      </c>
      <c r="KU273" s="16">
        <v>38</v>
      </c>
      <c r="KV273" s="16">
        <v>121</v>
      </c>
      <c r="KW273" s="16">
        <v>939020</v>
      </c>
      <c r="KX273" s="16">
        <v>428183</v>
      </c>
      <c r="KY273" s="18">
        <v>1367203</v>
      </c>
      <c r="KZ273" s="16">
        <v>193091</v>
      </c>
      <c r="LA273" s="16">
        <v>0</v>
      </c>
      <c r="LB273" s="16">
        <v>0</v>
      </c>
      <c r="LC273" s="16">
        <v>0</v>
      </c>
      <c r="LD273" s="16">
        <v>1560294</v>
      </c>
      <c r="LE273" s="16">
        <v>0</v>
      </c>
      <c r="LF273" s="16">
        <v>0</v>
      </c>
      <c r="LG273" s="16">
        <v>0</v>
      </c>
      <c r="LH273" s="16">
        <v>1560294</v>
      </c>
      <c r="LI273" s="16">
        <v>193091</v>
      </c>
      <c r="LJ273" s="16">
        <v>1367203</v>
      </c>
      <c r="LK273" s="16">
        <v>173892656</v>
      </c>
      <c r="LL273" s="16">
        <v>7.8623399999999997</v>
      </c>
      <c r="LM273" s="16">
        <v>193091</v>
      </c>
      <c r="LN273" s="16">
        <v>173918055</v>
      </c>
      <c r="LO273" s="16">
        <v>1.1102399999999999</v>
      </c>
      <c r="LP273" s="16">
        <v>7.8623399999999997</v>
      </c>
      <c r="LQ273" s="16">
        <v>8.9725800000000007</v>
      </c>
      <c r="LR273" s="16">
        <v>147930</v>
      </c>
      <c r="LS273" s="16">
        <v>0</v>
      </c>
      <c r="LT273" s="16">
        <v>25983</v>
      </c>
      <c r="LU273" s="16">
        <v>28562</v>
      </c>
      <c r="LV273" s="16">
        <v>170</v>
      </c>
      <c r="LW273" s="16">
        <v>14003</v>
      </c>
      <c r="LX273" s="16">
        <v>1630</v>
      </c>
      <c r="LY273" s="16">
        <v>28692</v>
      </c>
      <c r="LZ273" s="16">
        <v>189586</v>
      </c>
      <c r="MA273" s="16">
        <v>3045036</v>
      </c>
      <c r="MB273" s="18">
        <v>189586</v>
      </c>
      <c r="MC273" s="16">
        <v>2855450</v>
      </c>
      <c r="MD273" s="16">
        <v>4320869</v>
      </c>
      <c r="ME273" s="18">
        <v>0</v>
      </c>
      <c r="MF273" s="18">
        <v>0</v>
      </c>
      <c r="MG273" s="18">
        <v>235182</v>
      </c>
      <c r="MH273" s="16">
        <v>0</v>
      </c>
      <c r="MI273" s="16">
        <v>99255</v>
      </c>
      <c r="MJ273" s="16">
        <v>0</v>
      </c>
      <c r="MK273" s="16">
        <v>0</v>
      </c>
      <c r="ML273" s="16">
        <v>0</v>
      </c>
      <c r="MM273" s="16">
        <v>0</v>
      </c>
      <c r="MN273" s="16">
        <v>0</v>
      </c>
      <c r="MO273" s="16">
        <v>1560294</v>
      </c>
      <c r="MP273" s="16">
        <v>99255</v>
      </c>
      <c r="MQ273" s="16">
        <v>0</v>
      </c>
      <c r="MR273" s="16">
        <v>42091</v>
      </c>
      <c r="MS273" s="16">
        <v>0</v>
      </c>
      <c r="MT273" s="16">
        <v>7764</v>
      </c>
      <c r="MU273" s="16">
        <v>121</v>
      </c>
      <c r="MV273" s="16">
        <v>0</v>
      </c>
      <c r="MW273" s="16">
        <v>1709525</v>
      </c>
      <c r="MX273" s="16">
        <v>173918055</v>
      </c>
      <c r="MY273" s="16">
        <v>1.34</v>
      </c>
      <c r="MZ273" s="16">
        <v>233050</v>
      </c>
      <c r="NA273" s="16">
        <v>0</v>
      </c>
      <c r="NB273" s="16">
        <v>4209086</v>
      </c>
      <c r="NC273" s="16">
        <v>0</v>
      </c>
      <c r="ND273" s="16">
        <v>233050</v>
      </c>
      <c r="NE273" s="16">
        <v>0</v>
      </c>
      <c r="NF273" s="16">
        <v>233050</v>
      </c>
      <c r="NG273" s="17">
        <v>0.01</v>
      </c>
      <c r="NH273" s="17">
        <v>0</v>
      </c>
      <c r="NI273" s="17">
        <v>0</v>
      </c>
      <c r="NJ273" s="17">
        <v>0</v>
      </c>
      <c r="NK273" s="17">
        <v>0</v>
      </c>
      <c r="NL273" s="17">
        <v>0.01</v>
      </c>
      <c r="NM273" s="16">
        <v>42091</v>
      </c>
      <c r="NN273" s="16">
        <v>0</v>
      </c>
      <c r="NO273" s="18">
        <v>0</v>
      </c>
      <c r="NP273" s="16">
        <v>0</v>
      </c>
      <c r="NQ273" s="17">
        <v>42091</v>
      </c>
      <c r="NR273" s="16">
        <v>300000</v>
      </c>
      <c r="NS273" s="16">
        <v>0</v>
      </c>
      <c r="NT273" s="16">
        <v>57393</v>
      </c>
      <c r="NU273" s="16">
        <v>0</v>
      </c>
      <c r="NV273" s="16">
        <v>0</v>
      </c>
      <c r="NW273" s="17">
        <v>0</v>
      </c>
      <c r="NX273" s="17">
        <v>468205</v>
      </c>
    </row>
    <row r="274" spans="1:388" x14ac:dyDescent="0.55000000000000004">
      <c r="A274" s="13" t="s">
        <v>1179</v>
      </c>
      <c r="B274" s="13" t="s">
        <v>1295</v>
      </c>
      <c r="C274" s="13" t="s">
        <v>515</v>
      </c>
      <c r="D274" s="13" t="s">
        <v>516</v>
      </c>
      <c r="E274" s="14">
        <v>197</v>
      </c>
      <c r="F274" s="15">
        <v>0</v>
      </c>
      <c r="G274" s="16">
        <v>7413</v>
      </c>
      <c r="H274" s="16">
        <v>0</v>
      </c>
      <c r="I274" s="16">
        <v>6553</v>
      </c>
      <c r="J274" s="15">
        <v>0</v>
      </c>
      <c r="K274" s="16">
        <v>0</v>
      </c>
      <c r="L274" s="16">
        <v>7413</v>
      </c>
      <c r="M274" s="16">
        <v>222</v>
      </c>
      <c r="N274" s="16">
        <v>7635</v>
      </c>
      <c r="O274" s="17">
        <v>727.03</v>
      </c>
      <c r="P274" s="17">
        <v>19.07</v>
      </c>
      <c r="Q274" s="17">
        <v>746.1</v>
      </c>
      <c r="R274" s="17">
        <v>89.41</v>
      </c>
      <c r="S274" s="17">
        <v>2.16</v>
      </c>
      <c r="T274" s="17">
        <v>91.57</v>
      </c>
      <c r="U274" s="17">
        <v>73.92</v>
      </c>
      <c r="V274" s="17">
        <v>2.35</v>
      </c>
      <c r="W274" s="17">
        <v>76.27</v>
      </c>
      <c r="X274" s="17">
        <v>357.8</v>
      </c>
      <c r="Y274" s="17">
        <v>10.73</v>
      </c>
      <c r="Z274" s="17">
        <v>368.53</v>
      </c>
      <c r="AA274" s="17">
        <v>11.52</v>
      </c>
      <c r="AB274" s="17">
        <v>6.66</v>
      </c>
      <c r="AC274" s="17">
        <v>0</v>
      </c>
      <c r="AD274" s="17">
        <v>18.18</v>
      </c>
      <c r="AE274" s="14">
        <v>197</v>
      </c>
      <c r="AF274" s="17">
        <v>215.18</v>
      </c>
      <c r="AG274" s="17">
        <v>0.45</v>
      </c>
      <c r="AH274" s="17">
        <v>215.63</v>
      </c>
      <c r="AI274" s="15">
        <v>24.7</v>
      </c>
      <c r="AJ274" s="15">
        <v>1</v>
      </c>
      <c r="AK274" s="17">
        <v>0</v>
      </c>
      <c r="AL274" s="17">
        <f>ROUND(Data_AidAndLevy[[#This Row],[L311]]*Data_AidAndLevy[[#This Row],[L201]],0)</f>
        <v>0</v>
      </c>
      <c r="AM274" s="15">
        <v>0</v>
      </c>
      <c r="AN274" s="15">
        <v>25.7</v>
      </c>
      <c r="AO274" s="17">
        <v>215.18</v>
      </c>
      <c r="AP274" s="15">
        <v>240.88</v>
      </c>
      <c r="AQ274" s="17">
        <v>18.18</v>
      </c>
      <c r="AR274" s="15">
        <v>222.7</v>
      </c>
      <c r="AS274" s="16">
        <v>7635</v>
      </c>
      <c r="AT274" s="14">
        <v>197</v>
      </c>
      <c r="AU274" s="16">
        <v>1504095</v>
      </c>
      <c r="AV274" s="16">
        <v>1441829</v>
      </c>
      <c r="AW274" s="17">
        <v>1.01</v>
      </c>
      <c r="AX274" s="16">
        <v>1456247</v>
      </c>
      <c r="AY274" s="16">
        <v>1504095</v>
      </c>
      <c r="AZ274" s="16">
        <v>0</v>
      </c>
      <c r="BA274" s="16">
        <v>7635</v>
      </c>
      <c r="BB274" s="15">
        <v>25.7</v>
      </c>
      <c r="BC274" s="16">
        <v>196220</v>
      </c>
      <c r="BD274" s="16">
        <v>7635</v>
      </c>
      <c r="BE274" s="17">
        <v>18.18</v>
      </c>
      <c r="BF274" s="16">
        <v>138804</v>
      </c>
      <c r="BG274" s="17">
        <v>746.1</v>
      </c>
      <c r="BH274" s="14">
        <v>197</v>
      </c>
      <c r="BI274" s="16">
        <v>146982</v>
      </c>
      <c r="BJ274" s="16">
        <v>141407</v>
      </c>
      <c r="BK274" s="16">
        <v>146982</v>
      </c>
      <c r="BL274" s="16">
        <v>0</v>
      </c>
      <c r="BM274" s="16">
        <v>146982</v>
      </c>
      <c r="BN274" s="16">
        <v>146982</v>
      </c>
      <c r="BO274" s="17">
        <v>91.57</v>
      </c>
      <c r="BP274" s="14">
        <v>197</v>
      </c>
      <c r="BQ274" s="16">
        <v>18039</v>
      </c>
      <c r="BR274" s="16">
        <v>17390</v>
      </c>
      <c r="BS274" s="16">
        <v>18039</v>
      </c>
      <c r="BT274" s="16">
        <v>0</v>
      </c>
      <c r="BU274" s="16">
        <v>18039</v>
      </c>
      <c r="BV274" s="16">
        <v>18039</v>
      </c>
      <c r="BW274" s="17">
        <v>76.27</v>
      </c>
      <c r="BX274" s="14">
        <v>197</v>
      </c>
      <c r="BY274" s="16">
        <v>15025</v>
      </c>
      <c r="BZ274" s="16">
        <v>14377</v>
      </c>
      <c r="CA274" s="16">
        <v>15025</v>
      </c>
      <c r="CB274" s="16">
        <v>0</v>
      </c>
      <c r="CC274" s="16">
        <v>15025</v>
      </c>
      <c r="CD274" s="16">
        <v>15025</v>
      </c>
      <c r="CE274" s="17">
        <v>368.53</v>
      </c>
      <c r="CF274" s="14">
        <v>197</v>
      </c>
      <c r="CG274" s="16">
        <v>72600</v>
      </c>
      <c r="CH274" s="16">
        <v>69592</v>
      </c>
      <c r="CI274" s="16">
        <v>72600</v>
      </c>
      <c r="CJ274" s="16">
        <v>0</v>
      </c>
      <c r="CK274" s="16">
        <v>72600</v>
      </c>
      <c r="CL274" s="16">
        <v>72600</v>
      </c>
      <c r="CM274" s="17">
        <v>333.94</v>
      </c>
      <c r="CN274" s="17">
        <v>215.18</v>
      </c>
      <c r="CO274" s="16">
        <v>71857</v>
      </c>
      <c r="CP274" s="16">
        <v>71468</v>
      </c>
      <c r="CQ274" s="16">
        <v>0</v>
      </c>
      <c r="CR274" s="16">
        <v>71468</v>
      </c>
      <c r="CS274" s="16">
        <v>71857</v>
      </c>
      <c r="CT274" s="16">
        <v>0</v>
      </c>
      <c r="CU274" s="14">
        <v>197</v>
      </c>
      <c r="CV274" s="16">
        <v>0</v>
      </c>
      <c r="CW274" s="14">
        <v>0</v>
      </c>
      <c r="CX274" s="16">
        <v>197</v>
      </c>
      <c r="CY274" s="17">
        <v>62.17</v>
      </c>
      <c r="CZ274" s="16">
        <v>12247</v>
      </c>
      <c r="DA274" s="16">
        <v>197</v>
      </c>
      <c r="DB274" s="17">
        <v>68.73</v>
      </c>
      <c r="DC274" s="16">
        <v>13540</v>
      </c>
      <c r="DD274" s="17">
        <v>0.45</v>
      </c>
      <c r="DE274" s="17">
        <v>333.94</v>
      </c>
      <c r="DF274" s="16">
        <v>150</v>
      </c>
      <c r="DG274" s="17">
        <v>34.29</v>
      </c>
      <c r="DH274" s="17">
        <v>215.18</v>
      </c>
      <c r="DI274" s="16">
        <v>7379</v>
      </c>
      <c r="DJ274" s="16">
        <v>7338</v>
      </c>
      <c r="DK274" s="16">
        <v>7379</v>
      </c>
      <c r="DL274" s="16">
        <v>0</v>
      </c>
      <c r="DM274" s="16">
        <v>7379</v>
      </c>
      <c r="DN274" s="16">
        <v>7379</v>
      </c>
      <c r="DO274" s="17">
        <v>3.7</v>
      </c>
      <c r="DP274" s="17">
        <v>215.18</v>
      </c>
      <c r="DQ274" s="16">
        <v>796</v>
      </c>
      <c r="DR274" s="16">
        <v>789</v>
      </c>
      <c r="DS274" s="16">
        <v>796</v>
      </c>
      <c r="DT274" s="16">
        <v>0</v>
      </c>
      <c r="DU274" s="16">
        <v>796</v>
      </c>
      <c r="DV274" s="16">
        <v>796</v>
      </c>
      <c r="DW274" s="16">
        <v>1504095</v>
      </c>
      <c r="DX274" s="16">
        <v>0</v>
      </c>
      <c r="DY274" s="16">
        <v>196220</v>
      </c>
      <c r="DZ274" s="16">
        <v>138804</v>
      </c>
      <c r="EA274" s="16">
        <v>146982</v>
      </c>
      <c r="EB274" s="16">
        <v>18039</v>
      </c>
      <c r="EC274" s="16">
        <v>15025</v>
      </c>
      <c r="ED274" s="16">
        <v>72600</v>
      </c>
      <c r="EE274" s="16">
        <v>71857</v>
      </c>
      <c r="EF274" s="16">
        <v>0</v>
      </c>
      <c r="EG274" s="16">
        <v>12247</v>
      </c>
      <c r="EH274" s="16">
        <v>13540</v>
      </c>
      <c r="EI274" s="16">
        <v>150</v>
      </c>
      <c r="EJ274" s="16">
        <v>7379</v>
      </c>
      <c r="EK274" s="16">
        <v>796</v>
      </c>
      <c r="EL274" s="16">
        <v>15810</v>
      </c>
      <c r="EM274" s="16">
        <v>32430</v>
      </c>
      <c r="EN274" s="16">
        <v>0</v>
      </c>
      <c r="EO274" s="16">
        <v>2214354</v>
      </c>
      <c r="EP274" s="16">
        <v>85447504</v>
      </c>
      <c r="EQ274" s="18">
        <v>5.4</v>
      </c>
      <c r="ER274" s="16">
        <v>461417</v>
      </c>
      <c r="ES274" s="16">
        <v>5736</v>
      </c>
      <c r="ET274" s="16">
        <v>5845</v>
      </c>
      <c r="EU274" s="16">
        <v>-109</v>
      </c>
      <c r="EV274" s="16">
        <v>461417</v>
      </c>
      <c r="EW274" s="16">
        <v>461308</v>
      </c>
      <c r="EX274" s="16">
        <v>9056150</v>
      </c>
      <c r="EY274" s="16">
        <v>8155472</v>
      </c>
      <c r="EZ274" s="16">
        <v>900678</v>
      </c>
      <c r="FA274" s="18">
        <v>5.4</v>
      </c>
      <c r="FB274" s="16">
        <v>4864</v>
      </c>
      <c r="FC274" s="16">
        <v>0</v>
      </c>
      <c r="FD274" s="16">
        <v>0</v>
      </c>
      <c r="FE274" s="16">
        <v>0</v>
      </c>
      <c r="FF274" s="16">
        <v>4864</v>
      </c>
      <c r="FG274" s="16">
        <v>4864</v>
      </c>
      <c r="FH274" s="16">
        <v>461308</v>
      </c>
      <c r="FI274" s="16">
        <v>466172</v>
      </c>
      <c r="FJ274" s="16">
        <v>6749</v>
      </c>
      <c r="FK274" s="15">
        <v>222.7</v>
      </c>
      <c r="FL274" s="16">
        <v>1503002</v>
      </c>
      <c r="FM274" s="16">
        <v>6749</v>
      </c>
      <c r="FN274" s="17">
        <v>18.18</v>
      </c>
      <c r="FO274" s="16">
        <v>122697</v>
      </c>
      <c r="FP274" s="16">
        <v>264</v>
      </c>
      <c r="FQ274" s="17">
        <v>215.63</v>
      </c>
      <c r="FR274" s="16">
        <v>56926</v>
      </c>
      <c r="FS274" s="16">
        <v>7379</v>
      </c>
      <c r="FT274" s="16">
        <v>796</v>
      </c>
      <c r="FU274" s="16">
        <v>65101</v>
      </c>
      <c r="FV274" s="16">
        <v>1503002</v>
      </c>
      <c r="FW274" s="16">
        <v>122697</v>
      </c>
      <c r="FX274" s="16">
        <v>0</v>
      </c>
      <c r="FY274" s="16">
        <v>146982</v>
      </c>
      <c r="FZ274" s="16">
        <v>18039</v>
      </c>
      <c r="GA274" s="16">
        <v>15025</v>
      </c>
      <c r="GB274" s="16">
        <v>72600</v>
      </c>
      <c r="GC274" s="16">
        <v>1943446</v>
      </c>
      <c r="GD274" s="16">
        <v>466172</v>
      </c>
      <c r="GE274" s="16">
        <v>1477274</v>
      </c>
      <c r="GF274" s="15">
        <v>240.88</v>
      </c>
      <c r="GG274" s="16">
        <v>300</v>
      </c>
      <c r="GH274" s="16">
        <v>72264</v>
      </c>
      <c r="GI274" s="16">
        <v>1477274</v>
      </c>
      <c r="GJ274" s="16">
        <v>0</v>
      </c>
      <c r="GK274" s="14">
        <v>11.5</v>
      </c>
      <c r="GL274" s="16">
        <v>7635</v>
      </c>
      <c r="GM274" s="16">
        <v>87803</v>
      </c>
      <c r="GN274" s="14">
        <v>0</v>
      </c>
      <c r="GO274" s="16">
        <v>7413</v>
      </c>
      <c r="GP274" s="16">
        <v>0</v>
      </c>
      <c r="GQ274" s="16">
        <v>87803</v>
      </c>
      <c r="GR274" s="16">
        <v>87803</v>
      </c>
      <c r="GS274" s="16">
        <v>2214354</v>
      </c>
      <c r="GT274" s="16">
        <v>1943446</v>
      </c>
      <c r="GU274" s="16">
        <v>0</v>
      </c>
      <c r="GV274" s="16">
        <v>270908</v>
      </c>
      <c r="GW274" s="16">
        <v>85447504</v>
      </c>
      <c r="GX274" s="16">
        <v>83708943</v>
      </c>
      <c r="GY274" s="16">
        <v>1738561</v>
      </c>
      <c r="GZ274" s="16">
        <v>83708943</v>
      </c>
      <c r="HA274" s="18">
        <v>2.0799999999999999E-2</v>
      </c>
      <c r="HB274" s="16">
        <v>2014</v>
      </c>
      <c r="HC274" s="16">
        <v>42</v>
      </c>
      <c r="HD274" s="16">
        <v>2014</v>
      </c>
      <c r="HE274" s="16">
        <v>42</v>
      </c>
      <c r="HF274" s="16">
        <v>1972</v>
      </c>
      <c r="HG274" s="16">
        <v>886</v>
      </c>
      <c r="HH274" s="16">
        <v>685</v>
      </c>
      <c r="HI274" s="16">
        <v>201</v>
      </c>
      <c r="HJ274" s="15">
        <v>240.88</v>
      </c>
      <c r="HK274" s="16">
        <v>48417</v>
      </c>
      <c r="HL274" s="15">
        <v>240.88</v>
      </c>
      <c r="HM274" s="16">
        <v>10</v>
      </c>
      <c r="HN274" s="16">
        <v>2409</v>
      </c>
      <c r="HO274" s="15">
        <v>240.88</v>
      </c>
      <c r="HP274" s="16">
        <v>7635</v>
      </c>
      <c r="HQ274" s="15">
        <v>0.11600000000000001</v>
      </c>
      <c r="HR274" s="16">
        <v>213420</v>
      </c>
      <c r="HS274" s="16">
        <v>48417</v>
      </c>
      <c r="HT274" s="16">
        <v>2409</v>
      </c>
      <c r="HU274" s="16">
        <v>162594</v>
      </c>
      <c r="HV274" s="16">
        <v>85447504</v>
      </c>
      <c r="HW274" s="18">
        <v>1.9028499999999999</v>
      </c>
      <c r="HX274" s="18">
        <v>1.9617800000000001</v>
      </c>
      <c r="HY274" s="18">
        <v>0</v>
      </c>
      <c r="HZ274" s="16">
        <v>85447504</v>
      </c>
      <c r="IA274" s="16">
        <v>0</v>
      </c>
      <c r="IB274" s="16">
        <v>7635</v>
      </c>
      <c r="IC274" s="17">
        <v>0</v>
      </c>
      <c r="ID274" s="16">
        <v>0</v>
      </c>
      <c r="IE274" s="15">
        <v>240.88</v>
      </c>
      <c r="IF274" s="16">
        <v>0</v>
      </c>
      <c r="IG274" s="16">
        <v>270908</v>
      </c>
      <c r="IH274" s="16">
        <v>1972</v>
      </c>
      <c r="II274" s="16">
        <v>0</v>
      </c>
      <c r="IJ274" s="16">
        <v>0</v>
      </c>
      <c r="IK274" s="16">
        <v>15810</v>
      </c>
      <c r="IL274" s="16">
        <v>48417</v>
      </c>
      <c r="IM274" s="16">
        <v>2409</v>
      </c>
      <c r="IN274" s="16">
        <v>0</v>
      </c>
      <c r="IO274" s="16">
        <v>0</v>
      </c>
      <c r="IP274" s="16">
        <v>233920</v>
      </c>
      <c r="IQ274" s="16">
        <v>1477274</v>
      </c>
      <c r="IR274" s="16">
        <v>0</v>
      </c>
      <c r="IS274" s="16">
        <v>1972</v>
      </c>
      <c r="IT274" s="16">
        <v>0</v>
      </c>
      <c r="IU274" s="16">
        <v>0</v>
      </c>
      <c r="IV274" s="16">
        <v>15810</v>
      </c>
      <c r="IW274" s="16">
        <v>48417</v>
      </c>
      <c r="IX274" s="16">
        <v>2409</v>
      </c>
      <c r="IY274" s="16">
        <v>0</v>
      </c>
      <c r="IZ274" s="16">
        <v>0</v>
      </c>
      <c r="JA274" s="16">
        <v>0</v>
      </c>
      <c r="JB274" s="16">
        <v>87803</v>
      </c>
      <c r="JC274" s="16">
        <v>1602065</v>
      </c>
      <c r="JD274" s="16">
        <v>1504095</v>
      </c>
      <c r="JE274" s="16">
        <v>0</v>
      </c>
      <c r="JF274" s="16">
        <v>1504095</v>
      </c>
      <c r="JG274" s="19">
        <v>0.1</v>
      </c>
      <c r="JH274" s="16">
        <v>150410</v>
      </c>
      <c r="JI274" s="16">
        <v>85447504</v>
      </c>
      <c r="JJ274" s="14">
        <v>197</v>
      </c>
      <c r="JK274" s="16">
        <v>433744</v>
      </c>
      <c r="JL274" s="16">
        <v>416026</v>
      </c>
      <c r="JM274" s="16">
        <v>433744</v>
      </c>
      <c r="JN274" s="17">
        <v>0.25</v>
      </c>
      <c r="JO274" s="19">
        <v>0.23980000000000001</v>
      </c>
      <c r="JP274" s="16">
        <v>150410</v>
      </c>
      <c r="JQ274" s="16">
        <v>36068</v>
      </c>
      <c r="JR274" s="17">
        <v>0.01</v>
      </c>
      <c r="JS274" s="16">
        <v>1124655</v>
      </c>
      <c r="JT274" s="16">
        <v>11247</v>
      </c>
      <c r="JU274" s="16">
        <v>150410</v>
      </c>
      <c r="JV274" s="16">
        <v>36068</v>
      </c>
      <c r="JW274" s="16">
        <v>11247</v>
      </c>
      <c r="JX274" s="16">
        <v>103095</v>
      </c>
      <c r="JY274" s="16">
        <v>36068</v>
      </c>
      <c r="JZ274" s="18">
        <v>0</v>
      </c>
      <c r="KA274" s="16">
        <v>0</v>
      </c>
      <c r="KB274" s="16">
        <v>11247</v>
      </c>
      <c r="KC274" s="16">
        <v>103095</v>
      </c>
      <c r="KD274" s="16">
        <v>114342</v>
      </c>
      <c r="KE274" s="16">
        <v>1504095</v>
      </c>
      <c r="KF274" s="19">
        <v>0</v>
      </c>
      <c r="KG274" s="16">
        <v>0</v>
      </c>
      <c r="KH274" s="17">
        <v>0</v>
      </c>
      <c r="KI274" s="16">
        <v>1124655</v>
      </c>
      <c r="KJ274" s="16">
        <v>0</v>
      </c>
      <c r="KK274" s="16">
        <v>0</v>
      </c>
      <c r="KL274" s="16">
        <v>0</v>
      </c>
      <c r="KM274" s="16">
        <v>0</v>
      </c>
      <c r="KN274" s="16">
        <v>2989</v>
      </c>
      <c r="KO274" s="16">
        <v>3046</v>
      </c>
      <c r="KP274" s="16">
        <v>-57</v>
      </c>
      <c r="KQ274" s="16">
        <v>233920</v>
      </c>
      <c r="KR274" s="16">
        <v>-57</v>
      </c>
      <c r="KS274" s="16">
        <v>233977</v>
      </c>
      <c r="KT274" s="16">
        <v>-109</v>
      </c>
      <c r="KU274" s="16">
        <v>-57</v>
      </c>
      <c r="KV274" s="16">
        <v>-166</v>
      </c>
      <c r="KW274" s="16">
        <v>461417</v>
      </c>
      <c r="KX274" s="16">
        <v>233977</v>
      </c>
      <c r="KY274" s="18">
        <v>695394</v>
      </c>
      <c r="KZ274" s="16">
        <v>103095</v>
      </c>
      <c r="LA274" s="16">
        <v>0</v>
      </c>
      <c r="LB274" s="16">
        <v>0</v>
      </c>
      <c r="LC274" s="16">
        <v>0</v>
      </c>
      <c r="LD274" s="16">
        <v>798489</v>
      </c>
      <c r="LE274" s="16">
        <v>0</v>
      </c>
      <c r="LF274" s="16">
        <v>0</v>
      </c>
      <c r="LG274" s="16">
        <v>0</v>
      </c>
      <c r="LH274" s="16">
        <v>798489</v>
      </c>
      <c r="LI274" s="16">
        <v>103095</v>
      </c>
      <c r="LJ274" s="16">
        <v>695394</v>
      </c>
      <c r="LK274" s="16">
        <v>85447504</v>
      </c>
      <c r="LL274" s="16">
        <v>8.1382600000000007</v>
      </c>
      <c r="LM274" s="16">
        <v>103095</v>
      </c>
      <c r="LN274" s="16">
        <v>85447504</v>
      </c>
      <c r="LO274" s="16">
        <v>1.2065300000000001</v>
      </c>
      <c r="LP274" s="16">
        <v>8.1382600000000007</v>
      </c>
      <c r="LQ274" s="16">
        <v>9.3447899999999997</v>
      </c>
      <c r="LR274" s="16">
        <v>71857</v>
      </c>
      <c r="LS274" s="16">
        <v>0</v>
      </c>
      <c r="LT274" s="16">
        <v>12247</v>
      </c>
      <c r="LU274" s="16">
        <v>13540</v>
      </c>
      <c r="LV274" s="16">
        <v>150</v>
      </c>
      <c r="LW274" s="16">
        <v>7379</v>
      </c>
      <c r="LX274" s="16">
        <v>796</v>
      </c>
      <c r="LY274" s="16">
        <v>15810</v>
      </c>
      <c r="LZ274" s="16">
        <v>90159</v>
      </c>
      <c r="MA274" s="16">
        <v>1602065</v>
      </c>
      <c r="MB274" s="18">
        <v>90159</v>
      </c>
      <c r="MC274" s="16">
        <v>1511906</v>
      </c>
      <c r="MD274" s="16">
        <v>2214354</v>
      </c>
      <c r="ME274" s="18">
        <v>0</v>
      </c>
      <c r="MF274" s="18">
        <v>0</v>
      </c>
      <c r="MG274" s="18">
        <v>114342</v>
      </c>
      <c r="MH274" s="16">
        <v>0</v>
      </c>
      <c r="MI274" s="16">
        <v>87803</v>
      </c>
      <c r="MJ274" s="16">
        <v>0</v>
      </c>
      <c r="MK274" s="16">
        <v>0</v>
      </c>
      <c r="ML274" s="16">
        <v>0</v>
      </c>
      <c r="MM274" s="16">
        <v>0</v>
      </c>
      <c r="MN274" s="16">
        <v>0</v>
      </c>
      <c r="MO274" s="16">
        <v>798489</v>
      </c>
      <c r="MP274" s="16">
        <v>87803</v>
      </c>
      <c r="MQ274" s="16">
        <v>0</v>
      </c>
      <c r="MR274" s="16">
        <v>11247</v>
      </c>
      <c r="MS274" s="16">
        <v>0</v>
      </c>
      <c r="MT274" s="16">
        <v>4864</v>
      </c>
      <c r="MU274" s="16">
        <v>-166</v>
      </c>
      <c r="MV274" s="16">
        <v>0</v>
      </c>
      <c r="MW274" s="16">
        <v>902237</v>
      </c>
      <c r="MX274" s="16">
        <v>85447504</v>
      </c>
      <c r="MY274" s="16">
        <v>1.34</v>
      </c>
      <c r="MZ274" s="16">
        <v>114500</v>
      </c>
      <c r="NA274" s="16">
        <v>0.01</v>
      </c>
      <c r="NB274" s="16">
        <v>1124655</v>
      </c>
      <c r="NC274" s="16">
        <v>11247</v>
      </c>
      <c r="ND274" s="16">
        <v>114500</v>
      </c>
      <c r="NE274" s="16">
        <v>11247</v>
      </c>
      <c r="NF274" s="16">
        <v>103253</v>
      </c>
      <c r="NG274" s="17">
        <v>0.01</v>
      </c>
      <c r="NH274" s="17">
        <v>0</v>
      </c>
      <c r="NI274" s="17">
        <v>0</v>
      </c>
      <c r="NJ274" s="17">
        <v>0</v>
      </c>
      <c r="NK274" s="17">
        <v>0.01</v>
      </c>
      <c r="NL274" s="17">
        <v>0.02</v>
      </c>
      <c r="NM274" s="16">
        <v>11247</v>
      </c>
      <c r="NN274" s="16">
        <v>0</v>
      </c>
      <c r="NO274" s="18">
        <v>0</v>
      </c>
      <c r="NP274" s="16">
        <v>0</v>
      </c>
      <c r="NQ274" s="17">
        <v>11247</v>
      </c>
      <c r="NR274" s="16">
        <v>110000</v>
      </c>
      <c r="NS274" s="16">
        <v>0</v>
      </c>
      <c r="NT274" s="16">
        <v>28198</v>
      </c>
      <c r="NU274" s="16">
        <v>0</v>
      </c>
      <c r="NV274" s="16">
        <v>0</v>
      </c>
      <c r="NW274" s="17">
        <v>0</v>
      </c>
      <c r="NX274" s="17">
        <v>0</v>
      </c>
    </row>
    <row r="275" spans="1:388" x14ac:dyDescent="0.55000000000000004">
      <c r="A275" s="13" t="s">
        <v>1195</v>
      </c>
      <c r="B275" s="13" t="s">
        <v>1220</v>
      </c>
      <c r="C275" s="13" t="s">
        <v>517</v>
      </c>
      <c r="D275" s="13" t="s">
        <v>518</v>
      </c>
      <c r="E275" s="14">
        <v>584.6</v>
      </c>
      <c r="F275" s="15">
        <v>0</v>
      </c>
      <c r="G275" s="16">
        <v>7413</v>
      </c>
      <c r="H275" s="16">
        <v>0</v>
      </c>
      <c r="I275" s="16">
        <v>6553</v>
      </c>
      <c r="J275" s="15">
        <v>0</v>
      </c>
      <c r="K275" s="16">
        <v>0</v>
      </c>
      <c r="L275" s="16">
        <v>7413</v>
      </c>
      <c r="M275" s="16">
        <v>222</v>
      </c>
      <c r="N275" s="16">
        <v>7635</v>
      </c>
      <c r="O275" s="17">
        <v>691.41</v>
      </c>
      <c r="P275" s="17">
        <v>19.07</v>
      </c>
      <c r="Q275" s="17">
        <v>710.48</v>
      </c>
      <c r="R275" s="17">
        <v>76.819999999999993</v>
      </c>
      <c r="S275" s="17">
        <v>2.16</v>
      </c>
      <c r="T275" s="17">
        <v>78.98</v>
      </c>
      <c r="U275" s="17">
        <v>84.94</v>
      </c>
      <c r="V275" s="17">
        <v>2.35</v>
      </c>
      <c r="W275" s="17">
        <v>87.29</v>
      </c>
      <c r="X275" s="17">
        <v>357.8</v>
      </c>
      <c r="Y275" s="17">
        <v>10.73</v>
      </c>
      <c r="Z275" s="17">
        <v>368.53</v>
      </c>
      <c r="AA275" s="17">
        <v>47.52</v>
      </c>
      <c r="AB275" s="17">
        <v>19.37</v>
      </c>
      <c r="AC275" s="17">
        <v>39.729999999999997</v>
      </c>
      <c r="AD275" s="17">
        <v>106.62</v>
      </c>
      <c r="AE275" s="14">
        <v>584.6</v>
      </c>
      <c r="AF275" s="17">
        <v>691.22</v>
      </c>
      <c r="AG275" s="17">
        <v>1.85</v>
      </c>
      <c r="AH275" s="17">
        <v>693.07</v>
      </c>
      <c r="AI275" s="15">
        <v>25.03</v>
      </c>
      <c r="AJ275" s="15">
        <v>2.7010000000000001</v>
      </c>
      <c r="AK275" s="17">
        <v>0.89</v>
      </c>
      <c r="AL275" s="17">
        <f>ROUND(Data_AidAndLevy[[#This Row],[L311]]*Data_AidAndLevy[[#This Row],[L201]],0)</f>
        <v>6598</v>
      </c>
      <c r="AM275" s="15">
        <v>0</v>
      </c>
      <c r="AN275" s="15">
        <v>28.620999999999999</v>
      </c>
      <c r="AO275" s="17">
        <v>691.22</v>
      </c>
      <c r="AP275" s="15">
        <v>719.84100000000001</v>
      </c>
      <c r="AQ275" s="17">
        <v>106.62</v>
      </c>
      <c r="AR275" s="15">
        <v>613.221</v>
      </c>
      <c r="AS275" s="16">
        <v>7635</v>
      </c>
      <c r="AT275" s="14">
        <v>584.6</v>
      </c>
      <c r="AU275" s="16">
        <v>4463421</v>
      </c>
      <c r="AV275" s="16">
        <v>4481900</v>
      </c>
      <c r="AW275" s="17">
        <v>1.01</v>
      </c>
      <c r="AX275" s="16">
        <v>4526719</v>
      </c>
      <c r="AY275" s="16">
        <v>4463421</v>
      </c>
      <c r="AZ275" s="16">
        <v>63298</v>
      </c>
      <c r="BA275" s="16">
        <v>7635</v>
      </c>
      <c r="BB275" s="15">
        <v>28.620999999999999</v>
      </c>
      <c r="BC275" s="16">
        <v>218521</v>
      </c>
      <c r="BD275" s="16">
        <v>7635</v>
      </c>
      <c r="BE275" s="17">
        <v>106.62</v>
      </c>
      <c r="BF275" s="16">
        <v>814044</v>
      </c>
      <c r="BG275" s="17">
        <v>710.48</v>
      </c>
      <c r="BH275" s="14">
        <v>584.6</v>
      </c>
      <c r="BI275" s="16">
        <v>415347</v>
      </c>
      <c r="BJ275" s="16">
        <v>418026</v>
      </c>
      <c r="BK275" s="16">
        <v>415347</v>
      </c>
      <c r="BL275" s="16">
        <v>2679</v>
      </c>
      <c r="BM275" s="16">
        <v>415347</v>
      </c>
      <c r="BN275" s="16">
        <v>418026</v>
      </c>
      <c r="BO275" s="17">
        <v>78.98</v>
      </c>
      <c r="BP275" s="14">
        <v>584.6</v>
      </c>
      <c r="BQ275" s="16">
        <v>46172</v>
      </c>
      <c r="BR275" s="16">
        <v>46445</v>
      </c>
      <c r="BS275" s="16">
        <v>46172</v>
      </c>
      <c r="BT275" s="16">
        <v>273</v>
      </c>
      <c r="BU275" s="16">
        <v>46172</v>
      </c>
      <c r="BV275" s="16">
        <v>46445</v>
      </c>
      <c r="BW275" s="17">
        <v>87.29</v>
      </c>
      <c r="BX275" s="14">
        <v>584.6</v>
      </c>
      <c r="BY275" s="16">
        <v>51030</v>
      </c>
      <c r="BZ275" s="16">
        <v>51355</v>
      </c>
      <c r="CA275" s="16">
        <v>51030</v>
      </c>
      <c r="CB275" s="16">
        <v>325</v>
      </c>
      <c r="CC275" s="16">
        <v>51030</v>
      </c>
      <c r="CD275" s="16">
        <v>51355</v>
      </c>
      <c r="CE275" s="17">
        <v>368.53</v>
      </c>
      <c r="CF275" s="14">
        <v>584.6</v>
      </c>
      <c r="CG275" s="16">
        <v>215443</v>
      </c>
      <c r="CH275" s="16">
        <v>216326</v>
      </c>
      <c r="CI275" s="16">
        <v>215443</v>
      </c>
      <c r="CJ275" s="16">
        <v>883</v>
      </c>
      <c r="CK275" s="16">
        <v>215443</v>
      </c>
      <c r="CL275" s="16">
        <v>216326</v>
      </c>
      <c r="CM275" s="17">
        <v>348.14</v>
      </c>
      <c r="CN275" s="17">
        <v>691.22</v>
      </c>
      <c r="CO275" s="16">
        <v>240641</v>
      </c>
      <c r="CP275" s="16">
        <v>241239</v>
      </c>
      <c r="CQ275" s="16">
        <v>0</v>
      </c>
      <c r="CR275" s="16">
        <v>241239</v>
      </c>
      <c r="CS275" s="16">
        <v>240641</v>
      </c>
      <c r="CT275" s="16">
        <v>598</v>
      </c>
      <c r="CU275" s="14">
        <v>584.6</v>
      </c>
      <c r="CV275" s="16">
        <v>2</v>
      </c>
      <c r="CW275" s="14">
        <v>0</v>
      </c>
      <c r="CX275" s="16">
        <v>587</v>
      </c>
      <c r="CY275" s="17">
        <v>62.44</v>
      </c>
      <c r="CZ275" s="16">
        <v>36652</v>
      </c>
      <c r="DA275" s="16">
        <v>587</v>
      </c>
      <c r="DB275" s="17">
        <v>69.56</v>
      </c>
      <c r="DC275" s="16">
        <v>40832</v>
      </c>
      <c r="DD275" s="17">
        <v>1.85</v>
      </c>
      <c r="DE275" s="17">
        <v>348.14</v>
      </c>
      <c r="DF275" s="16">
        <v>644</v>
      </c>
      <c r="DG275" s="17">
        <v>34.47</v>
      </c>
      <c r="DH275" s="17">
        <v>691.22</v>
      </c>
      <c r="DI275" s="16">
        <v>23826</v>
      </c>
      <c r="DJ275" s="16">
        <v>23859</v>
      </c>
      <c r="DK275" s="16">
        <v>23826</v>
      </c>
      <c r="DL275" s="16">
        <v>33</v>
      </c>
      <c r="DM275" s="16">
        <v>23826</v>
      </c>
      <c r="DN275" s="16">
        <v>23859</v>
      </c>
      <c r="DO275" s="17">
        <v>3.74</v>
      </c>
      <c r="DP275" s="17">
        <v>691.22</v>
      </c>
      <c r="DQ275" s="16">
        <v>2585</v>
      </c>
      <c r="DR275" s="16">
        <v>2580</v>
      </c>
      <c r="DS275" s="16">
        <v>2585</v>
      </c>
      <c r="DT275" s="16">
        <v>0</v>
      </c>
      <c r="DU275" s="16">
        <v>2585</v>
      </c>
      <c r="DV275" s="16">
        <v>2585</v>
      </c>
      <c r="DW275" s="16">
        <v>4463421</v>
      </c>
      <c r="DX275" s="16">
        <v>63298</v>
      </c>
      <c r="DY275" s="16">
        <v>218521</v>
      </c>
      <c r="DZ275" s="16">
        <v>814044</v>
      </c>
      <c r="EA275" s="16">
        <v>418026</v>
      </c>
      <c r="EB275" s="16">
        <v>46445</v>
      </c>
      <c r="EC275" s="16">
        <v>51355</v>
      </c>
      <c r="ED275" s="16">
        <v>216326</v>
      </c>
      <c r="EE275" s="16">
        <v>240641</v>
      </c>
      <c r="EF275" s="16">
        <v>598</v>
      </c>
      <c r="EG275" s="16">
        <v>36652</v>
      </c>
      <c r="EH275" s="16">
        <v>40832</v>
      </c>
      <c r="EI275" s="16">
        <v>644</v>
      </c>
      <c r="EJ275" s="16">
        <v>23859</v>
      </c>
      <c r="EK275" s="16">
        <v>2585</v>
      </c>
      <c r="EL275" s="16">
        <v>54715</v>
      </c>
      <c r="EM275" s="16">
        <v>119109</v>
      </c>
      <c r="EN275" s="16">
        <v>0</v>
      </c>
      <c r="EO275" s="16">
        <v>6701641</v>
      </c>
      <c r="EP275" s="16">
        <v>305310906</v>
      </c>
      <c r="EQ275" s="18">
        <v>5.4</v>
      </c>
      <c r="ER275" s="16">
        <v>1648679</v>
      </c>
      <c r="ES275" s="16">
        <v>24218</v>
      </c>
      <c r="ET275" s="16">
        <v>23890</v>
      </c>
      <c r="EU275" s="16">
        <v>328</v>
      </c>
      <c r="EV275" s="16">
        <v>1648679</v>
      </c>
      <c r="EW275" s="16">
        <v>1649007</v>
      </c>
      <c r="EX275" s="16">
        <v>26312725</v>
      </c>
      <c r="EY275" s="16">
        <v>21366676</v>
      </c>
      <c r="EZ275" s="16">
        <v>4946049</v>
      </c>
      <c r="FA275" s="18">
        <v>5.4</v>
      </c>
      <c r="FB275" s="16">
        <v>26709</v>
      </c>
      <c r="FC275" s="16">
        <v>0</v>
      </c>
      <c r="FD275" s="16">
        <v>0</v>
      </c>
      <c r="FE275" s="16">
        <v>0</v>
      </c>
      <c r="FF275" s="16">
        <v>26709</v>
      </c>
      <c r="FG275" s="16">
        <v>26709</v>
      </c>
      <c r="FH275" s="16">
        <v>1649007</v>
      </c>
      <c r="FI275" s="16">
        <v>1675716</v>
      </c>
      <c r="FJ275" s="16">
        <v>6749</v>
      </c>
      <c r="FK275" s="15">
        <v>613.221</v>
      </c>
      <c r="FL275" s="16">
        <v>4138629</v>
      </c>
      <c r="FM275" s="16">
        <v>6749</v>
      </c>
      <c r="FN275" s="17">
        <v>106.62</v>
      </c>
      <c r="FO275" s="16">
        <v>719578</v>
      </c>
      <c r="FP275" s="16">
        <v>264</v>
      </c>
      <c r="FQ275" s="17">
        <v>693.07</v>
      </c>
      <c r="FR275" s="16">
        <v>182970</v>
      </c>
      <c r="FS275" s="16">
        <v>23859</v>
      </c>
      <c r="FT275" s="16">
        <v>2585</v>
      </c>
      <c r="FU275" s="16">
        <v>209414</v>
      </c>
      <c r="FV275" s="16">
        <v>4138629</v>
      </c>
      <c r="FW275" s="16">
        <v>719578</v>
      </c>
      <c r="FX275" s="16">
        <v>0</v>
      </c>
      <c r="FY275" s="16">
        <v>418026</v>
      </c>
      <c r="FZ275" s="16">
        <v>46445</v>
      </c>
      <c r="GA275" s="16">
        <v>51355</v>
      </c>
      <c r="GB275" s="16">
        <v>216326</v>
      </c>
      <c r="GC275" s="16">
        <v>5799773</v>
      </c>
      <c r="GD275" s="16">
        <v>1675716</v>
      </c>
      <c r="GE275" s="16">
        <v>4124057</v>
      </c>
      <c r="GF275" s="15">
        <v>719.84100000000001</v>
      </c>
      <c r="GG275" s="16">
        <v>300</v>
      </c>
      <c r="GH275" s="16">
        <v>215952</v>
      </c>
      <c r="GI275" s="16">
        <v>4124057</v>
      </c>
      <c r="GJ275" s="16">
        <v>0</v>
      </c>
      <c r="GK275" s="14">
        <v>15</v>
      </c>
      <c r="GL275" s="16">
        <v>7635</v>
      </c>
      <c r="GM275" s="16">
        <v>114525</v>
      </c>
      <c r="GN275" s="14">
        <v>0</v>
      </c>
      <c r="GO275" s="16">
        <v>7413</v>
      </c>
      <c r="GP275" s="16">
        <v>0</v>
      </c>
      <c r="GQ275" s="16">
        <v>114525</v>
      </c>
      <c r="GR275" s="16">
        <v>114525</v>
      </c>
      <c r="GS275" s="16">
        <v>6701641</v>
      </c>
      <c r="GT275" s="16">
        <v>5799773</v>
      </c>
      <c r="GU275" s="16">
        <v>0</v>
      </c>
      <c r="GV275" s="16">
        <v>901868</v>
      </c>
      <c r="GW275" s="16">
        <v>305310906</v>
      </c>
      <c r="GX275" s="16">
        <v>299450988</v>
      </c>
      <c r="GY275" s="16">
        <v>5859918</v>
      </c>
      <c r="GZ275" s="16">
        <v>299450988</v>
      </c>
      <c r="HA275" s="18">
        <v>1.9599999999999999E-2</v>
      </c>
      <c r="HB275" s="16">
        <v>37479</v>
      </c>
      <c r="HC275" s="16">
        <v>735</v>
      </c>
      <c r="HD275" s="16">
        <v>37479</v>
      </c>
      <c r="HE275" s="16">
        <v>735</v>
      </c>
      <c r="HF275" s="16">
        <v>36744</v>
      </c>
      <c r="HG275" s="16">
        <v>886</v>
      </c>
      <c r="HH275" s="16">
        <v>685</v>
      </c>
      <c r="HI275" s="16">
        <v>201</v>
      </c>
      <c r="HJ275" s="15">
        <v>719.84100000000001</v>
      </c>
      <c r="HK275" s="16">
        <v>144688</v>
      </c>
      <c r="HL275" s="15">
        <v>719.84100000000001</v>
      </c>
      <c r="HM275" s="16">
        <v>10</v>
      </c>
      <c r="HN275" s="16">
        <v>7198</v>
      </c>
      <c r="HO275" s="15">
        <v>719.84100000000001</v>
      </c>
      <c r="HP275" s="16">
        <v>7635</v>
      </c>
      <c r="HQ275" s="15">
        <v>0.11600000000000001</v>
      </c>
      <c r="HR275" s="16">
        <v>637779</v>
      </c>
      <c r="HS275" s="16">
        <v>144688</v>
      </c>
      <c r="HT275" s="16">
        <v>7198</v>
      </c>
      <c r="HU275" s="16">
        <v>485893</v>
      </c>
      <c r="HV275" s="16">
        <v>305310906</v>
      </c>
      <c r="HW275" s="18">
        <v>1.5914699999999999</v>
      </c>
      <c r="HX275" s="18">
        <v>1.9617800000000001</v>
      </c>
      <c r="HY275" s="18">
        <v>0</v>
      </c>
      <c r="HZ275" s="16">
        <v>305310906</v>
      </c>
      <c r="IA275" s="16">
        <v>0</v>
      </c>
      <c r="IB275" s="16">
        <v>7635</v>
      </c>
      <c r="IC275" s="17">
        <v>0</v>
      </c>
      <c r="ID275" s="16">
        <v>0</v>
      </c>
      <c r="IE275" s="15">
        <v>719.84100000000001</v>
      </c>
      <c r="IF275" s="16">
        <v>0</v>
      </c>
      <c r="IG275" s="16">
        <v>901868</v>
      </c>
      <c r="IH275" s="16">
        <v>36744</v>
      </c>
      <c r="II275" s="16">
        <v>0</v>
      </c>
      <c r="IJ275" s="16">
        <v>0</v>
      </c>
      <c r="IK275" s="16">
        <v>54715</v>
      </c>
      <c r="IL275" s="16">
        <v>144688</v>
      </c>
      <c r="IM275" s="16">
        <v>7198</v>
      </c>
      <c r="IN275" s="16">
        <v>0</v>
      </c>
      <c r="IO275" s="16">
        <v>0</v>
      </c>
      <c r="IP275" s="16">
        <v>767953</v>
      </c>
      <c r="IQ275" s="16">
        <v>4124057</v>
      </c>
      <c r="IR275" s="16">
        <v>0</v>
      </c>
      <c r="IS275" s="16">
        <v>36744</v>
      </c>
      <c r="IT275" s="16">
        <v>0</v>
      </c>
      <c r="IU275" s="16">
        <v>0</v>
      </c>
      <c r="IV275" s="16">
        <v>54715</v>
      </c>
      <c r="IW275" s="16">
        <v>144688</v>
      </c>
      <c r="IX275" s="16">
        <v>7198</v>
      </c>
      <c r="IY275" s="16">
        <v>0</v>
      </c>
      <c r="IZ275" s="16">
        <v>0</v>
      </c>
      <c r="JA275" s="16">
        <v>0</v>
      </c>
      <c r="JB275" s="16">
        <v>114525</v>
      </c>
      <c r="JC275" s="16">
        <v>4372497</v>
      </c>
      <c r="JD275" s="16">
        <v>4463421</v>
      </c>
      <c r="JE275" s="16">
        <v>63298</v>
      </c>
      <c r="JF275" s="16">
        <v>4526719</v>
      </c>
      <c r="JG275" s="19">
        <v>0.1</v>
      </c>
      <c r="JH275" s="16">
        <v>452672</v>
      </c>
      <c r="JI275" s="16">
        <v>305310906</v>
      </c>
      <c r="JJ275" s="14">
        <v>584.6</v>
      </c>
      <c r="JK275" s="16">
        <v>522256</v>
      </c>
      <c r="JL275" s="16">
        <v>416026</v>
      </c>
      <c r="JM275" s="16">
        <v>522256</v>
      </c>
      <c r="JN275" s="17">
        <v>0.25</v>
      </c>
      <c r="JO275" s="19">
        <v>0.1991</v>
      </c>
      <c r="JP275" s="16">
        <v>452672</v>
      </c>
      <c r="JQ275" s="16">
        <v>90127</v>
      </c>
      <c r="JR275" s="17">
        <v>0.01</v>
      </c>
      <c r="JS275" s="16">
        <v>3132016</v>
      </c>
      <c r="JT275" s="16">
        <v>31320</v>
      </c>
      <c r="JU275" s="16">
        <v>452672</v>
      </c>
      <c r="JV275" s="16">
        <v>90127</v>
      </c>
      <c r="JW275" s="16">
        <v>31320</v>
      </c>
      <c r="JX275" s="16">
        <v>331225</v>
      </c>
      <c r="JY275" s="16">
        <v>90127</v>
      </c>
      <c r="JZ275" s="18">
        <v>0</v>
      </c>
      <c r="KA275" s="16">
        <v>0</v>
      </c>
      <c r="KB275" s="16">
        <v>31320</v>
      </c>
      <c r="KC275" s="16">
        <v>331225</v>
      </c>
      <c r="KD275" s="16">
        <v>362545</v>
      </c>
      <c r="KE275" s="16">
        <v>4526719</v>
      </c>
      <c r="KF275" s="19">
        <v>0</v>
      </c>
      <c r="KG275" s="16">
        <v>0</v>
      </c>
      <c r="KH275" s="17">
        <v>0</v>
      </c>
      <c r="KI275" s="16">
        <v>3132016</v>
      </c>
      <c r="KJ275" s="16">
        <v>0</v>
      </c>
      <c r="KK275" s="16">
        <v>0</v>
      </c>
      <c r="KL275" s="16">
        <v>0</v>
      </c>
      <c r="KM275" s="16">
        <v>0</v>
      </c>
      <c r="KN275" s="16">
        <v>12025</v>
      </c>
      <c r="KO275" s="16">
        <v>11862</v>
      </c>
      <c r="KP275" s="16">
        <v>163</v>
      </c>
      <c r="KQ275" s="16">
        <v>767953</v>
      </c>
      <c r="KR275" s="16">
        <v>163</v>
      </c>
      <c r="KS275" s="16">
        <v>767790</v>
      </c>
      <c r="KT275" s="16">
        <v>328</v>
      </c>
      <c r="KU275" s="16">
        <v>163</v>
      </c>
      <c r="KV275" s="16">
        <v>491</v>
      </c>
      <c r="KW275" s="16">
        <v>1648679</v>
      </c>
      <c r="KX275" s="16">
        <v>767790</v>
      </c>
      <c r="KY275" s="18">
        <v>2416469</v>
      </c>
      <c r="KZ275" s="16">
        <v>331225</v>
      </c>
      <c r="LA275" s="16">
        <v>0</v>
      </c>
      <c r="LB275" s="16">
        <v>0</v>
      </c>
      <c r="LC275" s="16">
        <v>0</v>
      </c>
      <c r="LD275" s="16">
        <v>2747694</v>
      </c>
      <c r="LE275" s="16">
        <v>0</v>
      </c>
      <c r="LF275" s="16">
        <v>0</v>
      </c>
      <c r="LG275" s="16">
        <v>0</v>
      </c>
      <c r="LH275" s="16">
        <v>2747694</v>
      </c>
      <c r="LI275" s="16">
        <v>331225</v>
      </c>
      <c r="LJ275" s="16">
        <v>2416469</v>
      </c>
      <c r="LK275" s="16">
        <v>305310906</v>
      </c>
      <c r="LL275" s="16">
        <v>7.9147800000000004</v>
      </c>
      <c r="LM275" s="16">
        <v>331225</v>
      </c>
      <c r="LN275" s="16">
        <v>305310906</v>
      </c>
      <c r="LO275" s="16">
        <v>1.0848800000000001</v>
      </c>
      <c r="LP275" s="16">
        <v>7.9147800000000004</v>
      </c>
      <c r="LQ275" s="16">
        <v>8.9996600000000004</v>
      </c>
      <c r="LR275" s="16">
        <v>240641</v>
      </c>
      <c r="LS275" s="16">
        <v>598</v>
      </c>
      <c r="LT275" s="16">
        <v>36652</v>
      </c>
      <c r="LU275" s="16">
        <v>40832</v>
      </c>
      <c r="LV275" s="16">
        <v>644</v>
      </c>
      <c r="LW275" s="16">
        <v>23859</v>
      </c>
      <c r="LX275" s="16">
        <v>2585</v>
      </c>
      <c r="LY275" s="16">
        <v>54715</v>
      </c>
      <c r="LZ275" s="16">
        <v>291096</v>
      </c>
      <c r="MA275" s="16">
        <v>4372497</v>
      </c>
      <c r="MB275" s="18">
        <v>291096</v>
      </c>
      <c r="MC275" s="16">
        <v>4081401</v>
      </c>
      <c r="MD275" s="16">
        <v>6701641</v>
      </c>
      <c r="ME275" s="18">
        <v>0</v>
      </c>
      <c r="MF275" s="18">
        <v>0</v>
      </c>
      <c r="MG275" s="18">
        <v>362545</v>
      </c>
      <c r="MH275" s="16">
        <v>0</v>
      </c>
      <c r="MI275" s="16">
        <v>114525</v>
      </c>
      <c r="MJ275" s="16">
        <v>0</v>
      </c>
      <c r="MK275" s="16">
        <v>0</v>
      </c>
      <c r="ML275" s="16">
        <v>0</v>
      </c>
      <c r="MM275" s="16">
        <v>0</v>
      </c>
      <c r="MN275" s="16">
        <v>0</v>
      </c>
      <c r="MO275" s="16">
        <v>2747694</v>
      </c>
      <c r="MP275" s="16">
        <v>114525</v>
      </c>
      <c r="MQ275" s="16">
        <v>0</v>
      </c>
      <c r="MR275" s="16">
        <v>31320</v>
      </c>
      <c r="MS275" s="16">
        <v>0</v>
      </c>
      <c r="MT275" s="16">
        <v>26709</v>
      </c>
      <c r="MU275" s="16">
        <v>491</v>
      </c>
      <c r="MV275" s="16">
        <v>0</v>
      </c>
      <c r="MW275" s="16">
        <v>2920739</v>
      </c>
      <c r="MX275" s="16">
        <v>305310906</v>
      </c>
      <c r="MY275" s="16">
        <v>0.33</v>
      </c>
      <c r="MZ275" s="16">
        <v>100753</v>
      </c>
      <c r="NA275" s="16">
        <v>0.01</v>
      </c>
      <c r="NB275" s="16">
        <v>3132016</v>
      </c>
      <c r="NC275" s="16">
        <v>31320</v>
      </c>
      <c r="ND275" s="16">
        <v>100753</v>
      </c>
      <c r="NE275" s="16">
        <v>31320</v>
      </c>
      <c r="NF275" s="16">
        <v>69433</v>
      </c>
      <c r="NG275" s="17">
        <v>0.01</v>
      </c>
      <c r="NH275" s="17">
        <v>0</v>
      </c>
      <c r="NI275" s="17">
        <v>0</v>
      </c>
      <c r="NJ275" s="17">
        <v>0</v>
      </c>
      <c r="NK275" s="17">
        <v>0.01</v>
      </c>
      <c r="NL275" s="17">
        <v>0.02</v>
      </c>
      <c r="NM275" s="16">
        <v>31320</v>
      </c>
      <c r="NN275" s="16">
        <v>0</v>
      </c>
      <c r="NO275" s="18">
        <v>0</v>
      </c>
      <c r="NP275" s="16">
        <v>0</v>
      </c>
      <c r="NQ275" s="17">
        <v>31320</v>
      </c>
      <c r="NR275" s="16">
        <v>350000</v>
      </c>
      <c r="NS275" s="16">
        <v>0</v>
      </c>
      <c r="NT275" s="16">
        <v>100753</v>
      </c>
      <c r="NU275" s="16">
        <v>0</v>
      </c>
      <c r="NV275" s="16">
        <v>0</v>
      </c>
      <c r="NW275" s="17">
        <v>0</v>
      </c>
      <c r="NX275" s="17">
        <v>0</v>
      </c>
    </row>
    <row r="276" spans="1:388" x14ac:dyDescent="0.55000000000000004">
      <c r="A276" s="13" t="s">
        <v>1188</v>
      </c>
      <c r="B276" s="13" t="s">
        <v>1181</v>
      </c>
      <c r="C276" s="13" t="s">
        <v>519</v>
      </c>
      <c r="D276" s="13" t="s">
        <v>520</v>
      </c>
      <c r="E276" s="14">
        <v>2531.6999999999998</v>
      </c>
      <c r="F276" s="15">
        <v>-3.375</v>
      </c>
      <c r="G276" s="16">
        <v>7413</v>
      </c>
      <c r="H276" s="16">
        <v>-25019</v>
      </c>
      <c r="I276" s="16">
        <v>6553</v>
      </c>
      <c r="J276" s="15">
        <v>-3.375</v>
      </c>
      <c r="K276" s="16">
        <v>-22116</v>
      </c>
      <c r="L276" s="16">
        <v>7413</v>
      </c>
      <c r="M276" s="16">
        <v>222</v>
      </c>
      <c r="N276" s="16">
        <v>7635</v>
      </c>
      <c r="O276" s="17">
        <v>622.04</v>
      </c>
      <c r="P276" s="17">
        <v>19.07</v>
      </c>
      <c r="Q276" s="17">
        <v>641.11</v>
      </c>
      <c r="R276" s="17">
        <v>71.61</v>
      </c>
      <c r="S276" s="17">
        <v>2.16</v>
      </c>
      <c r="T276" s="17">
        <v>73.77</v>
      </c>
      <c r="U276" s="17">
        <v>90.55</v>
      </c>
      <c r="V276" s="17">
        <v>2.35</v>
      </c>
      <c r="W276" s="17">
        <v>92.9</v>
      </c>
      <c r="X276" s="17">
        <v>357.8</v>
      </c>
      <c r="Y276" s="17">
        <v>10.73</v>
      </c>
      <c r="Z276" s="17">
        <v>368.53</v>
      </c>
      <c r="AA276" s="17">
        <v>93.6</v>
      </c>
      <c r="AB276" s="17">
        <v>103.48</v>
      </c>
      <c r="AC276" s="17">
        <v>158.91999999999999</v>
      </c>
      <c r="AD276" s="17">
        <v>356</v>
      </c>
      <c r="AE276" s="14">
        <v>2531.6999999999998</v>
      </c>
      <c r="AF276" s="17">
        <v>2887.7</v>
      </c>
      <c r="AG276" s="17">
        <v>0</v>
      </c>
      <c r="AH276" s="17">
        <v>2887.7</v>
      </c>
      <c r="AI276" s="15">
        <v>22.41</v>
      </c>
      <c r="AJ276" s="15">
        <v>17.059000000000001</v>
      </c>
      <c r="AK276" s="17">
        <v>172.46</v>
      </c>
      <c r="AL276" s="17">
        <f>ROUND(Data_AidAndLevy[[#This Row],[L311]]*Data_AidAndLevy[[#This Row],[L201]],0)</f>
        <v>1278446</v>
      </c>
      <c r="AM276" s="15">
        <v>0</v>
      </c>
      <c r="AN276" s="15">
        <v>211.929</v>
      </c>
      <c r="AO276" s="17">
        <v>2887.7</v>
      </c>
      <c r="AP276" s="15">
        <v>3099.6289999999999</v>
      </c>
      <c r="AQ276" s="17">
        <v>356</v>
      </c>
      <c r="AR276" s="15">
        <v>2743.6289999999999</v>
      </c>
      <c r="AS276" s="16">
        <v>7635</v>
      </c>
      <c r="AT276" s="14">
        <v>2531.6999999999998</v>
      </c>
      <c r="AU276" s="16">
        <v>19329530</v>
      </c>
      <c r="AV276" s="16">
        <v>19052893</v>
      </c>
      <c r="AW276" s="17">
        <v>1.01</v>
      </c>
      <c r="AX276" s="16">
        <v>19243422</v>
      </c>
      <c r="AY276" s="16">
        <v>19329530</v>
      </c>
      <c r="AZ276" s="16">
        <v>0</v>
      </c>
      <c r="BA276" s="16">
        <v>7635</v>
      </c>
      <c r="BB276" s="15">
        <v>211.929</v>
      </c>
      <c r="BC276" s="16">
        <v>1618078</v>
      </c>
      <c r="BD276" s="16">
        <v>7635</v>
      </c>
      <c r="BE276" s="17">
        <v>356</v>
      </c>
      <c r="BF276" s="16">
        <v>2718060</v>
      </c>
      <c r="BG276" s="17">
        <v>641.11</v>
      </c>
      <c r="BH276" s="14">
        <v>2531.6999999999998</v>
      </c>
      <c r="BI276" s="16">
        <v>1623098</v>
      </c>
      <c r="BJ276" s="16">
        <v>1598767</v>
      </c>
      <c r="BK276" s="16">
        <v>1623098</v>
      </c>
      <c r="BL276" s="16">
        <v>0</v>
      </c>
      <c r="BM276" s="16">
        <v>1623098</v>
      </c>
      <c r="BN276" s="16">
        <v>1623098</v>
      </c>
      <c r="BO276" s="17">
        <v>73.77</v>
      </c>
      <c r="BP276" s="14">
        <v>2531.6999999999998</v>
      </c>
      <c r="BQ276" s="16">
        <v>186764</v>
      </c>
      <c r="BR276" s="16">
        <v>184052</v>
      </c>
      <c r="BS276" s="16">
        <v>186764</v>
      </c>
      <c r="BT276" s="16">
        <v>0</v>
      </c>
      <c r="BU276" s="16">
        <v>186764</v>
      </c>
      <c r="BV276" s="16">
        <v>186764</v>
      </c>
      <c r="BW276" s="17">
        <v>92.9</v>
      </c>
      <c r="BX276" s="14">
        <v>2531.6999999999998</v>
      </c>
      <c r="BY276" s="16">
        <v>235195</v>
      </c>
      <c r="BZ276" s="16">
        <v>232732</v>
      </c>
      <c r="CA276" s="16">
        <v>235195</v>
      </c>
      <c r="CB276" s="16">
        <v>0</v>
      </c>
      <c r="CC276" s="16">
        <v>235195</v>
      </c>
      <c r="CD276" s="16">
        <v>235195</v>
      </c>
      <c r="CE276" s="17">
        <v>368.53</v>
      </c>
      <c r="CF276" s="14">
        <v>2531.6999999999998</v>
      </c>
      <c r="CG276" s="16">
        <v>933007</v>
      </c>
      <c r="CH276" s="16">
        <v>919618</v>
      </c>
      <c r="CI276" s="16">
        <v>933007</v>
      </c>
      <c r="CJ276" s="16">
        <v>0</v>
      </c>
      <c r="CK276" s="16">
        <v>933007</v>
      </c>
      <c r="CL276" s="16">
        <v>933007</v>
      </c>
      <c r="CM276" s="17">
        <v>343.89</v>
      </c>
      <c r="CN276" s="17">
        <v>2887.7</v>
      </c>
      <c r="CO276" s="16">
        <v>993051</v>
      </c>
      <c r="CP276" s="16">
        <v>968943</v>
      </c>
      <c r="CQ276" s="16">
        <v>0</v>
      </c>
      <c r="CR276" s="16">
        <v>968943</v>
      </c>
      <c r="CS276" s="16">
        <v>993051</v>
      </c>
      <c r="CT276" s="16">
        <v>0</v>
      </c>
      <c r="CU276" s="14">
        <v>2531.6999999999998</v>
      </c>
      <c r="CV276" s="16">
        <v>176</v>
      </c>
      <c r="CW276" s="14">
        <v>5.3</v>
      </c>
      <c r="CX276" s="16">
        <v>2702</v>
      </c>
      <c r="CY276" s="17">
        <v>62.52</v>
      </c>
      <c r="CZ276" s="16">
        <v>168929</v>
      </c>
      <c r="DA276" s="16">
        <v>2702</v>
      </c>
      <c r="DB276" s="17">
        <v>70.03</v>
      </c>
      <c r="DC276" s="16">
        <v>189221</v>
      </c>
      <c r="DD276" s="17">
        <v>0</v>
      </c>
      <c r="DE276" s="17">
        <v>343.89</v>
      </c>
      <c r="DF276" s="16">
        <v>0</v>
      </c>
      <c r="DG276" s="17">
        <v>36.43</v>
      </c>
      <c r="DH276" s="17">
        <v>2887.7</v>
      </c>
      <c r="DI276" s="16">
        <v>105199</v>
      </c>
      <c r="DJ276" s="16">
        <v>102731</v>
      </c>
      <c r="DK276" s="16">
        <v>105199</v>
      </c>
      <c r="DL276" s="16">
        <v>0</v>
      </c>
      <c r="DM276" s="16">
        <v>105199</v>
      </c>
      <c r="DN276" s="16">
        <v>105199</v>
      </c>
      <c r="DO276" s="17">
        <v>4.33</v>
      </c>
      <c r="DP276" s="17">
        <v>2887.7</v>
      </c>
      <c r="DQ276" s="16">
        <v>12504</v>
      </c>
      <c r="DR276" s="16">
        <v>12207</v>
      </c>
      <c r="DS276" s="16">
        <v>12504</v>
      </c>
      <c r="DT276" s="16">
        <v>0</v>
      </c>
      <c r="DU276" s="16">
        <v>12504</v>
      </c>
      <c r="DV276" s="16">
        <v>12504</v>
      </c>
      <c r="DW276" s="16">
        <v>19329530</v>
      </c>
      <c r="DX276" s="16">
        <v>0</v>
      </c>
      <c r="DY276" s="16">
        <v>1618078</v>
      </c>
      <c r="DZ276" s="16">
        <v>2718060</v>
      </c>
      <c r="EA276" s="16">
        <v>1623098</v>
      </c>
      <c r="EB276" s="16">
        <v>186764</v>
      </c>
      <c r="EC276" s="16">
        <v>235195</v>
      </c>
      <c r="ED276" s="16">
        <v>933007</v>
      </c>
      <c r="EE276" s="16">
        <v>993051</v>
      </c>
      <c r="EF276" s="16">
        <v>0</v>
      </c>
      <c r="EG276" s="16">
        <v>168929</v>
      </c>
      <c r="EH276" s="16">
        <v>189221</v>
      </c>
      <c r="EI276" s="16">
        <v>0</v>
      </c>
      <c r="EJ276" s="16">
        <v>105199</v>
      </c>
      <c r="EK276" s="16">
        <v>12504</v>
      </c>
      <c r="EL276" s="16">
        <v>117168</v>
      </c>
      <c r="EM276" s="16">
        <v>750000</v>
      </c>
      <c r="EN276" s="16">
        <v>-25019</v>
      </c>
      <c r="EO276" s="16">
        <v>28720449</v>
      </c>
      <c r="EP276" s="16">
        <v>515429950</v>
      </c>
      <c r="EQ276" s="18">
        <v>5.4</v>
      </c>
      <c r="ER276" s="16">
        <v>2783322</v>
      </c>
      <c r="ES276" s="16">
        <v>68681</v>
      </c>
      <c r="ET276" s="16">
        <v>69671</v>
      </c>
      <c r="EU276" s="16">
        <v>-990</v>
      </c>
      <c r="EV276" s="16">
        <v>2783322</v>
      </c>
      <c r="EW276" s="16">
        <v>2782332</v>
      </c>
      <c r="EX276" s="16">
        <v>171506445</v>
      </c>
      <c r="EY276" s="16">
        <v>151790644</v>
      </c>
      <c r="EZ276" s="16">
        <v>19715801</v>
      </c>
      <c r="FA276" s="18">
        <v>5.4</v>
      </c>
      <c r="FB276" s="16">
        <v>106465</v>
      </c>
      <c r="FC276" s="16">
        <v>0</v>
      </c>
      <c r="FD276" s="16">
        <v>0</v>
      </c>
      <c r="FE276" s="16">
        <v>0</v>
      </c>
      <c r="FF276" s="16">
        <v>106465</v>
      </c>
      <c r="FG276" s="16">
        <v>106465</v>
      </c>
      <c r="FH276" s="16">
        <v>2782332</v>
      </c>
      <c r="FI276" s="16">
        <v>2888797</v>
      </c>
      <c r="FJ276" s="16">
        <v>6749</v>
      </c>
      <c r="FK276" s="15">
        <v>2743.6289999999999</v>
      </c>
      <c r="FL276" s="16">
        <v>18516752</v>
      </c>
      <c r="FM276" s="16">
        <v>6749</v>
      </c>
      <c r="FN276" s="17">
        <v>356</v>
      </c>
      <c r="FO276" s="16">
        <v>2402644</v>
      </c>
      <c r="FP276" s="16">
        <v>264</v>
      </c>
      <c r="FQ276" s="17">
        <v>2887.7</v>
      </c>
      <c r="FR276" s="16">
        <v>762353</v>
      </c>
      <c r="FS276" s="16">
        <v>105199</v>
      </c>
      <c r="FT276" s="16">
        <v>12504</v>
      </c>
      <c r="FU276" s="16">
        <v>880056</v>
      </c>
      <c r="FV276" s="16">
        <v>18516752</v>
      </c>
      <c r="FW276" s="16">
        <v>2402644</v>
      </c>
      <c r="FX276" s="16">
        <v>-22116</v>
      </c>
      <c r="FY276" s="16">
        <v>1623098</v>
      </c>
      <c r="FZ276" s="16">
        <v>186764</v>
      </c>
      <c r="GA276" s="16">
        <v>235195</v>
      </c>
      <c r="GB276" s="16">
        <v>933007</v>
      </c>
      <c r="GC276" s="16">
        <v>24755400</v>
      </c>
      <c r="GD276" s="16">
        <v>2888797</v>
      </c>
      <c r="GE276" s="16">
        <v>21866603</v>
      </c>
      <c r="GF276" s="15">
        <v>3099.6289999999999</v>
      </c>
      <c r="GG276" s="16">
        <v>300</v>
      </c>
      <c r="GH276" s="16">
        <v>929889</v>
      </c>
      <c r="GI276" s="16">
        <v>21866603</v>
      </c>
      <c r="GJ276" s="16">
        <v>0</v>
      </c>
      <c r="GK276" s="14">
        <v>83.5</v>
      </c>
      <c r="GL276" s="16">
        <v>7635</v>
      </c>
      <c r="GM276" s="16">
        <v>637523</v>
      </c>
      <c r="GN276" s="14">
        <v>0</v>
      </c>
      <c r="GO276" s="16">
        <v>7413</v>
      </c>
      <c r="GP276" s="16">
        <v>0</v>
      </c>
      <c r="GQ276" s="16">
        <v>637523</v>
      </c>
      <c r="GR276" s="16">
        <v>637523</v>
      </c>
      <c r="GS276" s="16">
        <v>28720449</v>
      </c>
      <c r="GT276" s="16">
        <v>24755400</v>
      </c>
      <c r="GU276" s="16">
        <v>0</v>
      </c>
      <c r="GV276" s="16">
        <v>3965049</v>
      </c>
      <c r="GW276" s="16">
        <v>515429950</v>
      </c>
      <c r="GX276" s="16">
        <v>541926423</v>
      </c>
      <c r="GY276" s="16">
        <v>0</v>
      </c>
      <c r="GZ276" s="16">
        <v>541926423</v>
      </c>
      <c r="HA276" s="18">
        <v>0</v>
      </c>
      <c r="HB276" s="16">
        <v>7444</v>
      </c>
      <c r="HC276" s="16">
        <v>0</v>
      </c>
      <c r="HD276" s="16">
        <v>7444</v>
      </c>
      <c r="HE276" s="16">
        <v>0</v>
      </c>
      <c r="HF276" s="16">
        <v>7444</v>
      </c>
      <c r="HG276" s="16">
        <v>886</v>
      </c>
      <c r="HH276" s="16">
        <v>685</v>
      </c>
      <c r="HI276" s="16">
        <v>201</v>
      </c>
      <c r="HJ276" s="15">
        <v>3099.6289999999999</v>
      </c>
      <c r="HK276" s="16">
        <v>623025</v>
      </c>
      <c r="HL276" s="15">
        <v>3099.6289999999999</v>
      </c>
      <c r="HM276" s="16">
        <v>10</v>
      </c>
      <c r="HN276" s="16">
        <v>30996</v>
      </c>
      <c r="HO276" s="15">
        <v>3099.6289999999999</v>
      </c>
      <c r="HP276" s="16">
        <v>7635</v>
      </c>
      <c r="HQ276" s="15">
        <v>0.11600000000000001</v>
      </c>
      <c r="HR276" s="16">
        <v>2746271</v>
      </c>
      <c r="HS276" s="16">
        <v>623025</v>
      </c>
      <c r="HT276" s="16">
        <v>30996</v>
      </c>
      <c r="HU276" s="16">
        <v>2092250</v>
      </c>
      <c r="HV276" s="16">
        <v>515429950</v>
      </c>
      <c r="HW276" s="18">
        <v>4.0592300000000003</v>
      </c>
      <c r="HX276" s="18">
        <v>1.9617800000000001</v>
      </c>
      <c r="HY276" s="18">
        <v>2.0974499999999998</v>
      </c>
      <c r="HZ276" s="16">
        <v>515429950</v>
      </c>
      <c r="IA276" s="16">
        <v>1081089</v>
      </c>
      <c r="IB276" s="16">
        <v>7635</v>
      </c>
      <c r="IC276" s="17">
        <v>0</v>
      </c>
      <c r="ID276" s="16">
        <v>0</v>
      </c>
      <c r="IE276" s="15">
        <v>3099.6289999999999</v>
      </c>
      <c r="IF276" s="16">
        <v>0</v>
      </c>
      <c r="IG276" s="16">
        <v>3965049</v>
      </c>
      <c r="IH276" s="16">
        <v>7444</v>
      </c>
      <c r="II276" s="16">
        <v>0</v>
      </c>
      <c r="IJ276" s="16">
        <v>0</v>
      </c>
      <c r="IK276" s="16">
        <v>117168</v>
      </c>
      <c r="IL276" s="16">
        <v>623025</v>
      </c>
      <c r="IM276" s="16">
        <v>30996</v>
      </c>
      <c r="IN276" s="16">
        <v>1081089</v>
      </c>
      <c r="IO276" s="16">
        <v>0</v>
      </c>
      <c r="IP276" s="16">
        <v>2339663</v>
      </c>
      <c r="IQ276" s="16">
        <v>21866603</v>
      </c>
      <c r="IR276" s="16">
        <v>0</v>
      </c>
      <c r="IS276" s="16">
        <v>7444</v>
      </c>
      <c r="IT276" s="16">
        <v>0</v>
      </c>
      <c r="IU276" s="16">
        <v>0</v>
      </c>
      <c r="IV276" s="16">
        <v>117168</v>
      </c>
      <c r="IW276" s="16">
        <v>623025</v>
      </c>
      <c r="IX276" s="16">
        <v>30996</v>
      </c>
      <c r="IY276" s="16">
        <v>1081089</v>
      </c>
      <c r="IZ276" s="16">
        <v>0</v>
      </c>
      <c r="JA276" s="16">
        <v>0</v>
      </c>
      <c r="JB276" s="16">
        <v>637523</v>
      </c>
      <c r="JC276" s="16">
        <v>24129512</v>
      </c>
      <c r="JD276" s="16">
        <v>19329530</v>
      </c>
      <c r="JE276" s="16">
        <v>0</v>
      </c>
      <c r="JF276" s="16">
        <v>19329530</v>
      </c>
      <c r="JG276" s="19">
        <v>0.1</v>
      </c>
      <c r="JH276" s="16">
        <v>1932953</v>
      </c>
      <c r="JI276" s="16">
        <v>515429950</v>
      </c>
      <c r="JJ276" s="14">
        <v>2531.6999999999998</v>
      </c>
      <c r="JK276" s="16">
        <v>203590</v>
      </c>
      <c r="JL276" s="16">
        <v>416026</v>
      </c>
      <c r="JM276" s="16">
        <v>203590</v>
      </c>
      <c r="JN276" s="17">
        <v>0.25</v>
      </c>
      <c r="JO276" s="19">
        <v>0.51090000000000002</v>
      </c>
      <c r="JP276" s="16">
        <v>1932953</v>
      </c>
      <c r="JQ276" s="16">
        <v>987546</v>
      </c>
      <c r="JR276" s="17">
        <v>0.05</v>
      </c>
      <c r="JS276" s="16">
        <v>12919472</v>
      </c>
      <c r="JT276" s="16">
        <v>645974</v>
      </c>
      <c r="JU276" s="16">
        <v>1932953</v>
      </c>
      <c r="JV276" s="16">
        <v>987546</v>
      </c>
      <c r="JW276" s="16">
        <v>645974</v>
      </c>
      <c r="JX276" s="16">
        <v>299433</v>
      </c>
      <c r="JY276" s="16">
        <v>987546</v>
      </c>
      <c r="JZ276" s="18">
        <v>0</v>
      </c>
      <c r="KA276" s="16">
        <v>0</v>
      </c>
      <c r="KB276" s="16">
        <v>645974</v>
      </c>
      <c r="KC276" s="16">
        <v>299433</v>
      </c>
      <c r="KD276" s="16">
        <v>945407</v>
      </c>
      <c r="KE276" s="16">
        <v>19329530</v>
      </c>
      <c r="KF276" s="19">
        <v>0</v>
      </c>
      <c r="KG276" s="16">
        <v>0</v>
      </c>
      <c r="KH276" s="17">
        <v>0</v>
      </c>
      <c r="KI276" s="16">
        <v>12919472</v>
      </c>
      <c r="KJ276" s="16">
        <v>0</v>
      </c>
      <c r="KK276" s="16">
        <v>0</v>
      </c>
      <c r="KL276" s="16">
        <v>0</v>
      </c>
      <c r="KM276" s="16">
        <v>0</v>
      </c>
      <c r="KN276" s="16">
        <v>57601</v>
      </c>
      <c r="KO276" s="16">
        <v>58432</v>
      </c>
      <c r="KP276" s="16">
        <v>-831</v>
      </c>
      <c r="KQ276" s="16">
        <v>2339663</v>
      </c>
      <c r="KR276" s="16">
        <v>-831</v>
      </c>
      <c r="KS276" s="16">
        <v>2340494</v>
      </c>
      <c r="KT276" s="16">
        <v>-990</v>
      </c>
      <c r="KU276" s="16">
        <v>-831</v>
      </c>
      <c r="KV276" s="16">
        <v>-1821</v>
      </c>
      <c r="KW276" s="16">
        <v>2783322</v>
      </c>
      <c r="KX276" s="16">
        <v>2340494</v>
      </c>
      <c r="KY276" s="18">
        <v>5123816</v>
      </c>
      <c r="KZ276" s="16">
        <v>299433</v>
      </c>
      <c r="LA276" s="16">
        <v>0</v>
      </c>
      <c r="LB276" s="16">
        <v>0</v>
      </c>
      <c r="LC276" s="16">
        <v>0</v>
      </c>
      <c r="LD276" s="16">
        <v>5423249</v>
      </c>
      <c r="LE276" s="16">
        <v>439775</v>
      </c>
      <c r="LF276" s="16">
        <v>0</v>
      </c>
      <c r="LG276" s="16">
        <v>0</v>
      </c>
      <c r="LH276" s="16">
        <v>5863024</v>
      </c>
      <c r="LI276" s="16">
        <v>299433</v>
      </c>
      <c r="LJ276" s="16">
        <v>5563591</v>
      </c>
      <c r="LK276" s="16">
        <v>515429950</v>
      </c>
      <c r="LL276" s="16">
        <v>10.794079999999999</v>
      </c>
      <c r="LM276" s="16">
        <v>299433</v>
      </c>
      <c r="LN276" s="16">
        <v>570604320</v>
      </c>
      <c r="LO276" s="16">
        <v>0.52476</v>
      </c>
      <c r="LP276" s="16">
        <v>10.794079999999999</v>
      </c>
      <c r="LQ276" s="16">
        <v>11.31884</v>
      </c>
      <c r="LR276" s="16">
        <v>993051</v>
      </c>
      <c r="LS276" s="16">
        <v>0</v>
      </c>
      <c r="LT276" s="16">
        <v>168929</v>
      </c>
      <c r="LU276" s="16">
        <v>189221</v>
      </c>
      <c r="LV276" s="16">
        <v>0</v>
      </c>
      <c r="LW276" s="16">
        <v>105199</v>
      </c>
      <c r="LX276" s="16">
        <v>12504</v>
      </c>
      <c r="LY276" s="16">
        <v>117168</v>
      </c>
      <c r="LZ276" s="16">
        <v>1351736</v>
      </c>
      <c r="MA276" s="16">
        <v>24129512</v>
      </c>
      <c r="MB276" s="18">
        <v>1351736</v>
      </c>
      <c r="MC276" s="16">
        <v>22777776</v>
      </c>
      <c r="MD276" s="16">
        <v>28720449</v>
      </c>
      <c r="ME276" s="18">
        <v>0</v>
      </c>
      <c r="MF276" s="18">
        <v>0</v>
      </c>
      <c r="MG276" s="18">
        <v>945407</v>
      </c>
      <c r="MH276" s="16">
        <v>0</v>
      </c>
      <c r="MI276" s="16">
        <v>637523</v>
      </c>
      <c r="MJ276" s="16">
        <v>0</v>
      </c>
      <c r="MK276" s="16">
        <v>0</v>
      </c>
      <c r="ML276" s="16">
        <v>0</v>
      </c>
      <c r="MM276" s="16">
        <v>0</v>
      </c>
      <c r="MN276" s="16">
        <v>0</v>
      </c>
      <c r="MO276" s="16">
        <v>5423249</v>
      </c>
      <c r="MP276" s="16">
        <v>637523</v>
      </c>
      <c r="MQ276" s="16">
        <v>0</v>
      </c>
      <c r="MR276" s="16">
        <v>645974</v>
      </c>
      <c r="MS276" s="16">
        <v>0</v>
      </c>
      <c r="MT276" s="16">
        <v>106465</v>
      </c>
      <c r="MU276" s="16">
        <v>-1821</v>
      </c>
      <c r="MV276" s="16">
        <v>0</v>
      </c>
      <c r="MW276" s="16">
        <v>6811390</v>
      </c>
      <c r="MX276" s="16">
        <v>570604320</v>
      </c>
      <c r="MY276" s="16">
        <v>1.34</v>
      </c>
      <c r="MZ276" s="16">
        <v>764610</v>
      </c>
      <c r="NA276" s="16">
        <v>0</v>
      </c>
      <c r="NB276" s="16">
        <v>12919472</v>
      </c>
      <c r="NC276" s="16">
        <v>0</v>
      </c>
      <c r="ND276" s="16">
        <v>764610</v>
      </c>
      <c r="NE276" s="16">
        <v>0</v>
      </c>
      <c r="NF276" s="16">
        <v>764610</v>
      </c>
      <c r="NG276" s="17">
        <v>0.05</v>
      </c>
      <c r="NH276" s="17">
        <v>0</v>
      </c>
      <c r="NI276" s="17">
        <v>0</v>
      </c>
      <c r="NJ276" s="17">
        <v>0</v>
      </c>
      <c r="NK276" s="17">
        <v>0</v>
      </c>
      <c r="NL276" s="17">
        <v>0.05</v>
      </c>
      <c r="NM276" s="16">
        <v>645974</v>
      </c>
      <c r="NN276" s="16">
        <v>0</v>
      </c>
      <c r="NO276" s="18">
        <v>0</v>
      </c>
      <c r="NP276" s="16">
        <v>0</v>
      </c>
      <c r="NQ276" s="17">
        <v>645974</v>
      </c>
      <c r="NR276" s="16">
        <v>766500</v>
      </c>
      <c r="NS276" s="16">
        <v>0</v>
      </c>
      <c r="NT276" s="16">
        <v>188299</v>
      </c>
      <c r="NU276" s="16">
        <v>0</v>
      </c>
      <c r="NV276" s="16">
        <v>0</v>
      </c>
      <c r="NW276" s="17">
        <v>0</v>
      </c>
      <c r="NX276" s="17">
        <v>1538294</v>
      </c>
    </row>
    <row r="277" spans="1:388" x14ac:dyDescent="0.55000000000000004">
      <c r="A277" s="13" t="s">
        <v>1188</v>
      </c>
      <c r="B277" s="13" t="s">
        <v>1299</v>
      </c>
      <c r="C277" s="13" t="s">
        <v>521</v>
      </c>
      <c r="D277" s="13" t="s">
        <v>522</v>
      </c>
      <c r="E277" s="14">
        <v>132.80000000000001</v>
      </c>
      <c r="F277" s="15">
        <v>0</v>
      </c>
      <c r="G277" s="16">
        <v>7553</v>
      </c>
      <c r="H277" s="16">
        <v>0</v>
      </c>
      <c r="I277" s="16">
        <v>6553</v>
      </c>
      <c r="J277" s="15">
        <v>0</v>
      </c>
      <c r="K277" s="16">
        <v>0</v>
      </c>
      <c r="L277" s="16">
        <v>7553</v>
      </c>
      <c r="M277" s="16">
        <v>222</v>
      </c>
      <c r="N277" s="16">
        <v>7775</v>
      </c>
      <c r="O277" s="17">
        <v>614.42999999999995</v>
      </c>
      <c r="P277" s="17">
        <v>19.07</v>
      </c>
      <c r="Q277" s="17">
        <v>633.5</v>
      </c>
      <c r="R277" s="17">
        <v>60.8</v>
      </c>
      <c r="S277" s="17">
        <v>2.16</v>
      </c>
      <c r="T277" s="17">
        <v>62.96</v>
      </c>
      <c r="U277" s="17">
        <v>68.98</v>
      </c>
      <c r="V277" s="17">
        <v>2.35</v>
      </c>
      <c r="W277" s="17">
        <v>71.33</v>
      </c>
      <c r="X277" s="17">
        <v>357.8</v>
      </c>
      <c r="Y277" s="17">
        <v>10.73</v>
      </c>
      <c r="Z277" s="17">
        <v>368.53</v>
      </c>
      <c r="AA277" s="17">
        <v>11.52</v>
      </c>
      <c r="AB277" s="17">
        <v>9.08</v>
      </c>
      <c r="AC277" s="17">
        <v>2.74</v>
      </c>
      <c r="AD277" s="17">
        <v>23.34</v>
      </c>
      <c r="AE277" s="14">
        <v>132.80000000000001</v>
      </c>
      <c r="AF277" s="17">
        <v>156.13999999999999</v>
      </c>
      <c r="AG277" s="17">
        <v>0</v>
      </c>
      <c r="AH277" s="17">
        <v>156.13999999999999</v>
      </c>
      <c r="AI277" s="15">
        <v>20.46</v>
      </c>
      <c r="AJ277" s="15">
        <v>0.72399999999999998</v>
      </c>
      <c r="AK277" s="17">
        <v>0</v>
      </c>
      <c r="AL277" s="17">
        <f>ROUND(Data_AidAndLevy[[#This Row],[L311]]*Data_AidAndLevy[[#This Row],[L201]],0)</f>
        <v>0</v>
      </c>
      <c r="AM277" s="15">
        <v>0</v>
      </c>
      <c r="AN277" s="15">
        <v>21.184000000000001</v>
      </c>
      <c r="AO277" s="17">
        <v>156.13999999999999</v>
      </c>
      <c r="AP277" s="15">
        <v>177.32400000000001</v>
      </c>
      <c r="AQ277" s="17">
        <v>23.34</v>
      </c>
      <c r="AR277" s="15">
        <v>153.98400000000001</v>
      </c>
      <c r="AS277" s="16">
        <v>7775</v>
      </c>
      <c r="AT277" s="14">
        <v>132.80000000000001</v>
      </c>
      <c r="AU277" s="16">
        <v>1032520</v>
      </c>
      <c r="AV277" s="16">
        <v>954699</v>
      </c>
      <c r="AW277" s="17">
        <v>1.01</v>
      </c>
      <c r="AX277" s="16">
        <v>964246</v>
      </c>
      <c r="AY277" s="16">
        <v>1032520</v>
      </c>
      <c r="AZ277" s="16">
        <v>0</v>
      </c>
      <c r="BA277" s="16">
        <v>7775</v>
      </c>
      <c r="BB277" s="15">
        <v>21.184000000000001</v>
      </c>
      <c r="BC277" s="16">
        <v>164706</v>
      </c>
      <c r="BD277" s="16">
        <v>7775</v>
      </c>
      <c r="BE277" s="17">
        <v>23.34</v>
      </c>
      <c r="BF277" s="16">
        <v>181469</v>
      </c>
      <c r="BG277" s="17">
        <v>633.5</v>
      </c>
      <c r="BH277" s="14">
        <v>132.80000000000001</v>
      </c>
      <c r="BI277" s="16">
        <v>84129</v>
      </c>
      <c r="BJ277" s="16">
        <v>77664</v>
      </c>
      <c r="BK277" s="16">
        <v>84129</v>
      </c>
      <c r="BL277" s="16">
        <v>0</v>
      </c>
      <c r="BM277" s="16">
        <v>84129</v>
      </c>
      <c r="BN277" s="16">
        <v>84129</v>
      </c>
      <c r="BO277" s="17">
        <v>62.96</v>
      </c>
      <c r="BP277" s="14">
        <v>132.80000000000001</v>
      </c>
      <c r="BQ277" s="16">
        <v>8361</v>
      </c>
      <c r="BR277" s="16">
        <v>7685</v>
      </c>
      <c r="BS277" s="16">
        <v>8361</v>
      </c>
      <c r="BT277" s="16">
        <v>0</v>
      </c>
      <c r="BU277" s="16">
        <v>8361</v>
      </c>
      <c r="BV277" s="16">
        <v>8361</v>
      </c>
      <c r="BW277" s="17">
        <v>71.33</v>
      </c>
      <c r="BX277" s="14">
        <v>132.80000000000001</v>
      </c>
      <c r="BY277" s="16">
        <v>9473</v>
      </c>
      <c r="BZ277" s="16">
        <v>8719</v>
      </c>
      <c r="CA277" s="16">
        <v>9473</v>
      </c>
      <c r="CB277" s="16">
        <v>0</v>
      </c>
      <c r="CC277" s="16">
        <v>9473</v>
      </c>
      <c r="CD277" s="16">
        <v>9473</v>
      </c>
      <c r="CE277" s="17">
        <v>368.53</v>
      </c>
      <c r="CF277" s="14">
        <v>132.80000000000001</v>
      </c>
      <c r="CG277" s="16">
        <v>48941</v>
      </c>
      <c r="CH277" s="16">
        <v>45226</v>
      </c>
      <c r="CI277" s="16">
        <v>48941</v>
      </c>
      <c r="CJ277" s="16">
        <v>0</v>
      </c>
      <c r="CK277" s="16">
        <v>48941</v>
      </c>
      <c r="CL277" s="16">
        <v>48941</v>
      </c>
      <c r="CM277" s="17">
        <v>343.89</v>
      </c>
      <c r="CN277" s="17">
        <v>156.13999999999999</v>
      </c>
      <c r="CO277" s="16">
        <v>53695</v>
      </c>
      <c r="CP277" s="16">
        <v>49407</v>
      </c>
      <c r="CQ277" s="16">
        <v>14104</v>
      </c>
      <c r="CR277" s="16">
        <v>63511</v>
      </c>
      <c r="CS277" s="16">
        <v>53695</v>
      </c>
      <c r="CT277" s="16">
        <v>9816</v>
      </c>
      <c r="CU277" s="14">
        <v>132.80000000000001</v>
      </c>
      <c r="CV277" s="16">
        <v>4</v>
      </c>
      <c r="CW277" s="14">
        <v>0</v>
      </c>
      <c r="CX277" s="16">
        <v>137</v>
      </c>
      <c r="CY277" s="17">
        <v>62.52</v>
      </c>
      <c r="CZ277" s="16">
        <v>8565</v>
      </c>
      <c r="DA277" s="16">
        <v>137</v>
      </c>
      <c r="DB277" s="17">
        <v>70.03</v>
      </c>
      <c r="DC277" s="16">
        <v>9594</v>
      </c>
      <c r="DD277" s="17">
        <v>0</v>
      </c>
      <c r="DE277" s="17">
        <v>343.89</v>
      </c>
      <c r="DF277" s="16">
        <v>0</v>
      </c>
      <c r="DG277" s="17">
        <v>36.43</v>
      </c>
      <c r="DH277" s="17">
        <v>156.13999999999999</v>
      </c>
      <c r="DI277" s="16">
        <v>5688</v>
      </c>
      <c r="DJ277" s="16">
        <v>5238</v>
      </c>
      <c r="DK277" s="16">
        <v>5688</v>
      </c>
      <c r="DL277" s="16">
        <v>0</v>
      </c>
      <c r="DM277" s="16">
        <v>5688</v>
      </c>
      <c r="DN277" s="16">
        <v>5688</v>
      </c>
      <c r="DO277" s="17">
        <v>4.33</v>
      </c>
      <c r="DP277" s="17">
        <v>156.13999999999999</v>
      </c>
      <c r="DQ277" s="16">
        <v>676</v>
      </c>
      <c r="DR277" s="16">
        <v>622</v>
      </c>
      <c r="DS277" s="16">
        <v>676</v>
      </c>
      <c r="DT277" s="16">
        <v>0</v>
      </c>
      <c r="DU277" s="16">
        <v>676</v>
      </c>
      <c r="DV277" s="16">
        <v>676</v>
      </c>
      <c r="DW277" s="16">
        <v>1032520</v>
      </c>
      <c r="DX277" s="16">
        <v>0</v>
      </c>
      <c r="DY277" s="16">
        <v>164706</v>
      </c>
      <c r="DZ277" s="16">
        <v>181469</v>
      </c>
      <c r="EA277" s="16">
        <v>84129</v>
      </c>
      <c r="EB277" s="16">
        <v>8361</v>
      </c>
      <c r="EC277" s="16">
        <v>9473</v>
      </c>
      <c r="ED277" s="16">
        <v>48941</v>
      </c>
      <c r="EE277" s="16">
        <v>53695</v>
      </c>
      <c r="EF277" s="16">
        <v>9816</v>
      </c>
      <c r="EG277" s="16">
        <v>8565</v>
      </c>
      <c r="EH277" s="16">
        <v>9594</v>
      </c>
      <c r="EI277" s="16">
        <v>0</v>
      </c>
      <c r="EJ277" s="16">
        <v>5688</v>
      </c>
      <c r="EK277" s="16">
        <v>676</v>
      </c>
      <c r="EL277" s="16">
        <v>13144</v>
      </c>
      <c r="EM277" s="16">
        <v>50152</v>
      </c>
      <c r="EN277" s="16">
        <v>0</v>
      </c>
      <c r="EO277" s="16">
        <v>1654641</v>
      </c>
      <c r="EP277" s="16">
        <v>94983677</v>
      </c>
      <c r="EQ277" s="18">
        <v>5.4</v>
      </c>
      <c r="ER277" s="16">
        <v>512912</v>
      </c>
      <c r="ES277" s="16">
        <v>3486</v>
      </c>
      <c r="ET277" s="16">
        <v>3390</v>
      </c>
      <c r="EU277" s="16">
        <v>96</v>
      </c>
      <c r="EV277" s="16">
        <v>512912</v>
      </c>
      <c r="EW277" s="16">
        <v>513008</v>
      </c>
      <c r="EX277" s="16">
        <v>5916145</v>
      </c>
      <c r="EY277" s="16">
        <v>4950138</v>
      </c>
      <c r="EZ277" s="16">
        <v>966007</v>
      </c>
      <c r="FA277" s="18">
        <v>5.4</v>
      </c>
      <c r="FB277" s="16">
        <v>5216</v>
      </c>
      <c r="FC277" s="16">
        <v>0</v>
      </c>
      <c r="FD277" s="16">
        <v>0</v>
      </c>
      <c r="FE277" s="16">
        <v>0</v>
      </c>
      <c r="FF277" s="16">
        <v>5216</v>
      </c>
      <c r="FG277" s="16">
        <v>5216</v>
      </c>
      <c r="FH277" s="16">
        <v>513008</v>
      </c>
      <c r="FI277" s="16">
        <v>518224</v>
      </c>
      <c r="FJ277" s="16">
        <v>6749</v>
      </c>
      <c r="FK277" s="15">
        <v>153.98400000000001</v>
      </c>
      <c r="FL277" s="16">
        <v>1039238</v>
      </c>
      <c r="FM277" s="16">
        <v>6749</v>
      </c>
      <c r="FN277" s="17">
        <v>23.34</v>
      </c>
      <c r="FO277" s="16">
        <v>157522</v>
      </c>
      <c r="FP277" s="16">
        <v>264</v>
      </c>
      <c r="FQ277" s="17">
        <v>156.13999999999999</v>
      </c>
      <c r="FR277" s="16">
        <v>41221</v>
      </c>
      <c r="FS277" s="16">
        <v>5688</v>
      </c>
      <c r="FT277" s="16">
        <v>676</v>
      </c>
      <c r="FU277" s="16">
        <v>47585</v>
      </c>
      <c r="FV277" s="16">
        <v>1039238</v>
      </c>
      <c r="FW277" s="16">
        <v>157522</v>
      </c>
      <c r="FX277" s="16">
        <v>0</v>
      </c>
      <c r="FY277" s="16">
        <v>84129</v>
      </c>
      <c r="FZ277" s="16">
        <v>8361</v>
      </c>
      <c r="GA277" s="16">
        <v>9473</v>
      </c>
      <c r="GB277" s="16">
        <v>48941</v>
      </c>
      <c r="GC277" s="16">
        <v>1395249</v>
      </c>
      <c r="GD277" s="16">
        <v>518224</v>
      </c>
      <c r="GE277" s="16">
        <v>877025</v>
      </c>
      <c r="GF277" s="15">
        <v>177.32400000000001</v>
      </c>
      <c r="GG277" s="16">
        <v>300</v>
      </c>
      <c r="GH277" s="16">
        <v>53197</v>
      </c>
      <c r="GI277" s="16">
        <v>877025</v>
      </c>
      <c r="GJ277" s="16">
        <v>0</v>
      </c>
      <c r="GK277" s="14">
        <v>8.5</v>
      </c>
      <c r="GL277" s="16">
        <v>7635</v>
      </c>
      <c r="GM277" s="16">
        <v>64898</v>
      </c>
      <c r="GN277" s="14">
        <v>0</v>
      </c>
      <c r="GO277" s="16">
        <v>7413</v>
      </c>
      <c r="GP277" s="16">
        <v>0</v>
      </c>
      <c r="GQ277" s="16">
        <v>64898</v>
      </c>
      <c r="GR277" s="16">
        <v>64898</v>
      </c>
      <c r="GS277" s="16">
        <v>1654641</v>
      </c>
      <c r="GT277" s="16">
        <v>1395249</v>
      </c>
      <c r="GU277" s="16">
        <v>0</v>
      </c>
      <c r="GV277" s="16">
        <v>259392</v>
      </c>
      <c r="GW277" s="16">
        <v>94983677</v>
      </c>
      <c r="GX277" s="16">
        <v>93746326</v>
      </c>
      <c r="GY277" s="16">
        <v>1237351</v>
      </c>
      <c r="GZ277" s="16">
        <v>93746326</v>
      </c>
      <c r="HA277" s="18">
        <v>1.32E-2</v>
      </c>
      <c r="HB277" s="16">
        <v>25927</v>
      </c>
      <c r="HC277" s="16">
        <v>342</v>
      </c>
      <c r="HD277" s="16">
        <v>25927</v>
      </c>
      <c r="HE277" s="16">
        <v>342</v>
      </c>
      <c r="HF277" s="16">
        <v>25585</v>
      </c>
      <c r="HG277" s="16">
        <v>886</v>
      </c>
      <c r="HH277" s="16">
        <v>685</v>
      </c>
      <c r="HI277" s="16">
        <v>201</v>
      </c>
      <c r="HJ277" s="15">
        <v>177.32400000000001</v>
      </c>
      <c r="HK277" s="16">
        <v>35642</v>
      </c>
      <c r="HL277" s="15">
        <v>177.32400000000001</v>
      </c>
      <c r="HM277" s="16">
        <v>10</v>
      </c>
      <c r="HN277" s="16">
        <v>1773</v>
      </c>
      <c r="HO277" s="15">
        <v>177.32400000000001</v>
      </c>
      <c r="HP277" s="16">
        <v>7635</v>
      </c>
      <c r="HQ277" s="15">
        <v>0.11600000000000001</v>
      </c>
      <c r="HR277" s="16">
        <v>157109</v>
      </c>
      <c r="HS277" s="16">
        <v>35642</v>
      </c>
      <c r="HT277" s="16">
        <v>1773</v>
      </c>
      <c r="HU277" s="16">
        <v>119694</v>
      </c>
      <c r="HV277" s="16">
        <v>94983677</v>
      </c>
      <c r="HW277" s="18">
        <v>1.2601500000000001</v>
      </c>
      <c r="HX277" s="18">
        <v>1.9617800000000001</v>
      </c>
      <c r="HY277" s="18">
        <v>0</v>
      </c>
      <c r="HZ277" s="16">
        <v>94983677</v>
      </c>
      <c r="IA277" s="16">
        <v>0</v>
      </c>
      <c r="IB277" s="16">
        <v>7635</v>
      </c>
      <c r="IC277" s="17">
        <v>0</v>
      </c>
      <c r="ID277" s="16">
        <v>0</v>
      </c>
      <c r="IE277" s="15">
        <v>177.32400000000001</v>
      </c>
      <c r="IF277" s="16">
        <v>0</v>
      </c>
      <c r="IG277" s="16">
        <v>259392</v>
      </c>
      <c r="IH277" s="16">
        <v>25585</v>
      </c>
      <c r="II277" s="16">
        <v>0</v>
      </c>
      <c r="IJ277" s="16">
        <v>0</v>
      </c>
      <c r="IK277" s="16">
        <v>13144</v>
      </c>
      <c r="IL277" s="16">
        <v>35642</v>
      </c>
      <c r="IM277" s="16">
        <v>1773</v>
      </c>
      <c r="IN277" s="16">
        <v>0</v>
      </c>
      <c r="IO277" s="16">
        <v>0</v>
      </c>
      <c r="IP277" s="16">
        <v>209536</v>
      </c>
      <c r="IQ277" s="16">
        <v>877025</v>
      </c>
      <c r="IR277" s="16">
        <v>0</v>
      </c>
      <c r="IS277" s="16">
        <v>25585</v>
      </c>
      <c r="IT277" s="16">
        <v>0</v>
      </c>
      <c r="IU277" s="16">
        <v>0</v>
      </c>
      <c r="IV277" s="16">
        <v>13144</v>
      </c>
      <c r="IW277" s="16">
        <v>35642</v>
      </c>
      <c r="IX277" s="16">
        <v>1773</v>
      </c>
      <c r="IY277" s="16">
        <v>0</v>
      </c>
      <c r="IZ277" s="16">
        <v>0</v>
      </c>
      <c r="JA277" s="16">
        <v>0</v>
      </c>
      <c r="JB277" s="16">
        <v>64898</v>
      </c>
      <c r="JC277" s="16">
        <v>991779</v>
      </c>
      <c r="JD277" s="16">
        <v>1032520</v>
      </c>
      <c r="JE277" s="16">
        <v>0</v>
      </c>
      <c r="JF277" s="16">
        <v>1032520</v>
      </c>
      <c r="JG277" s="19">
        <v>0.1</v>
      </c>
      <c r="JH277" s="16">
        <v>103252</v>
      </c>
      <c r="JI277" s="16">
        <v>94983677</v>
      </c>
      <c r="JJ277" s="14">
        <v>132.80000000000001</v>
      </c>
      <c r="JK277" s="16">
        <v>715239</v>
      </c>
      <c r="JL277" s="16">
        <v>416026</v>
      </c>
      <c r="JM277" s="16">
        <v>715239</v>
      </c>
      <c r="JN277" s="17">
        <v>0.25</v>
      </c>
      <c r="JO277" s="19">
        <v>0.1454</v>
      </c>
      <c r="JP277" s="16">
        <v>103252</v>
      </c>
      <c r="JQ277" s="16">
        <v>15013</v>
      </c>
      <c r="JR277" s="17">
        <v>0.04</v>
      </c>
      <c r="JS277" s="16">
        <v>1199079</v>
      </c>
      <c r="JT277" s="16">
        <v>47963</v>
      </c>
      <c r="JU277" s="16">
        <v>103252</v>
      </c>
      <c r="JV277" s="16">
        <v>15013</v>
      </c>
      <c r="JW277" s="16">
        <v>47963</v>
      </c>
      <c r="JX277" s="16">
        <v>40276</v>
      </c>
      <c r="JY277" s="16">
        <v>15013</v>
      </c>
      <c r="JZ277" s="18">
        <v>0</v>
      </c>
      <c r="KA277" s="16">
        <v>0</v>
      </c>
      <c r="KB277" s="16">
        <v>47963</v>
      </c>
      <c r="KC277" s="16">
        <v>40276</v>
      </c>
      <c r="KD277" s="16">
        <v>88239</v>
      </c>
      <c r="KE277" s="16">
        <v>1032520</v>
      </c>
      <c r="KF277" s="19">
        <v>0</v>
      </c>
      <c r="KG277" s="16">
        <v>0</v>
      </c>
      <c r="KH277" s="17">
        <v>0</v>
      </c>
      <c r="KI277" s="16">
        <v>1199079</v>
      </c>
      <c r="KJ277" s="16">
        <v>0</v>
      </c>
      <c r="KK277" s="16">
        <v>0</v>
      </c>
      <c r="KL277" s="16">
        <v>0</v>
      </c>
      <c r="KM277" s="16">
        <v>0</v>
      </c>
      <c r="KN277" s="16">
        <v>1410</v>
      </c>
      <c r="KO277" s="16">
        <v>1371</v>
      </c>
      <c r="KP277" s="16">
        <v>39</v>
      </c>
      <c r="KQ277" s="16">
        <v>209536</v>
      </c>
      <c r="KR277" s="16">
        <v>39</v>
      </c>
      <c r="KS277" s="16">
        <v>209497</v>
      </c>
      <c r="KT277" s="16">
        <v>96</v>
      </c>
      <c r="KU277" s="16">
        <v>39</v>
      </c>
      <c r="KV277" s="16">
        <v>135</v>
      </c>
      <c r="KW277" s="16">
        <v>512912</v>
      </c>
      <c r="KX277" s="16">
        <v>209497</v>
      </c>
      <c r="KY277" s="18">
        <v>722409</v>
      </c>
      <c r="KZ277" s="16">
        <v>40276</v>
      </c>
      <c r="LA277" s="16">
        <v>0</v>
      </c>
      <c r="LB277" s="16">
        <v>0</v>
      </c>
      <c r="LC277" s="16">
        <v>0</v>
      </c>
      <c r="LD277" s="16">
        <v>762685</v>
      </c>
      <c r="LE277" s="16">
        <v>55567</v>
      </c>
      <c r="LF277" s="16">
        <v>0</v>
      </c>
      <c r="LG277" s="16">
        <v>0</v>
      </c>
      <c r="LH277" s="16">
        <v>818252</v>
      </c>
      <c r="LI277" s="16">
        <v>40276</v>
      </c>
      <c r="LJ277" s="16">
        <v>777976</v>
      </c>
      <c r="LK277" s="16">
        <v>94983677</v>
      </c>
      <c r="LL277" s="16">
        <v>8.1906300000000005</v>
      </c>
      <c r="LM277" s="16">
        <v>40276</v>
      </c>
      <c r="LN277" s="16">
        <v>96629550</v>
      </c>
      <c r="LO277" s="16">
        <v>0.41681000000000001</v>
      </c>
      <c r="LP277" s="16">
        <v>8.1906300000000005</v>
      </c>
      <c r="LQ277" s="16">
        <v>8.6074400000000004</v>
      </c>
      <c r="LR277" s="16">
        <v>53695</v>
      </c>
      <c r="LS277" s="16">
        <v>9816</v>
      </c>
      <c r="LT277" s="16">
        <v>8565</v>
      </c>
      <c r="LU277" s="16">
        <v>9594</v>
      </c>
      <c r="LV277" s="16">
        <v>0</v>
      </c>
      <c r="LW277" s="16">
        <v>5688</v>
      </c>
      <c r="LX277" s="16">
        <v>676</v>
      </c>
      <c r="LY277" s="16">
        <v>13144</v>
      </c>
      <c r="LZ277" s="16">
        <v>74890</v>
      </c>
      <c r="MA277" s="16">
        <v>991779</v>
      </c>
      <c r="MB277" s="18">
        <v>74890</v>
      </c>
      <c r="MC277" s="16">
        <v>916889</v>
      </c>
      <c r="MD277" s="16">
        <v>1654641</v>
      </c>
      <c r="ME277" s="18">
        <v>0</v>
      </c>
      <c r="MF277" s="18">
        <v>0</v>
      </c>
      <c r="MG277" s="18">
        <v>88239</v>
      </c>
      <c r="MH277" s="16">
        <v>0</v>
      </c>
      <c r="MI277" s="16">
        <v>64898</v>
      </c>
      <c r="MJ277" s="16">
        <v>0</v>
      </c>
      <c r="MK277" s="16">
        <v>0</v>
      </c>
      <c r="ML277" s="16">
        <v>0</v>
      </c>
      <c r="MM277" s="16">
        <v>0</v>
      </c>
      <c r="MN277" s="16">
        <v>0</v>
      </c>
      <c r="MO277" s="16">
        <v>762685</v>
      </c>
      <c r="MP277" s="16">
        <v>64898</v>
      </c>
      <c r="MQ277" s="16">
        <v>0</v>
      </c>
      <c r="MR277" s="16">
        <v>47963</v>
      </c>
      <c r="MS277" s="16">
        <v>0</v>
      </c>
      <c r="MT277" s="16">
        <v>5216</v>
      </c>
      <c r="MU277" s="16">
        <v>135</v>
      </c>
      <c r="MV277" s="16">
        <v>0</v>
      </c>
      <c r="MW277" s="16">
        <v>880897</v>
      </c>
      <c r="MX277" s="16">
        <v>96629550</v>
      </c>
      <c r="MY277" s="16">
        <v>0.67</v>
      </c>
      <c r="MZ277" s="16">
        <v>64742</v>
      </c>
      <c r="NA277" s="16">
        <v>0</v>
      </c>
      <c r="NB277" s="16">
        <v>1199079</v>
      </c>
      <c r="NC277" s="16">
        <v>0</v>
      </c>
      <c r="ND277" s="16">
        <v>64742</v>
      </c>
      <c r="NE277" s="16">
        <v>0</v>
      </c>
      <c r="NF277" s="16">
        <v>64742</v>
      </c>
      <c r="NG277" s="17">
        <v>0.04</v>
      </c>
      <c r="NH277" s="17">
        <v>0</v>
      </c>
      <c r="NI277" s="17">
        <v>0</v>
      </c>
      <c r="NJ277" s="17">
        <v>0</v>
      </c>
      <c r="NK277" s="17">
        <v>0</v>
      </c>
      <c r="NL277" s="17">
        <v>0.04</v>
      </c>
      <c r="NM277" s="16">
        <v>47963</v>
      </c>
      <c r="NN277" s="16">
        <v>0</v>
      </c>
      <c r="NO277" s="18">
        <v>0</v>
      </c>
      <c r="NP277" s="16">
        <v>0</v>
      </c>
      <c r="NQ277" s="17">
        <v>47963</v>
      </c>
      <c r="NR277" s="16">
        <v>175000</v>
      </c>
      <c r="NS277" s="16">
        <v>0</v>
      </c>
      <c r="NT277" s="16">
        <v>31888</v>
      </c>
      <c r="NU277" s="16">
        <v>0</v>
      </c>
      <c r="NV277" s="16">
        <v>0</v>
      </c>
      <c r="NW277" s="17">
        <v>0</v>
      </c>
      <c r="NX277" s="17">
        <v>0</v>
      </c>
    </row>
    <row r="278" spans="1:388" x14ac:dyDescent="0.55000000000000004">
      <c r="A278" s="13" t="s">
        <v>1181</v>
      </c>
      <c r="B278" s="13" t="s">
        <v>1183</v>
      </c>
      <c r="C278" s="13" t="s">
        <v>523</v>
      </c>
      <c r="D278" s="13" t="s">
        <v>524</v>
      </c>
      <c r="E278" s="14">
        <v>947.2</v>
      </c>
      <c r="F278" s="15">
        <v>0</v>
      </c>
      <c r="G278" s="16">
        <v>7444</v>
      </c>
      <c r="H278" s="16">
        <v>0</v>
      </c>
      <c r="I278" s="16">
        <v>6553</v>
      </c>
      <c r="J278" s="15">
        <v>0</v>
      </c>
      <c r="K278" s="16">
        <v>0</v>
      </c>
      <c r="L278" s="16">
        <v>7444</v>
      </c>
      <c r="M278" s="16">
        <v>222</v>
      </c>
      <c r="N278" s="16">
        <v>7666</v>
      </c>
      <c r="O278" s="17">
        <v>650.37</v>
      </c>
      <c r="P278" s="17">
        <v>19.07</v>
      </c>
      <c r="Q278" s="17">
        <v>669.44</v>
      </c>
      <c r="R278" s="17">
        <v>64.5</v>
      </c>
      <c r="S278" s="17">
        <v>2.16</v>
      </c>
      <c r="T278" s="17">
        <v>66.66</v>
      </c>
      <c r="U278" s="17">
        <v>71.17</v>
      </c>
      <c r="V278" s="17">
        <v>2.35</v>
      </c>
      <c r="W278" s="17">
        <v>73.52</v>
      </c>
      <c r="X278" s="17">
        <v>357.8</v>
      </c>
      <c r="Y278" s="17">
        <v>10.73</v>
      </c>
      <c r="Z278" s="17">
        <v>368.53</v>
      </c>
      <c r="AA278" s="17">
        <v>67.680000000000007</v>
      </c>
      <c r="AB278" s="17">
        <v>32.1</v>
      </c>
      <c r="AC278" s="17">
        <v>46.58</v>
      </c>
      <c r="AD278" s="17">
        <v>146.36000000000001</v>
      </c>
      <c r="AE278" s="14">
        <v>947.2</v>
      </c>
      <c r="AF278" s="17">
        <v>1093.56</v>
      </c>
      <c r="AG278" s="17">
        <v>0</v>
      </c>
      <c r="AH278" s="17">
        <v>1093.56</v>
      </c>
      <c r="AI278" s="15">
        <v>10.93</v>
      </c>
      <c r="AJ278" s="15">
        <v>4.758</v>
      </c>
      <c r="AK278" s="17">
        <v>0.42</v>
      </c>
      <c r="AL278" s="17">
        <f>ROUND(Data_AidAndLevy[[#This Row],[L311]]*Data_AidAndLevy[[#This Row],[L201]],0)</f>
        <v>3126</v>
      </c>
      <c r="AM278" s="15">
        <v>0</v>
      </c>
      <c r="AN278" s="15">
        <v>16.108000000000001</v>
      </c>
      <c r="AO278" s="17">
        <v>1093.56</v>
      </c>
      <c r="AP278" s="15">
        <v>1109.6679999999999</v>
      </c>
      <c r="AQ278" s="17">
        <v>146.36000000000001</v>
      </c>
      <c r="AR278" s="15">
        <v>963.30799999999999</v>
      </c>
      <c r="AS278" s="16">
        <v>7666</v>
      </c>
      <c r="AT278" s="14">
        <v>947.2</v>
      </c>
      <c r="AU278" s="16">
        <v>7261235</v>
      </c>
      <c r="AV278" s="16">
        <v>6957907</v>
      </c>
      <c r="AW278" s="17">
        <v>1.01</v>
      </c>
      <c r="AX278" s="16">
        <v>7027486</v>
      </c>
      <c r="AY278" s="16">
        <v>7261235</v>
      </c>
      <c r="AZ278" s="16">
        <v>0</v>
      </c>
      <c r="BA278" s="16">
        <v>7666</v>
      </c>
      <c r="BB278" s="15">
        <v>16.108000000000001</v>
      </c>
      <c r="BC278" s="16">
        <v>123484</v>
      </c>
      <c r="BD278" s="16">
        <v>7666</v>
      </c>
      <c r="BE278" s="17">
        <v>146.36000000000001</v>
      </c>
      <c r="BF278" s="16">
        <v>1121996</v>
      </c>
      <c r="BG278" s="17">
        <v>669.44</v>
      </c>
      <c r="BH278" s="14">
        <v>947.2</v>
      </c>
      <c r="BI278" s="16">
        <v>634094</v>
      </c>
      <c r="BJ278" s="16">
        <v>607901</v>
      </c>
      <c r="BK278" s="16">
        <v>634094</v>
      </c>
      <c r="BL278" s="16">
        <v>0</v>
      </c>
      <c r="BM278" s="16">
        <v>634094</v>
      </c>
      <c r="BN278" s="16">
        <v>634094</v>
      </c>
      <c r="BO278" s="17">
        <v>66.66</v>
      </c>
      <c r="BP278" s="14">
        <v>947.2</v>
      </c>
      <c r="BQ278" s="16">
        <v>63140</v>
      </c>
      <c r="BR278" s="16">
        <v>60288</v>
      </c>
      <c r="BS278" s="16">
        <v>63140</v>
      </c>
      <c r="BT278" s="16">
        <v>0</v>
      </c>
      <c r="BU278" s="16">
        <v>63140</v>
      </c>
      <c r="BV278" s="16">
        <v>63140</v>
      </c>
      <c r="BW278" s="17">
        <v>73.52</v>
      </c>
      <c r="BX278" s="14">
        <v>947.2</v>
      </c>
      <c r="BY278" s="16">
        <v>69638</v>
      </c>
      <c r="BZ278" s="16">
        <v>66523</v>
      </c>
      <c r="CA278" s="16">
        <v>69638</v>
      </c>
      <c r="CB278" s="16">
        <v>0</v>
      </c>
      <c r="CC278" s="16">
        <v>69638</v>
      </c>
      <c r="CD278" s="16">
        <v>69638</v>
      </c>
      <c r="CE278" s="17">
        <v>368.53</v>
      </c>
      <c r="CF278" s="14">
        <v>947.2</v>
      </c>
      <c r="CG278" s="16">
        <v>349072</v>
      </c>
      <c r="CH278" s="16">
        <v>334436</v>
      </c>
      <c r="CI278" s="16">
        <v>349072</v>
      </c>
      <c r="CJ278" s="16">
        <v>0</v>
      </c>
      <c r="CK278" s="16">
        <v>349072</v>
      </c>
      <c r="CL278" s="16">
        <v>349072</v>
      </c>
      <c r="CM278" s="17">
        <v>325.88</v>
      </c>
      <c r="CN278" s="17">
        <v>1093.56</v>
      </c>
      <c r="CO278" s="16">
        <v>356369</v>
      </c>
      <c r="CP278" s="16">
        <v>343046</v>
      </c>
      <c r="CQ278" s="16">
        <v>0</v>
      </c>
      <c r="CR278" s="16">
        <v>343046</v>
      </c>
      <c r="CS278" s="16">
        <v>356369</v>
      </c>
      <c r="CT278" s="16">
        <v>0</v>
      </c>
      <c r="CU278" s="14">
        <v>947.2</v>
      </c>
      <c r="CV278" s="16">
        <v>0</v>
      </c>
      <c r="CW278" s="14">
        <v>0</v>
      </c>
      <c r="CX278" s="16">
        <v>947</v>
      </c>
      <c r="CY278" s="17">
        <v>62.04</v>
      </c>
      <c r="CZ278" s="16">
        <v>58752</v>
      </c>
      <c r="DA278" s="16">
        <v>947</v>
      </c>
      <c r="DB278" s="17">
        <v>68.150000000000006</v>
      </c>
      <c r="DC278" s="16">
        <v>64538</v>
      </c>
      <c r="DD278" s="17">
        <v>0</v>
      </c>
      <c r="DE278" s="17">
        <v>325.88</v>
      </c>
      <c r="DF278" s="16">
        <v>0</v>
      </c>
      <c r="DG278" s="17">
        <v>27.75</v>
      </c>
      <c r="DH278" s="17">
        <v>1093.56</v>
      </c>
      <c r="DI278" s="16">
        <v>30346</v>
      </c>
      <c r="DJ278" s="16">
        <v>29025</v>
      </c>
      <c r="DK278" s="16">
        <v>30346</v>
      </c>
      <c r="DL278" s="16">
        <v>0</v>
      </c>
      <c r="DM278" s="16">
        <v>30346</v>
      </c>
      <c r="DN278" s="16">
        <v>30346</v>
      </c>
      <c r="DO278" s="17">
        <v>3.48</v>
      </c>
      <c r="DP278" s="17">
        <v>1093.56</v>
      </c>
      <c r="DQ278" s="16">
        <v>3806</v>
      </c>
      <c r="DR278" s="16">
        <v>3646</v>
      </c>
      <c r="DS278" s="16">
        <v>3806</v>
      </c>
      <c r="DT278" s="16">
        <v>0</v>
      </c>
      <c r="DU278" s="16">
        <v>3806</v>
      </c>
      <c r="DV278" s="16">
        <v>3806</v>
      </c>
      <c r="DW278" s="16">
        <v>7261235</v>
      </c>
      <c r="DX278" s="16">
        <v>0</v>
      </c>
      <c r="DY278" s="16">
        <v>123484</v>
      </c>
      <c r="DZ278" s="16">
        <v>1121996</v>
      </c>
      <c r="EA278" s="16">
        <v>634094</v>
      </c>
      <c r="EB278" s="16">
        <v>63140</v>
      </c>
      <c r="EC278" s="16">
        <v>69638</v>
      </c>
      <c r="ED278" s="16">
        <v>349072</v>
      </c>
      <c r="EE278" s="16">
        <v>356369</v>
      </c>
      <c r="EF278" s="16">
        <v>0</v>
      </c>
      <c r="EG278" s="16">
        <v>58752</v>
      </c>
      <c r="EH278" s="16">
        <v>64538</v>
      </c>
      <c r="EI278" s="16">
        <v>0</v>
      </c>
      <c r="EJ278" s="16">
        <v>30346</v>
      </c>
      <c r="EK278" s="16">
        <v>3806</v>
      </c>
      <c r="EL278" s="16">
        <v>57717</v>
      </c>
      <c r="EM278" s="16">
        <v>174392</v>
      </c>
      <c r="EN278" s="16">
        <v>0</v>
      </c>
      <c r="EO278" s="16">
        <v>10253145</v>
      </c>
      <c r="EP278" s="16">
        <v>598731243</v>
      </c>
      <c r="EQ278" s="18">
        <v>5.4</v>
      </c>
      <c r="ER278" s="16">
        <v>3233149</v>
      </c>
      <c r="ES278" s="16">
        <v>164680</v>
      </c>
      <c r="ET278" s="16">
        <v>151705</v>
      </c>
      <c r="EU278" s="16">
        <v>12975</v>
      </c>
      <c r="EV278" s="16">
        <v>3233149</v>
      </c>
      <c r="EW278" s="16">
        <v>3246124</v>
      </c>
      <c r="EX278" s="16">
        <v>154711812</v>
      </c>
      <c r="EY278" s="16">
        <v>139006046</v>
      </c>
      <c r="EZ278" s="16">
        <v>15705766</v>
      </c>
      <c r="FA278" s="18">
        <v>5.4</v>
      </c>
      <c r="FB278" s="16">
        <v>84811</v>
      </c>
      <c r="FC278" s="16">
        <v>0</v>
      </c>
      <c r="FD278" s="16">
        <v>0</v>
      </c>
      <c r="FE278" s="16">
        <v>0</v>
      </c>
      <c r="FF278" s="16">
        <v>84811</v>
      </c>
      <c r="FG278" s="16">
        <v>84811</v>
      </c>
      <c r="FH278" s="16">
        <v>3246124</v>
      </c>
      <c r="FI278" s="16">
        <v>3330935</v>
      </c>
      <c r="FJ278" s="16">
        <v>6749</v>
      </c>
      <c r="FK278" s="15">
        <v>963.30799999999999</v>
      </c>
      <c r="FL278" s="16">
        <v>6501366</v>
      </c>
      <c r="FM278" s="16">
        <v>6749</v>
      </c>
      <c r="FN278" s="17">
        <v>146.36000000000001</v>
      </c>
      <c r="FO278" s="16">
        <v>987784</v>
      </c>
      <c r="FP278" s="16">
        <v>264</v>
      </c>
      <c r="FQ278" s="17">
        <v>1093.56</v>
      </c>
      <c r="FR278" s="16">
        <v>288700</v>
      </c>
      <c r="FS278" s="16">
        <v>30346</v>
      </c>
      <c r="FT278" s="16">
        <v>3806</v>
      </c>
      <c r="FU278" s="16">
        <v>322852</v>
      </c>
      <c r="FV278" s="16">
        <v>6501366</v>
      </c>
      <c r="FW278" s="16">
        <v>987784</v>
      </c>
      <c r="FX278" s="16">
        <v>0</v>
      </c>
      <c r="FY278" s="16">
        <v>634094</v>
      </c>
      <c r="FZ278" s="16">
        <v>63140</v>
      </c>
      <c r="GA278" s="16">
        <v>69638</v>
      </c>
      <c r="GB278" s="16">
        <v>349072</v>
      </c>
      <c r="GC278" s="16">
        <v>8927946</v>
      </c>
      <c r="GD278" s="16">
        <v>3330935</v>
      </c>
      <c r="GE278" s="16">
        <v>5597011</v>
      </c>
      <c r="GF278" s="15">
        <v>1109.6679999999999</v>
      </c>
      <c r="GG278" s="16">
        <v>300</v>
      </c>
      <c r="GH278" s="16">
        <v>332900</v>
      </c>
      <c r="GI278" s="16">
        <v>5597011</v>
      </c>
      <c r="GJ278" s="16">
        <v>0</v>
      </c>
      <c r="GK278" s="14">
        <v>24.5</v>
      </c>
      <c r="GL278" s="16">
        <v>7635</v>
      </c>
      <c r="GM278" s="16">
        <v>187058</v>
      </c>
      <c r="GN278" s="14">
        <v>0</v>
      </c>
      <c r="GO278" s="16">
        <v>7413</v>
      </c>
      <c r="GP278" s="16">
        <v>0</v>
      </c>
      <c r="GQ278" s="16">
        <v>187058</v>
      </c>
      <c r="GR278" s="16">
        <v>187058</v>
      </c>
      <c r="GS278" s="16">
        <v>10253145</v>
      </c>
      <c r="GT278" s="16">
        <v>8927946</v>
      </c>
      <c r="GU278" s="16">
        <v>0</v>
      </c>
      <c r="GV278" s="16">
        <v>1325199</v>
      </c>
      <c r="GW278" s="16">
        <v>598731243</v>
      </c>
      <c r="GX278" s="16">
        <v>581208966</v>
      </c>
      <c r="GY278" s="16">
        <v>17522277</v>
      </c>
      <c r="GZ278" s="16">
        <v>581208966</v>
      </c>
      <c r="HA278" s="18">
        <v>3.0099999999999998E-2</v>
      </c>
      <c r="HB278" s="16">
        <v>15311</v>
      </c>
      <c r="HC278" s="16">
        <v>461</v>
      </c>
      <c r="HD278" s="16">
        <v>15311</v>
      </c>
      <c r="HE278" s="16">
        <v>461</v>
      </c>
      <c r="HF278" s="16">
        <v>14850</v>
      </c>
      <c r="HG278" s="16">
        <v>886</v>
      </c>
      <c r="HH278" s="16">
        <v>685</v>
      </c>
      <c r="HI278" s="16">
        <v>201</v>
      </c>
      <c r="HJ278" s="15">
        <v>1109.6679999999999</v>
      </c>
      <c r="HK278" s="16">
        <v>223043</v>
      </c>
      <c r="HL278" s="15">
        <v>1109.6679999999999</v>
      </c>
      <c r="HM278" s="16">
        <v>10</v>
      </c>
      <c r="HN278" s="16">
        <v>11097</v>
      </c>
      <c r="HO278" s="15">
        <v>1109.6679999999999</v>
      </c>
      <c r="HP278" s="16">
        <v>7635</v>
      </c>
      <c r="HQ278" s="15">
        <v>0.11600000000000001</v>
      </c>
      <c r="HR278" s="16">
        <v>983166</v>
      </c>
      <c r="HS278" s="16">
        <v>223043</v>
      </c>
      <c r="HT278" s="16">
        <v>11097</v>
      </c>
      <c r="HU278" s="16">
        <v>749026</v>
      </c>
      <c r="HV278" s="16">
        <v>598731243</v>
      </c>
      <c r="HW278" s="18">
        <v>1.25102</v>
      </c>
      <c r="HX278" s="18">
        <v>1.9617800000000001</v>
      </c>
      <c r="HY278" s="18">
        <v>0</v>
      </c>
      <c r="HZ278" s="16">
        <v>598731243</v>
      </c>
      <c r="IA278" s="16">
        <v>0</v>
      </c>
      <c r="IB278" s="16">
        <v>7635</v>
      </c>
      <c r="IC278" s="17">
        <v>0</v>
      </c>
      <c r="ID278" s="16">
        <v>0</v>
      </c>
      <c r="IE278" s="15">
        <v>1109.6679999999999</v>
      </c>
      <c r="IF278" s="16">
        <v>0</v>
      </c>
      <c r="IG278" s="16">
        <v>1325199</v>
      </c>
      <c r="IH278" s="16">
        <v>14850</v>
      </c>
      <c r="II278" s="16">
        <v>0</v>
      </c>
      <c r="IJ278" s="16">
        <v>0</v>
      </c>
      <c r="IK278" s="16">
        <v>57717</v>
      </c>
      <c r="IL278" s="16">
        <v>223043</v>
      </c>
      <c r="IM278" s="16">
        <v>11097</v>
      </c>
      <c r="IN278" s="16">
        <v>0</v>
      </c>
      <c r="IO278" s="16">
        <v>0</v>
      </c>
      <c r="IP278" s="16">
        <v>1133926</v>
      </c>
      <c r="IQ278" s="16">
        <v>5597011</v>
      </c>
      <c r="IR278" s="16">
        <v>0</v>
      </c>
      <c r="IS278" s="16">
        <v>14850</v>
      </c>
      <c r="IT278" s="16">
        <v>0</v>
      </c>
      <c r="IU278" s="16">
        <v>0</v>
      </c>
      <c r="IV278" s="16">
        <v>57717</v>
      </c>
      <c r="IW278" s="16">
        <v>223043</v>
      </c>
      <c r="IX278" s="16">
        <v>11097</v>
      </c>
      <c r="IY278" s="16">
        <v>0</v>
      </c>
      <c r="IZ278" s="16">
        <v>0</v>
      </c>
      <c r="JA278" s="16">
        <v>0</v>
      </c>
      <c r="JB278" s="16">
        <v>187058</v>
      </c>
      <c r="JC278" s="16">
        <v>5975342</v>
      </c>
      <c r="JD278" s="16">
        <v>7261235</v>
      </c>
      <c r="JE278" s="16">
        <v>0</v>
      </c>
      <c r="JF278" s="16">
        <v>7261235</v>
      </c>
      <c r="JG278" s="19">
        <v>0.1</v>
      </c>
      <c r="JH278" s="16">
        <v>726124</v>
      </c>
      <c r="JI278" s="16">
        <v>598731243</v>
      </c>
      <c r="JJ278" s="14">
        <v>947.2</v>
      </c>
      <c r="JK278" s="16">
        <v>632106</v>
      </c>
      <c r="JL278" s="16">
        <v>416026</v>
      </c>
      <c r="JM278" s="16">
        <v>632106</v>
      </c>
      <c r="JN278" s="17">
        <v>0.25</v>
      </c>
      <c r="JO278" s="19">
        <v>0.16450000000000001</v>
      </c>
      <c r="JP278" s="16">
        <v>726124</v>
      </c>
      <c r="JQ278" s="16">
        <v>119447</v>
      </c>
      <c r="JR278" s="17">
        <v>0.05</v>
      </c>
      <c r="JS278" s="16">
        <v>6343386</v>
      </c>
      <c r="JT278" s="16">
        <v>317169</v>
      </c>
      <c r="JU278" s="16">
        <v>726124</v>
      </c>
      <c r="JV278" s="16">
        <v>119447</v>
      </c>
      <c r="JW278" s="16">
        <v>317169</v>
      </c>
      <c r="JX278" s="16">
        <v>289508</v>
      </c>
      <c r="JY278" s="16">
        <v>119447</v>
      </c>
      <c r="JZ278" s="18">
        <v>0</v>
      </c>
      <c r="KA278" s="16">
        <v>0</v>
      </c>
      <c r="KB278" s="16">
        <v>317169</v>
      </c>
      <c r="KC278" s="16">
        <v>289508</v>
      </c>
      <c r="KD278" s="16">
        <v>606677</v>
      </c>
      <c r="KE278" s="16">
        <v>7261235</v>
      </c>
      <c r="KF278" s="19">
        <v>0</v>
      </c>
      <c r="KG278" s="16">
        <v>0</v>
      </c>
      <c r="KH278" s="17">
        <v>0</v>
      </c>
      <c r="KI278" s="16">
        <v>6343386</v>
      </c>
      <c r="KJ278" s="16">
        <v>0</v>
      </c>
      <c r="KK278" s="16">
        <v>0</v>
      </c>
      <c r="KL278" s="16">
        <v>0</v>
      </c>
      <c r="KM278" s="16">
        <v>0</v>
      </c>
      <c r="KN278" s="16">
        <v>54744</v>
      </c>
      <c r="KO278" s="16">
        <v>50431</v>
      </c>
      <c r="KP278" s="16">
        <v>4313</v>
      </c>
      <c r="KQ278" s="16">
        <v>1133926</v>
      </c>
      <c r="KR278" s="16">
        <v>4313</v>
      </c>
      <c r="KS278" s="16">
        <v>1129613</v>
      </c>
      <c r="KT278" s="16">
        <v>12975</v>
      </c>
      <c r="KU278" s="16">
        <v>4313</v>
      </c>
      <c r="KV278" s="16">
        <v>17288</v>
      </c>
      <c r="KW278" s="16">
        <v>3233149</v>
      </c>
      <c r="KX278" s="16">
        <v>1129613</v>
      </c>
      <c r="KY278" s="18">
        <v>4362762</v>
      </c>
      <c r="KZ278" s="16">
        <v>289508</v>
      </c>
      <c r="LA278" s="16">
        <v>0</v>
      </c>
      <c r="LB278" s="16">
        <v>0</v>
      </c>
      <c r="LC278" s="16">
        <v>0</v>
      </c>
      <c r="LD278" s="16">
        <v>4652270</v>
      </c>
      <c r="LE278" s="16">
        <v>0</v>
      </c>
      <c r="LF278" s="16">
        <v>0</v>
      </c>
      <c r="LG278" s="16">
        <v>0</v>
      </c>
      <c r="LH278" s="16">
        <v>4652270</v>
      </c>
      <c r="LI278" s="16">
        <v>289508</v>
      </c>
      <c r="LJ278" s="16">
        <v>4362762</v>
      </c>
      <c r="LK278" s="16">
        <v>598731243</v>
      </c>
      <c r="LL278" s="16">
        <v>7.2866799999999996</v>
      </c>
      <c r="LM278" s="16">
        <v>289508</v>
      </c>
      <c r="LN278" s="16">
        <v>714587999</v>
      </c>
      <c r="LO278" s="16">
        <v>0.40514</v>
      </c>
      <c r="LP278" s="16">
        <v>7.2866799999999996</v>
      </c>
      <c r="LQ278" s="16">
        <v>7.6918199999999999</v>
      </c>
      <c r="LR278" s="16">
        <v>356369</v>
      </c>
      <c r="LS278" s="16">
        <v>0</v>
      </c>
      <c r="LT278" s="16">
        <v>58752</v>
      </c>
      <c r="LU278" s="16">
        <v>64538</v>
      </c>
      <c r="LV278" s="16">
        <v>0</v>
      </c>
      <c r="LW278" s="16">
        <v>30346</v>
      </c>
      <c r="LX278" s="16">
        <v>3806</v>
      </c>
      <c r="LY278" s="16">
        <v>57717</v>
      </c>
      <c r="LZ278" s="16">
        <v>456094</v>
      </c>
      <c r="MA278" s="16">
        <v>5975342</v>
      </c>
      <c r="MB278" s="18">
        <v>456094</v>
      </c>
      <c r="MC278" s="16">
        <v>5519248</v>
      </c>
      <c r="MD278" s="16">
        <v>10253145</v>
      </c>
      <c r="ME278" s="18">
        <v>0</v>
      </c>
      <c r="MF278" s="18">
        <v>0</v>
      </c>
      <c r="MG278" s="18">
        <v>606677</v>
      </c>
      <c r="MH278" s="16">
        <v>0</v>
      </c>
      <c r="MI278" s="16">
        <v>187058</v>
      </c>
      <c r="MJ278" s="16">
        <v>0</v>
      </c>
      <c r="MK278" s="16">
        <v>0</v>
      </c>
      <c r="ML278" s="16">
        <v>0</v>
      </c>
      <c r="MM278" s="16">
        <v>0</v>
      </c>
      <c r="MN278" s="16">
        <v>0</v>
      </c>
      <c r="MO278" s="16">
        <v>4652270</v>
      </c>
      <c r="MP278" s="16">
        <v>187058</v>
      </c>
      <c r="MQ278" s="16">
        <v>0</v>
      </c>
      <c r="MR278" s="16">
        <v>317169</v>
      </c>
      <c r="MS278" s="16">
        <v>0</v>
      </c>
      <c r="MT278" s="16">
        <v>84811</v>
      </c>
      <c r="MU278" s="16">
        <v>17288</v>
      </c>
      <c r="MV278" s="16">
        <v>0</v>
      </c>
      <c r="MW278" s="16">
        <v>5258596</v>
      </c>
      <c r="MX278" s="16">
        <v>714587999</v>
      </c>
      <c r="MY278" s="16">
        <v>0</v>
      </c>
      <c r="MZ278" s="16">
        <v>0</v>
      </c>
      <c r="NA278" s="16">
        <v>0</v>
      </c>
      <c r="NB278" s="16">
        <v>6343386</v>
      </c>
      <c r="NC278" s="16">
        <v>0</v>
      </c>
      <c r="ND278" s="16">
        <v>0</v>
      </c>
      <c r="NE278" s="16">
        <v>0</v>
      </c>
      <c r="NF278" s="16">
        <v>0</v>
      </c>
      <c r="NG278" s="17">
        <v>0.05</v>
      </c>
      <c r="NH278" s="17">
        <v>0</v>
      </c>
      <c r="NI278" s="17">
        <v>0</v>
      </c>
      <c r="NJ278" s="17">
        <v>0</v>
      </c>
      <c r="NK278" s="17">
        <v>0</v>
      </c>
      <c r="NL278" s="17">
        <v>0.05</v>
      </c>
      <c r="NM278" s="16">
        <v>317169</v>
      </c>
      <c r="NN278" s="16">
        <v>0</v>
      </c>
      <c r="NO278" s="18">
        <v>0</v>
      </c>
      <c r="NP278" s="16">
        <v>0</v>
      </c>
      <c r="NQ278" s="17">
        <v>317169</v>
      </c>
      <c r="NR278" s="16">
        <v>850000</v>
      </c>
      <c r="NS278" s="16">
        <v>0</v>
      </c>
      <c r="NT278" s="16">
        <v>235814</v>
      </c>
      <c r="NU278" s="16">
        <v>0</v>
      </c>
      <c r="NV278" s="16">
        <v>0</v>
      </c>
      <c r="NW278" s="17">
        <v>0</v>
      </c>
      <c r="NX278" s="17">
        <v>0</v>
      </c>
    </row>
    <row r="279" spans="1:388" x14ac:dyDescent="0.55000000000000004">
      <c r="A279" s="13" t="s">
        <v>1177</v>
      </c>
      <c r="B279" s="13" t="s">
        <v>1199</v>
      </c>
      <c r="C279" s="13" t="s">
        <v>525</v>
      </c>
      <c r="D279" s="13" t="s">
        <v>526</v>
      </c>
      <c r="E279" s="14">
        <v>769.6</v>
      </c>
      <c r="F279" s="15">
        <v>0</v>
      </c>
      <c r="G279" s="16">
        <v>7413</v>
      </c>
      <c r="H279" s="16">
        <v>0</v>
      </c>
      <c r="I279" s="16">
        <v>6553</v>
      </c>
      <c r="J279" s="15">
        <v>0</v>
      </c>
      <c r="K279" s="16">
        <v>0</v>
      </c>
      <c r="L279" s="16">
        <v>7413</v>
      </c>
      <c r="M279" s="16">
        <v>222</v>
      </c>
      <c r="N279" s="16">
        <v>7635</v>
      </c>
      <c r="O279" s="17">
        <v>653.11</v>
      </c>
      <c r="P279" s="17">
        <v>19.07</v>
      </c>
      <c r="Q279" s="17">
        <v>672.18</v>
      </c>
      <c r="R279" s="17">
        <v>72.02</v>
      </c>
      <c r="S279" s="17">
        <v>2.16</v>
      </c>
      <c r="T279" s="17">
        <v>74.180000000000007</v>
      </c>
      <c r="U279" s="17">
        <v>67.53</v>
      </c>
      <c r="V279" s="17">
        <v>2.35</v>
      </c>
      <c r="W279" s="17">
        <v>69.88</v>
      </c>
      <c r="X279" s="17">
        <v>357.8</v>
      </c>
      <c r="Y279" s="17">
        <v>10.73</v>
      </c>
      <c r="Z279" s="17">
        <v>368.53</v>
      </c>
      <c r="AA279" s="17">
        <v>51.12</v>
      </c>
      <c r="AB279" s="17">
        <v>33.28</v>
      </c>
      <c r="AC279" s="17">
        <v>35.619999999999997</v>
      </c>
      <c r="AD279" s="17">
        <v>120.02</v>
      </c>
      <c r="AE279" s="14">
        <v>769.6</v>
      </c>
      <c r="AF279" s="17">
        <v>889.62</v>
      </c>
      <c r="AG279" s="17">
        <v>1.1200000000000001</v>
      </c>
      <c r="AH279" s="17">
        <v>890.74</v>
      </c>
      <c r="AI279" s="15">
        <v>23.67</v>
      </c>
      <c r="AJ279" s="15">
        <v>3.7090000000000001</v>
      </c>
      <c r="AK279" s="17">
        <v>0.21</v>
      </c>
      <c r="AL279" s="17">
        <f>ROUND(Data_AidAndLevy[[#This Row],[L311]]*Data_AidAndLevy[[#This Row],[L201]],0)</f>
        <v>1557</v>
      </c>
      <c r="AM279" s="15">
        <v>0</v>
      </c>
      <c r="AN279" s="15">
        <v>27.588999999999999</v>
      </c>
      <c r="AO279" s="17">
        <v>889.62</v>
      </c>
      <c r="AP279" s="15">
        <v>917.20899999999995</v>
      </c>
      <c r="AQ279" s="17">
        <v>120.02</v>
      </c>
      <c r="AR279" s="15">
        <v>797.18899999999996</v>
      </c>
      <c r="AS279" s="16">
        <v>7635</v>
      </c>
      <c r="AT279" s="14">
        <v>769.6</v>
      </c>
      <c r="AU279" s="16">
        <v>5875896</v>
      </c>
      <c r="AV279" s="16">
        <v>5862942</v>
      </c>
      <c r="AW279" s="17">
        <v>1.01</v>
      </c>
      <c r="AX279" s="16">
        <v>5921571</v>
      </c>
      <c r="AY279" s="16">
        <v>5875896</v>
      </c>
      <c r="AZ279" s="16">
        <v>45675</v>
      </c>
      <c r="BA279" s="16">
        <v>7635</v>
      </c>
      <c r="BB279" s="15">
        <v>27.588999999999999</v>
      </c>
      <c r="BC279" s="16">
        <v>210642</v>
      </c>
      <c r="BD279" s="16">
        <v>7635</v>
      </c>
      <c r="BE279" s="17">
        <v>120.02</v>
      </c>
      <c r="BF279" s="16">
        <v>916353</v>
      </c>
      <c r="BG279" s="17">
        <v>672.18</v>
      </c>
      <c r="BH279" s="14">
        <v>769.6</v>
      </c>
      <c r="BI279" s="16">
        <v>517310</v>
      </c>
      <c r="BJ279" s="16">
        <v>516545</v>
      </c>
      <c r="BK279" s="16">
        <v>517310</v>
      </c>
      <c r="BL279" s="16">
        <v>0</v>
      </c>
      <c r="BM279" s="16">
        <v>517310</v>
      </c>
      <c r="BN279" s="16">
        <v>517310</v>
      </c>
      <c r="BO279" s="17">
        <v>74.180000000000007</v>
      </c>
      <c r="BP279" s="14">
        <v>769.6</v>
      </c>
      <c r="BQ279" s="16">
        <v>57089</v>
      </c>
      <c r="BR279" s="16">
        <v>56961</v>
      </c>
      <c r="BS279" s="16">
        <v>57089</v>
      </c>
      <c r="BT279" s="16">
        <v>0</v>
      </c>
      <c r="BU279" s="16">
        <v>57089</v>
      </c>
      <c r="BV279" s="16">
        <v>57089</v>
      </c>
      <c r="BW279" s="17">
        <v>69.88</v>
      </c>
      <c r="BX279" s="14">
        <v>769.6</v>
      </c>
      <c r="BY279" s="16">
        <v>53780</v>
      </c>
      <c r="BZ279" s="16">
        <v>53409</v>
      </c>
      <c r="CA279" s="16">
        <v>53780</v>
      </c>
      <c r="CB279" s="16">
        <v>0</v>
      </c>
      <c r="CC279" s="16">
        <v>53780</v>
      </c>
      <c r="CD279" s="16">
        <v>53780</v>
      </c>
      <c r="CE279" s="17">
        <v>368.53</v>
      </c>
      <c r="CF279" s="14">
        <v>769.6</v>
      </c>
      <c r="CG279" s="16">
        <v>283621</v>
      </c>
      <c r="CH279" s="16">
        <v>282984</v>
      </c>
      <c r="CI279" s="16">
        <v>283621</v>
      </c>
      <c r="CJ279" s="16">
        <v>0</v>
      </c>
      <c r="CK279" s="16">
        <v>283621</v>
      </c>
      <c r="CL279" s="16">
        <v>283621</v>
      </c>
      <c r="CM279" s="17">
        <v>337.26</v>
      </c>
      <c r="CN279" s="17">
        <v>889.62</v>
      </c>
      <c r="CO279" s="16">
        <v>300033</v>
      </c>
      <c r="CP279" s="16">
        <v>297737</v>
      </c>
      <c r="CQ279" s="16">
        <v>0</v>
      </c>
      <c r="CR279" s="16">
        <v>297737</v>
      </c>
      <c r="CS279" s="16">
        <v>300033</v>
      </c>
      <c r="CT279" s="16">
        <v>0</v>
      </c>
      <c r="CU279" s="14">
        <v>769.6</v>
      </c>
      <c r="CV279" s="16">
        <v>3</v>
      </c>
      <c r="CW279" s="14">
        <v>0</v>
      </c>
      <c r="CX279" s="16">
        <v>773</v>
      </c>
      <c r="CY279" s="17">
        <v>62.47</v>
      </c>
      <c r="CZ279" s="16">
        <v>48289</v>
      </c>
      <c r="DA279" s="16">
        <v>773</v>
      </c>
      <c r="DB279" s="17">
        <v>69.650000000000006</v>
      </c>
      <c r="DC279" s="16">
        <v>53839</v>
      </c>
      <c r="DD279" s="17">
        <v>1.1200000000000001</v>
      </c>
      <c r="DE279" s="17">
        <v>337.26</v>
      </c>
      <c r="DF279" s="16">
        <v>378</v>
      </c>
      <c r="DG279" s="17">
        <v>41.7</v>
      </c>
      <c r="DH279" s="17">
        <v>889.62</v>
      </c>
      <c r="DI279" s="16">
        <v>37097</v>
      </c>
      <c r="DJ279" s="16">
        <v>36997</v>
      </c>
      <c r="DK279" s="16">
        <v>37097</v>
      </c>
      <c r="DL279" s="16">
        <v>0</v>
      </c>
      <c r="DM279" s="16">
        <v>37097</v>
      </c>
      <c r="DN279" s="16">
        <v>37097</v>
      </c>
      <c r="DO279" s="17">
        <v>4.8</v>
      </c>
      <c r="DP279" s="17">
        <v>889.62</v>
      </c>
      <c r="DQ279" s="16">
        <v>4270</v>
      </c>
      <c r="DR279" s="16">
        <v>4254</v>
      </c>
      <c r="DS279" s="16">
        <v>4270</v>
      </c>
      <c r="DT279" s="16">
        <v>0</v>
      </c>
      <c r="DU279" s="16">
        <v>4270</v>
      </c>
      <c r="DV279" s="16">
        <v>4270</v>
      </c>
      <c r="DW279" s="16">
        <v>5875896</v>
      </c>
      <c r="DX279" s="16">
        <v>45675</v>
      </c>
      <c r="DY279" s="16">
        <v>210642</v>
      </c>
      <c r="DZ279" s="16">
        <v>916353</v>
      </c>
      <c r="EA279" s="16">
        <v>517310</v>
      </c>
      <c r="EB279" s="16">
        <v>57089</v>
      </c>
      <c r="EC279" s="16">
        <v>53780</v>
      </c>
      <c r="ED279" s="16">
        <v>283621</v>
      </c>
      <c r="EE279" s="16">
        <v>300033</v>
      </c>
      <c r="EF279" s="16">
        <v>0</v>
      </c>
      <c r="EG279" s="16">
        <v>48289</v>
      </c>
      <c r="EH279" s="16">
        <v>53839</v>
      </c>
      <c r="EI279" s="16">
        <v>378</v>
      </c>
      <c r="EJ279" s="16">
        <v>37097</v>
      </c>
      <c r="EK279" s="16">
        <v>4270</v>
      </c>
      <c r="EL279" s="16">
        <v>63141</v>
      </c>
      <c r="EM279" s="16">
        <v>239612</v>
      </c>
      <c r="EN279" s="16">
        <v>0</v>
      </c>
      <c r="EO279" s="16">
        <v>8580743</v>
      </c>
      <c r="EP279" s="16">
        <v>394401214</v>
      </c>
      <c r="EQ279" s="18">
        <v>5.4</v>
      </c>
      <c r="ER279" s="16">
        <v>2129767</v>
      </c>
      <c r="ES279" s="16">
        <v>33680</v>
      </c>
      <c r="ET279" s="16">
        <v>33759</v>
      </c>
      <c r="EU279" s="16">
        <v>-79</v>
      </c>
      <c r="EV279" s="16">
        <v>2129767</v>
      </c>
      <c r="EW279" s="16">
        <v>2129688</v>
      </c>
      <c r="EX279" s="16">
        <v>41928754</v>
      </c>
      <c r="EY279" s="16">
        <v>36356719</v>
      </c>
      <c r="EZ279" s="16">
        <v>5572035</v>
      </c>
      <c r="FA279" s="18">
        <v>5.4</v>
      </c>
      <c r="FB279" s="16">
        <v>30089</v>
      </c>
      <c r="FC279" s="16">
        <v>0</v>
      </c>
      <c r="FD279" s="16">
        <v>0</v>
      </c>
      <c r="FE279" s="16">
        <v>0</v>
      </c>
      <c r="FF279" s="16">
        <v>30089</v>
      </c>
      <c r="FG279" s="16">
        <v>30089</v>
      </c>
      <c r="FH279" s="16">
        <v>2129688</v>
      </c>
      <c r="FI279" s="16">
        <v>2159777</v>
      </c>
      <c r="FJ279" s="16">
        <v>6749</v>
      </c>
      <c r="FK279" s="15">
        <v>797.18899999999996</v>
      </c>
      <c r="FL279" s="16">
        <v>5380229</v>
      </c>
      <c r="FM279" s="16">
        <v>6749</v>
      </c>
      <c r="FN279" s="17">
        <v>120.02</v>
      </c>
      <c r="FO279" s="16">
        <v>810015</v>
      </c>
      <c r="FP279" s="16">
        <v>264</v>
      </c>
      <c r="FQ279" s="17">
        <v>890.74</v>
      </c>
      <c r="FR279" s="16">
        <v>235155</v>
      </c>
      <c r="FS279" s="16">
        <v>37097</v>
      </c>
      <c r="FT279" s="16">
        <v>4270</v>
      </c>
      <c r="FU279" s="16">
        <v>276522</v>
      </c>
      <c r="FV279" s="16">
        <v>5380229</v>
      </c>
      <c r="FW279" s="16">
        <v>810015</v>
      </c>
      <c r="FX279" s="16">
        <v>0</v>
      </c>
      <c r="FY279" s="16">
        <v>517310</v>
      </c>
      <c r="FZ279" s="16">
        <v>57089</v>
      </c>
      <c r="GA279" s="16">
        <v>53780</v>
      </c>
      <c r="GB279" s="16">
        <v>283621</v>
      </c>
      <c r="GC279" s="16">
        <v>7378566</v>
      </c>
      <c r="GD279" s="16">
        <v>2159777</v>
      </c>
      <c r="GE279" s="16">
        <v>5218789</v>
      </c>
      <c r="GF279" s="15">
        <v>917.20899999999995</v>
      </c>
      <c r="GG279" s="16">
        <v>300</v>
      </c>
      <c r="GH279" s="16">
        <v>275163</v>
      </c>
      <c r="GI279" s="16">
        <v>5218789</v>
      </c>
      <c r="GJ279" s="16">
        <v>0</v>
      </c>
      <c r="GK279" s="14">
        <v>22.5</v>
      </c>
      <c r="GL279" s="16">
        <v>7635</v>
      </c>
      <c r="GM279" s="16">
        <v>171788</v>
      </c>
      <c r="GN279" s="14">
        <v>0</v>
      </c>
      <c r="GO279" s="16">
        <v>7413</v>
      </c>
      <c r="GP279" s="16">
        <v>0</v>
      </c>
      <c r="GQ279" s="16">
        <v>171788</v>
      </c>
      <c r="GR279" s="16">
        <v>171788</v>
      </c>
      <c r="GS279" s="16">
        <v>8580743</v>
      </c>
      <c r="GT279" s="16">
        <v>7378566</v>
      </c>
      <c r="GU279" s="16">
        <v>0</v>
      </c>
      <c r="GV279" s="16">
        <v>1202177</v>
      </c>
      <c r="GW279" s="16">
        <v>394401214</v>
      </c>
      <c r="GX279" s="16">
        <v>393371403</v>
      </c>
      <c r="GY279" s="16">
        <v>1029811</v>
      </c>
      <c r="GZ279" s="16">
        <v>393371403</v>
      </c>
      <c r="HA279" s="18">
        <v>2.5999999999999999E-3</v>
      </c>
      <c r="HB279" s="16">
        <v>15386</v>
      </c>
      <c r="HC279" s="16">
        <v>40</v>
      </c>
      <c r="HD279" s="16">
        <v>15386</v>
      </c>
      <c r="HE279" s="16">
        <v>40</v>
      </c>
      <c r="HF279" s="16">
        <v>15346</v>
      </c>
      <c r="HG279" s="16">
        <v>886</v>
      </c>
      <c r="HH279" s="16">
        <v>685</v>
      </c>
      <c r="HI279" s="16">
        <v>201</v>
      </c>
      <c r="HJ279" s="15">
        <v>917.20899999999995</v>
      </c>
      <c r="HK279" s="16">
        <v>184359</v>
      </c>
      <c r="HL279" s="15">
        <v>917.20899999999995</v>
      </c>
      <c r="HM279" s="16">
        <v>10</v>
      </c>
      <c r="HN279" s="16">
        <v>9172</v>
      </c>
      <c r="HO279" s="15">
        <v>917.20899999999995</v>
      </c>
      <c r="HP279" s="16">
        <v>7635</v>
      </c>
      <c r="HQ279" s="15">
        <v>0.11600000000000001</v>
      </c>
      <c r="HR279" s="16">
        <v>812647</v>
      </c>
      <c r="HS279" s="16">
        <v>184359</v>
      </c>
      <c r="HT279" s="16">
        <v>9172</v>
      </c>
      <c r="HU279" s="16">
        <v>619116</v>
      </c>
      <c r="HV279" s="16">
        <v>394401214</v>
      </c>
      <c r="HW279" s="18">
        <v>1.56976</v>
      </c>
      <c r="HX279" s="18">
        <v>1.9617800000000001</v>
      </c>
      <c r="HY279" s="18">
        <v>0</v>
      </c>
      <c r="HZ279" s="16">
        <v>394401214</v>
      </c>
      <c r="IA279" s="16">
        <v>0</v>
      </c>
      <c r="IB279" s="16">
        <v>7635</v>
      </c>
      <c r="IC279" s="17">
        <v>0</v>
      </c>
      <c r="ID279" s="16">
        <v>0</v>
      </c>
      <c r="IE279" s="15">
        <v>917.20899999999995</v>
      </c>
      <c r="IF279" s="16">
        <v>0</v>
      </c>
      <c r="IG279" s="16">
        <v>1202177</v>
      </c>
      <c r="IH279" s="16">
        <v>15346</v>
      </c>
      <c r="II279" s="16">
        <v>0</v>
      </c>
      <c r="IJ279" s="16">
        <v>0</v>
      </c>
      <c r="IK279" s="16">
        <v>63141</v>
      </c>
      <c r="IL279" s="16">
        <v>184359</v>
      </c>
      <c r="IM279" s="16">
        <v>9172</v>
      </c>
      <c r="IN279" s="16">
        <v>0</v>
      </c>
      <c r="IO279" s="16">
        <v>0</v>
      </c>
      <c r="IP279" s="16">
        <v>1056441</v>
      </c>
      <c r="IQ279" s="16">
        <v>5218789</v>
      </c>
      <c r="IR279" s="16">
        <v>0</v>
      </c>
      <c r="IS279" s="16">
        <v>15346</v>
      </c>
      <c r="IT279" s="16">
        <v>0</v>
      </c>
      <c r="IU279" s="16">
        <v>0</v>
      </c>
      <c r="IV279" s="16">
        <v>63141</v>
      </c>
      <c r="IW279" s="16">
        <v>184359</v>
      </c>
      <c r="IX279" s="16">
        <v>9172</v>
      </c>
      <c r="IY279" s="16">
        <v>0</v>
      </c>
      <c r="IZ279" s="16">
        <v>0</v>
      </c>
      <c r="JA279" s="16">
        <v>0</v>
      </c>
      <c r="JB279" s="16">
        <v>171788</v>
      </c>
      <c r="JC279" s="16">
        <v>5536313</v>
      </c>
      <c r="JD279" s="16">
        <v>5875896</v>
      </c>
      <c r="JE279" s="16">
        <v>45675</v>
      </c>
      <c r="JF279" s="16">
        <v>5921571</v>
      </c>
      <c r="JG279" s="19">
        <v>0.1</v>
      </c>
      <c r="JH279" s="16">
        <v>592157</v>
      </c>
      <c r="JI279" s="16">
        <v>394401214</v>
      </c>
      <c r="JJ279" s="14">
        <v>769.6</v>
      </c>
      <c r="JK279" s="16">
        <v>512476</v>
      </c>
      <c r="JL279" s="16">
        <v>416026</v>
      </c>
      <c r="JM279" s="16">
        <v>512476</v>
      </c>
      <c r="JN279" s="17">
        <v>0.25</v>
      </c>
      <c r="JO279" s="19">
        <v>0.2029</v>
      </c>
      <c r="JP279" s="16">
        <v>592157</v>
      </c>
      <c r="JQ279" s="16">
        <v>120149</v>
      </c>
      <c r="JR279" s="17">
        <v>7.0000000000000007E-2</v>
      </c>
      <c r="JS279" s="16">
        <v>5531567</v>
      </c>
      <c r="JT279" s="16">
        <v>387210</v>
      </c>
      <c r="JU279" s="16">
        <v>592157</v>
      </c>
      <c r="JV279" s="16">
        <v>120149</v>
      </c>
      <c r="JW279" s="16">
        <v>387210</v>
      </c>
      <c r="JX279" s="16">
        <v>84798</v>
      </c>
      <c r="JY279" s="16">
        <v>120149</v>
      </c>
      <c r="JZ279" s="18">
        <v>0</v>
      </c>
      <c r="KA279" s="16">
        <v>0</v>
      </c>
      <c r="KB279" s="16">
        <v>387210</v>
      </c>
      <c r="KC279" s="16">
        <v>84798</v>
      </c>
      <c r="KD279" s="16">
        <v>472008</v>
      </c>
      <c r="KE279" s="16">
        <v>5921571</v>
      </c>
      <c r="KF279" s="19">
        <v>0</v>
      </c>
      <c r="KG279" s="16">
        <v>0</v>
      </c>
      <c r="KH279" s="17">
        <v>0</v>
      </c>
      <c r="KI279" s="16">
        <v>5531567</v>
      </c>
      <c r="KJ279" s="16">
        <v>0</v>
      </c>
      <c r="KK279" s="16">
        <v>0</v>
      </c>
      <c r="KL279" s="16">
        <v>0</v>
      </c>
      <c r="KM279" s="16">
        <v>0</v>
      </c>
      <c r="KN279" s="16">
        <v>16157</v>
      </c>
      <c r="KO279" s="16">
        <v>16195</v>
      </c>
      <c r="KP279" s="16">
        <v>-38</v>
      </c>
      <c r="KQ279" s="16">
        <v>1056441</v>
      </c>
      <c r="KR279" s="16">
        <v>-38</v>
      </c>
      <c r="KS279" s="16">
        <v>1056479</v>
      </c>
      <c r="KT279" s="16">
        <v>-79</v>
      </c>
      <c r="KU279" s="16">
        <v>-38</v>
      </c>
      <c r="KV279" s="16">
        <v>-117</v>
      </c>
      <c r="KW279" s="16">
        <v>2129767</v>
      </c>
      <c r="KX279" s="16">
        <v>1056479</v>
      </c>
      <c r="KY279" s="18">
        <v>3186246</v>
      </c>
      <c r="KZ279" s="16">
        <v>84798</v>
      </c>
      <c r="LA279" s="16">
        <v>0</v>
      </c>
      <c r="LB279" s="16">
        <v>0</v>
      </c>
      <c r="LC279" s="16">
        <v>0</v>
      </c>
      <c r="LD279" s="16">
        <v>3271044</v>
      </c>
      <c r="LE279" s="16">
        <v>200000</v>
      </c>
      <c r="LF279" s="16">
        <v>200000</v>
      </c>
      <c r="LG279" s="16">
        <v>0</v>
      </c>
      <c r="LH279" s="16">
        <v>3671044</v>
      </c>
      <c r="LI279" s="16">
        <v>84798</v>
      </c>
      <c r="LJ279" s="16">
        <v>3586246</v>
      </c>
      <c r="LK279" s="16">
        <v>394401214</v>
      </c>
      <c r="LL279" s="16">
        <v>9.0928900000000006</v>
      </c>
      <c r="LM279" s="16">
        <v>84798</v>
      </c>
      <c r="LN279" s="16">
        <v>399362726</v>
      </c>
      <c r="LO279" s="16">
        <v>0.21232999999999999</v>
      </c>
      <c r="LP279" s="16">
        <v>9.0928900000000006</v>
      </c>
      <c r="LQ279" s="16">
        <v>9.3052200000000003</v>
      </c>
      <c r="LR279" s="16">
        <v>300033</v>
      </c>
      <c r="LS279" s="16">
        <v>0</v>
      </c>
      <c r="LT279" s="16">
        <v>48289</v>
      </c>
      <c r="LU279" s="16">
        <v>53839</v>
      </c>
      <c r="LV279" s="16">
        <v>378</v>
      </c>
      <c r="LW279" s="16">
        <v>37097</v>
      </c>
      <c r="LX279" s="16">
        <v>4270</v>
      </c>
      <c r="LY279" s="16">
        <v>63141</v>
      </c>
      <c r="LZ279" s="16">
        <v>380765</v>
      </c>
      <c r="MA279" s="16">
        <v>5536313</v>
      </c>
      <c r="MB279" s="18">
        <v>380765</v>
      </c>
      <c r="MC279" s="16">
        <v>5155548</v>
      </c>
      <c r="MD279" s="16">
        <v>8580743</v>
      </c>
      <c r="ME279" s="18">
        <v>0</v>
      </c>
      <c r="MF279" s="18">
        <v>0</v>
      </c>
      <c r="MG279" s="18">
        <v>472008</v>
      </c>
      <c r="MH279" s="16">
        <v>0</v>
      </c>
      <c r="MI279" s="16">
        <v>171788</v>
      </c>
      <c r="MJ279" s="16">
        <v>0</v>
      </c>
      <c r="MK279" s="16">
        <v>0</v>
      </c>
      <c r="ML279" s="16">
        <v>0</v>
      </c>
      <c r="MM279" s="16">
        <v>0</v>
      </c>
      <c r="MN279" s="16">
        <v>0</v>
      </c>
      <c r="MO279" s="16">
        <v>3271044</v>
      </c>
      <c r="MP279" s="16">
        <v>171788</v>
      </c>
      <c r="MQ279" s="16">
        <v>0</v>
      </c>
      <c r="MR279" s="16">
        <v>387210</v>
      </c>
      <c r="MS279" s="16">
        <v>0</v>
      </c>
      <c r="MT279" s="16">
        <v>30089</v>
      </c>
      <c r="MU279" s="16">
        <v>-117</v>
      </c>
      <c r="MV279" s="16">
        <v>0</v>
      </c>
      <c r="MW279" s="16">
        <v>3860014</v>
      </c>
      <c r="MX279" s="16">
        <v>399362726</v>
      </c>
      <c r="MY279" s="16">
        <v>1.34</v>
      </c>
      <c r="MZ279" s="16">
        <v>535146</v>
      </c>
      <c r="NA279" s="16">
        <v>0.03</v>
      </c>
      <c r="NB279" s="16">
        <v>5531567</v>
      </c>
      <c r="NC279" s="16">
        <v>165947</v>
      </c>
      <c r="ND279" s="16">
        <v>535146</v>
      </c>
      <c r="NE279" s="16">
        <v>165947</v>
      </c>
      <c r="NF279" s="16">
        <v>369199</v>
      </c>
      <c r="NG279" s="17">
        <v>7.0000000000000007E-2</v>
      </c>
      <c r="NH279" s="17">
        <v>0</v>
      </c>
      <c r="NI279" s="17">
        <v>0</v>
      </c>
      <c r="NJ279" s="17">
        <v>0</v>
      </c>
      <c r="NK279" s="17">
        <v>0.03</v>
      </c>
      <c r="NL279" s="17">
        <v>0.1</v>
      </c>
      <c r="NM279" s="16">
        <v>387210</v>
      </c>
      <c r="NN279" s="16">
        <v>0</v>
      </c>
      <c r="NO279" s="18">
        <v>0</v>
      </c>
      <c r="NP279" s="16">
        <v>0</v>
      </c>
      <c r="NQ279" s="17">
        <v>387210</v>
      </c>
      <c r="NR279" s="16">
        <v>375000</v>
      </c>
      <c r="NS279" s="16">
        <v>0</v>
      </c>
      <c r="NT279" s="16">
        <v>131790</v>
      </c>
      <c r="NU279" s="16">
        <v>0</v>
      </c>
      <c r="NV279" s="16">
        <v>0</v>
      </c>
      <c r="NW279" s="17">
        <v>0</v>
      </c>
      <c r="NX279" s="17">
        <v>165919</v>
      </c>
    </row>
    <row r="280" spans="1:388" x14ac:dyDescent="0.55000000000000004">
      <c r="A280" s="13" t="s">
        <v>1191</v>
      </c>
      <c r="B280" s="13" t="s">
        <v>1207</v>
      </c>
      <c r="C280" s="13" t="s">
        <v>527</v>
      </c>
      <c r="D280" s="13" t="s">
        <v>528</v>
      </c>
      <c r="E280" s="14">
        <v>828.7</v>
      </c>
      <c r="F280" s="15">
        <v>0</v>
      </c>
      <c r="G280" s="16">
        <v>7429</v>
      </c>
      <c r="H280" s="16">
        <v>0</v>
      </c>
      <c r="I280" s="16">
        <v>6553</v>
      </c>
      <c r="J280" s="15">
        <v>0</v>
      </c>
      <c r="K280" s="16">
        <v>0</v>
      </c>
      <c r="L280" s="16">
        <v>7429</v>
      </c>
      <c r="M280" s="16">
        <v>222</v>
      </c>
      <c r="N280" s="16">
        <v>7651</v>
      </c>
      <c r="O280" s="17">
        <v>625.28</v>
      </c>
      <c r="P280" s="17">
        <v>19.07</v>
      </c>
      <c r="Q280" s="17">
        <v>644.35</v>
      </c>
      <c r="R280" s="17">
        <v>66.900000000000006</v>
      </c>
      <c r="S280" s="17">
        <v>2.16</v>
      </c>
      <c r="T280" s="17">
        <v>69.06</v>
      </c>
      <c r="U280" s="17">
        <v>73.61</v>
      </c>
      <c r="V280" s="17">
        <v>2.35</v>
      </c>
      <c r="W280" s="17">
        <v>75.959999999999994</v>
      </c>
      <c r="X280" s="17">
        <v>357.8</v>
      </c>
      <c r="Y280" s="17">
        <v>10.73</v>
      </c>
      <c r="Z280" s="17">
        <v>368.53</v>
      </c>
      <c r="AA280" s="17">
        <v>64.8</v>
      </c>
      <c r="AB280" s="17">
        <v>42.96</v>
      </c>
      <c r="AC280" s="17">
        <v>24.66</v>
      </c>
      <c r="AD280" s="17">
        <v>132.41999999999999</v>
      </c>
      <c r="AE280" s="14">
        <v>828.7</v>
      </c>
      <c r="AF280" s="17">
        <v>961.12</v>
      </c>
      <c r="AG280" s="17">
        <v>1.1100000000000001</v>
      </c>
      <c r="AH280" s="17">
        <v>962.23</v>
      </c>
      <c r="AI280" s="15">
        <v>12.9</v>
      </c>
      <c r="AJ280" s="15">
        <v>3.698</v>
      </c>
      <c r="AK280" s="17">
        <v>1.99</v>
      </c>
      <c r="AL280" s="17">
        <f>ROUND(Data_AidAndLevy[[#This Row],[L311]]*Data_AidAndLevy[[#This Row],[L201]],0)</f>
        <v>14784</v>
      </c>
      <c r="AM280" s="15">
        <v>0</v>
      </c>
      <c r="AN280" s="15">
        <v>18.588000000000001</v>
      </c>
      <c r="AO280" s="17">
        <v>961.12</v>
      </c>
      <c r="AP280" s="15">
        <v>979.70799999999997</v>
      </c>
      <c r="AQ280" s="17">
        <v>132.41999999999999</v>
      </c>
      <c r="AR280" s="15">
        <v>847.28800000000001</v>
      </c>
      <c r="AS280" s="16">
        <v>7651</v>
      </c>
      <c r="AT280" s="14">
        <v>828.7</v>
      </c>
      <c r="AU280" s="16">
        <v>6340384</v>
      </c>
      <c r="AV280" s="16">
        <v>6303507</v>
      </c>
      <c r="AW280" s="17">
        <v>1.01</v>
      </c>
      <c r="AX280" s="16">
        <v>6366542</v>
      </c>
      <c r="AY280" s="16">
        <v>6340384</v>
      </c>
      <c r="AZ280" s="16">
        <v>26158</v>
      </c>
      <c r="BA280" s="16">
        <v>7651</v>
      </c>
      <c r="BB280" s="15">
        <v>18.588000000000001</v>
      </c>
      <c r="BC280" s="16">
        <v>142217</v>
      </c>
      <c r="BD280" s="16">
        <v>7651</v>
      </c>
      <c r="BE280" s="17">
        <v>132.41999999999999</v>
      </c>
      <c r="BF280" s="16">
        <v>1013145</v>
      </c>
      <c r="BG280" s="17">
        <v>644.35</v>
      </c>
      <c r="BH280" s="14">
        <v>828.7</v>
      </c>
      <c r="BI280" s="16">
        <v>533973</v>
      </c>
      <c r="BJ280" s="16">
        <v>530550</v>
      </c>
      <c r="BK280" s="16">
        <v>533973</v>
      </c>
      <c r="BL280" s="16">
        <v>0</v>
      </c>
      <c r="BM280" s="16">
        <v>533973</v>
      </c>
      <c r="BN280" s="16">
        <v>533973</v>
      </c>
      <c r="BO280" s="17">
        <v>69.06</v>
      </c>
      <c r="BP280" s="14">
        <v>828.7</v>
      </c>
      <c r="BQ280" s="16">
        <v>57230</v>
      </c>
      <c r="BR280" s="16">
        <v>56765</v>
      </c>
      <c r="BS280" s="16">
        <v>57230</v>
      </c>
      <c r="BT280" s="16">
        <v>0</v>
      </c>
      <c r="BU280" s="16">
        <v>57230</v>
      </c>
      <c r="BV280" s="16">
        <v>57230</v>
      </c>
      <c r="BW280" s="17">
        <v>75.959999999999994</v>
      </c>
      <c r="BX280" s="14">
        <v>828.7</v>
      </c>
      <c r="BY280" s="16">
        <v>62948</v>
      </c>
      <c r="BZ280" s="16">
        <v>62458</v>
      </c>
      <c r="CA280" s="16">
        <v>62948</v>
      </c>
      <c r="CB280" s="16">
        <v>0</v>
      </c>
      <c r="CC280" s="16">
        <v>62948</v>
      </c>
      <c r="CD280" s="16">
        <v>62948</v>
      </c>
      <c r="CE280" s="17">
        <v>368.53</v>
      </c>
      <c r="CF280" s="14">
        <v>828.7</v>
      </c>
      <c r="CG280" s="16">
        <v>305401</v>
      </c>
      <c r="CH280" s="16">
        <v>303593</v>
      </c>
      <c r="CI280" s="16">
        <v>305401</v>
      </c>
      <c r="CJ280" s="16">
        <v>0</v>
      </c>
      <c r="CK280" s="16">
        <v>305401</v>
      </c>
      <c r="CL280" s="16">
        <v>305401</v>
      </c>
      <c r="CM280" s="17">
        <v>332.98</v>
      </c>
      <c r="CN280" s="17">
        <v>961.12</v>
      </c>
      <c r="CO280" s="16">
        <v>320034</v>
      </c>
      <c r="CP280" s="16">
        <v>312909</v>
      </c>
      <c r="CQ280" s="16">
        <v>2180</v>
      </c>
      <c r="CR280" s="16">
        <v>315089</v>
      </c>
      <c r="CS280" s="16">
        <v>320034</v>
      </c>
      <c r="CT280" s="16">
        <v>0</v>
      </c>
      <c r="CU280" s="14">
        <v>828.7</v>
      </c>
      <c r="CV280" s="16">
        <v>2</v>
      </c>
      <c r="CW280" s="14">
        <v>0</v>
      </c>
      <c r="CX280" s="16">
        <v>831</v>
      </c>
      <c r="CY280" s="17">
        <v>62.16</v>
      </c>
      <c r="CZ280" s="16">
        <v>51655</v>
      </c>
      <c r="DA280" s="16">
        <v>831</v>
      </c>
      <c r="DB280" s="17">
        <v>68.33</v>
      </c>
      <c r="DC280" s="16">
        <v>56782</v>
      </c>
      <c r="DD280" s="17">
        <v>1.1100000000000001</v>
      </c>
      <c r="DE280" s="17">
        <v>332.98</v>
      </c>
      <c r="DF280" s="16">
        <v>370</v>
      </c>
      <c r="DG280" s="17">
        <v>31.52</v>
      </c>
      <c r="DH280" s="17">
        <v>961.12</v>
      </c>
      <c r="DI280" s="16">
        <v>30295</v>
      </c>
      <c r="DJ280" s="16">
        <v>29543</v>
      </c>
      <c r="DK280" s="16">
        <v>30295</v>
      </c>
      <c r="DL280" s="16">
        <v>0</v>
      </c>
      <c r="DM280" s="16">
        <v>30295</v>
      </c>
      <c r="DN280" s="16">
        <v>30295</v>
      </c>
      <c r="DO280" s="17">
        <v>3.67</v>
      </c>
      <c r="DP280" s="17">
        <v>961.12</v>
      </c>
      <c r="DQ280" s="16">
        <v>3527</v>
      </c>
      <c r="DR280" s="16">
        <v>3436</v>
      </c>
      <c r="DS280" s="16">
        <v>3527</v>
      </c>
      <c r="DT280" s="16">
        <v>0</v>
      </c>
      <c r="DU280" s="16">
        <v>3527</v>
      </c>
      <c r="DV280" s="16">
        <v>3527</v>
      </c>
      <c r="DW280" s="16">
        <v>6340384</v>
      </c>
      <c r="DX280" s="16">
        <v>26158</v>
      </c>
      <c r="DY280" s="16">
        <v>142217</v>
      </c>
      <c r="DZ280" s="16">
        <v>1013145</v>
      </c>
      <c r="EA280" s="16">
        <v>533973</v>
      </c>
      <c r="EB280" s="16">
        <v>57230</v>
      </c>
      <c r="EC280" s="16">
        <v>62948</v>
      </c>
      <c r="ED280" s="16">
        <v>305401</v>
      </c>
      <c r="EE280" s="16">
        <v>320034</v>
      </c>
      <c r="EF280" s="16">
        <v>0</v>
      </c>
      <c r="EG280" s="16">
        <v>51655</v>
      </c>
      <c r="EH280" s="16">
        <v>56782</v>
      </c>
      <c r="EI280" s="16">
        <v>370</v>
      </c>
      <c r="EJ280" s="16">
        <v>30295</v>
      </c>
      <c r="EK280" s="16">
        <v>3527</v>
      </c>
      <c r="EL280" s="16">
        <v>50518</v>
      </c>
      <c r="EM280" s="16">
        <v>153910</v>
      </c>
      <c r="EN280" s="16">
        <v>0</v>
      </c>
      <c r="EO280" s="16">
        <v>9047511</v>
      </c>
      <c r="EP280" s="16">
        <v>337402542</v>
      </c>
      <c r="EQ280" s="18">
        <v>5.4</v>
      </c>
      <c r="ER280" s="16">
        <v>1821974</v>
      </c>
      <c r="ES280" s="16">
        <v>17859</v>
      </c>
      <c r="ET280" s="16">
        <v>17917</v>
      </c>
      <c r="EU280" s="16">
        <v>-58</v>
      </c>
      <c r="EV280" s="16">
        <v>1821974</v>
      </c>
      <c r="EW280" s="16">
        <v>1821916</v>
      </c>
      <c r="EX280" s="16">
        <v>41925702</v>
      </c>
      <c r="EY280" s="16">
        <v>34285047</v>
      </c>
      <c r="EZ280" s="16">
        <v>7640655</v>
      </c>
      <c r="FA280" s="18">
        <v>5.4</v>
      </c>
      <c r="FB280" s="16">
        <v>41260</v>
      </c>
      <c r="FC280" s="16">
        <v>0</v>
      </c>
      <c r="FD280" s="16">
        <v>0</v>
      </c>
      <c r="FE280" s="16">
        <v>0</v>
      </c>
      <c r="FF280" s="16">
        <v>41260</v>
      </c>
      <c r="FG280" s="16">
        <v>41260</v>
      </c>
      <c r="FH280" s="16">
        <v>1821916</v>
      </c>
      <c r="FI280" s="16">
        <v>1863176</v>
      </c>
      <c r="FJ280" s="16">
        <v>6749</v>
      </c>
      <c r="FK280" s="15">
        <v>847.28800000000001</v>
      </c>
      <c r="FL280" s="16">
        <v>5718347</v>
      </c>
      <c r="FM280" s="16">
        <v>6749</v>
      </c>
      <c r="FN280" s="17">
        <v>132.41999999999999</v>
      </c>
      <c r="FO280" s="16">
        <v>893703</v>
      </c>
      <c r="FP280" s="16">
        <v>264</v>
      </c>
      <c r="FQ280" s="17">
        <v>962.23</v>
      </c>
      <c r="FR280" s="16">
        <v>254029</v>
      </c>
      <c r="FS280" s="16">
        <v>30295</v>
      </c>
      <c r="FT280" s="16">
        <v>3527</v>
      </c>
      <c r="FU280" s="16">
        <v>287851</v>
      </c>
      <c r="FV280" s="16">
        <v>5718347</v>
      </c>
      <c r="FW280" s="16">
        <v>893703</v>
      </c>
      <c r="FX280" s="16">
        <v>0</v>
      </c>
      <c r="FY280" s="16">
        <v>533973</v>
      </c>
      <c r="FZ280" s="16">
        <v>57230</v>
      </c>
      <c r="GA280" s="16">
        <v>62948</v>
      </c>
      <c r="GB280" s="16">
        <v>305401</v>
      </c>
      <c r="GC280" s="16">
        <v>7859453</v>
      </c>
      <c r="GD280" s="16">
        <v>1863176</v>
      </c>
      <c r="GE280" s="16">
        <v>5996277</v>
      </c>
      <c r="GF280" s="15">
        <v>979.70799999999997</v>
      </c>
      <c r="GG280" s="16">
        <v>300</v>
      </c>
      <c r="GH280" s="16">
        <v>293912</v>
      </c>
      <c r="GI280" s="16">
        <v>5996277</v>
      </c>
      <c r="GJ280" s="16">
        <v>0</v>
      </c>
      <c r="GK280" s="14">
        <v>16</v>
      </c>
      <c r="GL280" s="16">
        <v>7635</v>
      </c>
      <c r="GM280" s="16">
        <v>122160</v>
      </c>
      <c r="GN280" s="14">
        <v>0</v>
      </c>
      <c r="GO280" s="16">
        <v>7413</v>
      </c>
      <c r="GP280" s="16">
        <v>0</v>
      </c>
      <c r="GQ280" s="16">
        <v>122160</v>
      </c>
      <c r="GR280" s="16">
        <v>122160</v>
      </c>
      <c r="GS280" s="16">
        <v>9047511</v>
      </c>
      <c r="GT280" s="16">
        <v>7859453</v>
      </c>
      <c r="GU280" s="16">
        <v>0</v>
      </c>
      <c r="GV280" s="16">
        <v>1188058</v>
      </c>
      <c r="GW280" s="16">
        <v>337402542</v>
      </c>
      <c r="GX280" s="16">
        <v>340810661</v>
      </c>
      <c r="GY280" s="16">
        <v>0</v>
      </c>
      <c r="GZ280" s="16">
        <v>340810661</v>
      </c>
      <c r="HA280" s="18">
        <v>0</v>
      </c>
      <c r="HB280" s="16">
        <v>0</v>
      </c>
      <c r="HC280" s="16">
        <v>0</v>
      </c>
      <c r="HD280" s="16">
        <v>0</v>
      </c>
      <c r="HE280" s="16">
        <v>0</v>
      </c>
      <c r="HF280" s="16">
        <v>0</v>
      </c>
      <c r="HG280" s="16">
        <v>886</v>
      </c>
      <c r="HH280" s="16">
        <v>685</v>
      </c>
      <c r="HI280" s="16">
        <v>201</v>
      </c>
      <c r="HJ280" s="15">
        <v>979.70799999999997</v>
      </c>
      <c r="HK280" s="16">
        <v>196921</v>
      </c>
      <c r="HL280" s="15">
        <v>979.70799999999997</v>
      </c>
      <c r="HM280" s="16">
        <v>10</v>
      </c>
      <c r="HN280" s="16">
        <v>9797</v>
      </c>
      <c r="HO280" s="15">
        <v>979.70799999999997</v>
      </c>
      <c r="HP280" s="16">
        <v>7635</v>
      </c>
      <c r="HQ280" s="15">
        <v>0.11600000000000001</v>
      </c>
      <c r="HR280" s="16">
        <v>868021</v>
      </c>
      <c r="HS280" s="16">
        <v>196921</v>
      </c>
      <c r="HT280" s="16">
        <v>9797</v>
      </c>
      <c r="HU280" s="16">
        <v>661303</v>
      </c>
      <c r="HV280" s="16">
        <v>337402542</v>
      </c>
      <c r="HW280" s="18">
        <v>1.9599800000000001</v>
      </c>
      <c r="HX280" s="18">
        <v>1.9617800000000001</v>
      </c>
      <c r="HY280" s="18">
        <v>0</v>
      </c>
      <c r="HZ280" s="16">
        <v>337402542</v>
      </c>
      <c r="IA280" s="16">
        <v>0</v>
      </c>
      <c r="IB280" s="16">
        <v>7635</v>
      </c>
      <c r="IC280" s="17">
        <v>0</v>
      </c>
      <c r="ID280" s="16">
        <v>0</v>
      </c>
      <c r="IE280" s="15">
        <v>979.70799999999997</v>
      </c>
      <c r="IF280" s="16">
        <v>0</v>
      </c>
      <c r="IG280" s="16">
        <v>1188058</v>
      </c>
      <c r="IH280" s="16">
        <v>0</v>
      </c>
      <c r="II280" s="16">
        <v>0</v>
      </c>
      <c r="IJ280" s="16">
        <v>0</v>
      </c>
      <c r="IK280" s="16">
        <v>50518</v>
      </c>
      <c r="IL280" s="16">
        <v>196921</v>
      </c>
      <c r="IM280" s="16">
        <v>9797</v>
      </c>
      <c r="IN280" s="16">
        <v>0</v>
      </c>
      <c r="IO280" s="16">
        <v>0</v>
      </c>
      <c r="IP280" s="16">
        <v>1031858</v>
      </c>
      <c r="IQ280" s="16">
        <v>5996277</v>
      </c>
      <c r="IR280" s="16">
        <v>0</v>
      </c>
      <c r="IS280" s="16">
        <v>0</v>
      </c>
      <c r="IT280" s="16">
        <v>0</v>
      </c>
      <c r="IU280" s="16">
        <v>0</v>
      </c>
      <c r="IV280" s="16">
        <v>50518</v>
      </c>
      <c r="IW280" s="16">
        <v>196921</v>
      </c>
      <c r="IX280" s="16">
        <v>9797</v>
      </c>
      <c r="IY280" s="16">
        <v>0</v>
      </c>
      <c r="IZ280" s="16">
        <v>0</v>
      </c>
      <c r="JA280" s="16">
        <v>0</v>
      </c>
      <c r="JB280" s="16">
        <v>122160</v>
      </c>
      <c r="JC280" s="16">
        <v>6274637</v>
      </c>
      <c r="JD280" s="16">
        <v>6340384</v>
      </c>
      <c r="JE280" s="16">
        <v>26158</v>
      </c>
      <c r="JF280" s="16">
        <v>6366542</v>
      </c>
      <c r="JG280" s="19">
        <v>0.1</v>
      </c>
      <c r="JH280" s="16">
        <v>636654</v>
      </c>
      <c r="JI280" s="16">
        <v>337402542</v>
      </c>
      <c r="JJ280" s="14">
        <v>828.7</v>
      </c>
      <c r="JK280" s="16">
        <v>407147</v>
      </c>
      <c r="JL280" s="16">
        <v>416026</v>
      </c>
      <c r="JM280" s="16">
        <v>407147</v>
      </c>
      <c r="JN280" s="17">
        <v>0.25</v>
      </c>
      <c r="JO280" s="19">
        <v>0.2555</v>
      </c>
      <c r="JP280" s="16">
        <v>636654</v>
      </c>
      <c r="JQ280" s="16">
        <v>162665</v>
      </c>
      <c r="JR280" s="17">
        <v>0.05</v>
      </c>
      <c r="JS280" s="16">
        <v>6715703</v>
      </c>
      <c r="JT280" s="16">
        <v>335785</v>
      </c>
      <c r="JU280" s="16">
        <v>636654</v>
      </c>
      <c r="JV280" s="16">
        <v>162665</v>
      </c>
      <c r="JW280" s="16">
        <v>335785</v>
      </c>
      <c r="JX280" s="16">
        <v>138204</v>
      </c>
      <c r="JY280" s="16">
        <v>162665</v>
      </c>
      <c r="JZ280" s="18">
        <v>0</v>
      </c>
      <c r="KA280" s="16">
        <v>0</v>
      </c>
      <c r="KB280" s="16">
        <v>335785</v>
      </c>
      <c r="KC280" s="16">
        <v>138204</v>
      </c>
      <c r="KD280" s="16">
        <v>473989</v>
      </c>
      <c r="KE280" s="16">
        <v>6366542</v>
      </c>
      <c r="KF280" s="19">
        <v>0</v>
      </c>
      <c r="KG280" s="16">
        <v>0</v>
      </c>
      <c r="KH280" s="17">
        <v>0</v>
      </c>
      <c r="KI280" s="16">
        <v>6715703</v>
      </c>
      <c r="KJ280" s="16">
        <v>0</v>
      </c>
      <c r="KK280" s="16">
        <v>0</v>
      </c>
      <c r="KL280" s="16">
        <v>0</v>
      </c>
      <c r="KM280" s="16">
        <v>0</v>
      </c>
      <c r="KN280" s="16">
        <v>10362</v>
      </c>
      <c r="KO280" s="16">
        <v>10396</v>
      </c>
      <c r="KP280" s="16">
        <v>-34</v>
      </c>
      <c r="KQ280" s="16">
        <v>1031858</v>
      </c>
      <c r="KR280" s="16">
        <v>-34</v>
      </c>
      <c r="KS280" s="16">
        <v>1031892</v>
      </c>
      <c r="KT280" s="16">
        <v>-58</v>
      </c>
      <c r="KU280" s="16">
        <v>-34</v>
      </c>
      <c r="KV280" s="16">
        <v>-92</v>
      </c>
      <c r="KW280" s="16">
        <v>1821974</v>
      </c>
      <c r="KX280" s="16">
        <v>1031892</v>
      </c>
      <c r="KY280" s="18">
        <v>2853866</v>
      </c>
      <c r="KZ280" s="16">
        <v>138204</v>
      </c>
      <c r="LA280" s="16">
        <v>0</v>
      </c>
      <c r="LB280" s="16">
        <v>0</v>
      </c>
      <c r="LC280" s="16">
        <v>0</v>
      </c>
      <c r="LD280" s="16">
        <v>2992070</v>
      </c>
      <c r="LE280" s="16">
        <v>312320</v>
      </c>
      <c r="LF280" s="16">
        <v>0</v>
      </c>
      <c r="LG280" s="16">
        <v>0</v>
      </c>
      <c r="LH280" s="16">
        <v>3304390</v>
      </c>
      <c r="LI280" s="16">
        <v>138204</v>
      </c>
      <c r="LJ280" s="16">
        <v>3166186</v>
      </c>
      <c r="LK280" s="16">
        <v>337402542</v>
      </c>
      <c r="LL280" s="16">
        <v>9.3840000000000003</v>
      </c>
      <c r="LM280" s="16">
        <v>138204</v>
      </c>
      <c r="LN280" s="16">
        <v>345852803</v>
      </c>
      <c r="LO280" s="16">
        <v>0.39960000000000001</v>
      </c>
      <c r="LP280" s="16">
        <v>9.3840000000000003</v>
      </c>
      <c r="LQ280" s="16">
        <v>9.7835999999999999</v>
      </c>
      <c r="LR280" s="16">
        <v>320034</v>
      </c>
      <c r="LS280" s="16">
        <v>0</v>
      </c>
      <c r="LT280" s="16">
        <v>51655</v>
      </c>
      <c r="LU280" s="16">
        <v>56782</v>
      </c>
      <c r="LV280" s="16">
        <v>370</v>
      </c>
      <c r="LW280" s="16">
        <v>30295</v>
      </c>
      <c r="LX280" s="16">
        <v>3527</v>
      </c>
      <c r="LY280" s="16">
        <v>50518</v>
      </c>
      <c r="LZ280" s="16">
        <v>412145</v>
      </c>
      <c r="MA280" s="16">
        <v>6274637</v>
      </c>
      <c r="MB280" s="18">
        <v>412145</v>
      </c>
      <c r="MC280" s="16">
        <v>5862492</v>
      </c>
      <c r="MD280" s="16">
        <v>9047511</v>
      </c>
      <c r="ME280" s="18">
        <v>0</v>
      </c>
      <c r="MF280" s="18">
        <v>0</v>
      </c>
      <c r="MG280" s="18">
        <v>473989</v>
      </c>
      <c r="MH280" s="16">
        <v>0</v>
      </c>
      <c r="MI280" s="16">
        <v>122160</v>
      </c>
      <c r="MJ280" s="16">
        <v>0</v>
      </c>
      <c r="MK280" s="16">
        <v>0</v>
      </c>
      <c r="ML280" s="16">
        <v>0</v>
      </c>
      <c r="MM280" s="16">
        <v>0</v>
      </c>
      <c r="MN280" s="16">
        <v>0</v>
      </c>
      <c r="MO280" s="16">
        <v>2992070</v>
      </c>
      <c r="MP280" s="16">
        <v>122160</v>
      </c>
      <c r="MQ280" s="16">
        <v>0</v>
      </c>
      <c r="MR280" s="16">
        <v>335785</v>
      </c>
      <c r="MS280" s="16">
        <v>0</v>
      </c>
      <c r="MT280" s="16">
        <v>41260</v>
      </c>
      <c r="MU280" s="16">
        <v>-92</v>
      </c>
      <c r="MV280" s="16">
        <v>0</v>
      </c>
      <c r="MW280" s="16">
        <v>3491183</v>
      </c>
      <c r="MX280" s="16">
        <v>345852803</v>
      </c>
      <c r="MY280" s="16">
        <v>1.34</v>
      </c>
      <c r="MZ280" s="16">
        <v>463443</v>
      </c>
      <c r="NA280" s="16">
        <v>0.05</v>
      </c>
      <c r="NB280" s="16">
        <v>6715703</v>
      </c>
      <c r="NC280" s="16">
        <v>335785</v>
      </c>
      <c r="ND280" s="16">
        <v>463443</v>
      </c>
      <c r="NE280" s="16">
        <v>335785</v>
      </c>
      <c r="NF280" s="16">
        <v>127658</v>
      </c>
      <c r="NG280" s="17">
        <v>0.05</v>
      </c>
      <c r="NH280" s="17">
        <v>0</v>
      </c>
      <c r="NI280" s="17">
        <v>0</v>
      </c>
      <c r="NJ280" s="17">
        <v>0</v>
      </c>
      <c r="NK280" s="17">
        <v>0.05</v>
      </c>
      <c r="NL280" s="17">
        <v>0.1</v>
      </c>
      <c r="NM280" s="16">
        <v>335785</v>
      </c>
      <c r="NN280" s="16">
        <v>0</v>
      </c>
      <c r="NO280" s="18">
        <v>0</v>
      </c>
      <c r="NP280" s="16">
        <v>0</v>
      </c>
      <c r="NQ280" s="17">
        <v>335785</v>
      </c>
      <c r="NR280" s="16">
        <v>320000</v>
      </c>
      <c r="NS280" s="16">
        <v>0</v>
      </c>
      <c r="NT280" s="16">
        <v>114131</v>
      </c>
      <c r="NU280" s="16">
        <v>0</v>
      </c>
      <c r="NV280" s="16">
        <v>0</v>
      </c>
      <c r="NW280" s="17">
        <v>0</v>
      </c>
      <c r="NX280" s="17">
        <v>441905</v>
      </c>
    </row>
    <row r="281" spans="1:388" x14ac:dyDescent="0.55000000000000004">
      <c r="A281" s="13" t="s">
        <v>1179</v>
      </c>
      <c r="B281" s="13" t="s">
        <v>1180</v>
      </c>
      <c r="C281" s="13" t="s">
        <v>529</v>
      </c>
      <c r="D281" s="13" t="s">
        <v>530</v>
      </c>
      <c r="E281" s="14">
        <v>575.20000000000005</v>
      </c>
      <c r="F281" s="15">
        <v>0</v>
      </c>
      <c r="G281" s="16">
        <v>7413</v>
      </c>
      <c r="H281" s="16">
        <v>0</v>
      </c>
      <c r="I281" s="16">
        <v>6553</v>
      </c>
      <c r="J281" s="15">
        <v>0</v>
      </c>
      <c r="K281" s="16">
        <v>0</v>
      </c>
      <c r="L281" s="16">
        <v>7413</v>
      </c>
      <c r="M281" s="16">
        <v>222</v>
      </c>
      <c r="N281" s="16">
        <v>7635</v>
      </c>
      <c r="O281" s="17">
        <v>642.79</v>
      </c>
      <c r="P281" s="17">
        <v>19.07</v>
      </c>
      <c r="Q281" s="17">
        <v>661.86</v>
      </c>
      <c r="R281" s="17">
        <v>67.959999999999994</v>
      </c>
      <c r="S281" s="17">
        <v>2.16</v>
      </c>
      <c r="T281" s="17">
        <v>70.12</v>
      </c>
      <c r="U281" s="17">
        <v>71.349999999999994</v>
      </c>
      <c r="V281" s="17">
        <v>2.35</v>
      </c>
      <c r="W281" s="17">
        <v>73.7</v>
      </c>
      <c r="X281" s="17">
        <v>357.8</v>
      </c>
      <c r="Y281" s="17">
        <v>10.73</v>
      </c>
      <c r="Z281" s="17">
        <v>368.53</v>
      </c>
      <c r="AA281" s="17">
        <v>15.84</v>
      </c>
      <c r="AB281" s="17">
        <v>12.1</v>
      </c>
      <c r="AC281" s="17">
        <v>8.2200000000000006</v>
      </c>
      <c r="AD281" s="17">
        <v>36.159999999999997</v>
      </c>
      <c r="AE281" s="14">
        <v>575.20000000000005</v>
      </c>
      <c r="AF281" s="17">
        <v>611.36</v>
      </c>
      <c r="AG281" s="17">
        <v>1.28</v>
      </c>
      <c r="AH281" s="17">
        <v>612.64</v>
      </c>
      <c r="AI281" s="15">
        <v>10.52</v>
      </c>
      <c r="AJ281" s="15">
        <v>1.7030000000000001</v>
      </c>
      <c r="AK281" s="17">
        <v>0.21</v>
      </c>
      <c r="AL281" s="17">
        <f>ROUND(Data_AidAndLevy[[#This Row],[L311]]*Data_AidAndLevy[[#This Row],[L201]],0)</f>
        <v>1557</v>
      </c>
      <c r="AM281" s="15">
        <v>0</v>
      </c>
      <c r="AN281" s="15">
        <v>12.433</v>
      </c>
      <c r="AO281" s="17">
        <v>611.36</v>
      </c>
      <c r="AP281" s="15">
        <v>623.79300000000001</v>
      </c>
      <c r="AQ281" s="17">
        <v>36.159999999999997</v>
      </c>
      <c r="AR281" s="15">
        <v>587.63300000000004</v>
      </c>
      <c r="AS281" s="16">
        <v>7635</v>
      </c>
      <c r="AT281" s="14">
        <v>575.20000000000005</v>
      </c>
      <c r="AU281" s="16">
        <v>4391652</v>
      </c>
      <c r="AV281" s="16">
        <v>4382566</v>
      </c>
      <c r="AW281" s="17">
        <v>1.01</v>
      </c>
      <c r="AX281" s="16">
        <v>4426392</v>
      </c>
      <c r="AY281" s="16">
        <v>4391652</v>
      </c>
      <c r="AZ281" s="16">
        <v>34740</v>
      </c>
      <c r="BA281" s="16">
        <v>7635</v>
      </c>
      <c r="BB281" s="15">
        <v>12.433</v>
      </c>
      <c r="BC281" s="16">
        <v>94926</v>
      </c>
      <c r="BD281" s="16">
        <v>7635</v>
      </c>
      <c r="BE281" s="17">
        <v>36.159999999999997</v>
      </c>
      <c r="BF281" s="16">
        <v>276082</v>
      </c>
      <c r="BG281" s="17">
        <v>661.86</v>
      </c>
      <c r="BH281" s="14">
        <v>575.20000000000005</v>
      </c>
      <c r="BI281" s="16">
        <v>380702</v>
      </c>
      <c r="BJ281" s="16">
        <v>380017</v>
      </c>
      <c r="BK281" s="16">
        <v>380702</v>
      </c>
      <c r="BL281" s="16">
        <v>0</v>
      </c>
      <c r="BM281" s="16">
        <v>380702</v>
      </c>
      <c r="BN281" s="16">
        <v>380702</v>
      </c>
      <c r="BO281" s="17">
        <v>70.12</v>
      </c>
      <c r="BP281" s="14">
        <v>575.20000000000005</v>
      </c>
      <c r="BQ281" s="16">
        <v>40333</v>
      </c>
      <c r="BR281" s="16">
        <v>40178</v>
      </c>
      <c r="BS281" s="16">
        <v>40333</v>
      </c>
      <c r="BT281" s="16">
        <v>0</v>
      </c>
      <c r="BU281" s="16">
        <v>40333</v>
      </c>
      <c r="BV281" s="16">
        <v>40333</v>
      </c>
      <c r="BW281" s="17">
        <v>73.7</v>
      </c>
      <c r="BX281" s="14">
        <v>575.20000000000005</v>
      </c>
      <c r="BY281" s="16">
        <v>42392</v>
      </c>
      <c r="BZ281" s="16">
        <v>42182</v>
      </c>
      <c r="CA281" s="16">
        <v>42392</v>
      </c>
      <c r="CB281" s="16">
        <v>0</v>
      </c>
      <c r="CC281" s="16">
        <v>42392</v>
      </c>
      <c r="CD281" s="16">
        <v>42392</v>
      </c>
      <c r="CE281" s="17">
        <v>368.53</v>
      </c>
      <c r="CF281" s="14">
        <v>575.20000000000005</v>
      </c>
      <c r="CG281" s="16">
        <v>211978</v>
      </c>
      <c r="CH281" s="16">
        <v>211531</v>
      </c>
      <c r="CI281" s="16">
        <v>211978</v>
      </c>
      <c r="CJ281" s="16">
        <v>0</v>
      </c>
      <c r="CK281" s="16">
        <v>211978</v>
      </c>
      <c r="CL281" s="16">
        <v>211978</v>
      </c>
      <c r="CM281" s="17">
        <v>333.94</v>
      </c>
      <c r="CN281" s="17">
        <v>611.36</v>
      </c>
      <c r="CO281" s="16">
        <v>204158</v>
      </c>
      <c r="CP281" s="16">
        <v>205487</v>
      </c>
      <c r="CQ281" s="16">
        <v>284</v>
      </c>
      <c r="CR281" s="16">
        <v>205771</v>
      </c>
      <c r="CS281" s="16">
        <v>204158</v>
      </c>
      <c r="CT281" s="16">
        <v>1613</v>
      </c>
      <c r="CU281" s="14">
        <v>575.20000000000005</v>
      </c>
      <c r="CV281" s="16">
        <v>38</v>
      </c>
      <c r="CW281" s="14">
        <v>0</v>
      </c>
      <c r="CX281" s="16">
        <v>613</v>
      </c>
      <c r="CY281" s="17">
        <v>62.17</v>
      </c>
      <c r="CZ281" s="16">
        <v>38110</v>
      </c>
      <c r="DA281" s="16">
        <v>613</v>
      </c>
      <c r="DB281" s="17">
        <v>68.73</v>
      </c>
      <c r="DC281" s="16">
        <v>42131</v>
      </c>
      <c r="DD281" s="17">
        <v>1.28</v>
      </c>
      <c r="DE281" s="17">
        <v>333.94</v>
      </c>
      <c r="DF281" s="16">
        <v>427</v>
      </c>
      <c r="DG281" s="17">
        <v>34.29</v>
      </c>
      <c r="DH281" s="17">
        <v>611.36</v>
      </c>
      <c r="DI281" s="16">
        <v>20964</v>
      </c>
      <c r="DJ281" s="16">
        <v>21099</v>
      </c>
      <c r="DK281" s="16">
        <v>20964</v>
      </c>
      <c r="DL281" s="16">
        <v>135</v>
      </c>
      <c r="DM281" s="16">
        <v>20964</v>
      </c>
      <c r="DN281" s="16">
        <v>21099</v>
      </c>
      <c r="DO281" s="17">
        <v>3.7</v>
      </c>
      <c r="DP281" s="17">
        <v>611.36</v>
      </c>
      <c r="DQ281" s="16">
        <v>2262</v>
      </c>
      <c r="DR281" s="16">
        <v>2269</v>
      </c>
      <c r="DS281" s="16">
        <v>2262</v>
      </c>
      <c r="DT281" s="16">
        <v>7</v>
      </c>
      <c r="DU281" s="16">
        <v>2262</v>
      </c>
      <c r="DV281" s="16">
        <v>2269</v>
      </c>
      <c r="DW281" s="16">
        <v>4391652</v>
      </c>
      <c r="DX281" s="16">
        <v>34740</v>
      </c>
      <c r="DY281" s="16">
        <v>94926</v>
      </c>
      <c r="DZ281" s="16">
        <v>276082</v>
      </c>
      <c r="EA281" s="16">
        <v>380702</v>
      </c>
      <c r="EB281" s="16">
        <v>40333</v>
      </c>
      <c r="EC281" s="16">
        <v>42392</v>
      </c>
      <c r="ED281" s="16">
        <v>211978</v>
      </c>
      <c r="EE281" s="16">
        <v>204158</v>
      </c>
      <c r="EF281" s="16">
        <v>1613</v>
      </c>
      <c r="EG281" s="16">
        <v>38110</v>
      </c>
      <c r="EH281" s="16">
        <v>42131</v>
      </c>
      <c r="EI281" s="16">
        <v>427</v>
      </c>
      <c r="EJ281" s="16">
        <v>21099</v>
      </c>
      <c r="EK281" s="16">
        <v>2269</v>
      </c>
      <c r="EL281" s="16">
        <v>29815</v>
      </c>
      <c r="EM281" s="16">
        <v>106599</v>
      </c>
      <c r="EN281" s="16">
        <v>0</v>
      </c>
      <c r="EO281" s="16">
        <v>5859396</v>
      </c>
      <c r="EP281" s="16">
        <v>273038941</v>
      </c>
      <c r="EQ281" s="18">
        <v>5.4</v>
      </c>
      <c r="ER281" s="16">
        <v>1474410</v>
      </c>
      <c r="ES281" s="16">
        <v>44466</v>
      </c>
      <c r="ET281" s="16">
        <v>45429</v>
      </c>
      <c r="EU281" s="16">
        <v>-963</v>
      </c>
      <c r="EV281" s="16">
        <v>1474410</v>
      </c>
      <c r="EW281" s="16">
        <v>1473447</v>
      </c>
      <c r="EX281" s="16">
        <v>8734886</v>
      </c>
      <c r="EY281" s="16">
        <v>7349456</v>
      </c>
      <c r="EZ281" s="16">
        <v>1385430</v>
      </c>
      <c r="FA281" s="18">
        <v>5.4</v>
      </c>
      <c r="FB281" s="16">
        <v>7481</v>
      </c>
      <c r="FC281" s="16">
        <v>0</v>
      </c>
      <c r="FD281" s="16">
        <v>0</v>
      </c>
      <c r="FE281" s="16">
        <v>0</v>
      </c>
      <c r="FF281" s="16">
        <v>7481</v>
      </c>
      <c r="FG281" s="16">
        <v>7481</v>
      </c>
      <c r="FH281" s="16">
        <v>1473447</v>
      </c>
      <c r="FI281" s="16">
        <v>1480928</v>
      </c>
      <c r="FJ281" s="16">
        <v>6749</v>
      </c>
      <c r="FK281" s="15">
        <v>587.63300000000004</v>
      </c>
      <c r="FL281" s="16">
        <v>3965935</v>
      </c>
      <c r="FM281" s="16">
        <v>6749</v>
      </c>
      <c r="FN281" s="17">
        <v>36.159999999999997</v>
      </c>
      <c r="FO281" s="16">
        <v>244044</v>
      </c>
      <c r="FP281" s="16">
        <v>264</v>
      </c>
      <c r="FQ281" s="17">
        <v>612.64</v>
      </c>
      <c r="FR281" s="16">
        <v>161737</v>
      </c>
      <c r="FS281" s="16">
        <v>21099</v>
      </c>
      <c r="FT281" s="16">
        <v>2269</v>
      </c>
      <c r="FU281" s="16">
        <v>185105</v>
      </c>
      <c r="FV281" s="16">
        <v>3965935</v>
      </c>
      <c r="FW281" s="16">
        <v>244044</v>
      </c>
      <c r="FX281" s="16">
        <v>0</v>
      </c>
      <c r="FY281" s="16">
        <v>380702</v>
      </c>
      <c r="FZ281" s="16">
        <v>40333</v>
      </c>
      <c r="GA281" s="16">
        <v>42392</v>
      </c>
      <c r="GB281" s="16">
        <v>211978</v>
      </c>
      <c r="GC281" s="16">
        <v>5070489</v>
      </c>
      <c r="GD281" s="16">
        <v>1480928</v>
      </c>
      <c r="GE281" s="16">
        <v>3589561</v>
      </c>
      <c r="GF281" s="15">
        <v>623.79300000000001</v>
      </c>
      <c r="GG281" s="16">
        <v>300</v>
      </c>
      <c r="GH281" s="16">
        <v>187138</v>
      </c>
      <c r="GI281" s="16">
        <v>3589561</v>
      </c>
      <c r="GJ281" s="16">
        <v>0</v>
      </c>
      <c r="GK281" s="14">
        <v>0</v>
      </c>
      <c r="GL281" s="16">
        <v>7635</v>
      </c>
      <c r="GM281" s="16">
        <v>0</v>
      </c>
      <c r="GN281" s="14">
        <v>0</v>
      </c>
      <c r="GO281" s="16">
        <v>7413</v>
      </c>
      <c r="GP281" s="16">
        <v>0</v>
      </c>
      <c r="GQ281" s="16">
        <v>0</v>
      </c>
      <c r="GR281" s="16">
        <v>0</v>
      </c>
      <c r="GS281" s="16">
        <v>5859396</v>
      </c>
      <c r="GT281" s="16">
        <v>5070489</v>
      </c>
      <c r="GU281" s="16">
        <v>0</v>
      </c>
      <c r="GV281" s="16">
        <v>788907</v>
      </c>
      <c r="GW281" s="16">
        <v>273038941</v>
      </c>
      <c r="GX281" s="16">
        <v>268486784</v>
      </c>
      <c r="GY281" s="16">
        <v>4552157</v>
      </c>
      <c r="GZ281" s="16">
        <v>268486784</v>
      </c>
      <c r="HA281" s="18">
        <v>1.7000000000000001E-2</v>
      </c>
      <c r="HB281" s="16">
        <v>2212</v>
      </c>
      <c r="HC281" s="16">
        <v>38</v>
      </c>
      <c r="HD281" s="16">
        <v>2212</v>
      </c>
      <c r="HE281" s="16">
        <v>38</v>
      </c>
      <c r="HF281" s="16">
        <v>2174</v>
      </c>
      <c r="HG281" s="16">
        <v>886</v>
      </c>
      <c r="HH281" s="16">
        <v>685</v>
      </c>
      <c r="HI281" s="16">
        <v>201</v>
      </c>
      <c r="HJ281" s="15">
        <v>623.79300000000001</v>
      </c>
      <c r="HK281" s="16">
        <v>125382</v>
      </c>
      <c r="HL281" s="15">
        <v>623.79300000000001</v>
      </c>
      <c r="HM281" s="16">
        <v>10</v>
      </c>
      <c r="HN281" s="16">
        <v>6238</v>
      </c>
      <c r="HO281" s="15">
        <v>623.79300000000001</v>
      </c>
      <c r="HP281" s="16">
        <v>7635</v>
      </c>
      <c r="HQ281" s="15">
        <v>0.11600000000000001</v>
      </c>
      <c r="HR281" s="16">
        <v>552681</v>
      </c>
      <c r="HS281" s="16">
        <v>125382</v>
      </c>
      <c r="HT281" s="16">
        <v>6238</v>
      </c>
      <c r="HU281" s="16">
        <v>421061</v>
      </c>
      <c r="HV281" s="16">
        <v>273038941</v>
      </c>
      <c r="HW281" s="18">
        <v>1.54213</v>
      </c>
      <c r="HX281" s="18">
        <v>1.9617800000000001</v>
      </c>
      <c r="HY281" s="18">
        <v>0</v>
      </c>
      <c r="HZ281" s="16">
        <v>273038941</v>
      </c>
      <c r="IA281" s="16">
        <v>0</v>
      </c>
      <c r="IB281" s="16">
        <v>7635</v>
      </c>
      <c r="IC281" s="17">
        <v>0</v>
      </c>
      <c r="ID281" s="16">
        <v>0</v>
      </c>
      <c r="IE281" s="15">
        <v>623.79300000000001</v>
      </c>
      <c r="IF281" s="16">
        <v>0</v>
      </c>
      <c r="IG281" s="16">
        <v>788907</v>
      </c>
      <c r="IH281" s="16">
        <v>2174</v>
      </c>
      <c r="II281" s="16">
        <v>0</v>
      </c>
      <c r="IJ281" s="16">
        <v>0</v>
      </c>
      <c r="IK281" s="16">
        <v>29815</v>
      </c>
      <c r="IL281" s="16">
        <v>125382</v>
      </c>
      <c r="IM281" s="16">
        <v>6238</v>
      </c>
      <c r="IN281" s="16">
        <v>0</v>
      </c>
      <c r="IO281" s="16">
        <v>0</v>
      </c>
      <c r="IP281" s="16">
        <v>684928</v>
      </c>
      <c r="IQ281" s="16">
        <v>3589561</v>
      </c>
      <c r="IR281" s="16">
        <v>0</v>
      </c>
      <c r="IS281" s="16">
        <v>2174</v>
      </c>
      <c r="IT281" s="16">
        <v>0</v>
      </c>
      <c r="IU281" s="16">
        <v>0</v>
      </c>
      <c r="IV281" s="16">
        <v>29815</v>
      </c>
      <c r="IW281" s="16">
        <v>125382</v>
      </c>
      <c r="IX281" s="16">
        <v>6238</v>
      </c>
      <c r="IY281" s="16">
        <v>0</v>
      </c>
      <c r="IZ281" s="16">
        <v>0</v>
      </c>
      <c r="JA281" s="16">
        <v>0</v>
      </c>
      <c r="JB281" s="16">
        <v>0</v>
      </c>
      <c r="JC281" s="16">
        <v>3693540</v>
      </c>
      <c r="JD281" s="16">
        <v>4391652</v>
      </c>
      <c r="JE281" s="16">
        <v>34740</v>
      </c>
      <c r="JF281" s="16">
        <v>4426392</v>
      </c>
      <c r="JG281" s="19">
        <v>0.1</v>
      </c>
      <c r="JH281" s="16">
        <v>442639</v>
      </c>
      <c r="JI281" s="16">
        <v>273038941</v>
      </c>
      <c r="JJ281" s="14">
        <v>575.20000000000005</v>
      </c>
      <c r="JK281" s="16">
        <v>474685</v>
      </c>
      <c r="JL281" s="16">
        <v>416026</v>
      </c>
      <c r="JM281" s="16">
        <v>474685</v>
      </c>
      <c r="JN281" s="17">
        <v>0.25</v>
      </c>
      <c r="JO281" s="19">
        <v>0.21909999999999999</v>
      </c>
      <c r="JP281" s="16">
        <v>442639</v>
      </c>
      <c r="JQ281" s="16">
        <v>96982</v>
      </c>
      <c r="JR281" s="17">
        <v>0.04</v>
      </c>
      <c r="JS281" s="16">
        <v>5531832</v>
      </c>
      <c r="JT281" s="16">
        <v>221273</v>
      </c>
      <c r="JU281" s="16">
        <v>442639</v>
      </c>
      <c r="JV281" s="16">
        <v>96982</v>
      </c>
      <c r="JW281" s="16">
        <v>221273</v>
      </c>
      <c r="JX281" s="16">
        <v>124384</v>
      </c>
      <c r="JY281" s="16">
        <v>96982</v>
      </c>
      <c r="JZ281" s="18">
        <v>0</v>
      </c>
      <c r="KA281" s="16">
        <v>0</v>
      </c>
      <c r="KB281" s="16">
        <v>221273</v>
      </c>
      <c r="KC281" s="16">
        <v>124384</v>
      </c>
      <c r="KD281" s="16">
        <v>345657</v>
      </c>
      <c r="KE281" s="16">
        <v>4426392</v>
      </c>
      <c r="KF281" s="19">
        <v>0</v>
      </c>
      <c r="KG281" s="16">
        <v>0</v>
      </c>
      <c r="KH281" s="17">
        <v>0</v>
      </c>
      <c r="KI281" s="16">
        <v>5531832</v>
      </c>
      <c r="KJ281" s="16">
        <v>0</v>
      </c>
      <c r="KK281" s="16">
        <v>0</v>
      </c>
      <c r="KL281" s="16">
        <v>0</v>
      </c>
      <c r="KM281" s="16">
        <v>0</v>
      </c>
      <c r="KN281" s="16">
        <v>20180</v>
      </c>
      <c r="KO281" s="16">
        <v>20617</v>
      </c>
      <c r="KP281" s="16">
        <v>-437</v>
      </c>
      <c r="KQ281" s="16">
        <v>684928</v>
      </c>
      <c r="KR281" s="16">
        <v>-437</v>
      </c>
      <c r="KS281" s="16">
        <v>685365</v>
      </c>
      <c r="KT281" s="16">
        <v>-963</v>
      </c>
      <c r="KU281" s="16">
        <v>-437</v>
      </c>
      <c r="KV281" s="16">
        <v>-1400</v>
      </c>
      <c r="KW281" s="16">
        <v>1474410</v>
      </c>
      <c r="KX281" s="16">
        <v>685365</v>
      </c>
      <c r="KY281" s="18">
        <v>2159775</v>
      </c>
      <c r="KZ281" s="16">
        <v>124384</v>
      </c>
      <c r="LA281" s="16">
        <v>0</v>
      </c>
      <c r="LB281" s="16">
        <v>0</v>
      </c>
      <c r="LC281" s="16">
        <v>0</v>
      </c>
      <c r="LD281" s="16">
        <v>2284159</v>
      </c>
      <c r="LE281" s="16">
        <v>0</v>
      </c>
      <c r="LF281" s="16">
        <v>0</v>
      </c>
      <c r="LG281" s="16">
        <v>0</v>
      </c>
      <c r="LH281" s="16">
        <v>2284159</v>
      </c>
      <c r="LI281" s="16">
        <v>124384</v>
      </c>
      <c r="LJ281" s="16">
        <v>2159775</v>
      </c>
      <c r="LK281" s="16">
        <v>273038941</v>
      </c>
      <c r="LL281" s="16">
        <v>7.9101400000000002</v>
      </c>
      <c r="LM281" s="16">
        <v>124384</v>
      </c>
      <c r="LN281" s="16">
        <v>277370522</v>
      </c>
      <c r="LO281" s="16">
        <v>0.44844000000000001</v>
      </c>
      <c r="LP281" s="16">
        <v>7.9101400000000002</v>
      </c>
      <c r="LQ281" s="16">
        <v>8.3585799999999999</v>
      </c>
      <c r="LR281" s="16">
        <v>204158</v>
      </c>
      <c r="LS281" s="16">
        <v>1613</v>
      </c>
      <c r="LT281" s="16">
        <v>38110</v>
      </c>
      <c r="LU281" s="16">
        <v>42131</v>
      </c>
      <c r="LV281" s="16">
        <v>427</v>
      </c>
      <c r="LW281" s="16">
        <v>21099</v>
      </c>
      <c r="LX281" s="16">
        <v>2269</v>
      </c>
      <c r="LY281" s="16">
        <v>29815</v>
      </c>
      <c r="LZ281" s="16">
        <v>279992</v>
      </c>
      <c r="MA281" s="16">
        <v>3693540</v>
      </c>
      <c r="MB281" s="18">
        <v>279992</v>
      </c>
      <c r="MC281" s="16">
        <v>3413548</v>
      </c>
      <c r="MD281" s="16">
        <v>5859396</v>
      </c>
      <c r="ME281" s="18">
        <v>0</v>
      </c>
      <c r="MF281" s="18">
        <v>0</v>
      </c>
      <c r="MG281" s="18">
        <v>345657</v>
      </c>
      <c r="MH281" s="16">
        <v>0</v>
      </c>
      <c r="MI281" s="16">
        <v>0</v>
      </c>
      <c r="MJ281" s="16">
        <v>0</v>
      </c>
      <c r="MK281" s="16">
        <v>0</v>
      </c>
      <c r="ML281" s="16">
        <v>0</v>
      </c>
      <c r="MM281" s="16">
        <v>0</v>
      </c>
      <c r="MN281" s="16">
        <v>0</v>
      </c>
      <c r="MO281" s="16">
        <v>2284159</v>
      </c>
      <c r="MP281" s="16">
        <v>0</v>
      </c>
      <c r="MQ281" s="16">
        <v>0</v>
      </c>
      <c r="MR281" s="16">
        <v>221273</v>
      </c>
      <c r="MS281" s="16">
        <v>0</v>
      </c>
      <c r="MT281" s="16">
        <v>7481</v>
      </c>
      <c r="MU281" s="16">
        <v>-1400</v>
      </c>
      <c r="MV281" s="16">
        <v>0</v>
      </c>
      <c r="MW281" s="16">
        <v>2511513</v>
      </c>
      <c r="MX281" s="16">
        <v>277370522</v>
      </c>
      <c r="MY281" s="16">
        <v>0</v>
      </c>
      <c r="MZ281" s="16">
        <v>0</v>
      </c>
      <c r="NA281" s="16">
        <v>0</v>
      </c>
      <c r="NB281" s="16">
        <v>5531832</v>
      </c>
      <c r="NC281" s="16">
        <v>0</v>
      </c>
      <c r="ND281" s="16">
        <v>0</v>
      </c>
      <c r="NE281" s="16">
        <v>0</v>
      </c>
      <c r="NF281" s="16">
        <v>0</v>
      </c>
      <c r="NG281" s="17">
        <v>0.04</v>
      </c>
      <c r="NH281" s="17">
        <v>0</v>
      </c>
      <c r="NI281" s="17">
        <v>0</v>
      </c>
      <c r="NJ281" s="17">
        <v>0</v>
      </c>
      <c r="NK281" s="17">
        <v>0</v>
      </c>
      <c r="NL281" s="17">
        <v>0.04</v>
      </c>
      <c r="NM281" s="16">
        <v>221273</v>
      </c>
      <c r="NN281" s="16">
        <v>0</v>
      </c>
      <c r="NO281" s="18">
        <v>0</v>
      </c>
      <c r="NP281" s="16">
        <v>0</v>
      </c>
      <c r="NQ281" s="17">
        <v>221273</v>
      </c>
      <c r="NR281" s="16">
        <v>415000</v>
      </c>
      <c r="NS281" s="16">
        <v>0</v>
      </c>
      <c r="NT281" s="16">
        <v>91532</v>
      </c>
      <c r="NU281" s="16">
        <v>0</v>
      </c>
      <c r="NV281" s="16">
        <v>0</v>
      </c>
      <c r="NW281" s="17">
        <v>0</v>
      </c>
      <c r="NX281" s="17">
        <v>1121233</v>
      </c>
    </row>
    <row r="282" spans="1:388" x14ac:dyDescent="0.55000000000000004">
      <c r="A282" s="13" t="s">
        <v>1179</v>
      </c>
      <c r="B282" s="13" t="s">
        <v>1180</v>
      </c>
      <c r="C282" s="13" t="s">
        <v>531</v>
      </c>
      <c r="D282" s="13" t="s">
        <v>532</v>
      </c>
      <c r="E282" s="14">
        <v>656.1</v>
      </c>
      <c r="F282" s="15">
        <v>0.8</v>
      </c>
      <c r="G282" s="16">
        <v>7413</v>
      </c>
      <c r="H282" s="16">
        <v>5930</v>
      </c>
      <c r="I282" s="16">
        <v>6553</v>
      </c>
      <c r="J282" s="15">
        <v>0.8</v>
      </c>
      <c r="K282" s="16">
        <v>5242</v>
      </c>
      <c r="L282" s="16">
        <v>7413</v>
      </c>
      <c r="M282" s="16">
        <v>222</v>
      </c>
      <c r="N282" s="16">
        <v>7635</v>
      </c>
      <c r="O282" s="17">
        <v>639.96</v>
      </c>
      <c r="P282" s="17">
        <v>19.07</v>
      </c>
      <c r="Q282" s="17">
        <v>659.03</v>
      </c>
      <c r="R282" s="17">
        <v>71.739999999999995</v>
      </c>
      <c r="S282" s="17">
        <v>2.16</v>
      </c>
      <c r="T282" s="17">
        <v>73.900000000000006</v>
      </c>
      <c r="U282" s="17">
        <v>70.72</v>
      </c>
      <c r="V282" s="17">
        <v>2.35</v>
      </c>
      <c r="W282" s="17">
        <v>73.069999999999993</v>
      </c>
      <c r="X282" s="17">
        <v>357.8</v>
      </c>
      <c r="Y282" s="17">
        <v>10.73</v>
      </c>
      <c r="Z282" s="17">
        <v>368.53</v>
      </c>
      <c r="AA282" s="17">
        <v>32.4</v>
      </c>
      <c r="AB282" s="17">
        <v>13.31</v>
      </c>
      <c r="AC282" s="17">
        <v>27.4</v>
      </c>
      <c r="AD282" s="17">
        <v>73.11</v>
      </c>
      <c r="AE282" s="14">
        <v>656.1</v>
      </c>
      <c r="AF282" s="17">
        <v>729.21</v>
      </c>
      <c r="AG282" s="17">
        <v>1.53</v>
      </c>
      <c r="AH282" s="17">
        <v>730.74</v>
      </c>
      <c r="AI282" s="15">
        <v>16.68</v>
      </c>
      <c r="AJ282" s="15">
        <v>2.77</v>
      </c>
      <c r="AK282" s="17">
        <v>0</v>
      </c>
      <c r="AL282" s="17">
        <f>ROUND(Data_AidAndLevy[[#This Row],[L311]]*Data_AidAndLevy[[#This Row],[L201]],0)</f>
        <v>0</v>
      </c>
      <c r="AM282" s="15">
        <v>0</v>
      </c>
      <c r="AN282" s="15">
        <v>19.45</v>
      </c>
      <c r="AO282" s="17">
        <v>729.21</v>
      </c>
      <c r="AP282" s="15">
        <v>748.66</v>
      </c>
      <c r="AQ282" s="17">
        <v>73.11</v>
      </c>
      <c r="AR282" s="15">
        <v>675.55</v>
      </c>
      <c r="AS282" s="16">
        <v>7635</v>
      </c>
      <c r="AT282" s="14">
        <v>656.1</v>
      </c>
      <c r="AU282" s="16">
        <v>5009324</v>
      </c>
      <c r="AV282" s="16">
        <v>4945212</v>
      </c>
      <c r="AW282" s="17">
        <v>1.01</v>
      </c>
      <c r="AX282" s="16">
        <v>4994664</v>
      </c>
      <c r="AY282" s="16">
        <v>5009324</v>
      </c>
      <c r="AZ282" s="16">
        <v>0</v>
      </c>
      <c r="BA282" s="16">
        <v>7635</v>
      </c>
      <c r="BB282" s="15">
        <v>19.45</v>
      </c>
      <c r="BC282" s="16">
        <v>148501</v>
      </c>
      <c r="BD282" s="16">
        <v>7635</v>
      </c>
      <c r="BE282" s="17">
        <v>73.11</v>
      </c>
      <c r="BF282" s="16">
        <v>558195</v>
      </c>
      <c r="BG282" s="17">
        <v>659.03</v>
      </c>
      <c r="BH282" s="14">
        <v>656.1</v>
      </c>
      <c r="BI282" s="16">
        <v>432390</v>
      </c>
      <c r="BJ282" s="16">
        <v>426917</v>
      </c>
      <c r="BK282" s="16">
        <v>432390</v>
      </c>
      <c r="BL282" s="16">
        <v>0</v>
      </c>
      <c r="BM282" s="16">
        <v>432390</v>
      </c>
      <c r="BN282" s="16">
        <v>432390</v>
      </c>
      <c r="BO282" s="17">
        <v>73.900000000000006</v>
      </c>
      <c r="BP282" s="14">
        <v>656.1</v>
      </c>
      <c r="BQ282" s="16">
        <v>48486</v>
      </c>
      <c r="BR282" s="16">
        <v>47858</v>
      </c>
      <c r="BS282" s="16">
        <v>48486</v>
      </c>
      <c r="BT282" s="16">
        <v>0</v>
      </c>
      <c r="BU282" s="16">
        <v>48486</v>
      </c>
      <c r="BV282" s="16">
        <v>48486</v>
      </c>
      <c r="BW282" s="17">
        <v>73.069999999999993</v>
      </c>
      <c r="BX282" s="14">
        <v>656.1</v>
      </c>
      <c r="BY282" s="16">
        <v>47941</v>
      </c>
      <c r="BZ282" s="16">
        <v>47177</v>
      </c>
      <c r="CA282" s="16">
        <v>47941</v>
      </c>
      <c r="CB282" s="16">
        <v>0</v>
      </c>
      <c r="CC282" s="16">
        <v>47941</v>
      </c>
      <c r="CD282" s="16">
        <v>47941</v>
      </c>
      <c r="CE282" s="17">
        <v>368.53</v>
      </c>
      <c r="CF282" s="14">
        <v>656.1</v>
      </c>
      <c r="CG282" s="16">
        <v>241793</v>
      </c>
      <c r="CH282" s="16">
        <v>238688</v>
      </c>
      <c r="CI282" s="16">
        <v>241793</v>
      </c>
      <c r="CJ282" s="16">
        <v>0</v>
      </c>
      <c r="CK282" s="16">
        <v>241793</v>
      </c>
      <c r="CL282" s="16">
        <v>241793</v>
      </c>
      <c r="CM282" s="17">
        <v>333.94</v>
      </c>
      <c r="CN282" s="17">
        <v>729.21</v>
      </c>
      <c r="CO282" s="16">
        <v>243512</v>
      </c>
      <c r="CP282" s="16">
        <v>239903</v>
      </c>
      <c r="CQ282" s="16">
        <v>0</v>
      </c>
      <c r="CR282" s="16">
        <v>239903</v>
      </c>
      <c r="CS282" s="16">
        <v>243512</v>
      </c>
      <c r="CT282" s="16">
        <v>0</v>
      </c>
      <c r="CU282" s="14">
        <v>656.1</v>
      </c>
      <c r="CV282" s="16">
        <v>1</v>
      </c>
      <c r="CW282" s="14">
        <v>0</v>
      </c>
      <c r="CX282" s="16">
        <v>657</v>
      </c>
      <c r="CY282" s="17">
        <v>62.17</v>
      </c>
      <c r="CZ282" s="16">
        <v>40846</v>
      </c>
      <c r="DA282" s="16">
        <v>657</v>
      </c>
      <c r="DB282" s="17">
        <v>68.73</v>
      </c>
      <c r="DC282" s="16">
        <v>45156</v>
      </c>
      <c r="DD282" s="17">
        <v>1.53</v>
      </c>
      <c r="DE282" s="17">
        <v>333.94</v>
      </c>
      <c r="DF282" s="16">
        <v>511</v>
      </c>
      <c r="DG282" s="17">
        <v>34.29</v>
      </c>
      <c r="DH282" s="17">
        <v>729.21</v>
      </c>
      <c r="DI282" s="16">
        <v>25005</v>
      </c>
      <c r="DJ282" s="16">
        <v>24633</v>
      </c>
      <c r="DK282" s="16">
        <v>25005</v>
      </c>
      <c r="DL282" s="16">
        <v>0</v>
      </c>
      <c r="DM282" s="16">
        <v>25005</v>
      </c>
      <c r="DN282" s="16">
        <v>25005</v>
      </c>
      <c r="DO282" s="17">
        <v>3.7</v>
      </c>
      <c r="DP282" s="17">
        <v>729.21</v>
      </c>
      <c r="DQ282" s="16">
        <v>2698</v>
      </c>
      <c r="DR282" s="16">
        <v>2649</v>
      </c>
      <c r="DS282" s="16">
        <v>2698</v>
      </c>
      <c r="DT282" s="16">
        <v>0</v>
      </c>
      <c r="DU282" s="16">
        <v>2698</v>
      </c>
      <c r="DV282" s="16">
        <v>2698</v>
      </c>
      <c r="DW282" s="16">
        <v>5009324</v>
      </c>
      <c r="DX282" s="16">
        <v>0</v>
      </c>
      <c r="DY282" s="16">
        <v>148501</v>
      </c>
      <c r="DZ282" s="16">
        <v>558195</v>
      </c>
      <c r="EA282" s="16">
        <v>432390</v>
      </c>
      <c r="EB282" s="16">
        <v>48486</v>
      </c>
      <c r="EC282" s="16">
        <v>47941</v>
      </c>
      <c r="ED282" s="16">
        <v>241793</v>
      </c>
      <c r="EE282" s="16">
        <v>243512</v>
      </c>
      <c r="EF282" s="16">
        <v>0</v>
      </c>
      <c r="EG282" s="16">
        <v>40846</v>
      </c>
      <c r="EH282" s="16">
        <v>45156</v>
      </c>
      <c r="EI282" s="16">
        <v>511</v>
      </c>
      <c r="EJ282" s="16">
        <v>25005</v>
      </c>
      <c r="EK282" s="16">
        <v>2698</v>
      </c>
      <c r="EL282" s="16">
        <v>43760</v>
      </c>
      <c r="EM282" s="16">
        <v>243183</v>
      </c>
      <c r="EN282" s="16">
        <v>5930</v>
      </c>
      <c r="EO282" s="16">
        <v>7049711</v>
      </c>
      <c r="EP282" s="16">
        <v>267172279</v>
      </c>
      <c r="EQ282" s="18">
        <v>5.4</v>
      </c>
      <c r="ER282" s="16">
        <v>1442730</v>
      </c>
      <c r="ES282" s="16">
        <v>22535</v>
      </c>
      <c r="ET282" s="16">
        <v>23129</v>
      </c>
      <c r="EU282" s="16">
        <v>-594</v>
      </c>
      <c r="EV282" s="16">
        <v>1442730</v>
      </c>
      <c r="EW282" s="16">
        <v>1442136</v>
      </c>
      <c r="EX282" s="16">
        <v>26080658</v>
      </c>
      <c r="EY282" s="16">
        <v>23267145</v>
      </c>
      <c r="EZ282" s="16">
        <v>2813513</v>
      </c>
      <c r="FA282" s="18">
        <v>5.4</v>
      </c>
      <c r="FB282" s="16">
        <v>15193</v>
      </c>
      <c r="FC282" s="16">
        <v>0</v>
      </c>
      <c r="FD282" s="16">
        <v>0</v>
      </c>
      <c r="FE282" s="16">
        <v>0</v>
      </c>
      <c r="FF282" s="16">
        <v>15193</v>
      </c>
      <c r="FG282" s="16">
        <v>15193</v>
      </c>
      <c r="FH282" s="16">
        <v>1442136</v>
      </c>
      <c r="FI282" s="16">
        <v>1457329</v>
      </c>
      <c r="FJ282" s="16">
        <v>6749</v>
      </c>
      <c r="FK282" s="15">
        <v>675.55</v>
      </c>
      <c r="FL282" s="16">
        <v>4559287</v>
      </c>
      <c r="FM282" s="16">
        <v>6749</v>
      </c>
      <c r="FN282" s="17">
        <v>73.11</v>
      </c>
      <c r="FO282" s="16">
        <v>493419</v>
      </c>
      <c r="FP282" s="16">
        <v>264</v>
      </c>
      <c r="FQ282" s="17">
        <v>730.74</v>
      </c>
      <c r="FR282" s="16">
        <v>192915</v>
      </c>
      <c r="FS282" s="16">
        <v>25005</v>
      </c>
      <c r="FT282" s="16">
        <v>2698</v>
      </c>
      <c r="FU282" s="16">
        <v>220618</v>
      </c>
      <c r="FV282" s="16">
        <v>4559287</v>
      </c>
      <c r="FW282" s="16">
        <v>493419</v>
      </c>
      <c r="FX282" s="16">
        <v>5242</v>
      </c>
      <c r="FY282" s="16">
        <v>432390</v>
      </c>
      <c r="FZ282" s="16">
        <v>48486</v>
      </c>
      <c r="GA282" s="16">
        <v>47941</v>
      </c>
      <c r="GB282" s="16">
        <v>241793</v>
      </c>
      <c r="GC282" s="16">
        <v>6049176</v>
      </c>
      <c r="GD282" s="16">
        <v>1457329</v>
      </c>
      <c r="GE282" s="16">
        <v>4591847</v>
      </c>
      <c r="GF282" s="15">
        <v>748.66</v>
      </c>
      <c r="GG282" s="16">
        <v>300</v>
      </c>
      <c r="GH282" s="16">
        <v>224598</v>
      </c>
      <c r="GI282" s="16">
        <v>4591847</v>
      </c>
      <c r="GJ282" s="16">
        <v>0</v>
      </c>
      <c r="GK282" s="14">
        <v>21</v>
      </c>
      <c r="GL282" s="16">
        <v>7635</v>
      </c>
      <c r="GM282" s="16">
        <v>160335</v>
      </c>
      <c r="GN282" s="14">
        <v>0</v>
      </c>
      <c r="GO282" s="16">
        <v>7413</v>
      </c>
      <c r="GP282" s="16">
        <v>0</v>
      </c>
      <c r="GQ282" s="16">
        <v>160335</v>
      </c>
      <c r="GR282" s="16">
        <v>160335</v>
      </c>
      <c r="GS282" s="16">
        <v>7049711</v>
      </c>
      <c r="GT282" s="16">
        <v>6049176</v>
      </c>
      <c r="GU282" s="16">
        <v>0</v>
      </c>
      <c r="GV282" s="16">
        <v>1000535</v>
      </c>
      <c r="GW282" s="16">
        <v>267172279</v>
      </c>
      <c r="GX282" s="16">
        <v>263721678</v>
      </c>
      <c r="GY282" s="16">
        <v>3450601</v>
      </c>
      <c r="GZ282" s="16">
        <v>263721678</v>
      </c>
      <c r="HA282" s="18">
        <v>1.3100000000000001E-2</v>
      </c>
      <c r="HB282" s="16">
        <v>8973</v>
      </c>
      <c r="HC282" s="16">
        <v>118</v>
      </c>
      <c r="HD282" s="16">
        <v>8973</v>
      </c>
      <c r="HE282" s="16">
        <v>118</v>
      </c>
      <c r="HF282" s="16">
        <v>8855</v>
      </c>
      <c r="HG282" s="16">
        <v>886</v>
      </c>
      <c r="HH282" s="16">
        <v>685</v>
      </c>
      <c r="HI282" s="16">
        <v>201</v>
      </c>
      <c r="HJ282" s="15">
        <v>748.66</v>
      </c>
      <c r="HK282" s="16">
        <v>150481</v>
      </c>
      <c r="HL282" s="15">
        <v>748.66</v>
      </c>
      <c r="HM282" s="16">
        <v>10</v>
      </c>
      <c r="HN282" s="16">
        <v>7487</v>
      </c>
      <c r="HO282" s="15">
        <v>748.66</v>
      </c>
      <c r="HP282" s="16">
        <v>7635</v>
      </c>
      <c r="HQ282" s="15">
        <v>0.11600000000000001</v>
      </c>
      <c r="HR282" s="16">
        <v>663313</v>
      </c>
      <c r="HS282" s="16">
        <v>150481</v>
      </c>
      <c r="HT282" s="16">
        <v>7487</v>
      </c>
      <c r="HU282" s="16">
        <v>505345</v>
      </c>
      <c r="HV282" s="16">
        <v>267172279</v>
      </c>
      <c r="HW282" s="18">
        <v>1.8914599999999999</v>
      </c>
      <c r="HX282" s="18">
        <v>1.9617800000000001</v>
      </c>
      <c r="HY282" s="18">
        <v>0</v>
      </c>
      <c r="HZ282" s="16">
        <v>267172279</v>
      </c>
      <c r="IA282" s="16">
        <v>0</v>
      </c>
      <c r="IB282" s="16">
        <v>7635</v>
      </c>
      <c r="IC282" s="17">
        <v>0</v>
      </c>
      <c r="ID282" s="16">
        <v>0</v>
      </c>
      <c r="IE282" s="15">
        <v>748.66</v>
      </c>
      <c r="IF282" s="16">
        <v>0</v>
      </c>
      <c r="IG282" s="16">
        <v>1000535</v>
      </c>
      <c r="IH282" s="16">
        <v>8855</v>
      </c>
      <c r="II282" s="16">
        <v>0</v>
      </c>
      <c r="IJ282" s="16">
        <v>0</v>
      </c>
      <c r="IK282" s="16">
        <v>43760</v>
      </c>
      <c r="IL282" s="16">
        <v>150481</v>
      </c>
      <c r="IM282" s="16">
        <v>7487</v>
      </c>
      <c r="IN282" s="16">
        <v>0</v>
      </c>
      <c r="IO282" s="16">
        <v>0</v>
      </c>
      <c r="IP282" s="16">
        <v>877472</v>
      </c>
      <c r="IQ282" s="16">
        <v>4591847</v>
      </c>
      <c r="IR282" s="16">
        <v>0</v>
      </c>
      <c r="IS282" s="16">
        <v>8855</v>
      </c>
      <c r="IT282" s="16">
        <v>0</v>
      </c>
      <c r="IU282" s="16">
        <v>0</v>
      </c>
      <c r="IV282" s="16">
        <v>43760</v>
      </c>
      <c r="IW282" s="16">
        <v>150481</v>
      </c>
      <c r="IX282" s="16">
        <v>7487</v>
      </c>
      <c r="IY282" s="16">
        <v>0</v>
      </c>
      <c r="IZ282" s="16">
        <v>0</v>
      </c>
      <c r="JA282" s="16">
        <v>0</v>
      </c>
      <c r="JB282" s="16">
        <v>160335</v>
      </c>
      <c r="JC282" s="16">
        <v>4875245</v>
      </c>
      <c r="JD282" s="16">
        <v>5009324</v>
      </c>
      <c r="JE282" s="16">
        <v>0</v>
      </c>
      <c r="JF282" s="16">
        <v>5009324</v>
      </c>
      <c r="JG282" s="19">
        <v>0.1</v>
      </c>
      <c r="JH282" s="16">
        <v>500932</v>
      </c>
      <c r="JI282" s="16">
        <v>267172279</v>
      </c>
      <c r="JJ282" s="14">
        <v>656.1</v>
      </c>
      <c r="JK282" s="16">
        <v>407213</v>
      </c>
      <c r="JL282" s="16">
        <v>416026</v>
      </c>
      <c r="JM282" s="16">
        <v>407213</v>
      </c>
      <c r="JN282" s="17">
        <v>0.25</v>
      </c>
      <c r="JO282" s="19">
        <v>0.25540000000000002</v>
      </c>
      <c r="JP282" s="16">
        <v>500932</v>
      </c>
      <c r="JQ282" s="16">
        <v>127938</v>
      </c>
      <c r="JR282" s="17">
        <v>0.02</v>
      </c>
      <c r="JS282" s="16">
        <v>3721569</v>
      </c>
      <c r="JT282" s="16">
        <v>74431</v>
      </c>
      <c r="JU282" s="16">
        <v>500932</v>
      </c>
      <c r="JV282" s="16">
        <v>127938</v>
      </c>
      <c r="JW282" s="16">
        <v>74431</v>
      </c>
      <c r="JX282" s="16">
        <v>298563</v>
      </c>
      <c r="JY282" s="16">
        <v>127938</v>
      </c>
      <c r="JZ282" s="18">
        <v>0</v>
      </c>
      <c r="KA282" s="16">
        <v>0</v>
      </c>
      <c r="KB282" s="16">
        <v>74431</v>
      </c>
      <c r="KC282" s="16">
        <v>298563</v>
      </c>
      <c r="KD282" s="16">
        <v>372994</v>
      </c>
      <c r="KE282" s="16">
        <v>5009324</v>
      </c>
      <c r="KF282" s="19">
        <v>0</v>
      </c>
      <c r="KG282" s="16">
        <v>0</v>
      </c>
      <c r="KH282" s="17">
        <v>0</v>
      </c>
      <c r="KI282" s="16">
        <v>3721569</v>
      </c>
      <c r="KJ282" s="16">
        <v>0</v>
      </c>
      <c r="KK282" s="16">
        <v>0</v>
      </c>
      <c r="KL282" s="16">
        <v>0</v>
      </c>
      <c r="KM282" s="16">
        <v>0</v>
      </c>
      <c r="KN282" s="16">
        <v>14040</v>
      </c>
      <c r="KO282" s="16">
        <v>14410</v>
      </c>
      <c r="KP282" s="16">
        <v>-370</v>
      </c>
      <c r="KQ282" s="16">
        <v>877472</v>
      </c>
      <c r="KR282" s="16">
        <v>-370</v>
      </c>
      <c r="KS282" s="16">
        <v>877842</v>
      </c>
      <c r="KT282" s="16">
        <v>-594</v>
      </c>
      <c r="KU282" s="16">
        <v>-370</v>
      </c>
      <c r="KV282" s="16">
        <v>-964</v>
      </c>
      <c r="KW282" s="16">
        <v>1442730</v>
      </c>
      <c r="KX282" s="16">
        <v>877842</v>
      </c>
      <c r="KY282" s="18">
        <v>2320572</v>
      </c>
      <c r="KZ282" s="16">
        <v>298563</v>
      </c>
      <c r="LA282" s="16">
        <v>0</v>
      </c>
      <c r="LB282" s="16">
        <v>0</v>
      </c>
      <c r="LC282" s="16">
        <v>0</v>
      </c>
      <c r="LD282" s="16">
        <v>2619135</v>
      </c>
      <c r="LE282" s="16">
        <v>0</v>
      </c>
      <c r="LF282" s="16">
        <v>0</v>
      </c>
      <c r="LG282" s="16">
        <v>0</v>
      </c>
      <c r="LH282" s="16">
        <v>2619135</v>
      </c>
      <c r="LI282" s="16">
        <v>298563</v>
      </c>
      <c r="LJ282" s="16">
        <v>2320572</v>
      </c>
      <c r="LK282" s="16">
        <v>267172279</v>
      </c>
      <c r="LL282" s="16">
        <v>8.6856799999999996</v>
      </c>
      <c r="LM282" s="16">
        <v>298563</v>
      </c>
      <c r="LN282" s="16">
        <v>295663982</v>
      </c>
      <c r="LO282" s="16">
        <v>1.0098100000000001</v>
      </c>
      <c r="LP282" s="16">
        <v>8.6856799999999996</v>
      </c>
      <c r="LQ282" s="16">
        <v>9.6954899999999995</v>
      </c>
      <c r="LR282" s="16">
        <v>243512</v>
      </c>
      <c r="LS282" s="16">
        <v>0</v>
      </c>
      <c r="LT282" s="16">
        <v>40846</v>
      </c>
      <c r="LU282" s="16">
        <v>45156</v>
      </c>
      <c r="LV282" s="16">
        <v>511</v>
      </c>
      <c r="LW282" s="16">
        <v>25005</v>
      </c>
      <c r="LX282" s="16">
        <v>2698</v>
      </c>
      <c r="LY282" s="16">
        <v>43760</v>
      </c>
      <c r="LZ282" s="16">
        <v>313968</v>
      </c>
      <c r="MA282" s="16">
        <v>4875245</v>
      </c>
      <c r="MB282" s="18">
        <v>313968</v>
      </c>
      <c r="MC282" s="16">
        <v>4561277</v>
      </c>
      <c r="MD282" s="16">
        <v>7049711</v>
      </c>
      <c r="ME282" s="18">
        <v>0</v>
      </c>
      <c r="MF282" s="18">
        <v>0</v>
      </c>
      <c r="MG282" s="18">
        <v>372994</v>
      </c>
      <c r="MH282" s="16">
        <v>0</v>
      </c>
      <c r="MI282" s="16">
        <v>160335</v>
      </c>
      <c r="MJ282" s="16">
        <v>0</v>
      </c>
      <c r="MK282" s="16">
        <v>0</v>
      </c>
      <c r="ML282" s="16">
        <v>0</v>
      </c>
      <c r="MM282" s="16">
        <v>0</v>
      </c>
      <c r="MN282" s="16">
        <v>0</v>
      </c>
      <c r="MO282" s="16">
        <v>2619135</v>
      </c>
      <c r="MP282" s="16">
        <v>160335</v>
      </c>
      <c r="MQ282" s="16">
        <v>0</v>
      </c>
      <c r="MR282" s="16">
        <v>74431</v>
      </c>
      <c r="MS282" s="16">
        <v>0</v>
      </c>
      <c r="MT282" s="16">
        <v>15193</v>
      </c>
      <c r="MU282" s="16">
        <v>-964</v>
      </c>
      <c r="MV282" s="16">
        <v>0</v>
      </c>
      <c r="MW282" s="16">
        <v>2868130</v>
      </c>
      <c r="MX282" s="16">
        <v>295663982</v>
      </c>
      <c r="MY282" s="16">
        <v>1.34</v>
      </c>
      <c r="MZ282" s="16">
        <v>396190</v>
      </c>
      <c r="NA282" s="16">
        <v>0</v>
      </c>
      <c r="NB282" s="16">
        <v>3721569</v>
      </c>
      <c r="NC282" s="16">
        <v>0</v>
      </c>
      <c r="ND282" s="16">
        <v>396190</v>
      </c>
      <c r="NE282" s="16">
        <v>0</v>
      </c>
      <c r="NF282" s="16">
        <v>396190</v>
      </c>
      <c r="NG282" s="17">
        <v>0.02</v>
      </c>
      <c r="NH282" s="17">
        <v>0</v>
      </c>
      <c r="NI282" s="17">
        <v>0</v>
      </c>
      <c r="NJ282" s="17">
        <v>0</v>
      </c>
      <c r="NK282" s="17">
        <v>0</v>
      </c>
      <c r="NL282" s="17">
        <v>0.02</v>
      </c>
      <c r="NM282" s="16">
        <v>74431</v>
      </c>
      <c r="NN282" s="16">
        <v>0</v>
      </c>
      <c r="NO282" s="18">
        <v>0</v>
      </c>
      <c r="NP282" s="16">
        <v>0</v>
      </c>
      <c r="NQ282" s="17">
        <v>74431</v>
      </c>
      <c r="NR282" s="16">
        <v>379000</v>
      </c>
      <c r="NS282" s="16">
        <v>0</v>
      </c>
      <c r="NT282" s="16">
        <v>97569</v>
      </c>
      <c r="NU282" s="16">
        <v>0</v>
      </c>
      <c r="NV282" s="16">
        <v>0</v>
      </c>
      <c r="NW282" s="17">
        <v>0</v>
      </c>
      <c r="NX282" s="17">
        <v>0</v>
      </c>
    </row>
    <row r="283" spans="1:388" x14ac:dyDescent="0.55000000000000004">
      <c r="A283" s="13" t="s">
        <v>1189</v>
      </c>
      <c r="B283" s="13" t="s">
        <v>1275</v>
      </c>
      <c r="C283" s="13" t="s">
        <v>533</v>
      </c>
      <c r="D283" s="13" t="s">
        <v>534</v>
      </c>
      <c r="E283" s="14">
        <v>265.8</v>
      </c>
      <c r="F283" s="15">
        <v>-3.6999999999999998E-2</v>
      </c>
      <c r="G283" s="16">
        <v>7413</v>
      </c>
      <c r="H283" s="16">
        <v>-274</v>
      </c>
      <c r="I283" s="16">
        <v>6553</v>
      </c>
      <c r="J283" s="15">
        <v>-3.6999999999999998E-2</v>
      </c>
      <c r="K283" s="16">
        <v>-242</v>
      </c>
      <c r="L283" s="16">
        <v>7413</v>
      </c>
      <c r="M283" s="16">
        <v>222</v>
      </c>
      <c r="N283" s="16">
        <v>7635</v>
      </c>
      <c r="O283" s="17">
        <v>726.98</v>
      </c>
      <c r="P283" s="17">
        <v>19.07</v>
      </c>
      <c r="Q283" s="17">
        <v>746.05</v>
      </c>
      <c r="R283" s="17">
        <v>67.739999999999995</v>
      </c>
      <c r="S283" s="17">
        <v>2.16</v>
      </c>
      <c r="T283" s="17">
        <v>69.900000000000006</v>
      </c>
      <c r="U283" s="17">
        <v>85.57</v>
      </c>
      <c r="V283" s="17">
        <v>2.35</v>
      </c>
      <c r="W283" s="17">
        <v>87.92</v>
      </c>
      <c r="X283" s="17">
        <v>357.8</v>
      </c>
      <c r="Y283" s="17">
        <v>10.73</v>
      </c>
      <c r="Z283" s="17">
        <v>368.53</v>
      </c>
      <c r="AA283" s="17">
        <v>21.6</v>
      </c>
      <c r="AB283" s="17">
        <v>7.87</v>
      </c>
      <c r="AC283" s="17">
        <v>0</v>
      </c>
      <c r="AD283" s="17">
        <v>29.47</v>
      </c>
      <c r="AE283" s="14">
        <v>265.8</v>
      </c>
      <c r="AF283" s="17">
        <v>295.27</v>
      </c>
      <c r="AG283" s="17">
        <v>0.69</v>
      </c>
      <c r="AH283" s="17">
        <v>295.95999999999998</v>
      </c>
      <c r="AI283" s="15">
        <v>21.76</v>
      </c>
      <c r="AJ283" s="15">
        <v>1.371</v>
      </c>
      <c r="AK283" s="17">
        <v>0.21</v>
      </c>
      <c r="AL283" s="17">
        <f>ROUND(Data_AidAndLevy[[#This Row],[L311]]*Data_AidAndLevy[[#This Row],[L201]],0)</f>
        <v>1557</v>
      </c>
      <c r="AM283" s="15">
        <v>0</v>
      </c>
      <c r="AN283" s="15">
        <v>23.341000000000001</v>
      </c>
      <c r="AO283" s="17">
        <v>295.27</v>
      </c>
      <c r="AP283" s="15">
        <v>318.61099999999999</v>
      </c>
      <c r="AQ283" s="17">
        <v>29.47</v>
      </c>
      <c r="AR283" s="15">
        <v>289.14100000000002</v>
      </c>
      <c r="AS283" s="16">
        <v>7635</v>
      </c>
      <c r="AT283" s="14">
        <v>265.8</v>
      </c>
      <c r="AU283" s="16">
        <v>2029383</v>
      </c>
      <c r="AV283" s="16">
        <v>1989649</v>
      </c>
      <c r="AW283" s="17">
        <v>1.01</v>
      </c>
      <c r="AX283" s="16">
        <v>2009545</v>
      </c>
      <c r="AY283" s="16">
        <v>2029383</v>
      </c>
      <c r="AZ283" s="16">
        <v>0</v>
      </c>
      <c r="BA283" s="16">
        <v>7635</v>
      </c>
      <c r="BB283" s="15">
        <v>23.341000000000001</v>
      </c>
      <c r="BC283" s="16">
        <v>178209</v>
      </c>
      <c r="BD283" s="16">
        <v>7635</v>
      </c>
      <c r="BE283" s="17">
        <v>29.47</v>
      </c>
      <c r="BF283" s="16">
        <v>225003</v>
      </c>
      <c r="BG283" s="17">
        <v>746.05</v>
      </c>
      <c r="BH283" s="14">
        <v>265.8</v>
      </c>
      <c r="BI283" s="16">
        <v>198300</v>
      </c>
      <c r="BJ283" s="16">
        <v>195121</v>
      </c>
      <c r="BK283" s="16">
        <v>198300</v>
      </c>
      <c r="BL283" s="16">
        <v>0</v>
      </c>
      <c r="BM283" s="16">
        <v>198300</v>
      </c>
      <c r="BN283" s="16">
        <v>198300</v>
      </c>
      <c r="BO283" s="17">
        <v>69.900000000000006</v>
      </c>
      <c r="BP283" s="14">
        <v>265.8</v>
      </c>
      <c r="BQ283" s="16">
        <v>18579</v>
      </c>
      <c r="BR283" s="16">
        <v>18181</v>
      </c>
      <c r="BS283" s="16">
        <v>18579</v>
      </c>
      <c r="BT283" s="16">
        <v>0</v>
      </c>
      <c r="BU283" s="16">
        <v>18579</v>
      </c>
      <c r="BV283" s="16">
        <v>18579</v>
      </c>
      <c r="BW283" s="17">
        <v>87.92</v>
      </c>
      <c r="BX283" s="14">
        <v>265.8</v>
      </c>
      <c r="BY283" s="16">
        <v>23369</v>
      </c>
      <c r="BZ283" s="16">
        <v>22967</v>
      </c>
      <c r="CA283" s="16">
        <v>23369</v>
      </c>
      <c r="CB283" s="16">
        <v>0</v>
      </c>
      <c r="CC283" s="16">
        <v>23369</v>
      </c>
      <c r="CD283" s="16">
        <v>23369</v>
      </c>
      <c r="CE283" s="17">
        <v>368.53</v>
      </c>
      <c r="CF283" s="14">
        <v>265.8</v>
      </c>
      <c r="CG283" s="16">
        <v>97955</v>
      </c>
      <c r="CH283" s="16">
        <v>96034</v>
      </c>
      <c r="CI283" s="16">
        <v>97955</v>
      </c>
      <c r="CJ283" s="16">
        <v>0</v>
      </c>
      <c r="CK283" s="16">
        <v>97955</v>
      </c>
      <c r="CL283" s="16">
        <v>97955</v>
      </c>
      <c r="CM283" s="17">
        <v>331.3</v>
      </c>
      <c r="CN283" s="17">
        <v>295.27</v>
      </c>
      <c r="CO283" s="16">
        <v>97823</v>
      </c>
      <c r="CP283" s="16">
        <v>97493</v>
      </c>
      <c r="CQ283" s="16">
        <v>1034</v>
      </c>
      <c r="CR283" s="16">
        <v>98527</v>
      </c>
      <c r="CS283" s="16">
        <v>97823</v>
      </c>
      <c r="CT283" s="16">
        <v>704</v>
      </c>
      <c r="CU283" s="14">
        <v>265.8</v>
      </c>
      <c r="CV283" s="16">
        <v>7</v>
      </c>
      <c r="CW283" s="14">
        <v>0</v>
      </c>
      <c r="CX283" s="16">
        <v>273</v>
      </c>
      <c r="CY283" s="17">
        <v>62.14</v>
      </c>
      <c r="CZ283" s="16">
        <v>16964</v>
      </c>
      <c r="DA283" s="16">
        <v>273</v>
      </c>
      <c r="DB283" s="17">
        <v>68.3</v>
      </c>
      <c r="DC283" s="16">
        <v>18646</v>
      </c>
      <c r="DD283" s="17">
        <v>0.69</v>
      </c>
      <c r="DE283" s="17">
        <v>331.3</v>
      </c>
      <c r="DF283" s="16">
        <v>229</v>
      </c>
      <c r="DG283" s="17">
        <v>33.299999999999997</v>
      </c>
      <c r="DH283" s="17">
        <v>295.27</v>
      </c>
      <c r="DI283" s="16">
        <v>9832</v>
      </c>
      <c r="DJ283" s="16">
        <v>9792</v>
      </c>
      <c r="DK283" s="16">
        <v>9832</v>
      </c>
      <c r="DL283" s="16">
        <v>0</v>
      </c>
      <c r="DM283" s="16">
        <v>9832</v>
      </c>
      <c r="DN283" s="16">
        <v>9832</v>
      </c>
      <c r="DO283" s="17">
        <v>3.65</v>
      </c>
      <c r="DP283" s="17">
        <v>295.27</v>
      </c>
      <c r="DQ283" s="16">
        <v>1078</v>
      </c>
      <c r="DR283" s="16">
        <v>1070</v>
      </c>
      <c r="DS283" s="16">
        <v>1078</v>
      </c>
      <c r="DT283" s="16">
        <v>0</v>
      </c>
      <c r="DU283" s="16">
        <v>1078</v>
      </c>
      <c r="DV283" s="16">
        <v>1078</v>
      </c>
      <c r="DW283" s="16">
        <v>2029383</v>
      </c>
      <c r="DX283" s="16">
        <v>0</v>
      </c>
      <c r="DY283" s="16">
        <v>178209</v>
      </c>
      <c r="DZ283" s="16">
        <v>225003</v>
      </c>
      <c r="EA283" s="16">
        <v>198300</v>
      </c>
      <c r="EB283" s="16">
        <v>18579</v>
      </c>
      <c r="EC283" s="16">
        <v>23369</v>
      </c>
      <c r="ED283" s="16">
        <v>97955</v>
      </c>
      <c r="EE283" s="16">
        <v>97823</v>
      </c>
      <c r="EF283" s="16">
        <v>704</v>
      </c>
      <c r="EG283" s="16">
        <v>16964</v>
      </c>
      <c r="EH283" s="16">
        <v>18646</v>
      </c>
      <c r="EI283" s="16">
        <v>229</v>
      </c>
      <c r="EJ283" s="16">
        <v>9832</v>
      </c>
      <c r="EK283" s="16">
        <v>1078</v>
      </c>
      <c r="EL283" s="16">
        <v>22679</v>
      </c>
      <c r="EM283" s="16">
        <v>92494</v>
      </c>
      <c r="EN283" s="16">
        <v>-274</v>
      </c>
      <c r="EO283" s="16">
        <v>2985615</v>
      </c>
      <c r="EP283" s="16">
        <v>140706179</v>
      </c>
      <c r="EQ283" s="18">
        <v>5.4</v>
      </c>
      <c r="ER283" s="16">
        <v>759813</v>
      </c>
      <c r="ES283" s="16">
        <v>18666</v>
      </c>
      <c r="ET283" s="16">
        <v>18739</v>
      </c>
      <c r="EU283" s="16">
        <v>-73</v>
      </c>
      <c r="EV283" s="16">
        <v>759813</v>
      </c>
      <c r="EW283" s="16">
        <v>759740</v>
      </c>
      <c r="EX283" s="16">
        <v>12429057</v>
      </c>
      <c r="EY283" s="16">
        <v>10770737</v>
      </c>
      <c r="EZ283" s="16">
        <v>1658320</v>
      </c>
      <c r="FA283" s="18">
        <v>5.4</v>
      </c>
      <c r="FB283" s="16">
        <v>8955</v>
      </c>
      <c r="FC283" s="16">
        <v>0</v>
      </c>
      <c r="FD283" s="16">
        <v>0</v>
      </c>
      <c r="FE283" s="16">
        <v>0</v>
      </c>
      <c r="FF283" s="16">
        <v>8955</v>
      </c>
      <c r="FG283" s="16">
        <v>8955</v>
      </c>
      <c r="FH283" s="16">
        <v>759740</v>
      </c>
      <c r="FI283" s="16">
        <v>768695</v>
      </c>
      <c r="FJ283" s="16">
        <v>6749</v>
      </c>
      <c r="FK283" s="15">
        <v>289.14100000000002</v>
      </c>
      <c r="FL283" s="16">
        <v>1951413</v>
      </c>
      <c r="FM283" s="16">
        <v>6749</v>
      </c>
      <c r="FN283" s="17">
        <v>29.47</v>
      </c>
      <c r="FO283" s="16">
        <v>198893</v>
      </c>
      <c r="FP283" s="16">
        <v>264</v>
      </c>
      <c r="FQ283" s="17">
        <v>295.95999999999998</v>
      </c>
      <c r="FR283" s="16">
        <v>78133</v>
      </c>
      <c r="FS283" s="16">
        <v>9832</v>
      </c>
      <c r="FT283" s="16">
        <v>1078</v>
      </c>
      <c r="FU283" s="16">
        <v>89043</v>
      </c>
      <c r="FV283" s="16">
        <v>1951413</v>
      </c>
      <c r="FW283" s="16">
        <v>198893</v>
      </c>
      <c r="FX283" s="16">
        <v>-242</v>
      </c>
      <c r="FY283" s="16">
        <v>198300</v>
      </c>
      <c r="FZ283" s="16">
        <v>18579</v>
      </c>
      <c r="GA283" s="16">
        <v>23369</v>
      </c>
      <c r="GB283" s="16">
        <v>97955</v>
      </c>
      <c r="GC283" s="16">
        <v>2577310</v>
      </c>
      <c r="GD283" s="16">
        <v>768695</v>
      </c>
      <c r="GE283" s="16">
        <v>1808615</v>
      </c>
      <c r="GF283" s="15">
        <v>318.61099999999999</v>
      </c>
      <c r="GG283" s="16">
        <v>300</v>
      </c>
      <c r="GH283" s="16">
        <v>95583</v>
      </c>
      <c r="GI283" s="16">
        <v>1808615</v>
      </c>
      <c r="GJ283" s="16">
        <v>0</v>
      </c>
      <c r="GK283" s="14">
        <v>6.5</v>
      </c>
      <c r="GL283" s="16">
        <v>7635</v>
      </c>
      <c r="GM283" s="16">
        <v>49628</v>
      </c>
      <c r="GN283" s="14">
        <v>0</v>
      </c>
      <c r="GO283" s="16">
        <v>7413</v>
      </c>
      <c r="GP283" s="16">
        <v>0</v>
      </c>
      <c r="GQ283" s="16">
        <v>49628</v>
      </c>
      <c r="GR283" s="16">
        <v>49628</v>
      </c>
      <c r="GS283" s="16">
        <v>2985615</v>
      </c>
      <c r="GT283" s="16">
        <v>2577310</v>
      </c>
      <c r="GU283" s="16">
        <v>0</v>
      </c>
      <c r="GV283" s="16">
        <v>408305</v>
      </c>
      <c r="GW283" s="16">
        <v>140706179</v>
      </c>
      <c r="GX283" s="16">
        <v>133407814</v>
      </c>
      <c r="GY283" s="16">
        <v>7298365</v>
      </c>
      <c r="GZ283" s="16">
        <v>133407814</v>
      </c>
      <c r="HA283" s="18">
        <v>5.4699999999999999E-2</v>
      </c>
      <c r="HB283" s="16">
        <v>4251</v>
      </c>
      <c r="HC283" s="16">
        <v>233</v>
      </c>
      <c r="HD283" s="16">
        <v>4251</v>
      </c>
      <c r="HE283" s="16">
        <v>233</v>
      </c>
      <c r="HF283" s="16">
        <v>4018</v>
      </c>
      <c r="HG283" s="16">
        <v>886</v>
      </c>
      <c r="HH283" s="16">
        <v>685</v>
      </c>
      <c r="HI283" s="16">
        <v>201</v>
      </c>
      <c r="HJ283" s="15">
        <v>318.61099999999999</v>
      </c>
      <c r="HK283" s="16">
        <v>64041</v>
      </c>
      <c r="HL283" s="15">
        <v>318.61099999999999</v>
      </c>
      <c r="HM283" s="16">
        <v>10</v>
      </c>
      <c r="HN283" s="16">
        <v>3186</v>
      </c>
      <c r="HO283" s="15">
        <v>318.61099999999999</v>
      </c>
      <c r="HP283" s="16">
        <v>7635</v>
      </c>
      <c r="HQ283" s="15">
        <v>0.11600000000000001</v>
      </c>
      <c r="HR283" s="16">
        <v>282289</v>
      </c>
      <c r="HS283" s="16">
        <v>64041</v>
      </c>
      <c r="HT283" s="16">
        <v>3186</v>
      </c>
      <c r="HU283" s="16">
        <v>215062</v>
      </c>
      <c r="HV283" s="16">
        <v>140706179</v>
      </c>
      <c r="HW283" s="18">
        <v>1.5284500000000001</v>
      </c>
      <c r="HX283" s="18">
        <v>1.9617800000000001</v>
      </c>
      <c r="HY283" s="18">
        <v>0</v>
      </c>
      <c r="HZ283" s="16">
        <v>140706179</v>
      </c>
      <c r="IA283" s="16">
        <v>0</v>
      </c>
      <c r="IB283" s="16">
        <v>7635</v>
      </c>
      <c r="IC283" s="17">
        <v>0</v>
      </c>
      <c r="ID283" s="16">
        <v>0</v>
      </c>
      <c r="IE283" s="15">
        <v>318.61099999999999</v>
      </c>
      <c r="IF283" s="16">
        <v>0</v>
      </c>
      <c r="IG283" s="16">
        <v>408305</v>
      </c>
      <c r="IH283" s="16">
        <v>4018</v>
      </c>
      <c r="II283" s="16">
        <v>0</v>
      </c>
      <c r="IJ283" s="16">
        <v>0</v>
      </c>
      <c r="IK283" s="16">
        <v>22679</v>
      </c>
      <c r="IL283" s="16">
        <v>64041</v>
      </c>
      <c r="IM283" s="16">
        <v>3186</v>
      </c>
      <c r="IN283" s="16">
        <v>0</v>
      </c>
      <c r="IO283" s="16">
        <v>0</v>
      </c>
      <c r="IP283" s="16">
        <v>359739</v>
      </c>
      <c r="IQ283" s="16">
        <v>1808615</v>
      </c>
      <c r="IR283" s="16">
        <v>0</v>
      </c>
      <c r="IS283" s="16">
        <v>4018</v>
      </c>
      <c r="IT283" s="16">
        <v>0</v>
      </c>
      <c r="IU283" s="16">
        <v>0</v>
      </c>
      <c r="IV283" s="16">
        <v>22679</v>
      </c>
      <c r="IW283" s="16">
        <v>64041</v>
      </c>
      <c r="IX283" s="16">
        <v>3186</v>
      </c>
      <c r="IY283" s="16">
        <v>0</v>
      </c>
      <c r="IZ283" s="16">
        <v>0</v>
      </c>
      <c r="JA283" s="16">
        <v>0</v>
      </c>
      <c r="JB283" s="16">
        <v>49628</v>
      </c>
      <c r="JC283" s="16">
        <v>1906809</v>
      </c>
      <c r="JD283" s="16">
        <v>2029383</v>
      </c>
      <c r="JE283" s="16">
        <v>0</v>
      </c>
      <c r="JF283" s="16">
        <v>2029383</v>
      </c>
      <c r="JG283" s="19">
        <v>0.1</v>
      </c>
      <c r="JH283" s="16">
        <v>202938</v>
      </c>
      <c r="JI283" s="16">
        <v>140706179</v>
      </c>
      <c r="JJ283" s="14">
        <v>265.8</v>
      </c>
      <c r="JK283" s="16">
        <v>529369</v>
      </c>
      <c r="JL283" s="16">
        <v>416026</v>
      </c>
      <c r="JM283" s="16">
        <v>529369</v>
      </c>
      <c r="JN283" s="17">
        <v>0.25</v>
      </c>
      <c r="JO283" s="19">
        <v>0.19650000000000001</v>
      </c>
      <c r="JP283" s="16">
        <v>202938</v>
      </c>
      <c r="JQ283" s="16">
        <v>39877</v>
      </c>
      <c r="JR283" s="17">
        <v>0.01</v>
      </c>
      <c r="JS283" s="16">
        <v>1361226</v>
      </c>
      <c r="JT283" s="16">
        <v>13612</v>
      </c>
      <c r="JU283" s="16">
        <v>202938</v>
      </c>
      <c r="JV283" s="16">
        <v>39877</v>
      </c>
      <c r="JW283" s="16">
        <v>13612</v>
      </c>
      <c r="JX283" s="16">
        <v>149449</v>
      </c>
      <c r="JY283" s="16">
        <v>39877</v>
      </c>
      <c r="JZ283" s="18">
        <v>0</v>
      </c>
      <c r="KA283" s="16">
        <v>0</v>
      </c>
      <c r="KB283" s="16">
        <v>13612</v>
      </c>
      <c r="KC283" s="16">
        <v>149449</v>
      </c>
      <c r="KD283" s="16">
        <v>163061</v>
      </c>
      <c r="KE283" s="16">
        <v>2029383</v>
      </c>
      <c r="KF283" s="19">
        <v>0</v>
      </c>
      <c r="KG283" s="16">
        <v>0</v>
      </c>
      <c r="KH283" s="17">
        <v>0</v>
      </c>
      <c r="KI283" s="16">
        <v>1361226</v>
      </c>
      <c r="KJ283" s="16">
        <v>0</v>
      </c>
      <c r="KK283" s="16">
        <v>0</v>
      </c>
      <c r="KL283" s="16">
        <v>0</v>
      </c>
      <c r="KM283" s="16">
        <v>0</v>
      </c>
      <c r="KN283" s="16">
        <v>10099</v>
      </c>
      <c r="KO283" s="16">
        <v>10139</v>
      </c>
      <c r="KP283" s="16">
        <v>-40</v>
      </c>
      <c r="KQ283" s="16">
        <v>359739</v>
      </c>
      <c r="KR283" s="16">
        <v>-40</v>
      </c>
      <c r="KS283" s="16">
        <v>359779</v>
      </c>
      <c r="KT283" s="16">
        <v>-73</v>
      </c>
      <c r="KU283" s="16">
        <v>-40</v>
      </c>
      <c r="KV283" s="16">
        <v>-113</v>
      </c>
      <c r="KW283" s="16">
        <v>759813</v>
      </c>
      <c r="KX283" s="16">
        <v>359779</v>
      </c>
      <c r="KY283" s="18">
        <v>1119592</v>
      </c>
      <c r="KZ283" s="16">
        <v>149449</v>
      </c>
      <c r="LA283" s="16">
        <v>0</v>
      </c>
      <c r="LB283" s="16">
        <v>0</v>
      </c>
      <c r="LC283" s="16">
        <v>0</v>
      </c>
      <c r="LD283" s="16">
        <v>1269041</v>
      </c>
      <c r="LE283" s="16">
        <v>0</v>
      </c>
      <c r="LF283" s="16">
        <v>0</v>
      </c>
      <c r="LG283" s="16">
        <v>0</v>
      </c>
      <c r="LH283" s="16">
        <v>1269041</v>
      </c>
      <c r="LI283" s="16">
        <v>149449</v>
      </c>
      <c r="LJ283" s="16">
        <v>1119592</v>
      </c>
      <c r="LK283" s="16">
        <v>140706179</v>
      </c>
      <c r="LL283" s="16">
        <v>7.95695</v>
      </c>
      <c r="LM283" s="16">
        <v>149449</v>
      </c>
      <c r="LN283" s="16">
        <v>141794729</v>
      </c>
      <c r="LO283" s="16">
        <v>1.0539799999999999</v>
      </c>
      <c r="LP283" s="16">
        <v>7.95695</v>
      </c>
      <c r="LQ283" s="16">
        <v>9.0109300000000001</v>
      </c>
      <c r="LR283" s="16">
        <v>97823</v>
      </c>
      <c r="LS283" s="16">
        <v>704</v>
      </c>
      <c r="LT283" s="16">
        <v>16964</v>
      </c>
      <c r="LU283" s="16">
        <v>18646</v>
      </c>
      <c r="LV283" s="16">
        <v>229</v>
      </c>
      <c r="LW283" s="16">
        <v>9832</v>
      </c>
      <c r="LX283" s="16">
        <v>1078</v>
      </c>
      <c r="LY283" s="16">
        <v>22679</v>
      </c>
      <c r="LZ283" s="16">
        <v>122597</v>
      </c>
      <c r="MA283" s="16">
        <v>1906809</v>
      </c>
      <c r="MB283" s="18">
        <v>122597</v>
      </c>
      <c r="MC283" s="16">
        <v>1784212</v>
      </c>
      <c r="MD283" s="16">
        <v>2985615</v>
      </c>
      <c r="ME283" s="18">
        <v>0</v>
      </c>
      <c r="MF283" s="18">
        <v>0</v>
      </c>
      <c r="MG283" s="18">
        <v>163061</v>
      </c>
      <c r="MH283" s="16">
        <v>0</v>
      </c>
      <c r="MI283" s="16">
        <v>49628</v>
      </c>
      <c r="MJ283" s="16">
        <v>0</v>
      </c>
      <c r="MK283" s="16">
        <v>0</v>
      </c>
      <c r="ML283" s="16">
        <v>0</v>
      </c>
      <c r="MM283" s="16">
        <v>0</v>
      </c>
      <c r="MN283" s="16">
        <v>0</v>
      </c>
      <c r="MO283" s="16">
        <v>1269041</v>
      </c>
      <c r="MP283" s="16">
        <v>49628</v>
      </c>
      <c r="MQ283" s="16">
        <v>0</v>
      </c>
      <c r="MR283" s="16">
        <v>13612</v>
      </c>
      <c r="MS283" s="16">
        <v>0</v>
      </c>
      <c r="MT283" s="16">
        <v>8955</v>
      </c>
      <c r="MU283" s="16">
        <v>-113</v>
      </c>
      <c r="MV283" s="16">
        <v>0</v>
      </c>
      <c r="MW283" s="16">
        <v>1341123</v>
      </c>
      <c r="MX283" s="16">
        <v>141794729</v>
      </c>
      <c r="MY283" s="16">
        <v>1.34</v>
      </c>
      <c r="MZ283" s="16">
        <v>190005</v>
      </c>
      <c r="NA283" s="16">
        <v>0.01</v>
      </c>
      <c r="NB283" s="16">
        <v>1361226</v>
      </c>
      <c r="NC283" s="16">
        <v>13612</v>
      </c>
      <c r="ND283" s="16">
        <v>190005</v>
      </c>
      <c r="NE283" s="16">
        <v>13612</v>
      </c>
      <c r="NF283" s="16">
        <v>176393</v>
      </c>
      <c r="NG283" s="17">
        <v>0.01</v>
      </c>
      <c r="NH283" s="17">
        <v>0</v>
      </c>
      <c r="NI283" s="17">
        <v>0</v>
      </c>
      <c r="NJ283" s="17">
        <v>0</v>
      </c>
      <c r="NK283" s="17">
        <v>0.01</v>
      </c>
      <c r="NL283" s="17">
        <v>0.02</v>
      </c>
      <c r="NM283" s="16">
        <v>13612</v>
      </c>
      <c r="NN283" s="16">
        <v>0</v>
      </c>
      <c r="NO283" s="18">
        <v>0</v>
      </c>
      <c r="NP283" s="16">
        <v>0</v>
      </c>
      <c r="NQ283" s="17">
        <v>13612</v>
      </c>
      <c r="NR283" s="16">
        <v>150000</v>
      </c>
      <c r="NS283" s="16">
        <v>0</v>
      </c>
      <c r="NT283" s="16">
        <v>46792</v>
      </c>
      <c r="NU283" s="16">
        <v>0</v>
      </c>
      <c r="NV283" s="16">
        <v>0</v>
      </c>
      <c r="NW283" s="17">
        <v>0</v>
      </c>
      <c r="NX283" s="17">
        <v>0</v>
      </c>
    </row>
    <row r="284" spans="1:388" x14ac:dyDescent="0.55000000000000004">
      <c r="A284" s="13" t="s">
        <v>1177</v>
      </c>
      <c r="B284" s="13" t="s">
        <v>1199</v>
      </c>
      <c r="C284" s="13" t="s">
        <v>535</v>
      </c>
      <c r="D284" s="13" t="s">
        <v>536</v>
      </c>
      <c r="E284" s="14">
        <v>380.7</v>
      </c>
      <c r="F284" s="15">
        <v>-3.0459999999999998</v>
      </c>
      <c r="G284" s="16">
        <v>7417</v>
      </c>
      <c r="H284" s="16">
        <v>-341</v>
      </c>
      <c r="I284" s="16">
        <v>6553</v>
      </c>
      <c r="J284" s="15">
        <v>-3.0459999999999998</v>
      </c>
      <c r="K284" s="16">
        <v>-19960</v>
      </c>
      <c r="L284" s="16">
        <v>7417</v>
      </c>
      <c r="M284" s="16">
        <v>222</v>
      </c>
      <c r="N284" s="16">
        <v>7639</v>
      </c>
      <c r="O284" s="17">
        <v>688.3</v>
      </c>
      <c r="P284" s="17">
        <v>19.07</v>
      </c>
      <c r="Q284" s="17">
        <v>707.37</v>
      </c>
      <c r="R284" s="17">
        <v>71.540000000000006</v>
      </c>
      <c r="S284" s="17">
        <v>2.16</v>
      </c>
      <c r="T284" s="17">
        <v>73.7</v>
      </c>
      <c r="U284" s="17">
        <v>74.11</v>
      </c>
      <c r="V284" s="17">
        <v>2.35</v>
      </c>
      <c r="W284" s="17">
        <v>76.459999999999994</v>
      </c>
      <c r="X284" s="17">
        <v>357.8</v>
      </c>
      <c r="Y284" s="17">
        <v>10.73</v>
      </c>
      <c r="Z284" s="17">
        <v>368.53</v>
      </c>
      <c r="AA284" s="17">
        <v>18.72</v>
      </c>
      <c r="AB284" s="17">
        <v>26.63</v>
      </c>
      <c r="AC284" s="17">
        <v>19.18</v>
      </c>
      <c r="AD284" s="17">
        <v>64.53</v>
      </c>
      <c r="AE284" s="14">
        <v>380.7</v>
      </c>
      <c r="AF284" s="17">
        <v>445.23</v>
      </c>
      <c r="AG284" s="17">
        <v>0.56000000000000005</v>
      </c>
      <c r="AH284" s="17">
        <v>445.79</v>
      </c>
      <c r="AI284" s="15">
        <v>20.28</v>
      </c>
      <c r="AJ284" s="15">
        <v>1.831</v>
      </c>
      <c r="AK284" s="17">
        <v>0</v>
      </c>
      <c r="AL284" s="17">
        <f>ROUND(Data_AidAndLevy[[#This Row],[L311]]*Data_AidAndLevy[[#This Row],[L201]],0)</f>
        <v>0</v>
      </c>
      <c r="AM284" s="15">
        <v>0</v>
      </c>
      <c r="AN284" s="15">
        <v>22.111000000000001</v>
      </c>
      <c r="AO284" s="17">
        <v>445.23</v>
      </c>
      <c r="AP284" s="15">
        <v>467.34100000000001</v>
      </c>
      <c r="AQ284" s="17">
        <v>64.53</v>
      </c>
      <c r="AR284" s="15">
        <v>402.81099999999998</v>
      </c>
      <c r="AS284" s="16">
        <v>7639</v>
      </c>
      <c r="AT284" s="14">
        <v>380.7</v>
      </c>
      <c r="AU284" s="16">
        <v>2908167</v>
      </c>
      <c r="AV284" s="16">
        <v>2836261</v>
      </c>
      <c r="AW284" s="17">
        <v>1.01</v>
      </c>
      <c r="AX284" s="16">
        <v>2864624</v>
      </c>
      <c r="AY284" s="16">
        <v>2908167</v>
      </c>
      <c r="AZ284" s="16">
        <v>0</v>
      </c>
      <c r="BA284" s="16">
        <v>7639</v>
      </c>
      <c r="BB284" s="15">
        <v>22.111000000000001</v>
      </c>
      <c r="BC284" s="16">
        <v>168906</v>
      </c>
      <c r="BD284" s="16">
        <v>7639</v>
      </c>
      <c r="BE284" s="17">
        <v>64.53</v>
      </c>
      <c r="BF284" s="16">
        <v>492945</v>
      </c>
      <c r="BG284" s="17">
        <v>707.37</v>
      </c>
      <c r="BH284" s="14">
        <v>380.7</v>
      </c>
      <c r="BI284" s="16">
        <v>269296</v>
      </c>
      <c r="BJ284" s="16">
        <v>263206</v>
      </c>
      <c r="BK284" s="16">
        <v>269296</v>
      </c>
      <c r="BL284" s="16">
        <v>0</v>
      </c>
      <c r="BM284" s="16">
        <v>269296</v>
      </c>
      <c r="BN284" s="16">
        <v>269296</v>
      </c>
      <c r="BO284" s="17">
        <v>73.7</v>
      </c>
      <c r="BP284" s="14">
        <v>380.7</v>
      </c>
      <c r="BQ284" s="16">
        <v>28058</v>
      </c>
      <c r="BR284" s="16">
        <v>27357</v>
      </c>
      <c r="BS284" s="16">
        <v>28058</v>
      </c>
      <c r="BT284" s="16">
        <v>0</v>
      </c>
      <c r="BU284" s="16">
        <v>28058</v>
      </c>
      <c r="BV284" s="16">
        <v>28058</v>
      </c>
      <c r="BW284" s="17">
        <v>76.459999999999994</v>
      </c>
      <c r="BX284" s="14">
        <v>380.7</v>
      </c>
      <c r="BY284" s="16">
        <v>29108</v>
      </c>
      <c r="BZ284" s="16">
        <v>28340</v>
      </c>
      <c r="CA284" s="16">
        <v>29108</v>
      </c>
      <c r="CB284" s="16">
        <v>0</v>
      </c>
      <c r="CC284" s="16">
        <v>29108</v>
      </c>
      <c r="CD284" s="16">
        <v>29108</v>
      </c>
      <c r="CE284" s="17">
        <v>368.53</v>
      </c>
      <c r="CF284" s="14">
        <v>380.7</v>
      </c>
      <c r="CG284" s="16">
        <v>140299</v>
      </c>
      <c r="CH284" s="16">
        <v>136823</v>
      </c>
      <c r="CI284" s="16">
        <v>140299</v>
      </c>
      <c r="CJ284" s="16">
        <v>0</v>
      </c>
      <c r="CK284" s="16">
        <v>140299</v>
      </c>
      <c r="CL284" s="16">
        <v>140299</v>
      </c>
      <c r="CM284" s="17">
        <v>337.26</v>
      </c>
      <c r="CN284" s="17">
        <v>445.23</v>
      </c>
      <c r="CO284" s="16">
        <v>150158</v>
      </c>
      <c r="CP284" s="16">
        <v>147334</v>
      </c>
      <c r="CQ284" s="16">
        <v>4990</v>
      </c>
      <c r="CR284" s="16">
        <v>152324</v>
      </c>
      <c r="CS284" s="16">
        <v>150158</v>
      </c>
      <c r="CT284" s="16">
        <v>2166</v>
      </c>
      <c r="CU284" s="14">
        <v>380.7</v>
      </c>
      <c r="CV284" s="16">
        <v>1</v>
      </c>
      <c r="CW284" s="14">
        <v>0</v>
      </c>
      <c r="CX284" s="16">
        <v>382</v>
      </c>
      <c r="CY284" s="17">
        <v>62.47</v>
      </c>
      <c r="CZ284" s="16">
        <v>23864</v>
      </c>
      <c r="DA284" s="16">
        <v>382</v>
      </c>
      <c r="DB284" s="17">
        <v>69.650000000000006</v>
      </c>
      <c r="DC284" s="16">
        <v>26606</v>
      </c>
      <c r="DD284" s="17">
        <v>0.56000000000000005</v>
      </c>
      <c r="DE284" s="17">
        <v>337.26</v>
      </c>
      <c r="DF284" s="16">
        <v>189</v>
      </c>
      <c r="DG284" s="17">
        <v>41.7</v>
      </c>
      <c r="DH284" s="17">
        <v>445.23</v>
      </c>
      <c r="DI284" s="16">
        <v>18566</v>
      </c>
      <c r="DJ284" s="16">
        <v>18308</v>
      </c>
      <c r="DK284" s="16">
        <v>18566</v>
      </c>
      <c r="DL284" s="16">
        <v>0</v>
      </c>
      <c r="DM284" s="16">
        <v>18566</v>
      </c>
      <c r="DN284" s="16">
        <v>18566</v>
      </c>
      <c r="DO284" s="17">
        <v>4.8</v>
      </c>
      <c r="DP284" s="17">
        <v>445.23</v>
      </c>
      <c r="DQ284" s="16">
        <v>2137</v>
      </c>
      <c r="DR284" s="16">
        <v>2105</v>
      </c>
      <c r="DS284" s="16">
        <v>2137</v>
      </c>
      <c r="DT284" s="16">
        <v>0</v>
      </c>
      <c r="DU284" s="16">
        <v>2137</v>
      </c>
      <c r="DV284" s="16">
        <v>2137</v>
      </c>
      <c r="DW284" s="16">
        <v>2908167</v>
      </c>
      <c r="DX284" s="16">
        <v>0</v>
      </c>
      <c r="DY284" s="16">
        <v>168906</v>
      </c>
      <c r="DZ284" s="16">
        <v>492945</v>
      </c>
      <c r="EA284" s="16">
        <v>269296</v>
      </c>
      <c r="EB284" s="16">
        <v>28058</v>
      </c>
      <c r="EC284" s="16">
        <v>29108</v>
      </c>
      <c r="ED284" s="16">
        <v>140299</v>
      </c>
      <c r="EE284" s="16">
        <v>150158</v>
      </c>
      <c r="EF284" s="16">
        <v>2166</v>
      </c>
      <c r="EG284" s="16">
        <v>23864</v>
      </c>
      <c r="EH284" s="16">
        <v>26606</v>
      </c>
      <c r="EI284" s="16">
        <v>189</v>
      </c>
      <c r="EJ284" s="16">
        <v>18566</v>
      </c>
      <c r="EK284" s="16">
        <v>2137</v>
      </c>
      <c r="EL284" s="16">
        <v>29808</v>
      </c>
      <c r="EM284" s="16">
        <v>73229</v>
      </c>
      <c r="EN284" s="16">
        <v>-341</v>
      </c>
      <c r="EO284" s="16">
        <v>4303545</v>
      </c>
      <c r="EP284" s="16">
        <v>157034137</v>
      </c>
      <c r="EQ284" s="18">
        <v>5.4</v>
      </c>
      <c r="ER284" s="16">
        <v>847984</v>
      </c>
      <c r="ES284" s="16">
        <v>11759</v>
      </c>
      <c r="ET284" s="16">
        <v>11740</v>
      </c>
      <c r="EU284" s="16">
        <v>19</v>
      </c>
      <c r="EV284" s="16">
        <v>847984</v>
      </c>
      <c r="EW284" s="16">
        <v>848003</v>
      </c>
      <c r="EX284" s="16">
        <v>9094591</v>
      </c>
      <c r="EY284" s="16">
        <v>7151112</v>
      </c>
      <c r="EZ284" s="16">
        <v>1943479</v>
      </c>
      <c r="FA284" s="18">
        <v>5.4</v>
      </c>
      <c r="FB284" s="16">
        <v>10495</v>
      </c>
      <c r="FC284" s="16">
        <v>0</v>
      </c>
      <c r="FD284" s="16">
        <v>0</v>
      </c>
      <c r="FE284" s="16">
        <v>0</v>
      </c>
      <c r="FF284" s="16">
        <v>10495</v>
      </c>
      <c r="FG284" s="16">
        <v>10495</v>
      </c>
      <c r="FH284" s="16">
        <v>848003</v>
      </c>
      <c r="FI284" s="16">
        <v>858498</v>
      </c>
      <c r="FJ284" s="16">
        <v>6749</v>
      </c>
      <c r="FK284" s="15">
        <v>402.81099999999998</v>
      </c>
      <c r="FL284" s="16">
        <v>2718571</v>
      </c>
      <c r="FM284" s="16">
        <v>6749</v>
      </c>
      <c r="FN284" s="17">
        <v>64.53</v>
      </c>
      <c r="FO284" s="16">
        <v>435513</v>
      </c>
      <c r="FP284" s="16">
        <v>264</v>
      </c>
      <c r="FQ284" s="17">
        <v>445.79</v>
      </c>
      <c r="FR284" s="16">
        <v>117689</v>
      </c>
      <c r="FS284" s="16">
        <v>18566</v>
      </c>
      <c r="FT284" s="16">
        <v>2137</v>
      </c>
      <c r="FU284" s="16">
        <v>138392</v>
      </c>
      <c r="FV284" s="16">
        <v>2718571</v>
      </c>
      <c r="FW284" s="16">
        <v>435513</v>
      </c>
      <c r="FX284" s="16">
        <v>-19960</v>
      </c>
      <c r="FY284" s="16">
        <v>269296</v>
      </c>
      <c r="FZ284" s="16">
        <v>28058</v>
      </c>
      <c r="GA284" s="16">
        <v>29108</v>
      </c>
      <c r="GB284" s="16">
        <v>140299</v>
      </c>
      <c r="GC284" s="16">
        <v>3739277</v>
      </c>
      <c r="GD284" s="16">
        <v>858498</v>
      </c>
      <c r="GE284" s="16">
        <v>2880779</v>
      </c>
      <c r="GF284" s="15">
        <v>467.34100000000001</v>
      </c>
      <c r="GG284" s="16">
        <v>300</v>
      </c>
      <c r="GH284" s="16">
        <v>140202</v>
      </c>
      <c r="GI284" s="16">
        <v>2880779</v>
      </c>
      <c r="GJ284" s="16">
        <v>0</v>
      </c>
      <c r="GK284" s="14">
        <v>0</v>
      </c>
      <c r="GL284" s="16">
        <v>7635</v>
      </c>
      <c r="GM284" s="16">
        <v>0</v>
      </c>
      <c r="GN284" s="14">
        <v>0</v>
      </c>
      <c r="GO284" s="16">
        <v>7413</v>
      </c>
      <c r="GP284" s="16">
        <v>0</v>
      </c>
      <c r="GQ284" s="16">
        <v>0</v>
      </c>
      <c r="GR284" s="16">
        <v>0</v>
      </c>
      <c r="GS284" s="16">
        <v>4303545</v>
      </c>
      <c r="GT284" s="16">
        <v>3739277</v>
      </c>
      <c r="GU284" s="16">
        <v>0</v>
      </c>
      <c r="GV284" s="16">
        <v>564268</v>
      </c>
      <c r="GW284" s="16">
        <v>157034137</v>
      </c>
      <c r="GX284" s="16">
        <v>155691634</v>
      </c>
      <c r="GY284" s="16">
        <v>1342503</v>
      </c>
      <c r="GZ284" s="16">
        <v>155691634</v>
      </c>
      <c r="HA284" s="18">
        <v>8.6E-3</v>
      </c>
      <c r="HB284" s="16">
        <v>18598</v>
      </c>
      <c r="HC284" s="16">
        <v>160</v>
      </c>
      <c r="HD284" s="16">
        <v>18598</v>
      </c>
      <c r="HE284" s="16">
        <v>160</v>
      </c>
      <c r="HF284" s="16">
        <v>18438</v>
      </c>
      <c r="HG284" s="16">
        <v>886</v>
      </c>
      <c r="HH284" s="16">
        <v>685</v>
      </c>
      <c r="HI284" s="16">
        <v>201</v>
      </c>
      <c r="HJ284" s="15">
        <v>467.34100000000001</v>
      </c>
      <c r="HK284" s="16">
        <v>93936</v>
      </c>
      <c r="HL284" s="15">
        <v>467.34100000000001</v>
      </c>
      <c r="HM284" s="16">
        <v>10</v>
      </c>
      <c r="HN284" s="16">
        <v>4673</v>
      </c>
      <c r="HO284" s="15">
        <v>467.34100000000001</v>
      </c>
      <c r="HP284" s="16">
        <v>7635</v>
      </c>
      <c r="HQ284" s="15">
        <v>0.11600000000000001</v>
      </c>
      <c r="HR284" s="16">
        <v>414064</v>
      </c>
      <c r="HS284" s="16">
        <v>93936</v>
      </c>
      <c r="HT284" s="16">
        <v>4673</v>
      </c>
      <c r="HU284" s="16">
        <v>315455</v>
      </c>
      <c r="HV284" s="16">
        <v>157034137</v>
      </c>
      <c r="HW284" s="18">
        <v>2.0088300000000001</v>
      </c>
      <c r="HX284" s="18">
        <v>1.9617800000000001</v>
      </c>
      <c r="HY284" s="18">
        <v>4.7050000000000002E-2</v>
      </c>
      <c r="HZ284" s="16">
        <v>157034137</v>
      </c>
      <c r="IA284" s="16">
        <v>7388</v>
      </c>
      <c r="IB284" s="16">
        <v>7635</v>
      </c>
      <c r="IC284" s="17">
        <v>0</v>
      </c>
      <c r="ID284" s="16">
        <v>0</v>
      </c>
      <c r="IE284" s="15">
        <v>467.34100000000001</v>
      </c>
      <c r="IF284" s="16">
        <v>0</v>
      </c>
      <c r="IG284" s="16">
        <v>564268</v>
      </c>
      <c r="IH284" s="16">
        <v>18438</v>
      </c>
      <c r="II284" s="16">
        <v>0</v>
      </c>
      <c r="IJ284" s="16">
        <v>0</v>
      </c>
      <c r="IK284" s="16">
        <v>29808</v>
      </c>
      <c r="IL284" s="16">
        <v>93936</v>
      </c>
      <c r="IM284" s="16">
        <v>4673</v>
      </c>
      <c r="IN284" s="16">
        <v>7388</v>
      </c>
      <c r="IO284" s="16">
        <v>0</v>
      </c>
      <c r="IP284" s="16">
        <v>469641</v>
      </c>
      <c r="IQ284" s="16">
        <v>2880779</v>
      </c>
      <c r="IR284" s="16">
        <v>0</v>
      </c>
      <c r="IS284" s="16">
        <v>18438</v>
      </c>
      <c r="IT284" s="16">
        <v>0</v>
      </c>
      <c r="IU284" s="16">
        <v>0</v>
      </c>
      <c r="IV284" s="16">
        <v>29808</v>
      </c>
      <c r="IW284" s="16">
        <v>93936</v>
      </c>
      <c r="IX284" s="16">
        <v>4673</v>
      </c>
      <c r="IY284" s="16">
        <v>7388</v>
      </c>
      <c r="IZ284" s="16">
        <v>0</v>
      </c>
      <c r="JA284" s="16">
        <v>0</v>
      </c>
      <c r="JB284" s="16">
        <v>0</v>
      </c>
      <c r="JC284" s="16">
        <v>2975406</v>
      </c>
      <c r="JD284" s="16">
        <v>2908167</v>
      </c>
      <c r="JE284" s="16">
        <v>0</v>
      </c>
      <c r="JF284" s="16">
        <v>2908167</v>
      </c>
      <c r="JG284" s="19">
        <v>0.1</v>
      </c>
      <c r="JH284" s="16">
        <v>290817</v>
      </c>
      <c r="JI284" s="16">
        <v>157034137</v>
      </c>
      <c r="JJ284" s="14">
        <v>380.7</v>
      </c>
      <c r="JK284" s="16">
        <v>412488</v>
      </c>
      <c r="JL284" s="16">
        <v>416026</v>
      </c>
      <c r="JM284" s="16">
        <v>412488</v>
      </c>
      <c r="JN284" s="17">
        <v>0.25</v>
      </c>
      <c r="JO284" s="19">
        <v>0.25209999999999999</v>
      </c>
      <c r="JP284" s="16">
        <v>290817</v>
      </c>
      <c r="JQ284" s="16">
        <v>73315</v>
      </c>
      <c r="JR284" s="17">
        <v>7.0000000000000007E-2</v>
      </c>
      <c r="JS284" s="16">
        <v>2731287</v>
      </c>
      <c r="JT284" s="16">
        <v>191190</v>
      </c>
      <c r="JU284" s="16">
        <v>290817</v>
      </c>
      <c r="JV284" s="16">
        <v>73315</v>
      </c>
      <c r="JW284" s="16">
        <v>191190</v>
      </c>
      <c r="JX284" s="16">
        <v>26312</v>
      </c>
      <c r="JY284" s="16">
        <v>73315</v>
      </c>
      <c r="JZ284" s="18">
        <v>0</v>
      </c>
      <c r="KA284" s="16">
        <v>0</v>
      </c>
      <c r="KB284" s="16">
        <v>191190</v>
      </c>
      <c r="KC284" s="16">
        <v>26312</v>
      </c>
      <c r="KD284" s="16">
        <v>217502</v>
      </c>
      <c r="KE284" s="16">
        <v>2908167</v>
      </c>
      <c r="KF284" s="19">
        <v>0</v>
      </c>
      <c r="KG284" s="16">
        <v>0</v>
      </c>
      <c r="KH284" s="17">
        <v>0</v>
      </c>
      <c r="KI284" s="16">
        <v>2731287</v>
      </c>
      <c r="KJ284" s="16">
        <v>0</v>
      </c>
      <c r="KK284" s="16">
        <v>0</v>
      </c>
      <c r="KL284" s="16">
        <v>0</v>
      </c>
      <c r="KM284" s="16">
        <v>0</v>
      </c>
      <c r="KN284" s="16">
        <v>6257</v>
      </c>
      <c r="KO284" s="16">
        <v>6247</v>
      </c>
      <c r="KP284" s="16">
        <v>10</v>
      </c>
      <c r="KQ284" s="16">
        <v>469641</v>
      </c>
      <c r="KR284" s="16">
        <v>10</v>
      </c>
      <c r="KS284" s="16">
        <v>469631</v>
      </c>
      <c r="KT284" s="16">
        <v>19</v>
      </c>
      <c r="KU284" s="16">
        <v>10</v>
      </c>
      <c r="KV284" s="16">
        <v>29</v>
      </c>
      <c r="KW284" s="16">
        <v>847984</v>
      </c>
      <c r="KX284" s="16">
        <v>469631</v>
      </c>
      <c r="KY284" s="18">
        <v>1317615</v>
      </c>
      <c r="KZ284" s="16">
        <v>26312</v>
      </c>
      <c r="LA284" s="16">
        <v>0</v>
      </c>
      <c r="LB284" s="16">
        <v>0</v>
      </c>
      <c r="LC284" s="16">
        <v>0</v>
      </c>
      <c r="LD284" s="16">
        <v>1343927</v>
      </c>
      <c r="LE284" s="16">
        <v>200000</v>
      </c>
      <c r="LF284" s="16">
        <v>0</v>
      </c>
      <c r="LG284" s="16">
        <v>0</v>
      </c>
      <c r="LH284" s="16">
        <v>1543927</v>
      </c>
      <c r="LI284" s="16">
        <v>26312</v>
      </c>
      <c r="LJ284" s="16">
        <v>1517615</v>
      </c>
      <c r="LK284" s="16">
        <v>157034137</v>
      </c>
      <c r="LL284" s="16">
        <v>9.6642399999999995</v>
      </c>
      <c r="LM284" s="16">
        <v>26312</v>
      </c>
      <c r="LN284" s="16">
        <v>157034137</v>
      </c>
      <c r="LO284" s="16">
        <v>0.16755999999999999</v>
      </c>
      <c r="LP284" s="16">
        <v>9.6642399999999995</v>
      </c>
      <c r="LQ284" s="16">
        <v>9.8317999999999994</v>
      </c>
      <c r="LR284" s="16">
        <v>150158</v>
      </c>
      <c r="LS284" s="16">
        <v>2166</v>
      </c>
      <c r="LT284" s="16">
        <v>23864</v>
      </c>
      <c r="LU284" s="16">
        <v>26606</v>
      </c>
      <c r="LV284" s="16">
        <v>189</v>
      </c>
      <c r="LW284" s="16">
        <v>18566</v>
      </c>
      <c r="LX284" s="16">
        <v>2137</v>
      </c>
      <c r="LY284" s="16">
        <v>29808</v>
      </c>
      <c r="LZ284" s="16">
        <v>193878</v>
      </c>
      <c r="MA284" s="16">
        <v>2975406</v>
      </c>
      <c r="MB284" s="18">
        <v>193878</v>
      </c>
      <c r="MC284" s="16">
        <v>2781528</v>
      </c>
      <c r="MD284" s="16">
        <v>4303545</v>
      </c>
      <c r="ME284" s="18">
        <v>0</v>
      </c>
      <c r="MF284" s="18">
        <v>0</v>
      </c>
      <c r="MG284" s="18">
        <v>217502</v>
      </c>
      <c r="MH284" s="16">
        <v>0</v>
      </c>
      <c r="MI284" s="16">
        <v>0</v>
      </c>
      <c r="MJ284" s="16">
        <v>0</v>
      </c>
      <c r="MK284" s="16">
        <v>0</v>
      </c>
      <c r="ML284" s="16">
        <v>0</v>
      </c>
      <c r="MM284" s="16">
        <v>0</v>
      </c>
      <c r="MN284" s="16">
        <v>0</v>
      </c>
      <c r="MO284" s="16">
        <v>1343927</v>
      </c>
      <c r="MP284" s="16">
        <v>0</v>
      </c>
      <c r="MQ284" s="16">
        <v>0</v>
      </c>
      <c r="MR284" s="16">
        <v>191190</v>
      </c>
      <c r="MS284" s="16">
        <v>0</v>
      </c>
      <c r="MT284" s="16">
        <v>10495</v>
      </c>
      <c r="MU284" s="16">
        <v>29</v>
      </c>
      <c r="MV284" s="16">
        <v>0</v>
      </c>
      <c r="MW284" s="16">
        <v>1545641</v>
      </c>
      <c r="MX284" s="16">
        <v>157034137</v>
      </c>
      <c r="MY284" s="16">
        <v>1.34</v>
      </c>
      <c r="MZ284" s="16">
        <v>210426</v>
      </c>
      <c r="NA284" s="16">
        <v>0</v>
      </c>
      <c r="NB284" s="16">
        <v>2731287</v>
      </c>
      <c r="NC284" s="16">
        <v>0</v>
      </c>
      <c r="ND284" s="16">
        <v>210426</v>
      </c>
      <c r="NE284" s="16">
        <v>0</v>
      </c>
      <c r="NF284" s="16">
        <v>210426</v>
      </c>
      <c r="NG284" s="17">
        <v>7.0000000000000007E-2</v>
      </c>
      <c r="NH284" s="17">
        <v>0</v>
      </c>
      <c r="NI284" s="17">
        <v>0</v>
      </c>
      <c r="NJ284" s="17">
        <v>0</v>
      </c>
      <c r="NK284" s="17">
        <v>0</v>
      </c>
      <c r="NL284" s="17">
        <v>7.0000000000000007E-2</v>
      </c>
      <c r="NM284" s="16">
        <v>191190</v>
      </c>
      <c r="NN284" s="16">
        <v>0</v>
      </c>
      <c r="NO284" s="18">
        <v>0</v>
      </c>
      <c r="NP284" s="16">
        <v>0</v>
      </c>
      <c r="NQ284" s="17">
        <v>191190</v>
      </c>
      <c r="NR284" s="16">
        <v>275000</v>
      </c>
      <c r="NS284" s="16">
        <v>0</v>
      </c>
      <c r="NT284" s="16">
        <v>51821</v>
      </c>
      <c r="NU284" s="16">
        <v>0</v>
      </c>
      <c r="NV284" s="16">
        <v>0</v>
      </c>
      <c r="NW284" s="17">
        <v>0</v>
      </c>
      <c r="NX284" s="17">
        <v>275500</v>
      </c>
    </row>
    <row r="285" spans="1:388" x14ac:dyDescent="0.55000000000000004">
      <c r="A285" s="13" t="s">
        <v>1195</v>
      </c>
      <c r="B285" s="13" t="s">
        <v>1289</v>
      </c>
      <c r="C285" s="13" t="s">
        <v>537</v>
      </c>
      <c r="D285" s="13" t="s">
        <v>538</v>
      </c>
      <c r="E285" s="14">
        <v>354.8</v>
      </c>
      <c r="F285" s="15">
        <v>3.556</v>
      </c>
      <c r="G285" s="16">
        <v>7545</v>
      </c>
      <c r="H285" s="16">
        <v>26830</v>
      </c>
      <c r="I285" s="16">
        <v>6553</v>
      </c>
      <c r="J285" s="15">
        <v>3.556</v>
      </c>
      <c r="K285" s="16">
        <v>23302</v>
      </c>
      <c r="L285" s="16">
        <v>7545</v>
      </c>
      <c r="M285" s="16">
        <v>222</v>
      </c>
      <c r="N285" s="16">
        <v>7767</v>
      </c>
      <c r="O285" s="17">
        <v>682.53</v>
      </c>
      <c r="P285" s="17">
        <v>19.07</v>
      </c>
      <c r="Q285" s="17">
        <v>701.6</v>
      </c>
      <c r="R285" s="17">
        <v>78.16</v>
      </c>
      <c r="S285" s="17">
        <v>2.16</v>
      </c>
      <c r="T285" s="17">
        <v>80.319999999999993</v>
      </c>
      <c r="U285" s="17">
        <v>58.45</v>
      </c>
      <c r="V285" s="17">
        <v>2.35</v>
      </c>
      <c r="W285" s="17">
        <v>60.8</v>
      </c>
      <c r="X285" s="17">
        <v>357.8</v>
      </c>
      <c r="Y285" s="17">
        <v>10.73</v>
      </c>
      <c r="Z285" s="17">
        <v>368.53</v>
      </c>
      <c r="AA285" s="17">
        <v>24.48</v>
      </c>
      <c r="AB285" s="17">
        <v>13.31</v>
      </c>
      <c r="AC285" s="17">
        <v>10.96</v>
      </c>
      <c r="AD285" s="17">
        <v>48.75</v>
      </c>
      <c r="AE285" s="14">
        <v>354.8</v>
      </c>
      <c r="AF285" s="17">
        <v>403.55</v>
      </c>
      <c r="AG285" s="17">
        <v>1.08</v>
      </c>
      <c r="AH285" s="17">
        <v>404.63</v>
      </c>
      <c r="AI285" s="15">
        <v>29.02</v>
      </c>
      <c r="AJ285" s="15">
        <v>1.6950000000000001</v>
      </c>
      <c r="AK285" s="17">
        <v>0.94</v>
      </c>
      <c r="AL285" s="17">
        <f>ROUND(Data_AidAndLevy[[#This Row],[L311]]*Data_AidAndLevy[[#This Row],[L201]],0)</f>
        <v>7092</v>
      </c>
      <c r="AM285" s="15">
        <v>0</v>
      </c>
      <c r="AN285" s="15">
        <v>31.655000000000001</v>
      </c>
      <c r="AO285" s="17">
        <v>403.55</v>
      </c>
      <c r="AP285" s="15">
        <v>435.20499999999998</v>
      </c>
      <c r="AQ285" s="17">
        <v>48.75</v>
      </c>
      <c r="AR285" s="15">
        <v>386.45499999999998</v>
      </c>
      <c r="AS285" s="16">
        <v>7767</v>
      </c>
      <c r="AT285" s="14">
        <v>354.8</v>
      </c>
      <c r="AU285" s="16">
        <v>2755732</v>
      </c>
      <c r="AV285" s="16">
        <v>2687529</v>
      </c>
      <c r="AW285" s="17">
        <v>1.01</v>
      </c>
      <c r="AX285" s="16">
        <v>2714404</v>
      </c>
      <c r="AY285" s="16">
        <v>2755732</v>
      </c>
      <c r="AZ285" s="16">
        <v>0</v>
      </c>
      <c r="BA285" s="16">
        <v>7767</v>
      </c>
      <c r="BB285" s="15">
        <v>31.655000000000001</v>
      </c>
      <c r="BC285" s="16">
        <v>245864</v>
      </c>
      <c r="BD285" s="16">
        <v>7767</v>
      </c>
      <c r="BE285" s="17">
        <v>48.75</v>
      </c>
      <c r="BF285" s="16">
        <v>378641</v>
      </c>
      <c r="BG285" s="17">
        <v>701.6</v>
      </c>
      <c r="BH285" s="14">
        <v>354.8</v>
      </c>
      <c r="BI285" s="16">
        <v>248928</v>
      </c>
      <c r="BJ285" s="16">
        <v>243117</v>
      </c>
      <c r="BK285" s="16">
        <v>248928</v>
      </c>
      <c r="BL285" s="16">
        <v>0</v>
      </c>
      <c r="BM285" s="16">
        <v>248928</v>
      </c>
      <c r="BN285" s="16">
        <v>248928</v>
      </c>
      <c r="BO285" s="17">
        <v>80.319999999999993</v>
      </c>
      <c r="BP285" s="14">
        <v>354.8</v>
      </c>
      <c r="BQ285" s="16">
        <v>28498</v>
      </c>
      <c r="BR285" s="16">
        <v>27841</v>
      </c>
      <c r="BS285" s="16">
        <v>28498</v>
      </c>
      <c r="BT285" s="16">
        <v>0</v>
      </c>
      <c r="BU285" s="16">
        <v>28498</v>
      </c>
      <c r="BV285" s="16">
        <v>28498</v>
      </c>
      <c r="BW285" s="17">
        <v>60.8</v>
      </c>
      <c r="BX285" s="14">
        <v>354.8</v>
      </c>
      <c r="BY285" s="16">
        <v>21572</v>
      </c>
      <c r="BZ285" s="16">
        <v>20820</v>
      </c>
      <c r="CA285" s="16">
        <v>21572</v>
      </c>
      <c r="CB285" s="16">
        <v>0</v>
      </c>
      <c r="CC285" s="16">
        <v>21572</v>
      </c>
      <c r="CD285" s="16">
        <v>21572</v>
      </c>
      <c r="CE285" s="17">
        <v>368.53</v>
      </c>
      <c r="CF285" s="14">
        <v>354.8</v>
      </c>
      <c r="CG285" s="16">
        <v>130754</v>
      </c>
      <c r="CH285" s="16">
        <v>127448</v>
      </c>
      <c r="CI285" s="16">
        <v>130754</v>
      </c>
      <c r="CJ285" s="16">
        <v>0</v>
      </c>
      <c r="CK285" s="16">
        <v>130754</v>
      </c>
      <c r="CL285" s="16">
        <v>130754</v>
      </c>
      <c r="CM285" s="17">
        <v>348.14</v>
      </c>
      <c r="CN285" s="17">
        <v>403.55</v>
      </c>
      <c r="CO285" s="16">
        <v>140492</v>
      </c>
      <c r="CP285" s="16">
        <v>136908</v>
      </c>
      <c r="CQ285" s="16">
        <v>9846</v>
      </c>
      <c r="CR285" s="16">
        <v>146754</v>
      </c>
      <c r="CS285" s="16">
        <v>140492</v>
      </c>
      <c r="CT285" s="16">
        <v>6262</v>
      </c>
      <c r="CU285" s="14">
        <v>354.8</v>
      </c>
      <c r="CV285" s="16">
        <v>51</v>
      </c>
      <c r="CW285" s="14">
        <v>0.4</v>
      </c>
      <c r="CX285" s="16">
        <v>405</v>
      </c>
      <c r="CY285" s="17">
        <v>62.44</v>
      </c>
      <c r="CZ285" s="16">
        <v>25288</v>
      </c>
      <c r="DA285" s="16">
        <v>405</v>
      </c>
      <c r="DB285" s="17">
        <v>69.56</v>
      </c>
      <c r="DC285" s="16">
        <v>28172</v>
      </c>
      <c r="DD285" s="17">
        <v>1.08</v>
      </c>
      <c r="DE285" s="17">
        <v>348.14</v>
      </c>
      <c r="DF285" s="16">
        <v>376</v>
      </c>
      <c r="DG285" s="17">
        <v>34.47</v>
      </c>
      <c r="DH285" s="17">
        <v>403.55</v>
      </c>
      <c r="DI285" s="16">
        <v>13910</v>
      </c>
      <c r="DJ285" s="16">
        <v>13540</v>
      </c>
      <c r="DK285" s="16">
        <v>13910</v>
      </c>
      <c r="DL285" s="16">
        <v>0</v>
      </c>
      <c r="DM285" s="16">
        <v>13910</v>
      </c>
      <c r="DN285" s="16">
        <v>13910</v>
      </c>
      <c r="DO285" s="17">
        <v>3.74</v>
      </c>
      <c r="DP285" s="17">
        <v>403.55</v>
      </c>
      <c r="DQ285" s="16">
        <v>1509</v>
      </c>
      <c r="DR285" s="16">
        <v>1464</v>
      </c>
      <c r="DS285" s="16">
        <v>1509</v>
      </c>
      <c r="DT285" s="16">
        <v>0</v>
      </c>
      <c r="DU285" s="16">
        <v>1509</v>
      </c>
      <c r="DV285" s="16">
        <v>1509</v>
      </c>
      <c r="DW285" s="16">
        <v>2755732</v>
      </c>
      <c r="DX285" s="16">
        <v>0</v>
      </c>
      <c r="DY285" s="16">
        <v>245864</v>
      </c>
      <c r="DZ285" s="16">
        <v>378641</v>
      </c>
      <c r="EA285" s="16">
        <v>248928</v>
      </c>
      <c r="EB285" s="16">
        <v>28498</v>
      </c>
      <c r="EC285" s="16">
        <v>21572</v>
      </c>
      <c r="ED285" s="16">
        <v>130754</v>
      </c>
      <c r="EE285" s="16">
        <v>140492</v>
      </c>
      <c r="EF285" s="16">
        <v>6262</v>
      </c>
      <c r="EG285" s="16">
        <v>25288</v>
      </c>
      <c r="EH285" s="16">
        <v>28172</v>
      </c>
      <c r="EI285" s="16">
        <v>376</v>
      </c>
      <c r="EJ285" s="16">
        <v>13910</v>
      </c>
      <c r="EK285" s="16">
        <v>1509</v>
      </c>
      <c r="EL285" s="16">
        <v>38770</v>
      </c>
      <c r="EM285" s="16">
        <v>133572</v>
      </c>
      <c r="EN285" s="16">
        <v>26830</v>
      </c>
      <c r="EO285" s="16">
        <v>4147630</v>
      </c>
      <c r="EP285" s="16">
        <v>246932964</v>
      </c>
      <c r="EQ285" s="18">
        <v>5.4</v>
      </c>
      <c r="ER285" s="16">
        <v>1333438</v>
      </c>
      <c r="ES285" s="16">
        <v>11676</v>
      </c>
      <c r="ET285" s="16">
        <v>11566</v>
      </c>
      <c r="EU285" s="16">
        <v>110</v>
      </c>
      <c r="EV285" s="16">
        <v>1333438</v>
      </c>
      <c r="EW285" s="16">
        <v>1333548</v>
      </c>
      <c r="EX285" s="16">
        <v>26888107</v>
      </c>
      <c r="EY285" s="16">
        <v>22904130</v>
      </c>
      <c r="EZ285" s="16">
        <v>3983977</v>
      </c>
      <c r="FA285" s="18">
        <v>5.4</v>
      </c>
      <c r="FB285" s="16">
        <v>21513</v>
      </c>
      <c r="FC285" s="16">
        <v>0</v>
      </c>
      <c r="FD285" s="16">
        <v>0</v>
      </c>
      <c r="FE285" s="16">
        <v>0</v>
      </c>
      <c r="FF285" s="16">
        <v>21513</v>
      </c>
      <c r="FG285" s="16">
        <v>21513</v>
      </c>
      <c r="FH285" s="16">
        <v>1333548</v>
      </c>
      <c r="FI285" s="16">
        <v>1355061</v>
      </c>
      <c r="FJ285" s="16">
        <v>6749</v>
      </c>
      <c r="FK285" s="15">
        <v>386.45499999999998</v>
      </c>
      <c r="FL285" s="16">
        <v>2608185</v>
      </c>
      <c r="FM285" s="16">
        <v>6749</v>
      </c>
      <c r="FN285" s="17">
        <v>48.75</v>
      </c>
      <c r="FO285" s="16">
        <v>329014</v>
      </c>
      <c r="FP285" s="16">
        <v>264</v>
      </c>
      <c r="FQ285" s="17">
        <v>404.63</v>
      </c>
      <c r="FR285" s="16">
        <v>106822</v>
      </c>
      <c r="FS285" s="16">
        <v>13910</v>
      </c>
      <c r="FT285" s="16">
        <v>1509</v>
      </c>
      <c r="FU285" s="16">
        <v>122241</v>
      </c>
      <c r="FV285" s="16">
        <v>2608185</v>
      </c>
      <c r="FW285" s="16">
        <v>329014</v>
      </c>
      <c r="FX285" s="16">
        <v>23302</v>
      </c>
      <c r="FY285" s="16">
        <v>248928</v>
      </c>
      <c r="FZ285" s="16">
        <v>28498</v>
      </c>
      <c r="GA285" s="16">
        <v>21572</v>
      </c>
      <c r="GB285" s="16">
        <v>130754</v>
      </c>
      <c r="GC285" s="16">
        <v>3512494</v>
      </c>
      <c r="GD285" s="16">
        <v>1355061</v>
      </c>
      <c r="GE285" s="16">
        <v>2157433</v>
      </c>
      <c r="GF285" s="15">
        <v>435.20499999999998</v>
      </c>
      <c r="GG285" s="16">
        <v>300</v>
      </c>
      <c r="GH285" s="16">
        <v>130562</v>
      </c>
      <c r="GI285" s="16">
        <v>2157433</v>
      </c>
      <c r="GJ285" s="16">
        <v>0</v>
      </c>
      <c r="GK285" s="14">
        <v>16.5</v>
      </c>
      <c r="GL285" s="16">
        <v>7635</v>
      </c>
      <c r="GM285" s="16">
        <v>125978</v>
      </c>
      <c r="GN285" s="14">
        <v>0</v>
      </c>
      <c r="GO285" s="16">
        <v>7413</v>
      </c>
      <c r="GP285" s="16">
        <v>0</v>
      </c>
      <c r="GQ285" s="16">
        <v>125978</v>
      </c>
      <c r="GR285" s="16">
        <v>125978</v>
      </c>
      <c r="GS285" s="16">
        <v>4147630</v>
      </c>
      <c r="GT285" s="16">
        <v>3512494</v>
      </c>
      <c r="GU285" s="16">
        <v>0</v>
      </c>
      <c r="GV285" s="16">
        <v>635136</v>
      </c>
      <c r="GW285" s="16">
        <v>246932964</v>
      </c>
      <c r="GX285" s="16">
        <v>243512021</v>
      </c>
      <c r="GY285" s="16">
        <v>3420943</v>
      </c>
      <c r="GZ285" s="16">
        <v>243512021</v>
      </c>
      <c r="HA285" s="18">
        <v>1.4E-2</v>
      </c>
      <c r="HB285" s="16">
        <v>64086</v>
      </c>
      <c r="HC285" s="16">
        <v>897</v>
      </c>
      <c r="HD285" s="16">
        <v>64086</v>
      </c>
      <c r="HE285" s="16">
        <v>897</v>
      </c>
      <c r="HF285" s="16">
        <v>63189</v>
      </c>
      <c r="HG285" s="16">
        <v>886</v>
      </c>
      <c r="HH285" s="16">
        <v>685</v>
      </c>
      <c r="HI285" s="16">
        <v>201</v>
      </c>
      <c r="HJ285" s="15">
        <v>435.20499999999998</v>
      </c>
      <c r="HK285" s="16">
        <v>87476</v>
      </c>
      <c r="HL285" s="15">
        <v>435.20499999999998</v>
      </c>
      <c r="HM285" s="16">
        <v>10</v>
      </c>
      <c r="HN285" s="16">
        <v>4352</v>
      </c>
      <c r="HO285" s="15">
        <v>435.20499999999998</v>
      </c>
      <c r="HP285" s="16">
        <v>7635</v>
      </c>
      <c r="HQ285" s="15">
        <v>0.11600000000000001</v>
      </c>
      <c r="HR285" s="16">
        <v>385592</v>
      </c>
      <c r="HS285" s="16">
        <v>87476</v>
      </c>
      <c r="HT285" s="16">
        <v>4352</v>
      </c>
      <c r="HU285" s="16">
        <v>293764</v>
      </c>
      <c r="HV285" s="16">
        <v>246932964</v>
      </c>
      <c r="HW285" s="18">
        <v>1.1896500000000001</v>
      </c>
      <c r="HX285" s="18">
        <v>1.9617800000000001</v>
      </c>
      <c r="HY285" s="18">
        <v>0</v>
      </c>
      <c r="HZ285" s="16">
        <v>246932964</v>
      </c>
      <c r="IA285" s="16">
        <v>0</v>
      </c>
      <c r="IB285" s="16">
        <v>7635</v>
      </c>
      <c r="IC285" s="17">
        <v>0</v>
      </c>
      <c r="ID285" s="16">
        <v>0</v>
      </c>
      <c r="IE285" s="15">
        <v>435.20499999999998</v>
      </c>
      <c r="IF285" s="16">
        <v>0</v>
      </c>
      <c r="IG285" s="16">
        <v>635136</v>
      </c>
      <c r="IH285" s="16">
        <v>63189</v>
      </c>
      <c r="II285" s="16">
        <v>0</v>
      </c>
      <c r="IJ285" s="16">
        <v>0</v>
      </c>
      <c r="IK285" s="16">
        <v>38770</v>
      </c>
      <c r="IL285" s="16">
        <v>87476</v>
      </c>
      <c r="IM285" s="16">
        <v>4352</v>
      </c>
      <c r="IN285" s="16">
        <v>0</v>
      </c>
      <c r="IO285" s="16">
        <v>0</v>
      </c>
      <c r="IP285" s="16">
        <v>518889</v>
      </c>
      <c r="IQ285" s="16">
        <v>2157433</v>
      </c>
      <c r="IR285" s="16">
        <v>0</v>
      </c>
      <c r="IS285" s="16">
        <v>63189</v>
      </c>
      <c r="IT285" s="16">
        <v>0</v>
      </c>
      <c r="IU285" s="16">
        <v>0</v>
      </c>
      <c r="IV285" s="16">
        <v>38770</v>
      </c>
      <c r="IW285" s="16">
        <v>87476</v>
      </c>
      <c r="IX285" s="16">
        <v>4352</v>
      </c>
      <c r="IY285" s="16">
        <v>0</v>
      </c>
      <c r="IZ285" s="16">
        <v>0</v>
      </c>
      <c r="JA285" s="16">
        <v>0</v>
      </c>
      <c r="JB285" s="16">
        <v>125978</v>
      </c>
      <c r="JC285" s="16">
        <v>2399658</v>
      </c>
      <c r="JD285" s="16">
        <v>2755732</v>
      </c>
      <c r="JE285" s="16">
        <v>0</v>
      </c>
      <c r="JF285" s="16">
        <v>2755732</v>
      </c>
      <c r="JG285" s="19">
        <v>0.1</v>
      </c>
      <c r="JH285" s="16">
        <v>275573</v>
      </c>
      <c r="JI285" s="16">
        <v>246932964</v>
      </c>
      <c r="JJ285" s="14">
        <v>354.8</v>
      </c>
      <c r="JK285" s="16">
        <v>695978</v>
      </c>
      <c r="JL285" s="16">
        <v>416026</v>
      </c>
      <c r="JM285" s="16">
        <v>695978</v>
      </c>
      <c r="JN285" s="17">
        <v>0.25</v>
      </c>
      <c r="JO285" s="19">
        <v>0.14940000000000001</v>
      </c>
      <c r="JP285" s="16">
        <v>275573</v>
      </c>
      <c r="JQ285" s="16">
        <v>41171</v>
      </c>
      <c r="JR285" s="17">
        <v>0</v>
      </c>
      <c r="JS285" s="16">
        <v>3236719</v>
      </c>
      <c r="JT285" s="16">
        <v>0</v>
      </c>
      <c r="JU285" s="16">
        <v>275573</v>
      </c>
      <c r="JV285" s="16">
        <v>41171</v>
      </c>
      <c r="JW285" s="16">
        <v>0</v>
      </c>
      <c r="JX285" s="16">
        <v>234402</v>
      </c>
      <c r="JY285" s="16">
        <v>41171</v>
      </c>
      <c r="JZ285" s="18">
        <v>0</v>
      </c>
      <c r="KA285" s="16">
        <v>0</v>
      </c>
      <c r="KB285" s="16">
        <v>0</v>
      </c>
      <c r="KC285" s="16">
        <v>234402</v>
      </c>
      <c r="KD285" s="16">
        <v>234402</v>
      </c>
      <c r="KE285" s="16">
        <v>2755732</v>
      </c>
      <c r="KF285" s="19">
        <v>0</v>
      </c>
      <c r="KG285" s="16">
        <v>0</v>
      </c>
      <c r="KH285" s="17">
        <v>0</v>
      </c>
      <c r="KI285" s="16">
        <v>3236719</v>
      </c>
      <c r="KJ285" s="16">
        <v>0</v>
      </c>
      <c r="KK285" s="16">
        <v>0</v>
      </c>
      <c r="KL285" s="16">
        <v>0</v>
      </c>
      <c r="KM285" s="16">
        <v>0</v>
      </c>
      <c r="KN285" s="16">
        <v>4512</v>
      </c>
      <c r="KO285" s="16">
        <v>4470</v>
      </c>
      <c r="KP285" s="16">
        <v>42</v>
      </c>
      <c r="KQ285" s="16">
        <v>518889</v>
      </c>
      <c r="KR285" s="16">
        <v>42</v>
      </c>
      <c r="KS285" s="16">
        <v>518847</v>
      </c>
      <c r="KT285" s="16">
        <v>110</v>
      </c>
      <c r="KU285" s="16">
        <v>42</v>
      </c>
      <c r="KV285" s="16">
        <v>152</v>
      </c>
      <c r="KW285" s="16">
        <v>1333438</v>
      </c>
      <c r="KX285" s="16">
        <v>518847</v>
      </c>
      <c r="KY285" s="18">
        <v>1852285</v>
      </c>
      <c r="KZ285" s="16">
        <v>234402</v>
      </c>
      <c r="LA285" s="16">
        <v>0</v>
      </c>
      <c r="LB285" s="16">
        <v>0</v>
      </c>
      <c r="LC285" s="16">
        <v>0</v>
      </c>
      <c r="LD285" s="16">
        <v>2086687</v>
      </c>
      <c r="LE285" s="16">
        <v>0</v>
      </c>
      <c r="LF285" s="16">
        <v>0</v>
      </c>
      <c r="LG285" s="16">
        <v>0</v>
      </c>
      <c r="LH285" s="16">
        <v>2086687</v>
      </c>
      <c r="LI285" s="16">
        <v>234402</v>
      </c>
      <c r="LJ285" s="16">
        <v>1852285</v>
      </c>
      <c r="LK285" s="16">
        <v>246932964</v>
      </c>
      <c r="LL285" s="16">
        <v>7.5011700000000001</v>
      </c>
      <c r="LM285" s="16">
        <v>234402</v>
      </c>
      <c r="LN285" s="16">
        <v>246932964</v>
      </c>
      <c r="LO285" s="16">
        <v>0.94925000000000004</v>
      </c>
      <c r="LP285" s="16">
        <v>7.5011700000000001</v>
      </c>
      <c r="LQ285" s="16">
        <v>8.4504199999999994</v>
      </c>
      <c r="LR285" s="16">
        <v>140492</v>
      </c>
      <c r="LS285" s="16">
        <v>6262</v>
      </c>
      <c r="LT285" s="16">
        <v>25288</v>
      </c>
      <c r="LU285" s="16">
        <v>28172</v>
      </c>
      <c r="LV285" s="16">
        <v>376</v>
      </c>
      <c r="LW285" s="16">
        <v>13910</v>
      </c>
      <c r="LX285" s="16">
        <v>1509</v>
      </c>
      <c r="LY285" s="16">
        <v>38770</v>
      </c>
      <c r="LZ285" s="16">
        <v>177239</v>
      </c>
      <c r="MA285" s="16">
        <v>2399658</v>
      </c>
      <c r="MB285" s="18">
        <v>177239</v>
      </c>
      <c r="MC285" s="16">
        <v>2222419</v>
      </c>
      <c r="MD285" s="16">
        <v>4147630</v>
      </c>
      <c r="ME285" s="18">
        <v>0</v>
      </c>
      <c r="MF285" s="18">
        <v>0</v>
      </c>
      <c r="MG285" s="18">
        <v>234402</v>
      </c>
      <c r="MH285" s="16">
        <v>0</v>
      </c>
      <c r="MI285" s="16">
        <v>125978</v>
      </c>
      <c r="MJ285" s="16">
        <v>0</v>
      </c>
      <c r="MK285" s="16">
        <v>0</v>
      </c>
      <c r="ML285" s="16">
        <v>0</v>
      </c>
      <c r="MM285" s="16">
        <v>0</v>
      </c>
      <c r="MN285" s="16">
        <v>0</v>
      </c>
      <c r="MO285" s="16">
        <v>2086687</v>
      </c>
      <c r="MP285" s="16">
        <v>125978</v>
      </c>
      <c r="MQ285" s="16">
        <v>0</v>
      </c>
      <c r="MR285" s="16">
        <v>0</v>
      </c>
      <c r="MS285" s="16">
        <v>0</v>
      </c>
      <c r="MT285" s="16">
        <v>21513</v>
      </c>
      <c r="MU285" s="16">
        <v>152</v>
      </c>
      <c r="MV285" s="16">
        <v>0</v>
      </c>
      <c r="MW285" s="16">
        <v>2234330</v>
      </c>
      <c r="MX285" s="16">
        <v>246932964</v>
      </c>
      <c r="MY285" s="16">
        <v>0.67</v>
      </c>
      <c r="MZ285" s="16">
        <v>165445</v>
      </c>
      <c r="NA285" s="16">
        <v>0</v>
      </c>
      <c r="NB285" s="16">
        <v>3236719</v>
      </c>
      <c r="NC285" s="16">
        <v>0</v>
      </c>
      <c r="ND285" s="16">
        <v>165445</v>
      </c>
      <c r="NE285" s="16">
        <v>0</v>
      </c>
      <c r="NF285" s="16">
        <v>165445</v>
      </c>
      <c r="NG285" s="17">
        <v>0</v>
      </c>
      <c r="NH285" s="17">
        <v>0</v>
      </c>
      <c r="NI285" s="17">
        <v>0</v>
      </c>
      <c r="NJ285" s="17">
        <v>0</v>
      </c>
      <c r="NK285" s="17">
        <v>0</v>
      </c>
      <c r="NL285" s="17">
        <v>0</v>
      </c>
      <c r="NM285" s="16">
        <v>0</v>
      </c>
      <c r="NN285" s="16">
        <v>0</v>
      </c>
      <c r="NO285" s="18">
        <v>0</v>
      </c>
      <c r="NP285" s="16">
        <v>0</v>
      </c>
      <c r="NQ285" s="17">
        <v>0</v>
      </c>
      <c r="NR285" s="16">
        <v>100000</v>
      </c>
      <c r="NS285" s="16">
        <v>0</v>
      </c>
      <c r="NT285" s="16">
        <v>81488</v>
      </c>
      <c r="NU285" s="16">
        <v>0</v>
      </c>
      <c r="NV285" s="16">
        <v>0</v>
      </c>
      <c r="NW285" s="17">
        <v>0</v>
      </c>
      <c r="NX285" s="17">
        <v>0</v>
      </c>
    </row>
    <row r="286" spans="1:388" x14ac:dyDescent="0.55000000000000004">
      <c r="A286" s="13" t="s">
        <v>1181</v>
      </c>
      <c r="B286" s="13" t="s">
        <v>1276</v>
      </c>
      <c r="C286" s="13" t="s">
        <v>539</v>
      </c>
      <c r="D286" s="13" t="s">
        <v>540</v>
      </c>
      <c r="E286" s="14">
        <v>323</v>
      </c>
      <c r="F286" s="15">
        <v>1</v>
      </c>
      <c r="G286" s="16">
        <v>7428</v>
      </c>
      <c r="H286" s="16">
        <v>7428</v>
      </c>
      <c r="I286" s="16">
        <v>6553</v>
      </c>
      <c r="J286" s="15">
        <v>1</v>
      </c>
      <c r="K286" s="16">
        <v>6553</v>
      </c>
      <c r="L286" s="16">
        <v>7428</v>
      </c>
      <c r="M286" s="16">
        <v>222</v>
      </c>
      <c r="N286" s="16">
        <v>7650</v>
      </c>
      <c r="O286" s="17">
        <v>691.33</v>
      </c>
      <c r="P286" s="17">
        <v>19.07</v>
      </c>
      <c r="Q286" s="17">
        <v>710.4</v>
      </c>
      <c r="R286" s="17">
        <v>72.64</v>
      </c>
      <c r="S286" s="17">
        <v>2.16</v>
      </c>
      <c r="T286" s="17">
        <v>74.8</v>
      </c>
      <c r="U286" s="17">
        <v>84.28</v>
      </c>
      <c r="V286" s="17">
        <v>2.35</v>
      </c>
      <c r="W286" s="17">
        <v>86.63</v>
      </c>
      <c r="X286" s="17">
        <v>357.8</v>
      </c>
      <c r="Y286" s="17">
        <v>10.73</v>
      </c>
      <c r="Z286" s="17">
        <v>368.53</v>
      </c>
      <c r="AA286" s="17">
        <v>32.4</v>
      </c>
      <c r="AB286" s="17">
        <v>17.55</v>
      </c>
      <c r="AC286" s="17">
        <v>20.55</v>
      </c>
      <c r="AD286" s="17">
        <v>70.5</v>
      </c>
      <c r="AE286" s="14">
        <v>323</v>
      </c>
      <c r="AF286" s="17">
        <v>393.5</v>
      </c>
      <c r="AG286" s="17">
        <v>0</v>
      </c>
      <c r="AH286" s="17">
        <v>393.5</v>
      </c>
      <c r="AI286" s="15">
        <v>23.28</v>
      </c>
      <c r="AJ286" s="15">
        <v>1.7030000000000001</v>
      </c>
      <c r="AK286" s="17">
        <v>0</v>
      </c>
      <c r="AL286" s="17">
        <f>ROUND(Data_AidAndLevy[[#This Row],[L311]]*Data_AidAndLevy[[#This Row],[L201]],0)</f>
        <v>0</v>
      </c>
      <c r="AM286" s="15">
        <v>0</v>
      </c>
      <c r="AN286" s="15">
        <v>24.983000000000001</v>
      </c>
      <c r="AO286" s="17">
        <v>393.5</v>
      </c>
      <c r="AP286" s="15">
        <v>418.483</v>
      </c>
      <c r="AQ286" s="17">
        <v>70.5</v>
      </c>
      <c r="AR286" s="15">
        <v>347.983</v>
      </c>
      <c r="AS286" s="16">
        <v>7650</v>
      </c>
      <c r="AT286" s="14">
        <v>323</v>
      </c>
      <c r="AU286" s="16">
        <v>2470950</v>
      </c>
      <c r="AV286" s="16">
        <v>2360618</v>
      </c>
      <c r="AW286" s="17">
        <v>1.01</v>
      </c>
      <c r="AX286" s="16">
        <v>2384224</v>
      </c>
      <c r="AY286" s="16">
        <v>2470950</v>
      </c>
      <c r="AZ286" s="16">
        <v>0</v>
      </c>
      <c r="BA286" s="16">
        <v>7650</v>
      </c>
      <c r="BB286" s="15">
        <v>24.983000000000001</v>
      </c>
      <c r="BC286" s="16">
        <v>191120</v>
      </c>
      <c r="BD286" s="16">
        <v>7650</v>
      </c>
      <c r="BE286" s="17">
        <v>70.5</v>
      </c>
      <c r="BF286" s="16">
        <v>539325</v>
      </c>
      <c r="BG286" s="17">
        <v>710.4</v>
      </c>
      <c r="BH286" s="14">
        <v>323</v>
      </c>
      <c r="BI286" s="16">
        <v>229459</v>
      </c>
      <c r="BJ286" s="16">
        <v>219705</v>
      </c>
      <c r="BK286" s="16">
        <v>229459</v>
      </c>
      <c r="BL286" s="16">
        <v>0</v>
      </c>
      <c r="BM286" s="16">
        <v>229459</v>
      </c>
      <c r="BN286" s="16">
        <v>229459</v>
      </c>
      <c r="BO286" s="17">
        <v>74.8</v>
      </c>
      <c r="BP286" s="14">
        <v>323</v>
      </c>
      <c r="BQ286" s="16">
        <v>24160</v>
      </c>
      <c r="BR286" s="16">
        <v>23085</v>
      </c>
      <c r="BS286" s="16">
        <v>24160</v>
      </c>
      <c r="BT286" s="16">
        <v>0</v>
      </c>
      <c r="BU286" s="16">
        <v>24160</v>
      </c>
      <c r="BV286" s="16">
        <v>24160</v>
      </c>
      <c r="BW286" s="17">
        <v>86.63</v>
      </c>
      <c r="BX286" s="14">
        <v>323</v>
      </c>
      <c r="BY286" s="16">
        <v>27981</v>
      </c>
      <c r="BZ286" s="16">
        <v>26784</v>
      </c>
      <c r="CA286" s="16">
        <v>27981</v>
      </c>
      <c r="CB286" s="16">
        <v>0</v>
      </c>
      <c r="CC286" s="16">
        <v>27981</v>
      </c>
      <c r="CD286" s="16">
        <v>27981</v>
      </c>
      <c r="CE286" s="17">
        <v>368.53</v>
      </c>
      <c r="CF286" s="14">
        <v>323</v>
      </c>
      <c r="CG286" s="16">
        <v>119035</v>
      </c>
      <c r="CH286" s="16">
        <v>113709</v>
      </c>
      <c r="CI286" s="16">
        <v>119035</v>
      </c>
      <c r="CJ286" s="16">
        <v>0</v>
      </c>
      <c r="CK286" s="16">
        <v>119035</v>
      </c>
      <c r="CL286" s="16">
        <v>119035</v>
      </c>
      <c r="CM286" s="17">
        <v>325.88</v>
      </c>
      <c r="CN286" s="17">
        <v>393.5</v>
      </c>
      <c r="CO286" s="16">
        <v>128234</v>
      </c>
      <c r="CP286" s="16">
        <v>122306</v>
      </c>
      <c r="CQ286" s="16">
        <v>0</v>
      </c>
      <c r="CR286" s="16">
        <v>122306</v>
      </c>
      <c r="CS286" s="16">
        <v>128234</v>
      </c>
      <c r="CT286" s="16">
        <v>0</v>
      </c>
      <c r="CU286" s="14">
        <v>323</v>
      </c>
      <c r="CV286" s="16">
        <v>13</v>
      </c>
      <c r="CW286" s="14">
        <v>0</v>
      </c>
      <c r="CX286" s="16">
        <v>336</v>
      </c>
      <c r="CY286" s="17">
        <v>62.04</v>
      </c>
      <c r="CZ286" s="16">
        <v>20845</v>
      </c>
      <c r="DA286" s="16">
        <v>336</v>
      </c>
      <c r="DB286" s="17">
        <v>68.150000000000006</v>
      </c>
      <c r="DC286" s="16">
        <v>22898</v>
      </c>
      <c r="DD286" s="17">
        <v>0</v>
      </c>
      <c r="DE286" s="17">
        <v>325.88</v>
      </c>
      <c r="DF286" s="16">
        <v>0</v>
      </c>
      <c r="DG286" s="17">
        <v>27.75</v>
      </c>
      <c r="DH286" s="17">
        <v>393.5</v>
      </c>
      <c r="DI286" s="16">
        <v>10920</v>
      </c>
      <c r="DJ286" s="16">
        <v>10348</v>
      </c>
      <c r="DK286" s="16">
        <v>10920</v>
      </c>
      <c r="DL286" s="16">
        <v>0</v>
      </c>
      <c r="DM286" s="16">
        <v>10920</v>
      </c>
      <c r="DN286" s="16">
        <v>10920</v>
      </c>
      <c r="DO286" s="17">
        <v>3.48</v>
      </c>
      <c r="DP286" s="17">
        <v>393.5</v>
      </c>
      <c r="DQ286" s="16">
        <v>1369</v>
      </c>
      <c r="DR286" s="16">
        <v>1300</v>
      </c>
      <c r="DS286" s="16">
        <v>1369</v>
      </c>
      <c r="DT286" s="16">
        <v>0</v>
      </c>
      <c r="DU286" s="16">
        <v>1369</v>
      </c>
      <c r="DV286" s="16">
        <v>1369</v>
      </c>
      <c r="DW286" s="16">
        <v>2470950</v>
      </c>
      <c r="DX286" s="16">
        <v>0</v>
      </c>
      <c r="DY286" s="16">
        <v>191120</v>
      </c>
      <c r="DZ286" s="16">
        <v>539325</v>
      </c>
      <c r="EA286" s="16">
        <v>229459</v>
      </c>
      <c r="EB286" s="16">
        <v>24160</v>
      </c>
      <c r="EC286" s="16">
        <v>27981</v>
      </c>
      <c r="ED286" s="16">
        <v>119035</v>
      </c>
      <c r="EE286" s="16">
        <v>128234</v>
      </c>
      <c r="EF286" s="16">
        <v>0</v>
      </c>
      <c r="EG286" s="16">
        <v>20845</v>
      </c>
      <c r="EH286" s="16">
        <v>22898</v>
      </c>
      <c r="EI286" s="16">
        <v>0</v>
      </c>
      <c r="EJ286" s="16">
        <v>10920</v>
      </c>
      <c r="EK286" s="16">
        <v>1369</v>
      </c>
      <c r="EL286" s="16">
        <v>27523</v>
      </c>
      <c r="EM286" s="16">
        <v>103167</v>
      </c>
      <c r="EN286" s="16">
        <v>7428</v>
      </c>
      <c r="EO286" s="16">
        <v>3869368</v>
      </c>
      <c r="EP286" s="16">
        <v>140521126</v>
      </c>
      <c r="EQ286" s="18">
        <v>5.4</v>
      </c>
      <c r="ER286" s="16">
        <v>758814</v>
      </c>
      <c r="ES286" s="16">
        <v>28910</v>
      </c>
      <c r="ET286" s="16">
        <v>29537</v>
      </c>
      <c r="EU286" s="16">
        <v>-627</v>
      </c>
      <c r="EV286" s="16">
        <v>758814</v>
      </c>
      <c r="EW286" s="16">
        <v>758187</v>
      </c>
      <c r="EX286" s="16">
        <v>18878934</v>
      </c>
      <c r="EY286" s="16">
        <v>17710758</v>
      </c>
      <c r="EZ286" s="16">
        <v>1168176</v>
      </c>
      <c r="FA286" s="18">
        <v>5.4</v>
      </c>
      <c r="FB286" s="16">
        <v>6308</v>
      </c>
      <c r="FC286" s="16">
        <v>0</v>
      </c>
      <c r="FD286" s="16">
        <v>0</v>
      </c>
      <c r="FE286" s="16">
        <v>0</v>
      </c>
      <c r="FF286" s="16">
        <v>6308</v>
      </c>
      <c r="FG286" s="16">
        <v>6308</v>
      </c>
      <c r="FH286" s="16">
        <v>758187</v>
      </c>
      <c r="FI286" s="16">
        <v>764495</v>
      </c>
      <c r="FJ286" s="16">
        <v>6749</v>
      </c>
      <c r="FK286" s="15">
        <v>347.983</v>
      </c>
      <c r="FL286" s="16">
        <v>2348537</v>
      </c>
      <c r="FM286" s="16">
        <v>6749</v>
      </c>
      <c r="FN286" s="17">
        <v>70.5</v>
      </c>
      <c r="FO286" s="16">
        <v>475805</v>
      </c>
      <c r="FP286" s="16">
        <v>264</v>
      </c>
      <c r="FQ286" s="17">
        <v>393.5</v>
      </c>
      <c r="FR286" s="16">
        <v>103884</v>
      </c>
      <c r="FS286" s="16">
        <v>10920</v>
      </c>
      <c r="FT286" s="16">
        <v>1369</v>
      </c>
      <c r="FU286" s="16">
        <v>116173</v>
      </c>
      <c r="FV286" s="16">
        <v>2348537</v>
      </c>
      <c r="FW286" s="16">
        <v>475805</v>
      </c>
      <c r="FX286" s="16">
        <v>6553</v>
      </c>
      <c r="FY286" s="16">
        <v>229459</v>
      </c>
      <c r="FZ286" s="16">
        <v>24160</v>
      </c>
      <c r="GA286" s="16">
        <v>27981</v>
      </c>
      <c r="GB286" s="16">
        <v>119035</v>
      </c>
      <c r="GC286" s="16">
        <v>3347703</v>
      </c>
      <c r="GD286" s="16">
        <v>764495</v>
      </c>
      <c r="GE286" s="16">
        <v>2583208</v>
      </c>
      <c r="GF286" s="15">
        <v>418.483</v>
      </c>
      <c r="GG286" s="16">
        <v>300</v>
      </c>
      <c r="GH286" s="16">
        <v>125545</v>
      </c>
      <c r="GI286" s="16">
        <v>2583208</v>
      </c>
      <c r="GJ286" s="16">
        <v>0</v>
      </c>
      <c r="GK286" s="14">
        <v>7</v>
      </c>
      <c r="GL286" s="16">
        <v>7635</v>
      </c>
      <c r="GM286" s="16">
        <v>53445</v>
      </c>
      <c r="GN286" s="14">
        <v>0</v>
      </c>
      <c r="GO286" s="16">
        <v>7413</v>
      </c>
      <c r="GP286" s="16">
        <v>0</v>
      </c>
      <c r="GQ286" s="16">
        <v>53445</v>
      </c>
      <c r="GR286" s="16">
        <v>53445</v>
      </c>
      <c r="GS286" s="16">
        <v>3869368</v>
      </c>
      <c r="GT286" s="16">
        <v>3347703</v>
      </c>
      <c r="GU286" s="16">
        <v>0</v>
      </c>
      <c r="GV286" s="16">
        <v>521665</v>
      </c>
      <c r="GW286" s="16">
        <v>140521126</v>
      </c>
      <c r="GX286" s="16">
        <v>137680606</v>
      </c>
      <c r="GY286" s="16">
        <v>2840520</v>
      </c>
      <c r="GZ286" s="16">
        <v>137680606</v>
      </c>
      <c r="HA286" s="18">
        <v>2.06E-2</v>
      </c>
      <c r="HB286" s="16">
        <v>11776</v>
      </c>
      <c r="HC286" s="16">
        <v>243</v>
      </c>
      <c r="HD286" s="16">
        <v>11776</v>
      </c>
      <c r="HE286" s="16">
        <v>243</v>
      </c>
      <c r="HF286" s="16">
        <v>11533</v>
      </c>
      <c r="HG286" s="16">
        <v>886</v>
      </c>
      <c r="HH286" s="16">
        <v>685</v>
      </c>
      <c r="HI286" s="16">
        <v>201</v>
      </c>
      <c r="HJ286" s="15">
        <v>418.483</v>
      </c>
      <c r="HK286" s="16">
        <v>84115</v>
      </c>
      <c r="HL286" s="15">
        <v>418.483</v>
      </c>
      <c r="HM286" s="16">
        <v>10</v>
      </c>
      <c r="HN286" s="16">
        <v>4185</v>
      </c>
      <c r="HO286" s="15">
        <v>418.483</v>
      </c>
      <c r="HP286" s="16">
        <v>7635</v>
      </c>
      <c r="HQ286" s="15">
        <v>0.11600000000000001</v>
      </c>
      <c r="HR286" s="16">
        <v>370776</v>
      </c>
      <c r="HS286" s="16">
        <v>84115</v>
      </c>
      <c r="HT286" s="16">
        <v>4185</v>
      </c>
      <c r="HU286" s="16">
        <v>282476</v>
      </c>
      <c r="HV286" s="16">
        <v>140521126</v>
      </c>
      <c r="HW286" s="18">
        <v>2.0102000000000002</v>
      </c>
      <c r="HX286" s="18">
        <v>1.9617800000000001</v>
      </c>
      <c r="HY286" s="18">
        <v>4.8419999999999998E-2</v>
      </c>
      <c r="HZ286" s="16">
        <v>140521126</v>
      </c>
      <c r="IA286" s="16">
        <v>6804</v>
      </c>
      <c r="IB286" s="16">
        <v>7635</v>
      </c>
      <c r="IC286" s="17">
        <v>0</v>
      </c>
      <c r="ID286" s="16">
        <v>0</v>
      </c>
      <c r="IE286" s="15">
        <v>418.483</v>
      </c>
      <c r="IF286" s="16">
        <v>0</v>
      </c>
      <c r="IG286" s="16">
        <v>521665</v>
      </c>
      <c r="IH286" s="16">
        <v>11533</v>
      </c>
      <c r="II286" s="16">
        <v>0</v>
      </c>
      <c r="IJ286" s="16">
        <v>0</v>
      </c>
      <c r="IK286" s="16">
        <v>27523</v>
      </c>
      <c r="IL286" s="16">
        <v>84115</v>
      </c>
      <c r="IM286" s="16">
        <v>4185</v>
      </c>
      <c r="IN286" s="16">
        <v>6804</v>
      </c>
      <c r="IO286" s="16">
        <v>0</v>
      </c>
      <c r="IP286" s="16">
        <v>442551</v>
      </c>
      <c r="IQ286" s="16">
        <v>2583208</v>
      </c>
      <c r="IR286" s="16">
        <v>0</v>
      </c>
      <c r="IS286" s="16">
        <v>11533</v>
      </c>
      <c r="IT286" s="16">
        <v>0</v>
      </c>
      <c r="IU286" s="16">
        <v>0</v>
      </c>
      <c r="IV286" s="16">
        <v>27523</v>
      </c>
      <c r="IW286" s="16">
        <v>84115</v>
      </c>
      <c r="IX286" s="16">
        <v>4185</v>
      </c>
      <c r="IY286" s="16">
        <v>6804</v>
      </c>
      <c r="IZ286" s="16">
        <v>0</v>
      </c>
      <c r="JA286" s="16">
        <v>0</v>
      </c>
      <c r="JB286" s="16">
        <v>53445</v>
      </c>
      <c r="JC286" s="16">
        <v>2715767</v>
      </c>
      <c r="JD286" s="16">
        <v>2470950</v>
      </c>
      <c r="JE286" s="16">
        <v>0</v>
      </c>
      <c r="JF286" s="16">
        <v>2470950</v>
      </c>
      <c r="JG286" s="19">
        <v>0.1</v>
      </c>
      <c r="JH286" s="16">
        <v>247095</v>
      </c>
      <c r="JI286" s="16">
        <v>140521126</v>
      </c>
      <c r="JJ286" s="14">
        <v>323</v>
      </c>
      <c r="JK286" s="16">
        <v>435050</v>
      </c>
      <c r="JL286" s="16">
        <v>416026</v>
      </c>
      <c r="JM286" s="16">
        <v>435050</v>
      </c>
      <c r="JN286" s="17">
        <v>0.25</v>
      </c>
      <c r="JO286" s="19">
        <v>0.23910000000000001</v>
      </c>
      <c r="JP286" s="16">
        <v>247095</v>
      </c>
      <c r="JQ286" s="16">
        <v>59080</v>
      </c>
      <c r="JR286" s="17">
        <v>0.01</v>
      </c>
      <c r="JS286" s="16">
        <v>1899056</v>
      </c>
      <c r="JT286" s="16">
        <v>18991</v>
      </c>
      <c r="JU286" s="16">
        <v>247095</v>
      </c>
      <c r="JV286" s="16">
        <v>59080</v>
      </c>
      <c r="JW286" s="16">
        <v>18991</v>
      </c>
      <c r="JX286" s="16">
        <v>169024</v>
      </c>
      <c r="JY286" s="16">
        <v>59080</v>
      </c>
      <c r="JZ286" s="18">
        <v>0</v>
      </c>
      <c r="KA286" s="16">
        <v>0</v>
      </c>
      <c r="KB286" s="16">
        <v>18991</v>
      </c>
      <c r="KC286" s="16">
        <v>169024</v>
      </c>
      <c r="KD286" s="16">
        <v>188015</v>
      </c>
      <c r="KE286" s="16">
        <v>2470950</v>
      </c>
      <c r="KF286" s="19">
        <v>0</v>
      </c>
      <c r="KG286" s="16">
        <v>0</v>
      </c>
      <c r="KH286" s="17">
        <v>0</v>
      </c>
      <c r="KI286" s="16">
        <v>1899056</v>
      </c>
      <c r="KJ286" s="16">
        <v>0</v>
      </c>
      <c r="KK286" s="16">
        <v>0</v>
      </c>
      <c r="KL286" s="16">
        <v>0</v>
      </c>
      <c r="KM286" s="16">
        <v>0</v>
      </c>
      <c r="KN286" s="16">
        <v>17028</v>
      </c>
      <c r="KO286" s="16">
        <v>17397</v>
      </c>
      <c r="KP286" s="16">
        <v>-369</v>
      </c>
      <c r="KQ286" s="16">
        <v>442551</v>
      </c>
      <c r="KR286" s="16">
        <v>-369</v>
      </c>
      <c r="KS286" s="16">
        <v>442920</v>
      </c>
      <c r="KT286" s="16">
        <v>-627</v>
      </c>
      <c r="KU286" s="16">
        <v>-369</v>
      </c>
      <c r="KV286" s="16">
        <v>-996</v>
      </c>
      <c r="KW286" s="16">
        <v>758814</v>
      </c>
      <c r="KX286" s="16">
        <v>442920</v>
      </c>
      <c r="KY286" s="18">
        <v>1201734</v>
      </c>
      <c r="KZ286" s="16">
        <v>169024</v>
      </c>
      <c r="LA286" s="16">
        <v>0</v>
      </c>
      <c r="LB286" s="16">
        <v>0</v>
      </c>
      <c r="LC286" s="16">
        <v>0</v>
      </c>
      <c r="LD286" s="16">
        <v>1370758</v>
      </c>
      <c r="LE286" s="16">
        <v>70306</v>
      </c>
      <c r="LF286" s="16">
        <v>0</v>
      </c>
      <c r="LG286" s="16">
        <v>0</v>
      </c>
      <c r="LH286" s="16">
        <v>1441064</v>
      </c>
      <c r="LI286" s="16">
        <v>169024</v>
      </c>
      <c r="LJ286" s="16">
        <v>1272040</v>
      </c>
      <c r="LK286" s="16">
        <v>140521126</v>
      </c>
      <c r="LL286" s="16">
        <v>9.0523000000000007</v>
      </c>
      <c r="LM286" s="16">
        <v>169024</v>
      </c>
      <c r="LN286" s="16">
        <v>140521126</v>
      </c>
      <c r="LO286" s="16">
        <v>1.2028399999999999</v>
      </c>
      <c r="LP286" s="16">
        <v>9.0523000000000007</v>
      </c>
      <c r="LQ286" s="16">
        <v>10.255140000000001</v>
      </c>
      <c r="LR286" s="16">
        <v>128234</v>
      </c>
      <c r="LS286" s="16">
        <v>0</v>
      </c>
      <c r="LT286" s="16">
        <v>20845</v>
      </c>
      <c r="LU286" s="16">
        <v>22898</v>
      </c>
      <c r="LV286" s="16">
        <v>0</v>
      </c>
      <c r="LW286" s="16">
        <v>10920</v>
      </c>
      <c r="LX286" s="16">
        <v>1369</v>
      </c>
      <c r="LY286" s="16">
        <v>27523</v>
      </c>
      <c r="LZ286" s="16">
        <v>156743</v>
      </c>
      <c r="MA286" s="16">
        <v>2715767</v>
      </c>
      <c r="MB286" s="18">
        <v>156743</v>
      </c>
      <c r="MC286" s="16">
        <v>2559024</v>
      </c>
      <c r="MD286" s="16">
        <v>3869368</v>
      </c>
      <c r="ME286" s="18">
        <v>0</v>
      </c>
      <c r="MF286" s="18">
        <v>0</v>
      </c>
      <c r="MG286" s="18">
        <v>188015</v>
      </c>
      <c r="MH286" s="16">
        <v>0</v>
      </c>
      <c r="MI286" s="16">
        <v>53445</v>
      </c>
      <c r="MJ286" s="16">
        <v>0</v>
      </c>
      <c r="MK286" s="16">
        <v>0</v>
      </c>
      <c r="ML286" s="16">
        <v>0</v>
      </c>
      <c r="MM286" s="16">
        <v>0</v>
      </c>
      <c r="MN286" s="16">
        <v>0</v>
      </c>
      <c r="MO286" s="16">
        <v>1370758</v>
      </c>
      <c r="MP286" s="16">
        <v>53445</v>
      </c>
      <c r="MQ286" s="16">
        <v>0</v>
      </c>
      <c r="MR286" s="16">
        <v>18991</v>
      </c>
      <c r="MS286" s="16">
        <v>0</v>
      </c>
      <c r="MT286" s="16">
        <v>6308</v>
      </c>
      <c r="MU286" s="16">
        <v>-996</v>
      </c>
      <c r="MV286" s="16">
        <v>0</v>
      </c>
      <c r="MW286" s="16">
        <v>1448506</v>
      </c>
      <c r="MX286" s="16">
        <v>140521126</v>
      </c>
      <c r="MY286" s="16">
        <v>0</v>
      </c>
      <c r="MZ286" s="16">
        <v>0</v>
      </c>
      <c r="NA286" s="16">
        <v>0</v>
      </c>
      <c r="NB286" s="16">
        <v>1899056</v>
      </c>
      <c r="NC286" s="16">
        <v>0</v>
      </c>
      <c r="ND286" s="16">
        <v>0</v>
      </c>
      <c r="NE286" s="16">
        <v>0</v>
      </c>
      <c r="NF286" s="16">
        <v>0</v>
      </c>
      <c r="NG286" s="17">
        <v>0.01</v>
      </c>
      <c r="NH286" s="17">
        <v>0</v>
      </c>
      <c r="NI286" s="17">
        <v>0</v>
      </c>
      <c r="NJ286" s="17">
        <v>0</v>
      </c>
      <c r="NK286" s="17">
        <v>0</v>
      </c>
      <c r="NL286" s="17">
        <v>0.01</v>
      </c>
      <c r="NM286" s="16">
        <v>18991</v>
      </c>
      <c r="NN286" s="16">
        <v>0</v>
      </c>
      <c r="NO286" s="18">
        <v>0</v>
      </c>
      <c r="NP286" s="16">
        <v>0</v>
      </c>
      <c r="NQ286" s="17">
        <v>18991</v>
      </c>
      <c r="NR286" s="16">
        <v>30000</v>
      </c>
      <c r="NS286" s="16">
        <v>0</v>
      </c>
      <c r="NT286" s="16">
        <v>46372</v>
      </c>
      <c r="NU286" s="16">
        <v>0</v>
      </c>
      <c r="NV286" s="16">
        <v>0</v>
      </c>
      <c r="NW286" s="17">
        <v>0</v>
      </c>
      <c r="NX286" s="17">
        <v>0</v>
      </c>
    </row>
    <row r="287" spans="1:388" x14ac:dyDescent="0.55000000000000004">
      <c r="A287" s="13" t="s">
        <v>1188</v>
      </c>
      <c r="B287" s="13" t="s">
        <v>1265</v>
      </c>
      <c r="C287" s="13" t="s">
        <v>541</v>
      </c>
      <c r="D287" s="13" t="s">
        <v>542</v>
      </c>
      <c r="E287" s="14">
        <v>160</v>
      </c>
      <c r="F287" s="15">
        <v>0</v>
      </c>
      <c r="G287" s="16">
        <v>7553</v>
      </c>
      <c r="H287" s="16">
        <v>0</v>
      </c>
      <c r="I287" s="16">
        <v>6553</v>
      </c>
      <c r="J287" s="15">
        <v>0</v>
      </c>
      <c r="K287" s="16">
        <v>0</v>
      </c>
      <c r="L287" s="16">
        <v>7553</v>
      </c>
      <c r="M287" s="16">
        <v>222</v>
      </c>
      <c r="N287" s="16">
        <v>7775</v>
      </c>
      <c r="O287" s="17">
        <v>712.46</v>
      </c>
      <c r="P287" s="17">
        <v>19.07</v>
      </c>
      <c r="Q287" s="17">
        <v>731.53</v>
      </c>
      <c r="R287" s="17">
        <v>70.69</v>
      </c>
      <c r="S287" s="17">
        <v>2.16</v>
      </c>
      <c r="T287" s="17">
        <v>72.849999999999994</v>
      </c>
      <c r="U287" s="17">
        <v>70.489999999999995</v>
      </c>
      <c r="V287" s="17">
        <v>2.35</v>
      </c>
      <c r="W287" s="17">
        <v>72.84</v>
      </c>
      <c r="X287" s="17">
        <v>357.8</v>
      </c>
      <c r="Y287" s="17">
        <v>10.73</v>
      </c>
      <c r="Z287" s="17">
        <v>368.53</v>
      </c>
      <c r="AA287" s="17">
        <v>14.4</v>
      </c>
      <c r="AB287" s="17">
        <v>9.68</v>
      </c>
      <c r="AC287" s="17">
        <v>8.2200000000000006</v>
      </c>
      <c r="AD287" s="17">
        <v>32.299999999999997</v>
      </c>
      <c r="AE287" s="14">
        <v>160</v>
      </c>
      <c r="AF287" s="17">
        <v>192.3</v>
      </c>
      <c r="AG287" s="17">
        <v>0</v>
      </c>
      <c r="AH287" s="17">
        <v>192.3</v>
      </c>
      <c r="AI287" s="15">
        <v>22.06</v>
      </c>
      <c r="AJ287" s="15">
        <v>0.82399999999999995</v>
      </c>
      <c r="AK287" s="17">
        <v>0.21</v>
      </c>
      <c r="AL287" s="17">
        <f>ROUND(Data_AidAndLevy[[#This Row],[L311]]*Data_AidAndLevy[[#This Row],[L201]],0)</f>
        <v>1586</v>
      </c>
      <c r="AM287" s="15">
        <v>0</v>
      </c>
      <c r="AN287" s="15">
        <v>23.094000000000001</v>
      </c>
      <c r="AO287" s="17">
        <v>192.3</v>
      </c>
      <c r="AP287" s="15">
        <v>215.39400000000001</v>
      </c>
      <c r="AQ287" s="17">
        <v>32.299999999999997</v>
      </c>
      <c r="AR287" s="15">
        <v>183.09399999999999</v>
      </c>
      <c r="AS287" s="16">
        <v>7775</v>
      </c>
      <c r="AT287" s="14">
        <v>160</v>
      </c>
      <c r="AU287" s="16">
        <v>1244000</v>
      </c>
      <c r="AV287" s="16">
        <v>1216033</v>
      </c>
      <c r="AW287" s="17">
        <v>1.01</v>
      </c>
      <c r="AX287" s="16">
        <v>1228193</v>
      </c>
      <c r="AY287" s="16">
        <v>1244000</v>
      </c>
      <c r="AZ287" s="16">
        <v>0</v>
      </c>
      <c r="BA287" s="16">
        <v>7775</v>
      </c>
      <c r="BB287" s="15">
        <v>23.094000000000001</v>
      </c>
      <c r="BC287" s="16">
        <v>179556</v>
      </c>
      <c r="BD287" s="16">
        <v>7775</v>
      </c>
      <c r="BE287" s="17">
        <v>32.299999999999997</v>
      </c>
      <c r="BF287" s="16">
        <v>251133</v>
      </c>
      <c r="BG287" s="17">
        <v>731.53</v>
      </c>
      <c r="BH287" s="14">
        <v>160</v>
      </c>
      <c r="BI287" s="16">
        <v>117045</v>
      </c>
      <c r="BJ287" s="16">
        <v>114706</v>
      </c>
      <c r="BK287" s="16">
        <v>117045</v>
      </c>
      <c r="BL287" s="16">
        <v>0</v>
      </c>
      <c r="BM287" s="16">
        <v>117045</v>
      </c>
      <c r="BN287" s="16">
        <v>117045</v>
      </c>
      <c r="BO287" s="17">
        <v>72.849999999999994</v>
      </c>
      <c r="BP287" s="14">
        <v>160</v>
      </c>
      <c r="BQ287" s="16">
        <v>11656</v>
      </c>
      <c r="BR287" s="16">
        <v>11381</v>
      </c>
      <c r="BS287" s="16">
        <v>11656</v>
      </c>
      <c r="BT287" s="16">
        <v>0</v>
      </c>
      <c r="BU287" s="16">
        <v>11656</v>
      </c>
      <c r="BV287" s="16">
        <v>11656</v>
      </c>
      <c r="BW287" s="17">
        <v>72.84</v>
      </c>
      <c r="BX287" s="14">
        <v>160</v>
      </c>
      <c r="BY287" s="16">
        <v>11654</v>
      </c>
      <c r="BZ287" s="16">
        <v>11349</v>
      </c>
      <c r="CA287" s="16">
        <v>11654</v>
      </c>
      <c r="CB287" s="16">
        <v>0</v>
      </c>
      <c r="CC287" s="16">
        <v>11654</v>
      </c>
      <c r="CD287" s="16">
        <v>11654</v>
      </c>
      <c r="CE287" s="17">
        <v>368.53</v>
      </c>
      <c r="CF287" s="14">
        <v>160</v>
      </c>
      <c r="CG287" s="16">
        <v>58965</v>
      </c>
      <c r="CH287" s="16">
        <v>57606</v>
      </c>
      <c r="CI287" s="16">
        <v>58965</v>
      </c>
      <c r="CJ287" s="16">
        <v>0</v>
      </c>
      <c r="CK287" s="16">
        <v>58965</v>
      </c>
      <c r="CL287" s="16">
        <v>58965</v>
      </c>
      <c r="CM287" s="17">
        <v>343.89</v>
      </c>
      <c r="CN287" s="17">
        <v>192.3</v>
      </c>
      <c r="CO287" s="16">
        <v>66130</v>
      </c>
      <c r="CP287" s="16">
        <v>61380</v>
      </c>
      <c r="CQ287" s="16">
        <v>0</v>
      </c>
      <c r="CR287" s="16">
        <v>61380</v>
      </c>
      <c r="CS287" s="16">
        <v>66130</v>
      </c>
      <c r="CT287" s="16">
        <v>0</v>
      </c>
      <c r="CU287" s="14">
        <v>160</v>
      </c>
      <c r="CV287" s="16">
        <v>16</v>
      </c>
      <c r="CW287" s="14">
        <v>0</v>
      </c>
      <c r="CX287" s="16">
        <v>176</v>
      </c>
      <c r="CY287" s="17">
        <v>62.52</v>
      </c>
      <c r="CZ287" s="16">
        <v>11004</v>
      </c>
      <c r="DA287" s="16">
        <v>176</v>
      </c>
      <c r="DB287" s="17">
        <v>70.03</v>
      </c>
      <c r="DC287" s="16">
        <v>12325</v>
      </c>
      <c r="DD287" s="17">
        <v>0</v>
      </c>
      <c r="DE287" s="17">
        <v>343.89</v>
      </c>
      <c r="DF287" s="16">
        <v>0</v>
      </c>
      <c r="DG287" s="17">
        <v>36.43</v>
      </c>
      <c r="DH287" s="17">
        <v>192.3</v>
      </c>
      <c r="DI287" s="16">
        <v>7005</v>
      </c>
      <c r="DJ287" s="16">
        <v>6508</v>
      </c>
      <c r="DK287" s="16">
        <v>7005</v>
      </c>
      <c r="DL287" s="16">
        <v>0</v>
      </c>
      <c r="DM287" s="16">
        <v>7005</v>
      </c>
      <c r="DN287" s="16">
        <v>7005</v>
      </c>
      <c r="DO287" s="17">
        <v>4.33</v>
      </c>
      <c r="DP287" s="17">
        <v>192.3</v>
      </c>
      <c r="DQ287" s="16">
        <v>833</v>
      </c>
      <c r="DR287" s="16">
        <v>773</v>
      </c>
      <c r="DS287" s="16">
        <v>833</v>
      </c>
      <c r="DT287" s="16">
        <v>0</v>
      </c>
      <c r="DU287" s="16">
        <v>833</v>
      </c>
      <c r="DV287" s="16">
        <v>833</v>
      </c>
      <c r="DW287" s="16">
        <v>1244000</v>
      </c>
      <c r="DX287" s="16">
        <v>0</v>
      </c>
      <c r="DY287" s="16">
        <v>179556</v>
      </c>
      <c r="DZ287" s="16">
        <v>251133</v>
      </c>
      <c r="EA287" s="16">
        <v>117045</v>
      </c>
      <c r="EB287" s="16">
        <v>11656</v>
      </c>
      <c r="EC287" s="16">
        <v>11654</v>
      </c>
      <c r="ED287" s="16">
        <v>58965</v>
      </c>
      <c r="EE287" s="16">
        <v>66130</v>
      </c>
      <c r="EF287" s="16">
        <v>0</v>
      </c>
      <c r="EG287" s="16">
        <v>11004</v>
      </c>
      <c r="EH287" s="16">
        <v>12325</v>
      </c>
      <c r="EI287" s="16">
        <v>0</v>
      </c>
      <c r="EJ287" s="16">
        <v>7005</v>
      </c>
      <c r="EK287" s="16">
        <v>833</v>
      </c>
      <c r="EL287" s="16">
        <v>15146</v>
      </c>
      <c r="EM287" s="16">
        <v>30212</v>
      </c>
      <c r="EN287" s="16">
        <v>0</v>
      </c>
      <c r="EO287" s="16">
        <v>1986372</v>
      </c>
      <c r="EP287" s="16">
        <v>160733625</v>
      </c>
      <c r="EQ287" s="18">
        <v>5.4</v>
      </c>
      <c r="ER287" s="16">
        <v>867962</v>
      </c>
      <c r="ES287" s="16">
        <v>41619</v>
      </c>
      <c r="ET287" s="16">
        <v>42661</v>
      </c>
      <c r="EU287" s="16">
        <v>-1042</v>
      </c>
      <c r="EV287" s="16">
        <v>867962</v>
      </c>
      <c r="EW287" s="16">
        <v>866920</v>
      </c>
      <c r="EX287" s="16">
        <v>41441028</v>
      </c>
      <c r="EY287" s="16">
        <v>39566172</v>
      </c>
      <c r="EZ287" s="16">
        <v>1874856</v>
      </c>
      <c r="FA287" s="18">
        <v>5.4</v>
      </c>
      <c r="FB287" s="16">
        <v>10124</v>
      </c>
      <c r="FC287" s="16">
        <v>0</v>
      </c>
      <c r="FD287" s="16">
        <v>0</v>
      </c>
      <c r="FE287" s="16">
        <v>0</v>
      </c>
      <c r="FF287" s="16">
        <v>10124</v>
      </c>
      <c r="FG287" s="16">
        <v>10124</v>
      </c>
      <c r="FH287" s="16">
        <v>866920</v>
      </c>
      <c r="FI287" s="16">
        <v>877044</v>
      </c>
      <c r="FJ287" s="16">
        <v>6749</v>
      </c>
      <c r="FK287" s="15">
        <v>183.09399999999999</v>
      </c>
      <c r="FL287" s="16">
        <v>1235701</v>
      </c>
      <c r="FM287" s="16">
        <v>6749</v>
      </c>
      <c r="FN287" s="17">
        <v>32.299999999999997</v>
      </c>
      <c r="FO287" s="16">
        <v>217993</v>
      </c>
      <c r="FP287" s="16">
        <v>264</v>
      </c>
      <c r="FQ287" s="17">
        <v>192.3</v>
      </c>
      <c r="FR287" s="16">
        <v>50767</v>
      </c>
      <c r="FS287" s="16">
        <v>7005</v>
      </c>
      <c r="FT287" s="16">
        <v>833</v>
      </c>
      <c r="FU287" s="16">
        <v>58605</v>
      </c>
      <c r="FV287" s="16">
        <v>1235701</v>
      </c>
      <c r="FW287" s="16">
        <v>217993</v>
      </c>
      <c r="FX287" s="16">
        <v>0</v>
      </c>
      <c r="FY287" s="16">
        <v>117045</v>
      </c>
      <c r="FZ287" s="16">
        <v>11656</v>
      </c>
      <c r="GA287" s="16">
        <v>11654</v>
      </c>
      <c r="GB287" s="16">
        <v>58965</v>
      </c>
      <c r="GC287" s="16">
        <v>1711619</v>
      </c>
      <c r="GD287" s="16">
        <v>877044</v>
      </c>
      <c r="GE287" s="16">
        <v>834575</v>
      </c>
      <c r="GF287" s="15">
        <v>215.39400000000001</v>
      </c>
      <c r="GG287" s="16">
        <v>300</v>
      </c>
      <c r="GH287" s="16">
        <v>64618</v>
      </c>
      <c r="GI287" s="16">
        <v>834575</v>
      </c>
      <c r="GJ287" s="16">
        <v>0</v>
      </c>
      <c r="GK287" s="14">
        <v>1</v>
      </c>
      <c r="GL287" s="16">
        <v>7635</v>
      </c>
      <c r="GM287" s="16">
        <v>7635</v>
      </c>
      <c r="GN287" s="14">
        <v>0</v>
      </c>
      <c r="GO287" s="16">
        <v>7413</v>
      </c>
      <c r="GP287" s="16">
        <v>0</v>
      </c>
      <c r="GQ287" s="16">
        <v>7635</v>
      </c>
      <c r="GR287" s="16">
        <v>7635</v>
      </c>
      <c r="GS287" s="16">
        <v>1986372</v>
      </c>
      <c r="GT287" s="16">
        <v>1711619</v>
      </c>
      <c r="GU287" s="16">
        <v>0</v>
      </c>
      <c r="GV287" s="16">
        <v>274753</v>
      </c>
      <c r="GW287" s="16">
        <v>160733625</v>
      </c>
      <c r="GX287" s="16">
        <v>154399421</v>
      </c>
      <c r="GY287" s="16">
        <v>6334204</v>
      </c>
      <c r="GZ287" s="16">
        <v>154399421</v>
      </c>
      <c r="HA287" s="18">
        <v>4.1000000000000002E-2</v>
      </c>
      <c r="HB287" s="16">
        <v>20294</v>
      </c>
      <c r="HC287" s="16">
        <v>832</v>
      </c>
      <c r="HD287" s="16">
        <v>20294</v>
      </c>
      <c r="HE287" s="16">
        <v>832</v>
      </c>
      <c r="HF287" s="16">
        <v>19462</v>
      </c>
      <c r="HG287" s="16">
        <v>886</v>
      </c>
      <c r="HH287" s="16">
        <v>685</v>
      </c>
      <c r="HI287" s="16">
        <v>201</v>
      </c>
      <c r="HJ287" s="15">
        <v>215.39400000000001</v>
      </c>
      <c r="HK287" s="16">
        <v>43294</v>
      </c>
      <c r="HL287" s="15">
        <v>215.39400000000001</v>
      </c>
      <c r="HM287" s="16">
        <v>10</v>
      </c>
      <c r="HN287" s="16">
        <v>2154</v>
      </c>
      <c r="HO287" s="15">
        <v>215.39400000000001</v>
      </c>
      <c r="HP287" s="16">
        <v>7635</v>
      </c>
      <c r="HQ287" s="15">
        <v>0.11600000000000001</v>
      </c>
      <c r="HR287" s="16">
        <v>190839</v>
      </c>
      <c r="HS287" s="16">
        <v>43294</v>
      </c>
      <c r="HT287" s="16">
        <v>2154</v>
      </c>
      <c r="HU287" s="16">
        <v>145391</v>
      </c>
      <c r="HV287" s="16">
        <v>160733625</v>
      </c>
      <c r="HW287" s="18">
        <v>0.90454999999999997</v>
      </c>
      <c r="HX287" s="18">
        <v>1.9617800000000001</v>
      </c>
      <c r="HY287" s="18">
        <v>0</v>
      </c>
      <c r="HZ287" s="16">
        <v>160733625</v>
      </c>
      <c r="IA287" s="16">
        <v>0</v>
      </c>
      <c r="IB287" s="16">
        <v>7635</v>
      </c>
      <c r="IC287" s="17">
        <v>0</v>
      </c>
      <c r="ID287" s="16">
        <v>0</v>
      </c>
      <c r="IE287" s="15">
        <v>215.39400000000001</v>
      </c>
      <c r="IF287" s="16">
        <v>0</v>
      </c>
      <c r="IG287" s="16">
        <v>274753</v>
      </c>
      <c r="IH287" s="16">
        <v>19462</v>
      </c>
      <c r="II287" s="16">
        <v>0</v>
      </c>
      <c r="IJ287" s="16">
        <v>0</v>
      </c>
      <c r="IK287" s="16">
        <v>15146</v>
      </c>
      <c r="IL287" s="16">
        <v>43294</v>
      </c>
      <c r="IM287" s="16">
        <v>2154</v>
      </c>
      <c r="IN287" s="16">
        <v>0</v>
      </c>
      <c r="IO287" s="16">
        <v>0</v>
      </c>
      <c r="IP287" s="16">
        <v>224989</v>
      </c>
      <c r="IQ287" s="16">
        <v>834575</v>
      </c>
      <c r="IR287" s="16">
        <v>0</v>
      </c>
      <c r="IS287" s="16">
        <v>19462</v>
      </c>
      <c r="IT287" s="16">
        <v>0</v>
      </c>
      <c r="IU287" s="16">
        <v>0</v>
      </c>
      <c r="IV287" s="16">
        <v>15146</v>
      </c>
      <c r="IW287" s="16">
        <v>43294</v>
      </c>
      <c r="IX287" s="16">
        <v>2154</v>
      </c>
      <c r="IY287" s="16">
        <v>0</v>
      </c>
      <c r="IZ287" s="16">
        <v>0</v>
      </c>
      <c r="JA287" s="16">
        <v>0</v>
      </c>
      <c r="JB287" s="16">
        <v>7635</v>
      </c>
      <c r="JC287" s="16">
        <v>891974</v>
      </c>
      <c r="JD287" s="16">
        <v>1244000</v>
      </c>
      <c r="JE287" s="16">
        <v>0</v>
      </c>
      <c r="JF287" s="16">
        <v>1244000</v>
      </c>
      <c r="JG287" s="19">
        <v>0.1</v>
      </c>
      <c r="JH287" s="16">
        <v>124400</v>
      </c>
      <c r="JI287" s="16">
        <v>160733625</v>
      </c>
      <c r="JJ287" s="14">
        <v>160</v>
      </c>
      <c r="JK287" s="16">
        <v>1004585</v>
      </c>
      <c r="JL287" s="16">
        <v>416026</v>
      </c>
      <c r="JM287" s="16">
        <v>1004585</v>
      </c>
      <c r="JN287" s="17">
        <v>0.25</v>
      </c>
      <c r="JO287" s="19">
        <v>0.10349999999999999</v>
      </c>
      <c r="JP287" s="16">
        <v>124400</v>
      </c>
      <c r="JQ287" s="16">
        <v>12875</v>
      </c>
      <c r="JR287" s="17">
        <v>0.01</v>
      </c>
      <c r="JS287" s="16">
        <v>1016968</v>
      </c>
      <c r="JT287" s="16">
        <v>10170</v>
      </c>
      <c r="JU287" s="16">
        <v>124400</v>
      </c>
      <c r="JV287" s="16">
        <v>12875</v>
      </c>
      <c r="JW287" s="16">
        <v>10170</v>
      </c>
      <c r="JX287" s="16">
        <v>101355</v>
      </c>
      <c r="JY287" s="16">
        <v>12875</v>
      </c>
      <c r="JZ287" s="18">
        <v>0</v>
      </c>
      <c r="KA287" s="16">
        <v>0</v>
      </c>
      <c r="KB287" s="16">
        <v>10170</v>
      </c>
      <c r="KC287" s="16">
        <v>101355</v>
      </c>
      <c r="KD287" s="16">
        <v>111525</v>
      </c>
      <c r="KE287" s="16">
        <v>1244000</v>
      </c>
      <c r="KF287" s="19">
        <v>0.25</v>
      </c>
      <c r="KG287" s="16">
        <v>311000</v>
      </c>
      <c r="KH287" s="17">
        <v>0.05</v>
      </c>
      <c r="KI287" s="16">
        <v>1016968</v>
      </c>
      <c r="KJ287" s="16">
        <v>50848</v>
      </c>
      <c r="KK287" s="16">
        <v>311000</v>
      </c>
      <c r="KL287" s="16">
        <v>50848</v>
      </c>
      <c r="KM287" s="16">
        <v>260152</v>
      </c>
      <c r="KN287" s="16">
        <v>9295</v>
      </c>
      <c r="KO287" s="16">
        <v>9528</v>
      </c>
      <c r="KP287" s="16">
        <v>-233</v>
      </c>
      <c r="KQ287" s="16">
        <v>224989</v>
      </c>
      <c r="KR287" s="16">
        <v>-233</v>
      </c>
      <c r="KS287" s="16">
        <v>225222</v>
      </c>
      <c r="KT287" s="16">
        <v>-1042</v>
      </c>
      <c r="KU287" s="16">
        <v>-233</v>
      </c>
      <c r="KV287" s="16">
        <v>-1275</v>
      </c>
      <c r="KW287" s="16">
        <v>867962</v>
      </c>
      <c r="KX287" s="16">
        <v>225222</v>
      </c>
      <c r="KY287" s="18">
        <v>1093184</v>
      </c>
      <c r="KZ287" s="16">
        <v>101355</v>
      </c>
      <c r="LA287" s="16">
        <v>260152</v>
      </c>
      <c r="LB287" s="16">
        <v>0</v>
      </c>
      <c r="LC287" s="16">
        <v>0</v>
      </c>
      <c r="LD287" s="16">
        <v>1454691</v>
      </c>
      <c r="LE287" s="16">
        <v>0</v>
      </c>
      <c r="LF287" s="16">
        <v>0</v>
      </c>
      <c r="LG287" s="16">
        <v>0</v>
      </c>
      <c r="LH287" s="16">
        <v>1454691</v>
      </c>
      <c r="LI287" s="16">
        <v>101355</v>
      </c>
      <c r="LJ287" s="16">
        <v>1353336</v>
      </c>
      <c r="LK287" s="16">
        <v>160733625</v>
      </c>
      <c r="LL287" s="16">
        <v>8.4197399999999991</v>
      </c>
      <c r="LM287" s="16">
        <v>101355</v>
      </c>
      <c r="LN287" s="16">
        <v>161795349</v>
      </c>
      <c r="LO287" s="16">
        <v>0.62644</v>
      </c>
      <c r="LP287" s="16">
        <v>8.4197399999999991</v>
      </c>
      <c r="LQ287" s="16">
        <v>9.0461799999999997</v>
      </c>
      <c r="LR287" s="16">
        <v>66130</v>
      </c>
      <c r="LS287" s="16">
        <v>0</v>
      </c>
      <c r="LT287" s="16">
        <v>11004</v>
      </c>
      <c r="LU287" s="16">
        <v>12325</v>
      </c>
      <c r="LV287" s="16">
        <v>0</v>
      </c>
      <c r="LW287" s="16">
        <v>7005</v>
      </c>
      <c r="LX287" s="16">
        <v>833</v>
      </c>
      <c r="LY287" s="16">
        <v>15146</v>
      </c>
      <c r="LZ287" s="16">
        <v>82151</v>
      </c>
      <c r="MA287" s="16">
        <v>891974</v>
      </c>
      <c r="MB287" s="18">
        <v>82151</v>
      </c>
      <c r="MC287" s="16">
        <v>809823</v>
      </c>
      <c r="MD287" s="16">
        <v>1986372</v>
      </c>
      <c r="ME287" s="18">
        <v>0</v>
      </c>
      <c r="MF287" s="18">
        <v>0</v>
      </c>
      <c r="MG287" s="18">
        <v>111525</v>
      </c>
      <c r="MH287" s="16">
        <v>311000</v>
      </c>
      <c r="MI287" s="16">
        <v>7635</v>
      </c>
      <c r="MJ287" s="16">
        <v>0</v>
      </c>
      <c r="MK287" s="16">
        <v>0</v>
      </c>
      <c r="ML287" s="16">
        <v>0</v>
      </c>
      <c r="MM287" s="16">
        <v>0</v>
      </c>
      <c r="MN287" s="16">
        <v>0</v>
      </c>
      <c r="MO287" s="16">
        <v>1454691</v>
      </c>
      <c r="MP287" s="16">
        <v>7635</v>
      </c>
      <c r="MQ287" s="16">
        <v>0</v>
      </c>
      <c r="MR287" s="16">
        <v>10170</v>
      </c>
      <c r="MS287" s="16">
        <v>50848</v>
      </c>
      <c r="MT287" s="16">
        <v>10124</v>
      </c>
      <c r="MU287" s="16">
        <v>-1275</v>
      </c>
      <c r="MV287" s="16">
        <v>0</v>
      </c>
      <c r="MW287" s="16">
        <v>1532193</v>
      </c>
      <c r="MX287" s="16">
        <v>161795349</v>
      </c>
      <c r="MY287" s="16">
        <v>0</v>
      </c>
      <c r="MZ287" s="16">
        <v>0</v>
      </c>
      <c r="NA287" s="16">
        <v>0</v>
      </c>
      <c r="NB287" s="16">
        <v>1016968</v>
      </c>
      <c r="NC287" s="16">
        <v>0</v>
      </c>
      <c r="ND287" s="16">
        <v>0</v>
      </c>
      <c r="NE287" s="16">
        <v>0</v>
      </c>
      <c r="NF287" s="16">
        <v>0</v>
      </c>
      <c r="NG287" s="17">
        <v>0.01</v>
      </c>
      <c r="NH287" s="17">
        <v>0.05</v>
      </c>
      <c r="NI287" s="17">
        <v>0</v>
      </c>
      <c r="NJ287" s="17">
        <v>0</v>
      </c>
      <c r="NK287" s="17">
        <v>0</v>
      </c>
      <c r="NL287" s="17">
        <v>0.06</v>
      </c>
      <c r="NM287" s="16">
        <v>10170</v>
      </c>
      <c r="NN287" s="16">
        <v>50848</v>
      </c>
      <c r="NO287" s="18">
        <v>0</v>
      </c>
      <c r="NP287" s="16">
        <v>0</v>
      </c>
      <c r="NQ287" s="17">
        <v>61018</v>
      </c>
      <c r="NR287" s="16">
        <v>50000</v>
      </c>
      <c r="NS287" s="16">
        <v>0</v>
      </c>
      <c r="NT287" s="16">
        <v>53392</v>
      </c>
      <c r="NU287" s="16">
        <v>0</v>
      </c>
      <c r="NV287" s="16">
        <v>0</v>
      </c>
      <c r="NW287" s="17">
        <v>0</v>
      </c>
      <c r="NX287" s="17">
        <v>0</v>
      </c>
    </row>
    <row r="288" spans="1:388" x14ac:dyDescent="0.55000000000000004">
      <c r="A288" s="13" t="s">
        <v>1179</v>
      </c>
      <c r="B288" s="13" t="s">
        <v>1180</v>
      </c>
      <c r="C288" s="13" t="s">
        <v>543</v>
      </c>
      <c r="D288" s="13" t="s">
        <v>544</v>
      </c>
      <c r="E288" s="14">
        <v>764.7</v>
      </c>
      <c r="F288" s="15">
        <v>0</v>
      </c>
      <c r="G288" s="16">
        <v>7413</v>
      </c>
      <c r="H288" s="16">
        <v>0</v>
      </c>
      <c r="I288" s="16">
        <v>6553</v>
      </c>
      <c r="J288" s="15">
        <v>0</v>
      </c>
      <c r="K288" s="16">
        <v>0</v>
      </c>
      <c r="L288" s="16">
        <v>7413</v>
      </c>
      <c r="M288" s="16">
        <v>222</v>
      </c>
      <c r="N288" s="16">
        <v>7635</v>
      </c>
      <c r="O288" s="17">
        <v>608.12</v>
      </c>
      <c r="P288" s="17">
        <v>19.07</v>
      </c>
      <c r="Q288" s="17">
        <v>627.19000000000005</v>
      </c>
      <c r="R288" s="17">
        <v>63.24</v>
      </c>
      <c r="S288" s="17">
        <v>2.16</v>
      </c>
      <c r="T288" s="17">
        <v>65.400000000000006</v>
      </c>
      <c r="U288" s="17">
        <v>69.72</v>
      </c>
      <c r="V288" s="17">
        <v>2.35</v>
      </c>
      <c r="W288" s="17">
        <v>72.069999999999993</v>
      </c>
      <c r="X288" s="17">
        <v>357.8</v>
      </c>
      <c r="Y288" s="17">
        <v>10.73</v>
      </c>
      <c r="Z288" s="17">
        <v>368.53</v>
      </c>
      <c r="AA288" s="17">
        <v>26.64</v>
      </c>
      <c r="AB288" s="17">
        <v>24.81</v>
      </c>
      <c r="AC288" s="17">
        <v>26.03</v>
      </c>
      <c r="AD288" s="17">
        <v>77.48</v>
      </c>
      <c r="AE288" s="14">
        <v>764.7</v>
      </c>
      <c r="AF288" s="17">
        <v>842.18</v>
      </c>
      <c r="AG288" s="17">
        <v>1.77</v>
      </c>
      <c r="AH288" s="17">
        <v>843.95</v>
      </c>
      <c r="AI288" s="15">
        <v>11.07</v>
      </c>
      <c r="AJ288" s="15">
        <v>2.306</v>
      </c>
      <c r="AK288" s="17">
        <v>0.42</v>
      </c>
      <c r="AL288" s="17">
        <f>ROUND(Data_AidAndLevy[[#This Row],[L311]]*Data_AidAndLevy[[#This Row],[L201]],0)</f>
        <v>3113</v>
      </c>
      <c r="AM288" s="15">
        <v>0</v>
      </c>
      <c r="AN288" s="15">
        <v>13.795999999999999</v>
      </c>
      <c r="AO288" s="17">
        <v>842.18</v>
      </c>
      <c r="AP288" s="15">
        <v>855.976</v>
      </c>
      <c r="AQ288" s="17">
        <v>77.48</v>
      </c>
      <c r="AR288" s="15">
        <v>778.49599999999998</v>
      </c>
      <c r="AS288" s="16">
        <v>7635</v>
      </c>
      <c r="AT288" s="14">
        <v>764.7</v>
      </c>
      <c r="AU288" s="16">
        <v>5838485</v>
      </c>
      <c r="AV288" s="16">
        <v>5672428</v>
      </c>
      <c r="AW288" s="17">
        <v>1.01</v>
      </c>
      <c r="AX288" s="16">
        <v>5729152</v>
      </c>
      <c r="AY288" s="16">
        <v>5838485</v>
      </c>
      <c r="AZ288" s="16">
        <v>0</v>
      </c>
      <c r="BA288" s="16">
        <v>7635</v>
      </c>
      <c r="BB288" s="15">
        <v>13.795999999999999</v>
      </c>
      <c r="BC288" s="16">
        <v>105332</v>
      </c>
      <c r="BD288" s="16">
        <v>7635</v>
      </c>
      <c r="BE288" s="17">
        <v>77.48</v>
      </c>
      <c r="BF288" s="16">
        <v>591560</v>
      </c>
      <c r="BG288" s="17">
        <v>627.19000000000005</v>
      </c>
      <c r="BH288" s="14">
        <v>764.7</v>
      </c>
      <c r="BI288" s="16">
        <v>479612</v>
      </c>
      <c r="BJ288" s="16">
        <v>465333</v>
      </c>
      <c r="BK288" s="16">
        <v>479612</v>
      </c>
      <c r="BL288" s="16">
        <v>0</v>
      </c>
      <c r="BM288" s="16">
        <v>479612</v>
      </c>
      <c r="BN288" s="16">
        <v>479612</v>
      </c>
      <c r="BO288" s="17">
        <v>65.400000000000006</v>
      </c>
      <c r="BP288" s="14">
        <v>764.7</v>
      </c>
      <c r="BQ288" s="16">
        <v>50011</v>
      </c>
      <c r="BR288" s="16">
        <v>48391</v>
      </c>
      <c r="BS288" s="16">
        <v>50011</v>
      </c>
      <c r="BT288" s="16">
        <v>0</v>
      </c>
      <c r="BU288" s="16">
        <v>50011</v>
      </c>
      <c r="BV288" s="16">
        <v>50011</v>
      </c>
      <c r="BW288" s="17">
        <v>72.069999999999993</v>
      </c>
      <c r="BX288" s="14">
        <v>764.7</v>
      </c>
      <c r="BY288" s="16">
        <v>55112</v>
      </c>
      <c r="BZ288" s="16">
        <v>53350</v>
      </c>
      <c r="CA288" s="16">
        <v>55112</v>
      </c>
      <c r="CB288" s="16">
        <v>0</v>
      </c>
      <c r="CC288" s="16">
        <v>55112</v>
      </c>
      <c r="CD288" s="16">
        <v>55112</v>
      </c>
      <c r="CE288" s="17">
        <v>368.53</v>
      </c>
      <c r="CF288" s="14">
        <v>764.7</v>
      </c>
      <c r="CG288" s="16">
        <v>281815</v>
      </c>
      <c r="CH288" s="16">
        <v>273789</v>
      </c>
      <c r="CI288" s="16">
        <v>281815</v>
      </c>
      <c r="CJ288" s="16">
        <v>0</v>
      </c>
      <c r="CK288" s="16">
        <v>281815</v>
      </c>
      <c r="CL288" s="16">
        <v>281815</v>
      </c>
      <c r="CM288" s="17">
        <v>333.94</v>
      </c>
      <c r="CN288" s="17">
        <v>842.18</v>
      </c>
      <c r="CO288" s="16">
        <v>281238</v>
      </c>
      <c r="CP288" s="16">
        <v>273794</v>
      </c>
      <c r="CQ288" s="16">
        <v>0</v>
      </c>
      <c r="CR288" s="16">
        <v>273794</v>
      </c>
      <c r="CS288" s="16">
        <v>281238</v>
      </c>
      <c r="CT288" s="16">
        <v>0</v>
      </c>
      <c r="CU288" s="14">
        <v>764.7</v>
      </c>
      <c r="CV288" s="16">
        <v>20</v>
      </c>
      <c r="CW288" s="14">
        <v>0</v>
      </c>
      <c r="CX288" s="16">
        <v>785</v>
      </c>
      <c r="CY288" s="17">
        <v>62.17</v>
      </c>
      <c r="CZ288" s="16">
        <v>48803</v>
      </c>
      <c r="DA288" s="16">
        <v>785</v>
      </c>
      <c r="DB288" s="17">
        <v>68.73</v>
      </c>
      <c r="DC288" s="16">
        <v>53953</v>
      </c>
      <c r="DD288" s="17">
        <v>1.77</v>
      </c>
      <c r="DE288" s="17">
        <v>333.94</v>
      </c>
      <c r="DF288" s="16">
        <v>591</v>
      </c>
      <c r="DG288" s="17">
        <v>34.29</v>
      </c>
      <c r="DH288" s="17">
        <v>842.18</v>
      </c>
      <c r="DI288" s="16">
        <v>28878</v>
      </c>
      <c r="DJ288" s="16">
        <v>28112</v>
      </c>
      <c r="DK288" s="16">
        <v>28878</v>
      </c>
      <c r="DL288" s="16">
        <v>0</v>
      </c>
      <c r="DM288" s="16">
        <v>28878</v>
      </c>
      <c r="DN288" s="16">
        <v>28878</v>
      </c>
      <c r="DO288" s="17">
        <v>3.7</v>
      </c>
      <c r="DP288" s="17">
        <v>842.18</v>
      </c>
      <c r="DQ288" s="16">
        <v>3116</v>
      </c>
      <c r="DR288" s="16">
        <v>3023</v>
      </c>
      <c r="DS288" s="16">
        <v>3116</v>
      </c>
      <c r="DT288" s="16">
        <v>0</v>
      </c>
      <c r="DU288" s="16">
        <v>3116</v>
      </c>
      <c r="DV288" s="16">
        <v>3116</v>
      </c>
      <c r="DW288" s="16">
        <v>5838485</v>
      </c>
      <c r="DX288" s="16">
        <v>0</v>
      </c>
      <c r="DY288" s="16">
        <v>105332</v>
      </c>
      <c r="DZ288" s="16">
        <v>591560</v>
      </c>
      <c r="EA288" s="16">
        <v>479612</v>
      </c>
      <c r="EB288" s="16">
        <v>50011</v>
      </c>
      <c r="EC288" s="16">
        <v>55112</v>
      </c>
      <c r="ED288" s="16">
        <v>281815</v>
      </c>
      <c r="EE288" s="16">
        <v>281238</v>
      </c>
      <c r="EF288" s="16">
        <v>0</v>
      </c>
      <c r="EG288" s="16">
        <v>48803</v>
      </c>
      <c r="EH288" s="16">
        <v>53953</v>
      </c>
      <c r="EI288" s="16">
        <v>591</v>
      </c>
      <c r="EJ288" s="16">
        <v>28878</v>
      </c>
      <c r="EK288" s="16">
        <v>3116</v>
      </c>
      <c r="EL288" s="16">
        <v>40458</v>
      </c>
      <c r="EM288" s="16">
        <v>171829</v>
      </c>
      <c r="EN288" s="16">
        <v>0</v>
      </c>
      <c r="EO288" s="16">
        <v>7949877</v>
      </c>
      <c r="EP288" s="16">
        <v>304708471</v>
      </c>
      <c r="EQ288" s="18">
        <v>5.4</v>
      </c>
      <c r="ER288" s="16">
        <v>1645426</v>
      </c>
      <c r="ES288" s="16">
        <v>44050</v>
      </c>
      <c r="ET288" s="16">
        <v>45142</v>
      </c>
      <c r="EU288" s="16">
        <v>-1092</v>
      </c>
      <c r="EV288" s="16">
        <v>1645426</v>
      </c>
      <c r="EW288" s="16">
        <v>1644334</v>
      </c>
      <c r="EX288" s="16">
        <v>28164773</v>
      </c>
      <c r="EY288" s="16">
        <v>26170095</v>
      </c>
      <c r="EZ288" s="16">
        <v>1994678</v>
      </c>
      <c r="FA288" s="18">
        <v>5.4</v>
      </c>
      <c r="FB288" s="16">
        <v>10771</v>
      </c>
      <c r="FC288" s="16">
        <v>0</v>
      </c>
      <c r="FD288" s="16">
        <v>0</v>
      </c>
      <c r="FE288" s="16">
        <v>0</v>
      </c>
      <c r="FF288" s="16">
        <v>10771</v>
      </c>
      <c r="FG288" s="16">
        <v>10771</v>
      </c>
      <c r="FH288" s="16">
        <v>1644334</v>
      </c>
      <c r="FI288" s="16">
        <v>1655105</v>
      </c>
      <c r="FJ288" s="16">
        <v>6749</v>
      </c>
      <c r="FK288" s="15">
        <v>778.49599999999998</v>
      </c>
      <c r="FL288" s="16">
        <v>5254070</v>
      </c>
      <c r="FM288" s="16">
        <v>6749</v>
      </c>
      <c r="FN288" s="17">
        <v>77.48</v>
      </c>
      <c r="FO288" s="16">
        <v>522913</v>
      </c>
      <c r="FP288" s="16">
        <v>264</v>
      </c>
      <c r="FQ288" s="17">
        <v>843.95</v>
      </c>
      <c r="FR288" s="16">
        <v>222803</v>
      </c>
      <c r="FS288" s="16">
        <v>28878</v>
      </c>
      <c r="FT288" s="16">
        <v>3116</v>
      </c>
      <c r="FU288" s="16">
        <v>254797</v>
      </c>
      <c r="FV288" s="16">
        <v>5254070</v>
      </c>
      <c r="FW288" s="16">
        <v>522913</v>
      </c>
      <c r="FX288" s="16">
        <v>0</v>
      </c>
      <c r="FY288" s="16">
        <v>479612</v>
      </c>
      <c r="FZ288" s="16">
        <v>50011</v>
      </c>
      <c r="GA288" s="16">
        <v>55112</v>
      </c>
      <c r="GB288" s="16">
        <v>281815</v>
      </c>
      <c r="GC288" s="16">
        <v>6898330</v>
      </c>
      <c r="GD288" s="16">
        <v>1655105</v>
      </c>
      <c r="GE288" s="16">
        <v>5243225</v>
      </c>
      <c r="GF288" s="15">
        <v>855.976</v>
      </c>
      <c r="GG288" s="16">
        <v>300</v>
      </c>
      <c r="GH288" s="16">
        <v>256793</v>
      </c>
      <c r="GI288" s="16">
        <v>5243225</v>
      </c>
      <c r="GJ288" s="16">
        <v>0</v>
      </c>
      <c r="GK288" s="14">
        <v>17.5</v>
      </c>
      <c r="GL288" s="16">
        <v>7635</v>
      </c>
      <c r="GM288" s="16">
        <v>133613</v>
      </c>
      <c r="GN288" s="14">
        <v>0</v>
      </c>
      <c r="GO288" s="16">
        <v>7413</v>
      </c>
      <c r="GP288" s="16">
        <v>0</v>
      </c>
      <c r="GQ288" s="16">
        <v>133613</v>
      </c>
      <c r="GR288" s="16">
        <v>133613</v>
      </c>
      <c r="GS288" s="16">
        <v>7949877</v>
      </c>
      <c r="GT288" s="16">
        <v>6898330</v>
      </c>
      <c r="GU288" s="16">
        <v>0</v>
      </c>
      <c r="GV288" s="16">
        <v>1051547</v>
      </c>
      <c r="GW288" s="16">
        <v>304708471</v>
      </c>
      <c r="GX288" s="16">
        <v>302240052</v>
      </c>
      <c r="GY288" s="16">
        <v>2468419</v>
      </c>
      <c r="GZ288" s="16">
        <v>302240052</v>
      </c>
      <c r="HA288" s="18">
        <v>8.2000000000000007E-3</v>
      </c>
      <c r="HB288" s="16">
        <v>5555</v>
      </c>
      <c r="HC288" s="16">
        <v>46</v>
      </c>
      <c r="HD288" s="16">
        <v>5555</v>
      </c>
      <c r="HE288" s="16">
        <v>46</v>
      </c>
      <c r="HF288" s="16">
        <v>5509</v>
      </c>
      <c r="HG288" s="16">
        <v>886</v>
      </c>
      <c r="HH288" s="16">
        <v>685</v>
      </c>
      <c r="HI288" s="16">
        <v>201</v>
      </c>
      <c r="HJ288" s="15">
        <v>855.976</v>
      </c>
      <c r="HK288" s="16">
        <v>172051</v>
      </c>
      <c r="HL288" s="15">
        <v>855.976</v>
      </c>
      <c r="HM288" s="16">
        <v>10</v>
      </c>
      <c r="HN288" s="16">
        <v>8560</v>
      </c>
      <c r="HO288" s="15">
        <v>855.976</v>
      </c>
      <c r="HP288" s="16">
        <v>7635</v>
      </c>
      <c r="HQ288" s="15">
        <v>0.11600000000000001</v>
      </c>
      <c r="HR288" s="16">
        <v>758395</v>
      </c>
      <c r="HS288" s="16">
        <v>172051</v>
      </c>
      <c r="HT288" s="16">
        <v>8560</v>
      </c>
      <c r="HU288" s="16">
        <v>577784</v>
      </c>
      <c r="HV288" s="16">
        <v>304708471</v>
      </c>
      <c r="HW288" s="18">
        <v>1.89619</v>
      </c>
      <c r="HX288" s="18">
        <v>1.9617800000000001</v>
      </c>
      <c r="HY288" s="18">
        <v>0</v>
      </c>
      <c r="HZ288" s="16">
        <v>304708471</v>
      </c>
      <c r="IA288" s="16">
        <v>0</v>
      </c>
      <c r="IB288" s="16">
        <v>7635</v>
      </c>
      <c r="IC288" s="17">
        <v>0</v>
      </c>
      <c r="ID288" s="16">
        <v>0</v>
      </c>
      <c r="IE288" s="15">
        <v>855.976</v>
      </c>
      <c r="IF288" s="16">
        <v>0</v>
      </c>
      <c r="IG288" s="16">
        <v>1051547</v>
      </c>
      <c r="IH288" s="16">
        <v>5509</v>
      </c>
      <c r="II288" s="16">
        <v>0</v>
      </c>
      <c r="IJ288" s="16">
        <v>0</v>
      </c>
      <c r="IK288" s="16">
        <v>40458</v>
      </c>
      <c r="IL288" s="16">
        <v>172051</v>
      </c>
      <c r="IM288" s="16">
        <v>8560</v>
      </c>
      <c r="IN288" s="16">
        <v>0</v>
      </c>
      <c r="IO288" s="16">
        <v>0</v>
      </c>
      <c r="IP288" s="16">
        <v>905885</v>
      </c>
      <c r="IQ288" s="16">
        <v>5243225</v>
      </c>
      <c r="IR288" s="16">
        <v>0</v>
      </c>
      <c r="IS288" s="16">
        <v>5509</v>
      </c>
      <c r="IT288" s="16">
        <v>0</v>
      </c>
      <c r="IU288" s="16">
        <v>0</v>
      </c>
      <c r="IV288" s="16">
        <v>40458</v>
      </c>
      <c r="IW288" s="16">
        <v>172051</v>
      </c>
      <c r="IX288" s="16">
        <v>8560</v>
      </c>
      <c r="IY288" s="16">
        <v>0</v>
      </c>
      <c r="IZ288" s="16">
        <v>0</v>
      </c>
      <c r="JA288" s="16">
        <v>0</v>
      </c>
      <c r="JB288" s="16">
        <v>133613</v>
      </c>
      <c r="JC288" s="16">
        <v>5522500</v>
      </c>
      <c r="JD288" s="16">
        <v>5838485</v>
      </c>
      <c r="JE288" s="16">
        <v>0</v>
      </c>
      <c r="JF288" s="16">
        <v>5838485</v>
      </c>
      <c r="JG288" s="19">
        <v>0.1</v>
      </c>
      <c r="JH288" s="16">
        <v>583849</v>
      </c>
      <c r="JI288" s="16">
        <v>304708471</v>
      </c>
      <c r="JJ288" s="14">
        <v>764.7</v>
      </c>
      <c r="JK288" s="16">
        <v>398468</v>
      </c>
      <c r="JL288" s="16">
        <v>416026</v>
      </c>
      <c r="JM288" s="16">
        <v>398468</v>
      </c>
      <c r="JN288" s="17">
        <v>0.25</v>
      </c>
      <c r="JO288" s="19">
        <v>0.26100000000000001</v>
      </c>
      <c r="JP288" s="16">
        <v>583849</v>
      </c>
      <c r="JQ288" s="16">
        <v>152385</v>
      </c>
      <c r="JR288" s="17">
        <v>0</v>
      </c>
      <c r="JS288" s="16">
        <v>3733422</v>
      </c>
      <c r="JT288" s="16">
        <v>0</v>
      </c>
      <c r="JU288" s="16">
        <v>583849</v>
      </c>
      <c r="JV288" s="16">
        <v>152385</v>
      </c>
      <c r="JW288" s="16">
        <v>0</v>
      </c>
      <c r="JX288" s="16">
        <v>431464</v>
      </c>
      <c r="JY288" s="16">
        <v>152385</v>
      </c>
      <c r="JZ288" s="18">
        <v>0</v>
      </c>
      <c r="KA288" s="16">
        <v>0</v>
      </c>
      <c r="KB288" s="16">
        <v>0</v>
      </c>
      <c r="KC288" s="16">
        <v>431464</v>
      </c>
      <c r="KD288" s="16">
        <v>431464</v>
      </c>
      <c r="KE288" s="16">
        <v>5838485</v>
      </c>
      <c r="KF288" s="19">
        <v>0</v>
      </c>
      <c r="KG288" s="16">
        <v>0</v>
      </c>
      <c r="KH288" s="17">
        <v>0</v>
      </c>
      <c r="KI288" s="16">
        <v>3733422</v>
      </c>
      <c r="KJ288" s="16">
        <v>0</v>
      </c>
      <c r="KK288" s="16">
        <v>0</v>
      </c>
      <c r="KL288" s="16">
        <v>0</v>
      </c>
      <c r="KM288" s="16">
        <v>0</v>
      </c>
      <c r="KN288" s="16">
        <v>25986</v>
      </c>
      <c r="KO288" s="16">
        <v>26630</v>
      </c>
      <c r="KP288" s="16">
        <v>-644</v>
      </c>
      <c r="KQ288" s="16">
        <v>905885</v>
      </c>
      <c r="KR288" s="16">
        <v>-644</v>
      </c>
      <c r="KS288" s="16">
        <v>906529</v>
      </c>
      <c r="KT288" s="16">
        <v>-1092</v>
      </c>
      <c r="KU288" s="16">
        <v>-644</v>
      </c>
      <c r="KV288" s="16">
        <v>-1736</v>
      </c>
      <c r="KW288" s="16">
        <v>1645426</v>
      </c>
      <c r="KX288" s="16">
        <v>906529</v>
      </c>
      <c r="KY288" s="18">
        <v>2551955</v>
      </c>
      <c r="KZ288" s="16">
        <v>431464</v>
      </c>
      <c r="LA288" s="16">
        <v>0</v>
      </c>
      <c r="LB288" s="16">
        <v>0</v>
      </c>
      <c r="LC288" s="16">
        <v>0</v>
      </c>
      <c r="LD288" s="16">
        <v>2983419</v>
      </c>
      <c r="LE288" s="16">
        <v>452508</v>
      </c>
      <c r="LF288" s="16">
        <v>0</v>
      </c>
      <c r="LG288" s="16">
        <v>0</v>
      </c>
      <c r="LH288" s="16">
        <v>3435927</v>
      </c>
      <c r="LI288" s="16">
        <v>431464</v>
      </c>
      <c r="LJ288" s="16">
        <v>3004463</v>
      </c>
      <c r="LK288" s="16">
        <v>304708471</v>
      </c>
      <c r="LL288" s="16">
        <v>9.8601200000000002</v>
      </c>
      <c r="LM288" s="16">
        <v>431464</v>
      </c>
      <c r="LN288" s="16">
        <v>313713742</v>
      </c>
      <c r="LO288" s="16">
        <v>1.37534</v>
      </c>
      <c r="LP288" s="16">
        <v>9.8601200000000002</v>
      </c>
      <c r="LQ288" s="16">
        <v>11.23546</v>
      </c>
      <c r="LR288" s="16">
        <v>281238</v>
      </c>
      <c r="LS288" s="16">
        <v>0</v>
      </c>
      <c r="LT288" s="16">
        <v>48803</v>
      </c>
      <c r="LU288" s="16">
        <v>53953</v>
      </c>
      <c r="LV288" s="16">
        <v>591</v>
      </c>
      <c r="LW288" s="16">
        <v>28878</v>
      </c>
      <c r="LX288" s="16">
        <v>3116</v>
      </c>
      <c r="LY288" s="16">
        <v>40458</v>
      </c>
      <c r="LZ288" s="16">
        <v>376121</v>
      </c>
      <c r="MA288" s="16">
        <v>5522500</v>
      </c>
      <c r="MB288" s="18">
        <v>376121</v>
      </c>
      <c r="MC288" s="16">
        <v>5146379</v>
      </c>
      <c r="MD288" s="16">
        <v>7949877</v>
      </c>
      <c r="ME288" s="18">
        <v>0</v>
      </c>
      <c r="MF288" s="18">
        <v>0</v>
      </c>
      <c r="MG288" s="18">
        <v>431464</v>
      </c>
      <c r="MH288" s="16">
        <v>0</v>
      </c>
      <c r="MI288" s="16">
        <v>133613</v>
      </c>
      <c r="MJ288" s="16">
        <v>0</v>
      </c>
      <c r="MK288" s="16">
        <v>0</v>
      </c>
      <c r="ML288" s="16">
        <v>0</v>
      </c>
      <c r="MM288" s="16">
        <v>0</v>
      </c>
      <c r="MN288" s="16">
        <v>0</v>
      </c>
      <c r="MO288" s="16">
        <v>2983419</v>
      </c>
      <c r="MP288" s="16">
        <v>133613</v>
      </c>
      <c r="MQ288" s="16">
        <v>0</v>
      </c>
      <c r="MR288" s="16">
        <v>0</v>
      </c>
      <c r="MS288" s="16">
        <v>0</v>
      </c>
      <c r="MT288" s="16">
        <v>10771</v>
      </c>
      <c r="MU288" s="16">
        <v>-1736</v>
      </c>
      <c r="MV288" s="16">
        <v>0</v>
      </c>
      <c r="MW288" s="16">
        <v>3126067</v>
      </c>
      <c r="MX288" s="16">
        <v>313713742</v>
      </c>
      <c r="MY288" s="16">
        <v>0</v>
      </c>
      <c r="MZ288" s="16">
        <v>0</v>
      </c>
      <c r="NA288" s="16">
        <v>0</v>
      </c>
      <c r="NB288" s="16">
        <v>3733422</v>
      </c>
      <c r="NC288" s="16">
        <v>0</v>
      </c>
      <c r="ND288" s="16">
        <v>0</v>
      </c>
      <c r="NE288" s="16">
        <v>0</v>
      </c>
      <c r="NF288" s="16">
        <v>0</v>
      </c>
      <c r="NG288" s="17">
        <v>0</v>
      </c>
      <c r="NH288" s="17">
        <v>0</v>
      </c>
      <c r="NI288" s="17">
        <v>0</v>
      </c>
      <c r="NJ288" s="17">
        <v>0</v>
      </c>
      <c r="NK288" s="17">
        <v>0</v>
      </c>
      <c r="NL288" s="17">
        <v>0</v>
      </c>
      <c r="NM288" s="16">
        <v>0</v>
      </c>
      <c r="NN288" s="16">
        <v>0</v>
      </c>
      <c r="NO288" s="18">
        <v>0</v>
      </c>
      <c r="NP288" s="16">
        <v>0</v>
      </c>
      <c r="NQ288" s="17">
        <v>0</v>
      </c>
      <c r="NR288" s="16">
        <v>470000</v>
      </c>
      <c r="NS288" s="16">
        <v>0</v>
      </c>
      <c r="NT288" s="16">
        <v>103526</v>
      </c>
      <c r="NU288" s="16">
        <v>0</v>
      </c>
      <c r="NV288" s="16">
        <v>0</v>
      </c>
      <c r="NW288" s="17">
        <v>0</v>
      </c>
      <c r="NX288" s="17">
        <v>427310</v>
      </c>
    </row>
    <row r="289" spans="1:388" x14ac:dyDescent="0.55000000000000004">
      <c r="A289" s="13" t="s">
        <v>1181</v>
      </c>
      <c r="B289" s="13" t="s">
        <v>1209</v>
      </c>
      <c r="C289" s="13" t="s">
        <v>546</v>
      </c>
      <c r="D289" s="13" t="s">
        <v>547</v>
      </c>
      <c r="E289" s="14">
        <v>385.9</v>
      </c>
      <c r="F289" s="15">
        <v>0</v>
      </c>
      <c r="G289" s="16">
        <v>7413</v>
      </c>
      <c r="H289" s="16">
        <v>0</v>
      </c>
      <c r="I289" s="16">
        <v>6553</v>
      </c>
      <c r="J289" s="15">
        <v>0</v>
      </c>
      <c r="K289" s="16">
        <v>0</v>
      </c>
      <c r="L289" s="16">
        <v>7413</v>
      </c>
      <c r="M289" s="16">
        <v>222</v>
      </c>
      <c r="N289" s="16">
        <v>7635</v>
      </c>
      <c r="O289" s="17">
        <v>558.89</v>
      </c>
      <c r="P289" s="17">
        <v>19.07</v>
      </c>
      <c r="Q289" s="17">
        <v>577.96</v>
      </c>
      <c r="R289" s="17">
        <v>49.47</v>
      </c>
      <c r="S289" s="17">
        <v>2.16</v>
      </c>
      <c r="T289" s="17">
        <v>51.63</v>
      </c>
      <c r="U289" s="17">
        <v>74.92</v>
      </c>
      <c r="V289" s="17">
        <v>2.35</v>
      </c>
      <c r="W289" s="17">
        <v>77.27</v>
      </c>
      <c r="X289" s="17">
        <v>357.8</v>
      </c>
      <c r="Y289" s="17">
        <v>10.73</v>
      </c>
      <c r="Z289" s="17">
        <v>368.53</v>
      </c>
      <c r="AA289" s="17">
        <v>18</v>
      </c>
      <c r="AB289" s="17">
        <v>12.11</v>
      </c>
      <c r="AC289" s="17">
        <v>8.2200000000000006</v>
      </c>
      <c r="AD289" s="17">
        <v>38.33</v>
      </c>
      <c r="AE289" s="14">
        <v>385.9</v>
      </c>
      <c r="AF289" s="17">
        <v>424.23</v>
      </c>
      <c r="AG289" s="17">
        <v>0</v>
      </c>
      <c r="AH289" s="17">
        <v>424.23</v>
      </c>
      <c r="AI289" s="15">
        <v>23.48</v>
      </c>
      <c r="AJ289" s="15">
        <v>1.423</v>
      </c>
      <c r="AK289" s="17">
        <v>0.89</v>
      </c>
      <c r="AL289" s="17">
        <f>ROUND(Data_AidAndLevy[[#This Row],[L311]]*Data_AidAndLevy[[#This Row],[L201]],0)</f>
        <v>6598</v>
      </c>
      <c r="AM289" s="15">
        <v>0</v>
      </c>
      <c r="AN289" s="15">
        <v>25.792999999999999</v>
      </c>
      <c r="AO289" s="17">
        <v>424.23</v>
      </c>
      <c r="AP289" s="15">
        <v>450.02300000000002</v>
      </c>
      <c r="AQ289" s="17">
        <v>38.33</v>
      </c>
      <c r="AR289" s="15">
        <v>411.69299999999998</v>
      </c>
      <c r="AS289" s="16">
        <v>7635</v>
      </c>
      <c r="AT289" s="14">
        <v>385.9</v>
      </c>
      <c r="AU289" s="16">
        <v>2946347</v>
      </c>
      <c r="AV289" s="16">
        <v>2767273</v>
      </c>
      <c r="AW289" s="17">
        <v>1.01</v>
      </c>
      <c r="AX289" s="16">
        <v>2794946</v>
      </c>
      <c r="AY289" s="16">
        <v>2946347</v>
      </c>
      <c r="AZ289" s="16">
        <v>0</v>
      </c>
      <c r="BA289" s="16">
        <v>7635</v>
      </c>
      <c r="BB289" s="15">
        <v>25.792999999999999</v>
      </c>
      <c r="BC289" s="16">
        <v>196930</v>
      </c>
      <c r="BD289" s="16">
        <v>7635</v>
      </c>
      <c r="BE289" s="17">
        <v>38.33</v>
      </c>
      <c r="BF289" s="16">
        <v>292650</v>
      </c>
      <c r="BG289" s="17">
        <v>577.96</v>
      </c>
      <c r="BH289" s="14">
        <v>385.9</v>
      </c>
      <c r="BI289" s="16">
        <v>223035</v>
      </c>
      <c r="BJ289" s="16">
        <v>208634</v>
      </c>
      <c r="BK289" s="16">
        <v>223035</v>
      </c>
      <c r="BL289" s="16">
        <v>0</v>
      </c>
      <c r="BM289" s="16">
        <v>223035</v>
      </c>
      <c r="BN289" s="16">
        <v>223035</v>
      </c>
      <c r="BO289" s="17">
        <v>51.63</v>
      </c>
      <c r="BP289" s="14">
        <v>385.9</v>
      </c>
      <c r="BQ289" s="16">
        <v>19924</v>
      </c>
      <c r="BR289" s="16">
        <v>18467</v>
      </c>
      <c r="BS289" s="16">
        <v>19924</v>
      </c>
      <c r="BT289" s="16">
        <v>0</v>
      </c>
      <c r="BU289" s="16">
        <v>19924</v>
      </c>
      <c r="BV289" s="16">
        <v>19924</v>
      </c>
      <c r="BW289" s="17">
        <v>77.27</v>
      </c>
      <c r="BX289" s="14">
        <v>385.9</v>
      </c>
      <c r="BY289" s="16">
        <v>29818</v>
      </c>
      <c r="BZ289" s="16">
        <v>27968</v>
      </c>
      <c r="CA289" s="16">
        <v>29818</v>
      </c>
      <c r="CB289" s="16">
        <v>0</v>
      </c>
      <c r="CC289" s="16">
        <v>29818</v>
      </c>
      <c r="CD289" s="16">
        <v>29818</v>
      </c>
      <c r="CE289" s="17">
        <v>368.53</v>
      </c>
      <c r="CF289" s="14">
        <v>385.9</v>
      </c>
      <c r="CG289" s="16">
        <v>142216</v>
      </c>
      <c r="CH289" s="16">
        <v>133567</v>
      </c>
      <c r="CI289" s="16">
        <v>142216</v>
      </c>
      <c r="CJ289" s="16">
        <v>0</v>
      </c>
      <c r="CK289" s="16">
        <v>142216</v>
      </c>
      <c r="CL289" s="16">
        <v>142216</v>
      </c>
      <c r="CM289" s="17">
        <v>325.88</v>
      </c>
      <c r="CN289" s="17">
        <v>424.23</v>
      </c>
      <c r="CO289" s="16">
        <v>138248</v>
      </c>
      <c r="CP289" s="16">
        <v>131671</v>
      </c>
      <c r="CQ289" s="16">
        <v>4199</v>
      </c>
      <c r="CR289" s="16">
        <v>135870</v>
      </c>
      <c r="CS289" s="16">
        <v>138248</v>
      </c>
      <c r="CT289" s="16">
        <v>0</v>
      </c>
      <c r="CU289" s="14">
        <v>385.9</v>
      </c>
      <c r="CV289" s="16">
        <v>9</v>
      </c>
      <c r="CW289" s="14">
        <v>0</v>
      </c>
      <c r="CX289" s="16">
        <v>395</v>
      </c>
      <c r="CY289" s="17">
        <v>62.04</v>
      </c>
      <c r="CZ289" s="16">
        <v>24506</v>
      </c>
      <c r="DA289" s="16">
        <v>395</v>
      </c>
      <c r="DB289" s="17">
        <v>68.150000000000006</v>
      </c>
      <c r="DC289" s="16">
        <v>26919</v>
      </c>
      <c r="DD289" s="17">
        <v>0</v>
      </c>
      <c r="DE289" s="17">
        <v>325.88</v>
      </c>
      <c r="DF289" s="16">
        <v>0</v>
      </c>
      <c r="DG289" s="17">
        <v>27.75</v>
      </c>
      <c r="DH289" s="17">
        <v>424.23</v>
      </c>
      <c r="DI289" s="16">
        <v>11772</v>
      </c>
      <c r="DJ289" s="16">
        <v>11141</v>
      </c>
      <c r="DK289" s="16">
        <v>11772</v>
      </c>
      <c r="DL289" s="16">
        <v>0</v>
      </c>
      <c r="DM289" s="16">
        <v>11772</v>
      </c>
      <c r="DN289" s="16">
        <v>11772</v>
      </c>
      <c r="DO289" s="17">
        <v>3.48</v>
      </c>
      <c r="DP289" s="17">
        <v>424.23</v>
      </c>
      <c r="DQ289" s="16">
        <v>1476</v>
      </c>
      <c r="DR289" s="16">
        <v>1399</v>
      </c>
      <c r="DS289" s="16">
        <v>1476</v>
      </c>
      <c r="DT289" s="16">
        <v>0</v>
      </c>
      <c r="DU289" s="16">
        <v>1476</v>
      </c>
      <c r="DV289" s="16">
        <v>1476</v>
      </c>
      <c r="DW289" s="16">
        <v>2946347</v>
      </c>
      <c r="DX289" s="16">
        <v>0</v>
      </c>
      <c r="DY289" s="16">
        <v>196930</v>
      </c>
      <c r="DZ289" s="16">
        <v>292650</v>
      </c>
      <c r="EA289" s="16">
        <v>223035</v>
      </c>
      <c r="EB289" s="16">
        <v>19924</v>
      </c>
      <c r="EC289" s="16">
        <v>29818</v>
      </c>
      <c r="ED289" s="16">
        <v>142216</v>
      </c>
      <c r="EE289" s="16">
        <v>138248</v>
      </c>
      <c r="EF289" s="16">
        <v>0</v>
      </c>
      <c r="EG289" s="16">
        <v>24506</v>
      </c>
      <c r="EH289" s="16">
        <v>26919</v>
      </c>
      <c r="EI289" s="16">
        <v>0</v>
      </c>
      <c r="EJ289" s="16">
        <v>11772</v>
      </c>
      <c r="EK289" s="16">
        <v>1476</v>
      </c>
      <c r="EL289" s="16">
        <v>25843</v>
      </c>
      <c r="EM289" s="16">
        <v>82960</v>
      </c>
      <c r="EN289" s="16">
        <v>0</v>
      </c>
      <c r="EO289" s="16">
        <v>4110958</v>
      </c>
      <c r="EP289" s="16">
        <v>372032650</v>
      </c>
      <c r="EQ289" s="18">
        <v>5.4</v>
      </c>
      <c r="ER289" s="16">
        <v>2008976</v>
      </c>
      <c r="ES289" s="16">
        <v>47776</v>
      </c>
      <c r="ET289" s="16">
        <v>46772</v>
      </c>
      <c r="EU289" s="16">
        <v>1004</v>
      </c>
      <c r="EV289" s="16">
        <v>2008976</v>
      </c>
      <c r="EW289" s="16">
        <v>2009980</v>
      </c>
      <c r="EX289" s="16">
        <v>110423647</v>
      </c>
      <c r="EY289" s="16">
        <v>105190177</v>
      </c>
      <c r="EZ289" s="16">
        <v>5233470</v>
      </c>
      <c r="FA289" s="18">
        <v>5.4</v>
      </c>
      <c r="FB289" s="16">
        <v>28261</v>
      </c>
      <c r="FC289" s="16">
        <v>0</v>
      </c>
      <c r="FD289" s="16">
        <v>0</v>
      </c>
      <c r="FE289" s="16">
        <v>0</v>
      </c>
      <c r="FF289" s="16">
        <v>28261</v>
      </c>
      <c r="FG289" s="16">
        <v>28261</v>
      </c>
      <c r="FH289" s="16">
        <v>2009980</v>
      </c>
      <c r="FI289" s="16">
        <v>2038241</v>
      </c>
      <c r="FJ289" s="16">
        <v>6749</v>
      </c>
      <c r="FK289" s="15">
        <v>411.69299999999998</v>
      </c>
      <c r="FL289" s="16">
        <v>2778516</v>
      </c>
      <c r="FM289" s="16">
        <v>6749</v>
      </c>
      <c r="FN289" s="17">
        <v>38.33</v>
      </c>
      <c r="FO289" s="16">
        <v>258689</v>
      </c>
      <c r="FP289" s="16">
        <v>264</v>
      </c>
      <c r="FQ289" s="17">
        <v>424.23</v>
      </c>
      <c r="FR289" s="16">
        <v>111997</v>
      </c>
      <c r="FS289" s="16">
        <v>11772</v>
      </c>
      <c r="FT289" s="16">
        <v>1476</v>
      </c>
      <c r="FU289" s="16">
        <v>125245</v>
      </c>
      <c r="FV289" s="16">
        <v>2778516</v>
      </c>
      <c r="FW289" s="16">
        <v>258689</v>
      </c>
      <c r="FX289" s="16">
        <v>0</v>
      </c>
      <c r="FY289" s="16">
        <v>223035</v>
      </c>
      <c r="FZ289" s="16">
        <v>19924</v>
      </c>
      <c r="GA289" s="16">
        <v>29818</v>
      </c>
      <c r="GB289" s="16">
        <v>142216</v>
      </c>
      <c r="GC289" s="16">
        <v>3577443</v>
      </c>
      <c r="GD289" s="16">
        <v>2038241</v>
      </c>
      <c r="GE289" s="16">
        <v>1539202</v>
      </c>
      <c r="GF289" s="15">
        <v>450.02300000000002</v>
      </c>
      <c r="GG289" s="16">
        <v>300</v>
      </c>
      <c r="GH289" s="16">
        <v>135007</v>
      </c>
      <c r="GI289" s="16">
        <v>1539202</v>
      </c>
      <c r="GJ289" s="16">
        <v>0</v>
      </c>
      <c r="GK289" s="14">
        <v>26.5</v>
      </c>
      <c r="GL289" s="16">
        <v>7635</v>
      </c>
      <c r="GM289" s="16">
        <v>202328</v>
      </c>
      <c r="GN289" s="14">
        <v>0</v>
      </c>
      <c r="GO289" s="16">
        <v>7413</v>
      </c>
      <c r="GP289" s="16">
        <v>0</v>
      </c>
      <c r="GQ289" s="16">
        <v>202328</v>
      </c>
      <c r="GR289" s="16">
        <v>202328</v>
      </c>
      <c r="GS289" s="16">
        <v>4110958</v>
      </c>
      <c r="GT289" s="16">
        <v>3577443</v>
      </c>
      <c r="GU289" s="16">
        <v>0</v>
      </c>
      <c r="GV289" s="16">
        <v>533515</v>
      </c>
      <c r="GW289" s="16">
        <v>372032650</v>
      </c>
      <c r="GX289" s="16">
        <v>365150716</v>
      </c>
      <c r="GY289" s="16">
        <v>6881934</v>
      </c>
      <c r="GZ289" s="16">
        <v>365150716</v>
      </c>
      <c r="HA289" s="18">
        <v>1.8800000000000001E-2</v>
      </c>
      <c r="HB289" s="16">
        <v>0</v>
      </c>
      <c r="HC289" s="16">
        <v>0</v>
      </c>
      <c r="HD289" s="16">
        <v>0</v>
      </c>
      <c r="HE289" s="16">
        <v>0</v>
      </c>
      <c r="HF289" s="16">
        <v>0</v>
      </c>
      <c r="HG289" s="16">
        <v>886</v>
      </c>
      <c r="HH289" s="16">
        <v>685</v>
      </c>
      <c r="HI289" s="16">
        <v>201</v>
      </c>
      <c r="HJ289" s="15">
        <v>450.02300000000002</v>
      </c>
      <c r="HK289" s="16">
        <v>90455</v>
      </c>
      <c r="HL289" s="15">
        <v>450.02300000000002</v>
      </c>
      <c r="HM289" s="16">
        <v>10</v>
      </c>
      <c r="HN289" s="16">
        <v>4500</v>
      </c>
      <c r="HO289" s="15">
        <v>450.02300000000002</v>
      </c>
      <c r="HP289" s="16">
        <v>7635</v>
      </c>
      <c r="HQ289" s="15">
        <v>0.11600000000000001</v>
      </c>
      <c r="HR289" s="16">
        <v>398720</v>
      </c>
      <c r="HS289" s="16">
        <v>90455</v>
      </c>
      <c r="HT289" s="16">
        <v>4500</v>
      </c>
      <c r="HU289" s="16">
        <v>303765</v>
      </c>
      <c r="HV289" s="16">
        <v>372032650</v>
      </c>
      <c r="HW289" s="18">
        <v>0.8165</v>
      </c>
      <c r="HX289" s="18">
        <v>1.9617800000000001</v>
      </c>
      <c r="HY289" s="18">
        <v>0</v>
      </c>
      <c r="HZ289" s="16">
        <v>372032650</v>
      </c>
      <c r="IA289" s="16">
        <v>0</v>
      </c>
      <c r="IB289" s="16">
        <v>7635</v>
      </c>
      <c r="IC289" s="17">
        <v>0</v>
      </c>
      <c r="ID289" s="16">
        <v>0</v>
      </c>
      <c r="IE289" s="15">
        <v>450.02300000000002</v>
      </c>
      <c r="IF289" s="16">
        <v>0</v>
      </c>
      <c r="IG289" s="16">
        <v>533515</v>
      </c>
      <c r="IH289" s="16">
        <v>0</v>
      </c>
      <c r="II289" s="16">
        <v>0</v>
      </c>
      <c r="IJ289" s="16">
        <v>0</v>
      </c>
      <c r="IK289" s="16">
        <v>25843</v>
      </c>
      <c r="IL289" s="16">
        <v>90455</v>
      </c>
      <c r="IM289" s="16">
        <v>4500</v>
      </c>
      <c r="IN289" s="16">
        <v>0</v>
      </c>
      <c r="IO289" s="16">
        <v>0</v>
      </c>
      <c r="IP289" s="16">
        <v>464403</v>
      </c>
      <c r="IQ289" s="16">
        <v>1539202</v>
      </c>
      <c r="IR289" s="16">
        <v>0</v>
      </c>
      <c r="IS289" s="16">
        <v>0</v>
      </c>
      <c r="IT289" s="16">
        <v>0</v>
      </c>
      <c r="IU289" s="16">
        <v>0</v>
      </c>
      <c r="IV289" s="16">
        <v>25843</v>
      </c>
      <c r="IW289" s="16">
        <v>90455</v>
      </c>
      <c r="IX289" s="16">
        <v>4500</v>
      </c>
      <c r="IY289" s="16">
        <v>0</v>
      </c>
      <c r="IZ289" s="16">
        <v>0</v>
      </c>
      <c r="JA289" s="16">
        <v>0</v>
      </c>
      <c r="JB289" s="16">
        <v>202328</v>
      </c>
      <c r="JC289" s="16">
        <v>1810642</v>
      </c>
      <c r="JD289" s="16">
        <v>2946347</v>
      </c>
      <c r="JE289" s="16">
        <v>0</v>
      </c>
      <c r="JF289" s="16">
        <v>2946347</v>
      </c>
      <c r="JG289" s="19">
        <v>0.1</v>
      </c>
      <c r="JH289" s="16">
        <v>294635</v>
      </c>
      <c r="JI289" s="16">
        <v>372032650</v>
      </c>
      <c r="JJ289" s="14">
        <v>385.9</v>
      </c>
      <c r="JK289" s="16">
        <v>964065</v>
      </c>
      <c r="JL289" s="16">
        <v>416026</v>
      </c>
      <c r="JM289" s="16">
        <v>964065</v>
      </c>
      <c r="JN289" s="17">
        <v>0.25</v>
      </c>
      <c r="JO289" s="19">
        <v>0.1079</v>
      </c>
      <c r="JP289" s="16">
        <v>294635</v>
      </c>
      <c r="JQ289" s="16">
        <v>31791</v>
      </c>
      <c r="JR289" s="17">
        <v>0.01</v>
      </c>
      <c r="JS289" s="16">
        <v>3738513</v>
      </c>
      <c r="JT289" s="16">
        <v>37385</v>
      </c>
      <c r="JU289" s="16">
        <v>294635</v>
      </c>
      <c r="JV289" s="16">
        <v>31791</v>
      </c>
      <c r="JW289" s="16">
        <v>37385</v>
      </c>
      <c r="JX289" s="16">
        <v>225459</v>
      </c>
      <c r="JY289" s="16">
        <v>31791</v>
      </c>
      <c r="JZ289" s="18">
        <v>0</v>
      </c>
      <c r="KA289" s="16">
        <v>0</v>
      </c>
      <c r="KB289" s="16">
        <v>37385</v>
      </c>
      <c r="KC289" s="16">
        <v>225459</v>
      </c>
      <c r="KD289" s="16">
        <v>262844</v>
      </c>
      <c r="KE289" s="16">
        <v>2946347</v>
      </c>
      <c r="KF289" s="19">
        <v>0</v>
      </c>
      <c r="KG289" s="16">
        <v>0</v>
      </c>
      <c r="KH289" s="17">
        <v>0</v>
      </c>
      <c r="KI289" s="16">
        <v>3738513</v>
      </c>
      <c r="KJ289" s="16">
        <v>0</v>
      </c>
      <c r="KK289" s="16">
        <v>0</v>
      </c>
      <c r="KL289" s="16">
        <v>0</v>
      </c>
      <c r="KM289" s="16">
        <v>0</v>
      </c>
      <c r="KN289" s="16">
        <v>9936</v>
      </c>
      <c r="KO289" s="16">
        <v>9727</v>
      </c>
      <c r="KP289" s="16">
        <v>209</v>
      </c>
      <c r="KQ289" s="16">
        <v>464403</v>
      </c>
      <c r="KR289" s="16">
        <v>209</v>
      </c>
      <c r="KS289" s="16">
        <v>464194</v>
      </c>
      <c r="KT289" s="16">
        <v>1004</v>
      </c>
      <c r="KU289" s="16">
        <v>209</v>
      </c>
      <c r="KV289" s="16">
        <v>1213</v>
      </c>
      <c r="KW289" s="16">
        <v>2008976</v>
      </c>
      <c r="KX289" s="16">
        <v>464194</v>
      </c>
      <c r="KY289" s="18">
        <v>2473170</v>
      </c>
      <c r="KZ289" s="16">
        <v>225459</v>
      </c>
      <c r="LA289" s="16">
        <v>0</v>
      </c>
      <c r="LB289" s="16">
        <v>0</v>
      </c>
      <c r="LC289" s="16">
        <v>0</v>
      </c>
      <c r="LD289" s="16">
        <v>2698629</v>
      </c>
      <c r="LE289" s="16">
        <v>0</v>
      </c>
      <c r="LF289" s="16">
        <v>0</v>
      </c>
      <c r="LG289" s="16">
        <v>0</v>
      </c>
      <c r="LH289" s="16">
        <v>2698629</v>
      </c>
      <c r="LI289" s="16">
        <v>225459</v>
      </c>
      <c r="LJ289" s="16">
        <v>2473170</v>
      </c>
      <c r="LK289" s="16">
        <v>372032650</v>
      </c>
      <c r="LL289" s="16">
        <v>6.6477199999999996</v>
      </c>
      <c r="LM289" s="16">
        <v>225459</v>
      </c>
      <c r="LN289" s="16">
        <v>395739776</v>
      </c>
      <c r="LO289" s="16">
        <v>0.56972</v>
      </c>
      <c r="LP289" s="16">
        <v>6.6477199999999996</v>
      </c>
      <c r="LQ289" s="16">
        <v>7.2174399999999999</v>
      </c>
      <c r="LR289" s="16">
        <v>138248</v>
      </c>
      <c r="LS289" s="16">
        <v>0</v>
      </c>
      <c r="LT289" s="16">
        <v>24506</v>
      </c>
      <c r="LU289" s="16">
        <v>26919</v>
      </c>
      <c r="LV289" s="16">
        <v>0</v>
      </c>
      <c r="LW289" s="16">
        <v>11772</v>
      </c>
      <c r="LX289" s="16">
        <v>1476</v>
      </c>
      <c r="LY289" s="16">
        <v>25843</v>
      </c>
      <c r="LZ289" s="16">
        <v>177078</v>
      </c>
      <c r="MA289" s="16">
        <v>1810642</v>
      </c>
      <c r="MB289" s="18">
        <v>177078</v>
      </c>
      <c r="MC289" s="16">
        <v>1633564</v>
      </c>
      <c r="MD289" s="16">
        <v>4110958</v>
      </c>
      <c r="ME289" s="18">
        <v>0</v>
      </c>
      <c r="MF289" s="18">
        <v>0</v>
      </c>
      <c r="MG289" s="18">
        <v>262844</v>
      </c>
      <c r="MH289" s="16">
        <v>0</v>
      </c>
      <c r="MI289" s="16">
        <v>202328</v>
      </c>
      <c r="MJ289" s="16">
        <v>0</v>
      </c>
      <c r="MK289" s="16">
        <v>0</v>
      </c>
      <c r="ML289" s="16">
        <v>0</v>
      </c>
      <c r="MM289" s="16">
        <v>0</v>
      </c>
      <c r="MN289" s="16">
        <v>0</v>
      </c>
      <c r="MO289" s="16">
        <v>2698629</v>
      </c>
      <c r="MP289" s="16">
        <v>202328</v>
      </c>
      <c r="MQ289" s="16">
        <v>0</v>
      </c>
      <c r="MR289" s="16">
        <v>37385</v>
      </c>
      <c r="MS289" s="16">
        <v>0</v>
      </c>
      <c r="MT289" s="16">
        <v>28261</v>
      </c>
      <c r="MU289" s="16">
        <v>1213</v>
      </c>
      <c r="MV289" s="16">
        <v>0</v>
      </c>
      <c r="MW289" s="16">
        <v>2967816</v>
      </c>
      <c r="MX289" s="16">
        <v>395739776</v>
      </c>
      <c r="MY289" s="16">
        <v>1.34</v>
      </c>
      <c r="MZ289" s="16">
        <v>530291</v>
      </c>
      <c r="NA289" s="16">
        <v>0</v>
      </c>
      <c r="NB289" s="16">
        <v>3738513</v>
      </c>
      <c r="NC289" s="16">
        <v>0</v>
      </c>
      <c r="ND289" s="16">
        <v>530291</v>
      </c>
      <c r="NE289" s="16">
        <v>0</v>
      </c>
      <c r="NF289" s="16">
        <v>530291</v>
      </c>
      <c r="NG289" s="17">
        <v>0.01</v>
      </c>
      <c r="NH289" s="17">
        <v>0</v>
      </c>
      <c r="NI289" s="17">
        <v>0</v>
      </c>
      <c r="NJ289" s="17">
        <v>0</v>
      </c>
      <c r="NK289" s="17">
        <v>0</v>
      </c>
      <c r="NL289" s="17">
        <v>0.01</v>
      </c>
      <c r="NM289" s="16">
        <v>37385</v>
      </c>
      <c r="NN289" s="16">
        <v>0</v>
      </c>
      <c r="NO289" s="18">
        <v>0</v>
      </c>
      <c r="NP289" s="16">
        <v>0</v>
      </c>
      <c r="NQ289" s="17">
        <v>37385</v>
      </c>
      <c r="NR289" s="16">
        <v>326000</v>
      </c>
      <c r="NS289" s="16">
        <v>0</v>
      </c>
      <c r="NT289" s="16">
        <v>130594</v>
      </c>
      <c r="NU289" s="16">
        <v>0</v>
      </c>
      <c r="NV289" s="16">
        <v>0</v>
      </c>
      <c r="NW289" s="17">
        <v>0</v>
      </c>
      <c r="NX289" s="17">
        <v>0</v>
      </c>
    </row>
    <row r="290" spans="1:388" x14ac:dyDescent="0.55000000000000004">
      <c r="A290" s="13" t="s">
        <v>1181</v>
      </c>
      <c r="B290" s="13" t="s">
        <v>1201</v>
      </c>
      <c r="C290" s="13" t="s">
        <v>548</v>
      </c>
      <c r="D290" s="13" t="s">
        <v>549</v>
      </c>
      <c r="E290" s="14">
        <v>3448</v>
      </c>
      <c r="F290" s="15">
        <v>-6</v>
      </c>
      <c r="G290" s="16">
        <v>7413</v>
      </c>
      <c r="H290" s="16">
        <v>-44478</v>
      </c>
      <c r="I290" s="16">
        <v>6553</v>
      </c>
      <c r="J290" s="15">
        <v>-6</v>
      </c>
      <c r="K290" s="16">
        <v>-39318</v>
      </c>
      <c r="L290" s="16">
        <v>7413</v>
      </c>
      <c r="M290" s="16">
        <v>222</v>
      </c>
      <c r="N290" s="16">
        <v>7635</v>
      </c>
      <c r="O290" s="17">
        <v>643.42999999999995</v>
      </c>
      <c r="P290" s="17">
        <v>19.07</v>
      </c>
      <c r="Q290" s="17">
        <v>662.5</v>
      </c>
      <c r="R290" s="17">
        <v>75.63</v>
      </c>
      <c r="S290" s="17">
        <v>2.16</v>
      </c>
      <c r="T290" s="17">
        <v>77.790000000000006</v>
      </c>
      <c r="U290" s="17">
        <v>73.52</v>
      </c>
      <c r="V290" s="17">
        <v>2.35</v>
      </c>
      <c r="W290" s="17">
        <v>75.87</v>
      </c>
      <c r="X290" s="17">
        <v>357.8</v>
      </c>
      <c r="Y290" s="17">
        <v>10.73</v>
      </c>
      <c r="Z290" s="17">
        <v>368.53</v>
      </c>
      <c r="AA290" s="17">
        <v>188.64</v>
      </c>
      <c r="AB290" s="17">
        <v>144.65</v>
      </c>
      <c r="AC290" s="17">
        <v>109.6</v>
      </c>
      <c r="AD290" s="17">
        <v>442.89</v>
      </c>
      <c r="AE290" s="14">
        <v>3448</v>
      </c>
      <c r="AF290" s="17">
        <v>3890.89</v>
      </c>
      <c r="AG290" s="17">
        <v>0</v>
      </c>
      <c r="AH290" s="17">
        <v>3890.89</v>
      </c>
      <c r="AI290" s="15">
        <v>34.97</v>
      </c>
      <c r="AJ290" s="15">
        <v>16.364000000000001</v>
      </c>
      <c r="AK290" s="17">
        <v>71.95</v>
      </c>
      <c r="AL290" s="17">
        <f>ROUND(Data_AidAndLevy[[#This Row],[L311]]*Data_AidAndLevy[[#This Row],[L201]],0)</f>
        <v>533365</v>
      </c>
      <c r="AM290" s="15">
        <v>0</v>
      </c>
      <c r="AN290" s="15">
        <v>123.28400000000001</v>
      </c>
      <c r="AO290" s="17">
        <v>3890.89</v>
      </c>
      <c r="AP290" s="15">
        <v>4014.174</v>
      </c>
      <c r="AQ290" s="17">
        <v>442.89</v>
      </c>
      <c r="AR290" s="15">
        <v>3571.2840000000001</v>
      </c>
      <c r="AS290" s="16">
        <v>7635</v>
      </c>
      <c r="AT290" s="14">
        <v>3448</v>
      </c>
      <c r="AU290" s="16">
        <v>26325480</v>
      </c>
      <c r="AV290" s="16">
        <v>25385819</v>
      </c>
      <c r="AW290" s="17">
        <v>1.01</v>
      </c>
      <c r="AX290" s="16">
        <v>25639677</v>
      </c>
      <c r="AY290" s="16">
        <v>26325480</v>
      </c>
      <c r="AZ290" s="16">
        <v>0</v>
      </c>
      <c r="BA290" s="16">
        <v>7635</v>
      </c>
      <c r="BB290" s="15">
        <v>123.28400000000001</v>
      </c>
      <c r="BC290" s="16">
        <v>941273</v>
      </c>
      <c r="BD290" s="16">
        <v>7635</v>
      </c>
      <c r="BE290" s="17">
        <v>442.89</v>
      </c>
      <c r="BF290" s="16">
        <v>3381465</v>
      </c>
      <c r="BG290" s="17">
        <v>662.5</v>
      </c>
      <c r="BH290" s="14">
        <v>3448</v>
      </c>
      <c r="BI290" s="16">
        <v>2284300</v>
      </c>
      <c r="BJ290" s="16">
        <v>2203426</v>
      </c>
      <c r="BK290" s="16">
        <v>2284300</v>
      </c>
      <c r="BL290" s="16">
        <v>0</v>
      </c>
      <c r="BM290" s="16">
        <v>2284300</v>
      </c>
      <c r="BN290" s="16">
        <v>2284300</v>
      </c>
      <c r="BO290" s="17">
        <v>77.790000000000006</v>
      </c>
      <c r="BP290" s="14">
        <v>3448</v>
      </c>
      <c r="BQ290" s="16">
        <v>268220</v>
      </c>
      <c r="BR290" s="16">
        <v>258995</v>
      </c>
      <c r="BS290" s="16">
        <v>268220</v>
      </c>
      <c r="BT290" s="16">
        <v>0</v>
      </c>
      <c r="BU290" s="16">
        <v>268220</v>
      </c>
      <c r="BV290" s="16">
        <v>268220</v>
      </c>
      <c r="BW290" s="17">
        <v>75.87</v>
      </c>
      <c r="BX290" s="14">
        <v>3448</v>
      </c>
      <c r="BY290" s="16">
        <v>261600</v>
      </c>
      <c r="BZ290" s="16">
        <v>251769</v>
      </c>
      <c r="CA290" s="16">
        <v>261600</v>
      </c>
      <c r="CB290" s="16">
        <v>0</v>
      </c>
      <c r="CC290" s="16">
        <v>261600</v>
      </c>
      <c r="CD290" s="16">
        <v>261600</v>
      </c>
      <c r="CE290" s="17">
        <v>368.53</v>
      </c>
      <c r="CF290" s="14">
        <v>3448</v>
      </c>
      <c r="CG290" s="16">
        <v>1270691</v>
      </c>
      <c r="CH290" s="16">
        <v>1225286</v>
      </c>
      <c r="CI290" s="16">
        <v>1270691</v>
      </c>
      <c r="CJ290" s="16">
        <v>0</v>
      </c>
      <c r="CK290" s="16">
        <v>1270691</v>
      </c>
      <c r="CL290" s="16">
        <v>1270691</v>
      </c>
      <c r="CM290" s="17">
        <v>325.88</v>
      </c>
      <c r="CN290" s="17">
        <v>3890.89</v>
      </c>
      <c r="CO290" s="16">
        <v>1267963</v>
      </c>
      <c r="CP290" s="16">
        <v>1215243</v>
      </c>
      <c r="CQ290" s="16">
        <v>0</v>
      </c>
      <c r="CR290" s="16">
        <v>1215243</v>
      </c>
      <c r="CS290" s="16">
        <v>1267963</v>
      </c>
      <c r="CT290" s="16">
        <v>0</v>
      </c>
      <c r="CU290" s="14">
        <v>3448</v>
      </c>
      <c r="CV290" s="16">
        <v>448</v>
      </c>
      <c r="CW290" s="14">
        <v>5.2</v>
      </c>
      <c r="CX290" s="16">
        <v>3891</v>
      </c>
      <c r="CY290" s="17">
        <v>62.04</v>
      </c>
      <c r="CZ290" s="16">
        <v>241398</v>
      </c>
      <c r="DA290" s="16">
        <v>3891</v>
      </c>
      <c r="DB290" s="17">
        <v>68.150000000000006</v>
      </c>
      <c r="DC290" s="16">
        <v>265172</v>
      </c>
      <c r="DD290" s="17">
        <v>0</v>
      </c>
      <c r="DE290" s="17">
        <v>325.88</v>
      </c>
      <c r="DF290" s="16">
        <v>0</v>
      </c>
      <c r="DG290" s="17">
        <v>27.75</v>
      </c>
      <c r="DH290" s="17">
        <v>3890.89</v>
      </c>
      <c r="DI290" s="16">
        <v>107972</v>
      </c>
      <c r="DJ290" s="16">
        <v>102821</v>
      </c>
      <c r="DK290" s="16">
        <v>107972</v>
      </c>
      <c r="DL290" s="16">
        <v>0</v>
      </c>
      <c r="DM290" s="16">
        <v>107972</v>
      </c>
      <c r="DN290" s="16">
        <v>107972</v>
      </c>
      <c r="DO290" s="17">
        <v>3.48</v>
      </c>
      <c r="DP290" s="17">
        <v>3890.89</v>
      </c>
      <c r="DQ290" s="16">
        <v>13540</v>
      </c>
      <c r="DR290" s="16">
        <v>12915</v>
      </c>
      <c r="DS290" s="16">
        <v>13540</v>
      </c>
      <c r="DT290" s="16">
        <v>0</v>
      </c>
      <c r="DU290" s="16">
        <v>13540</v>
      </c>
      <c r="DV290" s="16">
        <v>13540</v>
      </c>
      <c r="DW290" s="16">
        <v>26325480</v>
      </c>
      <c r="DX290" s="16">
        <v>0</v>
      </c>
      <c r="DY290" s="16">
        <v>941273</v>
      </c>
      <c r="DZ290" s="16">
        <v>3381465</v>
      </c>
      <c r="EA290" s="16">
        <v>2284300</v>
      </c>
      <c r="EB290" s="16">
        <v>268220</v>
      </c>
      <c r="EC290" s="16">
        <v>261600</v>
      </c>
      <c r="ED290" s="16">
        <v>1270691</v>
      </c>
      <c r="EE290" s="16">
        <v>1267963</v>
      </c>
      <c r="EF290" s="16">
        <v>0</v>
      </c>
      <c r="EG290" s="16">
        <v>241398</v>
      </c>
      <c r="EH290" s="16">
        <v>265172</v>
      </c>
      <c r="EI290" s="16">
        <v>0</v>
      </c>
      <c r="EJ290" s="16">
        <v>107972</v>
      </c>
      <c r="EK290" s="16">
        <v>13540</v>
      </c>
      <c r="EL290" s="16">
        <v>181636</v>
      </c>
      <c r="EM290" s="16">
        <v>1278001</v>
      </c>
      <c r="EN290" s="16">
        <v>-44478</v>
      </c>
      <c r="EO290" s="16">
        <v>37680961</v>
      </c>
      <c r="EP290" s="16">
        <v>1521725858</v>
      </c>
      <c r="EQ290" s="18">
        <v>5.4</v>
      </c>
      <c r="ER290" s="16">
        <v>8217320</v>
      </c>
      <c r="ES290" s="16">
        <v>696384</v>
      </c>
      <c r="ET290" s="16">
        <v>714286</v>
      </c>
      <c r="EU290" s="16">
        <v>-17902</v>
      </c>
      <c r="EV290" s="16">
        <v>8217320</v>
      </c>
      <c r="EW290" s="16">
        <v>8199418</v>
      </c>
      <c r="EX290" s="16">
        <v>480115323</v>
      </c>
      <c r="EY290" s="16">
        <v>466848421</v>
      </c>
      <c r="EZ290" s="16">
        <v>13266902</v>
      </c>
      <c r="FA290" s="18">
        <v>5.4</v>
      </c>
      <c r="FB290" s="16">
        <v>71641</v>
      </c>
      <c r="FC290" s="16">
        <v>0</v>
      </c>
      <c r="FD290" s="16">
        <v>0</v>
      </c>
      <c r="FE290" s="16">
        <v>0</v>
      </c>
      <c r="FF290" s="16">
        <v>71641</v>
      </c>
      <c r="FG290" s="16">
        <v>71641</v>
      </c>
      <c r="FH290" s="16">
        <v>8199418</v>
      </c>
      <c r="FI290" s="16">
        <v>8271059</v>
      </c>
      <c r="FJ290" s="16">
        <v>6749</v>
      </c>
      <c r="FK290" s="15">
        <v>3571.2840000000001</v>
      </c>
      <c r="FL290" s="16">
        <v>24102596</v>
      </c>
      <c r="FM290" s="16">
        <v>6749</v>
      </c>
      <c r="FN290" s="17">
        <v>442.89</v>
      </c>
      <c r="FO290" s="16">
        <v>2989065</v>
      </c>
      <c r="FP290" s="16">
        <v>264</v>
      </c>
      <c r="FQ290" s="17">
        <v>3890.89</v>
      </c>
      <c r="FR290" s="16">
        <v>1027195</v>
      </c>
      <c r="FS290" s="16">
        <v>107972</v>
      </c>
      <c r="FT290" s="16">
        <v>13540</v>
      </c>
      <c r="FU290" s="16">
        <v>1148707</v>
      </c>
      <c r="FV290" s="16">
        <v>24102596</v>
      </c>
      <c r="FW290" s="16">
        <v>2989065</v>
      </c>
      <c r="FX290" s="16">
        <v>-39318</v>
      </c>
      <c r="FY290" s="16">
        <v>2284300</v>
      </c>
      <c r="FZ290" s="16">
        <v>268220</v>
      </c>
      <c r="GA290" s="16">
        <v>261600</v>
      </c>
      <c r="GB290" s="16">
        <v>1270691</v>
      </c>
      <c r="GC290" s="16">
        <v>32285861</v>
      </c>
      <c r="GD290" s="16">
        <v>8271059</v>
      </c>
      <c r="GE290" s="16">
        <v>24014802</v>
      </c>
      <c r="GF290" s="15">
        <v>4014.174</v>
      </c>
      <c r="GG290" s="16">
        <v>300</v>
      </c>
      <c r="GH290" s="16">
        <v>1204252</v>
      </c>
      <c r="GI290" s="16">
        <v>24014802</v>
      </c>
      <c r="GJ290" s="16">
        <v>0</v>
      </c>
      <c r="GK290" s="14">
        <v>98</v>
      </c>
      <c r="GL290" s="16">
        <v>7635</v>
      </c>
      <c r="GM290" s="16">
        <v>748230</v>
      </c>
      <c r="GN290" s="14">
        <v>0.5</v>
      </c>
      <c r="GO290" s="16">
        <v>7413</v>
      </c>
      <c r="GP290" s="16">
        <v>3707</v>
      </c>
      <c r="GQ290" s="16">
        <v>748230</v>
      </c>
      <c r="GR290" s="16">
        <v>751937</v>
      </c>
      <c r="GS290" s="16">
        <v>37680961</v>
      </c>
      <c r="GT290" s="16">
        <v>32285861</v>
      </c>
      <c r="GU290" s="16">
        <v>0</v>
      </c>
      <c r="GV290" s="16">
        <v>5395100</v>
      </c>
      <c r="GW290" s="16">
        <v>1521725858</v>
      </c>
      <c r="GX290" s="16">
        <v>1494002203</v>
      </c>
      <c r="GY290" s="16">
        <v>27723655</v>
      </c>
      <c r="GZ290" s="16">
        <v>1494002203</v>
      </c>
      <c r="HA290" s="18">
        <v>1.8599999999999998E-2</v>
      </c>
      <c r="HB290" s="16">
        <v>26979</v>
      </c>
      <c r="HC290" s="16">
        <v>502</v>
      </c>
      <c r="HD290" s="16">
        <v>26979</v>
      </c>
      <c r="HE290" s="16">
        <v>502</v>
      </c>
      <c r="HF290" s="16">
        <v>26477</v>
      </c>
      <c r="HG290" s="16">
        <v>886</v>
      </c>
      <c r="HH290" s="16">
        <v>685</v>
      </c>
      <c r="HI290" s="16">
        <v>201</v>
      </c>
      <c r="HJ290" s="15">
        <v>4014.174</v>
      </c>
      <c r="HK290" s="16">
        <v>806849</v>
      </c>
      <c r="HL290" s="15">
        <v>4014.174</v>
      </c>
      <c r="HM290" s="16">
        <v>10</v>
      </c>
      <c r="HN290" s="16">
        <v>40142</v>
      </c>
      <c r="HO290" s="15">
        <v>4014.174</v>
      </c>
      <c r="HP290" s="16">
        <v>7635</v>
      </c>
      <c r="HQ290" s="15">
        <v>0.11600000000000001</v>
      </c>
      <c r="HR290" s="16">
        <v>3556558</v>
      </c>
      <c r="HS290" s="16">
        <v>806849</v>
      </c>
      <c r="HT290" s="16">
        <v>40142</v>
      </c>
      <c r="HU290" s="16">
        <v>2709567</v>
      </c>
      <c r="HV290" s="16">
        <v>1521725858</v>
      </c>
      <c r="HW290" s="18">
        <v>1.7805899999999999</v>
      </c>
      <c r="HX290" s="18">
        <v>1.9617800000000001</v>
      </c>
      <c r="HY290" s="18">
        <v>0</v>
      </c>
      <c r="HZ290" s="16">
        <v>1521725858</v>
      </c>
      <c r="IA290" s="16">
        <v>0</v>
      </c>
      <c r="IB290" s="16">
        <v>7635</v>
      </c>
      <c r="IC290" s="17">
        <v>0</v>
      </c>
      <c r="ID290" s="16">
        <v>0</v>
      </c>
      <c r="IE290" s="15">
        <v>4014.174</v>
      </c>
      <c r="IF290" s="16">
        <v>0</v>
      </c>
      <c r="IG290" s="16">
        <v>5395100</v>
      </c>
      <c r="IH290" s="16">
        <v>26477</v>
      </c>
      <c r="II290" s="16">
        <v>0</v>
      </c>
      <c r="IJ290" s="16">
        <v>0</v>
      </c>
      <c r="IK290" s="16">
        <v>181636</v>
      </c>
      <c r="IL290" s="16">
        <v>806849</v>
      </c>
      <c r="IM290" s="16">
        <v>40142</v>
      </c>
      <c r="IN290" s="16">
        <v>0</v>
      </c>
      <c r="IO290" s="16">
        <v>0</v>
      </c>
      <c r="IP290" s="16">
        <v>4703268</v>
      </c>
      <c r="IQ290" s="16">
        <v>24014802</v>
      </c>
      <c r="IR290" s="16">
        <v>0</v>
      </c>
      <c r="IS290" s="16">
        <v>26477</v>
      </c>
      <c r="IT290" s="16">
        <v>0</v>
      </c>
      <c r="IU290" s="16">
        <v>0</v>
      </c>
      <c r="IV290" s="16">
        <v>181636</v>
      </c>
      <c r="IW290" s="16">
        <v>806849</v>
      </c>
      <c r="IX290" s="16">
        <v>40142</v>
      </c>
      <c r="IY290" s="16">
        <v>0</v>
      </c>
      <c r="IZ290" s="16">
        <v>0</v>
      </c>
      <c r="JA290" s="16">
        <v>0</v>
      </c>
      <c r="JB290" s="16">
        <v>751937</v>
      </c>
      <c r="JC290" s="16">
        <v>25458571</v>
      </c>
      <c r="JD290" s="16">
        <v>26325480</v>
      </c>
      <c r="JE290" s="16">
        <v>0</v>
      </c>
      <c r="JF290" s="16">
        <v>26325480</v>
      </c>
      <c r="JG290" s="19">
        <v>0.1</v>
      </c>
      <c r="JH290" s="16">
        <v>2632548</v>
      </c>
      <c r="JI290" s="16">
        <v>1521725858</v>
      </c>
      <c r="JJ290" s="14">
        <v>3448</v>
      </c>
      <c r="JK290" s="16">
        <v>441336</v>
      </c>
      <c r="JL290" s="16">
        <v>416026</v>
      </c>
      <c r="JM290" s="16">
        <v>441336</v>
      </c>
      <c r="JN290" s="17">
        <v>0.25</v>
      </c>
      <c r="JO290" s="19">
        <v>0.23569999999999999</v>
      </c>
      <c r="JP290" s="16">
        <v>2632548</v>
      </c>
      <c r="JQ290" s="16">
        <v>620492</v>
      </c>
      <c r="JR290" s="17">
        <v>0</v>
      </c>
      <c r="JS290" s="16">
        <v>57028060</v>
      </c>
      <c r="JT290" s="16">
        <v>0</v>
      </c>
      <c r="JU290" s="16">
        <v>2632548</v>
      </c>
      <c r="JV290" s="16">
        <v>620492</v>
      </c>
      <c r="JW290" s="16">
        <v>0</v>
      </c>
      <c r="JX290" s="16">
        <v>2012056</v>
      </c>
      <c r="JY290" s="16">
        <v>620492</v>
      </c>
      <c r="JZ290" s="18">
        <v>0</v>
      </c>
      <c r="KA290" s="16">
        <v>0</v>
      </c>
      <c r="KB290" s="16">
        <v>0</v>
      </c>
      <c r="KC290" s="16">
        <v>2012056</v>
      </c>
      <c r="KD290" s="16">
        <v>2012056</v>
      </c>
      <c r="KE290" s="16">
        <v>26325480</v>
      </c>
      <c r="KF290" s="19">
        <v>0</v>
      </c>
      <c r="KG290" s="16">
        <v>0</v>
      </c>
      <c r="KH290" s="17">
        <v>0</v>
      </c>
      <c r="KI290" s="16">
        <v>57028060</v>
      </c>
      <c r="KJ290" s="16">
        <v>0</v>
      </c>
      <c r="KK290" s="16">
        <v>0</v>
      </c>
      <c r="KL290" s="16">
        <v>0</v>
      </c>
      <c r="KM290" s="16">
        <v>0</v>
      </c>
      <c r="KN290" s="16">
        <v>401672</v>
      </c>
      <c r="KO290" s="16">
        <v>411998</v>
      </c>
      <c r="KP290" s="16">
        <v>-10326</v>
      </c>
      <c r="KQ290" s="16">
        <v>4703268</v>
      </c>
      <c r="KR290" s="16">
        <v>-10326</v>
      </c>
      <c r="KS290" s="16">
        <v>4713594</v>
      </c>
      <c r="KT290" s="16">
        <v>-17902</v>
      </c>
      <c r="KU290" s="16">
        <v>-10326</v>
      </c>
      <c r="KV290" s="16">
        <v>-28228</v>
      </c>
      <c r="KW290" s="16">
        <v>8217320</v>
      </c>
      <c r="KX290" s="16">
        <v>4713594</v>
      </c>
      <c r="KY290" s="18">
        <v>12930914</v>
      </c>
      <c r="KZ290" s="16">
        <v>2012056</v>
      </c>
      <c r="LA290" s="16">
        <v>0</v>
      </c>
      <c r="LB290" s="16">
        <v>0</v>
      </c>
      <c r="LC290" s="16">
        <v>0</v>
      </c>
      <c r="LD290" s="16">
        <v>14942970</v>
      </c>
      <c r="LE290" s="16">
        <v>3657136</v>
      </c>
      <c r="LF290" s="16">
        <v>248000</v>
      </c>
      <c r="LG290" s="16">
        <v>0</v>
      </c>
      <c r="LH290" s="16">
        <v>18848106</v>
      </c>
      <c r="LI290" s="16">
        <v>2012056</v>
      </c>
      <c r="LJ290" s="16">
        <v>16836050</v>
      </c>
      <c r="LK290" s="16">
        <v>1521725858</v>
      </c>
      <c r="LL290" s="16">
        <v>11.063789999999999</v>
      </c>
      <c r="LM290" s="16">
        <v>2012056</v>
      </c>
      <c r="LN290" s="16">
        <v>1631324472</v>
      </c>
      <c r="LO290" s="16">
        <v>1.23339</v>
      </c>
      <c r="LP290" s="16">
        <v>11.063789999999999</v>
      </c>
      <c r="LQ290" s="16">
        <v>12.297180000000001</v>
      </c>
      <c r="LR290" s="16">
        <v>1267963</v>
      </c>
      <c r="LS290" s="16">
        <v>0</v>
      </c>
      <c r="LT290" s="16">
        <v>241398</v>
      </c>
      <c r="LU290" s="16">
        <v>265172</v>
      </c>
      <c r="LV290" s="16">
        <v>0</v>
      </c>
      <c r="LW290" s="16">
        <v>107972</v>
      </c>
      <c r="LX290" s="16">
        <v>13540</v>
      </c>
      <c r="LY290" s="16">
        <v>181636</v>
      </c>
      <c r="LZ290" s="16">
        <v>1714409</v>
      </c>
      <c r="MA290" s="16">
        <v>25458571</v>
      </c>
      <c r="MB290" s="18">
        <v>1714409</v>
      </c>
      <c r="MC290" s="16">
        <v>23744162</v>
      </c>
      <c r="MD290" s="16">
        <v>37680961</v>
      </c>
      <c r="ME290" s="18">
        <v>0</v>
      </c>
      <c r="MF290" s="18">
        <v>0</v>
      </c>
      <c r="MG290" s="18">
        <v>2012056</v>
      </c>
      <c r="MH290" s="16">
        <v>0</v>
      </c>
      <c r="MI290" s="16">
        <v>751937</v>
      </c>
      <c r="MJ290" s="16">
        <v>0</v>
      </c>
      <c r="MK290" s="16">
        <v>0</v>
      </c>
      <c r="ML290" s="16">
        <v>0</v>
      </c>
      <c r="MM290" s="16">
        <v>0</v>
      </c>
      <c r="MN290" s="16">
        <v>0</v>
      </c>
      <c r="MO290" s="16">
        <v>14942970</v>
      </c>
      <c r="MP290" s="16">
        <v>751937</v>
      </c>
      <c r="MQ290" s="16">
        <v>0</v>
      </c>
      <c r="MR290" s="16">
        <v>0</v>
      </c>
      <c r="MS290" s="16">
        <v>0</v>
      </c>
      <c r="MT290" s="16">
        <v>71641</v>
      </c>
      <c r="MU290" s="16">
        <v>-28228</v>
      </c>
      <c r="MV290" s="16">
        <v>0</v>
      </c>
      <c r="MW290" s="16">
        <v>15738320</v>
      </c>
      <c r="MX290" s="16">
        <v>1631324472</v>
      </c>
      <c r="MY290" s="16">
        <v>1.34</v>
      </c>
      <c r="MZ290" s="16">
        <v>2185975</v>
      </c>
      <c r="NA290" s="16">
        <v>0</v>
      </c>
      <c r="NB290" s="16">
        <v>57028060</v>
      </c>
      <c r="NC290" s="16">
        <v>0</v>
      </c>
      <c r="ND290" s="16">
        <v>2185975</v>
      </c>
      <c r="NE290" s="16">
        <v>0</v>
      </c>
      <c r="NF290" s="16">
        <v>2185975</v>
      </c>
      <c r="NG290" s="17">
        <v>0</v>
      </c>
      <c r="NH290" s="17">
        <v>0</v>
      </c>
      <c r="NI290" s="17">
        <v>0</v>
      </c>
      <c r="NJ290" s="17">
        <v>0</v>
      </c>
      <c r="NK290" s="17">
        <v>0</v>
      </c>
      <c r="NL290" s="17">
        <v>0</v>
      </c>
      <c r="NM290" s="16">
        <v>0</v>
      </c>
      <c r="NN290" s="16">
        <v>0</v>
      </c>
      <c r="NO290" s="18">
        <v>0</v>
      </c>
      <c r="NP290" s="16">
        <v>0</v>
      </c>
      <c r="NQ290" s="17">
        <v>0</v>
      </c>
      <c r="NR290" s="16">
        <v>300000</v>
      </c>
      <c r="NS290" s="16">
        <v>0</v>
      </c>
      <c r="NT290" s="16">
        <v>538337</v>
      </c>
      <c r="NU290" s="16">
        <v>0</v>
      </c>
      <c r="NV290" s="16">
        <v>0</v>
      </c>
      <c r="NW290" s="17">
        <v>205433</v>
      </c>
      <c r="NX290" s="17">
        <v>6029234</v>
      </c>
    </row>
    <row r="291" spans="1:388" x14ac:dyDescent="0.55000000000000004">
      <c r="A291" s="13" t="s">
        <v>1189</v>
      </c>
      <c r="B291" s="13" t="s">
        <v>1304</v>
      </c>
      <c r="C291" s="13" t="s">
        <v>550</v>
      </c>
      <c r="D291" s="13" t="s">
        <v>551</v>
      </c>
      <c r="E291" s="14">
        <v>967.1</v>
      </c>
      <c r="F291" s="15">
        <v>0.751</v>
      </c>
      <c r="G291" s="16">
        <v>7413</v>
      </c>
      <c r="H291" s="16">
        <v>5567</v>
      </c>
      <c r="I291" s="16">
        <v>6553</v>
      </c>
      <c r="J291" s="15">
        <v>0.751</v>
      </c>
      <c r="K291" s="16">
        <v>4921</v>
      </c>
      <c r="L291" s="16">
        <v>7413</v>
      </c>
      <c r="M291" s="16">
        <v>222</v>
      </c>
      <c r="N291" s="16">
        <v>7635</v>
      </c>
      <c r="O291" s="17">
        <v>635.46</v>
      </c>
      <c r="P291" s="17">
        <v>19.07</v>
      </c>
      <c r="Q291" s="17">
        <v>654.53</v>
      </c>
      <c r="R291" s="17">
        <v>63.44</v>
      </c>
      <c r="S291" s="17">
        <v>2.16</v>
      </c>
      <c r="T291" s="17">
        <v>65.599999999999994</v>
      </c>
      <c r="U291" s="17">
        <v>76.8</v>
      </c>
      <c r="V291" s="17">
        <v>2.35</v>
      </c>
      <c r="W291" s="17">
        <v>79.150000000000006</v>
      </c>
      <c r="X291" s="17">
        <v>357.8</v>
      </c>
      <c r="Y291" s="17">
        <v>10.73</v>
      </c>
      <c r="Z291" s="17">
        <v>368.53</v>
      </c>
      <c r="AA291" s="17">
        <v>58.32</v>
      </c>
      <c r="AB291" s="17">
        <v>43.56</v>
      </c>
      <c r="AC291" s="17">
        <v>43.84</v>
      </c>
      <c r="AD291" s="17">
        <v>145.72</v>
      </c>
      <c r="AE291" s="14">
        <v>967.1</v>
      </c>
      <c r="AF291" s="17">
        <v>1112.82</v>
      </c>
      <c r="AG291" s="17">
        <v>2.61</v>
      </c>
      <c r="AH291" s="17">
        <v>1115.43</v>
      </c>
      <c r="AI291" s="15">
        <v>12.55</v>
      </c>
      <c r="AJ291" s="15">
        <v>5.74</v>
      </c>
      <c r="AK291" s="17">
        <v>0</v>
      </c>
      <c r="AL291" s="17">
        <f>ROUND(Data_AidAndLevy[[#This Row],[L311]]*Data_AidAndLevy[[#This Row],[L201]],0)</f>
        <v>0</v>
      </c>
      <c r="AM291" s="15">
        <v>0</v>
      </c>
      <c r="AN291" s="15">
        <v>18.29</v>
      </c>
      <c r="AO291" s="17">
        <v>1112.82</v>
      </c>
      <c r="AP291" s="15">
        <v>1131.1099999999999</v>
      </c>
      <c r="AQ291" s="17">
        <v>145.72</v>
      </c>
      <c r="AR291" s="15">
        <v>985.39</v>
      </c>
      <c r="AS291" s="16">
        <v>7635</v>
      </c>
      <c r="AT291" s="14">
        <v>967.1</v>
      </c>
      <c r="AU291" s="16">
        <v>7383809</v>
      </c>
      <c r="AV291" s="16">
        <v>7139460</v>
      </c>
      <c r="AW291" s="17">
        <v>1.01</v>
      </c>
      <c r="AX291" s="16">
        <v>7210855</v>
      </c>
      <c r="AY291" s="16">
        <v>7383809</v>
      </c>
      <c r="AZ291" s="16">
        <v>0</v>
      </c>
      <c r="BA291" s="16">
        <v>7635</v>
      </c>
      <c r="BB291" s="15">
        <v>18.29</v>
      </c>
      <c r="BC291" s="16">
        <v>139644</v>
      </c>
      <c r="BD291" s="16">
        <v>7635</v>
      </c>
      <c r="BE291" s="17">
        <v>145.72</v>
      </c>
      <c r="BF291" s="16">
        <v>1112572</v>
      </c>
      <c r="BG291" s="17">
        <v>654.53</v>
      </c>
      <c r="BH291" s="14">
        <v>967.1</v>
      </c>
      <c r="BI291" s="16">
        <v>632996</v>
      </c>
      <c r="BJ291" s="16">
        <v>612012</v>
      </c>
      <c r="BK291" s="16">
        <v>632996</v>
      </c>
      <c r="BL291" s="16">
        <v>0</v>
      </c>
      <c r="BM291" s="16">
        <v>632996</v>
      </c>
      <c r="BN291" s="16">
        <v>632996</v>
      </c>
      <c r="BO291" s="17">
        <v>65.599999999999994</v>
      </c>
      <c r="BP291" s="14">
        <v>967.1</v>
      </c>
      <c r="BQ291" s="16">
        <v>63442</v>
      </c>
      <c r="BR291" s="16">
        <v>61099</v>
      </c>
      <c r="BS291" s="16">
        <v>63442</v>
      </c>
      <c r="BT291" s="16">
        <v>0</v>
      </c>
      <c r="BU291" s="16">
        <v>63442</v>
      </c>
      <c r="BV291" s="16">
        <v>63442</v>
      </c>
      <c r="BW291" s="17">
        <v>79.150000000000006</v>
      </c>
      <c r="BX291" s="14">
        <v>967.1</v>
      </c>
      <c r="BY291" s="16">
        <v>76546</v>
      </c>
      <c r="BZ291" s="16">
        <v>73966</v>
      </c>
      <c r="CA291" s="16">
        <v>76546</v>
      </c>
      <c r="CB291" s="16">
        <v>0</v>
      </c>
      <c r="CC291" s="16">
        <v>76546</v>
      </c>
      <c r="CD291" s="16">
        <v>76546</v>
      </c>
      <c r="CE291" s="17">
        <v>368.53</v>
      </c>
      <c r="CF291" s="14">
        <v>967.1</v>
      </c>
      <c r="CG291" s="16">
        <v>356405</v>
      </c>
      <c r="CH291" s="16">
        <v>344597</v>
      </c>
      <c r="CI291" s="16">
        <v>356405</v>
      </c>
      <c r="CJ291" s="16">
        <v>0</v>
      </c>
      <c r="CK291" s="16">
        <v>356405</v>
      </c>
      <c r="CL291" s="16">
        <v>356405</v>
      </c>
      <c r="CM291" s="17">
        <v>331.3</v>
      </c>
      <c r="CN291" s="17">
        <v>1112.82</v>
      </c>
      <c r="CO291" s="16">
        <v>368677</v>
      </c>
      <c r="CP291" s="16">
        <v>353317</v>
      </c>
      <c r="CQ291" s="16">
        <v>0</v>
      </c>
      <c r="CR291" s="16">
        <v>353317</v>
      </c>
      <c r="CS291" s="16">
        <v>368677</v>
      </c>
      <c r="CT291" s="16">
        <v>0</v>
      </c>
      <c r="CU291" s="14">
        <v>967.1</v>
      </c>
      <c r="CV291" s="16">
        <v>0</v>
      </c>
      <c r="CW291" s="14">
        <v>0</v>
      </c>
      <c r="CX291" s="16">
        <v>967</v>
      </c>
      <c r="CY291" s="17">
        <v>62.14</v>
      </c>
      <c r="CZ291" s="16">
        <v>60089</v>
      </c>
      <c r="DA291" s="16">
        <v>967</v>
      </c>
      <c r="DB291" s="17">
        <v>68.3</v>
      </c>
      <c r="DC291" s="16">
        <v>66046</v>
      </c>
      <c r="DD291" s="17">
        <v>2.61</v>
      </c>
      <c r="DE291" s="17">
        <v>331.3</v>
      </c>
      <c r="DF291" s="16">
        <v>865</v>
      </c>
      <c r="DG291" s="17">
        <v>33.299999999999997</v>
      </c>
      <c r="DH291" s="17">
        <v>1112.82</v>
      </c>
      <c r="DI291" s="16">
        <v>37057</v>
      </c>
      <c r="DJ291" s="16">
        <v>35488</v>
      </c>
      <c r="DK291" s="16">
        <v>37057</v>
      </c>
      <c r="DL291" s="16">
        <v>0</v>
      </c>
      <c r="DM291" s="16">
        <v>37057</v>
      </c>
      <c r="DN291" s="16">
        <v>37057</v>
      </c>
      <c r="DO291" s="17">
        <v>3.65</v>
      </c>
      <c r="DP291" s="17">
        <v>1112.82</v>
      </c>
      <c r="DQ291" s="16">
        <v>4062</v>
      </c>
      <c r="DR291" s="16">
        <v>3878</v>
      </c>
      <c r="DS291" s="16">
        <v>4062</v>
      </c>
      <c r="DT291" s="16">
        <v>0</v>
      </c>
      <c r="DU291" s="16">
        <v>4062</v>
      </c>
      <c r="DV291" s="16">
        <v>4062</v>
      </c>
      <c r="DW291" s="16">
        <v>7383809</v>
      </c>
      <c r="DX291" s="16">
        <v>0</v>
      </c>
      <c r="DY291" s="16">
        <v>139644</v>
      </c>
      <c r="DZ291" s="16">
        <v>1112572</v>
      </c>
      <c r="EA291" s="16">
        <v>632996</v>
      </c>
      <c r="EB291" s="16">
        <v>63442</v>
      </c>
      <c r="EC291" s="16">
        <v>76546</v>
      </c>
      <c r="ED291" s="16">
        <v>356405</v>
      </c>
      <c r="EE291" s="16">
        <v>368677</v>
      </c>
      <c r="EF291" s="16">
        <v>0</v>
      </c>
      <c r="EG291" s="16">
        <v>60089</v>
      </c>
      <c r="EH291" s="16">
        <v>66046</v>
      </c>
      <c r="EI291" s="16">
        <v>865</v>
      </c>
      <c r="EJ291" s="16">
        <v>37057</v>
      </c>
      <c r="EK291" s="16">
        <v>4062</v>
      </c>
      <c r="EL291" s="16">
        <v>80727</v>
      </c>
      <c r="EM291" s="16">
        <v>189426</v>
      </c>
      <c r="EN291" s="16">
        <v>5567</v>
      </c>
      <c r="EO291" s="16">
        <v>10416476</v>
      </c>
      <c r="EP291" s="16">
        <v>498118093</v>
      </c>
      <c r="EQ291" s="18">
        <v>5.4</v>
      </c>
      <c r="ER291" s="16">
        <v>2689838</v>
      </c>
      <c r="ES291" s="16">
        <v>30662</v>
      </c>
      <c r="ET291" s="16">
        <v>30302</v>
      </c>
      <c r="EU291" s="16">
        <v>360</v>
      </c>
      <c r="EV291" s="16">
        <v>2689838</v>
      </c>
      <c r="EW291" s="16">
        <v>2690198</v>
      </c>
      <c r="EX291" s="16">
        <v>40536592</v>
      </c>
      <c r="EY291" s="16">
        <v>31790677</v>
      </c>
      <c r="EZ291" s="16">
        <v>8745915</v>
      </c>
      <c r="FA291" s="18">
        <v>5.4</v>
      </c>
      <c r="FB291" s="16">
        <v>47228</v>
      </c>
      <c r="FC291" s="16">
        <v>0</v>
      </c>
      <c r="FD291" s="16">
        <v>0</v>
      </c>
      <c r="FE291" s="16">
        <v>0</v>
      </c>
      <c r="FF291" s="16">
        <v>47228</v>
      </c>
      <c r="FG291" s="16">
        <v>47228</v>
      </c>
      <c r="FH291" s="16">
        <v>2690198</v>
      </c>
      <c r="FI291" s="16">
        <v>2737426</v>
      </c>
      <c r="FJ291" s="16">
        <v>6749</v>
      </c>
      <c r="FK291" s="15">
        <v>985.39</v>
      </c>
      <c r="FL291" s="16">
        <v>6650397</v>
      </c>
      <c r="FM291" s="16">
        <v>6749</v>
      </c>
      <c r="FN291" s="17">
        <v>145.72</v>
      </c>
      <c r="FO291" s="16">
        <v>983464</v>
      </c>
      <c r="FP291" s="16">
        <v>264</v>
      </c>
      <c r="FQ291" s="17">
        <v>1115.43</v>
      </c>
      <c r="FR291" s="16">
        <v>294474</v>
      </c>
      <c r="FS291" s="16">
        <v>37057</v>
      </c>
      <c r="FT291" s="16">
        <v>4062</v>
      </c>
      <c r="FU291" s="16">
        <v>335593</v>
      </c>
      <c r="FV291" s="16">
        <v>6650397</v>
      </c>
      <c r="FW291" s="16">
        <v>983464</v>
      </c>
      <c r="FX291" s="16">
        <v>4921</v>
      </c>
      <c r="FY291" s="16">
        <v>632996</v>
      </c>
      <c r="FZ291" s="16">
        <v>63442</v>
      </c>
      <c r="GA291" s="16">
        <v>76546</v>
      </c>
      <c r="GB291" s="16">
        <v>356405</v>
      </c>
      <c r="GC291" s="16">
        <v>9103764</v>
      </c>
      <c r="GD291" s="16">
        <v>2737426</v>
      </c>
      <c r="GE291" s="16">
        <v>6366338</v>
      </c>
      <c r="GF291" s="15">
        <v>1131.1099999999999</v>
      </c>
      <c r="GG291" s="16">
        <v>300</v>
      </c>
      <c r="GH291" s="16">
        <v>339333</v>
      </c>
      <c r="GI291" s="16">
        <v>6366338</v>
      </c>
      <c r="GJ291" s="16">
        <v>0</v>
      </c>
      <c r="GK291" s="14">
        <v>28</v>
      </c>
      <c r="GL291" s="16">
        <v>7635</v>
      </c>
      <c r="GM291" s="16">
        <v>213780</v>
      </c>
      <c r="GN291" s="14">
        <v>0</v>
      </c>
      <c r="GO291" s="16">
        <v>7413</v>
      </c>
      <c r="GP291" s="16">
        <v>0</v>
      </c>
      <c r="GQ291" s="16">
        <v>213780</v>
      </c>
      <c r="GR291" s="16">
        <v>213780</v>
      </c>
      <c r="GS291" s="16">
        <v>10416476</v>
      </c>
      <c r="GT291" s="16">
        <v>9103764</v>
      </c>
      <c r="GU291" s="16">
        <v>0</v>
      </c>
      <c r="GV291" s="16">
        <v>1312712</v>
      </c>
      <c r="GW291" s="16">
        <v>498118093</v>
      </c>
      <c r="GX291" s="16">
        <v>490412126</v>
      </c>
      <c r="GY291" s="16">
        <v>7705967</v>
      </c>
      <c r="GZ291" s="16">
        <v>490412126</v>
      </c>
      <c r="HA291" s="18">
        <v>1.5699999999999999E-2</v>
      </c>
      <c r="HB291" s="16">
        <v>5472</v>
      </c>
      <c r="HC291" s="16">
        <v>86</v>
      </c>
      <c r="HD291" s="16">
        <v>5472</v>
      </c>
      <c r="HE291" s="16">
        <v>86</v>
      </c>
      <c r="HF291" s="16">
        <v>5386</v>
      </c>
      <c r="HG291" s="16">
        <v>886</v>
      </c>
      <c r="HH291" s="16">
        <v>685</v>
      </c>
      <c r="HI291" s="16">
        <v>201</v>
      </c>
      <c r="HJ291" s="15">
        <v>1131.1099999999999</v>
      </c>
      <c r="HK291" s="16">
        <v>227353</v>
      </c>
      <c r="HL291" s="15">
        <v>1131.1099999999999</v>
      </c>
      <c r="HM291" s="16">
        <v>10</v>
      </c>
      <c r="HN291" s="16">
        <v>11311</v>
      </c>
      <c r="HO291" s="15">
        <v>1131.1099999999999</v>
      </c>
      <c r="HP291" s="16">
        <v>7635</v>
      </c>
      <c r="HQ291" s="15">
        <v>0.11600000000000001</v>
      </c>
      <c r="HR291" s="16">
        <v>1002163</v>
      </c>
      <c r="HS291" s="16">
        <v>227353</v>
      </c>
      <c r="HT291" s="16">
        <v>11311</v>
      </c>
      <c r="HU291" s="16">
        <v>763499</v>
      </c>
      <c r="HV291" s="16">
        <v>498118093</v>
      </c>
      <c r="HW291" s="18">
        <v>1.53277</v>
      </c>
      <c r="HX291" s="18">
        <v>1.9617800000000001</v>
      </c>
      <c r="HY291" s="18">
        <v>0</v>
      </c>
      <c r="HZ291" s="16">
        <v>498118093</v>
      </c>
      <c r="IA291" s="16">
        <v>0</v>
      </c>
      <c r="IB291" s="16">
        <v>7635</v>
      </c>
      <c r="IC291" s="17">
        <v>0</v>
      </c>
      <c r="ID291" s="16">
        <v>0</v>
      </c>
      <c r="IE291" s="15">
        <v>1131.1099999999999</v>
      </c>
      <c r="IF291" s="16">
        <v>0</v>
      </c>
      <c r="IG291" s="16">
        <v>1312712</v>
      </c>
      <c r="IH291" s="16">
        <v>5386</v>
      </c>
      <c r="II291" s="16">
        <v>0</v>
      </c>
      <c r="IJ291" s="16">
        <v>0</v>
      </c>
      <c r="IK291" s="16">
        <v>80727</v>
      </c>
      <c r="IL291" s="16">
        <v>227353</v>
      </c>
      <c r="IM291" s="16">
        <v>11311</v>
      </c>
      <c r="IN291" s="16">
        <v>0</v>
      </c>
      <c r="IO291" s="16">
        <v>0</v>
      </c>
      <c r="IP291" s="16">
        <v>1149389</v>
      </c>
      <c r="IQ291" s="16">
        <v>6366338</v>
      </c>
      <c r="IR291" s="16">
        <v>0</v>
      </c>
      <c r="IS291" s="16">
        <v>5386</v>
      </c>
      <c r="IT291" s="16">
        <v>0</v>
      </c>
      <c r="IU291" s="16">
        <v>0</v>
      </c>
      <c r="IV291" s="16">
        <v>80727</v>
      </c>
      <c r="IW291" s="16">
        <v>227353</v>
      </c>
      <c r="IX291" s="16">
        <v>11311</v>
      </c>
      <c r="IY291" s="16">
        <v>0</v>
      </c>
      <c r="IZ291" s="16">
        <v>0</v>
      </c>
      <c r="JA291" s="16">
        <v>0</v>
      </c>
      <c r="JB291" s="16">
        <v>213780</v>
      </c>
      <c r="JC291" s="16">
        <v>6743441</v>
      </c>
      <c r="JD291" s="16">
        <v>7383809</v>
      </c>
      <c r="JE291" s="16">
        <v>0</v>
      </c>
      <c r="JF291" s="16">
        <v>7383809</v>
      </c>
      <c r="JG291" s="19">
        <v>0.1</v>
      </c>
      <c r="JH291" s="16">
        <v>738381</v>
      </c>
      <c r="JI291" s="16">
        <v>498118093</v>
      </c>
      <c r="JJ291" s="14">
        <v>967.1</v>
      </c>
      <c r="JK291" s="16">
        <v>515064</v>
      </c>
      <c r="JL291" s="16">
        <v>416026</v>
      </c>
      <c r="JM291" s="16">
        <v>515064</v>
      </c>
      <c r="JN291" s="17">
        <v>0.25</v>
      </c>
      <c r="JO291" s="19">
        <v>0.2019</v>
      </c>
      <c r="JP291" s="16">
        <v>738381</v>
      </c>
      <c r="JQ291" s="16">
        <v>149079</v>
      </c>
      <c r="JR291" s="17">
        <v>0.09</v>
      </c>
      <c r="JS291" s="16">
        <v>5726363</v>
      </c>
      <c r="JT291" s="16">
        <v>515373</v>
      </c>
      <c r="JU291" s="16">
        <v>738381</v>
      </c>
      <c r="JV291" s="16">
        <v>149079</v>
      </c>
      <c r="JW291" s="16">
        <v>515373</v>
      </c>
      <c r="JX291" s="16">
        <v>73929</v>
      </c>
      <c r="JY291" s="16">
        <v>149079</v>
      </c>
      <c r="JZ291" s="18">
        <v>0</v>
      </c>
      <c r="KA291" s="16">
        <v>0</v>
      </c>
      <c r="KB291" s="16">
        <v>515373</v>
      </c>
      <c r="KC291" s="16">
        <v>73929</v>
      </c>
      <c r="KD291" s="16">
        <v>589302</v>
      </c>
      <c r="KE291" s="16">
        <v>7383809</v>
      </c>
      <c r="KF291" s="19">
        <v>0</v>
      </c>
      <c r="KG291" s="16">
        <v>0</v>
      </c>
      <c r="KH291" s="17">
        <v>0</v>
      </c>
      <c r="KI291" s="16">
        <v>5726363</v>
      </c>
      <c r="KJ291" s="16">
        <v>0</v>
      </c>
      <c r="KK291" s="16">
        <v>0</v>
      </c>
      <c r="KL291" s="16">
        <v>0</v>
      </c>
      <c r="KM291" s="16">
        <v>0</v>
      </c>
      <c r="KN291" s="16">
        <v>13745</v>
      </c>
      <c r="KO291" s="16">
        <v>13584</v>
      </c>
      <c r="KP291" s="16">
        <v>161</v>
      </c>
      <c r="KQ291" s="16">
        <v>1149389</v>
      </c>
      <c r="KR291" s="16">
        <v>161</v>
      </c>
      <c r="KS291" s="16">
        <v>1149228</v>
      </c>
      <c r="KT291" s="16">
        <v>360</v>
      </c>
      <c r="KU291" s="16">
        <v>161</v>
      </c>
      <c r="KV291" s="16">
        <v>521</v>
      </c>
      <c r="KW291" s="16">
        <v>2689838</v>
      </c>
      <c r="KX291" s="16">
        <v>1149228</v>
      </c>
      <c r="KY291" s="18">
        <v>3839066</v>
      </c>
      <c r="KZ291" s="16">
        <v>73929</v>
      </c>
      <c r="LA291" s="16">
        <v>0</v>
      </c>
      <c r="LB291" s="16">
        <v>0</v>
      </c>
      <c r="LC291" s="16">
        <v>0</v>
      </c>
      <c r="LD291" s="16">
        <v>3912995</v>
      </c>
      <c r="LE291" s="16">
        <v>0</v>
      </c>
      <c r="LF291" s="16">
        <v>0</v>
      </c>
      <c r="LG291" s="16">
        <v>0</v>
      </c>
      <c r="LH291" s="16">
        <v>3912995</v>
      </c>
      <c r="LI291" s="16">
        <v>73929</v>
      </c>
      <c r="LJ291" s="16">
        <v>3839066</v>
      </c>
      <c r="LK291" s="16">
        <v>498118093</v>
      </c>
      <c r="LL291" s="16">
        <v>7.7071399999999999</v>
      </c>
      <c r="LM291" s="16">
        <v>73929</v>
      </c>
      <c r="LN291" s="16">
        <v>498118093</v>
      </c>
      <c r="LO291" s="16">
        <v>0.14842</v>
      </c>
      <c r="LP291" s="16">
        <v>7.7071399999999999</v>
      </c>
      <c r="LQ291" s="16">
        <v>7.8555599999999997</v>
      </c>
      <c r="LR291" s="16">
        <v>368677</v>
      </c>
      <c r="LS291" s="16">
        <v>0</v>
      </c>
      <c r="LT291" s="16">
        <v>60089</v>
      </c>
      <c r="LU291" s="16">
        <v>66046</v>
      </c>
      <c r="LV291" s="16">
        <v>865</v>
      </c>
      <c r="LW291" s="16">
        <v>37057</v>
      </c>
      <c r="LX291" s="16">
        <v>4062</v>
      </c>
      <c r="LY291" s="16">
        <v>80727</v>
      </c>
      <c r="LZ291" s="16">
        <v>456069</v>
      </c>
      <c r="MA291" s="16">
        <v>6743441</v>
      </c>
      <c r="MB291" s="18">
        <v>456069</v>
      </c>
      <c r="MC291" s="16">
        <v>6287372</v>
      </c>
      <c r="MD291" s="16">
        <v>10416476</v>
      </c>
      <c r="ME291" s="18">
        <v>0</v>
      </c>
      <c r="MF291" s="18">
        <v>0</v>
      </c>
      <c r="MG291" s="18">
        <v>589302</v>
      </c>
      <c r="MH291" s="16">
        <v>0</v>
      </c>
      <c r="MI291" s="16">
        <v>213780</v>
      </c>
      <c r="MJ291" s="16">
        <v>0</v>
      </c>
      <c r="MK291" s="16">
        <v>0</v>
      </c>
      <c r="ML291" s="16">
        <v>0</v>
      </c>
      <c r="MM291" s="16">
        <v>0</v>
      </c>
      <c r="MN291" s="16">
        <v>0</v>
      </c>
      <c r="MO291" s="16">
        <v>3912995</v>
      </c>
      <c r="MP291" s="16">
        <v>213780</v>
      </c>
      <c r="MQ291" s="16">
        <v>0</v>
      </c>
      <c r="MR291" s="16">
        <v>515373</v>
      </c>
      <c r="MS291" s="16">
        <v>0</v>
      </c>
      <c r="MT291" s="16">
        <v>47228</v>
      </c>
      <c r="MU291" s="16">
        <v>521</v>
      </c>
      <c r="MV291" s="16">
        <v>0</v>
      </c>
      <c r="MW291" s="16">
        <v>4689897</v>
      </c>
      <c r="MX291" s="16">
        <v>498118093</v>
      </c>
      <c r="MY291" s="16">
        <v>0.67</v>
      </c>
      <c r="MZ291" s="16">
        <v>333739</v>
      </c>
      <c r="NA291" s="16">
        <v>0</v>
      </c>
      <c r="NB291" s="16">
        <v>5726363</v>
      </c>
      <c r="NC291" s="16">
        <v>0</v>
      </c>
      <c r="ND291" s="16">
        <v>333739</v>
      </c>
      <c r="NE291" s="16">
        <v>0</v>
      </c>
      <c r="NF291" s="16">
        <v>333739</v>
      </c>
      <c r="NG291" s="17">
        <v>0.09</v>
      </c>
      <c r="NH291" s="17">
        <v>0</v>
      </c>
      <c r="NI291" s="17">
        <v>0</v>
      </c>
      <c r="NJ291" s="17">
        <v>0</v>
      </c>
      <c r="NK291" s="17">
        <v>0</v>
      </c>
      <c r="NL291" s="17">
        <v>0.09</v>
      </c>
      <c r="NM291" s="16">
        <v>515373</v>
      </c>
      <c r="NN291" s="16">
        <v>0</v>
      </c>
      <c r="NO291" s="18">
        <v>0</v>
      </c>
      <c r="NP291" s="16">
        <v>0</v>
      </c>
      <c r="NQ291" s="17">
        <v>515373</v>
      </c>
      <c r="NR291" s="16">
        <v>370000</v>
      </c>
      <c r="NS291" s="16">
        <v>0</v>
      </c>
      <c r="NT291" s="16">
        <v>164379</v>
      </c>
      <c r="NU291" s="16">
        <v>0</v>
      </c>
      <c r="NV291" s="16">
        <v>0</v>
      </c>
      <c r="NW291" s="17">
        <v>0</v>
      </c>
      <c r="NX291" s="17">
        <v>0</v>
      </c>
    </row>
    <row r="292" spans="1:388" x14ac:dyDescent="0.55000000000000004">
      <c r="A292" s="13" t="s">
        <v>1181</v>
      </c>
      <c r="B292" s="13" t="s">
        <v>1183</v>
      </c>
      <c r="C292" s="13" t="s">
        <v>552</v>
      </c>
      <c r="D292" s="13" t="s">
        <v>553</v>
      </c>
      <c r="E292" s="14">
        <v>894.5</v>
      </c>
      <c r="F292" s="15">
        <v>-1.325</v>
      </c>
      <c r="G292" s="16">
        <v>7413</v>
      </c>
      <c r="H292" s="16">
        <v>-9822</v>
      </c>
      <c r="I292" s="16">
        <v>6553</v>
      </c>
      <c r="J292" s="15">
        <v>-1.325</v>
      </c>
      <c r="K292" s="16">
        <v>-8683</v>
      </c>
      <c r="L292" s="16">
        <v>7413</v>
      </c>
      <c r="M292" s="16">
        <v>222</v>
      </c>
      <c r="N292" s="16">
        <v>7635</v>
      </c>
      <c r="O292" s="17">
        <v>653.71</v>
      </c>
      <c r="P292" s="17">
        <v>19.07</v>
      </c>
      <c r="Q292" s="17">
        <v>672.78</v>
      </c>
      <c r="R292" s="17">
        <v>68.02</v>
      </c>
      <c r="S292" s="17">
        <v>2.16</v>
      </c>
      <c r="T292" s="17">
        <v>70.180000000000007</v>
      </c>
      <c r="U292" s="17">
        <v>71.739999999999995</v>
      </c>
      <c r="V292" s="17">
        <v>2.35</v>
      </c>
      <c r="W292" s="17">
        <v>74.09</v>
      </c>
      <c r="X292" s="17">
        <v>357.8</v>
      </c>
      <c r="Y292" s="17">
        <v>10.73</v>
      </c>
      <c r="Z292" s="17">
        <v>368.53</v>
      </c>
      <c r="AA292" s="17">
        <v>25.92</v>
      </c>
      <c r="AB292" s="17">
        <v>18.16</v>
      </c>
      <c r="AC292" s="17">
        <v>8.2200000000000006</v>
      </c>
      <c r="AD292" s="17">
        <v>52.3</v>
      </c>
      <c r="AE292" s="14">
        <v>894.5</v>
      </c>
      <c r="AF292" s="17">
        <v>946.8</v>
      </c>
      <c r="AG292" s="17">
        <v>0</v>
      </c>
      <c r="AH292" s="17">
        <v>946.8</v>
      </c>
      <c r="AI292" s="15">
        <v>12.45</v>
      </c>
      <c r="AJ292" s="15">
        <v>2.1779999999999999</v>
      </c>
      <c r="AK292" s="17">
        <v>0.63</v>
      </c>
      <c r="AL292" s="17">
        <f>ROUND(Data_AidAndLevy[[#This Row],[L311]]*Data_AidAndLevy[[#This Row],[L201]],0)</f>
        <v>4670</v>
      </c>
      <c r="AM292" s="15">
        <v>0</v>
      </c>
      <c r="AN292" s="15">
        <v>15.257999999999999</v>
      </c>
      <c r="AO292" s="17">
        <v>946.8</v>
      </c>
      <c r="AP292" s="15">
        <v>962.05799999999999</v>
      </c>
      <c r="AQ292" s="17">
        <v>52.3</v>
      </c>
      <c r="AR292" s="15">
        <v>909.75800000000004</v>
      </c>
      <c r="AS292" s="16">
        <v>7635</v>
      </c>
      <c r="AT292" s="14">
        <v>894.5</v>
      </c>
      <c r="AU292" s="16">
        <v>6829508</v>
      </c>
      <c r="AV292" s="16">
        <v>6364061</v>
      </c>
      <c r="AW292" s="17">
        <v>1.01</v>
      </c>
      <c r="AX292" s="16">
        <v>6427702</v>
      </c>
      <c r="AY292" s="16">
        <v>6829508</v>
      </c>
      <c r="AZ292" s="16">
        <v>0</v>
      </c>
      <c r="BA292" s="16">
        <v>7635</v>
      </c>
      <c r="BB292" s="15">
        <v>15.257999999999999</v>
      </c>
      <c r="BC292" s="16">
        <v>116495</v>
      </c>
      <c r="BD292" s="16">
        <v>7635</v>
      </c>
      <c r="BE292" s="17">
        <v>52.3</v>
      </c>
      <c r="BF292" s="16">
        <v>399311</v>
      </c>
      <c r="BG292" s="17">
        <v>672.78</v>
      </c>
      <c r="BH292" s="14">
        <v>894.5</v>
      </c>
      <c r="BI292" s="16">
        <v>601802</v>
      </c>
      <c r="BJ292" s="16">
        <v>561210</v>
      </c>
      <c r="BK292" s="16">
        <v>601802</v>
      </c>
      <c r="BL292" s="16">
        <v>0</v>
      </c>
      <c r="BM292" s="16">
        <v>601802</v>
      </c>
      <c r="BN292" s="16">
        <v>601802</v>
      </c>
      <c r="BO292" s="17">
        <v>70.180000000000007</v>
      </c>
      <c r="BP292" s="14">
        <v>894.5</v>
      </c>
      <c r="BQ292" s="16">
        <v>62776</v>
      </c>
      <c r="BR292" s="16">
        <v>58395</v>
      </c>
      <c r="BS292" s="16">
        <v>62776</v>
      </c>
      <c r="BT292" s="16">
        <v>0</v>
      </c>
      <c r="BU292" s="16">
        <v>62776</v>
      </c>
      <c r="BV292" s="16">
        <v>62776</v>
      </c>
      <c r="BW292" s="17">
        <v>74.09</v>
      </c>
      <c r="BX292" s="14">
        <v>894.5</v>
      </c>
      <c r="BY292" s="16">
        <v>66274</v>
      </c>
      <c r="BZ292" s="16">
        <v>61589</v>
      </c>
      <c r="CA292" s="16">
        <v>66274</v>
      </c>
      <c r="CB292" s="16">
        <v>0</v>
      </c>
      <c r="CC292" s="16">
        <v>66274</v>
      </c>
      <c r="CD292" s="16">
        <v>66274</v>
      </c>
      <c r="CE292" s="17">
        <v>368.53</v>
      </c>
      <c r="CF292" s="14">
        <v>894.5</v>
      </c>
      <c r="CG292" s="16">
        <v>329650</v>
      </c>
      <c r="CH292" s="16">
        <v>307171</v>
      </c>
      <c r="CI292" s="16">
        <v>329650</v>
      </c>
      <c r="CJ292" s="16">
        <v>0</v>
      </c>
      <c r="CK292" s="16">
        <v>329650</v>
      </c>
      <c r="CL292" s="16">
        <v>329650</v>
      </c>
      <c r="CM292" s="17">
        <v>325.88</v>
      </c>
      <c r="CN292" s="17">
        <v>946.8</v>
      </c>
      <c r="CO292" s="16">
        <v>308543</v>
      </c>
      <c r="CP292" s="16">
        <v>287655</v>
      </c>
      <c r="CQ292" s="16">
        <v>0</v>
      </c>
      <c r="CR292" s="16">
        <v>287655</v>
      </c>
      <c r="CS292" s="16">
        <v>308543</v>
      </c>
      <c r="CT292" s="16">
        <v>0</v>
      </c>
      <c r="CU292" s="14">
        <v>894.5</v>
      </c>
      <c r="CV292" s="16">
        <v>28</v>
      </c>
      <c r="CW292" s="14">
        <v>0</v>
      </c>
      <c r="CX292" s="16">
        <v>923</v>
      </c>
      <c r="CY292" s="17">
        <v>62.04</v>
      </c>
      <c r="CZ292" s="16">
        <v>57263</v>
      </c>
      <c r="DA292" s="16">
        <v>923</v>
      </c>
      <c r="DB292" s="17">
        <v>68.150000000000006</v>
      </c>
      <c r="DC292" s="16">
        <v>62902</v>
      </c>
      <c r="DD292" s="17">
        <v>0</v>
      </c>
      <c r="DE292" s="17">
        <v>325.88</v>
      </c>
      <c r="DF292" s="16">
        <v>0</v>
      </c>
      <c r="DG292" s="17">
        <v>27.75</v>
      </c>
      <c r="DH292" s="17">
        <v>946.8</v>
      </c>
      <c r="DI292" s="16">
        <v>26274</v>
      </c>
      <c r="DJ292" s="16">
        <v>24338</v>
      </c>
      <c r="DK292" s="16">
        <v>26274</v>
      </c>
      <c r="DL292" s="16">
        <v>0</v>
      </c>
      <c r="DM292" s="16">
        <v>26274</v>
      </c>
      <c r="DN292" s="16">
        <v>26274</v>
      </c>
      <c r="DO292" s="17">
        <v>3.48</v>
      </c>
      <c r="DP292" s="17">
        <v>946.8</v>
      </c>
      <c r="DQ292" s="16">
        <v>3295</v>
      </c>
      <c r="DR292" s="16">
        <v>3057</v>
      </c>
      <c r="DS292" s="16">
        <v>3295</v>
      </c>
      <c r="DT292" s="16">
        <v>0</v>
      </c>
      <c r="DU292" s="16">
        <v>3295</v>
      </c>
      <c r="DV292" s="16">
        <v>3295</v>
      </c>
      <c r="DW292" s="16">
        <v>6829508</v>
      </c>
      <c r="DX292" s="16">
        <v>0</v>
      </c>
      <c r="DY292" s="16">
        <v>116495</v>
      </c>
      <c r="DZ292" s="16">
        <v>399311</v>
      </c>
      <c r="EA292" s="16">
        <v>601802</v>
      </c>
      <c r="EB292" s="16">
        <v>62776</v>
      </c>
      <c r="EC292" s="16">
        <v>66274</v>
      </c>
      <c r="ED292" s="16">
        <v>329650</v>
      </c>
      <c r="EE292" s="16">
        <v>308543</v>
      </c>
      <c r="EF292" s="16">
        <v>0</v>
      </c>
      <c r="EG292" s="16">
        <v>57263</v>
      </c>
      <c r="EH292" s="16">
        <v>62902</v>
      </c>
      <c r="EI292" s="16">
        <v>0</v>
      </c>
      <c r="EJ292" s="16">
        <v>26274</v>
      </c>
      <c r="EK292" s="16">
        <v>3295</v>
      </c>
      <c r="EL292" s="16">
        <v>29267</v>
      </c>
      <c r="EM292" s="16">
        <v>225452</v>
      </c>
      <c r="EN292" s="16">
        <v>-9822</v>
      </c>
      <c r="EO292" s="16">
        <v>9050456</v>
      </c>
      <c r="EP292" s="16">
        <v>326987469</v>
      </c>
      <c r="EQ292" s="18">
        <v>5.4</v>
      </c>
      <c r="ER292" s="16">
        <v>1765732</v>
      </c>
      <c r="ES292" s="16">
        <v>72503</v>
      </c>
      <c r="ET292" s="16">
        <v>74036</v>
      </c>
      <c r="EU292" s="16">
        <v>-1533</v>
      </c>
      <c r="EV292" s="16">
        <v>1765732</v>
      </c>
      <c r="EW292" s="16">
        <v>1764199</v>
      </c>
      <c r="EX292" s="16">
        <v>32885071</v>
      </c>
      <c r="EY292" s="16">
        <v>30281000</v>
      </c>
      <c r="EZ292" s="16">
        <v>2604071</v>
      </c>
      <c r="FA292" s="18">
        <v>5.4</v>
      </c>
      <c r="FB292" s="16">
        <v>14062</v>
      </c>
      <c r="FC292" s="16">
        <v>0</v>
      </c>
      <c r="FD292" s="16">
        <v>0</v>
      </c>
      <c r="FE292" s="16">
        <v>0</v>
      </c>
      <c r="FF292" s="16">
        <v>14062</v>
      </c>
      <c r="FG292" s="16">
        <v>14062</v>
      </c>
      <c r="FH292" s="16">
        <v>1764199</v>
      </c>
      <c r="FI292" s="16">
        <v>1778261</v>
      </c>
      <c r="FJ292" s="16">
        <v>6749</v>
      </c>
      <c r="FK292" s="15">
        <v>909.75800000000004</v>
      </c>
      <c r="FL292" s="16">
        <v>6139957</v>
      </c>
      <c r="FM292" s="16">
        <v>6749</v>
      </c>
      <c r="FN292" s="17">
        <v>52.3</v>
      </c>
      <c r="FO292" s="16">
        <v>352973</v>
      </c>
      <c r="FP292" s="16">
        <v>264</v>
      </c>
      <c r="FQ292" s="17">
        <v>946.8</v>
      </c>
      <c r="FR292" s="16">
        <v>249955</v>
      </c>
      <c r="FS292" s="16">
        <v>26274</v>
      </c>
      <c r="FT292" s="16">
        <v>3295</v>
      </c>
      <c r="FU292" s="16">
        <v>279524</v>
      </c>
      <c r="FV292" s="16">
        <v>6139957</v>
      </c>
      <c r="FW292" s="16">
        <v>352973</v>
      </c>
      <c r="FX292" s="16">
        <v>-8683</v>
      </c>
      <c r="FY292" s="16">
        <v>601802</v>
      </c>
      <c r="FZ292" s="16">
        <v>62776</v>
      </c>
      <c r="GA292" s="16">
        <v>66274</v>
      </c>
      <c r="GB292" s="16">
        <v>329650</v>
      </c>
      <c r="GC292" s="16">
        <v>7824273</v>
      </c>
      <c r="GD292" s="16">
        <v>1778261</v>
      </c>
      <c r="GE292" s="16">
        <v>6046012</v>
      </c>
      <c r="GF292" s="15">
        <v>962.05799999999999</v>
      </c>
      <c r="GG292" s="16">
        <v>300</v>
      </c>
      <c r="GH292" s="16">
        <v>288617</v>
      </c>
      <c r="GI292" s="16">
        <v>6046012</v>
      </c>
      <c r="GJ292" s="16">
        <v>0</v>
      </c>
      <c r="GK292" s="14">
        <v>25</v>
      </c>
      <c r="GL292" s="16">
        <v>7635</v>
      </c>
      <c r="GM292" s="16">
        <v>190875</v>
      </c>
      <c r="GN292" s="14">
        <v>0</v>
      </c>
      <c r="GO292" s="16">
        <v>7413</v>
      </c>
      <c r="GP292" s="16">
        <v>0</v>
      </c>
      <c r="GQ292" s="16">
        <v>190875</v>
      </c>
      <c r="GR292" s="16">
        <v>190875</v>
      </c>
      <c r="GS292" s="16">
        <v>9050456</v>
      </c>
      <c r="GT292" s="16">
        <v>7824273</v>
      </c>
      <c r="GU292" s="16">
        <v>0</v>
      </c>
      <c r="GV292" s="16">
        <v>1226183</v>
      </c>
      <c r="GW292" s="16">
        <v>326987469</v>
      </c>
      <c r="GX292" s="16">
        <v>281517384</v>
      </c>
      <c r="GY292" s="16">
        <v>45470085</v>
      </c>
      <c r="GZ292" s="16">
        <v>281517384</v>
      </c>
      <c r="HA292" s="18">
        <v>0.1615</v>
      </c>
      <c r="HB292" s="16">
        <v>0</v>
      </c>
      <c r="HC292" s="16">
        <v>0</v>
      </c>
      <c r="HD292" s="16">
        <v>0</v>
      </c>
      <c r="HE292" s="16">
        <v>0</v>
      </c>
      <c r="HF292" s="16">
        <v>0</v>
      </c>
      <c r="HG292" s="16">
        <v>886</v>
      </c>
      <c r="HH292" s="16">
        <v>685</v>
      </c>
      <c r="HI292" s="16">
        <v>201</v>
      </c>
      <c r="HJ292" s="15">
        <v>962.05799999999999</v>
      </c>
      <c r="HK292" s="16">
        <v>193374</v>
      </c>
      <c r="HL292" s="15">
        <v>962.05799999999999</v>
      </c>
      <c r="HM292" s="16">
        <v>10</v>
      </c>
      <c r="HN292" s="16">
        <v>9621</v>
      </c>
      <c r="HO292" s="15">
        <v>962.05799999999999</v>
      </c>
      <c r="HP292" s="16">
        <v>7635</v>
      </c>
      <c r="HQ292" s="15">
        <v>0.11600000000000001</v>
      </c>
      <c r="HR292" s="16">
        <v>852383</v>
      </c>
      <c r="HS292" s="16">
        <v>193374</v>
      </c>
      <c r="HT292" s="16">
        <v>9621</v>
      </c>
      <c r="HU292" s="16">
        <v>649388</v>
      </c>
      <c r="HV292" s="16">
        <v>326987469</v>
      </c>
      <c r="HW292" s="18">
        <v>1.98597</v>
      </c>
      <c r="HX292" s="18">
        <v>1.9617800000000001</v>
      </c>
      <c r="HY292" s="18">
        <v>2.419E-2</v>
      </c>
      <c r="HZ292" s="16">
        <v>326987469</v>
      </c>
      <c r="IA292" s="16">
        <v>7910</v>
      </c>
      <c r="IB292" s="16">
        <v>7635</v>
      </c>
      <c r="IC292" s="17">
        <v>0</v>
      </c>
      <c r="ID292" s="16">
        <v>0</v>
      </c>
      <c r="IE292" s="15">
        <v>962.05799999999999</v>
      </c>
      <c r="IF292" s="16">
        <v>0</v>
      </c>
      <c r="IG292" s="16">
        <v>1226183</v>
      </c>
      <c r="IH292" s="16">
        <v>0</v>
      </c>
      <c r="II292" s="16">
        <v>0</v>
      </c>
      <c r="IJ292" s="16">
        <v>0</v>
      </c>
      <c r="IK292" s="16">
        <v>29267</v>
      </c>
      <c r="IL292" s="16">
        <v>193374</v>
      </c>
      <c r="IM292" s="16">
        <v>9621</v>
      </c>
      <c r="IN292" s="16">
        <v>7910</v>
      </c>
      <c r="IO292" s="16">
        <v>0</v>
      </c>
      <c r="IP292" s="16">
        <v>1044545</v>
      </c>
      <c r="IQ292" s="16">
        <v>6046012</v>
      </c>
      <c r="IR292" s="16">
        <v>0</v>
      </c>
      <c r="IS292" s="16">
        <v>0</v>
      </c>
      <c r="IT292" s="16">
        <v>0</v>
      </c>
      <c r="IU292" s="16">
        <v>0</v>
      </c>
      <c r="IV292" s="16">
        <v>29267</v>
      </c>
      <c r="IW292" s="16">
        <v>193374</v>
      </c>
      <c r="IX292" s="16">
        <v>9621</v>
      </c>
      <c r="IY292" s="16">
        <v>7910</v>
      </c>
      <c r="IZ292" s="16">
        <v>0</v>
      </c>
      <c r="JA292" s="16">
        <v>0</v>
      </c>
      <c r="JB292" s="16">
        <v>190875</v>
      </c>
      <c r="JC292" s="16">
        <v>6418525</v>
      </c>
      <c r="JD292" s="16">
        <v>6829508</v>
      </c>
      <c r="JE292" s="16">
        <v>0</v>
      </c>
      <c r="JF292" s="16">
        <v>6829508</v>
      </c>
      <c r="JG292" s="19">
        <v>0.1</v>
      </c>
      <c r="JH292" s="16">
        <v>682951</v>
      </c>
      <c r="JI292" s="16">
        <v>326987469</v>
      </c>
      <c r="JJ292" s="14">
        <v>894.5</v>
      </c>
      <c r="JK292" s="16">
        <v>365553</v>
      </c>
      <c r="JL292" s="16">
        <v>416026</v>
      </c>
      <c r="JM292" s="16">
        <v>365553</v>
      </c>
      <c r="JN292" s="17">
        <v>0.25</v>
      </c>
      <c r="JO292" s="19">
        <v>0.28449999999999998</v>
      </c>
      <c r="JP292" s="16">
        <v>682951</v>
      </c>
      <c r="JQ292" s="16">
        <v>194300</v>
      </c>
      <c r="JR292" s="17">
        <v>0.03</v>
      </c>
      <c r="JS292" s="16">
        <v>12760896</v>
      </c>
      <c r="JT292" s="16">
        <v>382827</v>
      </c>
      <c r="JU292" s="16">
        <v>682951</v>
      </c>
      <c r="JV292" s="16">
        <v>194300</v>
      </c>
      <c r="JW292" s="16">
        <v>382827</v>
      </c>
      <c r="JX292" s="16">
        <v>105824</v>
      </c>
      <c r="JY292" s="16">
        <v>194300</v>
      </c>
      <c r="JZ292" s="18">
        <v>0</v>
      </c>
      <c r="KA292" s="16">
        <v>0</v>
      </c>
      <c r="KB292" s="16">
        <v>382827</v>
      </c>
      <c r="KC292" s="16">
        <v>105824</v>
      </c>
      <c r="KD292" s="16">
        <v>488651</v>
      </c>
      <c r="KE292" s="16">
        <v>6829508</v>
      </c>
      <c r="KF292" s="19">
        <v>0</v>
      </c>
      <c r="KG292" s="16">
        <v>0</v>
      </c>
      <c r="KH292" s="17">
        <v>0</v>
      </c>
      <c r="KI292" s="16">
        <v>12760896</v>
      </c>
      <c r="KJ292" s="16">
        <v>0</v>
      </c>
      <c r="KK292" s="16">
        <v>0</v>
      </c>
      <c r="KL292" s="16">
        <v>0</v>
      </c>
      <c r="KM292" s="16">
        <v>0</v>
      </c>
      <c r="KN292" s="16">
        <v>45793</v>
      </c>
      <c r="KO292" s="16">
        <v>46761</v>
      </c>
      <c r="KP292" s="16">
        <v>-968</v>
      </c>
      <c r="KQ292" s="16">
        <v>1044545</v>
      </c>
      <c r="KR292" s="16">
        <v>-968</v>
      </c>
      <c r="KS292" s="16">
        <v>1045513</v>
      </c>
      <c r="KT292" s="16">
        <v>-1533</v>
      </c>
      <c r="KU292" s="16">
        <v>-968</v>
      </c>
      <c r="KV292" s="16">
        <v>-2501</v>
      </c>
      <c r="KW292" s="16">
        <v>1765732</v>
      </c>
      <c r="KX292" s="16">
        <v>1045513</v>
      </c>
      <c r="KY292" s="18">
        <v>2811245</v>
      </c>
      <c r="KZ292" s="16">
        <v>105824</v>
      </c>
      <c r="LA292" s="16">
        <v>0</v>
      </c>
      <c r="LB292" s="16">
        <v>0</v>
      </c>
      <c r="LC292" s="16">
        <v>0</v>
      </c>
      <c r="LD292" s="16">
        <v>2917069</v>
      </c>
      <c r="LE292" s="16">
        <v>0</v>
      </c>
      <c r="LF292" s="16">
        <v>0</v>
      </c>
      <c r="LG292" s="16">
        <v>0</v>
      </c>
      <c r="LH292" s="16">
        <v>2917069</v>
      </c>
      <c r="LI292" s="16">
        <v>105824</v>
      </c>
      <c r="LJ292" s="16">
        <v>2811245</v>
      </c>
      <c r="LK292" s="16">
        <v>326987469</v>
      </c>
      <c r="LL292" s="16">
        <v>8.59741</v>
      </c>
      <c r="LM292" s="16">
        <v>105824</v>
      </c>
      <c r="LN292" s="16">
        <v>338627713</v>
      </c>
      <c r="LO292" s="16">
        <v>0.31251000000000001</v>
      </c>
      <c r="LP292" s="16">
        <v>8.59741</v>
      </c>
      <c r="LQ292" s="16">
        <v>8.9099199999999996</v>
      </c>
      <c r="LR292" s="16">
        <v>308543</v>
      </c>
      <c r="LS292" s="16">
        <v>0</v>
      </c>
      <c r="LT292" s="16">
        <v>57263</v>
      </c>
      <c r="LU292" s="16">
        <v>62902</v>
      </c>
      <c r="LV292" s="16">
        <v>0</v>
      </c>
      <c r="LW292" s="16">
        <v>26274</v>
      </c>
      <c r="LX292" s="16">
        <v>3295</v>
      </c>
      <c r="LY292" s="16">
        <v>29267</v>
      </c>
      <c r="LZ292" s="16">
        <v>429010</v>
      </c>
      <c r="MA292" s="16">
        <v>6418525</v>
      </c>
      <c r="MB292" s="18">
        <v>429010</v>
      </c>
      <c r="MC292" s="16">
        <v>5989515</v>
      </c>
      <c r="MD292" s="16">
        <v>9050456</v>
      </c>
      <c r="ME292" s="18">
        <v>0</v>
      </c>
      <c r="MF292" s="18">
        <v>0</v>
      </c>
      <c r="MG292" s="18">
        <v>488651</v>
      </c>
      <c r="MH292" s="16">
        <v>0</v>
      </c>
      <c r="MI292" s="16">
        <v>190875</v>
      </c>
      <c r="MJ292" s="16">
        <v>0</v>
      </c>
      <c r="MK292" s="16">
        <v>0</v>
      </c>
      <c r="ML292" s="16">
        <v>0</v>
      </c>
      <c r="MM292" s="16">
        <v>0</v>
      </c>
      <c r="MN292" s="16">
        <v>0</v>
      </c>
      <c r="MO292" s="16">
        <v>2917069</v>
      </c>
      <c r="MP292" s="16">
        <v>190875</v>
      </c>
      <c r="MQ292" s="16">
        <v>0</v>
      </c>
      <c r="MR292" s="16">
        <v>382827</v>
      </c>
      <c r="MS292" s="16">
        <v>0</v>
      </c>
      <c r="MT292" s="16">
        <v>14062</v>
      </c>
      <c r="MU292" s="16">
        <v>-2501</v>
      </c>
      <c r="MV292" s="16">
        <v>0</v>
      </c>
      <c r="MW292" s="16">
        <v>3502332</v>
      </c>
      <c r="MX292" s="16">
        <v>338627713</v>
      </c>
      <c r="MY292" s="16">
        <v>1.34</v>
      </c>
      <c r="MZ292" s="16">
        <v>453761</v>
      </c>
      <c r="NA292" s="16">
        <v>0</v>
      </c>
      <c r="NB292" s="16">
        <v>12760896</v>
      </c>
      <c r="NC292" s="16">
        <v>0</v>
      </c>
      <c r="ND292" s="16">
        <v>453761</v>
      </c>
      <c r="NE292" s="16">
        <v>0</v>
      </c>
      <c r="NF292" s="16">
        <v>453761</v>
      </c>
      <c r="NG292" s="17">
        <v>0.03</v>
      </c>
      <c r="NH292" s="17">
        <v>0</v>
      </c>
      <c r="NI292" s="17">
        <v>0</v>
      </c>
      <c r="NJ292" s="17">
        <v>0</v>
      </c>
      <c r="NK292" s="17">
        <v>0</v>
      </c>
      <c r="NL292" s="17">
        <v>0.03</v>
      </c>
      <c r="NM292" s="16">
        <v>382827</v>
      </c>
      <c r="NN292" s="16">
        <v>0</v>
      </c>
      <c r="NO292" s="18">
        <v>0</v>
      </c>
      <c r="NP292" s="16">
        <v>0</v>
      </c>
      <c r="NQ292" s="17">
        <v>382827</v>
      </c>
      <c r="NR292" s="16">
        <v>500000</v>
      </c>
      <c r="NS292" s="16">
        <v>0</v>
      </c>
      <c r="NT292" s="16">
        <v>111747</v>
      </c>
      <c r="NU292" s="16">
        <v>0</v>
      </c>
      <c r="NV292" s="16">
        <v>0</v>
      </c>
      <c r="NW292" s="17">
        <v>0</v>
      </c>
      <c r="NX292" s="17">
        <v>1347600</v>
      </c>
    </row>
    <row r="293" spans="1:388" x14ac:dyDescent="0.55000000000000004">
      <c r="A293" s="13" t="s">
        <v>1179</v>
      </c>
      <c r="B293" s="13" t="s">
        <v>1295</v>
      </c>
      <c r="C293" s="13" t="s">
        <v>554</v>
      </c>
      <c r="D293" s="13" t="s">
        <v>555</v>
      </c>
      <c r="E293" s="14">
        <v>311.10000000000002</v>
      </c>
      <c r="F293" s="15">
        <v>-1.9E-2</v>
      </c>
      <c r="G293" s="16">
        <v>7413</v>
      </c>
      <c r="H293" s="16">
        <v>-141</v>
      </c>
      <c r="I293" s="16">
        <v>6553</v>
      </c>
      <c r="J293" s="15">
        <v>-1.9E-2</v>
      </c>
      <c r="K293" s="16">
        <v>-125</v>
      </c>
      <c r="L293" s="16">
        <v>7413</v>
      </c>
      <c r="M293" s="16">
        <v>222</v>
      </c>
      <c r="N293" s="16">
        <v>7635</v>
      </c>
      <c r="O293" s="17">
        <v>649.5</v>
      </c>
      <c r="P293" s="17">
        <v>19.07</v>
      </c>
      <c r="Q293" s="17">
        <v>668.57</v>
      </c>
      <c r="R293" s="17">
        <v>70.150000000000006</v>
      </c>
      <c r="S293" s="17">
        <v>2.16</v>
      </c>
      <c r="T293" s="17">
        <v>72.31</v>
      </c>
      <c r="U293" s="17">
        <v>79.569999999999993</v>
      </c>
      <c r="V293" s="17">
        <v>2.35</v>
      </c>
      <c r="W293" s="17">
        <v>81.92</v>
      </c>
      <c r="X293" s="17">
        <v>357.8</v>
      </c>
      <c r="Y293" s="17">
        <v>10.73</v>
      </c>
      <c r="Z293" s="17">
        <v>368.53</v>
      </c>
      <c r="AA293" s="17">
        <v>23.76</v>
      </c>
      <c r="AB293" s="17">
        <v>4.8499999999999996</v>
      </c>
      <c r="AC293" s="17">
        <v>10.96</v>
      </c>
      <c r="AD293" s="17">
        <v>39.57</v>
      </c>
      <c r="AE293" s="14">
        <v>311.10000000000002</v>
      </c>
      <c r="AF293" s="17">
        <v>350.67</v>
      </c>
      <c r="AG293" s="17">
        <v>0.73</v>
      </c>
      <c r="AH293" s="17">
        <v>351.4</v>
      </c>
      <c r="AI293" s="15">
        <v>22.56</v>
      </c>
      <c r="AJ293" s="15">
        <v>1.9219999999999999</v>
      </c>
      <c r="AK293" s="17">
        <v>0</v>
      </c>
      <c r="AL293" s="17">
        <f>ROUND(Data_AidAndLevy[[#This Row],[L311]]*Data_AidAndLevy[[#This Row],[L201]],0)</f>
        <v>0</v>
      </c>
      <c r="AM293" s="15">
        <v>0</v>
      </c>
      <c r="AN293" s="15">
        <v>24.481999999999999</v>
      </c>
      <c r="AO293" s="17">
        <v>350.67</v>
      </c>
      <c r="AP293" s="15">
        <v>375.15199999999999</v>
      </c>
      <c r="AQ293" s="17">
        <v>39.57</v>
      </c>
      <c r="AR293" s="15">
        <v>335.58199999999999</v>
      </c>
      <c r="AS293" s="16">
        <v>7635</v>
      </c>
      <c r="AT293" s="14">
        <v>311.10000000000002</v>
      </c>
      <c r="AU293" s="16">
        <v>2375249</v>
      </c>
      <c r="AV293" s="16">
        <v>2083053</v>
      </c>
      <c r="AW293" s="17">
        <v>1.01</v>
      </c>
      <c r="AX293" s="16">
        <v>2103884</v>
      </c>
      <c r="AY293" s="16">
        <v>2375249</v>
      </c>
      <c r="AZ293" s="16">
        <v>0</v>
      </c>
      <c r="BA293" s="16">
        <v>7635</v>
      </c>
      <c r="BB293" s="15">
        <v>24.481999999999999</v>
      </c>
      <c r="BC293" s="16">
        <v>186920</v>
      </c>
      <c r="BD293" s="16">
        <v>7635</v>
      </c>
      <c r="BE293" s="17">
        <v>39.57</v>
      </c>
      <c r="BF293" s="16">
        <v>302117</v>
      </c>
      <c r="BG293" s="17">
        <v>668.57</v>
      </c>
      <c r="BH293" s="14">
        <v>311.10000000000002</v>
      </c>
      <c r="BI293" s="16">
        <v>207992</v>
      </c>
      <c r="BJ293" s="16">
        <v>182510</v>
      </c>
      <c r="BK293" s="16">
        <v>207992</v>
      </c>
      <c r="BL293" s="16">
        <v>0</v>
      </c>
      <c r="BM293" s="16">
        <v>207992</v>
      </c>
      <c r="BN293" s="16">
        <v>207992</v>
      </c>
      <c r="BO293" s="17">
        <v>72.31</v>
      </c>
      <c r="BP293" s="14">
        <v>311.10000000000002</v>
      </c>
      <c r="BQ293" s="16">
        <v>22496</v>
      </c>
      <c r="BR293" s="16">
        <v>19712</v>
      </c>
      <c r="BS293" s="16">
        <v>22496</v>
      </c>
      <c r="BT293" s="16">
        <v>0</v>
      </c>
      <c r="BU293" s="16">
        <v>22496</v>
      </c>
      <c r="BV293" s="16">
        <v>22496</v>
      </c>
      <c r="BW293" s="17">
        <v>81.92</v>
      </c>
      <c r="BX293" s="14">
        <v>311.10000000000002</v>
      </c>
      <c r="BY293" s="16">
        <v>25485</v>
      </c>
      <c r="BZ293" s="16">
        <v>22359</v>
      </c>
      <c r="CA293" s="16">
        <v>25485</v>
      </c>
      <c r="CB293" s="16">
        <v>0</v>
      </c>
      <c r="CC293" s="16">
        <v>25485</v>
      </c>
      <c r="CD293" s="16">
        <v>25485</v>
      </c>
      <c r="CE293" s="17">
        <v>368.53</v>
      </c>
      <c r="CF293" s="14">
        <v>311.10000000000002</v>
      </c>
      <c r="CG293" s="16">
        <v>114650</v>
      </c>
      <c r="CH293" s="16">
        <v>100542</v>
      </c>
      <c r="CI293" s="16">
        <v>114650</v>
      </c>
      <c r="CJ293" s="16">
        <v>0</v>
      </c>
      <c r="CK293" s="16">
        <v>114650</v>
      </c>
      <c r="CL293" s="16">
        <v>114650</v>
      </c>
      <c r="CM293" s="17">
        <v>333.94</v>
      </c>
      <c r="CN293" s="17">
        <v>350.67</v>
      </c>
      <c r="CO293" s="16">
        <v>117103</v>
      </c>
      <c r="CP293" s="16">
        <v>101529</v>
      </c>
      <c r="CQ293" s="16">
        <v>11307</v>
      </c>
      <c r="CR293" s="16">
        <v>112836</v>
      </c>
      <c r="CS293" s="16">
        <v>117103</v>
      </c>
      <c r="CT293" s="16">
        <v>0</v>
      </c>
      <c r="CU293" s="14">
        <v>311.10000000000002</v>
      </c>
      <c r="CV293" s="16">
        <v>0</v>
      </c>
      <c r="CW293" s="14">
        <v>0</v>
      </c>
      <c r="CX293" s="16">
        <v>311</v>
      </c>
      <c r="CY293" s="17">
        <v>62.17</v>
      </c>
      <c r="CZ293" s="16">
        <v>19335</v>
      </c>
      <c r="DA293" s="16">
        <v>311</v>
      </c>
      <c r="DB293" s="17">
        <v>68.73</v>
      </c>
      <c r="DC293" s="16">
        <v>21375</v>
      </c>
      <c r="DD293" s="17">
        <v>0.73</v>
      </c>
      <c r="DE293" s="17">
        <v>333.94</v>
      </c>
      <c r="DF293" s="16">
        <v>244</v>
      </c>
      <c r="DG293" s="17">
        <v>34.29</v>
      </c>
      <c r="DH293" s="17">
        <v>350.67</v>
      </c>
      <c r="DI293" s="16">
        <v>12024</v>
      </c>
      <c r="DJ293" s="16">
        <v>10425</v>
      </c>
      <c r="DK293" s="16">
        <v>12024</v>
      </c>
      <c r="DL293" s="16">
        <v>0</v>
      </c>
      <c r="DM293" s="16">
        <v>12024</v>
      </c>
      <c r="DN293" s="16">
        <v>12024</v>
      </c>
      <c r="DO293" s="17">
        <v>3.7</v>
      </c>
      <c r="DP293" s="17">
        <v>350.67</v>
      </c>
      <c r="DQ293" s="16">
        <v>1297</v>
      </c>
      <c r="DR293" s="16">
        <v>1121</v>
      </c>
      <c r="DS293" s="16">
        <v>1297</v>
      </c>
      <c r="DT293" s="16">
        <v>0</v>
      </c>
      <c r="DU293" s="16">
        <v>1297</v>
      </c>
      <c r="DV293" s="16">
        <v>1297</v>
      </c>
      <c r="DW293" s="16">
        <v>2375249</v>
      </c>
      <c r="DX293" s="16">
        <v>0</v>
      </c>
      <c r="DY293" s="16">
        <v>186920</v>
      </c>
      <c r="DZ293" s="16">
        <v>302117</v>
      </c>
      <c r="EA293" s="16">
        <v>207992</v>
      </c>
      <c r="EB293" s="16">
        <v>22496</v>
      </c>
      <c r="EC293" s="16">
        <v>25485</v>
      </c>
      <c r="ED293" s="16">
        <v>114650</v>
      </c>
      <c r="EE293" s="16">
        <v>117103</v>
      </c>
      <c r="EF293" s="16">
        <v>0</v>
      </c>
      <c r="EG293" s="16">
        <v>19335</v>
      </c>
      <c r="EH293" s="16">
        <v>21375</v>
      </c>
      <c r="EI293" s="16">
        <v>244</v>
      </c>
      <c r="EJ293" s="16">
        <v>12024</v>
      </c>
      <c r="EK293" s="16">
        <v>1297</v>
      </c>
      <c r="EL293" s="16">
        <v>27073</v>
      </c>
      <c r="EM293" s="16">
        <v>85329</v>
      </c>
      <c r="EN293" s="16">
        <v>-141</v>
      </c>
      <c r="EO293" s="16">
        <v>3464402</v>
      </c>
      <c r="EP293" s="16">
        <v>162716152</v>
      </c>
      <c r="EQ293" s="18">
        <v>5.4</v>
      </c>
      <c r="ER293" s="16">
        <v>878667</v>
      </c>
      <c r="ES293" s="16">
        <v>44577</v>
      </c>
      <c r="ET293" s="16">
        <v>42440</v>
      </c>
      <c r="EU293" s="16">
        <v>2137</v>
      </c>
      <c r="EV293" s="16">
        <v>878667</v>
      </c>
      <c r="EW293" s="16">
        <v>880804</v>
      </c>
      <c r="EX293" s="16">
        <v>20373230</v>
      </c>
      <c r="EY293" s="16">
        <v>18469977</v>
      </c>
      <c r="EZ293" s="16">
        <v>1903253</v>
      </c>
      <c r="FA293" s="18">
        <v>5.4</v>
      </c>
      <c r="FB293" s="16">
        <v>10278</v>
      </c>
      <c r="FC293" s="16">
        <v>0</v>
      </c>
      <c r="FD293" s="16">
        <v>0</v>
      </c>
      <c r="FE293" s="16">
        <v>0</v>
      </c>
      <c r="FF293" s="16">
        <v>10278</v>
      </c>
      <c r="FG293" s="16">
        <v>10278</v>
      </c>
      <c r="FH293" s="16">
        <v>880804</v>
      </c>
      <c r="FI293" s="16">
        <v>891082</v>
      </c>
      <c r="FJ293" s="16">
        <v>6749</v>
      </c>
      <c r="FK293" s="15">
        <v>335.58199999999999</v>
      </c>
      <c r="FL293" s="16">
        <v>2264843</v>
      </c>
      <c r="FM293" s="16">
        <v>6749</v>
      </c>
      <c r="FN293" s="17">
        <v>39.57</v>
      </c>
      <c r="FO293" s="16">
        <v>267058</v>
      </c>
      <c r="FP293" s="16">
        <v>264</v>
      </c>
      <c r="FQ293" s="17">
        <v>351.4</v>
      </c>
      <c r="FR293" s="16">
        <v>92770</v>
      </c>
      <c r="FS293" s="16">
        <v>12024</v>
      </c>
      <c r="FT293" s="16">
        <v>1297</v>
      </c>
      <c r="FU293" s="16">
        <v>106091</v>
      </c>
      <c r="FV293" s="16">
        <v>2264843</v>
      </c>
      <c r="FW293" s="16">
        <v>267058</v>
      </c>
      <c r="FX293" s="16">
        <v>-125</v>
      </c>
      <c r="FY293" s="16">
        <v>207992</v>
      </c>
      <c r="FZ293" s="16">
        <v>22496</v>
      </c>
      <c r="GA293" s="16">
        <v>25485</v>
      </c>
      <c r="GB293" s="16">
        <v>114650</v>
      </c>
      <c r="GC293" s="16">
        <v>3008490</v>
      </c>
      <c r="GD293" s="16">
        <v>891082</v>
      </c>
      <c r="GE293" s="16">
        <v>2117408</v>
      </c>
      <c r="GF293" s="15">
        <v>375.15199999999999</v>
      </c>
      <c r="GG293" s="16">
        <v>300</v>
      </c>
      <c r="GH293" s="16">
        <v>112546</v>
      </c>
      <c r="GI293" s="16">
        <v>2117408</v>
      </c>
      <c r="GJ293" s="16">
        <v>0</v>
      </c>
      <c r="GK293" s="14">
        <v>8</v>
      </c>
      <c r="GL293" s="16">
        <v>7635</v>
      </c>
      <c r="GM293" s="16">
        <v>61080</v>
      </c>
      <c r="GN293" s="14">
        <v>0</v>
      </c>
      <c r="GO293" s="16">
        <v>7413</v>
      </c>
      <c r="GP293" s="16">
        <v>0</v>
      </c>
      <c r="GQ293" s="16">
        <v>61080</v>
      </c>
      <c r="GR293" s="16">
        <v>61080</v>
      </c>
      <c r="GS293" s="16">
        <v>3464402</v>
      </c>
      <c r="GT293" s="16">
        <v>3008490</v>
      </c>
      <c r="GU293" s="16">
        <v>0</v>
      </c>
      <c r="GV293" s="16">
        <v>455912</v>
      </c>
      <c r="GW293" s="16">
        <v>162716152</v>
      </c>
      <c r="GX293" s="16">
        <v>157972780</v>
      </c>
      <c r="GY293" s="16">
        <v>4743372</v>
      </c>
      <c r="GZ293" s="16">
        <v>157972780</v>
      </c>
      <c r="HA293" s="18">
        <v>0.03</v>
      </c>
      <c r="HB293" s="16">
        <v>2178</v>
      </c>
      <c r="HC293" s="16">
        <v>65</v>
      </c>
      <c r="HD293" s="16">
        <v>2178</v>
      </c>
      <c r="HE293" s="16">
        <v>65</v>
      </c>
      <c r="HF293" s="16">
        <v>2113</v>
      </c>
      <c r="HG293" s="16">
        <v>886</v>
      </c>
      <c r="HH293" s="16">
        <v>685</v>
      </c>
      <c r="HI293" s="16">
        <v>201</v>
      </c>
      <c r="HJ293" s="15">
        <v>375.15199999999999</v>
      </c>
      <c r="HK293" s="16">
        <v>75406</v>
      </c>
      <c r="HL293" s="15">
        <v>375.15199999999999</v>
      </c>
      <c r="HM293" s="16">
        <v>10</v>
      </c>
      <c r="HN293" s="16">
        <v>3752</v>
      </c>
      <c r="HO293" s="15">
        <v>375.15199999999999</v>
      </c>
      <c r="HP293" s="16">
        <v>7635</v>
      </c>
      <c r="HQ293" s="15">
        <v>0.11600000000000001</v>
      </c>
      <c r="HR293" s="16">
        <v>332385</v>
      </c>
      <c r="HS293" s="16">
        <v>75406</v>
      </c>
      <c r="HT293" s="16">
        <v>3752</v>
      </c>
      <c r="HU293" s="16">
        <v>253227</v>
      </c>
      <c r="HV293" s="16">
        <v>162716152</v>
      </c>
      <c r="HW293" s="18">
        <v>1.5562499999999999</v>
      </c>
      <c r="HX293" s="18">
        <v>1.9617800000000001</v>
      </c>
      <c r="HY293" s="18">
        <v>0</v>
      </c>
      <c r="HZ293" s="16">
        <v>162716152</v>
      </c>
      <c r="IA293" s="16">
        <v>0</v>
      </c>
      <c r="IB293" s="16">
        <v>7635</v>
      </c>
      <c r="IC293" s="17">
        <v>0</v>
      </c>
      <c r="ID293" s="16">
        <v>0</v>
      </c>
      <c r="IE293" s="15">
        <v>375.15199999999999</v>
      </c>
      <c r="IF293" s="16">
        <v>0</v>
      </c>
      <c r="IG293" s="16">
        <v>455912</v>
      </c>
      <c r="IH293" s="16">
        <v>2113</v>
      </c>
      <c r="II293" s="16">
        <v>0</v>
      </c>
      <c r="IJ293" s="16">
        <v>0</v>
      </c>
      <c r="IK293" s="16">
        <v>27073</v>
      </c>
      <c r="IL293" s="16">
        <v>75406</v>
      </c>
      <c r="IM293" s="16">
        <v>3752</v>
      </c>
      <c r="IN293" s="16">
        <v>0</v>
      </c>
      <c r="IO293" s="16">
        <v>0</v>
      </c>
      <c r="IP293" s="16">
        <v>401714</v>
      </c>
      <c r="IQ293" s="16">
        <v>2117408</v>
      </c>
      <c r="IR293" s="16">
        <v>0</v>
      </c>
      <c r="IS293" s="16">
        <v>2113</v>
      </c>
      <c r="IT293" s="16">
        <v>0</v>
      </c>
      <c r="IU293" s="16">
        <v>0</v>
      </c>
      <c r="IV293" s="16">
        <v>27073</v>
      </c>
      <c r="IW293" s="16">
        <v>75406</v>
      </c>
      <c r="IX293" s="16">
        <v>3752</v>
      </c>
      <c r="IY293" s="16">
        <v>0</v>
      </c>
      <c r="IZ293" s="16">
        <v>0</v>
      </c>
      <c r="JA293" s="16">
        <v>0</v>
      </c>
      <c r="JB293" s="16">
        <v>61080</v>
      </c>
      <c r="JC293" s="16">
        <v>2232686</v>
      </c>
      <c r="JD293" s="16">
        <v>2375249</v>
      </c>
      <c r="JE293" s="16">
        <v>0</v>
      </c>
      <c r="JF293" s="16">
        <v>2375249</v>
      </c>
      <c r="JG293" s="19">
        <v>0.1</v>
      </c>
      <c r="JH293" s="16">
        <v>237525</v>
      </c>
      <c r="JI293" s="16">
        <v>162716152</v>
      </c>
      <c r="JJ293" s="14">
        <v>311.10000000000002</v>
      </c>
      <c r="JK293" s="16">
        <v>523035</v>
      </c>
      <c r="JL293" s="16">
        <v>416026</v>
      </c>
      <c r="JM293" s="16">
        <v>523035</v>
      </c>
      <c r="JN293" s="17">
        <v>0.25</v>
      </c>
      <c r="JO293" s="19">
        <v>0.19889999999999999</v>
      </c>
      <c r="JP293" s="16">
        <v>237525</v>
      </c>
      <c r="JQ293" s="16">
        <v>47244</v>
      </c>
      <c r="JR293" s="17">
        <v>0</v>
      </c>
      <c r="JS293" s="16">
        <v>1550517</v>
      </c>
      <c r="JT293" s="16">
        <v>0</v>
      </c>
      <c r="JU293" s="16">
        <v>237525</v>
      </c>
      <c r="JV293" s="16">
        <v>47244</v>
      </c>
      <c r="JW293" s="16">
        <v>0</v>
      </c>
      <c r="JX293" s="16">
        <v>190281</v>
      </c>
      <c r="JY293" s="16">
        <v>47244</v>
      </c>
      <c r="JZ293" s="18">
        <v>0</v>
      </c>
      <c r="KA293" s="16">
        <v>0</v>
      </c>
      <c r="KB293" s="16">
        <v>0</v>
      </c>
      <c r="KC293" s="16">
        <v>190281</v>
      </c>
      <c r="KD293" s="16">
        <v>190281</v>
      </c>
      <c r="KE293" s="16">
        <v>2375249</v>
      </c>
      <c r="KF293" s="19">
        <v>0</v>
      </c>
      <c r="KG293" s="16">
        <v>0</v>
      </c>
      <c r="KH293" s="17">
        <v>0</v>
      </c>
      <c r="KI293" s="16">
        <v>1550517</v>
      </c>
      <c r="KJ293" s="16">
        <v>0</v>
      </c>
      <c r="KK293" s="16">
        <v>0</v>
      </c>
      <c r="KL293" s="16">
        <v>0</v>
      </c>
      <c r="KM293" s="16">
        <v>0</v>
      </c>
      <c r="KN293" s="16">
        <v>19737</v>
      </c>
      <c r="KO293" s="16">
        <v>18791</v>
      </c>
      <c r="KP293" s="16">
        <v>946</v>
      </c>
      <c r="KQ293" s="16">
        <v>401714</v>
      </c>
      <c r="KR293" s="16">
        <v>946</v>
      </c>
      <c r="KS293" s="16">
        <v>400768</v>
      </c>
      <c r="KT293" s="16">
        <v>2137</v>
      </c>
      <c r="KU293" s="16">
        <v>946</v>
      </c>
      <c r="KV293" s="16">
        <v>3083</v>
      </c>
      <c r="KW293" s="16">
        <v>878667</v>
      </c>
      <c r="KX293" s="16">
        <v>400768</v>
      </c>
      <c r="KY293" s="18">
        <v>1279435</v>
      </c>
      <c r="KZ293" s="16">
        <v>190281</v>
      </c>
      <c r="LA293" s="16">
        <v>0</v>
      </c>
      <c r="LB293" s="16">
        <v>0</v>
      </c>
      <c r="LC293" s="16">
        <v>0</v>
      </c>
      <c r="LD293" s="16">
        <v>1469716</v>
      </c>
      <c r="LE293" s="16">
        <v>0</v>
      </c>
      <c r="LF293" s="16">
        <v>0</v>
      </c>
      <c r="LG293" s="16">
        <v>0</v>
      </c>
      <c r="LH293" s="16">
        <v>1469716</v>
      </c>
      <c r="LI293" s="16">
        <v>190281</v>
      </c>
      <c r="LJ293" s="16">
        <v>1279435</v>
      </c>
      <c r="LK293" s="16">
        <v>162716152</v>
      </c>
      <c r="LL293" s="16">
        <v>7.8629899999999999</v>
      </c>
      <c r="LM293" s="16">
        <v>190281</v>
      </c>
      <c r="LN293" s="16">
        <v>162716152</v>
      </c>
      <c r="LO293" s="16">
        <v>1.1694</v>
      </c>
      <c r="LP293" s="16">
        <v>7.8629899999999999</v>
      </c>
      <c r="LQ293" s="16">
        <v>9.0323899999999995</v>
      </c>
      <c r="LR293" s="16">
        <v>117103</v>
      </c>
      <c r="LS293" s="16">
        <v>0</v>
      </c>
      <c r="LT293" s="16">
        <v>19335</v>
      </c>
      <c r="LU293" s="16">
        <v>21375</v>
      </c>
      <c r="LV293" s="16">
        <v>244</v>
      </c>
      <c r="LW293" s="16">
        <v>12024</v>
      </c>
      <c r="LX293" s="16">
        <v>1297</v>
      </c>
      <c r="LY293" s="16">
        <v>27073</v>
      </c>
      <c r="LZ293" s="16">
        <v>144305</v>
      </c>
      <c r="MA293" s="16">
        <v>2232686</v>
      </c>
      <c r="MB293" s="18">
        <v>144305</v>
      </c>
      <c r="MC293" s="16">
        <v>2088381</v>
      </c>
      <c r="MD293" s="16">
        <v>3464402</v>
      </c>
      <c r="ME293" s="18">
        <v>0</v>
      </c>
      <c r="MF293" s="18">
        <v>0</v>
      </c>
      <c r="MG293" s="18">
        <v>190281</v>
      </c>
      <c r="MH293" s="16">
        <v>0</v>
      </c>
      <c r="MI293" s="16">
        <v>61080</v>
      </c>
      <c r="MJ293" s="16">
        <v>0</v>
      </c>
      <c r="MK293" s="16">
        <v>0</v>
      </c>
      <c r="ML293" s="16">
        <v>0</v>
      </c>
      <c r="MM293" s="16">
        <v>0</v>
      </c>
      <c r="MN293" s="16">
        <v>0</v>
      </c>
      <c r="MO293" s="16">
        <v>1469716</v>
      </c>
      <c r="MP293" s="16">
        <v>61080</v>
      </c>
      <c r="MQ293" s="16">
        <v>0</v>
      </c>
      <c r="MR293" s="16">
        <v>0</v>
      </c>
      <c r="MS293" s="16">
        <v>0</v>
      </c>
      <c r="MT293" s="16">
        <v>10278</v>
      </c>
      <c r="MU293" s="16">
        <v>3083</v>
      </c>
      <c r="MV293" s="16">
        <v>0</v>
      </c>
      <c r="MW293" s="16">
        <v>1544157</v>
      </c>
      <c r="MX293" s="16">
        <v>162716152</v>
      </c>
      <c r="MY293" s="16">
        <v>0.67</v>
      </c>
      <c r="MZ293" s="16">
        <v>109020</v>
      </c>
      <c r="NA293" s="16">
        <v>0.05</v>
      </c>
      <c r="NB293" s="16">
        <v>1550517</v>
      </c>
      <c r="NC293" s="16">
        <v>77526</v>
      </c>
      <c r="ND293" s="16">
        <v>109020</v>
      </c>
      <c r="NE293" s="16">
        <v>77526</v>
      </c>
      <c r="NF293" s="16">
        <v>31494</v>
      </c>
      <c r="NG293" s="17">
        <v>0</v>
      </c>
      <c r="NH293" s="17">
        <v>0</v>
      </c>
      <c r="NI293" s="17">
        <v>0</v>
      </c>
      <c r="NJ293" s="17">
        <v>0</v>
      </c>
      <c r="NK293" s="17">
        <v>0.05</v>
      </c>
      <c r="NL293" s="17">
        <v>0.05</v>
      </c>
      <c r="NM293" s="16">
        <v>0</v>
      </c>
      <c r="NN293" s="16">
        <v>0</v>
      </c>
      <c r="NO293" s="18">
        <v>0</v>
      </c>
      <c r="NP293" s="16">
        <v>0</v>
      </c>
      <c r="NQ293" s="17">
        <v>0</v>
      </c>
      <c r="NR293" s="16">
        <v>240000</v>
      </c>
      <c r="NS293" s="16">
        <v>0</v>
      </c>
      <c r="NT293" s="16">
        <v>53696</v>
      </c>
      <c r="NU293" s="16">
        <v>0</v>
      </c>
      <c r="NV293" s="16">
        <v>0</v>
      </c>
      <c r="NW293" s="17">
        <v>0</v>
      </c>
      <c r="NX293" s="17">
        <v>508200</v>
      </c>
    </row>
    <row r="294" spans="1:388" x14ac:dyDescent="0.55000000000000004">
      <c r="A294" s="13" t="s">
        <v>1191</v>
      </c>
      <c r="B294" s="13" t="s">
        <v>1205</v>
      </c>
      <c r="C294" s="13" t="s">
        <v>556</v>
      </c>
      <c r="D294" s="13" t="s">
        <v>557</v>
      </c>
      <c r="E294" s="14">
        <v>1621.5</v>
      </c>
      <c r="F294" s="15">
        <v>-4.9000000000000004</v>
      </c>
      <c r="G294" s="16">
        <v>7413</v>
      </c>
      <c r="H294" s="16">
        <v>-36324</v>
      </c>
      <c r="I294" s="16">
        <v>6553</v>
      </c>
      <c r="J294" s="15">
        <v>-4.9000000000000004</v>
      </c>
      <c r="K294" s="16">
        <v>-32110</v>
      </c>
      <c r="L294" s="16">
        <v>7413</v>
      </c>
      <c r="M294" s="16">
        <v>222</v>
      </c>
      <c r="N294" s="16">
        <v>7635</v>
      </c>
      <c r="O294" s="17">
        <v>657.38</v>
      </c>
      <c r="P294" s="17">
        <v>19.07</v>
      </c>
      <c r="Q294" s="17">
        <v>676.45</v>
      </c>
      <c r="R294" s="17">
        <v>74</v>
      </c>
      <c r="S294" s="17">
        <v>2.16</v>
      </c>
      <c r="T294" s="17">
        <v>76.16</v>
      </c>
      <c r="U294" s="17">
        <v>72.25</v>
      </c>
      <c r="V294" s="17">
        <v>2.35</v>
      </c>
      <c r="W294" s="17">
        <v>74.599999999999994</v>
      </c>
      <c r="X294" s="17">
        <v>357.8</v>
      </c>
      <c r="Y294" s="17">
        <v>10.73</v>
      </c>
      <c r="Z294" s="17">
        <v>368.53</v>
      </c>
      <c r="AA294" s="17">
        <v>92.88</v>
      </c>
      <c r="AB294" s="17">
        <v>82.29</v>
      </c>
      <c r="AC294" s="17">
        <v>54.8</v>
      </c>
      <c r="AD294" s="17">
        <v>229.97</v>
      </c>
      <c r="AE294" s="14">
        <v>1621.5</v>
      </c>
      <c r="AF294" s="17">
        <v>1851.47</v>
      </c>
      <c r="AG294" s="17">
        <v>2.14</v>
      </c>
      <c r="AH294" s="17">
        <v>1853.61</v>
      </c>
      <c r="AI294" s="15">
        <v>16.07</v>
      </c>
      <c r="AJ294" s="15">
        <v>8.1379999999999999</v>
      </c>
      <c r="AK294" s="17">
        <v>0.21</v>
      </c>
      <c r="AL294" s="17">
        <f>ROUND(Data_AidAndLevy[[#This Row],[L311]]*Data_AidAndLevy[[#This Row],[L201]],0)</f>
        <v>1557</v>
      </c>
      <c r="AM294" s="15">
        <v>0</v>
      </c>
      <c r="AN294" s="15">
        <v>24.417999999999999</v>
      </c>
      <c r="AO294" s="17">
        <v>1851.47</v>
      </c>
      <c r="AP294" s="15">
        <v>1875.8879999999999</v>
      </c>
      <c r="AQ294" s="17">
        <v>229.97</v>
      </c>
      <c r="AR294" s="15">
        <v>1645.9179999999999</v>
      </c>
      <c r="AS294" s="16">
        <v>7635</v>
      </c>
      <c r="AT294" s="14">
        <v>1621.5</v>
      </c>
      <c r="AU294" s="16">
        <v>12380153</v>
      </c>
      <c r="AV294" s="16">
        <v>11988304</v>
      </c>
      <c r="AW294" s="17">
        <v>1.01</v>
      </c>
      <c r="AX294" s="16">
        <v>12108187</v>
      </c>
      <c r="AY294" s="16">
        <v>12380153</v>
      </c>
      <c r="AZ294" s="16">
        <v>0</v>
      </c>
      <c r="BA294" s="16">
        <v>7635</v>
      </c>
      <c r="BB294" s="15">
        <v>24.417999999999999</v>
      </c>
      <c r="BC294" s="16">
        <v>186431</v>
      </c>
      <c r="BD294" s="16">
        <v>7635</v>
      </c>
      <c r="BE294" s="17">
        <v>229.97</v>
      </c>
      <c r="BF294" s="16">
        <v>1755821</v>
      </c>
      <c r="BG294" s="17">
        <v>676.45</v>
      </c>
      <c r="BH294" s="14">
        <v>1621.5</v>
      </c>
      <c r="BI294" s="16">
        <v>1096864</v>
      </c>
      <c r="BJ294" s="16">
        <v>1063115</v>
      </c>
      <c r="BK294" s="16">
        <v>1096864</v>
      </c>
      <c r="BL294" s="16">
        <v>0</v>
      </c>
      <c r="BM294" s="16">
        <v>1096864</v>
      </c>
      <c r="BN294" s="16">
        <v>1096864</v>
      </c>
      <c r="BO294" s="17">
        <v>76.16</v>
      </c>
      <c r="BP294" s="14">
        <v>1621.5</v>
      </c>
      <c r="BQ294" s="16">
        <v>123493</v>
      </c>
      <c r="BR294" s="16">
        <v>119673</v>
      </c>
      <c r="BS294" s="16">
        <v>123493</v>
      </c>
      <c r="BT294" s="16">
        <v>0</v>
      </c>
      <c r="BU294" s="16">
        <v>123493</v>
      </c>
      <c r="BV294" s="16">
        <v>123493</v>
      </c>
      <c r="BW294" s="17">
        <v>74.599999999999994</v>
      </c>
      <c r="BX294" s="14">
        <v>1621.5</v>
      </c>
      <c r="BY294" s="16">
        <v>120964</v>
      </c>
      <c r="BZ294" s="16">
        <v>116843</v>
      </c>
      <c r="CA294" s="16">
        <v>120964</v>
      </c>
      <c r="CB294" s="16">
        <v>0</v>
      </c>
      <c r="CC294" s="16">
        <v>120964</v>
      </c>
      <c r="CD294" s="16">
        <v>120964</v>
      </c>
      <c r="CE294" s="17">
        <v>368.53</v>
      </c>
      <c r="CF294" s="14">
        <v>1621.5</v>
      </c>
      <c r="CG294" s="16">
        <v>597571</v>
      </c>
      <c r="CH294" s="16">
        <v>578634</v>
      </c>
      <c r="CI294" s="16">
        <v>597571</v>
      </c>
      <c r="CJ294" s="16">
        <v>0</v>
      </c>
      <c r="CK294" s="16">
        <v>597571</v>
      </c>
      <c r="CL294" s="16">
        <v>597571</v>
      </c>
      <c r="CM294" s="17">
        <v>332.98</v>
      </c>
      <c r="CN294" s="17">
        <v>1851.47</v>
      </c>
      <c r="CO294" s="16">
        <v>616502</v>
      </c>
      <c r="CP294" s="16">
        <v>593648</v>
      </c>
      <c r="CQ294" s="16">
        <v>0</v>
      </c>
      <c r="CR294" s="16">
        <v>593648</v>
      </c>
      <c r="CS294" s="16">
        <v>616502</v>
      </c>
      <c r="CT294" s="16">
        <v>0</v>
      </c>
      <c r="CU294" s="14">
        <v>1621.5</v>
      </c>
      <c r="CV294" s="16">
        <v>10</v>
      </c>
      <c r="CW294" s="14">
        <v>0</v>
      </c>
      <c r="CX294" s="16">
        <v>1632</v>
      </c>
      <c r="CY294" s="17">
        <v>62.16</v>
      </c>
      <c r="CZ294" s="16">
        <v>101445</v>
      </c>
      <c r="DA294" s="16">
        <v>1632</v>
      </c>
      <c r="DB294" s="17">
        <v>68.33</v>
      </c>
      <c r="DC294" s="16">
        <v>111515</v>
      </c>
      <c r="DD294" s="17">
        <v>2.14</v>
      </c>
      <c r="DE294" s="17">
        <v>332.98</v>
      </c>
      <c r="DF294" s="16">
        <v>713</v>
      </c>
      <c r="DG294" s="17">
        <v>31.52</v>
      </c>
      <c r="DH294" s="17">
        <v>1851.47</v>
      </c>
      <c r="DI294" s="16">
        <v>58358</v>
      </c>
      <c r="DJ294" s="16">
        <v>56048</v>
      </c>
      <c r="DK294" s="16">
        <v>58358</v>
      </c>
      <c r="DL294" s="16">
        <v>0</v>
      </c>
      <c r="DM294" s="16">
        <v>58358</v>
      </c>
      <c r="DN294" s="16">
        <v>58358</v>
      </c>
      <c r="DO294" s="17">
        <v>3.67</v>
      </c>
      <c r="DP294" s="17">
        <v>1851.47</v>
      </c>
      <c r="DQ294" s="16">
        <v>6795</v>
      </c>
      <c r="DR294" s="16">
        <v>6519</v>
      </c>
      <c r="DS294" s="16">
        <v>6795</v>
      </c>
      <c r="DT294" s="16">
        <v>0</v>
      </c>
      <c r="DU294" s="16">
        <v>6795</v>
      </c>
      <c r="DV294" s="16">
        <v>6795</v>
      </c>
      <c r="DW294" s="16">
        <v>12380153</v>
      </c>
      <c r="DX294" s="16">
        <v>0</v>
      </c>
      <c r="DY294" s="16">
        <v>186431</v>
      </c>
      <c r="DZ294" s="16">
        <v>1755821</v>
      </c>
      <c r="EA294" s="16">
        <v>1096864</v>
      </c>
      <c r="EB294" s="16">
        <v>123493</v>
      </c>
      <c r="EC294" s="16">
        <v>120964</v>
      </c>
      <c r="ED294" s="16">
        <v>597571</v>
      </c>
      <c r="EE294" s="16">
        <v>616502</v>
      </c>
      <c r="EF294" s="16">
        <v>0</v>
      </c>
      <c r="EG294" s="16">
        <v>101445</v>
      </c>
      <c r="EH294" s="16">
        <v>111515</v>
      </c>
      <c r="EI294" s="16">
        <v>713</v>
      </c>
      <c r="EJ294" s="16">
        <v>58358</v>
      </c>
      <c r="EK294" s="16">
        <v>6795</v>
      </c>
      <c r="EL294" s="16">
        <v>116097</v>
      </c>
      <c r="EM294" s="16">
        <v>314811</v>
      </c>
      <c r="EN294" s="16">
        <v>-36324</v>
      </c>
      <c r="EO294" s="16">
        <v>17319015</v>
      </c>
      <c r="EP294" s="16">
        <v>598624579</v>
      </c>
      <c r="EQ294" s="18">
        <v>5.4</v>
      </c>
      <c r="ER294" s="16">
        <v>3232573</v>
      </c>
      <c r="ES294" s="16">
        <v>48523</v>
      </c>
      <c r="ET294" s="16">
        <v>47441</v>
      </c>
      <c r="EU294" s="16">
        <v>1082</v>
      </c>
      <c r="EV294" s="16">
        <v>3232573</v>
      </c>
      <c r="EW294" s="16">
        <v>3233655</v>
      </c>
      <c r="EX294" s="16">
        <v>73476557</v>
      </c>
      <c r="EY294" s="16">
        <v>61569376</v>
      </c>
      <c r="EZ294" s="16">
        <v>11907181</v>
      </c>
      <c r="FA294" s="18">
        <v>5.4</v>
      </c>
      <c r="FB294" s="16">
        <v>64299</v>
      </c>
      <c r="FC294" s="16">
        <v>0</v>
      </c>
      <c r="FD294" s="16">
        <v>0</v>
      </c>
      <c r="FE294" s="16">
        <v>0</v>
      </c>
      <c r="FF294" s="16">
        <v>64299</v>
      </c>
      <c r="FG294" s="16">
        <v>64299</v>
      </c>
      <c r="FH294" s="16">
        <v>3233655</v>
      </c>
      <c r="FI294" s="16">
        <v>3297954</v>
      </c>
      <c r="FJ294" s="16">
        <v>6749</v>
      </c>
      <c r="FK294" s="15">
        <v>1645.9179999999999</v>
      </c>
      <c r="FL294" s="16">
        <v>11108301</v>
      </c>
      <c r="FM294" s="16">
        <v>6749</v>
      </c>
      <c r="FN294" s="17">
        <v>229.97</v>
      </c>
      <c r="FO294" s="16">
        <v>1552068</v>
      </c>
      <c r="FP294" s="16">
        <v>264</v>
      </c>
      <c r="FQ294" s="17">
        <v>1853.61</v>
      </c>
      <c r="FR294" s="16">
        <v>489353</v>
      </c>
      <c r="FS294" s="16">
        <v>58358</v>
      </c>
      <c r="FT294" s="16">
        <v>6795</v>
      </c>
      <c r="FU294" s="16">
        <v>554506</v>
      </c>
      <c r="FV294" s="16">
        <v>11108301</v>
      </c>
      <c r="FW294" s="16">
        <v>1552068</v>
      </c>
      <c r="FX294" s="16">
        <v>-32110</v>
      </c>
      <c r="FY294" s="16">
        <v>1096864</v>
      </c>
      <c r="FZ294" s="16">
        <v>123493</v>
      </c>
      <c r="GA294" s="16">
        <v>120964</v>
      </c>
      <c r="GB294" s="16">
        <v>597571</v>
      </c>
      <c r="GC294" s="16">
        <v>15121657</v>
      </c>
      <c r="GD294" s="16">
        <v>3297954</v>
      </c>
      <c r="GE294" s="16">
        <v>11823703</v>
      </c>
      <c r="GF294" s="15">
        <v>1875.8879999999999</v>
      </c>
      <c r="GG294" s="16">
        <v>300</v>
      </c>
      <c r="GH294" s="16">
        <v>562766</v>
      </c>
      <c r="GI294" s="16">
        <v>11823703</v>
      </c>
      <c r="GJ294" s="16">
        <v>0</v>
      </c>
      <c r="GK294" s="14">
        <v>43</v>
      </c>
      <c r="GL294" s="16">
        <v>7635</v>
      </c>
      <c r="GM294" s="16">
        <v>328305</v>
      </c>
      <c r="GN294" s="14">
        <v>0</v>
      </c>
      <c r="GO294" s="16">
        <v>7413</v>
      </c>
      <c r="GP294" s="16">
        <v>0</v>
      </c>
      <c r="GQ294" s="16">
        <v>328305</v>
      </c>
      <c r="GR294" s="16">
        <v>328305</v>
      </c>
      <c r="GS294" s="16">
        <v>17319015</v>
      </c>
      <c r="GT294" s="16">
        <v>15121657</v>
      </c>
      <c r="GU294" s="16">
        <v>0</v>
      </c>
      <c r="GV294" s="16">
        <v>2197358</v>
      </c>
      <c r="GW294" s="16">
        <v>598624579</v>
      </c>
      <c r="GX294" s="16">
        <v>594241182</v>
      </c>
      <c r="GY294" s="16">
        <v>4383397</v>
      </c>
      <c r="GZ294" s="16">
        <v>594241182</v>
      </c>
      <c r="HA294" s="18">
        <v>7.4000000000000003E-3</v>
      </c>
      <c r="HB294" s="16">
        <v>10783</v>
      </c>
      <c r="HC294" s="16">
        <v>80</v>
      </c>
      <c r="HD294" s="16">
        <v>10783</v>
      </c>
      <c r="HE294" s="16">
        <v>80</v>
      </c>
      <c r="HF294" s="16">
        <v>10703</v>
      </c>
      <c r="HG294" s="16">
        <v>886</v>
      </c>
      <c r="HH294" s="16">
        <v>685</v>
      </c>
      <c r="HI294" s="16">
        <v>201</v>
      </c>
      <c r="HJ294" s="15">
        <v>1875.8879999999999</v>
      </c>
      <c r="HK294" s="16">
        <v>377053</v>
      </c>
      <c r="HL294" s="15">
        <v>1875.8879999999999</v>
      </c>
      <c r="HM294" s="16">
        <v>10</v>
      </c>
      <c r="HN294" s="16">
        <v>18759</v>
      </c>
      <c r="HO294" s="15">
        <v>1875.8879999999999</v>
      </c>
      <c r="HP294" s="16">
        <v>7635</v>
      </c>
      <c r="HQ294" s="15">
        <v>0.11600000000000001</v>
      </c>
      <c r="HR294" s="16">
        <v>1662037</v>
      </c>
      <c r="HS294" s="16">
        <v>377053</v>
      </c>
      <c r="HT294" s="16">
        <v>18759</v>
      </c>
      <c r="HU294" s="16">
        <v>1266225</v>
      </c>
      <c r="HV294" s="16">
        <v>598624579</v>
      </c>
      <c r="HW294" s="18">
        <v>2.1152199999999999</v>
      </c>
      <c r="HX294" s="18">
        <v>1.9617800000000001</v>
      </c>
      <c r="HY294" s="18">
        <v>0.15343999999999999</v>
      </c>
      <c r="HZ294" s="16">
        <v>598624579</v>
      </c>
      <c r="IA294" s="16">
        <v>91853</v>
      </c>
      <c r="IB294" s="16">
        <v>7635</v>
      </c>
      <c r="IC294" s="17">
        <v>0</v>
      </c>
      <c r="ID294" s="16">
        <v>0</v>
      </c>
      <c r="IE294" s="15">
        <v>1875.8879999999999</v>
      </c>
      <c r="IF294" s="16">
        <v>0</v>
      </c>
      <c r="IG294" s="16">
        <v>2197358</v>
      </c>
      <c r="IH294" s="16">
        <v>10703</v>
      </c>
      <c r="II294" s="16">
        <v>0</v>
      </c>
      <c r="IJ294" s="16">
        <v>0</v>
      </c>
      <c r="IK294" s="16">
        <v>116097</v>
      </c>
      <c r="IL294" s="16">
        <v>377053</v>
      </c>
      <c r="IM294" s="16">
        <v>18759</v>
      </c>
      <c r="IN294" s="16">
        <v>91853</v>
      </c>
      <c r="IO294" s="16">
        <v>0</v>
      </c>
      <c r="IP294" s="16">
        <v>1815087</v>
      </c>
      <c r="IQ294" s="16">
        <v>11823703</v>
      </c>
      <c r="IR294" s="16">
        <v>0</v>
      </c>
      <c r="IS294" s="16">
        <v>10703</v>
      </c>
      <c r="IT294" s="16">
        <v>0</v>
      </c>
      <c r="IU294" s="16">
        <v>0</v>
      </c>
      <c r="IV294" s="16">
        <v>116097</v>
      </c>
      <c r="IW294" s="16">
        <v>377053</v>
      </c>
      <c r="IX294" s="16">
        <v>18759</v>
      </c>
      <c r="IY294" s="16">
        <v>91853</v>
      </c>
      <c r="IZ294" s="16">
        <v>0</v>
      </c>
      <c r="JA294" s="16">
        <v>0</v>
      </c>
      <c r="JB294" s="16">
        <v>328305</v>
      </c>
      <c r="JC294" s="16">
        <v>12534279</v>
      </c>
      <c r="JD294" s="16">
        <v>12380153</v>
      </c>
      <c r="JE294" s="16">
        <v>0</v>
      </c>
      <c r="JF294" s="16">
        <v>12380153</v>
      </c>
      <c r="JG294" s="19">
        <v>0.1</v>
      </c>
      <c r="JH294" s="16">
        <v>1238015</v>
      </c>
      <c r="JI294" s="16">
        <v>598624579</v>
      </c>
      <c r="JJ294" s="14">
        <v>1621.5</v>
      </c>
      <c r="JK294" s="16">
        <v>369180</v>
      </c>
      <c r="JL294" s="16">
        <v>416026</v>
      </c>
      <c r="JM294" s="16">
        <v>369180</v>
      </c>
      <c r="JN294" s="17">
        <v>0.25</v>
      </c>
      <c r="JO294" s="19">
        <v>0.28170000000000001</v>
      </c>
      <c r="JP294" s="16">
        <v>1238015</v>
      </c>
      <c r="JQ294" s="16">
        <v>348749</v>
      </c>
      <c r="JR294" s="17">
        <v>0.02</v>
      </c>
      <c r="JS294" s="16">
        <v>10974752</v>
      </c>
      <c r="JT294" s="16">
        <v>219495</v>
      </c>
      <c r="JU294" s="16">
        <v>1238015</v>
      </c>
      <c r="JV294" s="16">
        <v>348749</v>
      </c>
      <c r="JW294" s="16">
        <v>219495</v>
      </c>
      <c r="JX294" s="16">
        <v>669771</v>
      </c>
      <c r="JY294" s="16">
        <v>348749</v>
      </c>
      <c r="JZ294" s="18">
        <v>0</v>
      </c>
      <c r="KA294" s="16">
        <v>0</v>
      </c>
      <c r="KB294" s="16">
        <v>219495</v>
      </c>
      <c r="KC294" s="16">
        <v>669771</v>
      </c>
      <c r="KD294" s="16">
        <v>889266</v>
      </c>
      <c r="KE294" s="16">
        <v>12380153</v>
      </c>
      <c r="KF294" s="19">
        <v>0</v>
      </c>
      <c r="KG294" s="16">
        <v>0</v>
      </c>
      <c r="KH294" s="17">
        <v>0</v>
      </c>
      <c r="KI294" s="16">
        <v>10974752</v>
      </c>
      <c r="KJ294" s="16">
        <v>0</v>
      </c>
      <c r="KK294" s="16">
        <v>0</v>
      </c>
      <c r="KL294" s="16">
        <v>0</v>
      </c>
      <c r="KM294" s="16">
        <v>0</v>
      </c>
      <c r="KN294" s="16">
        <v>28102</v>
      </c>
      <c r="KO294" s="16">
        <v>27476</v>
      </c>
      <c r="KP294" s="16">
        <v>626</v>
      </c>
      <c r="KQ294" s="16">
        <v>1815087</v>
      </c>
      <c r="KR294" s="16">
        <v>626</v>
      </c>
      <c r="KS294" s="16">
        <v>1814461</v>
      </c>
      <c r="KT294" s="16">
        <v>1082</v>
      </c>
      <c r="KU294" s="16">
        <v>626</v>
      </c>
      <c r="KV294" s="16">
        <v>1708</v>
      </c>
      <c r="KW294" s="16">
        <v>3232573</v>
      </c>
      <c r="KX294" s="16">
        <v>1814461</v>
      </c>
      <c r="KY294" s="18">
        <v>5047034</v>
      </c>
      <c r="KZ294" s="16">
        <v>669771</v>
      </c>
      <c r="LA294" s="16">
        <v>0</v>
      </c>
      <c r="LB294" s="16">
        <v>0</v>
      </c>
      <c r="LC294" s="16">
        <v>0</v>
      </c>
      <c r="LD294" s="16">
        <v>5716805</v>
      </c>
      <c r="LE294" s="16">
        <v>281430</v>
      </c>
      <c r="LF294" s="16">
        <v>795506</v>
      </c>
      <c r="LG294" s="16">
        <v>0</v>
      </c>
      <c r="LH294" s="16">
        <v>6793741</v>
      </c>
      <c r="LI294" s="16">
        <v>669771</v>
      </c>
      <c r="LJ294" s="16">
        <v>6123970</v>
      </c>
      <c r="LK294" s="16">
        <v>598624579</v>
      </c>
      <c r="LL294" s="16">
        <v>10.23007</v>
      </c>
      <c r="LM294" s="16">
        <v>669771</v>
      </c>
      <c r="LN294" s="16">
        <v>602853499</v>
      </c>
      <c r="LO294" s="16">
        <v>1.111</v>
      </c>
      <c r="LP294" s="16">
        <v>10.23007</v>
      </c>
      <c r="LQ294" s="16">
        <v>11.34107</v>
      </c>
      <c r="LR294" s="16">
        <v>616502</v>
      </c>
      <c r="LS294" s="16">
        <v>0</v>
      </c>
      <c r="LT294" s="16">
        <v>101445</v>
      </c>
      <c r="LU294" s="16">
        <v>111515</v>
      </c>
      <c r="LV294" s="16">
        <v>713</v>
      </c>
      <c r="LW294" s="16">
        <v>58358</v>
      </c>
      <c r="LX294" s="16">
        <v>6795</v>
      </c>
      <c r="LY294" s="16">
        <v>116097</v>
      </c>
      <c r="LZ294" s="16">
        <v>779231</v>
      </c>
      <c r="MA294" s="16">
        <v>12534279</v>
      </c>
      <c r="MB294" s="18">
        <v>779231</v>
      </c>
      <c r="MC294" s="16">
        <v>11755048</v>
      </c>
      <c r="MD294" s="16">
        <v>17319015</v>
      </c>
      <c r="ME294" s="18">
        <v>0</v>
      </c>
      <c r="MF294" s="18">
        <v>0</v>
      </c>
      <c r="MG294" s="18">
        <v>889266</v>
      </c>
      <c r="MH294" s="16">
        <v>0</v>
      </c>
      <c r="MI294" s="16">
        <v>328305</v>
      </c>
      <c r="MJ294" s="16">
        <v>0</v>
      </c>
      <c r="MK294" s="16">
        <v>0</v>
      </c>
      <c r="ML294" s="16">
        <v>0</v>
      </c>
      <c r="MM294" s="16">
        <v>0</v>
      </c>
      <c r="MN294" s="16">
        <v>0</v>
      </c>
      <c r="MO294" s="16">
        <v>5716805</v>
      </c>
      <c r="MP294" s="16">
        <v>328305</v>
      </c>
      <c r="MQ294" s="16">
        <v>0</v>
      </c>
      <c r="MR294" s="16">
        <v>219495</v>
      </c>
      <c r="MS294" s="16">
        <v>0</v>
      </c>
      <c r="MT294" s="16">
        <v>64299</v>
      </c>
      <c r="MU294" s="16">
        <v>1708</v>
      </c>
      <c r="MV294" s="16">
        <v>0</v>
      </c>
      <c r="MW294" s="16">
        <v>6330612</v>
      </c>
      <c r="MX294" s="16">
        <v>602853499</v>
      </c>
      <c r="MY294" s="16">
        <v>1.34</v>
      </c>
      <c r="MZ294" s="16">
        <v>807824</v>
      </c>
      <c r="NA294" s="16">
        <v>0.05</v>
      </c>
      <c r="NB294" s="16">
        <v>10974752</v>
      </c>
      <c r="NC294" s="16">
        <v>548738</v>
      </c>
      <c r="ND294" s="16">
        <v>807824</v>
      </c>
      <c r="NE294" s="16">
        <v>548738</v>
      </c>
      <c r="NF294" s="16">
        <v>259086</v>
      </c>
      <c r="NG294" s="17">
        <v>0.02</v>
      </c>
      <c r="NH294" s="17">
        <v>0</v>
      </c>
      <c r="NI294" s="17">
        <v>0</v>
      </c>
      <c r="NJ294" s="17">
        <v>0</v>
      </c>
      <c r="NK294" s="17">
        <v>0.05</v>
      </c>
      <c r="NL294" s="17">
        <v>7.0000000000000007E-2</v>
      </c>
      <c r="NM294" s="16">
        <v>219495</v>
      </c>
      <c r="NN294" s="16">
        <v>0</v>
      </c>
      <c r="NO294" s="18">
        <v>0</v>
      </c>
      <c r="NP294" s="16">
        <v>0</v>
      </c>
      <c r="NQ294" s="17">
        <v>219495</v>
      </c>
      <c r="NR294" s="16">
        <v>1000000</v>
      </c>
      <c r="NS294" s="16">
        <v>0</v>
      </c>
      <c r="NT294" s="16">
        <v>198942</v>
      </c>
      <c r="NU294" s="16">
        <v>0</v>
      </c>
      <c r="NV294" s="16">
        <v>0</v>
      </c>
      <c r="NW294" s="17">
        <v>0</v>
      </c>
      <c r="NX294" s="17">
        <v>1043540</v>
      </c>
    </row>
    <row r="295" spans="1:388" x14ac:dyDescent="0.55000000000000004">
      <c r="A295" s="13" t="s">
        <v>1189</v>
      </c>
      <c r="B295" s="13" t="s">
        <v>1286</v>
      </c>
      <c r="C295" s="13" t="s">
        <v>558</v>
      </c>
      <c r="D295" s="13" t="s">
        <v>559</v>
      </c>
      <c r="E295" s="14">
        <v>489.4</v>
      </c>
      <c r="F295" s="15">
        <v>-0.13600000000000001</v>
      </c>
      <c r="G295" s="16">
        <v>7502</v>
      </c>
      <c r="H295" s="16">
        <v>-1020</v>
      </c>
      <c r="I295" s="16">
        <v>6553</v>
      </c>
      <c r="J295" s="15">
        <v>-0.13600000000000001</v>
      </c>
      <c r="K295" s="16">
        <v>-891</v>
      </c>
      <c r="L295" s="16">
        <v>7502</v>
      </c>
      <c r="M295" s="16">
        <v>222</v>
      </c>
      <c r="N295" s="16">
        <v>7724</v>
      </c>
      <c r="O295" s="17">
        <v>708.51</v>
      </c>
      <c r="P295" s="17">
        <v>19.07</v>
      </c>
      <c r="Q295" s="17">
        <v>727.58</v>
      </c>
      <c r="R295" s="17">
        <v>76.150000000000006</v>
      </c>
      <c r="S295" s="17">
        <v>2.16</v>
      </c>
      <c r="T295" s="17">
        <v>78.31</v>
      </c>
      <c r="U295" s="17">
        <v>77.11</v>
      </c>
      <c r="V295" s="17">
        <v>2.35</v>
      </c>
      <c r="W295" s="17">
        <v>79.459999999999994</v>
      </c>
      <c r="X295" s="17">
        <v>357.8</v>
      </c>
      <c r="Y295" s="17">
        <v>10.73</v>
      </c>
      <c r="Z295" s="17">
        <v>368.53</v>
      </c>
      <c r="AA295" s="17">
        <v>23.04</v>
      </c>
      <c r="AB295" s="17">
        <v>21.78</v>
      </c>
      <c r="AC295" s="17">
        <v>27.4</v>
      </c>
      <c r="AD295" s="17">
        <v>72.22</v>
      </c>
      <c r="AE295" s="14">
        <v>489.4</v>
      </c>
      <c r="AF295" s="17">
        <v>561.62</v>
      </c>
      <c r="AG295" s="17">
        <v>1.32</v>
      </c>
      <c r="AH295" s="17">
        <v>562.94000000000005</v>
      </c>
      <c r="AI295" s="15">
        <v>26.08</v>
      </c>
      <c r="AJ295" s="15">
        <v>2.605</v>
      </c>
      <c r="AK295" s="17">
        <v>0.84</v>
      </c>
      <c r="AL295" s="17">
        <f>ROUND(Data_AidAndLevy[[#This Row],[L311]]*Data_AidAndLevy[[#This Row],[L201]],0)</f>
        <v>6302</v>
      </c>
      <c r="AM295" s="15">
        <v>0</v>
      </c>
      <c r="AN295" s="15">
        <v>29.524999999999999</v>
      </c>
      <c r="AO295" s="17">
        <v>561.62</v>
      </c>
      <c r="AP295" s="15">
        <v>591.14499999999998</v>
      </c>
      <c r="AQ295" s="17">
        <v>72.22</v>
      </c>
      <c r="AR295" s="15">
        <v>518.92499999999995</v>
      </c>
      <c r="AS295" s="16">
        <v>7724</v>
      </c>
      <c r="AT295" s="14">
        <v>489.4</v>
      </c>
      <c r="AU295" s="16">
        <v>3780126</v>
      </c>
      <c r="AV295" s="16">
        <v>3578454</v>
      </c>
      <c r="AW295" s="17">
        <v>1.01</v>
      </c>
      <c r="AX295" s="16">
        <v>3614239</v>
      </c>
      <c r="AY295" s="16">
        <v>3780126</v>
      </c>
      <c r="AZ295" s="16">
        <v>0</v>
      </c>
      <c r="BA295" s="16">
        <v>7724</v>
      </c>
      <c r="BB295" s="15">
        <v>29.524999999999999</v>
      </c>
      <c r="BC295" s="16">
        <v>228051</v>
      </c>
      <c r="BD295" s="16">
        <v>7724</v>
      </c>
      <c r="BE295" s="17">
        <v>72.22</v>
      </c>
      <c r="BF295" s="16">
        <v>557827</v>
      </c>
      <c r="BG295" s="17">
        <v>727.58</v>
      </c>
      <c r="BH295" s="14">
        <v>489.4</v>
      </c>
      <c r="BI295" s="16">
        <v>356078</v>
      </c>
      <c r="BJ295" s="16">
        <v>337959</v>
      </c>
      <c r="BK295" s="16">
        <v>356078</v>
      </c>
      <c r="BL295" s="16">
        <v>0</v>
      </c>
      <c r="BM295" s="16">
        <v>356078</v>
      </c>
      <c r="BN295" s="16">
        <v>356078</v>
      </c>
      <c r="BO295" s="17">
        <v>78.31</v>
      </c>
      <c r="BP295" s="14">
        <v>489.4</v>
      </c>
      <c r="BQ295" s="16">
        <v>38325</v>
      </c>
      <c r="BR295" s="16">
        <v>36324</v>
      </c>
      <c r="BS295" s="16">
        <v>38325</v>
      </c>
      <c r="BT295" s="16">
        <v>0</v>
      </c>
      <c r="BU295" s="16">
        <v>38325</v>
      </c>
      <c r="BV295" s="16">
        <v>38325</v>
      </c>
      <c r="BW295" s="17">
        <v>79.459999999999994</v>
      </c>
      <c r="BX295" s="14">
        <v>489.4</v>
      </c>
      <c r="BY295" s="16">
        <v>38888</v>
      </c>
      <c r="BZ295" s="16">
        <v>36781</v>
      </c>
      <c r="CA295" s="16">
        <v>38888</v>
      </c>
      <c r="CB295" s="16">
        <v>0</v>
      </c>
      <c r="CC295" s="16">
        <v>38888</v>
      </c>
      <c r="CD295" s="16">
        <v>38888</v>
      </c>
      <c r="CE295" s="17">
        <v>368.53</v>
      </c>
      <c r="CF295" s="14">
        <v>489.4</v>
      </c>
      <c r="CG295" s="16">
        <v>180359</v>
      </c>
      <c r="CH295" s="16">
        <v>170671</v>
      </c>
      <c r="CI295" s="16">
        <v>180359</v>
      </c>
      <c r="CJ295" s="16">
        <v>0</v>
      </c>
      <c r="CK295" s="16">
        <v>180359</v>
      </c>
      <c r="CL295" s="16">
        <v>180359</v>
      </c>
      <c r="CM295" s="17">
        <v>331.3</v>
      </c>
      <c r="CN295" s="17">
        <v>561.62</v>
      </c>
      <c r="CO295" s="16">
        <v>186065</v>
      </c>
      <c r="CP295" s="16">
        <v>176721</v>
      </c>
      <c r="CQ295" s="16">
        <v>0</v>
      </c>
      <c r="CR295" s="16">
        <v>176721</v>
      </c>
      <c r="CS295" s="16">
        <v>186065</v>
      </c>
      <c r="CT295" s="16">
        <v>0</v>
      </c>
      <c r="CU295" s="14">
        <v>489.4</v>
      </c>
      <c r="CV295" s="16">
        <v>2</v>
      </c>
      <c r="CW295" s="14">
        <v>0</v>
      </c>
      <c r="CX295" s="16">
        <v>491</v>
      </c>
      <c r="CY295" s="17">
        <v>62.14</v>
      </c>
      <c r="CZ295" s="16">
        <v>30511</v>
      </c>
      <c r="DA295" s="16">
        <v>491</v>
      </c>
      <c r="DB295" s="17">
        <v>68.3</v>
      </c>
      <c r="DC295" s="16">
        <v>33535</v>
      </c>
      <c r="DD295" s="17">
        <v>1.32</v>
      </c>
      <c r="DE295" s="17">
        <v>331.3</v>
      </c>
      <c r="DF295" s="16">
        <v>437</v>
      </c>
      <c r="DG295" s="17">
        <v>33.299999999999997</v>
      </c>
      <c r="DH295" s="17">
        <v>561.62</v>
      </c>
      <c r="DI295" s="16">
        <v>18702</v>
      </c>
      <c r="DJ295" s="16">
        <v>17750</v>
      </c>
      <c r="DK295" s="16">
        <v>18702</v>
      </c>
      <c r="DL295" s="16">
        <v>0</v>
      </c>
      <c r="DM295" s="16">
        <v>18702</v>
      </c>
      <c r="DN295" s="16">
        <v>18702</v>
      </c>
      <c r="DO295" s="17">
        <v>3.65</v>
      </c>
      <c r="DP295" s="17">
        <v>561.62</v>
      </c>
      <c r="DQ295" s="16">
        <v>2050</v>
      </c>
      <c r="DR295" s="16">
        <v>1940</v>
      </c>
      <c r="DS295" s="16">
        <v>2050</v>
      </c>
      <c r="DT295" s="16">
        <v>0</v>
      </c>
      <c r="DU295" s="16">
        <v>2050</v>
      </c>
      <c r="DV295" s="16">
        <v>2050</v>
      </c>
      <c r="DW295" s="16">
        <v>3780126</v>
      </c>
      <c r="DX295" s="16">
        <v>0</v>
      </c>
      <c r="DY295" s="16">
        <v>228051</v>
      </c>
      <c r="DZ295" s="16">
        <v>557827</v>
      </c>
      <c r="EA295" s="16">
        <v>356078</v>
      </c>
      <c r="EB295" s="16">
        <v>38325</v>
      </c>
      <c r="EC295" s="16">
        <v>38888</v>
      </c>
      <c r="ED295" s="16">
        <v>180359</v>
      </c>
      <c r="EE295" s="16">
        <v>186065</v>
      </c>
      <c r="EF295" s="16">
        <v>0</v>
      </c>
      <c r="EG295" s="16">
        <v>30511</v>
      </c>
      <c r="EH295" s="16">
        <v>33535</v>
      </c>
      <c r="EI295" s="16">
        <v>437</v>
      </c>
      <c r="EJ295" s="16">
        <v>18702</v>
      </c>
      <c r="EK295" s="16">
        <v>2050</v>
      </c>
      <c r="EL295" s="16">
        <v>34809</v>
      </c>
      <c r="EM295" s="16">
        <v>147881</v>
      </c>
      <c r="EN295" s="16">
        <v>-1020</v>
      </c>
      <c r="EO295" s="16">
        <v>5563006</v>
      </c>
      <c r="EP295" s="16">
        <v>182961681</v>
      </c>
      <c r="EQ295" s="18">
        <v>5.4</v>
      </c>
      <c r="ER295" s="16">
        <v>987993</v>
      </c>
      <c r="ES295" s="16">
        <v>23234</v>
      </c>
      <c r="ET295" s="16">
        <v>23445</v>
      </c>
      <c r="EU295" s="16">
        <v>-211</v>
      </c>
      <c r="EV295" s="16">
        <v>987993</v>
      </c>
      <c r="EW295" s="16">
        <v>987782</v>
      </c>
      <c r="EX295" s="16">
        <v>24631709</v>
      </c>
      <c r="EY295" s="16">
        <v>21465451</v>
      </c>
      <c r="EZ295" s="16">
        <v>3166258</v>
      </c>
      <c r="FA295" s="18">
        <v>5.4</v>
      </c>
      <c r="FB295" s="16">
        <v>17098</v>
      </c>
      <c r="FC295" s="16">
        <v>0</v>
      </c>
      <c r="FD295" s="16">
        <v>0</v>
      </c>
      <c r="FE295" s="16">
        <v>0</v>
      </c>
      <c r="FF295" s="16">
        <v>17098</v>
      </c>
      <c r="FG295" s="16">
        <v>17098</v>
      </c>
      <c r="FH295" s="16">
        <v>987782</v>
      </c>
      <c r="FI295" s="16">
        <v>1004880</v>
      </c>
      <c r="FJ295" s="16">
        <v>6749</v>
      </c>
      <c r="FK295" s="15">
        <v>518.92499999999995</v>
      </c>
      <c r="FL295" s="16">
        <v>3502225</v>
      </c>
      <c r="FM295" s="16">
        <v>6749</v>
      </c>
      <c r="FN295" s="17">
        <v>72.22</v>
      </c>
      <c r="FO295" s="16">
        <v>487413</v>
      </c>
      <c r="FP295" s="16">
        <v>264</v>
      </c>
      <c r="FQ295" s="17">
        <v>562.94000000000005</v>
      </c>
      <c r="FR295" s="16">
        <v>148616</v>
      </c>
      <c r="FS295" s="16">
        <v>18702</v>
      </c>
      <c r="FT295" s="16">
        <v>2050</v>
      </c>
      <c r="FU295" s="16">
        <v>169368</v>
      </c>
      <c r="FV295" s="16">
        <v>3502225</v>
      </c>
      <c r="FW295" s="16">
        <v>487413</v>
      </c>
      <c r="FX295" s="16">
        <v>-891</v>
      </c>
      <c r="FY295" s="16">
        <v>356078</v>
      </c>
      <c r="FZ295" s="16">
        <v>38325</v>
      </c>
      <c r="GA295" s="16">
        <v>38888</v>
      </c>
      <c r="GB295" s="16">
        <v>180359</v>
      </c>
      <c r="GC295" s="16">
        <v>4771765</v>
      </c>
      <c r="GD295" s="16">
        <v>1004880</v>
      </c>
      <c r="GE295" s="16">
        <v>3766885</v>
      </c>
      <c r="GF295" s="15">
        <v>591.14499999999998</v>
      </c>
      <c r="GG295" s="16">
        <v>300</v>
      </c>
      <c r="GH295" s="16">
        <v>177344</v>
      </c>
      <c r="GI295" s="16">
        <v>3766885</v>
      </c>
      <c r="GJ295" s="16">
        <v>0</v>
      </c>
      <c r="GK295" s="14">
        <v>15.5</v>
      </c>
      <c r="GL295" s="16">
        <v>7635</v>
      </c>
      <c r="GM295" s="16">
        <v>118343</v>
      </c>
      <c r="GN295" s="14">
        <v>0</v>
      </c>
      <c r="GO295" s="16">
        <v>7413</v>
      </c>
      <c r="GP295" s="16">
        <v>0</v>
      </c>
      <c r="GQ295" s="16">
        <v>118343</v>
      </c>
      <c r="GR295" s="16">
        <v>118343</v>
      </c>
      <c r="GS295" s="16">
        <v>5563006</v>
      </c>
      <c r="GT295" s="16">
        <v>4771765</v>
      </c>
      <c r="GU295" s="16">
        <v>0</v>
      </c>
      <c r="GV295" s="16">
        <v>791241</v>
      </c>
      <c r="GW295" s="16">
        <v>182961681</v>
      </c>
      <c r="GX295" s="16">
        <v>182116410</v>
      </c>
      <c r="GY295" s="16">
        <v>845271</v>
      </c>
      <c r="GZ295" s="16">
        <v>182116410</v>
      </c>
      <c r="HA295" s="18">
        <v>4.5999999999999999E-3</v>
      </c>
      <c r="HB295" s="16">
        <v>2443</v>
      </c>
      <c r="HC295" s="16">
        <v>11</v>
      </c>
      <c r="HD295" s="16">
        <v>2443</v>
      </c>
      <c r="HE295" s="16">
        <v>11</v>
      </c>
      <c r="HF295" s="16">
        <v>2432</v>
      </c>
      <c r="HG295" s="16">
        <v>886</v>
      </c>
      <c r="HH295" s="16">
        <v>685</v>
      </c>
      <c r="HI295" s="16">
        <v>201</v>
      </c>
      <c r="HJ295" s="15">
        <v>591.14499999999998</v>
      </c>
      <c r="HK295" s="16">
        <v>118820</v>
      </c>
      <c r="HL295" s="15">
        <v>591.14499999999998</v>
      </c>
      <c r="HM295" s="16">
        <v>10</v>
      </c>
      <c r="HN295" s="16">
        <v>5911</v>
      </c>
      <c r="HO295" s="15">
        <v>591.14499999999998</v>
      </c>
      <c r="HP295" s="16">
        <v>7635</v>
      </c>
      <c r="HQ295" s="15">
        <v>0.11600000000000001</v>
      </c>
      <c r="HR295" s="16">
        <v>523754</v>
      </c>
      <c r="HS295" s="16">
        <v>118820</v>
      </c>
      <c r="HT295" s="16">
        <v>5911</v>
      </c>
      <c r="HU295" s="16">
        <v>399023</v>
      </c>
      <c r="HV295" s="16">
        <v>182961681</v>
      </c>
      <c r="HW295" s="18">
        <v>2.1809099999999999</v>
      </c>
      <c r="HX295" s="18">
        <v>1.9617800000000001</v>
      </c>
      <c r="HY295" s="18">
        <v>0.21912999999999999</v>
      </c>
      <c r="HZ295" s="16">
        <v>182961681</v>
      </c>
      <c r="IA295" s="16">
        <v>40092</v>
      </c>
      <c r="IB295" s="16">
        <v>7635</v>
      </c>
      <c r="IC295" s="17">
        <v>0</v>
      </c>
      <c r="ID295" s="16">
        <v>0</v>
      </c>
      <c r="IE295" s="15">
        <v>591.14499999999998</v>
      </c>
      <c r="IF295" s="16">
        <v>0</v>
      </c>
      <c r="IG295" s="16">
        <v>791241</v>
      </c>
      <c r="IH295" s="16">
        <v>2432</v>
      </c>
      <c r="II295" s="16">
        <v>0</v>
      </c>
      <c r="IJ295" s="16">
        <v>0</v>
      </c>
      <c r="IK295" s="16">
        <v>34809</v>
      </c>
      <c r="IL295" s="16">
        <v>118820</v>
      </c>
      <c r="IM295" s="16">
        <v>5911</v>
      </c>
      <c r="IN295" s="16">
        <v>40092</v>
      </c>
      <c r="IO295" s="16">
        <v>0</v>
      </c>
      <c r="IP295" s="16">
        <v>658795</v>
      </c>
      <c r="IQ295" s="16">
        <v>3766885</v>
      </c>
      <c r="IR295" s="16">
        <v>0</v>
      </c>
      <c r="IS295" s="16">
        <v>2432</v>
      </c>
      <c r="IT295" s="16">
        <v>0</v>
      </c>
      <c r="IU295" s="16">
        <v>0</v>
      </c>
      <c r="IV295" s="16">
        <v>34809</v>
      </c>
      <c r="IW295" s="16">
        <v>118820</v>
      </c>
      <c r="IX295" s="16">
        <v>5911</v>
      </c>
      <c r="IY295" s="16">
        <v>40092</v>
      </c>
      <c r="IZ295" s="16">
        <v>0</v>
      </c>
      <c r="JA295" s="16">
        <v>0</v>
      </c>
      <c r="JB295" s="16">
        <v>118343</v>
      </c>
      <c r="JC295" s="16">
        <v>4017674</v>
      </c>
      <c r="JD295" s="16">
        <v>3780126</v>
      </c>
      <c r="JE295" s="16">
        <v>0</v>
      </c>
      <c r="JF295" s="16">
        <v>3780126</v>
      </c>
      <c r="JG295" s="19">
        <v>0.1</v>
      </c>
      <c r="JH295" s="16">
        <v>378013</v>
      </c>
      <c r="JI295" s="16">
        <v>182961681</v>
      </c>
      <c r="JJ295" s="14">
        <v>489.4</v>
      </c>
      <c r="JK295" s="16">
        <v>373849</v>
      </c>
      <c r="JL295" s="16">
        <v>416026</v>
      </c>
      <c r="JM295" s="16">
        <v>373849</v>
      </c>
      <c r="JN295" s="17">
        <v>0.25</v>
      </c>
      <c r="JO295" s="19">
        <v>0.2782</v>
      </c>
      <c r="JP295" s="16">
        <v>378013</v>
      </c>
      <c r="JQ295" s="16">
        <v>105163</v>
      </c>
      <c r="JR295" s="17">
        <v>0</v>
      </c>
      <c r="JS295" s="16">
        <v>3022908</v>
      </c>
      <c r="JT295" s="16">
        <v>0</v>
      </c>
      <c r="JU295" s="16">
        <v>378013</v>
      </c>
      <c r="JV295" s="16">
        <v>105163</v>
      </c>
      <c r="JW295" s="16">
        <v>0</v>
      </c>
      <c r="JX295" s="16">
        <v>272850</v>
      </c>
      <c r="JY295" s="16">
        <v>105163</v>
      </c>
      <c r="JZ295" s="18">
        <v>0</v>
      </c>
      <c r="KA295" s="16">
        <v>0</v>
      </c>
      <c r="KB295" s="16">
        <v>0</v>
      </c>
      <c r="KC295" s="16">
        <v>272850</v>
      </c>
      <c r="KD295" s="16">
        <v>272850</v>
      </c>
      <c r="KE295" s="16">
        <v>3780126</v>
      </c>
      <c r="KF295" s="19">
        <v>0</v>
      </c>
      <c r="KG295" s="16">
        <v>0</v>
      </c>
      <c r="KH295" s="17">
        <v>0</v>
      </c>
      <c r="KI295" s="16">
        <v>3022908</v>
      </c>
      <c r="KJ295" s="16">
        <v>0</v>
      </c>
      <c r="KK295" s="16">
        <v>0</v>
      </c>
      <c r="KL295" s="16">
        <v>0</v>
      </c>
      <c r="KM295" s="16">
        <v>0</v>
      </c>
      <c r="KN295" s="16">
        <v>12356</v>
      </c>
      <c r="KO295" s="16">
        <v>12468</v>
      </c>
      <c r="KP295" s="16">
        <v>-112</v>
      </c>
      <c r="KQ295" s="16">
        <v>658795</v>
      </c>
      <c r="KR295" s="16">
        <v>-112</v>
      </c>
      <c r="KS295" s="16">
        <v>658907</v>
      </c>
      <c r="KT295" s="16">
        <v>-211</v>
      </c>
      <c r="KU295" s="16">
        <v>-112</v>
      </c>
      <c r="KV295" s="16">
        <v>-323</v>
      </c>
      <c r="KW295" s="16">
        <v>987993</v>
      </c>
      <c r="KX295" s="16">
        <v>658907</v>
      </c>
      <c r="KY295" s="18">
        <v>1646900</v>
      </c>
      <c r="KZ295" s="16">
        <v>272850</v>
      </c>
      <c r="LA295" s="16">
        <v>0</v>
      </c>
      <c r="LB295" s="16">
        <v>0</v>
      </c>
      <c r="LC295" s="16">
        <v>0</v>
      </c>
      <c r="LD295" s="16">
        <v>1919750</v>
      </c>
      <c r="LE295" s="16">
        <v>0</v>
      </c>
      <c r="LF295" s="16">
        <v>100000</v>
      </c>
      <c r="LG295" s="16">
        <v>0</v>
      </c>
      <c r="LH295" s="16">
        <v>2019750</v>
      </c>
      <c r="LI295" s="16">
        <v>272850</v>
      </c>
      <c r="LJ295" s="16">
        <v>1746900</v>
      </c>
      <c r="LK295" s="16">
        <v>182961681</v>
      </c>
      <c r="LL295" s="16">
        <v>9.5479000000000003</v>
      </c>
      <c r="LM295" s="16">
        <v>272850</v>
      </c>
      <c r="LN295" s="16">
        <v>186853944</v>
      </c>
      <c r="LO295" s="16">
        <v>1.4602299999999999</v>
      </c>
      <c r="LP295" s="16">
        <v>9.5479000000000003</v>
      </c>
      <c r="LQ295" s="16">
        <v>11.00813</v>
      </c>
      <c r="LR295" s="16">
        <v>186065</v>
      </c>
      <c r="LS295" s="16">
        <v>0</v>
      </c>
      <c r="LT295" s="16">
        <v>30511</v>
      </c>
      <c r="LU295" s="16">
        <v>33535</v>
      </c>
      <c r="LV295" s="16">
        <v>437</v>
      </c>
      <c r="LW295" s="16">
        <v>18702</v>
      </c>
      <c r="LX295" s="16">
        <v>2050</v>
      </c>
      <c r="LY295" s="16">
        <v>34809</v>
      </c>
      <c r="LZ295" s="16">
        <v>236491</v>
      </c>
      <c r="MA295" s="16">
        <v>4017674</v>
      </c>
      <c r="MB295" s="18">
        <v>236491</v>
      </c>
      <c r="MC295" s="16">
        <v>3781183</v>
      </c>
      <c r="MD295" s="16">
        <v>5563006</v>
      </c>
      <c r="ME295" s="18">
        <v>0</v>
      </c>
      <c r="MF295" s="18">
        <v>0</v>
      </c>
      <c r="MG295" s="18">
        <v>272850</v>
      </c>
      <c r="MH295" s="16">
        <v>0</v>
      </c>
      <c r="MI295" s="16">
        <v>118343</v>
      </c>
      <c r="MJ295" s="16">
        <v>0</v>
      </c>
      <c r="MK295" s="16">
        <v>0</v>
      </c>
      <c r="ML295" s="16">
        <v>0</v>
      </c>
      <c r="MM295" s="16">
        <v>0</v>
      </c>
      <c r="MN295" s="16">
        <v>0</v>
      </c>
      <c r="MO295" s="16">
        <v>1919750</v>
      </c>
      <c r="MP295" s="16">
        <v>118343</v>
      </c>
      <c r="MQ295" s="16">
        <v>0</v>
      </c>
      <c r="MR295" s="16">
        <v>0</v>
      </c>
      <c r="MS295" s="16">
        <v>0</v>
      </c>
      <c r="MT295" s="16">
        <v>17098</v>
      </c>
      <c r="MU295" s="16">
        <v>-323</v>
      </c>
      <c r="MV295" s="16">
        <v>0</v>
      </c>
      <c r="MW295" s="16">
        <v>2054868</v>
      </c>
      <c r="MX295" s="16">
        <v>186853944</v>
      </c>
      <c r="MY295" s="16">
        <v>1.34</v>
      </c>
      <c r="MZ295" s="16">
        <v>250384</v>
      </c>
      <c r="NA295" s="16">
        <v>0</v>
      </c>
      <c r="NB295" s="16">
        <v>3022908</v>
      </c>
      <c r="NC295" s="16">
        <v>0</v>
      </c>
      <c r="ND295" s="16">
        <v>250384</v>
      </c>
      <c r="NE295" s="16">
        <v>0</v>
      </c>
      <c r="NF295" s="16">
        <v>250384</v>
      </c>
      <c r="NG295" s="17">
        <v>0</v>
      </c>
      <c r="NH295" s="17">
        <v>0</v>
      </c>
      <c r="NI295" s="17">
        <v>0</v>
      </c>
      <c r="NJ295" s="17">
        <v>0</v>
      </c>
      <c r="NK295" s="17">
        <v>0</v>
      </c>
      <c r="NL295" s="17">
        <v>0</v>
      </c>
      <c r="NM295" s="16">
        <v>0</v>
      </c>
      <c r="NN295" s="16">
        <v>0</v>
      </c>
      <c r="NO295" s="18">
        <v>0</v>
      </c>
      <c r="NP295" s="16">
        <v>0</v>
      </c>
      <c r="NQ295" s="17">
        <v>0</v>
      </c>
      <c r="NR295" s="16">
        <v>250000</v>
      </c>
      <c r="NS295" s="16">
        <v>0</v>
      </c>
      <c r="NT295" s="16">
        <v>61662</v>
      </c>
      <c r="NU295" s="16">
        <v>0</v>
      </c>
      <c r="NV295" s="16">
        <v>0</v>
      </c>
      <c r="NW295" s="17">
        <v>0</v>
      </c>
      <c r="NX295" s="17">
        <v>0</v>
      </c>
    </row>
    <row r="296" spans="1:388" x14ac:dyDescent="0.55000000000000004">
      <c r="A296" s="13" t="s">
        <v>1188</v>
      </c>
      <c r="B296" s="13" t="s">
        <v>1251</v>
      </c>
      <c r="C296" s="13" t="s">
        <v>560</v>
      </c>
      <c r="D296" s="13" t="s">
        <v>561</v>
      </c>
      <c r="E296" s="14">
        <v>835.5</v>
      </c>
      <c r="F296" s="15">
        <v>1.1000000000000001</v>
      </c>
      <c r="G296" s="16">
        <v>7413</v>
      </c>
      <c r="H296" s="16">
        <v>8154</v>
      </c>
      <c r="I296" s="16">
        <v>6553</v>
      </c>
      <c r="J296" s="15">
        <v>1.1000000000000001</v>
      </c>
      <c r="K296" s="16">
        <v>7208</v>
      </c>
      <c r="L296" s="16">
        <v>7413</v>
      </c>
      <c r="M296" s="16">
        <v>222</v>
      </c>
      <c r="N296" s="16">
        <v>7635</v>
      </c>
      <c r="O296" s="17">
        <v>674.52</v>
      </c>
      <c r="P296" s="17">
        <v>19.07</v>
      </c>
      <c r="Q296" s="17">
        <v>693.59</v>
      </c>
      <c r="R296" s="17">
        <v>71.73</v>
      </c>
      <c r="S296" s="17">
        <v>2.16</v>
      </c>
      <c r="T296" s="17">
        <v>73.89</v>
      </c>
      <c r="U296" s="17">
        <v>77.849999999999994</v>
      </c>
      <c r="V296" s="17">
        <v>2.35</v>
      </c>
      <c r="W296" s="17">
        <v>80.2</v>
      </c>
      <c r="X296" s="17">
        <v>357.8</v>
      </c>
      <c r="Y296" s="17">
        <v>10.73</v>
      </c>
      <c r="Z296" s="17">
        <v>368.53</v>
      </c>
      <c r="AA296" s="17">
        <v>49.68</v>
      </c>
      <c r="AB296" s="17">
        <v>39.33</v>
      </c>
      <c r="AC296" s="17">
        <v>27.4</v>
      </c>
      <c r="AD296" s="17">
        <v>116.41</v>
      </c>
      <c r="AE296" s="14">
        <v>835.5</v>
      </c>
      <c r="AF296" s="17">
        <v>951.91</v>
      </c>
      <c r="AG296" s="17">
        <v>0</v>
      </c>
      <c r="AH296" s="17">
        <v>951.91</v>
      </c>
      <c r="AI296" s="15">
        <v>24.24</v>
      </c>
      <c r="AJ296" s="15">
        <v>3.8530000000000002</v>
      </c>
      <c r="AK296" s="17">
        <v>1.62</v>
      </c>
      <c r="AL296" s="17">
        <f>ROUND(Data_AidAndLevy[[#This Row],[L311]]*Data_AidAndLevy[[#This Row],[L201]],0)</f>
        <v>12009</v>
      </c>
      <c r="AM296" s="15">
        <v>0</v>
      </c>
      <c r="AN296" s="15">
        <v>29.713000000000001</v>
      </c>
      <c r="AO296" s="17">
        <v>951.91</v>
      </c>
      <c r="AP296" s="15">
        <v>981.62300000000005</v>
      </c>
      <c r="AQ296" s="17">
        <v>116.41</v>
      </c>
      <c r="AR296" s="15">
        <v>865.21299999999997</v>
      </c>
      <c r="AS296" s="16">
        <v>7635</v>
      </c>
      <c r="AT296" s="14">
        <v>835.5</v>
      </c>
      <c r="AU296" s="16">
        <v>6379043</v>
      </c>
      <c r="AV296" s="16">
        <v>6000082</v>
      </c>
      <c r="AW296" s="17">
        <v>1.01</v>
      </c>
      <c r="AX296" s="16">
        <v>6060083</v>
      </c>
      <c r="AY296" s="16">
        <v>6379043</v>
      </c>
      <c r="AZ296" s="16">
        <v>0</v>
      </c>
      <c r="BA296" s="16">
        <v>7635</v>
      </c>
      <c r="BB296" s="15">
        <v>29.713000000000001</v>
      </c>
      <c r="BC296" s="16">
        <v>226859</v>
      </c>
      <c r="BD296" s="16">
        <v>7635</v>
      </c>
      <c r="BE296" s="17">
        <v>116.41</v>
      </c>
      <c r="BF296" s="16">
        <v>888790</v>
      </c>
      <c r="BG296" s="17">
        <v>693.59</v>
      </c>
      <c r="BH296" s="14">
        <v>835.5</v>
      </c>
      <c r="BI296" s="16">
        <v>579494</v>
      </c>
      <c r="BJ296" s="16">
        <v>545956</v>
      </c>
      <c r="BK296" s="16">
        <v>579494</v>
      </c>
      <c r="BL296" s="16">
        <v>0</v>
      </c>
      <c r="BM296" s="16">
        <v>579494</v>
      </c>
      <c r="BN296" s="16">
        <v>579494</v>
      </c>
      <c r="BO296" s="17">
        <v>73.89</v>
      </c>
      <c r="BP296" s="14">
        <v>835.5</v>
      </c>
      <c r="BQ296" s="16">
        <v>61735</v>
      </c>
      <c r="BR296" s="16">
        <v>58058</v>
      </c>
      <c r="BS296" s="16">
        <v>61735</v>
      </c>
      <c r="BT296" s="16">
        <v>0</v>
      </c>
      <c r="BU296" s="16">
        <v>61735</v>
      </c>
      <c r="BV296" s="16">
        <v>61735</v>
      </c>
      <c r="BW296" s="17">
        <v>80.2</v>
      </c>
      <c r="BX296" s="14">
        <v>835.5</v>
      </c>
      <c r="BY296" s="16">
        <v>67007</v>
      </c>
      <c r="BZ296" s="16">
        <v>63012</v>
      </c>
      <c r="CA296" s="16">
        <v>67007</v>
      </c>
      <c r="CB296" s="16">
        <v>0</v>
      </c>
      <c r="CC296" s="16">
        <v>67007</v>
      </c>
      <c r="CD296" s="16">
        <v>67007</v>
      </c>
      <c r="CE296" s="17">
        <v>368.53</v>
      </c>
      <c r="CF296" s="14">
        <v>835.5</v>
      </c>
      <c r="CG296" s="16">
        <v>307907</v>
      </c>
      <c r="CH296" s="16">
        <v>289603</v>
      </c>
      <c r="CI296" s="16">
        <v>307907</v>
      </c>
      <c r="CJ296" s="16">
        <v>0</v>
      </c>
      <c r="CK296" s="16">
        <v>307907</v>
      </c>
      <c r="CL296" s="16">
        <v>307907</v>
      </c>
      <c r="CM296" s="17">
        <v>343.89</v>
      </c>
      <c r="CN296" s="17">
        <v>951.91</v>
      </c>
      <c r="CO296" s="16">
        <v>327352</v>
      </c>
      <c r="CP296" s="16">
        <v>302674</v>
      </c>
      <c r="CQ296" s="16">
        <v>0</v>
      </c>
      <c r="CR296" s="16">
        <v>302674</v>
      </c>
      <c r="CS296" s="16">
        <v>327352</v>
      </c>
      <c r="CT296" s="16">
        <v>0</v>
      </c>
      <c r="CU296" s="14">
        <v>835.5</v>
      </c>
      <c r="CV296" s="16">
        <v>44</v>
      </c>
      <c r="CW296" s="14">
        <v>0</v>
      </c>
      <c r="CX296" s="16">
        <v>880</v>
      </c>
      <c r="CY296" s="17">
        <v>62.52</v>
      </c>
      <c r="CZ296" s="16">
        <v>55018</v>
      </c>
      <c r="DA296" s="16">
        <v>880</v>
      </c>
      <c r="DB296" s="17">
        <v>70.03</v>
      </c>
      <c r="DC296" s="16">
        <v>61626</v>
      </c>
      <c r="DD296" s="17">
        <v>0</v>
      </c>
      <c r="DE296" s="17">
        <v>343.89</v>
      </c>
      <c r="DF296" s="16">
        <v>0</v>
      </c>
      <c r="DG296" s="17">
        <v>36.43</v>
      </c>
      <c r="DH296" s="17">
        <v>951.91</v>
      </c>
      <c r="DI296" s="16">
        <v>34678</v>
      </c>
      <c r="DJ296" s="16">
        <v>32091</v>
      </c>
      <c r="DK296" s="16">
        <v>34678</v>
      </c>
      <c r="DL296" s="16">
        <v>0</v>
      </c>
      <c r="DM296" s="16">
        <v>34678</v>
      </c>
      <c r="DN296" s="16">
        <v>34678</v>
      </c>
      <c r="DO296" s="17">
        <v>4.33</v>
      </c>
      <c r="DP296" s="17">
        <v>951.91</v>
      </c>
      <c r="DQ296" s="16">
        <v>4122</v>
      </c>
      <c r="DR296" s="16">
        <v>3813</v>
      </c>
      <c r="DS296" s="16">
        <v>4122</v>
      </c>
      <c r="DT296" s="16">
        <v>0</v>
      </c>
      <c r="DU296" s="16">
        <v>4122</v>
      </c>
      <c r="DV296" s="16">
        <v>4122</v>
      </c>
      <c r="DW296" s="16">
        <v>6379043</v>
      </c>
      <c r="DX296" s="16">
        <v>0</v>
      </c>
      <c r="DY296" s="16">
        <v>226859</v>
      </c>
      <c r="DZ296" s="16">
        <v>888790</v>
      </c>
      <c r="EA296" s="16">
        <v>579494</v>
      </c>
      <c r="EB296" s="16">
        <v>61735</v>
      </c>
      <c r="EC296" s="16">
        <v>67007</v>
      </c>
      <c r="ED296" s="16">
        <v>307907</v>
      </c>
      <c r="EE296" s="16">
        <v>327352</v>
      </c>
      <c r="EF296" s="16">
        <v>0</v>
      </c>
      <c r="EG296" s="16">
        <v>55018</v>
      </c>
      <c r="EH296" s="16">
        <v>61626</v>
      </c>
      <c r="EI296" s="16">
        <v>0</v>
      </c>
      <c r="EJ296" s="16">
        <v>34678</v>
      </c>
      <c r="EK296" s="16">
        <v>4122</v>
      </c>
      <c r="EL296" s="16">
        <v>67954</v>
      </c>
      <c r="EM296" s="16">
        <v>303485</v>
      </c>
      <c r="EN296" s="16">
        <v>8154</v>
      </c>
      <c r="EO296" s="16">
        <v>9237316</v>
      </c>
      <c r="EP296" s="16">
        <v>484729936</v>
      </c>
      <c r="EQ296" s="18">
        <v>5.4</v>
      </c>
      <c r="ER296" s="16">
        <v>2617542</v>
      </c>
      <c r="ES296" s="16">
        <v>28047</v>
      </c>
      <c r="ET296" s="16">
        <v>28192</v>
      </c>
      <c r="EU296" s="16">
        <v>-145</v>
      </c>
      <c r="EV296" s="16">
        <v>2617542</v>
      </c>
      <c r="EW296" s="16">
        <v>2617397</v>
      </c>
      <c r="EX296" s="16">
        <v>57212298</v>
      </c>
      <c r="EY296" s="16">
        <v>46431873</v>
      </c>
      <c r="EZ296" s="16">
        <v>10780425</v>
      </c>
      <c r="FA296" s="18">
        <v>5.4</v>
      </c>
      <c r="FB296" s="16">
        <v>58214</v>
      </c>
      <c r="FC296" s="16">
        <v>0</v>
      </c>
      <c r="FD296" s="16">
        <v>0</v>
      </c>
      <c r="FE296" s="16">
        <v>0</v>
      </c>
      <c r="FF296" s="16">
        <v>58214</v>
      </c>
      <c r="FG296" s="16">
        <v>58214</v>
      </c>
      <c r="FH296" s="16">
        <v>2617397</v>
      </c>
      <c r="FI296" s="16">
        <v>2675611</v>
      </c>
      <c r="FJ296" s="16">
        <v>6749</v>
      </c>
      <c r="FK296" s="15">
        <v>865.21299999999997</v>
      </c>
      <c r="FL296" s="16">
        <v>5839323</v>
      </c>
      <c r="FM296" s="16">
        <v>6749</v>
      </c>
      <c r="FN296" s="17">
        <v>116.41</v>
      </c>
      <c r="FO296" s="16">
        <v>785651</v>
      </c>
      <c r="FP296" s="16">
        <v>264</v>
      </c>
      <c r="FQ296" s="17">
        <v>951.91</v>
      </c>
      <c r="FR296" s="16">
        <v>251304</v>
      </c>
      <c r="FS296" s="16">
        <v>34678</v>
      </c>
      <c r="FT296" s="16">
        <v>4122</v>
      </c>
      <c r="FU296" s="16">
        <v>290104</v>
      </c>
      <c r="FV296" s="16">
        <v>5839323</v>
      </c>
      <c r="FW296" s="16">
        <v>785651</v>
      </c>
      <c r="FX296" s="16">
        <v>7208</v>
      </c>
      <c r="FY296" s="16">
        <v>579494</v>
      </c>
      <c r="FZ296" s="16">
        <v>61735</v>
      </c>
      <c r="GA296" s="16">
        <v>67007</v>
      </c>
      <c r="GB296" s="16">
        <v>307907</v>
      </c>
      <c r="GC296" s="16">
        <v>7938429</v>
      </c>
      <c r="GD296" s="16">
        <v>2675611</v>
      </c>
      <c r="GE296" s="16">
        <v>5262818</v>
      </c>
      <c r="GF296" s="15">
        <v>981.62300000000005</v>
      </c>
      <c r="GG296" s="16">
        <v>300</v>
      </c>
      <c r="GH296" s="16">
        <v>294487</v>
      </c>
      <c r="GI296" s="16">
        <v>5262818</v>
      </c>
      <c r="GJ296" s="16">
        <v>0</v>
      </c>
      <c r="GK296" s="14">
        <v>17.5</v>
      </c>
      <c r="GL296" s="16">
        <v>7635</v>
      </c>
      <c r="GM296" s="16">
        <v>133613</v>
      </c>
      <c r="GN296" s="14">
        <v>-0.5</v>
      </c>
      <c r="GO296" s="16">
        <v>7413</v>
      </c>
      <c r="GP296" s="16">
        <v>-3707</v>
      </c>
      <c r="GQ296" s="16">
        <v>133613</v>
      </c>
      <c r="GR296" s="16">
        <v>129906</v>
      </c>
      <c r="GS296" s="16">
        <v>9237316</v>
      </c>
      <c r="GT296" s="16">
        <v>7938429</v>
      </c>
      <c r="GU296" s="16">
        <v>0</v>
      </c>
      <c r="GV296" s="16">
        <v>1298887</v>
      </c>
      <c r="GW296" s="16">
        <v>484729936</v>
      </c>
      <c r="GX296" s="16">
        <v>484855325</v>
      </c>
      <c r="GY296" s="16">
        <v>0</v>
      </c>
      <c r="GZ296" s="16">
        <v>484855325</v>
      </c>
      <c r="HA296" s="18">
        <v>0</v>
      </c>
      <c r="HB296" s="16">
        <v>20171</v>
      </c>
      <c r="HC296" s="16">
        <v>0</v>
      </c>
      <c r="HD296" s="16">
        <v>20171</v>
      </c>
      <c r="HE296" s="16">
        <v>0</v>
      </c>
      <c r="HF296" s="16">
        <v>20171</v>
      </c>
      <c r="HG296" s="16">
        <v>886</v>
      </c>
      <c r="HH296" s="16">
        <v>685</v>
      </c>
      <c r="HI296" s="16">
        <v>201</v>
      </c>
      <c r="HJ296" s="15">
        <v>981.62300000000005</v>
      </c>
      <c r="HK296" s="16">
        <v>197306</v>
      </c>
      <c r="HL296" s="15">
        <v>981.62300000000005</v>
      </c>
      <c r="HM296" s="16">
        <v>10</v>
      </c>
      <c r="HN296" s="16">
        <v>9816</v>
      </c>
      <c r="HO296" s="15">
        <v>981.62300000000005</v>
      </c>
      <c r="HP296" s="16">
        <v>7635</v>
      </c>
      <c r="HQ296" s="15">
        <v>0.11600000000000001</v>
      </c>
      <c r="HR296" s="16">
        <v>869718</v>
      </c>
      <c r="HS296" s="16">
        <v>197306</v>
      </c>
      <c r="HT296" s="16">
        <v>9816</v>
      </c>
      <c r="HU296" s="16">
        <v>662596</v>
      </c>
      <c r="HV296" s="16">
        <v>484729936</v>
      </c>
      <c r="HW296" s="18">
        <v>1.36694</v>
      </c>
      <c r="HX296" s="18">
        <v>1.9617800000000001</v>
      </c>
      <c r="HY296" s="18">
        <v>0</v>
      </c>
      <c r="HZ296" s="16">
        <v>484729936</v>
      </c>
      <c r="IA296" s="16">
        <v>0</v>
      </c>
      <c r="IB296" s="16">
        <v>7635</v>
      </c>
      <c r="IC296" s="17">
        <v>0</v>
      </c>
      <c r="ID296" s="16">
        <v>0</v>
      </c>
      <c r="IE296" s="15">
        <v>981.62300000000005</v>
      </c>
      <c r="IF296" s="16">
        <v>0</v>
      </c>
      <c r="IG296" s="16">
        <v>1298887</v>
      </c>
      <c r="IH296" s="16">
        <v>20171</v>
      </c>
      <c r="II296" s="16">
        <v>0</v>
      </c>
      <c r="IJ296" s="16">
        <v>0</v>
      </c>
      <c r="IK296" s="16">
        <v>67954</v>
      </c>
      <c r="IL296" s="16">
        <v>197306</v>
      </c>
      <c r="IM296" s="16">
        <v>9816</v>
      </c>
      <c r="IN296" s="16">
        <v>0</v>
      </c>
      <c r="IO296" s="16">
        <v>0</v>
      </c>
      <c r="IP296" s="16">
        <v>1139548</v>
      </c>
      <c r="IQ296" s="16">
        <v>5262818</v>
      </c>
      <c r="IR296" s="16">
        <v>0</v>
      </c>
      <c r="IS296" s="16">
        <v>20171</v>
      </c>
      <c r="IT296" s="16">
        <v>0</v>
      </c>
      <c r="IU296" s="16">
        <v>0</v>
      </c>
      <c r="IV296" s="16">
        <v>67954</v>
      </c>
      <c r="IW296" s="16">
        <v>197306</v>
      </c>
      <c r="IX296" s="16">
        <v>9816</v>
      </c>
      <c r="IY296" s="16">
        <v>0</v>
      </c>
      <c r="IZ296" s="16">
        <v>0</v>
      </c>
      <c r="JA296" s="16">
        <v>0</v>
      </c>
      <c r="JB296" s="16">
        <v>129906</v>
      </c>
      <c r="JC296" s="16">
        <v>5552063</v>
      </c>
      <c r="JD296" s="16">
        <v>6379043</v>
      </c>
      <c r="JE296" s="16">
        <v>0</v>
      </c>
      <c r="JF296" s="16">
        <v>6379043</v>
      </c>
      <c r="JG296" s="19">
        <v>0.1</v>
      </c>
      <c r="JH296" s="16">
        <v>637904</v>
      </c>
      <c r="JI296" s="16">
        <v>484729936</v>
      </c>
      <c r="JJ296" s="14">
        <v>835.5</v>
      </c>
      <c r="JK296" s="16">
        <v>580167</v>
      </c>
      <c r="JL296" s="16">
        <v>416026</v>
      </c>
      <c r="JM296" s="16">
        <v>580167</v>
      </c>
      <c r="JN296" s="17">
        <v>0.25</v>
      </c>
      <c r="JO296" s="19">
        <v>0.17929999999999999</v>
      </c>
      <c r="JP296" s="16">
        <v>637904</v>
      </c>
      <c r="JQ296" s="16">
        <v>114376</v>
      </c>
      <c r="JR296" s="17">
        <v>0.01</v>
      </c>
      <c r="JS296" s="16">
        <v>7033012</v>
      </c>
      <c r="JT296" s="16">
        <v>70330</v>
      </c>
      <c r="JU296" s="16">
        <v>637904</v>
      </c>
      <c r="JV296" s="16">
        <v>114376</v>
      </c>
      <c r="JW296" s="16">
        <v>70330</v>
      </c>
      <c r="JX296" s="16">
        <v>453198</v>
      </c>
      <c r="JY296" s="16">
        <v>114376</v>
      </c>
      <c r="JZ296" s="18">
        <v>0</v>
      </c>
      <c r="KA296" s="16">
        <v>0</v>
      </c>
      <c r="KB296" s="16">
        <v>70330</v>
      </c>
      <c r="KC296" s="16">
        <v>453198</v>
      </c>
      <c r="KD296" s="16">
        <v>523528</v>
      </c>
      <c r="KE296" s="16">
        <v>6379043</v>
      </c>
      <c r="KF296" s="19">
        <v>0</v>
      </c>
      <c r="KG296" s="16">
        <v>0</v>
      </c>
      <c r="KH296" s="17">
        <v>0</v>
      </c>
      <c r="KI296" s="16">
        <v>7033012</v>
      </c>
      <c r="KJ296" s="16">
        <v>0</v>
      </c>
      <c r="KK296" s="16">
        <v>0</v>
      </c>
      <c r="KL296" s="16">
        <v>0</v>
      </c>
      <c r="KM296" s="16">
        <v>0</v>
      </c>
      <c r="KN296" s="16">
        <v>11609</v>
      </c>
      <c r="KO296" s="16">
        <v>11669</v>
      </c>
      <c r="KP296" s="16">
        <v>-60</v>
      </c>
      <c r="KQ296" s="16">
        <v>1139548</v>
      </c>
      <c r="KR296" s="16">
        <v>-60</v>
      </c>
      <c r="KS296" s="16">
        <v>1139608</v>
      </c>
      <c r="KT296" s="16">
        <v>-145</v>
      </c>
      <c r="KU296" s="16">
        <v>-60</v>
      </c>
      <c r="KV296" s="16">
        <v>-205</v>
      </c>
      <c r="KW296" s="16">
        <v>2617542</v>
      </c>
      <c r="KX296" s="16">
        <v>1139608</v>
      </c>
      <c r="KY296" s="18">
        <v>3757150</v>
      </c>
      <c r="KZ296" s="16">
        <v>453198</v>
      </c>
      <c r="LA296" s="16">
        <v>0</v>
      </c>
      <c r="LB296" s="16">
        <v>0</v>
      </c>
      <c r="LC296" s="16">
        <v>0</v>
      </c>
      <c r="LD296" s="16">
        <v>4210348</v>
      </c>
      <c r="LE296" s="16">
        <v>354507</v>
      </c>
      <c r="LF296" s="16">
        <v>0</v>
      </c>
      <c r="LG296" s="16">
        <v>0</v>
      </c>
      <c r="LH296" s="16">
        <v>4564855</v>
      </c>
      <c r="LI296" s="16">
        <v>453198</v>
      </c>
      <c r="LJ296" s="16">
        <v>4111657</v>
      </c>
      <c r="LK296" s="16">
        <v>484729936</v>
      </c>
      <c r="LL296" s="16">
        <v>8.4823699999999995</v>
      </c>
      <c r="LM296" s="16">
        <v>453198</v>
      </c>
      <c r="LN296" s="16">
        <v>492465160</v>
      </c>
      <c r="LO296" s="16">
        <v>0.92025999999999997</v>
      </c>
      <c r="LP296" s="16">
        <v>8.4823699999999995</v>
      </c>
      <c r="LQ296" s="16">
        <v>9.4026300000000003</v>
      </c>
      <c r="LR296" s="16">
        <v>327352</v>
      </c>
      <c r="LS296" s="16">
        <v>0</v>
      </c>
      <c r="LT296" s="16">
        <v>55018</v>
      </c>
      <c r="LU296" s="16">
        <v>61626</v>
      </c>
      <c r="LV296" s="16">
        <v>0</v>
      </c>
      <c r="LW296" s="16">
        <v>34678</v>
      </c>
      <c r="LX296" s="16">
        <v>4122</v>
      </c>
      <c r="LY296" s="16">
        <v>67954</v>
      </c>
      <c r="LZ296" s="16">
        <v>414842</v>
      </c>
      <c r="MA296" s="16">
        <v>5552063</v>
      </c>
      <c r="MB296" s="18">
        <v>414842</v>
      </c>
      <c r="MC296" s="16">
        <v>5137221</v>
      </c>
      <c r="MD296" s="16">
        <v>9237316</v>
      </c>
      <c r="ME296" s="18">
        <v>0</v>
      </c>
      <c r="MF296" s="18">
        <v>0</v>
      </c>
      <c r="MG296" s="18">
        <v>523528</v>
      </c>
      <c r="MH296" s="16">
        <v>0</v>
      </c>
      <c r="MI296" s="16">
        <v>129906</v>
      </c>
      <c r="MJ296" s="16">
        <v>0</v>
      </c>
      <c r="MK296" s="16">
        <v>0</v>
      </c>
      <c r="ML296" s="16">
        <v>0</v>
      </c>
      <c r="MM296" s="16">
        <v>0</v>
      </c>
      <c r="MN296" s="16">
        <v>0</v>
      </c>
      <c r="MO296" s="16">
        <v>4210348</v>
      </c>
      <c r="MP296" s="16">
        <v>129906</v>
      </c>
      <c r="MQ296" s="16">
        <v>0</v>
      </c>
      <c r="MR296" s="16">
        <v>70330</v>
      </c>
      <c r="MS296" s="16">
        <v>0</v>
      </c>
      <c r="MT296" s="16">
        <v>58214</v>
      </c>
      <c r="MU296" s="16">
        <v>-205</v>
      </c>
      <c r="MV296" s="16">
        <v>0</v>
      </c>
      <c r="MW296" s="16">
        <v>4468593</v>
      </c>
      <c r="MX296" s="16">
        <v>492465160</v>
      </c>
      <c r="MY296" s="16">
        <v>1</v>
      </c>
      <c r="MZ296" s="16">
        <v>492465</v>
      </c>
      <c r="NA296" s="16">
        <v>0</v>
      </c>
      <c r="NB296" s="16">
        <v>7033012</v>
      </c>
      <c r="NC296" s="16">
        <v>0</v>
      </c>
      <c r="ND296" s="16">
        <v>492465</v>
      </c>
      <c r="NE296" s="16">
        <v>0</v>
      </c>
      <c r="NF296" s="16">
        <v>492465</v>
      </c>
      <c r="NG296" s="17">
        <v>0.01</v>
      </c>
      <c r="NH296" s="17">
        <v>0</v>
      </c>
      <c r="NI296" s="17">
        <v>0</v>
      </c>
      <c r="NJ296" s="17">
        <v>0</v>
      </c>
      <c r="NK296" s="17">
        <v>0</v>
      </c>
      <c r="NL296" s="17">
        <v>0.01</v>
      </c>
      <c r="NM296" s="16">
        <v>70330</v>
      </c>
      <c r="NN296" s="16">
        <v>0</v>
      </c>
      <c r="NO296" s="18">
        <v>0</v>
      </c>
      <c r="NP296" s="16">
        <v>0</v>
      </c>
      <c r="NQ296" s="17">
        <v>70330</v>
      </c>
      <c r="NR296" s="16">
        <v>500000</v>
      </c>
      <c r="NS296" s="16">
        <v>0</v>
      </c>
      <c r="NT296" s="16">
        <v>162514</v>
      </c>
      <c r="NU296" s="16">
        <v>0</v>
      </c>
      <c r="NV296" s="16">
        <v>0</v>
      </c>
      <c r="NW296" s="17">
        <v>0</v>
      </c>
      <c r="NX296" s="17">
        <v>0</v>
      </c>
    </row>
    <row r="297" spans="1:388" x14ac:dyDescent="0.55000000000000004">
      <c r="A297" s="13" t="s">
        <v>1189</v>
      </c>
      <c r="B297" s="13" t="s">
        <v>1238</v>
      </c>
      <c r="C297" s="13" t="s">
        <v>562</v>
      </c>
      <c r="D297" s="13" t="s">
        <v>563</v>
      </c>
      <c r="E297" s="14">
        <v>534.4</v>
      </c>
      <c r="F297" s="15">
        <v>-1.1579999999999999</v>
      </c>
      <c r="G297" s="16">
        <v>7413</v>
      </c>
      <c r="H297" s="16">
        <v>-1171</v>
      </c>
      <c r="I297" s="16">
        <v>6553</v>
      </c>
      <c r="J297" s="15">
        <v>-1.1579999999999999</v>
      </c>
      <c r="K297" s="16">
        <v>-7588</v>
      </c>
      <c r="L297" s="16">
        <v>7413</v>
      </c>
      <c r="M297" s="16">
        <v>222</v>
      </c>
      <c r="N297" s="16">
        <v>7635</v>
      </c>
      <c r="O297" s="17">
        <v>670.49</v>
      </c>
      <c r="P297" s="17">
        <v>19.07</v>
      </c>
      <c r="Q297" s="17">
        <v>689.56</v>
      </c>
      <c r="R297" s="17">
        <v>69.959999999999994</v>
      </c>
      <c r="S297" s="17">
        <v>2.16</v>
      </c>
      <c r="T297" s="17">
        <v>72.12</v>
      </c>
      <c r="U297" s="17">
        <v>83.49</v>
      </c>
      <c r="V297" s="17">
        <v>2.35</v>
      </c>
      <c r="W297" s="17">
        <v>85.84</v>
      </c>
      <c r="X297" s="17">
        <v>357.8</v>
      </c>
      <c r="Y297" s="17">
        <v>10.73</v>
      </c>
      <c r="Z297" s="17">
        <v>368.53</v>
      </c>
      <c r="AA297" s="17">
        <v>31.68</v>
      </c>
      <c r="AB297" s="17">
        <v>26.02</v>
      </c>
      <c r="AC297" s="17">
        <v>16.440000000000001</v>
      </c>
      <c r="AD297" s="17">
        <v>74.14</v>
      </c>
      <c r="AE297" s="14">
        <v>534.4</v>
      </c>
      <c r="AF297" s="17">
        <v>608.54</v>
      </c>
      <c r="AG297" s="17">
        <v>1.43</v>
      </c>
      <c r="AH297" s="17">
        <v>609.97</v>
      </c>
      <c r="AI297" s="15">
        <v>23.89</v>
      </c>
      <c r="AJ297" s="15">
        <v>2.4209999999999998</v>
      </c>
      <c r="AK297" s="17">
        <v>0.89</v>
      </c>
      <c r="AL297" s="17">
        <f>ROUND(Data_AidAndLevy[[#This Row],[L311]]*Data_AidAndLevy[[#This Row],[L201]],0)</f>
        <v>6598</v>
      </c>
      <c r="AM297" s="15">
        <v>0</v>
      </c>
      <c r="AN297" s="15">
        <v>27.201000000000001</v>
      </c>
      <c r="AO297" s="17">
        <v>608.54</v>
      </c>
      <c r="AP297" s="15">
        <v>635.74099999999999</v>
      </c>
      <c r="AQ297" s="17">
        <v>74.14</v>
      </c>
      <c r="AR297" s="15">
        <v>561.601</v>
      </c>
      <c r="AS297" s="16">
        <v>7635</v>
      </c>
      <c r="AT297" s="14">
        <v>534.4</v>
      </c>
      <c r="AU297" s="16">
        <v>4080144</v>
      </c>
      <c r="AV297" s="16">
        <v>4033413</v>
      </c>
      <c r="AW297" s="17">
        <v>1.01</v>
      </c>
      <c r="AX297" s="16">
        <v>4073747</v>
      </c>
      <c r="AY297" s="16">
        <v>4080144</v>
      </c>
      <c r="AZ297" s="16">
        <v>0</v>
      </c>
      <c r="BA297" s="16">
        <v>7635</v>
      </c>
      <c r="BB297" s="15">
        <v>27.201000000000001</v>
      </c>
      <c r="BC297" s="16">
        <v>207680</v>
      </c>
      <c r="BD297" s="16">
        <v>7635</v>
      </c>
      <c r="BE297" s="17">
        <v>74.14</v>
      </c>
      <c r="BF297" s="16">
        <v>566059</v>
      </c>
      <c r="BG297" s="17">
        <v>689.56</v>
      </c>
      <c r="BH297" s="14">
        <v>534.4</v>
      </c>
      <c r="BI297" s="16">
        <v>368501</v>
      </c>
      <c r="BJ297" s="16">
        <v>364814</v>
      </c>
      <c r="BK297" s="16">
        <v>368501</v>
      </c>
      <c r="BL297" s="16">
        <v>0</v>
      </c>
      <c r="BM297" s="16">
        <v>368501</v>
      </c>
      <c r="BN297" s="16">
        <v>368501</v>
      </c>
      <c r="BO297" s="17">
        <v>72.12</v>
      </c>
      <c r="BP297" s="14">
        <v>534.4</v>
      </c>
      <c r="BQ297" s="16">
        <v>38541</v>
      </c>
      <c r="BR297" s="16">
        <v>38065</v>
      </c>
      <c r="BS297" s="16">
        <v>38541</v>
      </c>
      <c r="BT297" s="16">
        <v>0</v>
      </c>
      <c r="BU297" s="16">
        <v>38541</v>
      </c>
      <c r="BV297" s="16">
        <v>38541</v>
      </c>
      <c r="BW297" s="17">
        <v>85.84</v>
      </c>
      <c r="BX297" s="14">
        <v>534.4</v>
      </c>
      <c r="BY297" s="16">
        <v>45873</v>
      </c>
      <c r="BZ297" s="16">
        <v>45427</v>
      </c>
      <c r="CA297" s="16">
        <v>45873</v>
      </c>
      <c r="CB297" s="16">
        <v>0</v>
      </c>
      <c r="CC297" s="16">
        <v>45873</v>
      </c>
      <c r="CD297" s="16">
        <v>45873</v>
      </c>
      <c r="CE297" s="17">
        <v>368.53</v>
      </c>
      <c r="CF297" s="14">
        <v>534.4</v>
      </c>
      <c r="CG297" s="16">
        <v>196942</v>
      </c>
      <c r="CH297" s="16">
        <v>194679</v>
      </c>
      <c r="CI297" s="16">
        <v>196942</v>
      </c>
      <c r="CJ297" s="16">
        <v>0</v>
      </c>
      <c r="CK297" s="16">
        <v>196942</v>
      </c>
      <c r="CL297" s="16">
        <v>196942</v>
      </c>
      <c r="CM297" s="17">
        <v>331.3</v>
      </c>
      <c r="CN297" s="17">
        <v>608.54</v>
      </c>
      <c r="CO297" s="16">
        <v>201609</v>
      </c>
      <c r="CP297" s="16">
        <v>196411</v>
      </c>
      <c r="CQ297" s="16">
        <v>32595</v>
      </c>
      <c r="CR297" s="16">
        <v>229006</v>
      </c>
      <c r="CS297" s="16">
        <v>201609</v>
      </c>
      <c r="CT297" s="16">
        <v>27397</v>
      </c>
      <c r="CU297" s="14">
        <v>534.4</v>
      </c>
      <c r="CV297" s="16">
        <v>1</v>
      </c>
      <c r="CW297" s="14">
        <v>0</v>
      </c>
      <c r="CX297" s="16">
        <v>535</v>
      </c>
      <c r="CY297" s="17">
        <v>62.14</v>
      </c>
      <c r="CZ297" s="16">
        <v>33245</v>
      </c>
      <c r="DA297" s="16">
        <v>535</v>
      </c>
      <c r="DB297" s="17">
        <v>68.3</v>
      </c>
      <c r="DC297" s="16">
        <v>36541</v>
      </c>
      <c r="DD297" s="17">
        <v>1.43</v>
      </c>
      <c r="DE297" s="17">
        <v>331.3</v>
      </c>
      <c r="DF297" s="16">
        <v>474</v>
      </c>
      <c r="DG297" s="17">
        <v>33.299999999999997</v>
      </c>
      <c r="DH297" s="17">
        <v>608.54</v>
      </c>
      <c r="DI297" s="16">
        <v>20264</v>
      </c>
      <c r="DJ297" s="16">
        <v>19728</v>
      </c>
      <c r="DK297" s="16">
        <v>20264</v>
      </c>
      <c r="DL297" s="16">
        <v>0</v>
      </c>
      <c r="DM297" s="16">
        <v>20264</v>
      </c>
      <c r="DN297" s="16">
        <v>20264</v>
      </c>
      <c r="DO297" s="17">
        <v>3.65</v>
      </c>
      <c r="DP297" s="17">
        <v>608.54</v>
      </c>
      <c r="DQ297" s="16">
        <v>2221</v>
      </c>
      <c r="DR297" s="16">
        <v>2156</v>
      </c>
      <c r="DS297" s="16">
        <v>2221</v>
      </c>
      <c r="DT297" s="16">
        <v>0</v>
      </c>
      <c r="DU297" s="16">
        <v>2221</v>
      </c>
      <c r="DV297" s="16">
        <v>2221</v>
      </c>
      <c r="DW297" s="16">
        <v>4080144</v>
      </c>
      <c r="DX297" s="16">
        <v>0</v>
      </c>
      <c r="DY297" s="16">
        <v>207680</v>
      </c>
      <c r="DZ297" s="16">
        <v>566059</v>
      </c>
      <c r="EA297" s="16">
        <v>368501</v>
      </c>
      <c r="EB297" s="16">
        <v>38541</v>
      </c>
      <c r="EC297" s="16">
        <v>45873</v>
      </c>
      <c r="ED297" s="16">
        <v>196942</v>
      </c>
      <c r="EE297" s="16">
        <v>201609</v>
      </c>
      <c r="EF297" s="16">
        <v>27397</v>
      </c>
      <c r="EG297" s="16">
        <v>33245</v>
      </c>
      <c r="EH297" s="16">
        <v>36541</v>
      </c>
      <c r="EI297" s="16">
        <v>474</v>
      </c>
      <c r="EJ297" s="16">
        <v>20264</v>
      </c>
      <c r="EK297" s="16">
        <v>2221</v>
      </c>
      <c r="EL297" s="16">
        <v>45941</v>
      </c>
      <c r="EM297" s="16">
        <v>94588</v>
      </c>
      <c r="EN297" s="16">
        <v>-1171</v>
      </c>
      <c r="EO297" s="16">
        <v>5872967</v>
      </c>
      <c r="EP297" s="16">
        <v>234111480</v>
      </c>
      <c r="EQ297" s="18">
        <v>5.4</v>
      </c>
      <c r="ER297" s="16">
        <v>1264202</v>
      </c>
      <c r="ES297" s="16">
        <v>71430</v>
      </c>
      <c r="ET297" s="16">
        <v>70095</v>
      </c>
      <c r="EU297" s="16">
        <v>1335</v>
      </c>
      <c r="EV297" s="16">
        <v>1264202</v>
      </c>
      <c r="EW297" s="16">
        <v>1265537</v>
      </c>
      <c r="EX297" s="16">
        <v>20001254</v>
      </c>
      <c r="EY297" s="16">
        <v>16502637</v>
      </c>
      <c r="EZ297" s="16">
        <v>3498617</v>
      </c>
      <c r="FA297" s="18">
        <v>5.4</v>
      </c>
      <c r="FB297" s="16">
        <v>18893</v>
      </c>
      <c r="FC297" s="16">
        <v>0</v>
      </c>
      <c r="FD297" s="16">
        <v>0</v>
      </c>
      <c r="FE297" s="16">
        <v>0</v>
      </c>
      <c r="FF297" s="16">
        <v>18893</v>
      </c>
      <c r="FG297" s="16">
        <v>18893</v>
      </c>
      <c r="FH297" s="16">
        <v>1265537</v>
      </c>
      <c r="FI297" s="16">
        <v>1284430</v>
      </c>
      <c r="FJ297" s="16">
        <v>6749</v>
      </c>
      <c r="FK297" s="15">
        <v>561.601</v>
      </c>
      <c r="FL297" s="16">
        <v>3790245</v>
      </c>
      <c r="FM297" s="16">
        <v>6749</v>
      </c>
      <c r="FN297" s="17">
        <v>74.14</v>
      </c>
      <c r="FO297" s="16">
        <v>500371</v>
      </c>
      <c r="FP297" s="16">
        <v>264</v>
      </c>
      <c r="FQ297" s="17">
        <v>609.97</v>
      </c>
      <c r="FR297" s="16">
        <v>161032</v>
      </c>
      <c r="FS297" s="16">
        <v>20264</v>
      </c>
      <c r="FT297" s="16">
        <v>2221</v>
      </c>
      <c r="FU297" s="16">
        <v>183517</v>
      </c>
      <c r="FV297" s="16">
        <v>3790245</v>
      </c>
      <c r="FW297" s="16">
        <v>500371</v>
      </c>
      <c r="FX297" s="16">
        <v>-7588</v>
      </c>
      <c r="FY297" s="16">
        <v>368501</v>
      </c>
      <c r="FZ297" s="16">
        <v>38541</v>
      </c>
      <c r="GA297" s="16">
        <v>45873</v>
      </c>
      <c r="GB297" s="16">
        <v>196942</v>
      </c>
      <c r="GC297" s="16">
        <v>5116402</v>
      </c>
      <c r="GD297" s="16">
        <v>1284430</v>
      </c>
      <c r="GE297" s="16">
        <v>3831972</v>
      </c>
      <c r="GF297" s="15">
        <v>635.74099999999999</v>
      </c>
      <c r="GG297" s="16">
        <v>300</v>
      </c>
      <c r="GH297" s="16">
        <v>190722</v>
      </c>
      <c r="GI297" s="16">
        <v>3831972</v>
      </c>
      <c r="GJ297" s="16">
        <v>0</v>
      </c>
      <c r="GK297" s="14">
        <v>13</v>
      </c>
      <c r="GL297" s="16">
        <v>7635</v>
      </c>
      <c r="GM297" s="16">
        <v>99255</v>
      </c>
      <c r="GN297" s="14">
        <v>0</v>
      </c>
      <c r="GO297" s="16">
        <v>7413</v>
      </c>
      <c r="GP297" s="16">
        <v>0</v>
      </c>
      <c r="GQ297" s="16">
        <v>99255</v>
      </c>
      <c r="GR297" s="16">
        <v>99255</v>
      </c>
      <c r="GS297" s="16">
        <v>5872967</v>
      </c>
      <c r="GT297" s="16">
        <v>5116402</v>
      </c>
      <c r="GU297" s="16">
        <v>0</v>
      </c>
      <c r="GV297" s="16">
        <v>756565</v>
      </c>
      <c r="GW297" s="16">
        <v>234111480</v>
      </c>
      <c r="GX297" s="16">
        <v>235055630</v>
      </c>
      <c r="GY297" s="16">
        <v>0</v>
      </c>
      <c r="GZ297" s="16">
        <v>235055630</v>
      </c>
      <c r="HA297" s="18">
        <v>0</v>
      </c>
      <c r="HB297" s="16">
        <v>0</v>
      </c>
      <c r="HC297" s="16">
        <v>0</v>
      </c>
      <c r="HD297" s="16">
        <v>0</v>
      </c>
      <c r="HE297" s="16">
        <v>0</v>
      </c>
      <c r="HF297" s="16">
        <v>0</v>
      </c>
      <c r="HG297" s="16">
        <v>886</v>
      </c>
      <c r="HH297" s="16">
        <v>685</v>
      </c>
      <c r="HI297" s="16">
        <v>201</v>
      </c>
      <c r="HJ297" s="15">
        <v>635.74099999999999</v>
      </c>
      <c r="HK297" s="16">
        <v>127784</v>
      </c>
      <c r="HL297" s="15">
        <v>635.74099999999999</v>
      </c>
      <c r="HM297" s="16">
        <v>10</v>
      </c>
      <c r="HN297" s="16">
        <v>6357</v>
      </c>
      <c r="HO297" s="15">
        <v>635.74099999999999</v>
      </c>
      <c r="HP297" s="16">
        <v>7635</v>
      </c>
      <c r="HQ297" s="15">
        <v>0.11600000000000001</v>
      </c>
      <c r="HR297" s="16">
        <v>563267</v>
      </c>
      <c r="HS297" s="16">
        <v>127784</v>
      </c>
      <c r="HT297" s="16">
        <v>6357</v>
      </c>
      <c r="HU297" s="16">
        <v>429126</v>
      </c>
      <c r="HV297" s="16">
        <v>234111480</v>
      </c>
      <c r="HW297" s="18">
        <v>1.833</v>
      </c>
      <c r="HX297" s="18">
        <v>1.9617800000000001</v>
      </c>
      <c r="HY297" s="18">
        <v>0</v>
      </c>
      <c r="HZ297" s="16">
        <v>234111480</v>
      </c>
      <c r="IA297" s="16">
        <v>0</v>
      </c>
      <c r="IB297" s="16">
        <v>7635</v>
      </c>
      <c r="IC297" s="17">
        <v>0</v>
      </c>
      <c r="ID297" s="16">
        <v>0</v>
      </c>
      <c r="IE297" s="15">
        <v>635.74099999999999</v>
      </c>
      <c r="IF297" s="16">
        <v>0</v>
      </c>
      <c r="IG297" s="16">
        <v>756565</v>
      </c>
      <c r="IH297" s="16">
        <v>0</v>
      </c>
      <c r="II297" s="16">
        <v>0</v>
      </c>
      <c r="IJ297" s="16">
        <v>0</v>
      </c>
      <c r="IK297" s="16">
        <v>45941</v>
      </c>
      <c r="IL297" s="16">
        <v>127784</v>
      </c>
      <c r="IM297" s="16">
        <v>6357</v>
      </c>
      <c r="IN297" s="16">
        <v>0</v>
      </c>
      <c r="IO297" s="16">
        <v>0</v>
      </c>
      <c r="IP297" s="16">
        <v>668365</v>
      </c>
      <c r="IQ297" s="16">
        <v>3831972</v>
      </c>
      <c r="IR297" s="16">
        <v>0</v>
      </c>
      <c r="IS297" s="16">
        <v>0</v>
      </c>
      <c r="IT297" s="16">
        <v>0</v>
      </c>
      <c r="IU297" s="16">
        <v>0</v>
      </c>
      <c r="IV297" s="16">
        <v>45941</v>
      </c>
      <c r="IW297" s="16">
        <v>127784</v>
      </c>
      <c r="IX297" s="16">
        <v>6357</v>
      </c>
      <c r="IY297" s="16">
        <v>0</v>
      </c>
      <c r="IZ297" s="16">
        <v>0</v>
      </c>
      <c r="JA297" s="16">
        <v>0</v>
      </c>
      <c r="JB297" s="16">
        <v>99255</v>
      </c>
      <c r="JC297" s="16">
        <v>4019427</v>
      </c>
      <c r="JD297" s="16">
        <v>4080144</v>
      </c>
      <c r="JE297" s="16">
        <v>0</v>
      </c>
      <c r="JF297" s="16">
        <v>4080144</v>
      </c>
      <c r="JG297" s="19">
        <v>0.1</v>
      </c>
      <c r="JH297" s="16">
        <v>408014</v>
      </c>
      <c r="JI297" s="16">
        <v>234111480</v>
      </c>
      <c r="JJ297" s="14">
        <v>534.4</v>
      </c>
      <c r="JK297" s="16">
        <v>438083</v>
      </c>
      <c r="JL297" s="16">
        <v>416026</v>
      </c>
      <c r="JM297" s="16">
        <v>438083</v>
      </c>
      <c r="JN297" s="17">
        <v>0.25</v>
      </c>
      <c r="JO297" s="19">
        <v>0.2374</v>
      </c>
      <c r="JP297" s="16">
        <v>408014</v>
      </c>
      <c r="JQ297" s="16">
        <v>96863</v>
      </c>
      <c r="JR297" s="17">
        <v>0.02</v>
      </c>
      <c r="JS297" s="16">
        <v>3322794</v>
      </c>
      <c r="JT297" s="16">
        <v>66456</v>
      </c>
      <c r="JU297" s="16">
        <v>408014</v>
      </c>
      <c r="JV297" s="16">
        <v>96863</v>
      </c>
      <c r="JW297" s="16">
        <v>66456</v>
      </c>
      <c r="JX297" s="16">
        <v>244695</v>
      </c>
      <c r="JY297" s="16">
        <v>96863</v>
      </c>
      <c r="JZ297" s="18">
        <v>0</v>
      </c>
      <c r="KA297" s="16">
        <v>0</v>
      </c>
      <c r="KB297" s="16">
        <v>66456</v>
      </c>
      <c r="KC297" s="16">
        <v>244695</v>
      </c>
      <c r="KD297" s="16">
        <v>311151</v>
      </c>
      <c r="KE297" s="16">
        <v>4080144</v>
      </c>
      <c r="KF297" s="19">
        <v>0</v>
      </c>
      <c r="KG297" s="16">
        <v>0</v>
      </c>
      <c r="KH297" s="17">
        <v>0</v>
      </c>
      <c r="KI297" s="16">
        <v>3322794</v>
      </c>
      <c r="KJ297" s="16">
        <v>0</v>
      </c>
      <c r="KK297" s="16">
        <v>0</v>
      </c>
      <c r="KL297" s="16">
        <v>0</v>
      </c>
      <c r="KM297" s="16">
        <v>0</v>
      </c>
      <c r="KN297" s="16">
        <v>39738</v>
      </c>
      <c r="KO297" s="16">
        <v>38995</v>
      </c>
      <c r="KP297" s="16">
        <v>743</v>
      </c>
      <c r="KQ297" s="16">
        <v>668365</v>
      </c>
      <c r="KR297" s="16">
        <v>743</v>
      </c>
      <c r="KS297" s="16">
        <v>667622</v>
      </c>
      <c r="KT297" s="16">
        <v>1335</v>
      </c>
      <c r="KU297" s="16">
        <v>743</v>
      </c>
      <c r="KV297" s="16">
        <v>2078</v>
      </c>
      <c r="KW297" s="16">
        <v>1264202</v>
      </c>
      <c r="KX297" s="16">
        <v>667622</v>
      </c>
      <c r="KY297" s="18">
        <v>1931824</v>
      </c>
      <c r="KZ297" s="16">
        <v>244695</v>
      </c>
      <c r="LA297" s="16">
        <v>0</v>
      </c>
      <c r="LB297" s="16">
        <v>0</v>
      </c>
      <c r="LC297" s="16">
        <v>0</v>
      </c>
      <c r="LD297" s="16">
        <v>2176519</v>
      </c>
      <c r="LE297" s="16">
        <v>147608</v>
      </c>
      <c r="LF297" s="16">
        <v>0</v>
      </c>
      <c r="LG297" s="16">
        <v>0</v>
      </c>
      <c r="LH297" s="16">
        <v>2324127</v>
      </c>
      <c r="LI297" s="16">
        <v>244695</v>
      </c>
      <c r="LJ297" s="16">
        <v>2079432</v>
      </c>
      <c r="LK297" s="16">
        <v>234111480</v>
      </c>
      <c r="LL297" s="16">
        <v>8.8822299999999998</v>
      </c>
      <c r="LM297" s="16">
        <v>244695</v>
      </c>
      <c r="LN297" s="16">
        <v>234111480</v>
      </c>
      <c r="LO297" s="16">
        <v>1.04521</v>
      </c>
      <c r="LP297" s="16">
        <v>8.8822299999999998</v>
      </c>
      <c r="LQ297" s="16">
        <v>9.9274400000000007</v>
      </c>
      <c r="LR297" s="16">
        <v>201609</v>
      </c>
      <c r="LS297" s="16">
        <v>27397</v>
      </c>
      <c r="LT297" s="16">
        <v>33245</v>
      </c>
      <c r="LU297" s="16">
        <v>36541</v>
      </c>
      <c r="LV297" s="16">
        <v>474</v>
      </c>
      <c r="LW297" s="16">
        <v>20264</v>
      </c>
      <c r="LX297" s="16">
        <v>2221</v>
      </c>
      <c r="LY297" s="16">
        <v>45941</v>
      </c>
      <c r="LZ297" s="16">
        <v>275810</v>
      </c>
      <c r="MA297" s="16">
        <v>4019427</v>
      </c>
      <c r="MB297" s="18">
        <v>275810</v>
      </c>
      <c r="MC297" s="16">
        <v>3743617</v>
      </c>
      <c r="MD297" s="16">
        <v>5872967</v>
      </c>
      <c r="ME297" s="18">
        <v>0</v>
      </c>
      <c r="MF297" s="18">
        <v>0</v>
      </c>
      <c r="MG297" s="18">
        <v>311151</v>
      </c>
      <c r="MH297" s="16">
        <v>0</v>
      </c>
      <c r="MI297" s="16">
        <v>99255</v>
      </c>
      <c r="MJ297" s="16">
        <v>0</v>
      </c>
      <c r="MK297" s="16">
        <v>0</v>
      </c>
      <c r="ML297" s="16">
        <v>0</v>
      </c>
      <c r="MM297" s="16">
        <v>0</v>
      </c>
      <c r="MN297" s="16">
        <v>0</v>
      </c>
      <c r="MO297" s="16">
        <v>2176519</v>
      </c>
      <c r="MP297" s="16">
        <v>99255</v>
      </c>
      <c r="MQ297" s="16">
        <v>0</v>
      </c>
      <c r="MR297" s="16">
        <v>66456</v>
      </c>
      <c r="MS297" s="16">
        <v>0</v>
      </c>
      <c r="MT297" s="16">
        <v>18893</v>
      </c>
      <c r="MU297" s="16">
        <v>2078</v>
      </c>
      <c r="MV297" s="16">
        <v>0</v>
      </c>
      <c r="MW297" s="16">
        <v>2363201</v>
      </c>
      <c r="MX297" s="16">
        <v>234111480</v>
      </c>
      <c r="MY297" s="16">
        <v>0.67</v>
      </c>
      <c r="MZ297" s="16">
        <v>156855</v>
      </c>
      <c r="NA297" s="16">
        <v>0.02</v>
      </c>
      <c r="NB297" s="16">
        <v>3322794</v>
      </c>
      <c r="NC297" s="16">
        <v>66456</v>
      </c>
      <c r="ND297" s="16">
        <v>156855</v>
      </c>
      <c r="NE297" s="16">
        <v>66456</v>
      </c>
      <c r="NF297" s="16">
        <v>90399</v>
      </c>
      <c r="NG297" s="17">
        <v>0.02</v>
      </c>
      <c r="NH297" s="17">
        <v>0</v>
      </c>
      <c r="NI297" s="17">
        <v>0</v>
      </c>
      <c r="NJ297" s="17">
        <v>0</v>
      </c>
      <c r="NK297" s="17">
        <v>0.02</v>
      </c>
      <c r="NL297" s="17">
        <v>0.04</v>
      </c>
      <c r="NM297" s="16">
        <v>66456</v>
      </c>
      <c r="NN297" s="16">
        <v>0</v>
      </c>
      <c r="NO297" s="18">
        <v>0</v>
      </c>
      <c r="NP297" s="16">
        <v>0</v>
      </c>
      <c r="NQ297" s="17">
        <v>66456</v>
      </c>
      <c r="NR297" s="16">
        <v>555000</v>
      </c>
      <c r="NS297" s="16">
        <v>0</v>
      </c>
      <c r="NT297" s="16">
        <v>77257</v>
      </c>
      <c r="NU297" s="16">
        <v>0</v>
      </c>
      <c r="NV297" s="16">
        <v>0</v>
      </c>
      <c r="NW297" s="17">
        <v>0</v>
      </c>
      <c r="NX297" s="17">
        <v>0</v>
      </c>
    </row>
    <row r="298" spans="1:388" x14ac:dyDescent="0.55000000000000004">
      <c r="A298" s="13" t="s">
        <v>1177</v>
      </c>
      <c r="B298" s="13" t="s">
        <v>1199</v>
      </c>
      <c r="C298" s="13" t="s">
        <v>564</v>
      </c>
      <c r="D298" s="13" t="s">
        <v>565</v>
      </c>
      <c r="E298" s="14">
        <v>657.7</v>
      </c>
      <c r="F298" s="15">
        <v>0</v>
      </c>
      <c r="G298" s="16">
        <v>7424</v>
      </c>
      <c r="H298" s="16">
        <v>0</v>
      </c>
      <c r="I298" s="16">
        <v>6553</v>
      </c>
      <c r="J298" s="15">
        <v>0</v>
      </c>
      <c r="K298" s="16">
        <v>0</v>
      </c>
      <c r="L298" s="16">
        <v>7424</v>
      </c>
      <c r="M298" s="16">
        <v>222</v>
      </c>
      <c r="N298" s="16">
        <v>7646</v>
      </c>
      <c r="O298" s="17">
        <v>686.26</v>
      </c>
      <c r="P298" s="17">
        <v>19.07</v>
      </c>
      <c r="Q298" s="17">
        <v>705.33</v>
      </c>
      <c r="R298" s="17">
        <v>71.44</v>
      </c>
      <c r="S298" s="17">
        <v>2.16</v>
      </c>
      <c r="T298" s="17">
        <v>73.599999999999994</v>
      </c>
      <c r="U298" s="17">
        <v>75.44</v>
      </c>
      <c r="V298" s="17">
        <v>2.35</v>
      </c>
      <c r="W298" s="17">
        <v>77.790000000000006</v>
      </c>
      <c r="X298" s="17">
        <v>357.8</v>
      </c>
      <c r="Y298" s="17">
        <v>10.73</v>
      </c>
      <c r="Z298" s="17">
        <v>368.53</v>
      </c>
      <c r="AA298" s="17">
        <v>23.76</v>
      </c>
      <c r="AB298" s="17">
        <v>24.2</v>
      </c>
      <c r="AC298" s="17">
        <v>35.619999999999997</v>
      </c>
      <c r="AD298" s="17">
        <v>83.58</v>
      </c>
      <c r="AE298" s="14">
        <v>657.7</v>
      </c>
      <c r="AF298" s="17">
        <v>741.28</v>
      </c>
      <c r="AG298" s="17">
        <v>0.93</v>
      </c>
      <c r="AH298" s="17">
        <v>742.21</v>
      </c>
      <c r="AI298" s="15">
        <v>19.43</v>
      </c>
      <c r="AJ298" s="15">
        <v>2.3239999999999998</v>
      </c>
      <c r="AK298" s="17">
        <v>3.99</v>
      </c>
      <c r="AL298" s="17">
        <f>ROUND(Data_AidAndLevy[[#This Row],[L311]]*Data_AidAndLevy[[#This Row],[L201]],0)</f>
        <v>29622</v>
      </c>
      <c r="AM298" s="15">
        <v>0</v>
      </c>
      <c r="AN298" s="15">
        <v>25.744</v>
      </c>
      <c r="AO298" s="17">
        <v>741.28</v>
      </c>
      <c r="AP298" s="15">
        <v>767.024</v>
      </c>
      <c r="AQ298" s="17">
        <v>83.58</v>
      </c>
      <c r="AR298" s="15">
        <v>683.44399999999996</v>
      </c>
      <c r="AS298" s="16">
        <v>7646</v>
      </c>
      <c r="AT298" s="14">
        <v>657.7</v>
      </c>
      <c r="AU298" s="16">
        <v>5028774</v>
      </c>
      <c r="AV298" s="16">
        <v>5000806</v>
      </c>
      <c r="AW298" s="17">
        <v>1.01</v>
      </c>
      <c r="AX298" s="16">
        <v>5050814</v>
      </c>
      <c r="AY298" s="16">
        <v>5028774</v>
      </c>
      <c r="AZ298" s="16">
        <v>22040</v>
      </c>
      <c r="BA298" s="16">
        <v>7646</v>
      </c>
      <c r="BB298" s="15">
        <v>25.744</v>
      </c>
      <c r="BC298" s="16">
        <v>196839</v>
      </c>
      <c r="BD298" s="16">
        <v>7646</v>
      </c>
      <c r="BE298" s="17">
        <v>83.58</v>
      </c>
      <c r="BF298" s="16">
        <v>639053</v>
      </c>
      <c r="BG298" s="17">
        <v>705.33</v>
      </c>
      <c r="BH298" s="14">
        <v>657.7</v>
      </c>
      <c r="BI298" s="16">
        <v>463896</v>
      </c>
      <c r="BJ298" s="16">
        <v>462265</v>
      </c>
      <c r="BK298" s="16">
        <v>463896</v>
      </c>
      <c r="BL298" s="16">
        <v>0</v>
      </c>
      <c r="BM298" s="16">
        <v>463896</v>
      </c>
      <c r="BN298" s="16">
        <v>463896</v>
      </c>
      <c r="BO298" s="17">
        <v>73.599999999999994</v>
      </c>
      <c r="BP298" s="14">
        <v>657.7</v>
      </c>
      <c r="BQ298" s="16">
        <v>48407</v>
      </c>
      <c r="BR298" s="16">
        <v>48122</v>
      </c>
      <c r="BS298" s="16">
        <v>48407</v>
      </c>
      <c r="BT298" s="16">
        <v>0</v>
      </c>
      <c r="BU298" s="16">
        <v>48407</v>
      </c>
      <c r="BV298" s="16">
        <v>48407</v>
      </c>
      <c r="BW298" s="17">
        <v>77.790000000000006</v>
      </c>
      <c r="BX298" s="14">
        <v>657.7</v>
      </c>
      <c r="BY298" s="16">
        <v>51162</v>
      </c>
      <c r="BZ298" s="16">
        <v>50816</v>
      </c>
      <c r="CA298" s="16">
        <v>51162</v>
      </c>
      <c r="CB298" s="16">
        <v>0</v>
      </c>
      <c r="CC298" s="16">
        <v>51162</v>
      </c>
      <c r="CD298" s="16">
        <v>51162</v>
      </c>
      <c r="CE298" s="17">
        <v>368.53</v>
      </c>
      <c r="CF298" s="14">
        <v>657.7</v>
      </c>
      <c r="CG298" s="16">
        <v>242382</v>
      </c>
      <c r="CH298" s="16">
        <v>241014</v>
      </c>
      <c r="CI298" s="16">
        <v>242382</v>
      </c>
      <c r="CJ298" s="16">
        <v>0</v>
      </c>
      <c r="CK298" s="16">
        <v>242382</v>
      </c>
      <c r="CL298" s="16">
        <v>242382</v>
      </c>
      <c r="CM298" s="17">
        <v>337.26</v>
      </c>
      <c r="CN298" s="17">
        <v>741.28</v>
      </c>
      <c r="CO298" s="16">
        <v>250004</v>
      </c>
      <c r="CP298" s="16">
        <v>246539</v>
      </c>
      <c r="CQ298" s="16">
        <v>0</v>
      </c>
      <c r="CR298" s="16">
        <v>246539</v>
      </c>
      <c r="CS298" s="16">
        <v>250004</v>
      </c>
      <c r="CT298" s="16">
        <v>0</v>
      </c>
      <c r="CU298" s="14">
        <v>657.7</v>
      </c>
      <c r="CV298" s="16">
        <v>21</v>
      </c>
      <c r="CW298" s="14">
        <v>0</v>
      </c>
      <c r="CX298" s="16">
        <v>679</v>
      </c>
      <c r="CY298" s="17">
        <v>62.47</v>
      </c>
      <c r="CZ298" s="16">
        <v>42417</v>
      </c>
      <c r="DA298" s="16">
        <v>679</v>
      </c>
      <c r="DB298" s="17">
        <v>69.650000000000006</v>
      </c>
      <c r="DC298" s="16">
        <v>47292</v>
      </c>
      <c r="DD298" s="17">
        <v>0.93</v>
      </c>
      <c r="DE298" s="17">
        <v>337.26</v>
      </c>
      <c r="DF298" s="16">
        <v>314</v>
      </c>
      <c r="DG298" s="17">
        <v>41.7</v>
      </c>
      <c r="DH298" s="17">
        <v>741.28</v>
      </c>
      <c r="DI298" s="16">
        <v>30911</v>
      </c>
      <c r="DJ298" s="16">
        <v>30635</v>
      </c>
      <c r="DK298" s="16">
        <v>30911</v>
      </c>
      <c r="DL298" s="16">
        <v>0</v>
      </c>
      <c r="DM298" s="16">
        <v>30911</v>
      </c>
      <c r="DN298" s="16">
        <v>30911</v>
      </c>
      <c r="DO298" s="17">
        <v>4.8</v>
      </c>
      <c r="DP298" s="17">
        <v>741.28</v>
      </c>
      <c r="DQ298" s="16">
        <v>3558</v>
      </c>
      <c r="DR298" s="16">
        <v>3523</v>
      </c>
      <c r="DS298" s="16">
        <v>3558</v>
      </c>
      <c r="DT298" s="16">
        <v>0</v>
      </c>
      <c r="DU298" s="16">
        <v>3558</v>
      </c>
      <c r="DV298" s="16">
        <v>3558</v>
      </c>
      <c r="DW298" s="16">
        <v>5028774</v>
      </c>
      <c r="DX298" s="16">
        <v>22040</v>
      </c>
      <c r="DY298" s="16">
        <v>196839</v>
      </c>
      <c r="DZ298" s="16">
        <v>639053</v>
      </c>
      <c r="EA298" s="16">
        <v>463896</v>
      </c>
      <c r="EB298" s="16">
        <v>48407</v>
      </c>
      <c r="EC298" s="16">
        <v>51162</v>
      </c>
      <c r="ED298" s="16">
        <v>242382</v>
      </c>
      <c r="EE298" s="16">
        <v>250004</v>
      </c>
      <c r="EF298" s="16">
        <v>0</v>
      </c>
      <c r="EG298" s="16">
        <v>42417</v>
      </c>
      <c r="EH298" s="16">
        <v>47292</v>
      </c>
      <c r="EI298" s="16">
        <v>314</v>
      </c>
      <c r="EJ298" s="16">
        <v>30911</v>
      </c>
      <c r="EK298" s="16">
        <v>3558</v>
      </c>
      <c r="EL298" s="16">
        <v>44032</v>
      </c>
      <c r="EM298" s="16">
        <v>122069</v>
      </c>
      <c r="EN298" s="16">
        <v>0</v>
      </c>
      <c r="EO298" s="16">
        <v>7145086</v>
      </c>
      <c r="EP298" s="16">
        <v>257479048</v>
      </c>
      <c r="EQ298" s="18">
        <v>5.4</v>
      </c>
      <c r="ER298" s="16">
        <v>1390387</v>
      </c>
      <c r="ES298" s="16">
        <v>16533</v>
      </c>
      <c r="ET298" s="16">
        <v>16428</v>
      </c>
      <c r="EU298" s="16">
        <v>105</v>
      </c>
      <c r="EV298" s="16">
        <v>1390387</v>
      </c>
      <c r="EW298" s="16">
        <v>1390492</v>
      </c>
      <c r="EX298" s="16">
        <v>35244797</v>
      </c>
      <c r="EY298" s="16">
        <v>31623720</v>
      </c>
      <c r="EZ298" s="16">
        <v>3621077</v>
      </c>
      <c r="FA298" s="18">
        <v>5.4</v>
      </c>
      <c r="FB298" s="16">
        <v>19554</v>
      </c>
      <c r="FC298" s="16">
        <v>0</v>
      </c>
      <c r="FD298" s="16">
        <v>0</v>
      </c>
      <c r="FE298" s="16">
        <v>0</v>
      </c>
      <c r="FF298" s="16">
        <v>19554</v>
      </c>
      <c r="FG298" s="16">
        <v>19554</v>
      </c>
      <c r="FH298" s="16">
        <v>1390492</v>
      </c>
      <c r="FI298" s="16">
        <v>1410046</v>
      </c>
      <c r="FJ298" s="16">
        <v>6749</v>
      </c>
      <c r="FK298" s="15">
        <v>683.44399999999996</v>
      </c>
      <c r="FL298" s="16">
        <v>4612564</v>
      </c>
      <c r="FM298" s="16">
        <v>6749</v>
      </c>
      <c r="FN298" s="17">
        <v>83.58</v>
      </c>
      <c r="FO298" s="16">
        <v>564081</v>
      </c>
      <c r="FP298" s="16">
        <v>264</v>
      </c>
      <c r="FQ298" s="17">
        <v>742.21</v>
      </c>
      <c r="FR298" s="16">
        <v>195943</v>
      </c>
      <c r="FS298" s="16">
        <v>30911</v>
      </c>
      <c r="FT298" s="16">
        <v>3558</v>
      </c>
      <c r="FU298" s="16">
        <v>230412</v>
      </c>
      <c r="FV298" s="16">
        <v>4612564</v>
      </c>
      <c r="FW298" s="16">
        <v>564081</v>
      </c>
      <c r="FX298" s="16">
        <v>0</v>
      </c>
      <c r="FY298" s="16">
        <v>463896</v>
      </c>
      <c r="FZ298" s="16">
        <v>48407</v>
      </c>
      <c r="GA298" s="16">
        <v>51162</v>
      </c>
      <c r="GB298" s="16">
        <v>242382</v>
      </c>
      <c r="GC298" s="16">
        <v>6212904</v>
      </c>
      <c r="GD298" s="16">
        <v>1410046</v>
      </c>
      <c r="GE298" s="16">
        <v>4802858</v>
      </c>
      <c r="GF298" s="15">
        <v>767.024</v>
      </c>
      <c r="GG298" s="16">
        <v>300</v>
      </c>
      <c r="GH298" s="16">
        <v>230107</v>
      </c>
      <c r="GI298" s="16">
        <v>4802858</v>
      </c>
      <c r="GJ298" s="16">
        <v>0</v>
      </c>
      <c r="GK298" s="14">
        <v>23</v>
      </c>
      <c r="GL298" s="16">
        <v>7635</v>
      </c>
      <c r="GM298" s="16">
        <v>175605</v>
      </c>
      <c r="GN298" s="14">
        <v>0</v>
      </c>
      <c r="GO298" s="16">
        <v>7413</v>
      </c>
      <c r="GP298" s="16">
        <v>0</v>
      </c>
      <c r="GQ298" s="16">
        <v>175605</v>
      </c>
      <c r="GR298" s="16">
        <v>175605</v>
      </c>
      <c r="GS298" s="16">
        <v>7145086</v>
      </c>
      <c r="GT298" s="16">
        <v>6212904</v>
      </c>
      <c r="GU298" s="16">
        <v>0</v>
      </c>
      <c r="GV298" s="16">
        <v>932182</v>
      </c>
      <c r="GW298" s="16">
        <v>257479048</v>
      </c>
      <c r="GX298" s="16">
        <v>258810676</v>
      </c>
      <c r="GY298" s="16">
        <v>0</v>
      </c>
      <c r="GZ298" s="16">
        <v>258810676</v>
      </c>
      <c r="HA298" s="18">
        <v>0</v>
      </c>
      <c r="HB298" s="16">
        <v>23600</v>
      </c>
      <c r="HC298" s="16">
        <v>0</v>
      </c>
      <c r="HD298" s="16">
        <v>23600</v>
      </c>
      <c r="HE298" s="16">
        <v>0</v>
      </c>
      <c r="HF298" s="16">
        <v>23600</v>
      </c>
      <c r="HG298" s="16">
        <v>886</v>
      </c>
      <c r="HH298" s="16">
        <v>685</v>
      </c>
      <c r="HI298" s="16">
        <v>201</v>
      </c>
      <c r="HJ298" s="15">
        <v>767.024</v>
      </c>
      <c r="HK298" s="16">
        <v>154172</v>
      </c>
      <c r="HL298" s="15">
        <v>767.024</v>
      </c>
      <c r="HM298" s="16">
        <v>10</v>
      </c>
      <c r="HN298" s="16">
        <v>7670</v>
      </c>
      <c r="HO298" s="15">
        <v>767.024</v>
      </c>
      <c r="HP298" s="16">
        <v>7635</v>
      </c>
      <c r="HQ298" s="15">
        <v>0.11600000000000001</v>
      </c>
      <c r="HR298" s="16">
        <v>679583</v>
      </c>
      <c r="HS298" s="16">
        <v>154172</v>
      </c>
      <c r="HT298" s="16">
        <v>7670</v>
      </c>
      <c r="HU298" s="16">
        <v>517741</v>
      </c>
      <c r="HV298" s="16">
        <v>257479048</v>
      </c>
      <c r="HW298" s="18">
        <v>2.0108100000000002</v>
      </c>
      <c r="HX298" s="18">
        <v>1.9617800000000001</v>
      </c>
      <c r="HY298" s="18">
        <v>4.9029999999999997E-2</v>
      </c>
      <c r="HZ298" s="16">
        <v>257479048</v>
      </c>
      <c r="IA298" s="16">
        <v>12624</v>
      </c>
      <c r="IB298" s="16">
        <v>7635</v>
      </c>
      <c r="IC298" s="17">
        <v>0</v>
      </c>
      <c r="ID298" s="16">
        <v>0</v>
      </c>
      <c r="IE298" s="15">
        <v>767.024</v>
      </c>
      <c r="IF298" s="16">
        <v>0</v>
      </c>
      <c r="IG298" s="16">
        <v>932182</v>
      </c>
      <c r="IH298" s="16">
        <v>23600</v>
      </c>
      <c r="II298" s="16">
        <v>0</v>
      </c>
      <c r="IJ298" s="16">
        <v>0</v>
      </c>
      <c r="IK298" s="16">
        <v>44032</v>
      </c>
      <c r="IL298" s="16">
        <v>154172</v>
      </c>
      <c r="IM298" s="16">
        <v>7670</v>
      </c>
      <c r="IN298" s="16">
        <v>12624</v>
      </c>
      <c r="IO298" s="16">
        <v>0</v>
      </c>
      <c r="IP298" s="16">
        <v>778148</v>
      </c>
      <c r="IQ298" s="16">
        <v>4802858</v>
      </c>
      <c r="IR298" s="16">
        <v>0</v>
      </c>
      <c r="IS298" s="16">
        <v>23600</v>
      </c>
      <c r="IT298" s="16">
        <v>0</v>
      </c>
      <c r="IU298" s="16">
        <v>0</v>
      </c>
      <c r="IV298" s="16">
        <v>44032</v>
      </c>
      <c r="IW298" s="16">
        <v>154172</v>
      </c>
      <c r="IX298" s="16">
        <v>7670</v>
      </c>
      <c r="IY298" s="16">
        <v>12624</v>
      </c>
      <c r="IZ298" s="16">
        <v>0</v>
      </c>
      <c r="JA298" s="16">
        <v>0</v>
      </c>
      <c r="JB298" s="16">
        <v>175605</v>
      </c>
      <c r="JC298" s="16">
        <v>5132497</v>
      </c>
      <c r="JD298" s="16">
        <v>5028774</v>
      </c>
      <c r="JE298" s="16">
        <v>22040</v>
      </c>
      <c r="JF298" s="16">
        <v>5050814</v>
      </c>
      <c r="JG298" s="19">
        <v>0.1</v>
      </c>
      <c r="JH298" s="16">
        <v>505081</v>
      </c>
      <c r="JI298" s="16">
        <v>257479048</v>
      </c>
      <c r="JJ298" s="14">
        <v>657.7</v>
      </c>
      <c r="JK298" s="16">
        <v>391484</v>
      </c>
      <c r="JL298" s="16">
        <v>416026</v>
      </c>
      <c r="JM298" s="16">
        <v>391484</v>
      </c>
      <c r="JN298" s="17">
        <v>0.25</v>
      </c>
      <c r="JO298" s="19">
        <v>0.26569999999999999</v>
      </c>
      <c r="JP298" s="16">
        <v>505081</v>
      </c>
      <c r="JQ298" s="16">
        <v>134200</v>
      </c>
      <c r="JR298" s="17">
        <v>0.08</v>
      </c>
      <c r="JS298" s="16">
        <v>4285839</v>
      </c>
      <c r="JT298" s="16">
        <v>342867</v>
      </c>
      <c r="JU298" s="16">
        <v>505081</v>
      </c>
      <c r="JV298" s="16">
        <v>134200</v>
      </c>
      <c r="JW298" s="16">
        <v>342867</v>
      </c>
      <c r="JX298" s="16">
        <v>28014</v>
      </c>
      <c r="JY298" s="16">
        <v>134200</v>
      </c>
      <c r="JZ298" s="18">
        <v>0</v>
      </c>
      <c r="KA298" s="16">
        <v>0</v>
      </c>
      <c r="KB298" s="16">
        <v>342867</v>
      </c>
      <c r="KC298" s="16">
        <v>28014</v>
      </c>
      <c r="KD298" s="16">
        <v>370881</v>
      </c>
      <c r="KE298" s="16">
        <v>5050814</v>
      </c>
      <c r="KF298" s="19">
        <v>0</v>
      </c>
      <c r="KG298" s="16">
        <v>0</v>
      </c>
      <c r="KH298" s="17">
        <v>0</v>
      </c>
      <c r="KI298" s="16">
        <v>4285839</v>
      </c>
      <c r="KJ298" s="16">
        <v>0</v>
      </c>
      <c r="KK298" s="16">
        <v>0</v>
      </c>
      <c r="KL298" s="16">
        <v>0</v>
      </c>
      <c r="KM298" s="16">
        <v>0</v>
      </c>
      <c r="KN298" s="16">
        <v>9231</v>
      </c>
      <c r="KO298" s="16">
        <v>9172</v>
      </c>
      <c r="KP298" s="16">
        <v>59</v>
      </c>
      <c r="KQ298" s="16">
        <v>778148</v>
      </c>
      <c r="KR298" s="16">
        <v>59</v>
      </c>
      <c r="KS298" s="16">
        <v>778089</v>
      </c>
      <c r="KT298" s="16">
        <v>105</v>
      </c>
      <c r="KU298" s="16">
        <v>59</v>
      </c>
      <c r="KV298" s="16">
        <v>164</v>
      </c>
      <c r="KW298" s="16">
        <v>1390387</v>
      </c>
      <c r="KX298" s="16">
        <v>778089</v>
      </c>
      <c r="KY298" s="18">
        <v>2168476</v>
      </c>
      <c r="KZ298" s="16">
        <v>28014</v>
      </c>
      <c r="LA298" s="16">
        <v>0</v>
      </c>
      <c r="LB298" s="16">
        <v>0</v>
      </c>
      <c r="LC298" s="16">
        <v>0</v>
      </c>
      <c r="LD298" s="16">
        <v>2196490</v>
      </c>
      <c r="LE298" s="16">
        <v>313757</v>
      </c>
      <c r="LF298" s="16">
        <v>0</v>
      </c>
      <c r="LG298" s="16">
        <v>0</v>
      </c>
      <c r="LH298" s="16">
        <v>2510247</v>
      </c>
      <c r="LI298" s="16">
        <v>28014</v>
      </c>
      <c r="LJ298" s="16">
        <v>2482233</v>
      </c>
      <c r="LK298" s="16">
        <v>257479048</v>
      </c>
      <c r="LL298" s="16">
        <v>9.6405200000000004</v>
      </c>
      <c r="LM298" s="16">
        <v>28014</v>
      </c>
      <c r="LN298" s="16">
        <v>261408076</v>
      </c>
      <c r="LO298" s="16">
        <v>0.10717</v>
      </c>
      <c r="LP298" s="16">
        <v>9.6405200000000004</v>
      </c>
      <c r="LQ298" s="16">
        <v>9.7476900000000004</v>
      </c>
      <c r="LR298" s="16">
        <v>250004</v>
      </c>
      <c r="LS298" s="16">
        <v>0</v>
      </c>
      <c r="LT298" s="16">
        <v>42417</v>
      </c>
      <c r="LU298" s="16">
        <v>47292</v>
      </c>
      <c r="LV298" s="16">
        <v>314</v>
      </c>
      <c r="LW298" s="16">
        <v>30911</v>
      </c>
      <c r="LX298" s="16">
        <v>3558</v>
      </c>
      <c r="LY298" s="16">
        <v>44032</v>
      </c>
      <c r="LZ298" s="16">
        <v>330464</v>
      </c>
      <c r="MA298" s="16">
        <v>5132497</v>
      </c>
      <c r="MB298" s="18">
        <v>330464</v>
      </c>
      <c r="MC298" s="16">
        <v>4802033</v>
      </c>
      <c r="MD298" s="16">
        <v>7145086</v>
      </c>
      <c r="ME298" s="18">
        <v>0</v>
      </c>
      <c r="MF298" s="18">
        <v>0</v>
      </c>
      <c r="MG298" s="18">
        <v>370881</v>
      </c>
      <c r="MH298" s="16">
        <v>0</v>
      </c>
      <c r="MI298" s="16">
        <v>175605</v>
      </c>
      <c r="MJ298" s="16">
        <v>0</v>
      </c>
      <c r="MK298" s="16">
        <v>0</v>
      </c>
      <c r="ML298" s="16">
        <v>0</v>
      </c>
      <c r="MM298" s="16">
        <v>0</v>
      </c>
      <c r="MN298" s="16">
        <v>0</v>
      </c>
      <c r="MO298" s="16">
        <v>2196490</v>
      </c>
      <c r="MP298" s="16">
        <v>175605</v>
      </c>
      <c r="MQ298" s="16">
        <v>0</v>
      </c>
      <c r="MR298" s="16">
        <v>342867</v>
      </c>
      <c r="MS298" s="16">
        <v>0</v>
      </c>
      <c r="MT298" s="16">
        <v>19554</v>
      </c>
      <c r="MU298" s="16">
        <v>164</v>
      </c>
      <c r="MV298" s="16">
        <v>0</v>
      </c>
      <c r="MW298" s="16">
        <v>2734680</v>
      </c>
      <c r="MX298" s="16">
        <v>261408076</v>
      </c>
      <c r="MY298" s="16">
        <v>1.34</v>
      </c>
      <c r="MZ298" s="16">
        <v>350287</v>
      </c>
      <c r="NA298" s="16">
        <v>0.02</v>
      </c>
      <c r="NB298" s="16">
        <v>4285839</v>
      </c>
      <c r="NC298" s="16">
        <v>85717</v>
      </c>
      <c r="ND298" s="16">
        <v>350287</v>
      </c>
      <c r="NE298" s="16">
        <v>85717</v>
      </c>
      <c r="NF298" s="16">
        <v>264570</v>
      </c>
      <c r="NG298" s="17">
        <v>0.08</v>
      </c>
      <c r="NH298" s="17">
        <v>0</v>
      </c>
      <c r="NI298" s="17">
        <v>0</v>
      </c>
      <c r="NJ298" s="17">
        <v>0</v>
      </c>
      <c r="NK298" s="17">
        <v>0.02</v>
      </c>
      <c r="NL298" s="17">
        <v>0.1</v>
      </c>
      <c r="NM298" s="16">
        <v>342867</v>
      </c>
      <c r="NN298" s="16">
        <v>0</v>
      </c>
      <c r="NO298" s="18">
        <v>0</v>
      </c>
      <c r="NP298" s="16">
        <v>0</v>
      </c>
      <c r="NQ298" s="17">
        <v>342867</v>
      </c>
      <c r="NR298" s="16">
        <v>370000</v>
      </c>
      <c r="NS298" s="16">
        <v>0</v>
      </c>
      <c r="NT298" s="16">
        <v>86265</v>
      </c>
      <c r="NU298" s="16">
        <v>0</v>
      </c>
      <c r="NV298" s="16">
        <v>0</v>
      </c>
      <c r="NW298" s="17">
        <v>0</v>
      </c>
      <c r="NX298" s="17">
        <v>308327</v>
      </c>
    </row>
    <row r="299" spans="1:388" x14ac:dyDescent="0.55000000000000004">
      <c r="A299" s="13" t="s">
        <v>1191</v>
      </c>
      <c r="B299" s="13" t="s">
        <v>1272</v>
      </c>
      <c r="C299" s="13" t="s">
        <v>566</v>
      </c>
      <c r="D299" s="13" t="s">
        <v>567</v>
      </c>
      <c r="E299" s="14">
        <v>1626</v>
      </c>
      <c r="F299" s="15">
        <v>-0.26700000000000002</v>
      </c>
      <c r="G299" s="16">
        <v>7413</v>
      </c>
      <c r="H299" s="16">
        <v>-1979</v>
      </c>
      <c r="I299" s="16">
        <v>6553</v>
      </c>
      <c r="J299" s="15">
        <v>-0.26700000000000002</v>
      </c>
      <c r="K299" s="16">
        <v>-1750</v>
      </c>
      <c r="L299" s="16">
        <v>7413</v>
      </c>
      <c r="M299" s="16">
        <v>222</v>
      </c>
      <c r="N299" s="16">
        <v>7635</v>
      </c>
      <c r="O299" s="17">
        <v>637.9</v>
      </c>
      <c r="P299" s="17">
        <v>19.07</v>
      </c>
      <c r="Q299" s="17">
        <v>656.97</v>
      </c>
      <c r="R299" s="17">
        <v>70.81</v>
      </c>
      <c r="S299" s="17">
        <v>2.16</v>
      </c>
      <c r="T299" s="17">
        <v>72.97</v>
      </c>
      <c r="U299" s="17">
        <v>78.52</v>
      </c>
      <c r="V299" s="17">
        <v>2.35</v>
      </c>
      <c r="W299" s="17">
        <v>80.87</v>
      </c>
      <c r="X299" s="17">
        <v>357.8</v>
      </c>
      <c r="Y299" s="17">
        <v>10.73</v>
      </c>
      <c r="Z299" s="17">
        <v>368.53</v>
      </c>
      <c r="AA299" s="17">
        <v>81.36</v>
      </c>
      <c r="AB299" s="17">
        <v>84.74</v>
      </c>
      <c r="AC299" s="17">
        <v>49.32</v>
      </c>
      <c r="AD299" s="17">
        <v>215.42</v>
      </c>
      <c r="AE299" s="14">
        <v>1626</v>
      </c>
      <c r="AF299" s="17">
        <v>1841.42</v>
      </c>
      <c r="AG299" s="17">
        <v>2.13</v>
      </c>
      <c r="AH299" s="17">
        <v>1843.55</v>
      </c>
      <c r="AI299" s="15">
        <v>25.44</v>
      </c>
      <c r="AJ299" s="15">
        <v>8.8350000000000009</v>
      </c>
      <c r="AK299" s="17">
        <v>14.4</v>
      </c>
      <c r="AL299" s="17">
        <f>ROUND(Data_AidAndLevy[[#This Row],[L311]]*Data_AidAndLevy[[#This Row],[L201]],0)</f>
        <v>106747</v>
      </c>
      <c r="AM299" s="15">
        <v>0</v>
      </c>
      <c r="AN299" s="15">
        <v>48.674999999999997</v>
      </c>
      <c r="AO299" s="17">
        <v>1841.42</v>
      </c>
      <c r="AP299" s="15">
        <v>1890.095</v>
      </c>
      <c r="AQ299" s="17">
        <v>215.42</v>
      </c>
      <c r="AR299" s="15">
        <v>1674.675</v>
      </c>
      <c r="AS299" s="16">
        <v>7635</v>
      </c>
      <c r="AT299" s="14">
        <v>1626</v>
      </c>
      <c r="AU299" s="16">
        <v>12414510</v>
      </c>
      <c r="AV299" s="16">
        <v>11988304</v>
      </c>
      <c r="AW299" s="17">
        <v>1.01</v>
      </c>
      <c r="AX299" s="16">
        <v>12108187</v>
      </c>
      <c r="AY299" s="16">
        <v>12414510</v>
      </c>
      <c r="AZ299" s="16">
        <v>0</v>
      </c>
      <c r="BA299" s="16">
        <v>7635</v>
      </c>
      <c r="BB299" s="15">
        <v>48.674999999999997</v>
      </c>
      <c r="BC299" s="16">
        <v>371634</v>
      </c>
      <c r="BD299" s="16">
        <v>7635</v>
      </c>
      <c r="BE299" s="17">
        <v>215.42</v>
      </c>
      <c r="BF299" s="16">
        <v>1644732</v>
      </c>
      <c r="BG299" s="17">
        <v>656.97</v>
      </c>
      <c r="BH299" s="14">
        <v>1626</v>
      </c>
      <c r="BI299" s="16">
        <v>1068233</v>
      </c>
      <c r="BJ299" s="16">
        <v>1031612</v>
      </c>
      <c r="BK299" s="16">
        <v>1068233</v>
      </c>
      <c r="BL299" s="16">
        <v>0</v>
      </c>
      <c r="BM299" s="16">
        <v>1068233</v>
      </c>
      <c r="BN299" s="16">
        <v>1068233</v>
      </c>
      <c r="BO299" s="17">
        <v>72.97</v>
      </c>
      <c r="BP299" s="14">
        <v>1626</v>
      </c>
      <c r="BQ299" s="16">
        <v>118649</v>
      </c>
      <c r="BR299" s="16">
        <v>114514</v>
      </c>
      <c r="BS299" s="16">
        <v>118649</v>
      </c>
      <c r="BT299" s="16">
        <v>0</v>
      </c>
      <c r="BU299" s="16">
        <v>118649</v>
      </c>
      <c r="BV299" s="16">
        <v>118649</v>
      </c>
      <c r="BW299" s="17">
        <v>80.87</v>
      </c>
      <c r="BX299" s="14">
        <v>1626</v>
      </c>
      <c r="BY299" s="16">
        <v>131495</v>
      </c>
      <c r="BZ299" s="16">
        <v>126983</v>
      </c>
      <c r="CA299" s="16">
        <v>131495</v>
      </c>
      <c r="CB299" s="16">
        <v>0</v>
      </c>
      <c r="CC299" s="16">
        <v>131495</v>
      </c>
      <c r="CD299" s="16">
        <v>131495</v>
      </c>
      <c r="CE299" s="17">
        <v>368.53</v>
      </c>
      <c r="CF299" s="14">
        <v>1626</v>
      </c>
      <c r="CG299" s="16">
        <v>599230</v>
      </c>
      <c r="CH299" s="16">
        <v>578634</v>
      </c>
      <c r="CI299" s="16">
        <v>599230</v>
      </c>
      <c r="CJ299" s="16">
        <v>0</v>
      </c>
      <c r="CK299" s="16">
        <v>599230</v>
      </c>
      <c r="CL299" s="16">
        <v>599230</v>
      </c>
      <c r="CM299" s="17">
        <v>332.98</v>
      </c>
      <c r="CN299" s="17">
        <v>1841.42</v>
      </c>
      <c r="CO299" s="16">
        <v>613156</v>
      </c>
      <c r="CP299" s="16">
        <v>590884</v>
      </c>
      <c r="CQ299" s="16">
        <v>9877</v>
      </c>
      <c r="CR299" s="16">
        <v>600761</v>
      </c>
      <c r="CS299" s="16">
        <v>613156</v>
      </c>
      <c r="CT299" s="16">
        <v>0</v>
      </c>
      <c r="CU299" s="14">
        <v>1626</v>
      </c>
      <c r="CV299" s="16">
        <v>77</v>
      </c>
      <c r="CW299" s="14">
        <v>0.4</v>
      </c>
      <c r="CX299" s="16">
        <v>1703</v>
      </c>
      <c r="CY299" s="17">
        <v>62.16</v>
      </c>
      <c r="CZ299" s="16">
        <v>105858</v>
      </c>
      <c r="DA299" s="16">
        <v>1703</v>
      </c>
      <c r="DB299" s="17">
        <v>68.33</v>
      </c>
      <c r="DC299" s="16">
        <v>116366</v>
      </c>
      <c r="DD299" s="17">
        <v>2.13</v>
      </c>
      <c r="DE299" s="17">
        <v>332.98</v>
      </c>
      <c r="DF299" s="16">
        <v>709</v>
      </c>
      <c r="DG299" s="17">
        <v>31.52</v>
      </c>
      <c r="DH299" s="17">
        <v>1841.42</v>
      </c>
      <c r="DI299" s="16">
        <v>58042</v>
      </c>
      <c r="DJ299" s="16">
        <v>55787</v>
      </c>
      <c r="DK299" s="16">
        <v>58042</v>
      </c>
      <c r="DL299" s="16">
        <v>0</v>
      </c>
      <c r="DM299" s="16">
        <v>58042</v>
      </c>
      <c r="DN299" s="16">
        <v>58042</v>
      </c>
      <c r="DO299" s="17">
        <v>3.67</v>
      </c>
      <c r="DP299" s="17">
        <v>1841.42</v>
      </c>
      <c r="DQ299" s="16">
        <v>6758</v>
      </c>
      <c r="DR299" s="16">
        <v>6489</v>
      </c>
      <c r="DS299" s="16">
        <v>6758</v>
      </c>
      <c r="DT299" s="16">
        <v>0</v>
      </c>
      <c r="DU299" s="16">
        <v>6758</v>
      </c>
      <c r="DV299" s="16">
        <v>6758</v>
      </c>
      <c r="DW299" s="16">
        <v>12414510</v>
      </c>
      <c r="DX299" s="16">
        <v>0</v>
      </c>
      <c r="DY299" s="16">
        <v>371634</v>
      </c>
      <c r="DZ299" s="16">
        <v>1644732</v>
      </c>
      <c r="EA299" s="16">
        <v>1068233</v>
      </c>
      <c r="EB299" s="16">
        <v>118649</v>
      </c>
      <c r="EC299" s="16">
        <v>131495</v>
      </c>
      <c r="ED299" s="16">
        <v>599230</v>
      </c>
      <c r="EE299" s="16">
        <v>613156</v>
      </c>
      <c r="EF299" s="16">
        <v>0</v>
      </c>
      <c r="EG299" s="16">
        <v>105858</v>
      </c>
      <c r="EH299" s="16">
        <v>116366</v>
      </c>
      <c r="EI299" s="16">
        <v>709</v>
      </c>
      <c r="EJ299" s="16">
        <v>58042</v>
      </c>
      <c r="EK299" s="16">
        <v>6758</v>
      </c>
      <c r="EL299" s="16">
        <v>105969</v>
      </c>
      <c r="EM299" s="16">
        <v>433927</v>
      </c>
      <c r="EN299" s="16">
        <v>-1979</v>
      </c>
      <c r="EO299" s="16">
        <v>17575351</v>
      </c>
      <c r="EP299" s="16">
        <v>516667253</v>
      </c>
      <c r="EQ299" s="18">
        <v>5.4</v>
      </c>
      <c r="ER299" s="16">
        <v>2790003</v>
      </c>
      <c r="ES299" s="16">
        <v>49293</v>
      </c>
      <c r="ET299" s="16">
        <v>49215</v>
      </c>
      <c r="EU299" s="16">
        <v>78</v>
      </c>
      <c r="EV299" s="16">
        <v>2790003</v>
      </c>
      <c r="EW299" s="16">
        <v>2790081</v>
      </c>
      <c r="EX299" s="16">
        <v>96144551</v>
      </c>
      <c r="EY299" s="16">
        <v>82405359</v>
      </c>
      <c r="EZ299" s="16">
        <v>13739192</v>
      </c>
      <c r="FA299" s="18">
        <v>5.4</v>
      </c>
      <c r="FB299" s="16">
        <v>74192</v>
      </c>
      <c r="FC299" s="16">
        <v>0</v>
      </c>
      <c r="FD299" s="16">
        <v>0</v>
      </c>
      <c r="FE299" s="16">
        <v>0</v>
      </c>
      <c r="FF299" s="16">
        <v>74192</v>
      </c>
      <c r="FG299" s="16">
        <v>74192</v>
      </c>
      <c r="FH299" s="16">
        <v>2790081</v>
      </c>
      <c r="FI299" s="16">
        <v>2864273</v>
      </c>
      <c r="FJ299" s="16">
        <v>6749</v>
      </c>
      <c r="FK299" s="15">
        <v>1674.675</v>
      </c>
      <c r="FL299" s="16">
        <v>11302382</v>
      </c>
      <c r="FM299" s="16">
        <v>6749</v>
      </c>
      <c r="FN299" s="17">
        <v>215.42</v>
      </c>
      <c r="FO299" s="16">
        <v>1453870</v>
      </c>
      <c r="FP299" s="16">
        <v>264</v>
      </c>
      <c r="FQ299" s="17">
        <v>1843.55</v>
      </c>
      <c r="FR299" s="16">
        <v>486697</v>
      </c>
      <c r="FS299" s="16">
        <v>58042</v>
      </c>
      <c r="FT299" s="16">
        <v>6758</v>
      </c>
      <c r="FU299" s="16">
        <v>551497</v>
      </c>
      <c r="FV299" s="16">
        <v>11302382</v>
      </c>
      <c r="FW299" s="16">
        <v>1453870</v>
      </c>
      <c r="FX299" s="16">
        <v>-1750</v>
      </c>
      <c r="FY299" s="16">
        <v>1068233</v>
      </c>
      <c r="FZ299" s="16">
        <v>118649</v>
      </c>
      <c r="GA299" s="16">
        <v>131495</v>
      </c>
      <c r="GB299" s="16">
        <v>599230</v>
      </c>
      <c r="GC299" s="16">
        <v>15223606</v>
      </c>
      <c r="GD299" s="16">
        <v>2864273</v>
      </c>
      <c r="GE299" s="16">
        <v>12359333</v>
      </c>
      <c r="GF299" s="15">
        <v>1890.095</v>
      </c>
      <c r="GG299" s="16">
        <v>300</v>
      </c>
      <c r="GH299" s="16">
        <v>567029</v>
      </c>
      <c r="GI299" s="16">
        <v>12359333</v>
      </c>
      <c r="GJ299" s="16">
        <v>0</v>
      </c>
      <c r="GK299" s="14">
        <v>43.5</v>
      </c>
      <c r="GL299" s="16">
        <v>7635</v>
      </c>
      <c r="GM299" s="16">
        <v>332123</v>
      </c>
      <c r="GN299" s="14">
        <v>0</v>
      </c>
      <c r="GO299" s="16">
        <v>7413</v>
      </c>
      <c r="GP299" s="16">
        <v>0</v>
      </c>
      <c r="GQ299" s="16">
        <v>332123</v>
      </c>
      <c r="GR299" s="16">
        <v>332123</v>
      </c>
      <c r="GS299" s="16">
        <v>17575351</v>
      </c>
      <c r="GT299" s="16">
        <v>15223606</v>
      </c>
      <c r="GU299" s="16">
        <v>0</v>
      </c>
      <c r="GV299" s="16">
        <v>2351745</v>
      </c>
      <c r="GW299" s="16">
        <v>516667253</v>
      </c>
      <c r="GX299" s="16">
        <v>515597910</v>
      </c>
      <c r="GY299" s="16">
        <v>1069343</v>
      </c>
      <c r="GZ299" s="16">
        <v>515597910</v>
      </c>
      <c r="HA299" s="18">
        <v>2.0999999999999999E-3</v>
      </c>
      <c r="HB299" s="16">
        <v>23731</v>
      </c>
      <c r="HC299" s="16">
        <v>50</v>
      </c>
      <c r="HD299" s="16">
        <v>23731</v>
      </c>
      <c r="HE299" s="16">
        <v>50</v>
      </c>
      <c r="HF299" s="16">
        <v>23681</v>
      </c>
      <c r="HG299" s="16">
        <v>886</v>
      </c>
      <c r="HH299" s="16">
        <v>685</v>
      </c>
      <c r="HI299" s="16">
        <v>201</v>
      </c>
      <c r="HJ299" s="15">
        <v>1890.095</v>
      </c>
      <c r="HK299" s="16">
        <v>379909</v>
      </c>
      <c r="HL299" s="15">
        <v>1890.095</v>
      </c>
      <c r="HM299" s="16">
        <v>10</v>
      </c>
      <c r="HN299" s="16">
        <v>18901</v>
      </c>
      <c r="HO299" s="15">
        <v>1890.095</v>
      </c>
      <c r="HP299" s="16">
        <v>7635</v>
      </c>
      <c r="HQ299" s="15">
        <v>0.11600000000000001</v>
      </c>
      <c r="HR299" s="16">
        <v>1674624</v>
      </c>
      <c r="HS299" s="16">
        <v>379909</v>
      </c>
      <c r="HT299" s="16">
        <v>18901</v>
      </c>
      <c r="HU299" s="16">
        <v>1275814</v>
      </c>
      <c r="HV299" s="16">
        <v>516667253</v>
      </c>
      <c r="HW299" s="18">
        <v>2.4693100000000001</v>
      </c>
      <c r="HX299" s="18">
        <v>1.9617800000000001</v>
      </c>
      <c r="HY299" s="18">
        <v>0.50753000000000004</v>
      </c>
      <c r="HZ299" s="16">
        <v>516667253</v>
      </c>
      <c r="IA299" s="16">
        <v>262224</v>
      </c>
      <c r="IB299" s="16">
        <v>7635</v>
      </c>
      <c r="IC299" s="17">
        <v>0</v>
      </c>
      <c r="ID299" s="16">
        <v>0</v>
      </c>
      <c r="IE299" s="15">
        <v>1890.095</v>
      </c>
      <c r="IF299" s="16">
        <v>0</v>
      </c>
      <c r="IG299" s="16">
        <v>2351745</v>
      </c>
      <c r="IH299" s="16">
        <v>23681</v>
      </c>
      <c r="II299" s="16">
        <v>0</v>
      </c>
      <c r="IJ299" s="16">
        <v>0</v>
      </c>
      <c r="IK299" s="16">
        <v>105969</v>
      </c>
      <c r="IL299" s="16">
        <v>379909</v>
      </c>
      <c r="IM299" s="16">
        <v>18901</v>
      </c>
      <c r="IN299" s="16">
        <v>262224</v>
      </c>
      <c r="IO299" s="16">
        <v>0</v>
      </c>
      <c r="IP299" s="16">
        <v>1772999</v>
      </c>
      <c r="IQ299" s="16">
        <v>12359333</v>
      </c>
      <c r="IR299" s="16">
        <v>0</v>
      </c>
      <c r="IS299" s="16">
        <v>23681</v>
      </c>
      <c r="IT299" s="16">
        <v>0</v>
      </c>
      <c r="IU299" s="16">
        <v>0</v>
      </c>
      <c r="IV299" s="16">
        <v>105969</v>
      </c>
      <c r="IW299" s="16">
        <v>379909</v>
      </c>
      <c r="IX299" s="16">
        <v>18901</v>
      </c>
      <c r="IY299" s="16">
        <v>262224</v>
      </c>
      <c r="IZ299" s="16">
        <v>0</v>
      </c>
      <c r="JA299" s="16">
        <v>0</v>
      </c>
      <c r="JB299" s="16">
        <v>332123</v>
      </c>
      <c r="JC299" s="16">
        <v>13270202</v>
      </c>
      <c r="JD299" s="16">
        <v>12414510</v>
      </c>
      <c r="JE299" s="16">
        <v>0</v>
      </c>
      <c r="JF299" s="16">
        <v>12414510</v>
      </c>
      <c r="JG299" s="19">
        <v>0.1</v>
      </c>
      <c r="JH299" s="16">
        <v>1241451</v>
      </c>
      <c r="JI299" s="16">
        <v>516667253</v>
      </c>
      <c r="JJ299" s="14">
        <v>1626</v>
      </c>
      <c r="JK299" s="16">
        <v>317754</v>
      </c>
      <c r="JL299" s="16">
        <v>416026</v>
      </c>
      <c r="JM299" s="16">
        <v>317754</v>
      </c>
      <c r="JN299" s="17">
        <v>0.25</v>
      </c>
      <c r="JO299" s="19">
        <v>0.32729999999999998</v>
      </c>
      <c r="JP299" s="16">
        <v>1241451</v>
      </c>
      <c r="JQ299" s="16">
        <v>406327</v>
      </c>
      <c r="JR299" s="17">
        <v>0.08</v>
      </c>
      <c r="JS299" s="16">
        <v>10232201</v>
      </c>
      <c r="JT299" s="16">
        <v>818576</v>
      </c>
      <c r="JU299" s="16">
        <v>1241451</v>
      </c>
      <c r="JV299" s="16">
        <v>406327</v>
      </c>
      <c r="JW299" s="16">
        <v>818576</v>
      </c>
      <c r="JX299" s="16">
        <v>16548</v>
      </c>
      <c r="JY299" s="16">
        <v>406327</v>
      </c>
      <c r="JZ299" s="18">
        <v>0</v>
      </c>
      <c r="KA299" s="16">
        <v>0</v>
      </c>
      <c r="KB299" s="16">
        <v>818576</v>
      </c>
      <c r="KC299" s="16">
        <v>16548</v>
      </c>
      <c r="KD299" s="16">
        <v>835124</v>
      </c>
      <c r="KE299" s="16">
        <v>12414510</v>
      </c>
      <c r="KF299" s="19">
        <v>0</v>
      </c>
      <c r="KG299" s="16">
        <v>0</v>
      </c>
      <c r="KH299" s="17">
        <v>0</v>
      </c>
      <c r="KI299" s="16">
        <v>10232201</v>
      </c>
      <c r="KJ299" s="16">
        <v>0</v>
      </c>
      <c r="KK299" s="16">
        <v>0</v>
      </c>
      <c r="KL299" s="16">
        <v>0</v>
      </c>
      <c r="KM299" s="16">
        <v>0</v>
      </c>
      <c r="KN299" s="16">
        <v>32172</v>
      </c>
      <c r="KO299" s="16">
        <v>32121</v>
      </c>
      <c r="KP299" s="16">
        <v>51</v>
      </c>
      <c r="KQ299" s="16">
        <v>1772999</v>
      </c>
      <c r="KR299" s="16">
        <v>51</v>
      </c>
      <c r="KS299" s="16">
        <v>1772948</v>
      </c>
      <c r="KT299" s="16">
        <v>78</v>
      </c>
      <c r="KU299" s="16">
        <v>51</v>
      </c>
      <c r="KV299" s="16">
        <v>129</v>
      </c>
      <c r="KW299" s="16">
        <v>2790003</v>
      </c>
      <c r="KX299" s="16">
        <v>1772948</v>
      </c>
      <c r="KY299" s="18">
        <v>4562951</v>
      </c>
      <c r="KZ299" s="16">
        <v>16548</v>
      </c>
      <c r="LA299" s="16">
        <v>0</v>
      </c>
      <c r="LB299" s="16">
        <v>0</v>
      </c>
      <c r="LC299" s="16">
        <v>0</v>
      </c>
      <c r="LD299" s="16">
        <v>4579499</v>
      </c>
      <c r="LE299" s="16">
        <v>711567</v>
      </c>
      <c r="LF299" s="16">
        <v>52746</v>
      </c>
      <c r="LG299" s="16">
        <v>0</v>
      </c>
      <c r="LH299" s="16">
        <v>5343812</v>
      </c>
      <c r="LI299" s="16">
        <v>16548</v>
      </c>
      <c r="LJ299" s="16">
        <v>5327264</v>
      </c>
      <c r="LK299" s="16">
        <v>516667253</v>
      </c>
      <c r="LL299" s="16">
        <v>10.31082</v>
      </c>
      <c r="LM299" s="16">
        <v>16548</v>
      </c>
      <c r="LN299" s="16">
        <v>526962585</v>
      </c>
      <c r="LO299" s="16">
        <v>3.1399999999999997E-2</v>
      </c>
      <c r="LP299" s="16">
        <v>10.31082</v>
      </c>
      <c r="LQ299" s="16">
        <v>10.342219999999999</v>
      </c>
      <c r="LR299" s="16">
        <v>613156</v>
      </c>
      <c r="LS299" s="16">
        <v>0</v>
      </c>
      <c r="LT299" s="16">
        <v>105858</v>
      </c>
      <c r="LU299" s="16">
        <v>116366</v>
      </c>
      <c r="LV299" s="16">
        <v>709</v>
      </c>
      <c r="LW299" s="16">
        <v>58042</v>
      </c>
      <c r="LX299" s="16">
        <v>6758</v>
      </c>
      <c r="LY299" s="16">
        <v>105969</v>
      </c>
      <c r="LZ299" s="16">
        <v>794920</v>
      </c>
      <c r="MA299" s="16">
        <v>13270202</v>
      </c>
      <c r="MB299" s="18">
        <v>794920</v>
      </c>
      <c r="MC299" s="16">
        <v>12475282</v>
      </c>
      <c r="MD299" s="16">
        <v>17575351</v>
      </c>
      <c r="ME299" s="18">
        <v>0</v>
      </c>
      <c r="MF299" s="18">
        <v>0</v>
      </c>
      <c r="MG299" s="18">
        <v>835124</v>
      </c>
      <c r="MH299" s="16">
        <v>0</v>
      </c>
      <c r="MI299" s="16">
        <v>332123</v>
      </c>
      <c r="MJ299" s="16">
        <v>0</v>
      </c>
      <c r="MK299" s="16">
        <v>0</v>
      </c>
      <c r="ML299" s="16">
        <v>0</v>
      </c>
      <c r="MM299" s="16">
        <v>0</v>
      </c>
      <c r="MN299" s="16">
        <v>0</v>
      </c>
      <c r="MO299" s="16">
        <v>4579499</v>
      </c>
      <c r="MP299" s="16">
        <v>332123</v>
      </c>
      <c r="MQ299" s="16">
        <v>0</v>
      </c>
      <c r="MR299" s="16">
        <v>818576</v>
      </c>
      <c r="MS299" s="16">
        <v>0</v>
      </c>
      <c r="MT299" s="16">
        <v>74192</v>
      </c>
      <c r="MU299" s="16">
        <v>129</v>
      </c>
      <c r="MV299" s="16">
        <v>0</v>
      </c>
      <c r="MW299" s="16">
        <v>5804519</v>
      </c>
      <c r="MX299" s="16">
        <v>526962585</v>
      </c>
      <c r="MY299" s="16">
        <v>1</v>
      </c>
      <c r="MZ299" s="16">
        <v>526963</v>
      </c>
      <c r="NA299" s="16">
        <v>0</v>
      </c>
      <c r="NB299" s="16">
        <v>10232201</v>
      </c>
      <c r="NC299" s="16">
        <v>0</v>
      </c>
      <c r="ND299" s="16">
        <v>526963</v>
      </c>
      <c r="NE299" s="16">
        <v>0</v>
      </c>
      <c r="NF299" s="16">
        <v>526963</v>
      </c>
      <c r="NG299" s="17">
        <v>0.08</v>
      </c>
      <c r="NH299" s="17">
        <v>0</v>
      </c>
      <c r="NI299" s="17">
        <v>0</v>
      </c>
      <c r="NJ299" s="17">
        <v>0</v>
      </c>
      <c r="NK299" s="17">
        <v>0</v>
      </c>
      <c r="NL299" s="17">
        <v>0.08</v>
      </c>
      <c r="NM299" s="16">
        <v>818576</v>
      </c>
      <c r="NN299" s="16">
        <v>0</v>
      </c>
      <c r="NO299" s="18">
        <v>0</v>
      </c>
      <c r="NP299" s="16">
        <v>0</v>
      </c>
      <c r="NQ299" s="17">
        <v>818576</v>
      </c>
      <c r="NR299" s="16">
        <v>850000</v>
      </c>
      <c r="NS299" s="16">
        <v>0</v>
      </c>
      <c r="NT299" s="16">
        <v>173898</v>
      </c>
      <c r="NU299" s="16">
        <v>0</v>
      </c>
      <c r="NV299" s="16">
        <v>0</v>
      </c>
      <c r="NW299" s="17">
        <v>0</v>
      </c>
      <c r="NX299" s="17">
        <v>1421499</v>
      </c>
    </row>
    <row r="300" spans="1:388" x14ac:dyDescent="0.55000000000000004">
      <c r="A300" s="13" t="s">
        <v>1177</v>
      </c>
      <c r="B300" s="13" t="s">
        <v>1177</v>
      </c>
      <c r="C300" s="13" t="s">
        <v>568</v>
      </c>
      <c r="D300" s="13" t="s">
        <v>569</v>
      </c>
      <c r="E300" s="14">
        <v>10672.3</v>
      </c>
      <c r="F300" s="15">
        <v>-2.6</v>
      </c>
      <c r="G300" s="16">
        <v>7413</v>
      </c>
      <c r="H300" s="16">
        <v>-19274</v>
      </c>
      <c r="I300" s="16">
        <v>6553</v>
      </c>
      <c r="J300" s="15">
        <v>-2.6</v>
      </c>
      <c r="K300" s="16">
        <v>-17038</v>
      </c>
      <c r="L300" s="16">
        <v>7413</v>
      </c>
      <c r="M300" s="16">
        <v>222</v>
      </c>
      <c r="N300" s="16">
        <v>7635</v>
      </c>
      <c r="O300" s="17">
        <v>625.75</v>
      </c>
      <c r="P300" s="17">
        <v>19.07</v>
      </c>
      <c r="Q300" s="17">
        <v>644.82000000000005</v>
      </c>
      <c r="R300" s="17">
        <v>68.400000000000006</v>
      </c>
      <c r="S300" s="17">
        <v>2.16</v>
      </c>
      <c r="T300" s="17">
        <v>70.56</v>
      </c>
      <c r="U300" s="17">
        <v>86.17</v>
      </c>
      <c r="V300" s="17">
        <v>2.35</v>
      </c>
      <c r="W300" s="17">
        <v>88.52</v>
      </c>
      <c r="X300" s="17">
        <v>357.8</v>
      </c>
      <c r="Y300" s="17">
        <v>10.73</v>
      </c>
      <c r="Z300" s="17">
        <v>368.53</v>
      </c>
      <c r="AA300" s="17">
        <v>539.28</v>
      </c>
      <c r="AB300" s="17">
        <v>877.92</v>
      </c>
      <c r="AC300" s="17">
        <v>875.43</v>
      </c>
      <c r="AD300" s="17">
        <v>2292.63</v>
      </c>
      <c r="AE300" s="14">
        <v>10672.3</v>
      </c>
      <c r="AF300" s="17">
        <v>12964.93</v>
      </c>
      <c r="AG300" s="17">
        <v>16.329999999999998</v>
      </c>
      <c r="AH300" s="17">
        <v>12981.26</v>
      </c>
      <c r="AI300" s="15">
        <v>68.87</v>
      </c>
      <c r="AJ300" s="15">
        <v>74.075000000000003</v>
      </c>
      <c r="AK300" s="17">
        <v>202.22</v>
      </c>
      <c r="AL300" s="17">
        <f>ROUND(Data_AidAndLevy[[#This Row],[L311]]*Data_AidAndLevy[[#This Row],[L201]],0)</f>
        <v>1499057</v>
      </c>
      <c r="AM300" s="15">
        <v>0</v>
      </c>
      <c r="AN300" s="15">
        <v>345.16500000000002</v>
      </c>
      <c r="AO300" s="17">
        <v>12964.93</v>
      </c>
      <c r="AP300" s="15">
        <v>13310.094999999999</v>
      </c>
      <c r="AQ300" s="17">
        <v>2292.63</v>
      </c>
      <c r="AR300" s="15">
        <v>11017.465</v>
      </c>
      <c r="AS300" s="16">
        <v>7635</v>
      </c>
      <c r="AT300" s="14">
        <v>10672.3</v>
      </c>
      <c r="AU300" s="16">
        <v>81483011</v>
      </c>
      <c r="AV300" s="16">
        <v>79170099</v>
      </c>
      <c r="AW300" s="17">
        <v>1.01</v>
      </c>
      <c r="AX300" s="16">
        <v>79961800</v>
      </c>
      <c r="AY300" s="16">
        <v>81483011</v>
      </c>
      <c r="AZ300" s="16">
        <v>0</v>
      </c>
      <c r="BA300" s="16">
        <v>7635</v>
      </c>
      <c r="BB300" s="15">
        <v>345.16500000000002</v>
      </c>
      <c r="BC300" s="16">
        <v>2635335</v>
      </c>
      <c r="BD300" s="16">
        <v>7635</v>
      </c>
      <c r="BE300" s="17">
        <v>2292.63</v>
      </c>
      <c r="BF300" s="16">
        <v>17504230</v>
      </c>
      <c r="BG300" s="17">
        <v>644.82000000000005</v>
      </c>
      <c r="BH300" s="14">
        <v>10672.3</v>
      </c>
      <c r="BI300" s="16">
        <v>6881712</v>
      </c>
      <c r="BJ300" s="16">
        <v>6682947</v>
      </c>
      <c r="BK300" s="16">
        <v>6881712</v>
      </c>
      <c r="BL300" s="16">
        <v>0</v>
      </c>
      <c r="BM300" s="16">
        <v>6881712</v>
      </c>
      <c r="BN300" s="16">
        <v>6881712</v>
      </c>
      <c r="BO300" s="17">
        <v>70.56</v>
      </c>
      <c r="BP300" s="14">
        <v>10672.3</v>
      </c>
      <c r="BQ300" s="16">
        <v>753037</v>
      </c>
      <c r="BR300" s="16">
        <v>730505</v>
      </c>
      <c r="BS300" s="16">
        <v>753037</v>
      </c>
      <c r="BT300" s="16">
        <v>0</v>
      </c>
      <c r="BU300" s="16">
        <v>753037</v>
      </c>
      <c r="BV300" s="16">
        <v>753037</v>
      </c>
      <c r="BW300" s="17">
        <v>88.52</v>
      </c>
      <c r="BX300" s="14">
        <v>10672.3</v>
      </c>
      <c r="BY300" s="16">
        <v>944712</v>
      </c>
      <c r="BZ300" s="16">
        <v>920287</v>
      </c>
      <c r="CA300" s="16">
        <v>944712</v>
      </c>
      <c r="CB300" s="16">
        <v>0</v>
      </c>
      <c r="CC300" s="16">
        <v>944712</v>
      </c>
      <c r="CD300" s="16">
        <v>944712</v>
      </c>
      <c r="CE300" s="17">
        <v>368.53</v>
      </c>
      <c r="CF300" s="14">
        <v>10672.3</v>
      </c>
      <c r="CG300" s="16">
        <v>3933063</v>
      </c>
      <c r="CH300" s="16">
        <v>3821268</v>
      </c>
      <c r="CI300" s="16">
        <v>3933063</v>
      </c>
      <c r="CJ300" s="16">
        <v>0</v>
      </c>
      <c r="CK300" s="16">
        <v>3933063</v>
      </c>
      <c r="CL300" s="16">
        <v>3933063</v>
      </c>
      <c r="CM300" s="17">
        <v>337.26</v>
      </c>
      <c r="CN300" s="17">
        <v>12964.93</v>
      </c>
      <c r="CO300" s="16">
        <v>4372552</v>
      </c>
      <c r="CP300" s="16">
        <v>4235213</v>
      </c>
      <c r="CQ300" s="16">
        <v>0</v>
      </c>
      <c r="CR300" s="16">
        <v>4235213</v>
      </c>
      <c r="CS300" s="16">
        <v>4372552</v>
      </c>
      <c r="CT300" s="16">
        <v>0</v>
      </c>
      <c r="CU300" s="14">
        <v>10672.3</v>
      </c>
      <c r="CV300" s="16">
        <v>1125</v>
      </c>
      <c r="CW300" s="14">
        <v>12.6</v>
      </c>
      <c r="CX300" s="16">
        <v>11785</v>
      </c>
      <c r="CY300" s="17">
        <v>62.47</v>
      </c>
      <c r="CZ300" s="16">
        <v>736209</v>
      </c>
      <c r="DA300" s="16">
        <v>11785</v>
      </c>
      <c r="DB300" s="17">
        <v>69.650000000000006</v>
      </c>
      <c r="DC300" s="16">
        <v>820825</v>
      </c>
      <c r="DD300" s="17">
        <v>16.329999999999998</v>
      </c>
      <c r="DE300" s="17">
        <v>337.26</v>
      </c>
      <c r="DF300" s="16">
        <v>5507</v>
      </c>
      <c r="DG300" s="17">
        <v>41.7</v>
      </c>
      <c r="DH300" s="17">
        <v>12964.93</v>
      </c>
      <c r="DI300" s="16">
        <v>540638</v>
      </c>
      <c r="DJ300" s="16">
        <v>526266</v>
      </c>
      <c r="DK300" s="16">
        <v>540638</v>
      </c>
      <c r="DL300" s="16">
        <v>0</v>
      </c>
      <c r="DM300" s="16">
        <v>540638</v>
      </c>
      <c r="DN300" s="16">
        <v>540638</v>
      </c>
      <c r="DO300" s="17">
        <v>4.8</v>
      </c>
      <c r="DP300" s="17">
        <v>12964.93</v>
      </c>
      <c r="DQ300" s="16">
        <v>62232</v>
      </c>
      <c r="DR300" s="16">
        <v>60514</v>
      </c>
      <c r="DS300" s="16">
        <v>62232</v>
      </c>
      <c r="DT300" s="16">
        <v>0</v>
      </c>
      <c r="DU300" s="16">
        <v>62232</v>
      </c>
      <c r="DV300" s="16">
        <v>62232</v>
      </c>
      <c r="DW300" s="16">
        <v>81483011</v>
      </c>
      <c r="DX300" s="16">
        <v>0</v>
      </c>
      <c r="DY300" s="16">
        <v>2635335</v>
      </c>
      <c r="DZ300" s="16">
        <v>17504230</v>
      </c>
      <c r="EA300" s="16">
        <v>6881712</v>
      </c>
      <c r="EB300" s="16">
        <v>753037</v>
      </c>
      <c r="EC300" s="16">
        <v>944712</v>
      </c>
      <c r="ED300" s="16">
        <v>3933063</v>
      </c>
      <c r="EE300" s="16">
        <v>4372552</v>
      </c>
      <c r="EF300" s="16">
        <v>0</v>
      </c>
      <c r="EG300" s="16">
        <v>736209</v>
      </c>
      <c r="EH300" s="16">
        <v>820825</v>
      </c>
      <c r="EI300" s="16">
        <v>5507</v>
      </c>
      <c r="EJ300" s="16">
        <v>540638</v>
      </c>
      <c r="EK300" s="16">
        <v>62232</v>
      </c>
      <c r="EL300" s="16">
        <v>711482</v>
      </c>
      <c r="EM300" s="16">
        <v>3955688</v>
      </c>
      <c r="EN300" s="16">
        <v>-19274</v>
      </c>
      <c r="EO300" s="16">
        <v>123897995</v>
      </c>
      <c r="EP300" s="16">
        <v>2765393920</v>
      </c>
      <c r="EQ300" s="18">
        <v>5.4</v>
      </c>
      <c r="ER300" s="16">
        <v>14933127</v>
      </c>
      <c r="ES300" s="16">
        <v>483976</v>
      </c>
      <c r="ET300" s="16">
        <v>491091</v>
      </c>
      <c r="EU300" s="16">
        <v>-7115</v>
      </c>
      <c r="EV300" s="16">
        <v>14933127</v>
      </c>
      <c r="EW300" s="16">
        <v>14926012</v>
      </c>
      <c r="EX300" s="16">
        <v>1130983549</v>
      </c>
      <c r="EY300" s="16">
        <v>1053717750</v>
      </c>
      <c r="EZ300" s="16">
        <v>77265799</v>
      </c>
      <c r="FA300" s="18">
        <v>5.4</v>
      </c>
      <c r="FB300" s="16">
        <v>417235</v>
      </c>
      <c r="FC300" s="16">
        <v>0</v>
      </c>
      <c r="FD300" s="16">
        <v>0</v>
      </c>
      <c r="FE300" s="16">
        <v>0</v>
      </c>
      <c r="FF300" s="16">
        <v>417235</v>
      </c>
      <c r="FG300" s="16">
        <v>417235</v>
      </c>
      <c r="FH300" s="16">
        <v>14926012</v>
      </c>
      <c r="FI300" s="16">
        <v>15343247</v>
      </c>
      <c r="FJ300" s="16">
        <v>6749</v>
      </c>
      <c r="FK300" s="15">
        <v>11017.465</v>
      </c>
      <c r="FL300" s="16">
        <v>74356871</v>
      </c>
      <c r="FM300" s="16">
        <v>6749</v>
      </c>
      <c r="FN300" s="17">
        <v>2292.63</v>
      </c>
      <c r="FO300" s="16">
        <v>15472960</v>
      </c>
      <c r="FP300" s="16">
        <v>264</v>
      </c>
      <c r="FQ300" s="17">
        <v>12981.26</v>
      </c>
      <c r="FR300" s="16">
        <v>3427053</v>
      </c>
      <c r="FS300" s="16">
        <v>540638</v>
      </c>
      <c r="FT300" s="16">
        <v>62232</v>
      </c>
      <c r="FU300" s="16">
        <v>4029923</v>
      </c>
      <c r="FV300" s="16">
        <v>74356871</v>
      </c>
      <c r="FW300" s="16">
        <v>15472960</v>
      </c>
      <c r="FX300" s="16">
        <v>-17038</v>
      </c>
      <c r="FY300" s="16">
        <v>6881712</v>
      </c>
      <c r="FZ300" s="16">
        <v>753037</v>
      </c>
      <c r="GA300" s="16">
        <v>944712</v>
      </c>
      <c r="GB300" s="16">
        <v>3933063</v>
      </c>
      <c r="GC300" s="16">
        <v>106355240</v>
      </c>
      <c r="GD300" s="16">
        <v>15343247</v>
      </c>
      <c r="GE300" s="16">
        <v>91011993</v>
      </c>
      <c r="GF300" s="15">
        <v>13310.094999999999</v>
      </c>
      <c r="GG300" s="16">
        <v>300</v>
      </c>
      <c r="GH300" s="16">
        <v>3993029</v>
      </c>
      <c r="GI300" s="16">
        <v>91011993</v>
      </c>
      <c r="GJ300" s="16">
        <v>0</v>
      </c>
      <c r="GK300" s="14">
        <v>252</v>
      </c>
      <c r="GL300" s="16">
        <v>7635</v>
      </c>
      <c r="GM300" s="16">
        <v>1924020</v>
      </c>
      <c r="GN300" s="14">
        <v>0</v>
      </c>
      <c r="GO300" s="16">
        <v>7413</v>
      </c>
      <c r="GP300" s="16">
        <v>0</v>
      </c>
      <c r="GQ300" s="16">
        <v>1924020</v>
      </c>
      <c r="GR300" s="16">
        <v>1924020</v>
      </c>
      <c r="GS300" s="16">
        <v>123897995</v>
      </c>
      <c r="GT300" s="16">
        <v>106355240</v>
      </c>
      <c r="GU300" s="16">
        <v>0</v>
      </c>
      <c r="GV300" s="16">
        <v>17542755</v>
      </c>
      <c r="GW300" s="16">
        <v>2765393920</v>
      </c>
      <c r="GX300" s="16">
        <v>2843707107</v>
      </c>
      <c r="GY300" s="16">
        <v>0</v>
      </c>
      <c r="GZ300" s="16">
        <v>2843707107</v>
      </c>
      <c r="HA300" s="18">
        <v>0</v>
      </c>
      <c r="HB300" s="16">
        <v>119008</v>
      </c>
      <c r="HC300" s="16">
        <v>0</v>
      </c>
      <c r="HD300" s="16">
        <v>119008</v>
      </c>
      <c r="HE300" s="16">
        <v>0</v>
      </c>
      <c r="HF300" s="16">
        <v>119008</v>
      </c>
      <c r="HG300" s="16">
        <v>886</v>
      </c>
      <c r="HH300" s="16">
        <v>685</v>
      </c>
      <c r="HI300" s="16">
        <v>201</v>
      </c>
      <c r="HJ300" s="15">
        <v>13310.094999999999</v>
      </c>
      <c r="HK300" s="16">
        <v>2675329</v>
      </c>
      <c r="HL300" s="15">
        <v>13310.094999999999</v>
      </c>
      <c r="HM300" s="16">
        <v>10</v>
      </c>
      <c r="HN300" s="16">
        <v>133101</v>
      </c>
      <c r="HO300" s="15">
        <v>13310.094999999999</v>
      </c>
      <c r="HP300" s="16">
        <v>7635</v>
      </c>
      <c r="HQ300" s="15">
        <v>0.11600000000000001</v>
      </c>
      <c r="HR300" s="16">
        <v>11792744</v>
      </c>
      <c r="HS300" s="16">
        <v>2675329</v>
      </c>
      <c r="HT300" s="16">
        <v>133101</v>
      </c>
      <c r="HU300" s="16">
        <v>8984314</v>
      </c>
      <c r="HV300" s="16">
        <v>2765393920</v>
      </c>
      <c r="HW300" s="18">
        <v>3.24884</v>
      </c>
      <c r="HX300" s="18">
        <v>1.9617800000000001</v>
      </c>
      <c r="HY300" s="18">
        <v>1.2870600000000001</v>
      </c>
      <c r="HZ300" s="16">
        <v>2765393920</v>
      </c>
      <c r="IA300" s="16">
        <v>3559228</v>
      </c>
      <c r="IB300" s="16">
        <v>7635</v>
      </c>
      <c r="IC300" s="17">
        <v>0</v>
      </c>
      <c r="ID300" s="16">
        <v>0</v>
      </c>
      <c r="IE300" s="15">
        <v>13310.094999999999</v>
      </c>
      <c r="IF300" s="16">
        <v>0</v>
      </c>
      <c r="IG300" s="16">
        <v>17542755</v>
      </c>
      <c r="IH300" s="16">
        <v>119008</v>
      </c>
      <c r="II300" s="16">
        <v>0</v>
      </c>
      <c r="IJ300" s="16">
        <v>0</v>
      </c>
      <c r="IK300" s="16">
        <v>711482</v>
      </c>
      <c r="IL300" s="16">
        <v>2675329</v>
      </c>
      <c r="IM300" s="16">
        <v>133101</v>
      </c>
      <c r="IN300" s="16">
        <v>3559228</v>
      </c>
      <c r="IO300" s="16">
        <v>0</v>
      </c>
      <c r="IP300" s="16">
        <v>11767571</v>
      </c>
      <c r="IQ300" s="16">
        <v>91011993</v>
      </c>
      <c r="IR300" s="16">
        <v>0</v>
      </c>
      <c r="IS300" s="16">
        <v>119008</v>
      </c>
      <c r="IT300" s="16">
        <v>0</v>
      </c>
      <c r="IU300" s="16">
        <v>0</v>
      </c>
      <c r="IV300" s="16">
        <v>711482</v>
      </c>
      <c r="IW300" s="16">
        <v>2675329</v>
      </c>
      <c r="IX300" s="16">
        <v>133101</v>
      </c>
      <c r="IY300" s="16">
        <v>3559228</v>
      </c>
      <c r="IZ300" s="16">
        <v>0</v>
      </c>
      <c r="JA300" s="16">
        <v>0</v>
      </c>
      <c r="JB300" s="16">
        <v>1924020</v>
      </c>
      <c r="JC300" s="16">
        <v>98711197</v>
      </c>
      <c r="JD300" s="16">
        <v>81483011</v>
      </c>
      <c r="JE300" s="16">
        <v>0</v>
      </c>
      <c r="JF300" s="16">
        <v>81483011</v>
      </c>
      <c r="JG300" s="19">
        <v>0.1</v>
      </c>
      <c r="JH300" s="16">
        <v>8148301</v>
      </c>
      <c r="JI300" s="16">
        <v>2765393920</v>
      </c>
      <c r="JJ300" s="14">
        <v>10672.3</v>
      </c>
      <c r="JK300" s="16">
        <v>259119</v>
      </c>
      <c r="JL300" s="16">
        <v>416026</v>
      </c>
      <c r="JM300" s="16">
        <v>259119</v>
      </c>
      <c r="JN300" s="17">
        <v>0.25</v>
      </c>
      <c r="JO300" s="19">
        <v>0.40139999999999998</v>
      </c>
      <c r="JP300" s="16">
        <v>8148301</v>
      </c>
      <c r="JQ300" s="16">
        <v>3270728</v>
      </c>
      <c r="JR300" s="17">
        <v>0</v>
      </c>
      <c r="JS300" s="16">
        <v>70569796</v>
      </c>
      <c r="JT300" s="16">
        <v>0</v>
      </c>
      <c r="JU300" s="16">
        <v>8148301</v>
      </c>
      <c r="JV300" s="16">
        <v>3270728</v>
      </c>
      <c r="JW300" s="16">
        <v>0</v>
      </c>
      <c r="JX300" s="16">
        <v>4877573</v>
      </c>
      <c r="JY300" s="16">
        <v>3270728</v>
      </c>
      <c r="JZ300" s="18">
        <v>0</v>
      </c>
      <c r="KA300" s="16">
        <v>0</v>
      </c>
      <c r="KB300" s="16">
        <v>0</v>
      </c>
      <c r="KC300" s="16">
        <v>4877573</v>
      </c>
      <c r="KD300" s="16">
        <v>4877573</v>
      </c>
      <c r="KE300" s="16">
        <v>81483011</v>
      </c>
      <c r="KF300" s="19">
        <v>0</v>
      </c>
      <c r="KG300" s="16">
        <v>0</v>
      </c>
      <c r="KH300" s="17">
        <v>0</v>
      </c>
      <c r="KI300" s="16">
        <v>70569796</v>
      </c>
      <c r="KJ300" s="16">
        <v>0</v>
      </c>
      <c r="KK300" s="16">
        <v>0</v>
      </c>
      <c r="KL300" s="16">
        <v>0</v>
      </c>
      <c r="KM300" s="16">
        <v>0</v>
      </c>
      <c r="KN300" s="16">
        <v>384280</v>
      </c>
      <c r="KO300" s="16">
        <v>389930</v>
      </c>
      <c r="KP300" s="16">
        <v>-5650</v>
      </c>
      <c r="KQ300" s="16">
        <v>11767571</v>
      </c>
      <c r="KR300" s="16">
        <v>-5650</v>
      </c>
      <c r="KS300" s="16">
        <v>11773221</v>
      </c>
      <c r="KT300" s="16">
        <v>-7115</v>
      </c>
      <c r="KU300" s="16">
        <v>-5650</v>
      </c>
      <c r="KV300" s="16">
        <v>-12765</v>
      </c>
      <c r="KW300" s="16">
        <v>14933127</v>
      </c>
      <c r="KX300" s="16">
        <v>11773221</v>
      </c>
      <c r="KY300" s="18">
        <v>26706348</v>
      </c>
      <c r="KZ300" s="16">
        <v>4877573</v>
      </c>
      <c r="LA300" s="16">
        <v>0</v>
      </c>
      <c r="LB300" s="16">
        <v>0</v>
      </c>
      <c r="LC300" s="16">
        <v>0</v>
      </c>
      <c r="LD300" s="16">
        <v>31583921</v>
      </c>
      <c r="LE300" s="16">
        <v>0</v>
      </c>
      <c r="LF300" s="16">
        <v>0</v>
      </c>
      <c r="LG300" s="16">
        <v>0</v>
      </c>
      <c r="LH300" s="16">
        <v>31583921</v>
      </c>
      <c r="LI300" s="16">
        <v>4877573</v>
      </c>
      <c r="LJ300" s="16">
        <v>26706348</v>
      </c>
      <c r="LK300" s="16">
        <v>2765393920</v>
      </c>
      <c r="LL300" s="16">
        <v>9.6573399999999996</v>
      </c>
      <c r="LM300" s="16">
        <v>4877573</v>
      </c>
      <c r="LN300" s="16">
        <v>3185134054</v>
      </c>
      <c r="LO300" s="16">
        <v>1.5313600000000001</v>
      </c>
      <c r="LP300" s="16">
        <v>9.6573399999999996</v>
      </c>
      <c r="LQ300" s="16">
        <v>11.188700000000001</v>
      </c>
      <c r="LR300" s="16">
        <v>4372552</v>
      </c>
      <c r="LS300" s="16">
        <v>0</v>
      </c>
      <c r="LT300" s="16">
        <v>736209</v>
      </c>
      <c r="LU300" s="16">
        <v>820825</v>
      </c>
      <c r="LV300" s="16">
        <v>5507</v>
      </c>
      <c r="LW300" s="16">
        <v>540638</v>
      </c>
      <c r="LX300" s="16">
        <v>62232</v>
      </c>
      <c r="LY300" s="16">
        <v>711482</v>
      </c>
      <c r="LZ300" s="16">
        <v>5826481</v>
      </c>
      <c r="MA300" s="16">
        <v>98711197</v>
      </c>
      <c r="MB300" s="18">
        <v>5826481</v>
      </c>
      <c r="MC300" s="16">
        <v>92884716</v>
      </c>
      <c r="MD300" s="16">
        <v>123897995</v>
      </c>
      <c r="ME300" s="18">
        <v>0</v>
      </c>
      <c r="MF300" s="18">
        <v>0</v>
      </c>
      <c r="MG300" s="18">
        <v>4877573</v>
      </c>
      <c r="MH300" s="16">
        <v>0</v>
      </c>
      <c r="MI300" s="16">
        <v>1924020</v>
      </c>
      <c r="MJ300" s="16">
        <v>0</v>
      </c>
      <c r="MK300" s="16">
        <v>0</v>
      </c>
      <c r="ML300" s="16">
        <v>0</v>
      </c>
      <c r="MM300" s="16">
        <v>0</v>
      </c>
      <c r="MN300" s="16">
        <v>0</v>
      </c>
      <c r="MO300" s="16">
        <v>31583921</v>
      </c>
      <c r="MP300" s="16">
        <v>1924020</v>
      </c>
      <c r="MQ300" s="16">
        <v>0</v>
      </c>
      <c r="MR300" s="16">
        <v>0</v>
      </c>
      <c r="MS300" s="16">
        <v>0</v>
      </c>
      <c r="MT300" s="16">
        <v>417235</v>
      </c>
      <c r="MU300" s="16">
        <v>-12765</v>
      </c>
      <c r="MV300" s="16">
        <v>0</v>
      </c>
      <c r="MW300" s="16">
        <v>33912411</v>
      </c>
      <c r="MX300" s="16">
        <v>3185134054</v>
      </c>
      <c r="MY300" s="16">
        <v>0.67</v>
      </c>
      <c r="MZ300" s="16">
        <v>2134040</v>
      </c>
      <c r="NA300" s="16">
        <v>0</v>
      </c>
      <c r="NB300" s="16">
        <v>70569796</v>
      </c>
      <c r="NC300" s="16">
        <v>0</v>
      </c>
      <c r="ND300" s="16">
        <v>2134040</v>
      </c>
      <c r="NE300" s="16">
        <v>0</v>
      </c>
      <c r="NF300" s="16">
        <v>2134040</v>
      </c>
      <c r="NG300" s="17">
        <v>0</v>
      </c>
      <c r="NH300" s="17">
        <v>0</v>
      </c>
      <c r="NI300" s="17">
        <v>0</v>
      </c>
      <c r="NJ300" s="17">
        <v>0</v>
      </c>
      <c r="NK300" s="17">
        <v>0</v>
      </c>
      <c r="NL300" s="17">
        <v>0</v>
      </c>
      <c r="NM300" s="16">
        <v>0</v>
      </c>
      <c r="NN300" s="16">
        <v>0</v>
      </c>
      <c r="NO300" s="18">
        <v>0</v>
      </c>
      <c r="NP300" s="16">
        <v>0</v>
      </c>
      <c r="NQ300" s="17">
        <v>0</v>
      </c>
      <c r="NR300" s="16">
        <v>3240000</v>
      </c>
      <c r="NS300" s="16">
        <v>0</v>
      </c>
      <c r="NT300" s="16">
        <v>1051094</v>
      </c>
      <c r="NU300" s="16">
        <v>0</v>
      </c>
      <c r="NV300" s="16">
        <v>0</v>
      </c>
      <c r="NW300" s="17">
        <v>0</v>
      </c>
      <c r="NX300" s="17">
        <v>0</v>
      </c>
    </row>
    <row r="301" spans="1:388" x14ac:dyDescent="0.55000000000000004">
      <c r="A301" s="13" t="s">
        <v>1181</v>
      </c>
      <c r="B301" s="13" t="s">
        <v>1183</v>
      </c>
      <c r="C301" s="13" t="s">
        <v>570</v>
      </c>
      <c r="D301" s="13" t="s">
        <v>571</v>
      </c>
      <c r="E301" s="14">
        <v>13153.9</v>
      </c>
      <c r="F301" s="15">
        <v>-3.1640000000000001</v>
      </c>
      <c r="G301" s="16">
        <v>7413</v>
      </c>
      <c r="H301" s="16">
        <v>-23455</v>
      </c>
      <c r="I301" s="16">
        <v>6553</v>
      </c>
      <c r="J301" s="15">
        <v>-3.1640000000000001</v>
      </c>
      <c r="K301" s="16">
        <v>-20734</v>
      </c>
      <c r="L301" s="16">
        <v>7413</v>
      </c>
      <c r="M301" s="16">
        <v>222</v>
      </c>
      <c r="N301" s="16">
        <v>7635</v>
      </c>
      <c r="O301" s="17">
        <v>567.36</v>
      </c>
      <c r="P301" s="17">
        <v>19.07</v>
      </c>
      <c r="Q301" s="17">
        <v>586.42999999999995</v>
      </c>
      <c r="R301" s="17">
        <v>59.2</v>
      </c>
      <c r="S301" s="17">
        <v>2.16</v>
      </c>
      <c r="T301" s="17">
        <v>61.36</v>
      </c>
      <c r="U301" s="17">
        <v>74.59</v>
      </c>
      <c r="V301" s="17">
        <v>2.35</v>
      </c>
      <c r="W301" s="17">
        <v>76.94</v>
      </c>
      <c r="X301" s="17">
        <v>357.8</v>
      </c>
      <c r="Y301" s="17">
        <v>10.73</v>
      </c>
      <c r="Z301" s="17">
        <v>368.53</v>
      </c>
      <c r="AA301" s="17">
        <v>478.8</v>
      </c>
      <c r="AB301" s="17">
        <v>463.73</v>
      </c>
      <c r="AC301" s="17">
        <v>442.51</v>
      </c>
      <c r="AD301" s="17">
        <v>1385.04</v>
      </c>
      <c r="AE301" s="14">
        <v>13153.9</v>
      </c>
      <c r="AF301" s="17">
        <v>14538.94</v>
      </c>
      <c r="AG301" s="17">
        <v>0</v>
      </c>
      <c r="AH301" s="17">
        <v>14538.94</v>
      </c>
      <c r="AI301" s="15">
        <v>118.47</v>
      </c>
      <c r="AJ301" s="15">
        <v>42.314999999999998</v>
      </c>
      <c r="AK301" s="17">
        <v>111.27</v>
      </c>
      <c r="AL301" s="17">
        <f>ROUND(Data_AidAndLevy[[#This Row],[L311]]*Data_AidAndLevy[[#This Row],[L201]],0)</f>
        <v>824845</v>
      </c>
      <c r="AM301" s="15">
        <v>0</v>
      </c>
      <c r="AN301" s="15">
        <v>272.05500000000001</v>
      </c>
      <c r="AO301" s="17">
        <v>14538.94</v>
      </c>
      <c r="AP301" s="15">
        <v>14810.995000000001</v>
      </c>
      <c r="AQ301" s="17">
        <v>1385.04</v>
      </c>
      <c r="AR301" s="15">
        <v>13425.955</v>
      </c>
      <c r="AS301" s="16">
        <v>7635</v>
      </c>
      <c r="AT301" s="14">
        <v>13153.9</v>
      </c>
      <c r="AU301" s="16">
        <v>100430027</v>
      </c>
      <c r="AV301" s="16">
        <v>93520925</v>
      </c>
      <c r="AW301" s="17">
        <v>1.01</v>
      </c>
      <c r="AX301" s="16">
        <v>94456134</v>
      </c>
      <c r="AY301" s="16">
        <v>100430027</v>
      </c>
      <c r="AZ301" s="16">
        <v>0</v>
      </c>
      <c r="BA301" s="16">
        <v>7635</v>
      </c>
      <c r="BB301" s="15">
        <v>272.05500000000001</v>
      </c>
      <c r="BC301" s="16">
        <v>2077140</v>
      </c>
      <c r="BD301" s="16">
        <v>7635</v>
      </c>
      <c r="BE301" s="17">
        <v>1385.04</v>
      </c>
      <c r="BF301" s="16">
        <v>10574780</v>
      </c>
      <c r="BG301" s="17">
        <v>586.42999999999995</v>
      </c>
      <c r="BH301" s="14">
        <v>13153.9</v>
      </c>
      <c r="BI301" s="16">
        <v>7713842</v>
      </c>
      <c r="BJ301" s="16">
        <v>7157700</v>
      </c>
      <c r="BK301" s="16">
        <v>7713842</v>
      </c>
      <c r="BL301" s="16">
        <v>0</v>
      </c>
      <c r="BM301" s="16">
        <v>7713842</v>
      </c>
      <c r="BN301" s="16">
        <v>7713842</v>
      </c>
      <c r="BO301" s="17">
        <v>61.36</v>
      </c>
      <c r="BP301" s="14">
        <v>13153.9</v>
      </c>
      <c r="BQ301" s="16">
        <v>807123</v>
      </c>
      <c r="BR301" s="16">
        <v>746855</v>
      </c>
      <c r="BS301" s="16">
        <v>807123</v>
      </c>
      <c r="BT301" s="16">
        <v>0</v>
      </c>
      <c r="BU301" s="16">
        <v>807123</v>
      </c>
      <c r="BV301" s="16">
        <v>807123</v>
      </c>
      <c r="BW301" s="17">
        <v>76.94</v>
      </c>
      <c r="BX301" s="14">
        <v>13153.9</v>
      </c>
      <c r="BY301" s="16">
        <v>1012061</v>
      </c>
      <c r="BZ301" s="16">
        <v>941013</v>
      </c>
      <c r="CA301" s="16">
        <v>1012061</v>
      </c>
      <c r="CB301" s="16">
        <v>0</v>
      </c>
      <c r="CC301" s="16">
        <v>1012061</v>
      </c>
      <c r="CD301" s="16">
        <v>1012061</v>
      </c>
      <c r="CE301" s="17">
        <v>368.53</v>
      </c>
      <c r="CF301" s="14">
        <v>13153.9</v>
      </c>
      <c r="CG301" s="16">
        <v>4847607</v>
      </c>
      <c r="CH301" s="16">
        <v>4513933</v>
      </c>
      <c r="CI301" s="16">
        <v>4847607</v>
      </c>
      <c r="CJ301" s="16">
        <v>0</v>
      </c>
      <c r="CK301" s="16">
        <v>4847607</v>
      </c>
      <c r="CL301" s="16">
        <v>4847607</v>
      </c>
      <c r="CM301" s="17">
        <v>325.88</v>
      </c>
      <c r="CN301" s="17">
        <v>14538.94</v>
      </c>
      <c r="CO301" s="16">
        <v>4737950</v>
      </c>
      <c r="CP301" s="16">
        <v>4375383</v>
      </c>
      <c r="CQ301" s="16">
        <v>0</v>
      </c>
      <c r="CR301" s="16">
        <v>4375383</v>
      </c>
      <c r="CS301" s="16">
        <v>4737950</v>
      </c>
      <c r="CT301" s="16">
        <v>0</v>
      </c>
      <c r="CU301" s="14">
        <v>13153.9</v>
      </c>
      <c r="CV301" s="16">
        <v>1262</v>
      </c>
      <c r="CW301" s="14">
        <v>0.5</v>
      </c>
      <c r="CX301" s="16">
        <v>14415</v>
      </c>
      <c r="CY301" s="17">
        <v>62.04</v>
      </c>
      <c r="CZ301" s="16">
        <v>894307</v>
      </c>
      <c r="DA301" s="16">
        <v>14415</v>
      </c>
      <c r="DB301" s="17">
        <v>68.150000000000006</v>
      </c>
      <c r="DC301" s="16">
        <v>982382</v>
      </c>
      <c r="DD301" s="17">
        <v>0</v>
      </c>
      <c r="DE301" s="17">
        <v>325.88</v>
      </c>
      <c r="DF301" s="16">
        <v>0</v>
      </c>
      <c r="DG301" s="17">
        <v>27.75</v>
      </c>
      <c r="DH301" s="17">
        <v>14538.94</v>
      </c>
      <c r="DI301" s="16">
        <v>403456</v>
      </c>
      <c r="DJ301" s="16">
        <v>370197</v>
      </c>
      <c r="DK301" s="16">
        <v>403456</v>
      </c>
      <c r="DL301" s="16">
        <v>0</v>
      </c>
      <c r="DM301" s="16">
        <v>403456</v>
      </c>
      <c r="DN301" s="16">
        <v>403456</v>
      </c>
      <c r="DO301" s="17">
        <v>3.48</v>
      </c>
      <c r="DP301" s="17">
        <v>14538.94</v>
      </c>
      <c r="DQ301" s="16">
        <v>50596</v>
      </c>
      <c r="DR301" s="16">
        <v>46500</v>
      </c>
      <c r="DS301" s="16">
        <v>50596</v>
      </c>
      <c r="DT301" s="16">
        <v>0</v>
      </c>
      <c r="DU301" s="16">
        <v>50596</v>
      </c>
      <c r="DV301" s="16">
        <v>50596</v>
      </c>
      <c r="DW301" s="16">
        <v>100430027</v>
      </c>
      <c r="DX301" s="16">
        <v>0</v>
      </c>
      <c r="DY301" s="16">
        <v>2077140</v>
      </c>
      <c r="DZ301" s="16">
        <v>10574780</v>
      </c>
      <c r="EA301" s="16">
        <v>7713842</v>
      </c>
      <c r="EB301" s="16">
        <v>807123</v>
      </c>
      <c r="EC301" s="16">
        <v>1012061</v>
      </c>
      <c r="ED301" s="16">
        <v>4847607</v>
      </c>
      <c r="EE301" s="16">
        <v>4737950</v>
      </c>
      <c r="EF301" s="16">
        <v>0</v>
      </c>
      <c r="EG301" s="16">
        <v>894307</v>
      </c>
      <c r="EH301" s="16">
        <v>982382</v>
      </c>
      <c r="EI301" s="16">
        <v>0</v>
      </c>
      <c r="EJ301" s="16">
        <v>403456</v>
      </c>
      <c r="EK301" s="16">
        <v>50596</v>
      </c>
      <c r="EL301" s="16">
        <v>153289</v>
      </c>
      <c r="EM301" s="16">
        <v>3510355</v>
      </c>
      <c r="EN301" s="16">
        <v>-23455</v>
      </c>
      <c r="EO301" s="16">
        <v>137864882</v>
      </c>
      <c r="EP301" s="16">
        <v>5989777690</v>
      </c>
      <c r="EQ301" s="18">
        <v>5.4</v>
      </c>
      <c r="ER301" s="16">
        <v>32344800</v>
      </c>
      <c r="ES301" s="16">
        <v>212307</v>
      </c>
      <c r="ET301" s="16">
        <v>217806</v>
      </c>
      <c r="EU301" s="16">
        <v>-5499</v>
      </c>
      <c r="EV301" s="16">
        <v>32344800</v>
      </c>
      <c r="EW301" s="16">
        <v>32339301</v>
      </c>
      <c r="EX301" s="16">
        <v>2279097729</v>
      </c>
      <c r="EY301" s="16">
        <v>2252863388</v>
      </c>
      <c r="EZ301" s="16">
        <v>26234341</v>
      </c>
      <c r="FA301" s="18">
        <v>5.4</v>
      </c>
      <c r="FB301" s="16">
        <v>141665</v>
      </c>
      <c r="FC301" s="16">
        <v>0</v>
      </c>
      <c r="FD301" s="16">
        <v>0</v>
      </c>
      <c r="FE301" s="16">
        <v>0</v>
      </c>
      <c r="FF301" s="16">
        <v>141665</v>
      </c>
      <c r="FG301" s="16">
        <v>141665</v>
      </c>
      <c r="FH301" s="16">
        <v>32339301</v>
      </c>
      <c r="FI301" s="16">
        <v>32480966</v>
      </c>
      <c r="FJ301" s="16">
        <v>6749</v>
      </c>
      <c r="FK301" s="15">
        <v>13425.955</v>
      </c>
      <c r="FL301" s="16">
        <v>90611770</v>
      </c>
      <c r="FM301" s="16">
        <v>6749</v>
      </c>
      <c r="FN301" s="17">
        <v>1385.04</v>
      </c>
      <c r="FO301" s="16">
        <v>9347635</v>
      </c>
      <c r="FP301" s="16">
        <v>264</v>
      </c>
      <c r="FQ301" s="17">
        <v>14538.94</v>
      </c>
      <c r="FR301" s="16">
        <v>3838280</v>
      </c>
      <c r="FS301" s="16">
        <v>403456</v>
      </c>
      <c r="FT301" s="16">
        <v>50596</v>
      </c>
      <c r="FU301" s="16">
        <v>4292332</v>
      </c>
      <c r="FV301" s="16">
        <v>90611770</v>
      </c>
      <c r="FW301" s="16">
        <v>9347635</v>
      </c>
      <c r="FX301" s="16">
        <v>-20734</v>
      </c>
      <c r="FY301" s="16">
        <v>7713842</v>
      </c>
      <c r="FZ301" s="16">
        <v>807123</v>
      </c>
      <c r="GA301" s="16">
        <v>1012061</v>
      </c>
      <c r="GB301" s="16">
        <v>4847607</v>
      </c>
      <c r="GC301" s="16">
        <v>118611636</v>
      </c>
      <c r="GD301" s="16">
        <v>32480966</v>
      </c>
      <c r="GE301" s="16">
        <v>86130670</v>
      </c>
      <c r="GF301" s="15">
        <v>14810.995000000001</v>
      </c>
      <c r="GG301" s="16">
        <v>300</v>
      </c>
      <c r="GH301" s="16">
        <v>4443299</v>
      </c>
      <c r="GI301" s="16">
        <v>86130670</v>
      </c>
      <c r="GJ301" s="16">
        <v>0</v>
      </c>
      <c r="GK301" s="14">
        <v>110</v>
      </c>
      <c r="GL301" s="16">
        <v>7635</v>
      </c>
      <c r="GM301" s="16">
        <v>839850</v>
      </c>
      <c r="GN301" s="14">
        <v>0</v>
      </c>
      <c r="GO301" s="16">
        <v>7413</v>
      </c>
      <c r="GP301" s="16">
        <v>0</v>
      </c>
      <c r="GQ301" s="16">
        <v>839850</v>
      </c>
      <c r="GR301" s="16">
        <v>839850</v>
      </c>
      <c r="GS301" s="16">
        <v>137864882</v>
      </c>
      <c r="GT301" s="16">
        <v>118611636</v>
      </c>
      <c r="GU301" s="16">
        <v>0</v>
      </c>
      <c r="GV301" s="16">
        <v>19253246</v>
      </c>
      <c r="GW301" s="16">
        <v>5989777690</v>
      </c>
      <c r="GX301" s="16">
        <v>5328859338</v>
      </c>
      <c r="GY301" s="16">
        <v>660918352</v>
      </c>
      <c r="GZ301" s="16">
        <v>5328859338</v>
      </c>
      <c r="HA301" s="18">
        <v>0.124</v>
      </c>
      <c r="HB301" s="16">
        <v>244</v>
      </c>
      <c r="HC301" s="16">
        <v>30</v>
      </c>
      <c r="HD301" s="16">
        <v>244</v>
      </c>
      <c r="HE301" s="16">
        <v>30</v>
      </c>
      <c r="HF301" s="16">
        <v>214</v>
      </c>
      <c r="HG301" s="16">
        <v>886</v>
      </c>
      <c r="HH301" s="16">
        <v>685</v>
      </c>
      <c r="HI301" s="16">
        <v>201</v>
      </c>
      <c r="HJ301" s="15">
        <v>14810.995000000001</v>
      </c>
      <c r="HK301" s="16">
        <v>2977010</v>
      </c>
      <c r="HL301" s="15">
        <v>14810.995000000001</v>
      </c>
      <c r="HM301" s="16">
        <v>10</v>
      </c>
      <c r="HN301" s="16">
        <v>148110</v>
      </c>
      <c r="HO301" s="15">
        <v>14810.995000000001</v>
      </c>
      <c r="HP301" s="16">
        <v>7635</v>
      </c>
      <c r="HQ301" s="15">
        <v>0.11600000000000001</v>
      </c>
      <c r="HR301" s="16">
        <v>13122542</v>
      </c>
      <c r="HS301" s="16">
        <v>2977010</v>
      </c>
      <c r="HT301" s="16">
        <v>148110</v>
      </c>
      <c r="HU301" s="16">
        <v>9997422</v>
      </c>
      <c r="HV301" s="16">
        <v>5989777690</v>
      </c>
      <c r="HW301" s="18">
        <v>1.6690799999999999</v>
      </c>
      <c r="HX301" s="18">
        <v>1.9617800000000001</v>
      </c>
      <c r="HY301" s="18">
        <v>0</v>
      </c>
      <c r="HZ301" s="16">
        <v>5989777690</v>
      </c>
      <c r="IA301" s="16">
        <v>0</v>
      </c>
      <c r="IB301" s="16">
        <v>7635</v>
      </c>
      <c r="IC301" s="17">
        <v>0</v>
      </c>
      <c r="ID301" s="16">
        <v>0</v>
      </c>
      <c r="IE301" s="15">
        <v>14810.995000000001</v>
      </c>
      <c r="IF301" s="16">
        <v>0</v>
      </c>
      <c r="IG301" s="16">
        <v>19253246</v>
      </c>
      <c r="IH301" s="16">
        <v>214</v>
      </c>
      <c r="II301" s="16">
        <v>0</v>
      </c>
      <c r="IJ301" s="16">
        <v>0</v>
      </c>
      <c r="IK301" s="16">
        <v>153289</v>
      </c>
      <c r="IL301" s="16">
        <v>2977010</v>
      </c>
      <c r="IM301" s="16">
        <v>148110</v>
      </c>
      <c r="IN301" s="16">
        <v>0</v>
      </c>
      <c r="IO301" s="16">
        <v>0</v>
      </c>
      <c r="IP301" s="16">
        <v>16281201</v>
      </c>
      <c r="IQ301" s="16">
        <v>86130670</v>
      </c>
      <c r="IR301" s="16">
        <v>0</v>
      </c>
      <c r="IS301" s="16">
        <v>214</v>
      </c>
      <c r="IT301" s="16">
        <v>0</v>
      </c>
      <c r="IU301" s="16">
        <v>0</v>
      </c>
      <c r="IV301" s="16">
        <v>153289</v>
      </c>
      <c r="IW301" s="16">
        <v>2977010</v>
      </c>
      <c r="IX301" s="16">
        <v>148110</v>
      </c>
      <c r="IY301" s="16">
        <v>0</v>
      </c>
      <c r="IZ301" s="16">
        <v>0</v>
      </c>
      <c r="JA301" s="16">
        <v>0</v>
      </c>
      <c r="JB301" s="16">
        <v>839850</v>
      </c>
      <c r="JC301" s="16">
        <v>89942565</v>
      </c>
      <c r="JD301" s="16">
        <v>100430027</v>
      </c>
      <c r="JE301" s="16">
        <v>0</v>
      </c>
      <c r="JF301" s="16">
        <v>100430027</v>
      </c>
      <c r="JG301" s="19">
        <v>0.1</v>
      </c>
      <c r="JH301" s="16">
        <v>10043003</v>
      </c>
      <c r="JI301" s="16">
        <v>5989777690</v>
      </c>
      <c r="JJ301" s="14">
        <v>13153.9</v>
      </c>
      <c r="JK301" s="16">
        <v>455361</v>
      </c>
      <c r="JL301" s="16">
        <v>416026</v>
      </c>
      <c r="JM301" s="16">
        <v>455361</v>
      </c>
      <c r="JN301" s="17">
        <v>0.25</v>
      </c>
      <c r="JO301" s="19">
        <v>0.22839999999999999</v>
      </c>
      <c r="JP301" s="16">
        <v>10043003</v>
      </c>
      <c r="JQ301" s="16">
        <v>2293822</v>
      </c>
      <c r="JR301" s="17">
        <v>0</v>
      </c>
      <c r="JS301" s="16">
        <v>144681062</v>
      </c>
      <c r="JT301" s="16">
        <v>0</v>
      </c>
      <c r="JU301" s="16">
        <v>10043003</v>
      </c>
      <c r="JV301" s="16">
        <v>2293822</v>
      </c>
      <c r="JW301" s="16">
        <v>0</v>
      </c>
      <c r="JX301" s="16">
        <v>7749181</v>
      </c>
      <c r="JY301" s="16">
        <v>2293822</v>
      </c>
      <c r="JZ301" s="18">
        <v>0</v>
      </c>
      <c r="KA301" s="16">
        <v>0</v>
      </c>
      <c r="KB301" s="16">
        <v>0</v>
      </c>
      <c r="KC301" s="16">
        <v>7749181</v>
      </c>
      <c r="KD301" s="16">
        <v>7749181</v>
      </c>
      <c r="KE301" s="16">
        <v>100430027</v>
      </c>
      <c r="KF301" s="19">
        <v>0</v>
      </c>
      <c r="KG301" s="16">
        <v>0</v>
      </c>
      <c r="KH301" s="17">
        <v>0</v>
      </c>
      <c r="KI301" s="16">
        <v>144681062</v>
      </c>
      <c r="KJ301" s="16">
        <v>0</v>
      </c>
      <c r="KK301" s="16">
        <v>0</v>
      </c>
      <c r="KL301" s="16">
        <v>0</v>
      </c>
      <c r="KM301" s="16">
        <v>0</v>
      </c>
      <c r="KN301" s="16">
        <v>115176</v>
      </c>
      <c r="KO301" s="16">
        <v>118159</v>
      </c>
      <c r="KP301" s="16">
        <v>-2983</v>
      </c>
      <c r="KQ301" s="16">
        <v>16281201</v>
      </c>
      <c r="KR301" s="16">
        <v>-2983</v>
      </c>
      <c r="KS301" s="16">
        <v>16284184</v>
      </c>
      <c r="KT301" s="16">
        <v>-5499</v>
      </c>
      <c r="KU301" s="16">
        <v>-2983</v>
      </c>
      <c r="KV301" s="16">
        <v>-8482</v>
      </c>
      <c r="KW301" s="16">
        <v>32344800</v>
      </c>
      <c r="KX301" s="16">
        <v>16284184</v>
      </c>
      <c r="KY301" s="18">
        <v>48628984</v>
      </c>
      <c r="KZ301" s="16">
        <v>7749181</v>
      </c>
      <c r="LA301" s="16">
        <v>0</v>
      </c>
      <c r="LB301" s="16">
        <v>0</v>
      </c>
      <c r="LC301" s="16">
        <v>0</v>
      </c>
      <c r="LD301" s="16">
        <v>56378165</v>
      </c>
      <c r="LE301" s="16">
        <v>17675297</v>
      </c>
      <c r="LF301" s="16">
        <v>0</v>
      </c>
      <c r="LG301" s="16">
        <v>0</v>
      </c>
      <c r="LH301" s="16">
        <v>74053462</v>
      </c>
      <c r="LI301" s="16">
        <v>7749181</v>
      </c>
      <c r="LJ301" s="16">
        <v>66304281</v>
      </c>
      <c r="LK301" s="16">
        <v>5989777690</v>
      </c>
      <c r="LL301" s="16">
        <v>11.069570000000001</v>
      </c>
      <c r="LM301" s="16">
        <v>7749181</v>
      </c>
      <c r="LN301" s="16">
        <v>7041308991</v>
      </c>
      <c r="LO301" s="16">
        <v>1.10053</v>
      </c>
      <c r="LP301" s="16">
        <v>11.069570000000001</v>
      </c>
      <c r="LQ301" s="16">
        <v>12.1701</v>
      </c>
      <c r="LR301" s="16">
        <v>4737950</v>
      </c>
      <c r="LS301" s="16">
        <v>0</v>
      </c>
      <c r="LT301" s="16">
        <v>894307</v>
      </c>
      <c r="LU301" s="16">
        <v>982382</v>
      </c>
      <c r="LV301" s="16">
        <v>0</v>
      </c>
      <c r="LW301" s="16">
        <v>403456</v>
      </c>
      <c r="LX301" s="16">
        <v>50596</v>
      </c>
      <c r="LY301" s="16">
        <v>153289</v>
      </c>
      <c r="LZ301" s="16">
        <v>6915402</v>
      </c>
      <c r="MA301" s="16">
        <v>89942565</v>
      </c>
      <c r="MB301" s="18">
        <v>6915402</v>
      </c>
      <c r="MC301" s="16">
        <v>83027163</v>
      </c>
      <c r="MD301" s="16">
        <v>137864882</v>
      </c>
      <c r="ME301" s="18">
        <v>0</v>
      </c>
      <c r="MF301" s="18">
        <v>0</v>
      </c>
      <c r="MG301" s="18">
        <v>7749181</v>
      </c>
      <c r="MH301" s="16">
        <v>0</v>
      </c>
      <c r="MI301" s="16">
        <v>839850</v>
      </c>
      <c r="MJ301" s="16">
        <v>0</v>
      </c>
      <c r="MK301" s="16">
        <v>0</v>
      </c>
      <c r="ML301" s="16">
        <v>0</v>
      </c>
      <c r="MM301" s="16">
        <v>0</v>
      </c>
      <c r="MN301" s="16">
        <v>0</v>
      </c>
      <c r="MO301" s="16">
        <v>56378165</v>
      </c>
      <c r="MP301" s="16">
        <v>839850</v>
      </c>
      <c r="MQ301" s="16">
        <v>0</v>
      </c>
      <c r="MR301" s="16">
        <v>0</v>
      </c>
      <c r="MS301" s="16">
        <v>0</v>
      </c>
      <c r="MT301" s="16">
        <v>141665</v>
      </c>
      <c r="MU301" s="16">
        <v>-8482</v>
      </c>
      <c r="MV301" s="16">
        <v>0</v>
      </c>
      <c r="MW301" s="16">
        <v>57351198</v>
      </c>
      <c r="MX301" s="16">
        <v>7041308991</v>
      </c>
      <c r="MY301" s="16">
        <v>1.34</v>
      </c>
      <c r="MZ301" s="16">
        <v>9435354</v>
      </c>
      <c r="NA301" s="16">
        <v>0</v>
      </c>
      <c r="NB301" s="16">
        <v>144681062</v>
      </c>
      <c r="NC301" s="16">
        <v>0</v>
      </c>
      <c r="ND301" s="16">
        <v>9435354</v>
      </c>
      <c r="NE301" s="16">
        <v>0</v>
      </c>
      <c r="NF301" s="16">
        <v>9435354</v>
      </c>
      <c r="NG301" s="17">
        <v>0</v>
      </c>
      <c r="NH301" s="17">
        <v>0</v>
      </c>
      <c r="NI301" s="17">
        <v>0</v>
      </c>
      <c r="NJ301" s="17">
        <v>0</v>
      </c>
      <c r="NK301" s="17">
        <v>0</v>
      </c>
      <c r="NL301" s="17">
        <v>0</v>
      </c>
      <c r="NM301" s="16">
        <v>0</v>
      </c>
      <c r="NN301" s="16">
        <v>0</v>
      </c>
      <c r="NO301" s="18">
        <v>0</v>
      </c>
      <c r="NP301" s="16">
        <v>0</v>
      </c>
      <c r="NQ301" s="17">
        <v>0</v>
      </c>
      <c r="NR301" s="16">
        <v>0</v>
      </c>
      <c r="NS301" s="16">
        <v>0</v>
      </c>
      <c r="NT301" s="16">
        <v>2323632</v>
      </c>
      <c r="NU301" s="16">
        <v>0</v>
      </c>
      <c r="NV301" s="16">
        <v>0</v>
      </c>
      <c r="NW301" s="17">
        <v>0</v>
      </c>
      <c r="NX301" s="17">
        <v>27906949</v>
      </c>
    </row>
    <row r="302" spans="1:388" x14ac:dyDescent="0.55000000000000004">
      <c r="A302" s="13" t="s">
        <v>1177</v>
      </c>
      <c r="B302" s="13" t="s">
        <v>1199</v>
      </c>
      <c r="C302" s="13" t="s">
        <v>572</v>
      </c>
      <c r="D302" s="13" t="s">
        <v>573</v>
      </c>
      <c r="E302" s="14">
        <v>2197.8000000000002</v>
      </c>
      <c r="F302" s="15">
        <v>1</v>
      </c>
      <c r="G302" s="16">
        <v>7413</v>
      </c>
      <c r="H302" s="16">
        <v>7413</v>
      </c>
      <c r="I302" s="16">
        <v>6553</v>
      </c>
      <c r="J302" s="15">
        <v>1</v>
      </c>
      <c r="K302" s="16">
        <v>6553</v>
      </c>
      <c r="L302" s="16">
        <v>7413</v>
      </c>
      <c r="M302" s="16">
        <v>222</v>
      </c>
      <c r="N302" s="16">
        <v>7635</v>
      </c>
      <c r="O302" s="17">
        <v>677.11</v>
      </c>
      <c r="P302" s="17">
        <v>19.07</v>
      </c>
      <c r="Q302" s="17">
        <v>696.18</v>
      </c>
      <c r="R302" s="17">
        <v>75.31</v>
      </c>
      <c r="S302" s="17">
        <v>2.16</v>
      </c>
      <c r="T302" s="17">
        <v>77.47</v>
      </c>
      <c r="U302" s="17">
        <v>65.42</v>
      </c>
      <c r="V302" s="17">
        <v>2.35</v>
      </c>
      <c r="W302" s="17">
        <v>67.77</v>
      </c>
      <c r="X302" s="17">
        <v>357.8</v>
      </c>
      <c r="Y302" s="17">
        <v>10.73</v>
      </c>
      <c r="Z302" s="17">
        <v>368.53</v>
      </c>
      <c r="AA302" s="17">
        <v>75.599999999999994</v>
      </c>
      <c r="AB302" s="17">
        <v>116.18</v>
      </c>
      <c r="AC302" s="17">
        <v>86.31</v>
      </c>
      <c r="AD302" s="17">
        <v>278.08999999999997</v>
      </c>
      <c r="AE302" s="14">
        <v>2197.8000000000002</v>
      </c>
      <c r="AF302" s="17">
        <v>2475.89</v>
      </c>
      <c r="AG302" s="17">
        <v>3.12</v>
      </c>
      <c r="AH302" s="17">
        <v>2479.0100000000002</v>
      </c>
      <c r="AI302" s="15">
        <v>21.3</v>
      </c>
      <c r="AJ302" s="15">
        <v>8.1359999999999992</v>
      </c>
      <c r="AK302" s="17">
        <v>0.94</v>
      </c>
      <c r="AL302" s="17">
        <f>ROUND(Data_AidAndLevy[[#This Row],[L311]]*Data_AidAndLevy[[#This Row],[L201]],0)</f>
        <v>6968</v>
      </c>
      <c r="AM302" s="15">
        <v>0</v>
      </c>
      <c r="AN302" s="15">
        <v>30.376000000000001</v>
      </c>
      <c r="AO302" s="17">
        <v>2475.89</v>
      </c>
      <c r="AP302" s="15">
        <v>2506.2660000000001</v>
      </c>
      <c r="AQ302" s="17">
        <v>278.08999999999997</v>
      </c>
      <c r="AR302" s="15">
        <v>2228.1759999999999</v>
      </c>
      <c r="AS302" s="16">
        <v>7635</v>
      </c>
      <c r="AT302" s="14">
        <v>2197.8000000000002</v>
      </c>
      <c r="AU302" s="16">
        <v>16780203</v>
      </c>
      <c r="AV302" s="16">
        <v>16072867</v>
      </c>
      <c r="AW302" s="17">
        <v>1.01</v>
      </c>
      <c r="AX302" s="16">
        <v>16233596</v>
      </c>
      <c r="AY302" s="16">
        <v>16780203</v>
      </c>
      <c r="AZ302" s="16">
        <v>0</v>
      </c>
      <c r="BA302" s="16">
        <v>7635</v>
      </c>
      <c r="BB302" s="15">
        <v>30.376000000000001</v>
      </c>
      <c r="BC302" s="16">
        <v>231921</v>
      </c>
      <c r="BD302" s="16">
        <v>7635</v>
      </c>
      <c r="BE302" s="17">
        <v>278.08999999999997</v>
      </c>
      <c r="BF302" s="16">
        <v>2123217</v>
      </c>
      <c r="BG302" s="17">
        <v>696.18</v>
      </c>
      <c r="BH302" s="14">
        <v>2197.8000000000002</v>
      </c>
      <c r="BI302" s="16">
        <v>1530064</v>
      </c>
      <c r="BJ302" s="16">
        <v>1468110</v>
      </c>
      <c r="BK302" s="16">
        <v>1530064</v>
      </c>
      <c r="BL302" s="16">
        <v>0</v>
      </c>
      <c r="BM302" s="16">
        <v>1530064</v>
      </c>
      <c r="BN302" s="16">
        <v>1530064</v>
      </c>
      <c r="BO302" s="17">
        <v>77.47</v>
      </c>
      <c r="BP302" s="14">
        <v>2197.8000000000002</v>
      </c>
      <c r="BQ302" s="16">
        <v>170264</v>
      </c>
      <c r="BR302" s="16">
        <v>163287</v>
      </c>
      <c r="BS302" s="16">
        <v>170264</v>
      </c>
      <c r="BT302" s="16">
        <v>0</v>
      </c>
      <c r="BU302" s="16">
        <v>170264</v>
      </c>
      <c r="BV302" s="16">
        <v>170264</v>
      </c>
      <c r="BW302" s="17">
        <v>67.77</v>
      </c>
      <c r="BX302" s="14">
        <v>2197.8000000000002</v>
      </c>
      <c r="BY302" s="16">
        <v>148945</v>
      </c>
      <c r="BZ302" s="16">
        <v>141844</v>
      </c>
      <c r="CA302" s="16">
        <v>148945</v>
      </c>
      <c r="CB302" s="16">
        <v>0</v>
      </c>
      <c r="CC302" s="16">
        <v>148945</v>
      </c>
      <c r="CD302" s="16">
        <v>148945</v>
      </c>
      <c r="CE302" s="17">
        <v>368.53</v>
      </c>
      <c r="CF302" s="14">
        <v>2197.8000000000002</v>
      </c>
      <c r="CG302" s="16">
        <v>809955</v>
      </c>
      <c r="CH302" s="16">
        <v>775782</v>
      </c>
      <c r="CI302" s="16">
        <v>809955</v>
      </c>
      <c r="CJ302" s="16">
        <v>0</v>
      </c>
      <c r="CK302" s="16">
        <v>809955</v>
      </c>
      <c r="CL302" s="16">
        <v>809955</v>
      </c>
      <c r="CM302" s="17">
        <v>337.26</v>
      </c>
      <c r="CN302" s="17">
        <v>2475.89</v>
      </c>
      <c r="CO302" s="16">
        <v>835019</v>
      </c>
      <c r="CP302" s="16">
        <v>795604</v>
      </c>
      <c r="CQ302" s="16">
        <v>0</v>
      </c>
      <c r="CR302" s="16">
        <v>795604</v>
      </c>
      <c r="CS302" s="16">
        <v>835019</v>
      </c>
      <c r="CT302" s="16">
        <v>0</v>
      </c>
      <c r="CU302" s="14">
        <v>2197.8000000000002</v>
      </c>
      <c r="CV302" s="16">
        <v>116</v>
      </c>
      <c r="CW302" s="14">
        <v>1.2</v>
      </c>
      <c r="CX302" s="16">
        <v>2313</v>
      </c>
      <c r="CY302" s="17">
        <v>62.47</v>
      </c>
      <c r="CZ302" s="16">
        <v>144493</v>
      </c>
      <c r="DA302" s="16">
        <v>2313</v>
      </c>
      <c r="DB302" s="17">
        <v>69.650000000000006</v>
      </c>
      <c r="DC302" s="16">
        <v>161100</v>
      </c>
      <c r="DD302" s="17">
        <v>3.12</v>
      </c>
      <c r="DE302" s="17">
        <v>337.26</v>
      </c>
      <c r="DF302" s="16">
        <v>1052</v>
      </c>
      <c r="DG302" s="17">
        <v>41.7</v>
      </c>
      <c r="DH302" s="17">
        <v>2475.89</v>
      </c>
      <c r="DI302" s="16">
        <v>103245</v>
      </c>
      <c r="DJ302" s="16">
        <v>98862</v>
      </c>
      <c r="DK302" s="16">
        <v>103245</v>
      </c>
      <c r="DL302" s="16">
        <v>0</v>
      </c>
      <c r="DM302" s="16">
        <v>103245</v>
      </c>
      <c r="DN302" s="16">
        <v>103245</v>
      </c>
      <c r="DO302" s="17">
        <v>4.8</v>
      </c>
      <c r="DP302" s="17">
        <v>2475.89</v>
      </c>
      <c r="DQ302" s="16">
        <v>11884</v>
      </c>
      <c r="DR302" s="16">
        <v>11368</v>
      </c>
      <c r="DS302" s="16">
        <v>11884</v>
      </c>
      <c r="DT302" s="16">
        <v>0</v>
      </c>
      <c r="DU302" s="16">
        <v>11884</v>
      </c>
      <c r="DV302" s="16">
        <v>11884</v>
      </c>
      <c r="DW302" s="16">
        <v>16780203</v>
      </c>
      <c r="DX302" s="16">
        <v>0</v>
      </c>
      <c r="DY302" s="16">
        <v>231921</v>
      </c>
      <c r="DZ302" s="16">
        <v>2123217</v>
      </c>
      <c r="EA302" s="16">
        <v>1530064</v>
      </c>
      <c r="EB302" s="16">
        <v>170264</v>
      </c>
      <c r="EC302" s="16">
        <v>148945</v>
      </c>
      <c r="ED302" s="16">
        <v>809955</v>
      </c>
      <c r="EE302" s="16">
        <v>835019</v>
      </c>
      <c r="EF302" s="16">
        <v>0</v>
      </c>
      <c r="EG302" s="16">
        <v>144493</v>
      </c>
      <c r="EH302" s="16">
        <v>161100</v>
      </c>
      <c r="EI302" s="16">
        <v>1052</v>
      </c>
      <c r="EJ302" s="16">
        <v>103245</v>
      </c>
      <c r="EK302" s="16">
        <v>11884</v>
      </c>
      <c r="EL302" s="16">
        <v>116224</v>
      </c>
      <c r="EM302" s="16">
        <v>407307</v>
      </c>
      <c r="EN302" s="16">
        <v>7413</v>
      </c>
      <c r="EO302" s="16">
        <v>23349858</v>
      </c>
      <c r="EP302" s="16">
        <v>803961042</v>
      </c>
      <c r="EQ302" s="18">
        <v>5.4</v>
      </c>
      <c r="ER302" s="16">
        <v>4341390</v>
      </c>
      <c r="ES302" s="16">
        <v>115422</v>
      </c>
      <c r="ET302" s="16">
        <v>113145</v>
      </c>
      <c r="EU302" s="16">
        <v>2277</v>
      </c>
      <c r="EV302" s="16">
        <v>4341390</v>
      </c>
      <c r="EW302" s="16">
        <v>4343667</v>
      </c>
      <c r="EX302" s="16">
        <v>235525814</v>
      </c>
      <c r="EY302" s="16">
        <v>219578165</v>
      </c>
      <c r="EZ302" s="16">
        <v>15947649</v>
      </c>
      <c r="FA302" s="18">
        <v>5.4</v>
      </c>
      <c r="FB302" s="16">
        <v>86117</v>
      </c>
      <c r="FC302" s="16">
        <v>0</v>
      </c>
      <c r="FD302" s="16">
        <v>0</v>
      </c>
      <c r="FE302" s="16">
        <v>0</v>
      </c>
      <c r="FF302" s="16">
        <v>86117</v>
      </c>
      <c r="FG302" s="16">
        <v>86117</v>
      </c>
      <c r="FH302" s="16">
        <v>4343667</v>
      </c>
      <c r="FI302" s="16">
        <v>4429784</v>
      </c>
      <c r="FJ302" s="16">
        <v>6749</v>
      </c>
      <c r="FK302" s="15">
        <v>2228.1759999999999</v>
      </c>
      <c r="FL302" s="16">
        <v>15037960</v>
      </c>
      <c r="FM302" s="16">
        <v>6749</v>
      </c>
      <c r="FN302" s="17">
        <v>278.08999999999997</v>
      </c>
      <c r="FO302" s="16">
        <v>1876829</v>
      </c>
      <c r="FP302" s="16">
        <v>264</v>
      </c>
      <c r="FQ302" s="17">
        <v>2479.0100000000002</v>
      </c>
      <c r="FR302" s="16">
        <v>654459</v>
      </c>
      <c r="FS302" s="16">
        <v>103245</v>
      </c>
      <c r="FT302" s="16">
        <v>11884</v>
      </c>
      <c r="FU302" s="16">
        <v>769588</v>
      </c>
      <c r="FV302" s="16">
        <v>15037960</v>
      </c>
      <c r="FW302" s="16">
        <v>1876829</v>
      </c>
      <c r="FX302" s="16">
        <v>6553</v>
      </c>
      <c r="FY302" s="16">
        <v>1530064</v>
      </c>
      <c r="FZ302" s="16">
        <v>170264</v>
      </c>
      <c r="GA302" s="16">
        <v>148945</v>
      </c>
      <c r="GB302" s="16">
        <v>809955</v>
      </c>
      <c r="GC302" s="16">
        <v>20350158</v>
      </c>
      <c r="GD302" s="16">
        <v>4429784</v>
      </c>
      <c r="GE302" s="16">
        <v>15920374</v>
      </c>
      <c r="GF302" s="15">
        <v>2506.2660000000001</v>
      </c>
      <c r="GG302" s="16">
        <v>300</v>
      </c>
      <c r="GH302" s="16">
        <v>751880</v>
      </c>
      <c r="GI302" s="16">
        <v>15920374</v>
      </c>
      <c r="GJ302" s="16">
        <v>0</v>
      </c>
      <c r="GK302" s="14">
        <v>50.5</v>
      </c>
      <c r="GL302" s="16">
        <v>7635</v>
      </c>
      <c r="GM302" s="16">
        <v>385568</v>
      </c>
      <c r="GN302" s="14">
        <v>-0.5</v>
      </c>
      <c r="GO302" s="16">
        <v>7413</v>
      </c>
      <c r="GP302" s="16">
        <v>-3707</v>
      </c>
      <c r="GQ302" s="16">
        <v>385568</v>
      </c>
      <c r="GR302" s="16">
        <v>381861</v>
      </c>
      <c r="GS302" s="16">
        <v>23349858</v>
      </c>
      <c r="GT302" s="16">
        <v>20350158</v>
      </c>
      <c r="GU302" s="16">
        <v>0</v>
      </c>
      <c r="GV302" s="16">
        <v>2999700</v>
      </c>
      <c r="GW302" s="16">
        <v>803961042</v>
      </c>
      <c r="GX302" s="16">
        <v>799918022</v>
      </c>
      <c r="GY302" s="16">
        <v>4043020</v>
      </c>
      <c r="GZ302" s="16">
        <v>799918022</v>
      </c>
      <c r="HA302" s="18">
        <v>5.1000000000000004E-3</v>
      </c>
      <c r="HB302" s="16">
        <v>17652</v>
      </c>
      <c r="HC302" s="16">
        <v>90</v>
      </c>
      <c r="HD302" s="16">
        <v>17652</v>
      </c>
      <c r="HE302" s="16">
        <v>90</v>
      </c>
      <c r="HF302" s="16">
        <v>17562</v>
      </c>
      <c r="HG302" s="16">
        <v>886</v>
      </c>
      <c r="HH302" s="16">
        <v>685</v>
      </c>
      <c r="HI302" s="16">
        <v>201</v>
      </c>
      <c r="HJ302" s="15">
        <v>2506.2660000000001</v>
      </c>
      <c r="HK302" s="16">
        <v>503759</v>
      </c>
      <c r="HL302" s="15">
        <v>2506.2660000000001</v>
      </c>
      <c r="HM302" s="16">
        <v>10</v>
      </c>
      <c r="HN302" s="16">
        <v>25063</v>
      </c>
      <c r="HO302" s="15">
        <v>2506.2660000000001</v>
      </c>
      <c r="HP302" s="16">
        <v>7635</v>
      </c>
      <c r="HQ302" s="15">
        <v>0.11600000000000001</v>
      </c>
      <c r="HR302" s="16">
        <v>2220552</v>
      </c>
      <c r="HS302" s="16">
        <v>503759</v>
      </c>
      <c r="HT302" s="16">
        <v>25063</v>
      </c>
      <c r="HU302" s="16">
        <v>1691730</v>
      </c>
      <c r="HV302" s="16">
        <v>803961042</v>
      </c>
      <c r="HW302" s="18">
        <v>2.1042399999999999</v>
      </c>
      <c r="HX302" s="18">
        <v>1.9617800000000001</v>
      </c>
      <c r="HY302" s="18">
        <v>0.14246</v>
      </c>
      <c r="HZ302" s="16">
        <v>803961042</v>
      </c>
      <c r="IA302" s="16">
        <v>114532</v>
      </c>
      <c r="IB302" s="16">
        <v>7635</v>
      </c>
      <c r="IC302" s="17">
        <v>0</v>
      </c>
      <c r="ID302" s="16">
        <v>0</v>
      </c>
      <c r="IE302" s="15">
        <v>2506.2660000000001</v>
      </c>
      <c r="IF302" s="16">
        <v>0</v>
      </c>
      <c r="IG302" s="16">
        <v>2999700</v>
      </c>
      <c r="IH302" s="16">
        <v>17562</v>
      </c>
      <c r="II302" s="16">
        <v>0</v>
      </c>
      <c r="IJ302" s="16">
        <v>0</v>
      </c>
      <c r="IK302" s="16">
        <v>116224</v>
      </c>
      <c r="IL302" s="16">
        <v>503759</v>
      </c>
      <c r="IM302" s="16">
        <v>25063</v>
      </c>
      <c r="IN302" s="16">
        <v>114532</v>
      </c>
      <c r="IO302" s="16">
        <v>0</v>
      </c>
      <c r="IP302" s="16">
        <v>2455008</v>
      </c>
      <c r="IQ302" s="16">
        <v>15920374</v>
      </c>
      <c r="IR302" s="16">
        <v>0</v>
      </c>
      <c r="IS302" s="16">
        <v>17562</v>
      </c>
      <c r="IT302" s="16">
        <v>0</v>
      </c>
      <c r="IU302" s="16">
        <v>0</v>
      </c>
      <c r="IV302" s="16">
        <v>116224</v>
      </c>
      <c r="IW302" s="16">
        <v>503759</v>
      </c>
      <c r="IX302" s="16">
        <v>25063</v>
      </c>
      <c r="IY302" s="16">
        <v>114532</v>
      </c>
      <c r="IZ302" s="16">
        <v>0</v>
      </c>
      <c r="JA302" s="16">
        <v>0</v>
      </c>
      <c r="JB302" s="16">
        <v>381861</v>
      </c>
      <c r="JC302" s="16">
        <v>16846927</v>
      </c>
      <c r="JD302" s="16">
        <v>16780203</v>
      </c>
      <c r="JE302" s="16">
        <v>0</v>
      </c>
      <c r="JF302" s="16">
        <v>16780203</v>
      </c>
      <c r="JG302" s="19">
        <v>0.1</v>
      </c>
      <c r="JH302" s="16">
        <v>1678020</v>
      </c>
      <c r="JI302" s="16">
        <v>803961042</v>
      </c>
      <c r="JJ302" s="14">
        <v>2197.8000000000002</v>
      </c>
      <c r="JK302" s="16">
        <v>365803</v>
      </c>
      <c r="JL302" s="16">
        <v>416026</v>
      </c>
      <c r="JM302" s="16">
        <v>365803</v>
      </c>
      <c r="JN302" s="17">
        <v>0.25</v>
      </c>
      <c r="JO302" s="19">
        <v>0.2843</v>
      </c>
      <c r="JP302" s="16">
        <v>1678020</v>
      </c>
      <c r="JQ302" s="16">
        <v>477061</v>
      </c>
      <c r="JR302" s="17">
        <v>0.06</v>
      </c>
      <c r="JS302" s="16">
        <v>18835771</v>
      </c>
      <c r="JT302" s="16">
        <v>1130146</v>
      </c>
      <c r="JU302" s="16">
        <v>1678020</v>
      </c>
      <c r="JV302" s="16">
        <v>477061</v>
      </c>
      <c r="JW302" s="16">
        <v>1130146</v>
      </c>
      <c r="JX302" s="16">
        <v>70813</v>
      </c>
      <c r="JY302" s="16">
        <v>477061</v>
      </c>
      <c r="JZ302" s="18">
        <v>0</v>
      </c>
      <c r="KA302" s="16">
        <v>0</v>
      </c>
      <c r="KB302" s="16">
        <v>1130146</v>
      </c>
      <c r="KC302" s="16">
        <v>70813</v>
      </c>
      <c r="KD302" s="16">
        <v>1200959</v>
      </c>
      <c r="KE302" s="16">
        <v>16780203</v>
      </c>
      <c r="KF302" s="19">
        <v>0</v>
      </c>
      <c r="KG302" s="16">
        <v>0</v>
      </c>
      <c r="KH302" s="17">
        <v>0</v>
      </c>
      <c r="KI302" s="16">
        <v>18835771</v>
      </c>
      <c r="KJ302" s="16">
        <v>0</v>
      </c>
      <c r="KK302" s="16">
        <v>0</v>
      </c>
      <c r="KL302" s="16">
        <v>0</v>
      </c>
      <c r="KM302" s="16">
        <v>0</v>
      </c>
      <c r="KN302" s="16">
        <v>66974</v>
      </c>
      <c r="KO302" s="16">
        <v>65653</v>
      </c>
      <c r="KP302" s="16">
        <v>1321</v>
      </c>
      <c r="KQ302" s="16">
        <v>2455008</v>
      </c>
      <c r="KR302" s="16">
        <v>1321</v>
      </c>
      <c r="KS302" s="16">
        <v>2453687</v>
      </c>
      <c r="KT302" s="16">
        <v>2277</v>
      </c>
      <c r="KU302" s="16">
        <v>1321</v>
      </c>
      <c r="KV302" s="16">
        <v>3598</v>
      </c>
      <c r="KW302" s="16">
        <v>4341390</v>
      </c>
      <c r="KX302" s="16">
        <v>2453687</v>
      </c>
      <c r="KY302" s="18">
        <v>6795077</v>
      </c>
      <c r="KZ302" s="16">
        <v>70813</v>
      </c>
      <c r="LA302" s="16">
        <v>0</v>
      </c>
      <c r="LB302" s="16">
        <v>0</v>
      </c>
      <c r="LC302" s="16">
        <v>0</v>
      </c>
      <c r="LD302" s="16">
        <v>6865890</v>
      </c>
      <c r="LE302" s="16">
        <v>309348</v>
      </c>
      <c r="LF302" s="16">
        <v>0</v>
      </c>
      <c r="LG302" s="16">
        <v>0</v>
      </c>
      <c r="LH302" s="16">
        <v>7175238</v>
      </c>
      <c r="LI302" s="16">
        <v>70813</v>
      </c>
      <c r="LJ302" s="16">
        <v>7104425</v>
      </c>
      <c r="LK302" s="16">
        <v>803961042</v>
      </c>
      <c r="LL302" s="16">
        <v>8.8367799999999992</v>
      </c>
      <c r="LM302" s="16">
        <v>70813</v>
      </c>
      <c r="LN302" s="16">
        <v>925205983</v>
      </c>
      <c r="LO302" s="16">
        <v>7.6539999999999997E-2</v>
      </c>
      <c r="LP302" s="16">
        <v>8.8367799999999992</v>
      </c>
      <c r="LQ302" s="16">
        <v>8.9133200000000006</v>
      </c>
      <c r="LR302" s="16">
        <v>835019</v>
      </c>
      <c r="LS302" s="16">
        <v>0</v>
      </c>
      <c r="LT302" s="16">
        <v>144493</v>
      </c>
      <c r="LU302" s="16">
        <v>161100</v>
      </c>
      <c r="LV302" s="16">
        <v>1052</v>
      </c>
      <c r="LW302" s="16">
        <v>103245</v>
      </c>
      <c r="LX302" s="16">
        <v>11884</v>
      </c>
      <c r="LY302" s="16">
        <v>116224</v>
      </c>
      <c r="LZ302" s="16">
        <v>1140569</v>
      </c>
      <c r="MA302" s="16">
        <v>16846927</v>
      </c>
      <c r="MB302" s="18">
        <v>1140569</v>
      </c>
      <c r="MC302" s="16">
        <v>15706358</v>
      </c>
      <c r="MD302" s="16">
        <v>23349858</v>
      </c>
      <c r="ME302" s="18">
        <v>0</v>
      </c>
      <c r="MF302" s="18">
        <v>0</v>
      </c>
      <c r="MG302" s="18">
        <v>1200959</v>
      </c>
      <c r="MH302" s="16">
        <v>0</v>
      </c>
      <c r="MI302" s="16">
        <v>381861</v>
      </c>
      <c r="MJ302" s="16">
        <v>0</v>
      </c>
      <c r="MK302" s="16">
        <v>0</v>
      </c>
      <c r="ML302" s="16">
        <v>0</v>
      </c>
      <c r="MM302" s="16">
        <v>0</v>
      </c>
      <c r="MN302" s="16">
        <v>0</v>
      </c>
      <c r="MO302" s="16">
        <v>6865890</v>
      </c>
      <c r="MP302" s="16">
        <v>381861</v>
      </c>
      <c r="MQ302" s="16">
        <v>0</v>
      </c>
      <c r="MR302" s="16">
        <v>1130146</v>
      </c>
      <c r="MS302" s="16">
        <v>0</v>
      </c>
      <c r="MT302" s="16">
        <v>86117</v>
      </c>
      <c r="MU302" s="16">
        <v>3598</v>
      </c>
      <c r="MV302" s="16">
        <v>0</v>
      </c>
      <c r="MW302" s="16">
        <v>8467612</v>
      </c>
      <c r="MX302" s="16">
        <v>925205983</v>
      </c>
      <c r="MY302" s="16">
        <v>0</v>
      </c>
      <c r="MZ302" s="16">
        <v>0</v>
      </c>
      <c r="NA302" s="16">
        <v>0</v>
      </c>
      <c r="NB302" s="16">
        <v>18835771</v>
      </c>
      <c r="NC302" s="16">
        <v>0</v>
      </c>
      <c r="ND302" s="16">
        <v>0</v>
      </c>
      <c r="NE302" s="16">
        <v>0</v>
      </c>
      <c r="NF302" s="16">
        <v>0</v>
      </c>
      <c r="NG302" s="17">
        <v>0.06</v>
      </c>
      <c r="NH302" s="17">
        <v>0</v>
      </c>
      <c r="NI302" s="17">
        <v>0</v>
      </c>
      <c r="NJ302" s="17">
        <v>0</v>
      </c>
      <c r="NK302" s="17">
        <v>0</v>
      </c>
      <c r="NL302" s="17">
        <v>0.06</v>
      </c>
      <c r="NM302" s="16">
        <v>1130146</v>
      </c>
      <c r="NN302" s="16">
        <v>0</v>
      </c>
      <c r="NO302" s="18">
        <v>0</v>
      </c>
      <c r="NP302" s="16">
        <v>0</v>
      </c>
      <c r="NQ302" s="17">
        <v>1130146</v>
      </c>
      <c r="NR302" s="16">
        <v>505000</v>
      </c>
      <c r="NS302" s="16">
        <v>0</v>
      </c>
      <c r="NT302" s="16">
        <v>305318</v>
      </c>
      <c r="NU302" s="16">
        <v>0</v>
      </c>
      <c r="NV302" s="16">
        <v>0</v>
      </c>
      <c r="NW302" s="17">
        <v>0</v>
      </c>
      <c r="NX302" s="17">
        <v>2497700</v>
      </c>
    </row>
    <row r="303" spans="1:388" x14ac:dyDescent="0.55000000000000004">
      <c r="A303" s="13" t="s">
        <v>1189</v>
      </c>
      <c r="B303" s="13" t="s">
        <v>1285</v>
      </c>
      <c r="C303" s="13" t="s">
        <v>574</v>
      </c>
      <c r="D303" s="13" t="s">
        <v>575</v>
      </c>
      <c r="E303" s="14">
        <v>574.5</v>
      </c>
      <c r="F303" s="15">
        <v>0</v>
      </c>
      <c r="G303" s="16">
        <v>7413</v>
      </c>
      <c r="H303" s="16">
        <v>0</v>
      </c>
      <c r="I303" s="16">
        <v>6553</v>
      </c>
      <c r="J303" s="15">
        <v>0</v>
      </c>
      <c r="K303" s="16">
        <v>0</v>
      </c>
      <c r="L303" s="16">
        <v>7413</v>
      </c>
      <c r="M303" s="16">
        <v>222</v>
      </c>
      <c r="N303" s="16">
        <v>7635</v>
      </c>
      <c r="O303" s="17">
        <v>738.23</v>
      </c>
      <c r="P303" s="17">
        <v>19.07</v>
      </c>
      <c r="Q303" s="17">
        <v>757.3</v>
      </c>
      <c r="R303" s="17">
        <v>82.34</v>
      </c>
      <c r="S303" s="17">
        <v>2.16</v>
      </c>
      <c r="T303" s="17">
        <v>84.5</v>
      </c>
      <c r="U303" s="17">
        <v>83.2</v>
      </c>
      <c r="V303" s="17">
        <v>2.35</v>
      </c>
      <c r="W303" s="17">
        <v>85.55</v>
      </c>
      <c r="X303" s="17">
        <v>357.8</v>
      </c>
      <c r="Y303" s="17">
        <v>10.73</v>
      </c>
      <c r="Z303" s="17">
        <v>368.53</v>
      </c>
      <c r="AA303" s="17">
        <v>48.24</v>
      </c>
      <c r="AB303" s="17">
        <v>15.74</v>
      </c>
      <c r="AC303" s="17">
        <v>16.440000000000001</v>
      </c>
      <c r="AD303" s="17">
        <v>80.42</v>
      </c>
      <c r="AE303" s="14">
        <v>574.5</v>
      </c>
      <c r="AF303" s="17">
        <v>654.91999999999996</v>
      </c>
      <c r="AG303" s="17">
        <v>1.54</v>
      </c>
      <c r="AH303" s="17">
        <v>656.46</v>
      </c>
      <c r="AI303" s="15">
        <v>8.25</v>
      </c>
      <c r="AJ303" s="15">
        <v>3.2690000000000001</v>
      </c>
      <c r="AK303" s="17">
        <v>0.63</v>
      </c>
      <c r="AL303" s="17">
        <f>ROUND(Data_AidAndLevy[[#This Row],[L311]]*Data_AidAndLevy[[#This Row],[L201]],0)</f>
        <v>4670</v>
      </c>
      <c r="AM303" s="15">
        <v>0</v>
      </c>
      <c r="AN303" s="15">
        <v>12.148999999999999</v>
      </c>
      <c r="AO303" s="17">
        <v>654.91999999999996</v>
      </c>
      <c r="AP303" s="15">
        <v>667.06899999999996</v>
      </c>
      <c r="AQ303" s="17">
        <v>80.42</v>
      </c>
      <c r="AR303" s="15">
        <v>586.649</v>
      </c>
      <c r="AS303" s="16">
        <v>7635</v>
      </c>
      <c r="AT303" s="14">
        <v>574.5</v>
      </c>
      <c r="AU303" s="16">
        <v>4386308</v>
      </c>
      <c r="AV303" s="16">
        <v>4272853</v>
      </c>
      <c r="AW303" s="17">
        <v>1.01</v>
      </c>
      <c r="AX303" s="16">
        <v>4315582</v>
      </c>
      <c r="AY303" s="16">
        <v>4386308</v>
      </c>
      <c r="AZ303" s="16">
        <v>0</v>
      </c>
      <c r="BA303" s="16">
        <v>7635</v>
      </c>
      <c r="BB303" s="15">
        <v>12.148999999999999</v>
      </c>
      <c r="BC303" s="16">
        <v>92758</v>
      </c>
      <c r="BD303" s="16">
        <v>7635</v>
      </c>
      <c r="BE303" s="17">
        <v>80.42</v>
      </c>
      <c r="BF303" s="16">
        <v>614007</v>
      </c>
      <c r="BG303" s="17">
        <v>757.3</v>
      </c>
      <c r="BH303" s="14">
        <v>574.5</v>
      </c>
      <c r="BI303" s="16">
        <v>435069</v>
      </c>
      <c r="BJ303" s="16">
        <v>425516</v>
      </c>
      <c r="BK303" s="16">
        <v>435069</v>
      </c>
      <c r="BL303" s="16">
        <v>0</v>
      </c>
      <c r="BM303" s="16">
        <v>435069</v>
      </c>
      <c r="BN303" s="16">
        <v>435069</v>
      </c>
      <c r="BO303" s="17">
        <v>84.5</v>
      </c>
      <c r="BP303" s="14">
        <v>574.5</v>
      </c>
      <c r="BQ303" s="16">
        <v>48545</v>
      </c>
      <c r="BR303" s="16">
        <v>47461</v>
      </c>
      <c r="BS303" s="16">
        <v>48545</v>
      </c>
      <c r="BT303" s="16">
        <v>0</v>
      </c>
      <c r="BU303" s="16">
        <v>48545</v>
      </c>
      <c r="BV303" s="16">
        <v>48545</v>
      </c>
      <c r="BW303" s="17">
        <v>85.55</v>
      </c>
      <c r="BX303" s="14">
        <v>574.5</v>
      </c>
      <c r="BY303" s="16">
        <v>49148</v>
      </c>
      <c r="BZ303" s="16">
        <v>47956</v>
      </c>
      <c r="CA303" s="16">
        <v>49148</v>
      </c>
      <c r="CB303" s="16">
        <v>0</v>
      </c>
      <c r="CC303" s="16">
        <v>49148</v>
      </c>
      <c r="CD303" s="16">
        <v>49148</v>
      </c>
      <c r="CE303" s="17">
        <v>368.53</v>
      </c>
      <c r="CF303" s="14">
        <v>574.5</v>
      </c>
      <c r="CG303" s="16">
        <v>211720</v>
      </c>
      <c r="CH303" s="16">
        <v>206236</v>
      </c>
      <c r="CI303" s="16">
        <v>211720</v>
      </c>
      <c r="CJ303" s="16">
        <v>0</v>
      </c>
      <c r="CK303" s="16">
        <v>211720</v>
      </c>
      <c r="CL303" s="16">
        <v>211720</v>
      </c>
      <c r="CM303" s="17">
        <v>331.3</v>
      </c>
      <c r="CN303" s="17">
        <v>654.91999999999996</v>
      </c>
      <c r="CO303" s="16">
        <v>216975</v>
      </c>
      <c r="CP303" s="16">
        <v>209304</v>
      </c>
      <c r="CQ303" s="16">
        <v>0</v>
      </c>
      <c r="CR303" s="16">
        <v>209304</v>
      </c>
      <c r="CS303" s="16">
        <v>216975</v>
      </c>
      <c r="CT303" s="16">
        <v>0</v>
      </c>
      <c r="CU303" s="14">
        <v>574.5</v>
      </c>
      <c r="CV303" s="16">
        <v>0</v>
      </c>
      <c r="CW303" s="14">
        <v>0</v>
      </c>
      <c r="CX303" s="16">
        <v>575</v>
      </c>
      <c r="CY303" s="17">
        <v>62.14</v>
      </c>
      <c r="CZ303" s="16">
        <v>35731</v>
      </c>
      <c r="DA303" s="16">
        <v>575</v>
      </c>
      <c r="DB303" s="17">
        <v>68.3</v>
      </c>
      <c r="DC303" s="16">
        <v>39273</v>
      </c>
      <c r="DD303" s="17">
        <v>1.54</v>
      </c>
      <c r="DE303" s="17">
        <v>331.3</v>
      </c>
      <c r="DF303" s="16">
        <v>510</v>
      </c>
      <c r="DG303" s="17">
        <v>33.299999999999997</v>
      </c>
      <c r="DH303" s="17">
        <v>654.91999999999996</v>
      </c>
      <c r="DI303" s="16">
        <v>21809</v>
      </c>
      <c r="DJ303" s="16">
        <v>21023</v>
      </c>
      <c r="DK303" s="16">
        <v>21809</v>
      </c>
      <c r="DL303" s="16">
        <v>0</v>
      </c>
      <c r="DM303" s="16">
        <v>21809</v>
      </c>
      <c r="DN303" s="16">
        <v>21809</v>
      </c>
      <c r="DO303" s="17">
        <v>3.65</v>
      </c>
      <c r="DP303" s="17">
        <v>654.91999999999996</v>
      </c>
      <c r="DQ303" s="16">
        <v>2390</v>
      </c>
      <c r="DR303" s="16">
        <v>2298</v>
      </c>
      <c r="DS303" s="16">
        <v>2390</v>
      </c>
      <c r="DT303" s="16">
        <v>0</v>
      </c>
      <c r="DU303" s="16">
        <v>2390</v>
      </c>
      <c r="DV303" s="16">
        <v>2390</v>
      </c>
      <c r="DW303" s="16">
        <v>4386308</v>
      </c>
      <c r="DX303" s="16">
        <v>0</v>
      </c>
      <c r="DY303" s="16">
        <v>92758</v>
      </c>
      <c r="DZ303" s="16">
        <v>614007</v>
      </c>
      <c r="EA303" s="16">
        <v>435069</v>
      </c>
      <c r="EB303" s="16">
        <v>48545</v>
      </c>
      <c r="EC303" s="16">
        <v>49148</v>
      </c>
      <c r="ED303" s="16">
        <v>211720</v>
      </c>
      <c r="EE303" s="16">
        <v>216975</v>
      </c>
      <c r="EF303" s="16">
        <v>0</v>
      </c>
      <c r="EG303" s="16">
        <v>35731</v>
      </c>
      <c r="EH303" s="16">
        <v>39273</v>
      </c>
      <c r="EI303" s="16">
        <v>510</v>
      </c>
      <c r="EJ303" s="16">
        <v>21809</v>
      </c>
      <c r="EK303" s="16">
        <v>2390</v>
      </c>
      <c r="EL303" s="16">
        <v>45988</v>
      </c>
      <c r="EM303" s="16">
        <v>193805</v>
      </c>
      <c r="EN303" s="16">
        <v>0</v>
      </c>
      <c r="EO303" s="16">
        <v>6302060</v>
      </c>
      <c r="EP303" s="16">
        <v>310151400</v>
      </c>
      <c r="EQ303" s="18">
        <v>5.4</v>
      </c>
      <c r="ER303" s="16">
        <v>1674818</v>
      </c>
      <c r="ES303" s="16">
        <v>29386</v>
      </c>
      <c r="ET303" s="16">
        <v>29030</v>
      </c>
      <c r="EU303" s="16">
        <v>356</v>
      </c>
      <c r="EV303" s="16">
        <v>1674818</v>
      </c>
      <c r="EW303" s="16">
        <v>1675174</v>
      </c>
      <c r="EX303" s="16">
        <v>57299845</v>
      </c>
      <c r="EY303" s="16">
        <v>53083351</v>
      </c>
      <c r="EZ303" s="16">
        <v>4216494</v>
      </c>
      <c r="FA303" s="18">
        <v>5.4</v>
      </c>
      <c r="FB303" s="16">
        <v>22769</v>
      </c>
      <c r="FC303" s="16">
        <v>0</v>
      </c>
      <c r="FD303" s="16">
        <v>0</v>
      </c>
      <c r="FE303" s="16">
        <v>0</v>
      </c>
      <c r="FF303" s="16">
        <v>22769</v>
      </c>
      <c r="FG303" s="16">
        <v>22769</v>
      </c>
      <c r="FH303" s="16">
        <v>1675174</v>
      </c>
      <c r="FI303" s="16">
        <v>1697943</v>
      </c>
      <c r="FJ303" s="16">
        <v>6749</v>
      </c>
      <c r="FK303" s="15">
        <v>586.649</v>
      </c>
      <c r="FL303" s="16">
        <v>3959294</v>
      </c>
      <c r="FM303" s="16">
        <v>6749</v>
      </c>
      <c r="FN303" s="17">
        <v>80.42</v>
      </c>
      <c r="FO303" s="16">
        <v>542755</v>
      </c>
      <c r="FP303" s="16">
        <v>264</v>
      </c>
      <c r="FQ303" s="17">
        <v>656.46</v>
      </c>
      <c r="FR303" s="16">
        <v>173305</v>
      </c>
      <c r="FS303" s="16">
        <v>21809</v>
      </c>
      <c r="FT303" s="16">
        <v>2390</v>
      </c>
      <c r="FU303" s="16">
        <v>197504</v>
      </c>
      <c r="FV303" s="16">
        <v>3959294</v>
      </c>
      <c r="FW303" s="16">
        <v>542755</v>
      </c>
      <c r="FX303" s="16">
        <v>0</v>
      </c>
      <c r="FY303" s="16">
        <v>435069</v>
      </c>
      <c r="FZ303" s="16">
        <v>48545</v>
      </c>
      <c r="GA303" s="16">
        <v>49148</v>
      </c>
      <c r="GB303" s="16">
        <v>211720</v>
      </c>
      <c r="GC303" s="16">
        <v>5444035</v>
      </c>
      <c r="GD303" s="16">
        <v>1697943</v>
      </c>
      <c r="GE303" s="16">
        <v>3746092</v>
      </c>
      <c r="GF303" s="15">
        <v>667.06899999999996</v>
      </c>
      <c r="GG303" s="16">
        <v>300</v>
      </c>
      <c r="GH303" s="16">
        <v>200121</v>
      </c>
      <c r="GI303" s="16">
        <v>3746092</v>
      </c>
      <c r="GJ303" s="16">
        <v>0</v>
      </c>
      <c r="GK303" s="14">
        <v>11</v>
      </c>
      <c r="GL303" s="16">
        <v>7635</v>
      </c>
      <c r="GM303" s="16">
        <v>83985</v>
      </c>
      <c r="GN303" s="14">
        <v>0</v>
      </c>
      <c r="GO303" s="16">
        <v>7413</v>
      </c>
      <c r="GP303" s="16">
        <v>0</v>
      </c>
      <c r="GQ303" s="16">
        <v>83985</v>
      </c>
      <c r="GR303" s="16">
        <v>83985</v>
      </c>
      <c r="GS303" s="16">
        <v>6302060</v>
      </c>
      <c r="GT303" s="16">
        <v>5444035</v>
      </c>
      <c r="GU303" s="16">
        <v>0</v>
      </c>
      <c r="GV303" s="16">
        <v>858025</v>
      </c>
      <c r="GW303" s="16">
        <v>310151400</v>
      </c>
      <c r="GX303" s="16">
        <v>296420715</v>
      </c>
      <c r="GY303" s="16">
        <v>13730685</v>
      </c>
      <c r="GZ303" s="16">
        <v>296420715</v>
      </c>
      <c r="HA303" s="18">
        <v>4.6300000000000001E-2</v>
      </c>
      <c r="HB303" s="16">
        <v>9075</v>
      </c>
      <c r="HC303" s="16">
        <v>420</v>
      </c>
      <c r="HD303" s="16">
        <v>9075</v>
      </c>
      <c r="HE303" s="16">
        <v>420</v>
      </c>
      <c r="HF303" s="16">
        <v>8655</v>
      </c>
      <c r="HG303" s="16">
        <v>886</v>
      </c>
      <c r="HH303" s="16">
        <v>685</v>
      </c>
      <c r="HI303" s="16">
        <v>201</v>
      </c>
      <c r="HJ303" s="15">
        <v>667.06899999999996</v>
      </c>
      <c r="HK303" s="16">
        <v>134081</v>
      </c>
      <c r="HL303" s="15">
        <v>667.06899999999996</v>
      </c>
      <c r="HM303" s="16">
        <v>10</v>
      </c>
      <c r="HN303" s="16">
        <v>6671</v>
      </c>
      <c r="HO303" s="15">
        <v>667.06899999999996</v>
      </c>
      <c r="HP303" s="16">
        <v>7635</v>
      </c>
      <c r="HQ303" s="15">
        <v>0.11600000000000001</v>
      </c>
      <c r="HR303" s="16">
        <v>591023</v>
      </c>
      <c r="HS303" s="16">
        <v>134081</v>
      </c>
      <c r="HT303" s="16">
        <v>6671</v>
      </c>
      <c r="HU303" s="16">
        <v>450271</v>
      </c>
      <c r="HV303" s="16">
        <v>310151400</v>
      </c>
      <c r="HW303" s="18">
        <v>1.4517800000000001</v>
      </c>
      <c r="HX303" s="18">
        <v>1.9617800000000001</v>
      </c>
      <c r="HY303" s="18">
        <v>0</v>
      </c>
      <c r="HZ303" s="16">
        <v>310151400</v>
      </c>
      <c r="IA303" s="16">
        <v>0</v>
      </c>
      <c r="IB303" s="16">
        <v>7635</v>
      </c>
      <c r="IC303" s="17">
        <v>0</v>
      </c>
      <c r="ID303" s="16">
        <v>0</v>
      </c>
      <c r="IE303" s="15">
        <v>667.06899999999996</v>
      </c>
      <c r="IF303" s="16">
        <v>0</v>
      </c>
      <c r="IG303" s="16">
        <v>858025</v>
      </c>
      <c r="IH303" s="16">
        <v>8655</v>
      </c>
      <c r="II303" s="16">
        <v>0</v>
      </c>
      <c r="IJ303" s="16">
        <v>0</v>
      </c>
      <c r="IK303" s="16">
        <v>45988</v>
      </c>
      <c r="IL303" s="16">
        <v>134081</v>
      </c>
      <c r="IM303" s="16">
        <v>6671</v>
      </c>
      <c r="IN303" s="16">
        <v>0</v>
      </c>
      <c r="IO303" s="16">
        <v>0</v>
      </c>
      <c r="IP303" s="16">
        <v>754606</v>
      </c>
      <c r="IQ303" s="16">
        <v>3746092</v>
      </c>
      <c r="IR303" s="16">
        <v>0</v>
      </c>
      <c r="IS303" s="16">
        <v>8655</v>
      </c>
      <c r="IT303" s="16">
        <v>0</v>
      </c>
      <c r="IU303" s="16">
        <v>0</v>
      </c>
      <c r="IV303" s="16">
        <v>45988</v>
      </c>
      <c r="IW303" s="16">
        <v>134081</v>
      </c>
      <c r="IX303" s="16">
        <v>6671</v>
      </c>
      <c r="IY303" s="16">
        <v>0</v>
      </c>
      <c r="IZ303" s="16">
        <v>0</v>
      </c>
      <c r="JA303" s="16">
        <v>0</v>
      </c>
      <c r="JB303" s="16">
        <v>83985</v>
      </c>
      <c r="JC303" s="16">
        <v>3933496</v>
      </c>
      <c r="JD303" s="16">
        <v>4386308</v>
      </c>
      <c r="JE303" s="16">
        <v>0</v>
      </c>
      <c r="JF303" s="16">
        <v>4386308</v>
      </c>
      <c r="JG303" s="19">
        <v>0.1</v>
      </c>
      <c r="JH303" s="16">
        <v>438631</v>
      </c>
      <c r="JI303" s="16">
        <v>310151400</v>
      </c>
      <c r="JJ303" s="14">
        <v>574.5</v>
      </c>
      <c r="JK303" s="16">
        <v>539863</v>
      </c>
      <c r="JL303" s="16">
        <v>416026</v>
      </c>
      <c r="JM303" s="16">
        <v>539863</v>
      </c>
      <c r="JN303" s="17">
        <v>0.25</v>
      </c>
      <c r="JO303" s="19">
        <v>0.19270000000000001</v>
      </c>
      <c r="JP303" s="16">
        <v>438631</v>
      </c>
      <c r="JQ303" s="16">
        <v>84524</v>
      </c>
      <c r="JR303" s="17">
        <v>0.03</v>
      </c>
      <c r="JS303" s="16">
        <v>3564491</v>
      </c>
      <c r="JT303" s="16">
        <v>106935</v>
      </c>
      <c r="JU303" s="16">
        <v>438631</v>
      </c>
      <c r="JV303" s="16">
        <v>84524</v>
      </c>
      <c r="JW303" s="16">
        <v>106935</v>
      </c>
      <c r="JX303" s="16">
        <v>247172</v>
      </c>
      <c r="JY303" s="16">
        <v>84524</v>
      </c>
      <c r="JZ303" s="18">
        <v>0</v>
      </c>
      <c r="KA303" s="16">
        <v>0</v>
      </c>
      <c r="KB303" s="16">
        <v>106935</v>
      </c>
      <c r="KC303" s="16">
        <v>247172</v>
      </c>
      <c r="KD303" s="16">
        <v>354107</v>
      </c>
      <c r="KE303" s="16">
        <v>4386308</v>
      </c>
      <c r="KF303" s="19">
        <v>0</v>
      </c>
      <c r="KG303" s="16">
        <v>0</v>
      </c>
      <c r="KH303" s="17">
        <v>0</v>
      </c>
      <c r="KI303" s="16">
        <v>3564491</v>
      </c>
      <c r="KJ303" s="16">
        <v>0</v>
      </c>
      <c r="KK303" s="16">
        <v>0</v>
      </c>
      <c r="KL303" s="16">
        <v>0</v>
      </c>
      <c r="KM303" s="16">
        <v>0</v>
      </c>
      <c r="KN303" s="16">
        <v>13812</v>
      </c>
      <c r="KO303" s="16">
        <v>13645</v>
      </c>
      <c r="KP303" s="16">
        <v>167</v>
      </c>
      <c r="KQ303" s="16">
        <v>754606</v>
      </c>
      <c r="KR303" s="16">
        <v>167</v>
      </c>
      <c r="KS303" s="16">
        <v>754439</v>
      </c>
      <c r="KT303" s="16">
        <v>356</v>
      </c>
      <c r="KU303" s="16">
        <v>167</v>
      </c>
      <c r="KV303" s="16">
        <v>523</v>
      </c>
      <c r="KW303" s="16">
        <v>1674818</v>
      </c>
      <c r="KX303" s="16">
        <v>754439</v>
      </c>
      <c r="KY303" s="18">
        <v>2429257</v>
      </c>
      <c r="KZ303" s="16">
        <v>247172</v>
      </c>
      <c r="LA303" s="16">
        <v>0</v>
      </c>
      <c r="LB303" s="16">
        <v>0</v>
      </c>
      <c r="LC303" s="16">
        <v>0</v>
      </c>
      <c r="LD303" s="16">
        <v>2676429</v>
      </c>
      <c r="LE303" s="16">
        <v>0</v>
      </c>
      <c r="LF303" s="16">
        <v>0</v>
      </c>
      <c r="LG303" s="16">
        <v>0</v>
      </c>
      <c r="LH303" s="16">
        <v>2676429</v>
      </c>
      <c r="LI303" s="16">
        <v>247172</v>
      </c>
      <c r="LJ303" s="16">
        <v>2429257</v>
      </c>
      <c r="LK303" s="16">
        <v>310151400</v>
      </c>
      <c r="LL303" s="16">
        <v>7.83249</v>
      </c>
      <c r="LM303" s="16">
        <v>247172</v>
      </c>
      <c r="LN303" s="16">
        <v>310151400</v>
      </c>
      <c r="LO303" s="16">
        <v>0.79693999999999998</v>
      </c>
      <c r="LP303" s="16">
        <v>7.83249</v>
      </c>
      <c r="LQ303" s="16">
        <v>8.6294299999999993</v>
      </c>
      <c r="LR303" s="16">
        <v>216975</v>
      </c>
      <c r="LS303" s="16">
        <v>0</v>
      </c>
      <c r="LT303" s="16">
        <v>35731</v>
      </c>
      <c r="LU303" s="16">
        <v>39273</v>
      </c>
      <c r="LV303" s="16">
        <v>510</v>
      </c>
      <c r="LW303" s="16">
        <v>21809</v>
      </c>
      <c r="LX303" s="16">
        <v>2390</v>
      </c>
      <c r="LY303" s="16">
        <v>45988</v>
      </c>
      <c r="LZ303" s="16">
        <v>270700</v>
      </c>
      <c r="MA303" s="16">
        <v>3933496</v>
      </c>
      <c r="MB303" s="18">
        <v>270700</v>
      </c>
      <c r="MC303" s="16">
        <v>3662796</v>
      </c>
      <c r="MD303" s="16">
        <v>6302060</v>
      </c>
      <c r="ME303" s="18">
        <v>0</v>
      </c>
      <c r="MF303" s="18">
        <v>0</v>
      </c>
      <c r="MG303" s="18">
        <v>354107</v>
      </c>
      <c r="MH303" s="16">
        <v>0</v>
      </c>
      <c r="MI303" s="16">
        <v>83985</v>
      </c>
      <c r="MJ303" s="16">
        <v>0</v>
      </c>
      <c r="MK303" s="16">
        <v>0</v>
      </c>
      <c r="ML303" s="16">
        <v>0</v>
      </c>
      <c r="MM303" s="16">
        <v>0</v>
      </c>
      <c r="MN303" s="16">
        <v>0</v>
      </c>
      <c r="MO303" s="16">
        <v>2676429</v>
      </c>
      <c r="MP303" s="16">
        <v>83985</v>
      </c>
      <c r="MQ303" s="16">
        <v>0</v>
      </c>
      <c r="MR303" s="16">
        <v>106935</v>
      </c>
      <c r="MS303" s="16">
        <v>0</v>
      </c>
      <c r="MT303" s="16">
        <v>22769</v>
      </c>
      <c r="MU303" s="16">
        <v>523</v>
      </c>
      <c r="MV303" s="16">
        <v>0</v>
      </c>
      <c r="MW303" s="16">
        <v>2890641</v>
      </c>
      <c r="MX303" s="16">
        <v>310151400</v>
      </c>
      <c r="MY303" s="16">
        <v>0</v>
      </c>
      <c r="MZ303" s="16">
        <v>0</v>
      </c>
      <c r="NA303" s="16">
        <v>0</v>
      </c>
      <c r="NB303" s="16">
        <v>3564491</v>
      </c>
      <c r="NC303" s="16">
        <v>0</v>
      </c>
      <c r="ND303" s="16">
        <v>0</v>
      </c>
      <c r="NE303" s="16">
        <v>0</v>
      </c>
      <c r="NF303" s="16">
        <v>0</v>
      </c>
      <c r="NG303" s="17">
        <v>0.03</v>
      </c>
      <c r="NH303" s="17">
        <v>0</v>
      </c>
      <c r="NI303" s="17">
        <v>0</v>
      </c>
      <c r="NJ303" s="17">
        <v>0</v>
      </c>
      <c r="NK303" s="17">
        <v>0</v>
      </c>
      <c r="NL303" s="17">
        <v>0.03</v>
      </c>
      <c r="NM303" s="16">
        <v>106935</v>
      </c>
      <c r="NN303" s="16">
        <v>0</v>
      </c>
      <c r="NO303" s="18">
        <v>0</v>
      </c>
      <c r="NP303" s="16">
        <v>0</v>
      </c>
      <c r="NQ303" s="17">
        <v>106935</v>
      </c>
      <c r="NR303" s="16">
        <v>475000</v>
      </c>
      <c r="NS303" s="16">
        <v>0</v>
      </c>
      <c r="NT303" s="16">
        <v>102350</v>
      </c>
      <c r="NU303" s="16">
        <v>0</v>
      </c>
      <c r="NV303" s="16">
        <v>0</v>
      </c>
      <c r="NW303" s="17">
        <v>0</v>
      </c>
      <c r="NX303" s="17">
        <v>0</v>
      </c>
    </row>
    <row r="304" spans="1:388" x14ac:dyDescent="0.55000000000000004">
      <c r="A304" s="13" t="s">
        <v>1188</v>
      </c>
      <c r="B304" s="13" t="s">
        <v>1299</v>
      </c>
      <c r="C304" s="13" t="s">
        <v>576</v>
      </c>
      <c r="D304" s="13" t="s">
        <v>577</v>
      </c>
      <c r="E304" s="14">
        <v>1729.2</v>
      </c>
      <c r="F304" s="15">
        <v>-0.95</v>
      </c>
      <c r="G304" s="16">
        <v>7413</v>
      </c>
      <c r="H304" s="16">
        <v>-7042</v>
      </c>
      <c r="I304" s="16">
        <v>6553</v>
      </c>
      <c r="J304" s="15">
        <v>-0.95</v>
      </c>
      <c r="K304" s="16">
        <v>-6225</v>
      </c>
      <c r="L304" s="16">
        <v>7413</v>
      </c>
      <c r="M304" s="16">
        <v>222</v>
      </c>
      <c r="N304" s="16">
        <v>7635</v>
      </c>
      <c r="O304" s="17">
        <v>652.08000000000004</v>
      </c>
      <c r="P304" s="17">
        <v>19.07</v>
      </c>
      <c r="Q304" s="17">
        <v>671.15</v>
      </c>
      <c r="R304" s="17">
        <v>72.08</v>
      </c>
      <c r="S304" s="17">
        <v>2.16</v>
      </c>
      <c r="T304" s="17">
        <v>74.239999999999995</v>
      </c>
      <c r="U304" s="17">
        <v>79.739999999999995</v>
      </c>
      <c r="V304" s="17">
        <v>2.35</v>
      </c>
      <c r="W304" s="17">
        <v>82.09</v>
      </c>
      <c r="X304" s="17">
        <v>357.8</v>
      </c>
      <c r="Y304" s="17">
        <v>10.73</v>
      </c>
      <c r="Z304" s="17">
        <v>368.53</v>
      </c>
      <c r="AA304" s="17">
        <v>55.44</v>
      </c>
      <c r="AB304" s="17">
        <v>82.31</v>
      </c>
      <c r="AC304" s="17">
        <v>52.06</v>
      </c>
      <c r="AD304" s="17">
        <v>189.81</v>
      </c>
      <c r="AE304" s="14">
        <v>1729.2</v>
      </c>
      <c r="AF304" s="17">
        <v>1919.01</v>
      </c>
      <c r="AG304" s="17">
        <v>0</v>
      </c>
      <c r="AH304" s="17">
        <v>1919.01</v>
      </c>
      <c r="AI304" s="15">
        <v>25.5</v>
      </c>
      <c r="AJ304" s="15">
        <v>9.4659999999999993</v>
      </c>
      <c r="AK304" s="17">
        <v>44.38</v>
      </c>
      <c r="AL304" s="17">
        <f>ROUND(Data_AidAndLevy[[#This Row],[L311]]*Data_AidAndLevy[[#This Row],[L201]],0)</f>
        <v>328989</v>
      </c>
      <c r="AM304" s="15">
        <v>0</v>
      </c>
      <c r="AN304" s="15">
        <v>79.346000000000004</v>
      </c>
      <c r="AO304" s="17">
        <v>1919.01</v>
      </c>
      <c r="AP304" s="15">
        <v>1998.356</v>
      </c>
      <c r="AQ304" s="17">
        <v>189.81</v>
      </c>
      <c r="AR304" s="15">
        <v>1808.546</v>
      </c>
      <c r="AS304" s="16">
        <v>7635</v>
      </c>
      <c r="AT304" s="14">
        <v>1729.2</v>
      </c>
      <c r="AU304" s="16">
        <v>13202442</v>
      </c>
      <c r="AV304" s="16">
        <v>13072084</v>
      </c>
      <c r="AW304" s="17">
        <v>1.01</v>
      </c>
      <c r="AX304" s="16">
        <v>13202805</v>
      </c>
      <c r="AY304" s="16">
        <v>13202442</v>
      </c>
      <c r="AZ304" s="16">
        <v>363</v>
      </c>
      <c r="BA304" s="16">
        <v>7635</v>
      </c>
      <c r="BB304" s="15">
        <v>79.346000000000004</v>
      </c>
      <c r="BC304" s="16">
        <v>605807</v>
      </c>
      <c r="BD304" s="16">
        <v>7635</v>
      </c>
      <c r="BE304" s="17">
        <v>189.81</v>
      </c>
      <c r="BF304" s="16">
        <v>1449199</v>
      </c>
      <c r="BG304" s="17">
        <v>671.15</v>
      </c>
      <c r="BH304" s="14">
        <v>1729.2</v>
      </c>
      <c r="BI304" s="16">
        <v>1160553</v>
      </c>
      <c r="BJ304" s="16">
        <v>1149878</v>
      </c>
      <c r="BK304" s="16">
        <v>1160553</v>
      </c>
      <c r="BL304" s="16">
        <v>0</v>
      </c>
      <c r="BM304" s="16">
        <v>1160553</v>
      </c>
      <c r="BN304" s="16">
        <v>1160553</v>
      </c>
      <c r="BO304" s="17">
        <v>74.239999999999995</v>
      </c>
      <c r="BP304" s="14">
        <v>1729.2</v>
      </c>
      <c r="BQ304" s="16">
        <v>128376</v>
      </c>
      <c r="BR304" s="16">
        <v>127106</v>
      </c>
      <c r="BS304" s="16">
        <v>128376</v>
      </c>
      <c r="BT304" s="16">
        <v>0</v>
      </c>
      <c r="BU304" s="16">
        <v>128376</v>
      </c>
      <c r="BV304" s="16">
        <v>128376</v>
      </c>
      <c r="BW304" s="17">
        <v>82.09</v>
      </c>
      <c r="BX304" s="14">
        <v>1729.2</v>
      </c>
      <c r="BY304" s="16">
        <v>141950</v>
      </c>
      <c r="BZ304" s="16">
        <v>140614</v>
      </c>
      <c r="CA304" s="16">
        <v>141950</v>
      </c>
      <c r="CB304" s="16">
        <v>0</v>
      </c>
      <c r="CC304" s="16">
        <v>141950</v>
      </c>
      <c r="CD304" s="16">
        <v>141950</v>
      </c>
      <c r="CE304" s="17">
        <v>368.53</v>
      </c>
      <c r="CF304" s="14">
        <v>1729.2</v>
      </c>
      <c r="CG304" s="16">
        <v>637262</v>
      </c>
      <c r="CH304" s="16">
        <v>630945</v>
      </c>
      <c r="CI304" s="16">
        <v>637262</v>
      </c>
      <c r="CJ304" s="16">
        <v>0</v>
      </c>
      <c r="CK304" s="16">
        <v>637262</v>
      </c>
      <c r="CL304" s="16">
        <v>637262</v>
      </c>
      <c r="CM304" s="17">
        <v>343.89</v>
      </c>
      <c r="CN304" s="17">
        <v>1919.01</v>
      </c>
      <c r="CO304" s="16">
        <v>659928</v>
      </c>
      <c r="CP304" s="16">
        <v>653633</v>
      </c>
      <c r="CQ304" s="16">
        <v>0</v>
      </c>
      <c r="CR304" s="16">
        <v>653633</v>
      </c>
      <c r="CS304" s="16">
        <v>659928</v>
      </c>
      <c r="CT304" s="16">
        <v>0</v>
      </c>
      <c r="CU304" s="14">
        <v>1729.2</v>
      </c>
      <c r="CV304" s="16">
        <v>90</v>
      </c>
      <c r="CW304" s="14">
        <v>0.7</v>
      </c>
      <c r="CX304" s="16">
        <v>1819</v>
      </c>
      <c r="CY304" s="17">
        <v>62.52</v>
      </c>
      <c r="CZ304" s="16">
        <v>113724</v>
      </c>
      <c r="DA304" s="16">
        <v>1819</v>
      </c>
      <c r="DB304" s="17">
        <v>70.03</v>
      </c>
      <c r="DC304" s="16">
        <v>127385</v>
      </c>
      <c r="DD304" s="17">
        <v>0</v>
      </c>
      <c r="DE304" s="17">
        <v>343.89</v>
      </c>
      <c r="DF304" s="16">
        <v>0</v>
      </c>
      <c r="DG304" s="17">
        <v>36.43</v>
      </c>
      <c r="DH304" s="17">
        <v>1919.01</v>
      </c>
      <c r="DI304" s="16">
        <v>69910</v>
      </c>
      <c r="DJ304" s="16">
        <v>69301</v>
      </c>
      <c r="DK304" s="16">
        <v>69910</v>
      </c>
      <c r="DL304" s="16">
        <v>0</v>
      </c>
      <c r="DM304" s="16">
        <v>69910</v>
      </c>
      <c r="DN304" s="16">
        <v>69910</v>
      </c>
      <c r="DO304" s="17">
        <v>4.33</v>
      </c>
      <c r="DP304" s="17">
        <v>1919.01</v>
      </c>
      <c r="DQ304" s="16">
        <v>8309</v>
      </c>
      <c r="DR304" s="16">
        <v>8235</v>
      </c>
      <c r="DS304" s="16">
        <v>8309</v>
      </c>
      <c r="DT304" s="16">
        <v>0</v>
      </c>
      <c r="DU304" s="16">
        <v>8309</v>
      </c>
      <c r="DV304" s="16">
        <v>8309</v>
      </c>
      <c r="DW304" s="16">
        <v>13202442</v>
      </c>
      <c r="DX304" s="16">
        <v>363</v>
      </c>
      <c r="DY304" s="16">
        <v>605807</v>
      </c>
      <c r="DZ304" s="16">
        <v>1449199</v>
      </c>
      <c r="EA304" s="16">
        <v>1160553</v>
      </c>
      <c r="EB304" s="16">
        <v>128376</v>
      </c>
      <c r="EC304" s="16">
        <v>141950</v>
      </c>
      <c r="ED304" s="16">
        <v>637262</v>
      </c>
      <c r="EE304" s="16">
        <v>659928</v>
      </c>
      <c r="EF304" s="16">
        <v>0</v>
      </c>
      <c r="EG304" s="16">
        <v>113724</v>
      </c>
      <c r="EH304" s="16">
        <v>127385</v>
      </c>
      <c r="EI304" s="16">
        <v>0</v>
      </c>
      <c r="EJ304" s="16">
        <v>69910</v>
      </c>
      <c r="EK304" s="16">
        <v>8309</v>
      </c>
      <c r="EL304" s="16">
        <v>123421</v>
      </c>
      <c r="EM304" s="16">
        <v>640928</v>
      </c>
      <c r="EN304" s="16">
        <v>-7042</v>
      </c>
      <c r="EO304" s="16">
        <v>18815673</v>
      </c>
      <c r="EP304" s="16">
        <v>765608823</v>
      </c>
      <c r="EQ304" s="18">
        <v>5.4</v>
      </c>
      <c r="ER304" s="16">
        <v>4134288</v>
      </c>
      <c r="ES304" s="16">
        <v>36619</v>
      </c>
      <c r="ET304" s="16">
        <v>36327</v>
      </c>
      <c r="EU304" s="16">
        <v>292</v>
      </c>
      <c r="EV304" s="16">
        <v>4134288</v>
      </c>
      <c r="EW304" s="16">
        <v>4134580</v>
      </c>
      <c r="EX304" s="16">
        <v>219373921</v>
      </c>
      <c r="EY304" s="16">
        <v>205637747</v>
      </c>
      <c r="EZ304" s="16">
        <v>13736174</v>
      </c>
      <c r="FA304" s="18">
        <v>5.4</v>
      </c>
      <c r="FB304" s="16">
        <v>74175</v>
      </c>
      <c r="FC304" s="16">
        <v>0</v>
      </c>
      <c r="FD304" s="16">
        <v>0</v>
      </c>
      <c r="FE304" s="16">
        <v>0</v>
      </c>
      <c r="FF304" s="16">
        <v>74175</v>
      </c>
      <c r="FG304" s="16">
        <v>74175</v>
      </c>
      <c r="FH304" s="16">
        <v>4134580</v>
      </c>
      <c r="FI304" s="16">
        <v>4208755</v>
      </c>
      <c r="FJ304" s="16">
        <v>6749</v>
      </c>
      <c r="FK304" s="15">
        <v>1808.546</v>
      </c>
      <c r="FL304" s="16">
        <v>12205877</v>
      </c>
      <c r="FM304" s="16">
        <v>6749</v>
      </c>
      <c r="FN304" s="17">
        <v>189.81</v>
      </c>
      <c r="FO304" s="16">
        <v>1281028</v>
      </c>
      <c r="FP304" s="16">
        <v>264</v>
      </c>
      <c r="FQ304" s="17">
        <v>1919.01</v>
      </c>
      <c r="FR304" s="16">
        <v>506619</v>
      </c>
      <c r="FS304" s="16">
        <v>69910</v>
      </c>
      <c r="FT304" s="16">
        <v>8309</v>
      </c>
      <c r="FU304" s="16">
        <v>584838</v>
      </c>
      <c r="FV304" s="16">
        <v>12205877</v>
      </c>
      <c r="FW304" s="16">
        <v>1281028</v>
      </c>
      <c r="FX304" s="16">
        <v>-6225</v>
      </c>
      <c r="FY304" s="16">
        <v>1160553</v>
      </c>
      <c r="FZ304" s="16">
        <v>128376</v>
      </c>
      <c r="GA304" s="16">
        <v>141950</v>
      </c>
      <c r="GB304" s="16">
        <v>637262</v>
      </c>
      <c r="GC304" s="16">
        <v>16133659</v>
      </c>
      <c r="GD304" s="16">
        <v>4208755</v>
      </c>
      <c r="GE304" s="16">
        <v>11924904</v>
      </c>
      <c r="GF304" s="15">
        <v>1998.356</v>
      </c>
      <c r="GG304" s="16">
        <v>300</v>
      </c>
      <c r="GH304" s="16">
        <v>599507</v>
      </c>
      <c r="GI304" s="16">
        <v>11924904</v>
      </c>
      <c r="GJ304" s="16">
        <v>0</v>
      </c>
      <c r="GK304" s="14">
        <v>54</v>
      </c>
      <c r="GL304" s="16">
        <v>7635</v>
      </c>
      <c r="GM304" s="16">
        <v>412290</v>
      </c>
      <c r="GN304" s="14">
        <v>0</v>
      </c>
      <c r="GO304" s="16">
        <v>7413</v>
      </c>
      <c r="GP304" s="16">
        <v>0</v>
      </c>
      <c r="GQ304" s="16">
        <v>412290</v>
      </c>
      <c r="GR304" s="16">
        <v>412290</v>
      </c>
      <c r="GS304" s="16">
        <v>18815673</v>
      </c>
      <c r="GT304" s="16">
        <v>16133659</v>
      </c>
      <c r="GU304" s="16">
        <v>0</v>
      </c>
      <c r="GV304" s="16">
        <v>2682014</v>
      </c>
      <c r="GW304" s="16">
        <v>765608823</v>
      </c>
      <c r="GX304" s="16">
        <v>747547604</v>
      </c>
      <c r="GY304" s="16">
        <v>18061219</v>
      </c>
      <c r="GZ304" s="16">
        <v>747547604</v>
      </c>
      <c r="HA304" s="18">
        <v>2.4199999999999999E-2</v>
      </c>
      <c r="HB304" s="16">
        <v>19507</v>
      </c>
      <c r="HC304" s="16">
        <v>472</v>
      </c>
      <c r="HD304" s="16">
        <v>19507</v>
      </c>
      <c r="HE304" s="16">
        <v>472</v>
      </c>
      <c r="HF304" s="16">
        <v>19035</v>
      </c>
      <c r="HG304" s="16">
        <v>886</v>
      </c>
      <c r="HH304" s="16">
        <v>685</v>
      </c>
      <c r="HI304" s="16">
        <v>201</v>
      </c>
      <c r="HJ304" s="15">
        <v>1998.356</v>
      </c>
      <c r="HK304" s="16">
        <v>401670</v>
      </c>
      <c r="HL304" s="15">
        <v>1998.356</v>
      </c>
      <c r="HM304" s="16">
        <v>10</v>
      </c>
      <c r="HN304" s="16">
        <v>19984</v>
      </c>
      <c r="HO304" s="15">
        <v>1998.356</v>
      </c>
      <c r="HP304" s="16">
        <v>7635</v>
      </c>
      <c r="HQ304" s="15">
        <v>0.11600000000000001</v>
      </c>
      <c r="HR304" s="16">
        <v>1770543</v>
      </c>
      <c r="HS304" s="16">
        <v>401670</v>
      </c>
      <c r="HT304" s="16">
        <v>19984</v>
      </c>
      <c r="HU304" s="16">
        <v>1348889</v>
      </c>
      <c r="HV304" s="16">
        <v>765608823</v>
      </c>
      <c r="HW304" s="18">
        <v>1.7618499999999999</v>
      </c>
      <c r="HX304" s="18">
        <v>1.9617800000000001</v>
      </c>
      <c r="HY304" s="18">
        <v>0</v>
      </c>
      <c r="HZ304" s="16">
        <v>765608823</v>
      </c>
      <c r="IA304" s="16">
        <v>0</v>
      </c>
      <c r="IB304" s="16">
        <v>7635</v>
      </c>
      <c r="IC304" s="17">
        <v>0</v>
      </c>
      <c r="ID304" s="16">
        <v>0</v>
      </c>
      <c r="IE304" s="15">
        <v>1998.356</v>
      </c>
      <c r="IF304" s="16">
        <v>0</v>
      </c>
      <c r="IG304" s="16">
        <v>2682014</v>
      </c>
      <c r="IH304" s="16">
        <v>19035</v>
      </c>
      <c r="II304" s="16">
        <v>0</v>
      </c>
      <c r="IJ304" s="16">
        <v>0</v>
      </c>
      <c r="IK304" s="16">
        <v>123421</v>
      </c>
      <c r="IL304" s="16">
        <v>401670</v>
      </c>
      <c r="IM304" s="16">
        <v>19984</v>
      </c>
      <c r="IN304" s="16">
        <v>0</v>
      </c>
      <c r="IO304" s="16">
        <v>0</v>
      </c>
      <c r="IP304" s="16">
        <v>2364746</v>
      </c>
      <c r="IQ304" s="16">
        <v>11924904</v>
      </c>
      <c r="IR304" s="16">
        <v>0</v>
      </c>
      <c r="IS304" s="16">
        <v>19035</v>
      </c>
      <c r="IT304" s="16">
        <v>0</v>
      </c>
      <c r="IU304" s="16">
        <v>0</v>
      </c>
      <c r="IV304" s="16">
        <v>123421</v>
      </c>
      <c r="IW304" s="16">
        <v>401670</v>
      </c>
      <c r="IX304" s="16">
        <v>19984</v>
      </c>
      <c r="IY304" s="16">
        <v>0</v>
      </c>
      <c r="IZ304" s="16">
        <v>0</v>
      </c>
      <c r="JA304" s="16">
        <v>0</v>
      </c>
      <c r="JB304" s="16">
        <v>412290</v>
      </c>
      <c r="JC304" s="16">
        <v>12654462</v>
      </c>
      <c r="JD304" s="16">
        <v>13202442</v>
      </c>
      <c r="JE304" s="16">
        <v>363</v>
      </c>
      <c r="JF304" s="16">
        <v>13202805</v>
      </c>
      <c r="JG304" s="19">
        <v>0.1</v>
      </c>
      <c r="JH304" s="16">
        <v>1320281</v>
      </c>
      <c r="JI304" s="16">
        <v>765608823</v>
      </c>
      <c r="JJ304" s="14">
        <v>1729.2</v>
      </c>
      <c r="JK304" s="16">
        <v>442753</v>
      </c>
      <c r="JL304" s="16">
        <v>416026</v>
      </c>
      <c r="JM304" s="16">
        <v>442753</v>
      </c>
      <c r="JN304" s="17">
        <v>0.25</v>
      </c>
      <c r="JO304" s="19">
        <v>0.2349</v>
      </c>
      <c r="JP304" s="16">
        <v>1320281</v>
      </c>
      <c r="JQ304" s="16">
        <v>310134</v>
      </c>
      <c r="JR304" s="17">
        <v>0.05</v>
      </c>
      <c r="JS304" s="16">
        <v>13411399</v>
      </c>
      <c r="JT304" s="16">
        <v>670570</v>
      </c>
      <c r="JU304" s="16">
        <v>1320281</v>
      </c>
      <c r="JV304" s="16">
        <v>310134</v>
      </c>
      <c r="JW304" s="16">
        <v>670570</v>
      </c>
      <c r="JX304" s="16">
        <v>339577</v>
      </c>
      <c r="JY304" s="16">
        <v>310134</v>
      </c>
      <c r="JZ304" s="18">
        <v>0</v>
      </c>
      <c r="KA304" s="16">
        <v>0</v>
      </c>
      <c r="KB304" s="16">
        <v>670570</v>
      </c>
      <c r="KC304" s="16">
        <v>339577</v>
      </c>
      <c r="KD304" s="16">
        <v>1010147</v>
      </c>
      <c r="KE304" s="16">
        <v>13202805</v>
      </c>
      <c r="KF304" s="19">
        <v>0</v>
      </c>
      <c r="KG304" s="16">
        <v>0</v>
      </c>
      <c r="KH304" s="17">
        <v>0</v>
      </c>
      <c r="KI304" s="16">
        <v>13411399</v>
      </c>
      <c r="KJ304" s="16">
        <v>0</v>
      </c>
      <c r="KK304" s="16">
        <v>0</v>
      </c>
      <c r="KL304" s="16">
        <v>0</v>
      </c>
      <c r="KM304" s="16">
        <v>0</v>
      </c>
      <c r="KN304" s="16">
        <v>22886</v>
      </c>
      <c r="KO304" s="16">
        <v>22704</v>
      </c>
      <c r="KP304" s="16">
        <v>182</v>
      </c>
      <c r="KQ304" s="16">
        <v>2364746</v>
      </c>
      <c r="KR304" s="16">
        <v>182</v>
      </c>
      <c r="KS304" s="16">
        <v>2364564</v>
      </c>
      <c r="KT304" s="16">
        <v>292</v>
      </c>
      <c r="KU304" s="16">
        <v>182</v>
      </c>
      <c r="KV304" s="16">
        <v>474</v>
      </c>
      <c r="KW304" s="16">
        <v>4134288</v>
      </c>
      <c r="KX304" s="16">
        <v>2364564</v>
      </c>
      <c r="KY304" s="18">
        <v>6498852</v>
      </c>
      <c r="KZ304" s="16">
        <v>339577</v>
      </c>
      <c r="LA304" s="16">
        <v>0</v>
      </c>
      <c r="LB304" s="16">
        <v>0</v>
      </c>
      <c r="LC304" s="16">
        <v>0</v>
      </c>
      <c r="LD304" s="16">
        <v>6838429</v>
      </c>
      <c r="LE304" s="16">
        <v>0</v>
      </c>
      <c r="LF304" s="16">
        <v>0</v>
      </c>
      <c r="LG304" s="16">
        <v>0</v>
      </c>
      <c r="LH304" s="16">
        <v>6838429</v>
      </c>
      <c r="LI304" s="16">
        <v>339577</v>
      </c>
      <c r="LJ304" s="16">
        <v>6498852</v>
      </c>
      <c r="LK304" s="16">
        <v>765608823</v>
      </c>
      <c r="LL304" s="16">
        <v>8.4884799999999991</v>
      </c>
      <c r="LM304" s="16">
        <v>339577</v>
      </c>
      <c r="LN304" s="16">
        <v>781157085</v>
      </c>
      <c r="LO304" s="16">
        <v>0.43470999999999999</v>
      </c>
      <c r="LP304" s="16">
        <v>8.4884799999999991</v>
      </c>
      <c r="LQ304" s="16">
        <v>8.92319</v>
      </c>
      <c r="LR304" s="16">
        <v>659928</v>
      </c>
      <c r="LS304" s="16">
        <v>0</v>
      </c>
      <c r="LT304" s="16">
        <v>113724</v>
      </c>
      <c r="LU304" s="16">
        <v>127385</v>
      </c>
      <c r="LV304" s="16">
        <v>0</v>
      </c>
      <c r="LW304" s="16">
        <v>69910</v>
      </c>
      <c r="LX304" s="16">
        <v>8309</v>
      </c>
      <c r="LY304" s="16">
        <v>123421</v>
      </c>
      <c r="LZ304" s="16">
        <v>855835</v>
      </c>
      <c r="MA304" s="16">
        <v>12654462</v>
      </c>
      <c r="MB304" s="18">
        <v>855835</v>
      </c>
      <c r="MC304" s="16">
        <v>11798627</v>
      </c>
      <c r="MD304" s="16">
        <v>18815673</v>
      </c>
      <c r="ME304" s="18">
        <v>0</v>
      </c>
      <c r="MF304" s="18">
        <v>0</v>
      </c>
      <c r="MG304" s="18">
        <v>1010147</v>
      </c>
      <c r="MH304" s="16">
        <v>0</v>
      </c>
      <c r="MI304" s="16">
        <v>412290</v>
      </c>
      <c r="MJ304" s="16">
        <v>0</v>
      </c>
      <c r="MK304" s="16">
        <v>0</v>
      </c>
      <c r="ML304" s="16">
        <v>0</v>
      </c>
      <c r="MM304" s="16">
        <v>0</v>
      </c>
      <c r="MN304" s="16">
        <v>0</v>
      </c>
      <c r="MO304" s="16">
        <v>6838429</v>
      </c>
      <c r="MP304" s="16">
        <v>412290</v>
      </c>
      <c r="MQ304" s="16">
        <v>0</v>
      </c>
      <c r="MR304" s="16">
        <v>670570</v>
      </c>
      <c r="MS304" s="16">
        <v>0</v>
      </c>
      <c r="MT304" s="16">
        <v>74175</v>
      </c>
      <c r="MU304" s="16">
        <v>474</v>
      </c>
      <c r="MV304" s="16">
        <v>0</v>
      </c>
      <c r="MW304" s="16">
        <v>7995938</v>
      </c>
      <c r="MX304" s="16">
        <v>781157085</v>
      </c>
      <c r="MY304" s="16">
        <v>0.77</v>
      </c>
      <c r="MZ304" s="16">
        <v>601491</v>
      </c>
      <c r="NA304" s="16">
        <v>0</v>
      </c>
      <c r="NB304" s="16">
        <v>13411399</v>
      </c>
      <c r="NC304" s="16">
        <v>0</v>
      </c>
      <c r="ND304" s="16">
        <v>601491</v>
      </c>
      <c r="NE304" s="16">
        <v>0</v>
      </c>
      <c r="NF304" s="16">
        <v>601491</v>
      </c>
      <c r="NG304" s="17">
        <v>0.05</v>
      </c>
      <c r="NH304" s="17">
        <v>0</v>
      </c>
      <c r="NI304" s="17">
        <v>0</v>
      </c>
      <c r="NJ304" s="17">
        <v>0</v>
      </c>
      <c r="NK304" s="17">
        <v>0</v>
      </c>
      <c r="NL304" s="17">
        <v>0.05</v>
      </c>
      <c r="NM304" s="16">
        <v>670570</v>
      </c>
      <c r="NN304" s="16">
        <v>0</v>
      </c>
      <c r="NO304" s="18">
        <v>0</v>
      </c>
      <c r="NP304" s="16">
        <v>0</v>
      </c>
      <c r="NQ304" s="17">
        <v>670570</v>
      </c>
      <c r="NR304" s="16">
        <v>1000000</v>
      </c>
      <c r="NS304" s="16">
        <v>0</v>
      </c>
      <c r="NT304" s="16">
        <v>257782</v>
      </c>
      <c r="NU304" s="16">
        <v>0</v>
      </c>
      <c r="NV304" s="16">
        <v>0</v>
      </c>
      <c r="NW304" s="17">
        <v>0</v>
      </c>
      <c r="NX304" s="17">
        <v>797172</v>
      </c>
    </row>
    <row r="305" spans="1:388" x14ac:dyDescent="0.55000000000000004">
      <c r="A305" s="13" t="s">
        <v>1188</v>
      </c>
      <c r="B305" s="13" t="s">
        <v>1254</v>
      </c>
      <c r="C305" s="13" t="s">
        <v>578</v>
      </c>
      <c r="D305" s="13" t="s">
        <v>579</v>
      </c>
      <c r="E305" s="14">
        <v>328.1</v>
      </c>
      <c r="F305" s="15">
        <v>-2</v>
      </c>
      <c r="G305" s="16">
        <v>7430</v>
      </c>
      <c r="H305" s="16">
        <v>-14860</v>
      </c>
      <c r="I305" s="16">
        <v>6553</v>
      </c>
      <c r="J305" s="15">
        <v>-2</v>
      </c>
      <c r="K305" s="16">
        <v>-13106</v>
      </c>
      <c r="L305" s="16">
        <v>7430</v>
      </c>
      <c r="M305" s="16">
        <v>222</v>
      </c>
      <c r="N305" s="16">
        <v>7652</v>
      </c>
      <c r="O305" s="17">
        <v>714.15</v>
      </c>
      <c r="P305" s="17">
        <v>19.07</v>
      </c>
      <c r="Q305" s="17">
        <v>733.22</v>
      </c>
      <c r="R305" s="17">
        <v>76.3</v>
      </c>
      <c r="S305" s="17">
        <v>2.16</v>
      </c>
      <c r="T305" s="17">
        <v>78.459999999999994</v>
      </c>
      <c r="U305" s="17">
        <v>68.56</v>
      </c>
      <c r="V305" s="17">
        <v>2.35</v>
      </c>
      <c r="W305" s="17">
        <v>70.91</v>
      </c>
      <c r="X305" s="17">
        <v>357.8</v>
      </c>
      <c r="Y305" s="17">
        <v>10.73</v>
      </c>
      <c r="Z305" s="17">
        <v>368.53</v>
      </c>
      <c r="AA305" s="17">
        <v>11.52</v>
      </c>
      <c r="AB305" s="17">
        <v>15.73</v>
      </c>
      <c r="AC305" s="17">
        <v>2.74</v>
      </c>
      <c r="AD305" s="17">
        <v>29.99</v>
      </c>
      <c r="AE305" s="14">
        <v>328.1</v>
      </c>
      <c r="AF305" s="17">
        <v>358.09</v>
      </c>
      <c r="AG305" s="17">
        <v>0</v>
      </c>
      <c r="AH305" s="17">
        <v>358.09</v>
      </c>
      <c r="AI305" s="15">
        <v>19.93</v>
      </c>
      <c r="AJ305" s="15">
        <v>1.65</v>
      </c>
      <c r="AK305" s="17">
        <v>0.42</v>
      </c>
      <c r="AL305" s="17">
        <f>ROUND(Data_AidAndLevy[[#This Row],[L311]]*Data_AidAndLevy[[#This Row],[L201]],0)</f>
        <v>3121</v>
      </c>
      <c r="AM305" s="15">
        <v>0</v>
      </c>
      <c r="AN305" s="15">
        <v>22</v>
      </c>
      <c r="AO305" s="17">
        <v>358.09</v>
      </c>
      <c r="AP305" s="15">
        <v>380.09</v>
      </c>
      <c r="AQ305" s="17">
        <v>29.99</v>
      </c>
      <c r="AR305" s="15">
        <v>350.1</v>
      </c>
      <c r="AS305" s="16">
        <v>7652</v>
      </c>
      <c r="AT305" s="14">
        <v>328.1</v>
      </c>
      <c r="AU305" s="16">
        <v>2510621</v>
      </c>
      <c r="AV305" s="16">
        <v>2362740</v>
      </c>
      <c r="AW305" s="17">
        <v>1.01</v>
      </c>
      <c r="AX305" s="16">
        <v>2386367</v>
      </c>
      <c r="AY305" s="16">
        <v>2510621</v>
      </c>
      <c r="AZ305" s="16">
        <v>0</v>
      </c>
      <c r="BA305" s="16">
        <v>7652</v>
      </c>
      <c r="BB305" s="15">
        <v>22</v>
      </c>
      <c r="BC305" s="16">
        <v>168344</v>
      </c>
      <c r="BD305" s="16">
        <v>7652</v>
      </c>
      <c r="BE305" s="17">
        <v>29.99</v>
      </c>
      <c r="BF305" s="16">
        <v>229483</v>
      </c>
      <c r="BG305" s="17">
        <v>733.22</v>
      </c>
      <c r="BH305" s="14">
        <v>328.1</v>
      </c>
      <c r="BI305" s="16">
        <v>240569</v>
      </c>
      <c r="BJ305" s="16">
        <v>227100</v>
      </c>
      <c r="BK305" s="16">
        <v>240569</v>
      </c>
      <c r="BL305" s="16">
        <v>0</v>
      </c>
      <c r="BM305" s="16">
        <v>240569</v>
      </c>
      <c r="BN305" s="16">
        <v>240569</v>
      </c>
      <c r="BO305" s="17">
        <v>78.459999999999994</v>
      </c>
      <c r="BP305" s="14">
        <v>328.1</v>
      </c>
      <c r="BQ305" s="16">
        <v>25743</v>
      </c>
      <c r="BR305" s="16">
        <v>24263</v>
      </c>
      <c r="BS305" s="16">
        <v>25743</v>
      </c>
      <c r="BT305" s="16">
        <v>0</v>
      </c>
      <c r="BU305" s="16">
        <v>25743</v>
      </c>
      <c r="BV305" s="16">
        <v>25743</v>
      </c>
      <c r="BW305" s="17">
        <v>70.91</v>
      </c>
      <c r="BX305" s="14">
        <v>328.1</v>
      </c>
      <c r="BY305" s="16">
        <v>23266</v>
      </c>
      <c r="BZ305" s="16">
        <v>21802</v>
      </c>
      <c r="CA305" s="16">
        <v>23266</v>
      </c>
      <c r="CB305" s="16">
        <v>0</v>
      </c>
      <c r="CC305" s="16">
        <v>23266</v>
      </c>
      <c r="CD305" s="16">
        <v>23266</v>
      </c>
      <c r="CE305" s="17">
        <v>368.53</v>
      </c>
      <c r="CF305" s="14">
        <v>328.1</v>
      </c>
      <c r="CG305" s="16">
        <v>120915</v>
      </c>
      <c r="CH305" s="16">
        <v>113780</v>
      </c>
      <c r="CI305" s="16">
        <v>120915</v>
      </c>
      <c r="CJ305" s="16">
        <v>0</v>
      </c>
      <c r="CK305" s="16">
        <v>120915</v>
      </c>
      <c r="CL305" s="16">
        <v>120915</v>
      </c>
      <c r="CM305" s="17">
        <v>343.89</v>
      </c>
      <c r="CN305" s="17">
        <v>358.09</v>
      </c>
      <c r="CO305" s="16">
        <v>123144</v>
      </c>
      <c r="CP305" s="16">
        <v>117127</v>
      </c>
      <c r="CQ305" s="16">
        <v>0</v>
      </c>
      <c r="CR305" s="16">
        <v>117127</v>
      </c>
      <c r="CS305" s="16">
        <v>123144</v>
      </c>
      <c r="CT305" s="16">
        <v>0</v>
      </c>
      <c r="CU305" s="14">
        <v>328.1</v>
      </c>
      <c r="CV305" s="16">
        <v>27</v>
      </c>
      <c r="CW305" s="14">
        <v>0</v>
      </c>
      <c r="CX305" s="16">
        <v>355</v>
      </c>
      <c r="CY305" s="17">
        <v>62.52</v>
      </c>
      <c r="CZ305" s="16">
        <v>22195</v>
      </c>
      <c r="DA305" s="16">
        <v>355</v>
      </c>
      <c r="DB305" s="17">
        <v>70.03</v>
      </c>
      <c r="DC305" s="16">
        <v>24861</v>
      </c>
      <c r="DD305" s="17">
        <v>0</v>
      </c>
      <c r="DE305" s="17">
        <v>343.89</v>
      </c>
      <c r="DF305" s="16">
        <v>0</v>
      </c>
      <c r="DG305" s="17">
        <v>36.43</v>
      </c>
      <c r="DH305" s="17">
        <v>358.09</v>
      </c>
      <c r="DI305" s="16">
        <v>13045</v>
      </c>
      <c r="DJ305" s="16">
        <v>12418</v>
      </c>
      <c r="DK305" s="16">
        <v>13045</v>
      </c>
      <c r="DL305" s="16">
        <v>0</v>
      </c>
      <c r="DM305" s="16">
        <v>13045</v>
      </c>
      <c r="DN305" s="16">
        <v>13045</v>
      </c>
      <c r="DO305" s="17">
        <v>4.33</v>
      </c>
      <c r="DP305" s="17">
        <v>358.09</v>
      </c>
      <c r="DQ305" s="16">
        <v>1551</v>
      </c>
      <c r="DR305" s="16">
        <v>1476</v>
      </c>
      <c r="DS305" s="16">
        <v>1551</v>
      </c>
      <c r="DT305" s="16">
        <v>0</v>
      </c>
      <c r="DU305" s="16">
        <v>1551</v>
      </c>
      <c r="DV305" s="16">
        <v>1551</v>
      </c>
      <c r="DW305" s="16">
        <v>2510621</v>
      </c>
      <c r="DX305" s="16">
        <v>0</v>
      </c>
      <c r="DY305" s="16">
        <v>168344</v>
      </c>
      <c r="DZ305" s="16">
        <v>229483</v>
      </c>
      <c r="EA305" s="16">
        <v>240569</v>
      </c>
      <c r="EB305" s="16">
        <v>25743</v>
      </c>
      <c r="EC305" s="16">
        <v>23266</v>
      </c>
      <c r="ED305" s="16">
        <v>120915</v>
      </c>
      <c r="EE305" s="16">
        <v>123144</v>
      </c>
      <c r="EF305" s="16">
        <v>0</v>
      </c>
      <c r="EG305" s="16">
        <v>22195</v>
      </c>
      <c r="EH305" s="16">
        <v>24861</v>
      </c>
      <c r="EI305" s="16">
        <v>0</v>
      </c>
      <c r="EJ305" s="16">
        <v>13045</v>
      </c>
      <c r="EK305" s="16">
        <v>1551</v>
      </c>
      <c r="EL305" s="16">
        <v>25688</v>
      </c>
      <c r="EM305" s="16">
        <v>104825</v>
      </c>
      <c r="EN305" s="16">
        <v>-14860</v>
      </c>
      <c r="EO305" s="16">
        <v>3568014</v>
      </c>
      <c r="EP305" s="16">
        <v>239789173</v>
      </c>
      <c r="EQ305" s="18">
        <v>5.4</v>
      </c>
      <c r="ER305" s="16">
        <v>1294862</v>
      </c>
      <c r="ES305" s="16">
        <v>12121</v>
      </c>
      <c r="ET305" s="16">
        <v>12174</v>
      </c>
      <c r="EU305" s="16">
        <v>-53</v>
      </c>
      <c r="EV305" s="16">
        <v>1294862</v>
      </c>
      <c r="EW305" s="16">
        <v>1294809</v>
      </c>
      <c r="EX305" s="16">
        <v>43239362</v>
      </c>
      <c r="EY305" s="16">
        <v>40147753</v>
      </c>
      <c r="EZ305" s="16">
        <v>3091609</v>
      </c>
      <c r="FA305" s="18">
        <v>5.4</v>
      </c>
      <c r="FB305" s="16">
        <v>16695</v>
      </c>
      <c r="FC305" s="16">
        <v>0</v>
      </c>
      <c r="FD305" s="16">
        <v>0</v>
      </c>
      <c r="FE305" s="16">
        <v>0</v>
      </c>
      <c r="FF305" s="16">
        <v>16695</v>
      </c>
      <c r="FG305" s="16">
        <v>16695</v>
      </c>
      <c r="FH305" s="16">
        <v>1294809</v>
      </c>
      <c r="FI305" s="16">
        <v>1311504</v>
      </c>
      <c r="FJ305" s="16">
        <v>6749</v>
      </c>
      <c r="FK305" s="15">
        <v>350.1</v>
      </c>
      <c r="FL305" s="16">
        <v>2362825</v>
      </c>
      <c r="FM305" s="16">
        <v>6749</v>
      </c>
      <c r="FN305" s="17">
        <v>29.99</v>
      </c>
      <c r="FO305" s="16">
        <v>202403</v>
      </c>
      <c r="FP305" s="16">
        <v>264</v>
      </c>
      <c r="FQ305" s="17">
        <v>358.09</v>
      </c>
      <c r="FR305" s="16">
        <v>94536</v>
      </c>
      <c r="FS305" s="16">
        <v>13045</v>
      </c>
      <c r="FT305" s="16">
        <v>1551</v>
      </c>
      <c r="FU305" s="16">
        <v>109132</v>
      </c>
      <c r="FV305" s="16">
        <v>2362825</v>
      </c>
      <c r="FW305" s="16">
        <v>202403</v>
      </c>
      <c r="FX305" s="16">
        <v>-13106</v>
      </c>
      <c r="FY305" s="16">
        <v>240569</v>
      </c>
      <c r="FZ305" s="16">
        <v>25743</v>
      </c>
      <c r="GA305" s="16">
        <v>23266</v>
      </c>
      <c r="GB305" s="16">
        <v>120915</v>
      </c>
      <c r="GC305" s="16">
        <v>3071747</v>
      </c>
      <c r="GD305" s="16">
        <v>1311504</v>
      </c>
      <c r="GE305" s="16">
        <v>1760243</v>
      </c>
      <c r="GF305" s="15">
        <v>380.09</v>
      </c>
      <c r="GG305" s="16">
        <v>300</v>
      </c>
      <c r="GH305" s="16">
        <v>114027</v>
      </c>
      <c r="GI305" s="16">
        <v>1760243</v>
      </c>
      <c r="GJ305" s="16">
        <v>0</v>
      </c>
      <c r="GK305" s="14">
        <v>8</v>
      </c>
      <c r="GL305" s="16">
        <v>7635</v>
      </c>
      <c r="GM305" s="16">
        <v>61080</v>
      </c>
      <c r="GN305" s="14">
        <v>0</v>
      </c>
      <c r="GO305" s="16">
        <v>7413</v>
      </c>
      <c r="GP305" s="16">
        <v>0</v>
      </c>
      <c r="GQ305" s="16">
        <v>61080</v>
      </c>
      <c r="GR305" s="16">
        <v>61080</v>
      </c>
      <c r="GS305" s="16">
        <v>3568014</v>
      </c>
      <c r="GT305" s="16">
        <v>3071747</v>
      </c>
      <c r="GU305" s="16">
        <v>0</v>
      </c>
      <c r="GV305" s="16">
        <v>496267</v>
      </c>
      <c r="GW305" s="16">
        <v>239789173</v>
      </c>
      <c r="GX305" s="16">
        <v>233544047</v>
      </c>
      <c r="GY305" s="16">
        <v>6245126</v>
      </c>
      <c r="GZ305" s="16">
        <v>233544047</v>
      </c>
      <c r="HA305" s="18">
        <v>2.6700000000000002E-2</v>
      </c>
      <c r="HB305" s="16">
        <v>5866</v>
      </c>
      <c r="HC305" s="16">
        <v>157</v>
      </c>
      <c r="HD305" s="16">
        <v>5866</v>
      </c>
      <c r="HE305" s="16">
        <v>157</v>
      </c>
      <c r="HF305" s="16">
        <v>5709</v>
      </c>
      <c r="HG305" s="16">
        <v>886</v>
      </c>
      <c r="HH305" s="16">
        <v>685</v>
      </c>
      <c r="HI305" s="16">
        <v>201</v>
      </c>
      <c r="HJ305" s="15">
        <v>380.09</v>
      </c>
      <c r="HK305" s="16">
        <v>76398</v>
      </c>
      <c r="HL305" s="15">
        <v>380.09</v>
      </c>
      <c r="HM305" s="16">
        <v>10</v>
      </c>
      <c r="HN305" s="16">
        <v>3801</v>
      </c>
      <c r="HO305" s="15">
        <v>380.09</v>
      </c>
      <c r="HP305" s="16">
        <v>7635</v>
      </c>
      <c r="HQ305" s="15">
        <v>0.11600000000000001</v>
      </c>
      <c r="HR305" s="16">
        <v>336760</v>
      </c>
      <c r="HS305" s="16">
        <v>76398</v>
      </c>
      <c r="HT305" s="16">
        <v>3801</v>
      </c>
      <c r="HU305" s="16">
        <v>256561</v>
      </c>
      <c r="HV305" s="16">
        <v>239789173</v>
      </c>
      <c r="HW305" s="18">
        <v>1.0699399999999999</v>
      </c>
      <c r="HX305" s="18">
        <v>1.9617800000000001</v>
      </c>
      <c r="HY305" s="18">
        <v>0</v>
      </c>
      <c r="HZ305" s="16">
        <v>239789173</v>
      </c>
      <c r="IA305" s="16">
        <v>0</v>
      </c>
      <c r="IB305" s="16">
        <v>7635</v>
      </c>
      <c r="IC305" s="17">
        <v>0</v>
      </c>
      <c r="ID305" s="16">
        <v>0</v>
      </c>
      <c r="IE305" s="15">
        <v>380.09</v>
      </c>
      <c r="IF305" s="16">
        <v>0</v>
      </c>
      <c r="IG305" s="16">
        <v>496267</v>
      </c>
      <c r="IH305" s="16">
        <v>5709</v>
      </c>
      <c r="II305" s="16">
        <v>0</v>
      </c>
      <c r="IJ305" s="16">
        <v>0</v>
      </c>
      <c r="IK305" s="16">
        <v>25688</v>
      </c>
      <c r="IL305" s="16">
        <v>76398</v>
      </c>
      <c r="IM305" s="16">
        <v>3801</v>
      </c>
      <c r="IN305" s="16">
        <v>0</v>
      </c>
      <c r="IO305" s="16">
        <v>0</v>
      </c>
      <c r="IP305" s="16">
        <v>436047</v>
      </c>
      <c r="IQ305" s="16">
        <v>1760243</v>
      </c>
      <c r="IR305" s="16">
        <v>0</v>
      </c>
      <c r="IS305" s="16">
        <v>5709</v>
      </c>
      <c r="IT305" s="16">
        <v>0</v>
      </c>
      <c r="IU305" s="16">
        <v>0</v>
      </c>
      <c r="IV305" s="16">
        <v>25688</v>
      </c>
      <c r="IW305" s="16">
        <v>76398</v>
      </c>
      <c r="IX305" s="16">
        <v>3801</v>
      </c>
      <c r="IY305" s="16">
        <v>0</v>
      </c>
      <c r="IZ305" s="16">
        <v>0</v>
      </c>
      <c r="JA305" s="16">
        <v>0</v>
      </c>
      <c r="JB305" s="16">
        <v>61080</v>
      </c>
      <c r="JC305" s="16">
        <v>1881543</v>
      </c>
      <c r="JD305" s="16">
        <v>2510621</v>
      </c>
      <c r="JE305" s="16">
        <v>0</v>
      </c>
      <c r="JF305" s="16">
        <v>2510621</v>
      </c>
      <c r="JG305" s="19">
        <v>0.1</v>
      </c>
      <c r="JH305" s="16">
        <v>251062</v>
      </c>
      <c r="JI305" s="16">
        <v>239789173</v>
      </c>
      <c r="JJ305" s="14">
        <v>328.1</v>
      </c>
      <c r="JK305" s="16">
        <v>730842</v>
      </c>
      <c r="JL305" s="16">
        <v>416026</v>
      </c>
      <c r="JM305" s="16">
        <v>730842</v>
      </c>
      <c r="JN305" s="17">
        <v>0.25</v>
      </c>
      <c r="JO305" s="19">
        <v>0.14230000000000001</v>
      </c>
      <c r="JP305" s="16">
        <v>251062</v>
      </c>
      <c r="JQ305" s="16">
        <v>35726</v>
      </c>
      <c r="JR305" s="17">
        <v>0</v>
      </c>
      <c r="JS305" s="16">
        <v>2073045</v>
      </c>
      <c r="JT305" s="16">
        <v>0</v>
      </c>
      <c r="JU305" s="16">
        <v>251062</v>
      </c>
      <c r="JV305" s="16">
        <v>35726</v>
      </c>
      <c r="JW305" s="16">
        <v>0</v>
      </c>
      <c r="JX305" s="16">
        <v>215336</v>
      </c>
      <c r="JY305" s="16">
        <v>35726</v>
      </c>
      <c r="JZ305" s="18">
        <v>0</v>
      </c>
      <c r="KA305" s="16">
        <v>0</v>
      </c>
      <c r="KB305" s="16">
        <v>0</v>
      </c>
      <c r="KC305" s="16">
        <v>215336</v>
      </c>
      <c r="KD305" s="16">
        <v>215336</v>
      </c>
      <c r="KE305" s="16">
        <v>2510621</v>
      </c>
      <c r="KF305" s="19">
        <v>0</v>
      </c>
      <c r="KG305" s="16">
        <v>0</v>
      </c>
      <c r="KH305" s="17">
        <v>0</v>
      </c>
      <c r="KI305" s="16">
        <v>2073045</v>
      </c>
      <c r="KJ305" s="16">
        <v>0</v>
      </c>
      <c r="KK305" s="16">
        <v>0</v>
      </c>
      <c r="KL305" s="16">
        <v>0</v>
      </c>
      <c r="KM305" s="16">
        <v>0</v>
      </c>
      <c r="KN305" s="16">
        <v>4075</v>
      </c>
      <c r="KO305" s="16">
        <v>4093</v>
      </c>
      <c r="KP305" s="16">
        <v>-18</v>
      </c>
      <c r="KQ305" s="16">
        <v>436047</v>
      </c>
      <c r="KR305" s="16">
        <v>-18</v>
      </c>
      <c r="KS305" s="16">
        <v>436065</v>
      </c>
      <c r="KT305" s="16">
        <v>-53</v>
      </c>
      <c r="KU305" s="16">
        <v>-18</v>
      </c>
      <c r="KV305" s="16">
        <v>-71</v>
      </c>
      <c r="KW305" s="16">
        <v>1294862</v>
      </c>
      <c r="KX305" s="16">
        <v>436065</v>
      </c>
      <c r="KY305" s="18">
        <v>1730927</v>
      </c>
      <c r="KZ305" s="16">
        <v>215336</v>
      </c>
      <c r="LA305" s="16">
        <v>0</v>
      </c>
      <c r="LB305" s="16">
        <v>0</v>
      </c>
      <c r="LC305" s="16">
        <v>0</v>
      </c>
      <c r="LD305" s="16">
        <v>1946263</v>
      </c>
      <c r="LE305" s="16">
        <v>0</v>
      </c>
      <c r="LF305" s="16">
        <v>0</v>
      </c>
      <c r="LG305" s="16">
        <v>0</v>
      </c>
      <c r="LH305" s="16">
        <v>1946263</v>
      </c>
      <c r="LI305" s="16">
        <v>215336</v>
      </c>
      <c r="LJ305" s="16">
        <v>1730927</v>
      </c>
      <c r="LK305" s="16">
        <v>239789173</v>
      </c>
      <c r="LL305" s="16">
        <v>7.21854</v>
      </c>
      <c r="LM305" s="16">
        <v>215336</v>
      </c>
      <c r="LN305" s="16">
        <v>243614108</v>
      </c>
      <c r="LO305" s="16">
        <v>0.88392000000000004</v>
      </c>
      <c r="LP305" s="16">
        <v>7.21854</v>
      </c>
      <c r="LQ305" s="16">
        <v>8.1024600000000007</v>
      </c>
      <c r="LR305" s="16">
        <v>123144</v>
      </c>
      <c r="LS305" s="16">
        <v>0</v>
      </c>
      <c r="LT305" s="16">
        <v>22195</v>
      </c>
      <c r="LU305" s="16">
        <v>24861</v>
      </c>
      <c r="LV305" s="16">
        <v>0</v>
      </c>
      <c r="LW305" s="16">
        <v>13045</v>
      </c>
      <c r="LX305" s="16">
        <v>1551</v>
      </c>
      <c r="LY305" s="16">
        <v>25688</v>
      </c>
      <c r="LZ305" s="16">
        <v>159108</v>
      </c>
      <c r="MA305" s="16">
        <v>1881543</v>
      </c>
      <c r="MB305" s="18">
        <v>159108</v>
      </c>
      <c r="MC305" s="16">
        <v>1722435</v>
      </c>
      <c r="MD305" s="16">
        <v>3568014</v>
      </c>
      <c r="ME305" s="18">
        <v>0</v>
      </c>
      <c r="MF305" s="18">
        <v>0</v>
      </c>
      <c r="MG305" s="18">
        <v>215336</v>
      </c>
      <c r="MH305" s="16">
        <v>0</v>
      </c>
      <c r="MI305" s="16">
        <v>61080</v>
      </c>
      <c r="MJ305" s="16">
        <v>0</v>
      </c>
      <c r="MK305" s="16">
        <v>0</v>
      </c>
      <c r="ML305" s="16">
        <v>0</v>
      </c>
      <c r="MM305" s="16">
        <v>0</v>
      </c>
      <c r="MN305" s="16">
        <v>0</v>
      </c>
      <c r="MO305" s="16">
        <v>1946263</v>
      </c>
      <c r="MP305" s="16">
        <v>61080</v>
      </c>
      <c r="MQ305" s="16">
        <v>0</v>
      </c>
      <c r="MR305" s="16">
        <v>0</v>
      </c>
      <c r="MS305" s="16">
        <v>0</v>
      </c>
      <c r="MT305" s="16">
        <v>16695</v>
      </c>
      <c r="MU305" s="16">
        <v>-71</v>
      </c>
      <c r="MV305" s="16">
        <v>0</v>
      </c>
      <c r="MW305" s="16">
        <v>2023967</v>
      </c>
      <c r="MX305" s="16">
        <v>243614108</v>
      </c>
      <c r="MY305" s="16">
        <v>1.34</v>
      </c>
      <c r="MZ305" s="16">
        <v>326443</v>
      </c>
      <c r="NA305" s="16">
        <v>0</v>
      </c>
      <c r="NB305" s="16">
        <v>2073045</v>
      </c>
      <c r="NC305" s="16">
        <v>0</v>
      </c>
      <c r="ND305" s="16">
        <v>326443</v>
      </c>
      <c r="NE305" s="16">
        <v>0</v>
      </c>
      <c r="NF305" s="16">
        <v>326443</v>
      </c>
      <c r="NG305" s="17">
        <v>0</v>
      </c>
      <c r="NH305" s="17">
        <v>0</v>
      </c>
      <c r="NI305" s="17">
        <v>0</v>
      </c>
      <c r="NJ305" s="17">
        <v>0</v>
      </c>
      <c r="NK305" s="17">
        <v>0</v>
      </c>
      <c r="NL305" s="17">
        <v>0</v>
      </c>
      <c r="NM305" s="16">
        <v>0</v>
      </c>
      <c r="NN305" s="16">
        <v>0</v>
      </c>
      <c r="NO305" s="18">
        <v>0</v>
      </c>
      <c r="NP305" s="16">
        <v>0</v>
      </c>
      <c r="NQ305" s="17">
        <v>0</v>
      </c>
      <c r="NR305" s="16">
        <v>325000</v>
      </c>
      <c r="NS305" s="16">
        <v>0</v>
      </c>
      <c r="NT305" s="16">
        <v>80393</v>
      </c>
      <c r="NU305" s="16">
        <v>0</v>
      </c>
      <c r="NV305" s="16">
        <v>0</v>
      </c>
      <c r="NW305" s="17">
        <v>32372</v>
      </c>
      <c r="NX305" s="17">
        <v>0</v>
      </c>
    </row>
    <row r="306" spans="1:388" x14ac:dyDescent="0.55000000000000004">
      <c r="A306" s="13" t="s">
        <v>1191</v>
      </c>
      <c r="B306" s="13" t="s">
        <v>1207</v>
      </c>
      <c r="C306" s="13" t="s">
        <v>580</v>
      </c>
      <c r="D306" s="13" t="s">
        <v>581</v>
      </c>
      <c r="E306" s="14">
        <v>785.9</v>
      </c>
      <c r="F306" s="15">
        <v>-0.107</v>
      </c>
      <c r="G306" s="16">
        <v>7413</v>
      </c>
      <c r="H306" s="16">
        <v>-793</v>
      </c>
      <c r="I306" s="16">
        <v>6553</v>
      </c>
      <c r="J306" s="15">
        <v>-0.107</v>
      </c>
      <c r="K306" s="16">
        <v>-701</v>
      </c>
      <c r="L306" s="16">
        <v>7413</v>
      </c>
      <c r="M306" s="16">
        <v>222</v>
      </c>
      <c r="N306" s="16">
        <v>7635</v>
      </c>
      <c r="O306" s="17">
        <v>630.78</v>
      </c>
      <c r="P306" s="17">
        <v>19.07</v>
      </c>
      <c r="Q306" s="17">
        <v>649.85</v>
      </c>
      <c r="R306" s="17">
        <v>67.31</v>
      </c>
      <c r="S306" s="17">
        <v>2.16</v>
      </c>
      <c r="T306" s="17">
        <v>69.47</v>
      </c>
      <c r="U306" s="17">
        <v>69.14</v>
      </c>
      <c r="V306" s="17">
        <v>2.35</v>
      </c>
      <c r="W306" s="17">
        <v>71.489999999999995</v>
      </c>
      <c r="X306" s="17">
        <v>357.8</v>
      </c>
      <c r="Y306" s="17">
        <v>10.73</v>
      </c>
      <c r="Z306" s="17">
        <v>368.53</v>
      </c>
      <c r="AA306" s="17">
        <v>43.92</v>
      </c>
      <c r="AB306" s="17">
        <v>41.15</v>
      </c>
      <c r="AC306" s="17">
        <v>19.18</v>
      </c>
      <c r="AD306" s="17">
        <v>104.25</v>
      </c>
      <c r="AE306" s="14">
        <v>785.9</v>
      </c>
      <c r="AF306" s="17">
        <v>890.15</v>
      </c>
      <c r="AG306" s="17">
        <v>1.03</v>
      </c>
      <c r="AH306" s="17">
        <v>891.18</v>
      </c>
      <c r="AI306" s="15">
        <v>15.07</v>
      </c>
      <c r="AJ306" s="15">
        <v>2.9870000000000001</v>
      </c>
      <c r="AK306" s="17">
        <v>3.02</v>
      </c>
      <c r="AL306" s="17">
        <f>ROUND(Data_AidAndLevy[[#This Row],[L311]]*Data_AidAndLevy[[#This Row],[L201]],0)</f>
        <v>22387</v>
      </c>
      <c r="AM306" s="15">
        <v>0</v>
      </c>
      <c r="AN306" s="15">
        <v>21.077000000000002</v>
      </c>
      <c r="AO306" s="17">
        <v>890.15</v>
      </c>
      <c r="AP306" s="15">
        <v>911.22699999999998</v>
      </c>
      <c r="AQ306" s="17">
        <v>104.25</v>
      </c>
      <c r="AR306" s="15">
        <v>806.97699999999998</v>
      </c>
      <c r="AS306" s="16">
        <v>7635</v>
      </c>
      <c r="AT306" s="14">
        <v>785.9</v>
      </c>
      <c r="AU306" s="16">
        <v>6000347</v>
      </c>
      <c r="AV306" s="16">
        <v>5703562</v>
      </c>
      <c r="AW306" s="17">
        <v>1.01</v>
      </c>
      <c r="AX306" s="16">
        <v>5760598</v>
      </c>
      <c r="AY306" s="16">
        <v>6000347</v>
      </c>
      <c r="AZ306" s="16">
        <v>0</v>
      </c>
      <c r="BA306" s="16">
        <v>7635</v>
      </c>
      <c r="BB306" s="15">
        <v>21.077000000000002</v>
      </c>
      <c r="BC306" s="16">
        <v>160923</v>
      </c>
      <c r="BD306" s="16">
        <v>7635</v>
      </c>
      <c r="BE306" s="17">
        <v>104.25</v>
      </c>
      <c r="BF306" s="16">
        <v>795949</v>
      </c>
      <c r="BG306" s="17">
        <v>649.85</v>
      </c>
      <c r="BH306" s="14">
        <v>785.9</v>
      </c>
      <c r="BI306" s="16">
        <v>510717</v>
      </c>
      <c r="BJ306" s="16">
        <v>485322</v>
      </c>
      <c r="BK306" s="16">
        <v>510717</v>
      </c>
      <c r="BL306" s="16">
        <v>0</v>
      </c>
      <c r="BM306" s="16">
        <v>510717</v>
      </c>
      <c r="BN306" s="16">
        <v>510717</v>
      </c>
      <c r="BO306" s="17">
        <v>69.47</v>
      </c>
      <c r="BP306" s="14">
        <v>785.9</v>
      </c>
      <c r="BQ306" s="16">
        <v>54596</v>
      </c>
      <c r="BR306" s="16">
        <v>51788</v>
      </c>
      <c r="BS306" s="16">
        <v>54596</v>
      </c>
      <c r="BT306" s="16">
        <v>0</v>
      </c>
      <c r="BU306" s="16">
        <v>54596</v>
      </c>
      <c r="BV306" s="16">
        <v>54596</v>
      </c>
      <c r="BW306" s="17">
        <v>71.489999999999995</v>
      </c>
      <c r="BX306" s="14">
        <v>785.9</v>
      </c>
      <c r="BY306" s="16">
        <v>56184</v>
      </c>
      <c r="BZ306" s="16">
        <v>53196</v>
      </c>
      <c r="CA306" s="16">
        <v>56184</v>
      </c>
      <c r="CB306" s="16">
        <v>0</v>
      </c>
      <c r="CC306" s="16">
        <v>56184</v>
      </c>
      <c r="CD306" s="16">
        <v>56184</v>
      </c>
      <c r="CE306" s="17">
        <v>368.53</v>
      </c>
      <c r="CF306" s="14">
        <v>785.9</v>
      </c>
      <c r="CG306" s="16">
        <v>289628</v>
      </c>
      <c r="CH306" s="16">
        <v>275291</v>
      </c>
      <c r="CI306" s="16">
        <v>289628</v>
      </c>
      <c r="CJ306" s="16">
        <v>0</v>
      </c>
      <c r="CK306" s="16">
        <v>289628</v>
      </c>
      <c r="CL306" s="16">
        <v>289628</v>
      </c>
      <c r="CM306" s="17">
        <v>332.98</v>
      </c>
      <c r="CN306" s="17">
        <v>890.15</v>
      </c>
      <c r="CO306" s="16">
        <v>296402</v>
      </c>
      <c r="CP306" s="16">
        <v>277525</v>
      </c>
      <c r="CQ306" s="16">
        <v>0</v>
      </c>
      <c r="CR306" s="16">
        <v>277525</v>
      </c>
      <c r="CS306" s="16">
        <v>296402</v>
      </c>
      <c r="CT306" s="16">
        <v>0</v>
      </c>
      <c r="CU306" s="14">
        <v>785.9</v>
      </c>
      <c r="CV306" s="16">
        <v>15</v>
      </c>
      <c r="CW306" s="14">
        <v>0</v>
      </c>
      <c r="CX306" s="16">
        <v>801</v>
      </c>
      <c r="CY306" s="17">
        <v>62.16</v>
      </c>
      <c r="CZ306" s="16">
        <v>49790</v>
      </c>
      <c r="DA306" s="16">
        <v>801</v>
      </c>
      <c r="DB306" s="17">
        <v>68.33</v>
      </c>
      <c r="DC306" s="16">
        <v>54732</v>
      </c>
      <c r="DD306" s="17">
        <v>1.03</v>
      </c>
      <c r="DE306" s="17">
        <v>332.98</v>
      </c>
      <c r="DF306" s="16">
        <v>343</v>
      </c>
      <c r="DG306" s="17">
        <v>31.52</v>
      </c>
      <c r="DH306" s="17">
        <v>890.15</v>
      </c>
      <c r="DI306" s="16">
        <v>28058</v>
      </c>
      <c r="DJ306" s="16">
        <v>26202</v>
      </c>
      <c r="DK306" s="16">
        <v>28058</v>
      </c>
      <c r="DL306" s="16">
        <v>0</v>
      </c>
      <c r="DM306" s="16">
        <v>28058</v>
      </c>
      <c r="DN306" s="16">
        <v>28058</v>
      </c>
      <c r="DO306" s="17">
        <v>3.67</v>
      </c>
      <c r="DP306" s="17">
        <v>890.15</v>
      </c>
      <c r="DQ306" s="16">
        <v>3267</v>
      </c>
      <c r="DR306" s="16">
        <v>3048</v>
      </c>
      <c r="DS306" s="16">
        <v>3267</v>
      </c>
      <c r="DT306" s="16">
        <v>0</v>
      </c>
      <c r="DU306" s="16">
        <v>3267</v>
      </c>
      <c r="DV306" s="16">
        <v>3267</v>
      </c>
      <c r="DW306" s="16">
        <v>6000347</v>
      </c>
      <c r="DX306" s="16">
        <v>0</v>
      </c>
      <c r="DY306" s="16">
        <v>160923</v>
      </c>
      <c r="DZ306" s="16">
        <v>795949</v>
      </c>
      <c r="EA306" s="16">
        <v>510717</v>
      </c>
      <c r="EB306" s="16">
        <v>54596</v>
      </c>
      <c r="EC306" s="16">
        <v>56184</v>
      </c>
      <c r="ED306" s="16">
        <v>289628</v>
      </c>
      <c r="EE306" s="16">
        <v>296402</v>
      </c>
      <c r="EF306" s="16">
        <v>0</v>
      </c>
      <c r="EG306" s="16">
        <v>49790</v>
      </c>
      <c r="EH306" s="16">
        <v>54732</v>
      </c>
      <c r="EI306" s="16">
        <v>343</v>
      </c>
      <c r="EJ306" s="16">
        <v>28058</v>
      </c>
      <c r="EK306" s="16">
        <v>3267</v>
      </c>
      <c r="EL306" s="16">
        <v>46027</v>
      </c>
      <c r="EM306" s="16">
        <v>291294</v>
      </c>
      <c r="EN306" s="16">
        <v>-793</v>
      </c>
      <c r="EO306" s="16">
        <v>8545410</v>
      </c>
      <c r="EP306" s="16">
        <v>415769116</v>
      </c>
      <c r="EQ306" s="18">
        <v>5.4</v>
      </c>
      <c r="ER306" s="16">
        <v>2245153</v>
      </c>
      <c r="ES306" s="16">
        <v>30597</v>
      </c>
      <c r="ET306" s="16">
        <v>30426</v>
      </c>
      <c r="EU306" s="16">
        <v>171</v>
      </c>
      <c r="EV306" s="16">
        <v>2245153</v>
      </c>
      <c r="EW306" s="16">
        <v>2245324</v>
      </c>
      <c r="EX306" s="16">
        <v>128459225</v>
      </c>
      <c r="EY306" s="16">
        <v>116638988</v>
      </c>
      <c r="EZ306" s="16">
        <v>11820237</v>
      </c>
      <c r="FA306" s="18">
        <v>5.4</v>
      </c>
      <c r="FB306" s="16">
        <v>63829</v>
      </c>
      <c r="FC306" s="16">
        <v>0</v>
      </c>
      <c r="FD306" s="16">
        <v>0</v>
      </c>
      <c r="FE306" s="16">
        <v>0</v>
      </c>
      <c r="FF306" s="16">
        <v>63829</v>
      </c>
      <c r="FG306" s="16">
        <v>63829</v>
      </c>
      <c r="FH306" s="16">
        <v>2245324</v>
      </c>
      <c r="FI306" s="16">
        <v>2309153</v>
      </c>
      <c r="FJ306" s="16">
        <v>6749</v>
      </c>
      <c r="FK306" s="15">
        <v>806.97699999999998</v>
      </c>
      <c r="FL306" s="16">
        <v>5446288</v>
      </c>
      <c r="FM306" s="16">
        <v>6749</v>
      </c>
      <c r="FN306" s="17">
        <v>104.25</v>
      </c>
      <c r="FO306" s="16">
        <v>703583</v>
      </c>
      <c r="FP306" s="16">
        <v>264</v>
      </c>
      <c r="FQ306" s="17">
        <v>891.18</v>
      </c>
      <c r="FR306" s="16">
        <v>235272</v>
      </c>
      <c r="FS306" s="16">
        <v>28058</v>
      </c>
      <c r="FT306" s="16">
        <v>3267</v>
      </c>
      <c r="FU306" s="16">
        <v>266597</v>
      </c>
      <c r="FV306" s="16">
        <v>5446288</v>
      </c>
      <c r="FW306" s="16">
        <v>703583</v>
      </c>
      <c r="FX306" s="16">
        <v>-701</v>
      </c>
      <c r="FY306" s="16">
        <v>510717</v>
      </c>
      <c r="FZ306" s="16">
        <v>54596</v>
      </c>
      <c r="GA306" s="16">
        <v>56184</v>
      </c>
      <c r="GB306" s="16">
        <v>289628</v>
      </c>
      <c r="GC306" s="16">
        <v>7326892</v>
      </c>
      <c r="GD306" s="16">
        <v>2309153</v>
      </c>
      <c r="GE306" s="16">
        <v>5017739</v>
      </c>
      <c r="GF306" s="15">
        <v>911.22699999999998</v>
      </c>
      <c r="GG306" s="16">
        <v>300</v>
      </c>
      <c r="GH306" s="16">
        <v>273368</v>
      </c>
      <c r="GI306" s="16">
        <v>5017739</v>
      </c>
      <c r="GJ306" s="16">
        <v>0</v>
      </c>
      <c r="GK306" s="14">
        <v>26</v>
      </c>
      <c r="GL306" s="16">
        <v>7635</v>
      </c>
      <c r="GM306" s="16">
        <v>198510</v>
      </c>
      <c r="GN306" s="14">
        <v>0</v>
      </c>
      <c r="GO306" s="16">
        <v>7413</v>
      </c>
      <c r="GP306" s="16">
        <v>0</v>
      </c>
      <c r="GQ306" s="16">
        <v>198510</v>
      </c>
      <c r="GR306" s="16">
        <v>198510</v>
      </c>
      <c r="GS306" s="16">
        <v>8545410</v>
      </c>
      <c r="GT306" s="16">
        <v>7326892</v>
      </c>
      <c r="GU306" s="16">
        <v>0</v>
      </c>
      <c r="GV306" s="16">
        <v>1218518</v>
      </c>
      <c r="GW306" s="16">
        <v>415769116</v>
      </c>
      <c r="GX306" s="16">
        <v>415628032</v>
      </c>
      <c r="GY306" s="16">
        <v>141084</v>
      </c>
      <c r="GZ306" s="16">
        <v>415628032</v>
      </c>
      <c r="HA306" s="18">
        <v>2.9999999999999997E-4</v>
      </c>
      <c r="HB306" s="16">
        <v>1214</v>
      </c>
      <c r="HC306" s="16">
        <v>0</v>
      </c>
      <c r="HD306" s="16">
        <v>1214</v>
      </c>
      <c r="HE306" s="16">
        <v>0</v>
      </c>
      <c r="HF306" s="16">
        <v>1214</v>
      </c>
      <c r="HG306" s="16">
        <v>886</v>
      </c>
      <c r="HH306" s="16">
        <v>685</v>
      </c>
      <c r="HI306" s="16">
        <v>201</v>
      </c>
      <c r="HJ306" s="15">
        <v>911.22699999999998</v>
      </c>
      <c r="HK306" s="16">
        <v>183157</v>
      </c>
      <c r="HL306" s="15">
        <v>911.22699999999998</v>
      </c>
      <c r="HM306" s="16">
        <v>10</v>
      </c>
      <c r="HN306" s="16">
        <v>9112</v>
      </c>
      <c r="HO306" s="15">
        <v>911.22699999999998</v>
      </c>
      <c r="HP306" s="16">
        <v>7635</v>
      </c>
      <c r="HQ306" s="15">
        <v>0.11600000000000001</v>
      </c>
      <c r="HR306" s="16">
        <v>807347</v>
      </c>
      <c r="HS306" s="16">
        <v>183157</v>
      </c>
      <c r="HT306" s="16">
        <v>9112</v>
      </c>
      <c r="HU306" s="16">
        <v>615078</v>
      </c>
      <c r="HV306" s="16">
        <v>415769116</v>
      </c>
      <c r="HW306" s="18">
        <v>1.4793700000000001</v>
      </c>
      <c r="HX306" s="18">
        <v>1.9617800000000001</v>
      </c>
      <c r="HY306" s="18">
        <v>0</v>
      </c>
      <c r="HZ306" s="16">
        <v>415769116</v>
      </c>
      <c r="IA306" s="16">
        <v>0</v>
      </c>
      <c r="IB306" s="16">
        <v>7635</v>
      </c>
      <c r="IC306" s="17">
        <v>0</v>
      </c>
      <c r="ID306" s="16">
        <v>0</v>
      </c>
      <c r="IE306" s="15">
        <v>911.22699999999998</v>
      </c>
      <c r="IF306" s="16">
        <v>0</v>
      </c>
      <c r="IG306" s="16">
        <v>1218518</v>
      </c>
      <c r="IH306" s="16">
        <v>1214</v>
      </c>
      <c r="II306" s="16">
        <v>0</v>
      </c>
      <c r="IJ306" s="16">
        <v>0</v>
      </c>
      <c r="IK306" s="16">
        <v>46027</v>
      </c>
      <c r="IL306" s="16">
        <v>183157</v>
      </c>
      <c r="IM306" s="16">
        <v>9112</v>
      </c>
      <c r="IN306" s="16">
        <v>0</v>
      </c>
      <c r="IO306" s="16">
        <v>0</v>
      </c>
      <c r="IP306" s="16">
        <v>1071062</v>
      </c>
      <c r="IQ306" s="16">
        <v>5017739</v>
      </c>
      <c r="IR306" s="16">
        <v>0</v>
      </c>
      <c r="IS306" s="16">
        <v>1214</v>
      </c>
      <c r="IT306" s="16">
        <v>0</v>
      </c>
      <c r="IU306" s="16">
        <v>0</v>
      </c>
      <c r="IV306" s="16">
        <v>46027</v>
      </c>
      <c r="IW306" s="16">
        <v>183157</v>
      </c>
      <c r="IX306" s="16">
        <v>9112</v>
      </c>
      <c r="IY306" s="16">
        <v>0</v>
      </c>
      <c r="IZ306" s="16">
        <v>0</v>
      </c>
      <c r="JA306" s="16">
        <v>0</v>
      </c>
      <c r="JB306" s="16">
        <v>198510</v>
      </c>
      <c r="JC306" s="16">
        <v>5363705</v>
      </c>
      <c r="JD306" s="16">
        <v>6000347</v>
      </c>
      <c r="JE306" s="16">
        <v>0</v>
      </c>
      <c r="JF306" s="16">
        <v>6000347</v>
      </c>
      <c r="JG306" s="19">
        <v>0.1</v>
      </c>
      <c r="JH306" s="16">
        <v>600035</v>
      </c>
      <c r="JI306" s="16">
        <v>415769116</v>
      </c>
      <c r="JJ306" s="14">
        <v>785.9</v>
      </c>
      <c r="JK306" s="16">
        <v>529036</v>
      </c>
      <c r="JL306" s="16">
        <v>416026</v>
      </c>
      <c r="JM306" s="16">
        <v>529036</v>
      </c>
      <c r="JN306" s="17">
        <v>0.25</v>
      </c>
      <c r="JO306" s="19">
        <v>0.1966</v>
      </c>
      <c r="JP306" s="16">
        <v>600035</v>
      </c>
      <c r="JQ306" s="16">
        <v>117967</v>
      </c>
      <c r="JR306" s="17">
        <v>0.01</v>
      </c>
      <c r="JS306" s="16">
        <v>6003327</v>
      </c>
      <c r="JT306" s="16">
        <v>60033</v>
      </c>
      <c r="JU306" s="16">
        <v>600035</v>
      </c>
      <c r="JV306" s="16">
        <v>117967</v>
      </c>
      <c r="JW306" s="16">
        <v>60033</v>
      </c>
      <c r="JX306" s="16">
        <v>422035</v>
      </c>
      <c r="JY306" s="16">
        <v>117967</v>
      </c>
      <c r="JZ306" s="18">
        <v>0</v>
      </c>
      <c r="KA306" s="16">
        <v>0</v>
      </c>
      <c r="KB306" s="16">
        <v>60033</v>
      </c>
      <c r="KC306" s="16">
        <v>422035</v>
      </c>
      <c r="KD306" s="16">
        <v>482068</v>
      </c>
      <c r="KE306" s="16">
        <v>6000347</v>
      </c>
      <c r="KF306" s="19">
        <v>0</v>
      </c>
      <c r="KG306" s="16">
        <v>0</v>
      </c>
      <c r="KH306" s="17">
        <v>0</v>
      </c>
      <c r="KI306" s="16">
        <v>6003327</v>
      </c>
      <c r="KJ306" s="16">
        <v>0</v>
      </c>
      <c r="KK306" s="16">
        <v>0</v>
      </c>
      <c r="KL306" s="16">
        <v>0</v>
      </c>
      <c r="KM306" s="16">
        <v>0</v>
      </c>
      <c r="KN306" s="16">
        <v>14083</v>
      </c>
      <c r="KO306" s="16">
        <v>14004</v>
      </c>
      <c r="KP306" s="16">
        <v>79</v>
      </c>
      <c r="KQ306" s="16">
        <v>1071062</v>
      </c>
      <c r="KR306" s="16">
        <v>79</v>
      </c>
      <c r="KS306" s="16">
        <v>1070983</v>
      </c>
      <c r="KT306" s="16">
        <v>171</v>
      </c>
      <c r="KU306" s="16">
        <v>79</v>
      </c>
      <c r="KV306" s="16">
        <v>250</v>
      </c>
      <c r="KW306" s="16">
        <v>2245153</v>
      </c>
      <c r="KX306" s="16">
        <v>1070983</v>
      </c>
      <c r="KY306" s="18">
        <v>3316136</v>
      </c>
      <c r="KZ306" s="16">
        <v>422035</v>
      </c>
      <c r="LA306" s="16">
        <v>0</v>
      </c>
      <c r="LB306" s="16">
        <v>0</v>
      </c>
      <c r="LC306" s="16">
        <v>0</v>
      </c>
      <c r="LD306" s="16">
        <v>3738171</v>
      </c>
      <c r="LE306" s="16">
        <v>367026</v>
      </c>
      <c r="LF306" s="16">
        <v>0</v>
      </c>
      <c r="LG306" s="16">
        <v>0</v>
      </c>
      <c r="LH306" s="16">
        <v>4105197</v>
      </c>
      <c r="LI306" s="16">
        <v>422035</v>
      </c>
      <c r="LJ306" s="16">
        <v>3683162</v>
      </c>
      <c r="LK306" s="16">
        <v>415769116</v>
      </c>
      <c r="LL306" s="16">
        <v>8.85867</v>
      </c>
      <c r="LM306" s="16">
        <v>422035</v>
      </c>
      <c r="LN306" s="16">
        <v>438885164</v>
      </c>
      <c r="LO306" s="16">
        <v>0.96160999999999996</v>
      </c>
      <c r="LP306" s="16">
        <v>8.85867</v>
      </c>
      <c r="LQ306" s="16">
        <v>9.8202800000000003</v>
      </c>
      <c r="LR306" s="16">
        <v>296402</v>
      </c>
      <c r="LS306" s="16">
        <v>0</v>
      </c>
      <c r="LT306" s="16">
        <v>49790</v>
      </c>
      <c r="LU306" s="16">
        <v>54732</v>
      </c>
      <c r="LV306" s="16">
        <v>343</v>
      </c>
      <c r="LW306" s="16">
        <v>28058</v>
      </c>
      <c r="LX306" s="16">
        <v>3267</v>
      </c>
      <c r="LY306" s="16">
        <v>46027</v>
      </c>
      <c r="LZ306" s="16">
        <v>386565</v>
      </c>
      <c r="MA306" s="16">
        <v>5363705</v>
      </c>
      <c r="MB306" s="18">
        <v>386565</v>
      </c>
      <c r="MC306" s="16">
        <v>4977140</v>
      </c>
      <c r="MD306" s="16">
        <v>8545410</v>
      </c>
      <c r="ME306" s="18">
        <v>0</v>
      </c>
      <c r="MF306" s="18">
        <v>0</v>
      </c>
      <c r="MG306" s="18">
        <v>482068</v>
      </c>
      <c r="MH306" s="16">
        <v>0</v>
      </c>
      <c r="MI306" s="16">
        <v>198510</v>
      </c>
      <c r="MJ306" s="16">
        <v>0</v>
      </c>
      <c r="MK306" s="16">
        <v>0</v>
      </c>
      <c r="ML306" s="16">
        <v>0</v>
      </c>
      <c r="MM306" s="16">
        <v>0</v>
      </c>
      <c r="MN306" s="16">
        <v>0</v>
      </c>
      <c r="MO306" s="16">
        <v>3738171</v>
      </c>
      <c r="MP306" s="16">
        <v>198510</v>
      </c>
      <c r="MQ306" s="16">
        <v>0</v>
      </c>
      <c r="MR306" s="16">
        <v>60033</v>
      </c>
      <c r="MS306" s="16">
        <v>0</v>
      </c>
      <c r="MT306" s="16">
        <v>63829</v>
      </c>
      <c r="MU306" s="16">
        <v>250</v>
      </c>
      <c r="MV306" s="16">
        <v>0</v>
      </c>
      <c r="MW306" s="16">
        <v>4060793</v>
      </c>
      <c r="MX306" s="16">
        <v>438885164</v>
      </c>
      <c r="MY306" s="16">
        <v>1.2</v>
      </c>
      <c r="MZ306" s="16">
        <v>526662</v>
      </c>
      <c r="NA306" s="16">
        <v>0.01</v>
      </c>
      <c r="NB306" s="16">
        <v>6003327</v>
      </c>
      <c r="NC306" s="16">
        <v>60033</v>
      </c>
      <c r="ND306" s="16">
        <v>526662</v>
      </c>
      <c r="NE306" s="16">
        <v>60033</v>
      </c>
      <c r="NF306" s="16">
        <v>466629</v>
      </c>
      <c r="NG306" s="17">
        <v>0.01</v>
      </c>
      <c r="NH306" s="17">
        <v>0</v>
      </c>
      <c r="NI306" s="17">
        <v>0</v>
      </c>
      <c r="NJ306" s="17">
        <v>0</v>
      </c>
      <c r="NK306" s="17">
        <v>0.01</v>
      </c>
      <c r="NL306" s="17">
        <v>0.02</v>
      </c>
      <c r="NM306" s="16">
        <v>60033</v>
      </c>
      <c r="NN306" s="16">
        <v>0</v>
      </c>
      <c r="NO306" s="18">
        <v>0</v>
      </c>
      <c r="NP306" s="16">
        <v>0</v>
      </c>
      <c r="NQ306" s="17">
        <v>60033</v>
      </c>
      <c r="NR306" s="16">
        <v>232103</v>
      </c>
      <c r="NS306" s="16">
        <v>0</v>
      </c>
      <c r="NT306" s="16">
        <v>144832</v>
      </c>
      <c r="NU306" s="16">
        <v>0</v>
      </c>
      <c r="NV306" s="16">
        <v>0</v>
      </c>
      <c r="NW306" s="17">
        <v>0</v>
      </c>
      <c r="NX306" s="17">
        <v>1418494</v>
      </c>
    </row>
    <row r="307" spans="1:388" x14ac:dyDescent="0.55000000000000004">
      <c r="A307" s="13" t="s">
        <v>1189</v>
      </c>
      <c r="B307" s="13" t="s">
        <v>1213</v>
      </c>
      <c r="C307" s="13" t="s">
        <v>582</v>
      </c>
      <c r="D307" s="13" t="s">
        <v>1305</v>
      </c>
      <c r="E307" s="14">
        <v>405</v>
      </c>
      <c r="F307" s="15">
        <v>-0.14699999999999999</v>
      </c>
      <c r="G307" s="16">
        <v>7413</v>
      </c>
      <c r="H307" s="16">
        <v>-1090</v>
      </c>
      <c r="I307" s="16">
        <v>6553</v>
      </c>
      <c r="J307" s="15">
        <v>-0.14699999999999999</v>
      </c>
      <c r="K307" s="16">
        <v>-963</v>
      </c>
      <c r="L307" s="16">
        <v>7413</v>
      </c>
      <c r="M307" s="16">
        <v>222</v>
      </c>
      <c r="N307" s="16">
        <v>7635</v>
      </c>
      <c r="O307" s="17">
        <v>764.83</v>
      </c>
      <c r="P307" s="17">
        <v>19.07</v>
      </c>
      <c r="Q307" s="17">
        <v>783.9</v>
      </c>
      <c r="R307" s="17">
        <v>97.72</v>
      </c>
      <c r="S307" s="17">
        <v>2.16</v>
      </c>
      <c r="T307" s="17">
        <v>99.88</v>
      </c>
      <c r="U307" s="17">
        <v>122.43</v>
      </c>
      <c r="V307" s="17">
        <v>2.35</v>
      </c>
      <c r="W307" s="17">
        <v>124.78</v>
      </c>
      <c r="X307" s="17">
        <v>357.8</v>
      </c>
      <c r="Y307" s="17">
        <v>10.73</v>
      </c>
      <c r="Z307" s="17">
        <v>368.53</v>
      </c>
      <c r="AA307" s="17">
        <v>15.12</v>
      </c>
      <c r="AB307" s="17">
        <v>19.37</v>
      </c>
      <c r="AC307" s="17">
        <v>9.59</v>
      </c>
      <c r="AD307" s="17">
        <v>44.08</v>
      </c>
      <c r="AE307" s="14">
        <v>405</v>
      </c>
      <c r="AF307" s="17">
        <v>449.08</v>
      </c>
      <c r="AG307" s="17">
        <v>1.05</v>
      </c>
      <c r="AH307" s="17">
        <v>450.13</v>
      </c>
      <c r="AI307" s="15">
        <v>1.17</v>
      </c>
      <c r="AJ307" s="15">
        <v>1.891</v>
      </c>
      <c r="AK307" s="17">
        <v>3.15</v>
      </c>
      <c r="AL307" s="17">
        <f>ROUND(Data_AidAndLevy[[#This Row],[L311]]*Data_AidAndLevy[[#This Row],[L201]],0)</f>
        <v>23351</v>
      </c>
      <c r="AM307" s="15">
        <v>0</v>
      </c>
      <c r="AN307" s="15">
        <v>6.2110000000000003</v>
      </c>
      <c r="AO307" s="17">
        <v>449.08</v>
      </c>
      <c r="AP307" s="15">
        <v>455.291</v>
      </c>
      <c r="AQ307" s="17">
        <v>44.08</v>
      </c>
      <c r="AR307" s="15">
        <v>411.21100000000001</v>
      </c>
      <c r="AS307" s="16">
        <v>7635</v>
      </c>
      <c r="AT307" s="14">
        <v>405</v>
      </c>
      <c r="AU307" s="16">
        <v>3092175</v>
      </c>
      <c r="AV307" s="16">
        <v>3157938</v>
      </c>
      <c r="AW307" s="17">
        <v>1.01</v>
      </c>
      <c r="AX307" s="16">
        <v>3189517</v>
      </c>
      <c r="AY307" s="16">
        <v>3092175</v>
      </c>
      <c r="AZ307" s="16">
        <v>97342</v>
      </c>
      <c r="BA307" s="16">
        <v>7635</v>
      </c>
      <c r="BB307" s="15">
        <v>6.2110000000000003</v>
      </c>
      <c r="BC307" s="16">
        <v>47421</v>
      </c>
      <c r="BD307" s="16">
        <v>7635</v>
      </c>
      <c r="BE307" s="17">
        <v>44.08</v>
      </c>
      <c r="BF307" s="16">
        <v>336551</v>
      </c>
      <c r="BG307" s="17">
        <v>783.9</v>
      </c>
      <c r="BH307" s="14">
        <v>405</v>
      </c>
      <c r="BI307" s="16">
        <v>317480</v>
      </c>
      <c r="BJ307" s="16">
        <v>325818</v>
      </c>
      <c r="BK307" s="16">
        <v>317480</v>
      </c>
      <c r="BL307" s="16">
        <v>8338</v>
      </c>
      <c r="BM307" s="16">
        <v>317480</v>
      </c>
      <c r="BN307" s="16">
        <v>325818</v>
      </c>
      <c r="BO307" s="17">
        <v>99.88</v>
      </c>
      <c r="BP307" s="14">
        <v>405</v>
      </c>
      <c r="BQ307" s="16">
        <v>40451</v>
      </c>
      <c r="BR307" s="16">
        <v>41629</v>
      </c>
      <c r="BS307" s="16">
        <v>40451</v>
      </c>
      <c r="BT307" s="16">
        <v>1178</v>
      </c>
      <c r="BU307" s="16">
        <v>40451</v>
      </c>
      <c r="BV307" s="16">
        <v>41629</v>
      </c>
      <c r="BW307" s="17">
        <v>124.78</v>
      </c>
      <c r="BX307" s="14">
        <v>405</v>
      </c>
      <c r="BY307" s="16">
        <v>50536</v>
      </c>
      <c r="BZ307" s="16">
        <v>52155</v>
      </c>
      <c r="CA307" s="16">
        <v>50536</v>
      </c>
      <c r="CB307" s="16">
        <v>1619</v>
      </c>
      <c r="CC307" s="16">
        <v>50536</v>
      </c>
      <c r="CD307" s="16">
        <v>52155</v>
      </c>
      <c r="CE307" s="17">
        <v>368.53</v>
      </c>
      <c r="CF307" s="14">
        <v>405</v>
      </c>
      <c r="CG307" s="16">
        <v>149255</v>
      </c>
      <c r="CH307" s="16">
        <v>152423</v>
      </c>
      <c r="CI307" s="16">
        <v>149255</v>
      </c>
      <c r="CJ307" s="16">
        <v>3168</v>
      </c>
      <c r="CK307" s="16">
        <v>149255</v>
      </c>
      <c r="CL307" s="16">
        <v>152423</v>
      </c>
      <c r="CM307" s="17">
        <v>331.3</v>
      </c>
      <c r="CN307" s="17">
        <v>449.08</v>
      </c>
      <c r="CO307" s="16">
        <v>148780</v>
      </c>
      <c r="CP307" s="16">
        <v>154619</v>
      </c>
      <c r="CQ307" s="16">
        <v>4257</v>
      </c>
      <c r="CR307" s="16">
        <v>158876</v>
      </c>
      <c r="CS307" s="16">
        <v>148780</v>
      </c>
      <c r="CT307" s="16">
        <v>10096</v>
      </c>
      <c r="CU307" s="14">
        <v>405</v>
      </c>
      <c r="CV307" s="16">
        <v>35</v>
      </c>
      <c r="CW307" s="14">
        <v>0</v>
      </c>
      <c r="CX307" s="16">
        <v>440</v>
      </c>
      <c r="CY307" s="17">
        <v>62.14</v>
      </c>
      <c r="CZ307" s="16">
        <v>27342</v>
      </c>
      <c r="DA307" s="16">
        <v>440</v>
      </c>
      <c r="DB307" s="17">
        <v>68.3</v>
      </c>
      <c r="DC307" s="16">
        <v>30052</v>
      </c>
      <c r="DD307" s="17">
        <v>1.05</v>
      </c>
      <c r="DE307" s="17">
        <v>331.3</v>
      </c>
      <c r="DF307" s="16">
        <v>348</v>
      </c>
      <c r="DG307" s="17">
        <v>33.299999999999997</v>
      </c>
      <c r="DH307" s="17">
        <v>449.08</v>
      </c>
      <c r="DI307" s="16">
        <v>14954</v>
      </c>
      <c r="DJ307" s="16">
        <v>15530</v>
      </c>
      <c r="DK307" s="16">
        <v>14954</v>
      </c>
      <c r="DL307" s="16">
        <v>576</v>
      </c>
      <c r="DM307" s="16">
        <v>14954</v>
      </c>
      <c r="DN307" s="16">
        <v>15530</v>
      </c>
      <c r="DO307" s="17">
        <v>3.65</v>
      </c>
      <c r="DP307" s="17">
        <v>449.08</v>
      </c>
      <c r="DQ307" s="16">
        <v>1639</v>
      </c>
      <c r="DR307" s="16">
        <v>1697</v>
      </c>
      <c r="DS307" s="16">
        <v>1639</v>
      </c>
      <c r="DT307" s="16">
        <v>58</v>
      </c>
      <c r="DU307" s="16">
        <v>1639</v>
      </c>
      <c r="DV307" s="16">
        <v>1697</v>
      </c>
      <c r="DW307" s="16">
        <v>3092175</v>
      </c>
      <c r="DX307" s="16">
        <v>97342</v>
      </c>
      <c r="DY307" s="16">
        <v>47421</v>
      </c>
      <c r="DZ307" s="16">
        <v>336551</v>
      </c>
      <c r="EA307" s="16">
        <v>325818</v>
      </c>
      <c r="EB307" s="16">
        <v>41629</v>
      </c>
      <c r="EC307" s="16">
        <v>52155</v>
      </c>
      <c r="ED307" s="16">
        <v>152423</v>
      </c>
      <c r="EE307" s="16">
        <v>148780</v>
      </c>
      <c r="EF307" s="16">
        <v>10096</v>
      </c>
      <c r="EG307" s="16">
        <v>27342</v>
      </c>
      <c r="EH307" s="16">
        <v>30052</v>
      </c>
      <c r="EI307" s="16">
        <v>348</v>
      </c>
      <c r="EJ307" s="16">
        <v>15530</v>
      </c>
      <c r="EK307" s="16">
        <v>1697</v>
      </c>
      <c r="EL307" s="16">
        <v>28867</v>
      </c>
      <c r="EM307" s="16">
        <v>150113</v>
      </c>
      <c r="EN307" s="16">
        <v>-1090</v>
      </c>
      <c r="EO307" s="16">
        <v>4499515</v>
      </c>
      <c r="EP307" s="16">
        <v>171044807</v>
      </c>
      <c r="EQ307" s="18">
        <v>5.4</v>
      </c>
      <c r="ER307" s="16">
        <v>923642</v>
      </c>
      <c r="ES307" s="16">
        <v>25528</v>
      </c>
      <c r="ET307" s="16">
        <v>25470</v>
      </c>
      <c r="EU307" s="16">
        <v>58</v>
      </c>
      <c r="EV307" s="16">
        <v>923642</v>
      </c>
      <c r="EW307" s="16">
        <v>923700</v>
      </c>
      <c r="EX307" s="16">
        <v>110590034</v>
      </c>
      <c r="EY307" s="16">
        <v>104025639</v>
      </c>
      <c r="EZ307" s="16">
        <v>6564395</v>
      </c>
      <c r="FA307" s="18">
        <v>5.4</v>
      </c>
      <c r="FB307" s="16">
        <v>35448</v>
      </c>
      <c r="FC307" s="16">
        <v>0</v>
      </c>
      <c r="FD307" s="16">
        <v>0</v>
      </c>
      <c r="FE307" s="16">
        <v>0</v>
      </c>
      <c r="FF307" s="16">
        <v>35448</v>
      </c>
      <c r="FG307" s="16">
        <v>35448</v>
      </c>
      <c r="FH307" s="16">
        <v>923700</v>
      </c>
      <c r="FI307" s="16">
        <v>959148</v>
      </c>
      <c r="FJ307" s="16">
        <v>6749</v>
      </c>
      <c r="FK307" s="15">
        <v>411.21100000000001</v>
      </c>
      <c r="FL307" s="16">
        <v>2775263</v>
      </c>
      <c r="FM307" s="16">
        <v>6749</v>
      </c>
      <c r="FN307" s="17">
        <v>44.08</v>
      </c>
      <c r="FO307" s="16">
        <v>297496</v>
      </c>
      <c r="FP307" s="16">
        <v>264</v>
      </c>
      <c r="FQ307" s="17">
        <v>450.13</v>
      </c>
      <c r="FR307" s="16">
        <v>118834</v>
      </c>
      <c r="FS307" s="16">
        <v>15530</v>
      </c>
      <c r="FT307" s="16">
        <v>1697</v>
      </c>
      <c r="FU307" s="16">
        <v>136061</v>
      </c>
      <c r="FV307" s="16">
        <v>2775263</v>
      </c>
      <c r="FW307" s="16">
        <v>297496</v>
      </c>
      <c r="FX307" s="16">
        <v>-963</v>
      </c>
      <c r="FY307" s="16">
        <v>325818</v>
      </c>
      <c r="FZ307" s="16">
        <v>41629</v>
      </c>
      <c r="GA307" s="16">
        <v>52155</v>
      </c>
      <c r="GB307" s="16">
        <v>152423</v>
      </c>
      <c r="GC307" s="16">
        <v>3779882</v>
      </c>
      <c r="GD307" s="16">
        <v>959148</v>
      </c>
      <c r="GE307" s="16">
        <v>2820734</v>
      </c>
      <c r="GF307" s="15">
        <v>455.291</v>
      </c>
      <c r="GG307" s="16">
        <v>300</v>
      </c>
      <c r="GH307" s="16">
        <v>136587</v>
      </c>
      <c r="GI307" s="16">
        <v>2820734</v>
      </c>
      <c r="GJ307" s="16">
        <v>0</v>
      </c>
      <c r="GK307" s="14">
        <v>14.5</v>
      </c>
      <c r="GL307" s="16">
        <v>7635</v>
      </c>
      <c r="GM307" s="16">
        <v>110708</v>
      </c>
      <c r="GN307" s="14">
        <v>0</v>
      </c>
      <c r="GO307" s="16">
        <v>7413</v>
      </c>
      <c r="GP307" s="16">
        <v>0</v>
      </c>
      <c r="GQ307" s="16">
        <v>110708</v>
      </c>
      <c r="GR307" s="16">
        <v>110708</v>
      </c>
      <c r="GS307" s="16">
        <v>4499515</v>
      </c>
      <c r="GT307" s="16">
        <v>3779882</v>
      </c>
      <c r="GU307" s="16">
        <v>0</v>
      </c>
      <c r="GV307" s="16">
        <v>719633</v>
      </c>
      <c r="GW307" s="16">
        <v>171044807</v>
      </c>
      <c r="GX307" s="16">
        <v>185241830</v>
      </c>
      <c r="GY307" s="16">
        <v>0</v>
      </c>
      <c r="GZ307" s="16">
        <v>185241830</v>
      </c>
      <c r="HA307" s="18">
        <v>0</v>
      </c>
      <c r="HB307" s="16">
        <v>11602</v>
      </c>
      <c r="HC307" s="16">
        <v>0</v>
      </c>
      <c r="HD307" s="16">
        <v>11602</v>
      </c>
      <c r="HE307" s="16">
        <v>0</v>
      </c>
      <c r="HF307" s="16">
        <v>11602</v>
      </c>
      <c r="HG307" s="16">
        <v>886</v>
      </c>
      <c r="HH307" s="16">
        <v>685</v>
      </c>
      <c r="HI307" s="16">
        <v>201</v>
      </c>
      <c r="HJ307" s="15">
        <v>455.291</v>
      </c>
      <c r="HK307" s="16">
        <v>91513</v>
      </c>
      <c r="HL307" s="15">
        <v>455.291</v>
      </c>
      <c r="HM307" s="16">
        <v>10</v>
      </c>
      <c r="HN307" s="16">
        <v>4553</v>
      </c>
      <c r="HO307" s="15">
        <v>455.291</v>
      </c>
      <c r="HP307" s="16">
        <v>7635</v>
      </c>
      <c r="HQ307" s="15">
        <v>0.11600000000000001</v>
      </c>
      <c r="HR307" s="16">
        <v>403388</v>
      </c>
      <c r="HS307" s="16">
        <v>91513</v>
      </c>
      <c r="HT307" s="16">
        <v>4553</v>
      </c>
      <c r="HU307" s="16">
        <v>307322</v>
      </c>
      <c r="HV307" s="16">
        <v>171044807</v>
      </c>
      <c r="HW307" s="18">
        <v>1.7967299999999999</v>
      </c>
      <c r="HX307" s="18">
        <v>1.9617800000000001</v>
      </c>
      <c r="HY307" s="18">
        <v>0</v>
      </c>
      <c r="HZ307" s="16">
        <v>171044807</v>
      </c>
      <c r="IA307" s="16">
        <v>0</v>
      </c>
      <c r="IB307" s="16">
        <v>7635</v>
      </c>
      <c r="IC307" s="17">
        <v>0</v>
      </c>
      <c r="ID307" s="16">
        <v>0</v>
      </c>
      <c r="IE307" s="15">
        <v>455.291</v>
      </c>
      <c r="IF307" s="16">
        <v>0</v>
      </c>
      <c r="IG307" s="16">
        <v>719633</v>
      </c>
      <c r="IH307" s="16">
        <v>11602</v>
      </c>
      <c r="II307" s="16">
        <v>0</v>
      </c>
      <c r="IJ307" s="16">
        <v>0</v>
      </c>
      <c r="IK307" s="16">
        <v>28867</v>
      </c>
      <c r="IL307" s="16">
        <v>91513</v>
      </c>
      <c r="IM307" s="16">
        <v>4553</v>
      </c>
      <c r="IN307" s="16">
        <v>0</v>
      </c>
      <c r="IO307" s="16">
        <v>0</v>
      </c>
      <c r="IP307" s="16">
        <v>640832</v>
      </c>
      <c r="IQ307" s="16">
        <v>2820734</v>
      </c>
      <c r="IR307" s="16">
        <v>0</v>
      </c>
      <c r="IS307" s="16">
        <v>11602</v>
      </c>
      <c r="IT307" s="16">
        <v>0</v>
      </c>
      <c r="IU307" s="16">
        <v>0</v>
      </c>
      <c r="IV307" s="16">
        <v>28867</v>
      </c>
      <c r="IW307" s="16">
        <v>91513</v>
      </c>
      <c r="IX307" s="16">
        <v>4553</v>
      </c>
      <c r="IY307" s="16">
        <v>0</v>
      </c>
      <c r="IZ307" s="16">
        <v>0</v>
      </c>
      <c r="JA307" s="16">
        <v>0</v>
      </c>
      <c r="JB307" s="16">
        <v>110708</v>
      </c>
      <c r="JC307" s="16">
        <v>3010243</v>
      </c>
      <c r="JD307" s="16">
        <v>3092175</v>
      </c>
      <c r="JE307" s="16">
        <v>97342</v>
      </c>
      <c r="JF307" s="16">
        <v>3189517</v>
      </c>
      <c r="JG307" s="19">
        <v>0.1</v>
      </c>
      <c r="JH307" s="16">
        <v>318952</v>
      </c>
      <c r="JI307" s="16">
        <v>171044807</v>
      </c>
      <c r="JJ307" s="14">
        <v>405</v>
      </c>
      <c r="JK307" s="16">
        <v>422333</v>
      </c>
      <c r="JL307" s="16">
        <v>416026</v>
      </c>
      <c r="JM307" s="16">
        <v>422333</v>
      </c>
      <c r="JN307" s="17">
        <v>0.25</v>
      </c>
      <c r="JO307" s="19">
        <v>0.24629999999999999</v>
      </c>
      <c r="JP307" s="16">
        <v>318952</v>
      </c>
      <c r="JQ307" s="16">
        <v>78558</v>
      </c>
      <c r="JR307" s="17">
        <v>0</v>
      </c>
      <c r="JS307" s="16">
        <v>3686615</v>
      </c>
      <c r="JT307" s="16">
        <v>0</v>
      </c>
      <c r="JU307" s="16">
        <v>318952</v>
      </c>
      <c r="JV307" s="16">
        <v>78558</v>
      </c>
      <c r="JW307" s="16">
        <v>0</v>
      </c>
      <c r="JX307" s="16">
        <v>240394</v>
      </c>
      <c r="JY307" s="16">
        <v>78558</v>
      </c>
      <c r="JZ307" s="18">
        <v>0</v>
      </c>
      <c r="KA307" s="16">
        <v>0</v>
      </c>
      <c r="KB307" s="16">
        <v>0</v>
      </c>
      <c r="KC307" s="16">
        <v>240394</v>
      </c>
      <c r="KD307" s="16">
        <v>240394</v>
      </c>
      <c r="KE307" s="16">
        <v>3189517</v>
      </c>
      <c r="KF307" s="19">
        <v>0</v>
      </c>
      <c r="KG307" s="16">
        <v>0</v>
      </c>
      <c r="KH307" s="17">
        <v>0</v>
      </c>
      <c r="KI307" s="16">
        <v>3686615</v>
      </c>
      <c r="KJ307" s="16">
        <v>0</v>
      </c>
      <c r="KK307" s="16">
        <v>0</v>
      </c>
      <c r="KL307" s="16">
        <v>0</v>
      </c>
      <c r="KM307" s="16">
        <v>0</v>
      </c>
      <c r="KN307" s="16">
        <v>16977</v>
      </c>
      <c r="KO307" s="16">
        <v>16939</v>
      </c>
      <c r="KP307" s="16">
        <v>38</v>
      </c>
      <c r="KQ307" s="16">
        <v>640832</v>
      </c>
      <c r="KR307" s="16">
        <v>38</v>
      </c>
      <c r="KS307" s="16">
        <v>640794</v>
      </c>
      <c r="KT307" s="16">
        <v>58</v>
      </c>
      <c r="KU307" s="16">
        <v>38</v>
      </c>
      <c r="KV307" s="16">
        <v>96</v>
      </c>
      <c r="KW307" s="16">
        <v>923642</v>
      </c>
      <c r="KX307" s="16">
        <v>640794</v>
      </c>
      <c r="KY307" s="18">
        <v>1564436</v>
      </c>
      <c r="KZ307" s="16">
        <v>240394</v>
      </c>
      <c r="LA307" s="16">
        <v>0</v>
      </c>
      <c r="LB307" s="16">
        <v>0</v>
      </c>
      <c r="LC307" s="16">
        <v>0</v>
      </c>
      <c r="LD307" s="16">
        <v>1804830</v>
      </c>
      <c r="LE307" s="16">
        <v>0</v>
      </c>
      <c r="LF307" s="16">
        <v>0</v>
      </c>
      <c r="LG307" s="16">
        <v>0</v>
      </c>
      <c r="LH307" s="16">
        <v>1804830</v>
      </c>
      <c r="LI307" s="16">
        <v>240394</v>
      </c>
      <c r="LJ307" s="16">
        <v>1564436</v>
      </c>
      <c r="LK307" s="16">
        <v>171044807</v>
      </c>
      <c r="LL307" s="16">
        <v>9.14635</v>
      </c>
      <c r="LM307" s="16">
        <v>240394</v>
      </c>
      <c r="LN307" s="16">
        <v>184223545</v>
      </c>
      <c r="LO307" s="16">
        <v>1.3048999999999999</v>
      </c>
      <c r="LP307" s="16">
        <v>9.14635</v>
      </c>
      <c r="LQ307" s="16">
        <v>10.45125</v>
      </c>
      <c r="LR307" s="16">
        <v>148780</v>
      </c>
      <c r="LS307" s="16">
        <v>10096</v>
      </c>
      <c r="LT307" s="16">
        <v>27342</v>
      </c>
      <c r="LU307" s="16">
        <v>30052</v>
      </c>
      <c r="LV307" s="16">
        <v>348</v>
      </c>
      <c r="LW307" s="16">
        <v>15530</v>
      </c>
      <c r="LX307" s="16">
        <v>1697</v>
      </c>
      <c r="LY307" s="16">
        <v>28867</v>
      </c>
      <c r="LZ307" s="16">
        <v>204978</v>
      </c>
      <c r="MA307" s="16">
        <v>3010243</v>
      </c>
      <c r="MB307" s="18">
        <v>204978</v>
      </c>
      <c r="MC307" s="16">
        <v>2805265</v>
      </c>
      <c r="MD307" s="16">
        <v>4499515</v>
      </c>
      <c r="ME307" s="18">
        <v>0</v>
      </c>
      <c r="MF307" s="18">
        <v>0</v>
      </c>
      <c r="MG307" s="18">
        <v>240394</v>
      </c>
      <c r="MH307" s="16">
        <v>0</v>
      </c>
      <c r="MI307" s="16">
        <v>110708</v>
      </c>
      <c r="MJ307" s="16">
        <v>0</v>
      </c>
      <c r="MK307" s="16">
        <v>0</v>
      </c>
      <c r="ML307" s="16">
        <v>0</v>
      </c>
      <c r="MM307" s="16">
        <v>0</v>
      </c>
      <c r="MN307" s="16">
        <v>0</v>
      </c>
      <c r="MO307" s="16">
        <v>1804830</v>
      </c>
      <c r="MP307" s="16">
        <v>110708</v>
      </c>
      <c r="MQ307" s="16">
        <v>0</v>
      </c>
      <c r="MR307" s="16">
        <v>0</v>
      </c>
      <c r="MS307" s="16">
        <v>0</v>
      </c>
      <c r="MT307" s="16">
        <v>35448</v>
      </c>
      <c r="MU307" s="16">
        <v>96</v>
      </c>
      <c r="MV307" s="16">
        <v>0</v>
      </c>
      <c r="MW307" s="16">
        <v>1951082</v>
      </c>
      <c r="MX307" s="16">
        <v>184223545</v>
      </c>
      <c r="MY307" s="16">
        <v>1.34</v>
      </c>
      <c r="MZ307" s="16">
        <v>246860</v>
      </c>
      <c r="NA307" s="16">
        <v>0</v>
      </c>
      <c r="NB307" s="16">
        <v>3686615</v>
      </c>
      <c r="NC307" s="16">
        <v>0</v>
      </c>
      <c r="ND307" s="16">
        <v>246860</v>
      </c>
      <c r="NE307" s="16">
        <v>0</v>
      </c>
      <c r="NF307" s="16">
        <v>246860</v>
      </c>
      <c r="NG307" s="17">
        <v>0</v>
      </c>
      <c r="NH307" s="17">
        <v>0</v>
      </c>
      <c r="NI307" s="17">
        <v>0</v>
      </c>
      <c r="NJ307" s="17">
        <v>0</v>
      </c>
      <c r="NK307" s="17">
        <v>0</v>
      </c>
      <c r="NL307" s="17">
        <v>0</v>
      </c>
      <c r="NM307" s="16">
        <v>0</v>
      </c>
      <c r="NN307" s="16">
        <v>0</v>
      </c>
      <c r="NO307" s="18">
        <v>0</v>
      </c>
      <c r="NP307" s="16">
        <v>0</v>
      </c>
      <c r="NQ307" s="17">
        <v>0</v>
      </c>
      <c r="NR307" s="16">
        <v>330000</v>
      </c>
      <c r="NS307" s="16">
        <v>0</v>
      </c>
      <c r="NT307" s="16">
        <v>60794</v>
      </c>
      <c r="NU307" s="16">
        <v>0</v>
      </c>
      <c r="NV307" s="16">
        <v>0</v>
      </c>
      <c r="NW307" s="17">
        <v>0</v>
      </c>
      <c r="NX307" s="17">
        <v>0</v>
      </c>
    </row>
    <row r="308" spans="1:388" x14ac:dyDescent="0.55000000000000004">
      <c r="A308" s="13" t="s">
        <v>1195</v>
      </c>
      <c r="B308" s="13" t="s">
        <v>1289</v>
      </c>
      <c r="C308" s="13" t="s">
        <v>583</v>
      </c>
      <c r="D308" s="13" t="s">
        <v>584</v>
      </c>
      <c r="E308" s="14">
        <v>268.2</v>
      </c>
      <c r="F308" s="15">
        <v>0</v>
      </c>
      <c r="G308" s="16">
        <v>7413</v>
      </c>
      <c r="H308" s="16">
        <v>0</v>
      </c>
      <c r="I308" s="16">
        <v>6553</v>
      </c>
      <c r="J308" s="15">
        <v>0</v>
      </c>
      <c r="K308" s="16">
        <v>0</v>
      </c>
      <c r="L308" s="16">
        <v>7413</v>
      </c>
      <c r="M308" s="16">
        <v>222</v>
      </c>
      <c r="N308" s="16">
        <v>7635</v>
      </c>
      <c r="O308" s="17">
        <v>676.75</v>
      </c>
      <c r="P308" s="17">
        <v>19.07</v>
      </c>
      <c r="Q308" s="17">
        <v>695.82</v>
      </c>
      <c r="R308" s="17">
        <v>71.09</v>
      </c>
      <c r="S308" s="17">
        <v>2.16</v>
      </c>
      <c r="T308" s="17">
        <v>73.25</v>
      </c>
      <c r="U308" s="17">
        <v>66.58</v>
      </c>
      <c r="V308" s="17">
        <v>2.35</v>
      </c>
      <c r="W308" s="17">
        <v>68.930000000000007</v>
      </c>
      <c r="X308" s="17">
        <v>357.8</v>
      </c>
      <c r="Y308" s="17">
        <v>10.73</v>
      </c>
      <c r="Z308" s="17">
        <v>368.53</v>
      </c>
      <c r="AA308" s="17">
        <v>13.68</v>
      </c>
      <c r="AB308" s="17">
        <v>16.940000000000001</v>
      </c>
      <c r="AC308" s="17">
        <v>2.74</v>
      </c>
      <c r="AD308" s="17">
        <v>33.36</v>
      </c>
      <c r="AE308" s="14">
        <v>268.2</v>
      </c>
      <c r="AF308" s="17">
        <v>301.56</v>
      </c>
      <c r="AG308" s="17">
        <v>0.81</v>
      </c>
      <c r="AH308" s="17">
        <v>302.37</v>
      </c>
      <c r="AI308" s="15">
        <v>26.8</v>
      </c>
      <c r="AJ308" s="15">
        <v>1.3520000000000001</v>
      </c>
      <c r="AK308" s="17">
        <v>0.94</v>
      </c>
      <c r="AL308" s="17">
        <f>ROUND(Data_AidAndLevy[[#This Row],[L311]]*Data_AidAndLevy[[#This Row],[L201]],0)</f>
        <v>6968</v>
      </c>
      <c r="AM308" s="15">
        <v>0</v>
      </c>
      <c r="AN308" s="15">
        <v>29.091999999999999</v>
      </c>
      <c r="AO308" s="17">
        <v>301.56</v>
      </c>
      <c r="AP308" s="15">
        <v>330.65199999999999</v>
      </c>
      <c r="AQ308" s="17">
        <v>33.36</v>
      </c>
      <c r="AR308" s="15">
        <v>297.29199999999997</v>
      </c>
      <c r="AS308" s="16">
        <v>7635</v>
      </c>
      <c r="AT308" s="14">
        <v>268.2</v>
      </c>
      <c r="AU308" s="16">
        <v>2047707</v>
      </c>
      <c r="AV308" s="16">
        <v>1891798</v>
      </c>
      <c r="AW308" s="17">
        <v>1.01</v>
      </c>
      <c r="AX308" s="16">
        <v>1910716</v>
      </c>
      <c r="AY308" s="16">
        <v>2047707</v>
      </c>
      <c r="AZ308" s="16">
        <v>0</v>
      </c>
      <c r="BA308" s="16">
        <v>7635</v>
      </c>
      <c r="BB308" s="15">
        <v>29.091999999999999</v>
      </c>
      <c r="BC308" s="16">
        <v>222117</v>
      </c>
      <c r="BD308" s="16">
        <v>7635</v>
      </c>
      <c r="BE308" s="17">
        <v>33.36</v>
      </c>
      <c r="BF308" s="16">
        <v>254704</v>
      </c>
      <c r="BG308" s="17">
        <v>695.82</v>
      </c>
      <c r="BH308" s="14">
        <v>268.2</v>
      </c>
      <c r="BI308" s="16">
        <v>186619</v>
      </c>
      <c r="BJ308" s="16">
        <v>172707</v>
      </c>
      <c r="BK308" s="16">
        <v>186619</v>
      </c>
      <c r="BL308" s="16">
        <v>0</v>
      </c>
      <c r="BM308" s="16">
        <v>186619</v>
      </c>
      <c r="BN308" s="16">
        <v>186619</v>
      </c>
      <c r="BO308" s="17">
        <v>73.25</v>
      </c>
      <c r="BP308" s="14">
        <v>268.2</v>
      </c>
      <c r="BQ308" s="16">
        <v>19646</v>
      </c>
      <c r="BR308" s="16">
        <v>18142</v>
      </c>
      <c r="BS308" s="16">
        <v>19646</v>
      </c>
      <c r="BT308" s="16">
        <v>0</v>
      </c>
      <c r="BU308" s="16">
        <v>19646</v>
      </c>
      <c r="BV308" s="16">
        <v>19646</v>
      </c>
      <c r="BW308" s="17">
        <v>68.930000000000007</v>
      </c>
      <c r="BX308" s="14">
        <v>268.2</v>
      </c>
      <c r="BY308" s="16">
        <v>18487</v>
      </c>
      <c r="BZ308" s="16">
        <v>16991</v>
      </c>
      <c r="CA308" s="16">
        <v>18487</v>
      </c>
      <c r="CB308" s="16">
        <v>0</v>
      </c>
      <c r="CC308" s="16">
        <v>18487</v>
      </c>
      <c r="CD308" s="16">
        <v>18487</v>
      </c>
      <c r="CE308" s="17">
        <v>368.53</v>
      </c>
      <c r="CF308" s="14">
        <v>268.2</v>
      </c>
      <c r="CG308" s="16">
        <v>98840</v>
      </c>
      <c r="CH308" s="16">
        <v>91311</v>
      </c>
      <c r="CI308" s="16">
        <v>98840</v>
      </c>
      <c r="CJ308" s="16">
        <v>0</v>
      </c>
      <c r="CK308" s="16">
        <v>98840</v>
      </c>
      <c r="CL308" s="16">
        <v>98840</v>
      </c>
      <c r="CM308" s="17">
        <v>348.14</v>
      </c>
      <c r="CN308" s="17">
        <v>301.56</v>
      </c>
      <c r="CO308" s="16">
        <v>104985</v>
      </c>
      <c r="CP308" s="16">
        <v>98781</v>
      </c>
      <c r="CQ308" s="16">
        <v>8</v>
      </c>
      <c r="CR308" s="16">
        <v>98789</v>
      </c>
      <c r="CS308" s="16">
        <v>104985</v>
      </c>
      <c r="CT308" s="16">
        <v>0</v>
      </c>
      <c r="CU308" s="14">
        <v>268.2</v>
      </c>
      <c r="CV308" s="16">
        <v>3</v>
      </c>
      <c r="CW308" s="14">
        <v>0</v>
      </c>
      <c r="CX308" s="16">
        <v>271</v>
      </c>
      <c r="CY308" s="17">
        <v>62.44</v>
      </c>
      <c r="CZ308" s="16">
        <v>16921</v>
      </c>
      <c r="DA308" s="16">
        <v>271</v>
      </c>
      <c r="DB308" s="17">
        <v>69.56</v>
      </c>
      <c r="DC308" s="16">
        <v>18851</v>
      </c>
      <c r="DD308" s="17">
        <v>0.81</v>
      </c>
      <c r="DE308" s="17">
        <v>348.14</v>
      </c>
      <c r="DF308" s="16">
        <v>282</v>
      </c>
      <c r="DG308" s="17">
        <v>34.47</v>
      </c>
      <c r="DH308" s="17">
        <v>301.56</v>
      </c>
      <c r="DI308" s="16">
        <v>10395</v>
      </c>
      <c r="DJ308" s="16">
        <v>9770</v>
      </c>
      <c r="DK308" s="16">
        <v>10395</v>
      </c>
      <c r="DL308" s="16">
        <v>0</v>
      </c>
      <c r="DM308" s="16">
        <v>10395</v>
      </c>
      <c r="DN308" s="16">
        <v>10395</v>
      </c>
      <c r="DO308" s="17">
        <v>3.74</v>
      </c>
      <c r="DP308" s="17">
        <v>301.56</v>
      </c>
      <c r="DQ308" s="16">
        <v>1128</v>
      </c>
      <c r="DR308" s="16">
        <v>1057</v>
      </c>
      <c r="DS308" s="16">
        <v>1128</v>
      </c>
      <c r="DT308" s="16">
        <v>0</v>
      </c>
      <c r="DU308" s="16">
        <v>1128</v>
      </c>
      <c r="DV308" s="16">
        <v>1128</v>
      </c>
      <c r="DW308" s="16">
        <v>2047707</v>
      </c>
      <c r="DX308" s="16">
        <v>0</v>
      </c>
      <c r="DY308" s="16">
        <v>222117</v>
      </c>
      <c r="DZ308" s="16">
        <v>254704</v>
      </c>
      <c r="EA308" s="16">
        <v>186619</v>
      </c>
      <c r="EB308" s="16">
        <v>19646</v>
      </c>
      <c r="EC308" s="16">
        <v>18487</v>
      </c>
      <c r="ED308" s="16">
        <v>98840</v>
      </c>
      <c r="EE308" s="16">
        <v>104985</v>
      </c>
      <c r="EF308" s="16">
        <v>0</v>
      </c>
      <c r="EG308" s="16">
        <v>16921</v>
      </c>
      <c r="EH308" s="16">
        <v>18851</v>
      </c>
      <c r="EI308" s="16">
        <v>282</v>
      </c>
      <c r="EJ308" s="16">
        <v>10395</v>
      </c>
      <c r="EK308" s="16">
        <v>1128</v>
      </c>
      <c r="EL308" s="16">
        <v>22130</v>
      </c>
      <c r="EM308" s="16">
        <v>99408</v>
      </c>
      <c r="EN308" s="16">
        <v>0</v>
      </c>
      <c r="EO308" s="16">
        <v>3077960</v>
      </c>
      <c r="EP308" s="16">
        <v>188532591</v>
      </c>
      <c r="EQ308" s="18">
        <v>5.4</v>
      </c>
      <c r="ER308" s="16">
        <v>1018076</v>
      </c>
      <c r="ES308" s="16">
        <v>14522</v>
      </c>
      <c r="ET308" s="16">
        <v>14519</v>
      </c>
      <c r="EU308" s="16">
        <v>3</v>
      </c>
      <c r="EV308" s="16">
        <v>1018076</v>
      </c>
      <c r="EW308" s="16">
        <v>1018079</v>
      </c>
      <c r="EX308" s="16">
        <v>5639795</v>
      </c>
      <c r="EY308" s="16">
        <v>4739092</v>
      </c>
      <c r="EZ308" s="16">
        <v>900703</v>
      </c>
      <c r="FA308" s="18">
        <v>5.4</v>
      </c>
      <c r="FB308" s="16">
        <v>4864</v>
      </c>
      <c r="FC308" s="16">
        <v>0</v>
      </c>
      <c r="FD308" s="16">
        <v>0</v>
      </c>
      <c r="FE308" s="16">
        <v>0</v>
      </c>
      <c r="FF308" s="16">
        <v>4864</v>
      </c>
      <c r="FG308" s="16">
        <v>4864</v>
      </c>
      <c r="FH308" s="16">
        <v>1018079</v>
      </c>
      <c r="FI308" s="16">
        <v>1022943</v>
      </c>
      <c r="FJ308" s="16">
        <v>6749</v>
      </c>
      <c r="FK308" s="15">
        <v>297.29199999999997</v>
      </c>
      <c r="FL308" s="16">
        <v>2006424</v>
      </c>
      <c r="FM308" s="16">
        <v>6749</v>
      </c>
      <c r="FN308" s="17">
        <v>33.36</v>
      </c>
      <c r="FO308" s="16">
        <v>225147</v>
      </c>
      <c r="FP308" s="16">
        <v>264</v>
      </c>
      <c r="FQ308" s="17">
        <v>302.37</v>
      </c>
      <c r="FR308" s="16">
        <v>79826</v>
      </c>
      <c r="FS308" s="16">
        <v>10395</v>
      </c>
      <c r="FT308" s="16">
        <v>1128</v>
      </c>
      <c r="FU308" s="16">
        <v>91349</v>
      </c>
      <c r="FV308" s="16">
        <v>2006424</v>
      </c>
      <c r="FW308" s="16">
        <v>225147</v>
      </c>
      <c r="FX308" s="16">
        <v>0</v>
      </c>
      <c r="FY308" s="16">
        <v>186619</v>
      </c>
      <c r="FZ308" s="16">
        <v>19646</v>
      </c>
      <c r="GA308" s="16">
        <v>18487</v>
      </c>
      <c r="GB308" s="16">
        <v>98840</v>
      </c>
      <c r="GC308" s="16">
        <v>2646512</v>
      </c>
      <c r="GD308" s="16">
        <v>1022943</v>
      </c>
      <c r="GE308" s="16">
        <v>1623569</v>
      </c>
      <c r="GF308" s="15">
        <v>330.65199999999999</v>
      </c>
      <c r="GG308" s="16">
        <v>300</v>
      </c>
      <c r="GH308" s="16">
        <v>99196</v>
      </c>
      <c r="GI308" s="16">
        <v>1623569</v>
      </c>
      <c r="GJ308" s="16">
        <v>0</v>
      </c>
      <c r="GK308" s="14">
        <v>10</v>
      </c>
      <c r="GL308" s="16">
        <v>7635</v>
      </c>
      <c r="GM308" s="16">
        <v>76350</v>
      </c>
      <c r="GN308" s="14">
        <v>0.5</v>
      </c>
      <c r="GO308" s="16">
        <v>7413</v>
      </c>
      <c r="GP308" s="16">
        <v>3707</v>
      </c>
      <c r="GQ308" s="16">
        <v>76350</v>
      </c>
      <c r="GR308" s="16">
        <v>80057</v>
      </c>
      <c r="GS308" s="16">
        <v>3077960</v>
      </c>
      <c r="GT308" s="16">
        <v>2646512</v>
      </c>
      <c r="GU308" s="16">
        <v>0</v>
      </c>
      <c r="GV308" s="16">
        <v>431448</v>
      </c>
      <c r="GW308" s="16">
        <v>188532591</v>
      </c>
      <c r="GX308" s="16">
        <v>185413088</v>
      </c>
      <c r="GY308" s="16">
        <v>3119503</v>
      </c>
      <c r="GZ308" s="16">
        <v>185413088</v>
      </c>
      <c r="HA308" s="18">
        <v>1.6799999999999999E-2</v>
      </c>
      <c r="HB308" s="16">
        <v>6709</v>
      </c>
      <c r="HC308" s="16">
        <v>113</v>
      </c>
      <c r="HD308" s="16">
        <v>6709</v>
      </c>
      <c r="HE308" s="16">
        <v>113</v>
      </c>
      <c r="HF308" s="16">
        <v>6596</v>
      </c>
      <c r="HG308" s="16">
        <v>886</v>
      </c>
      <c r="HH308" s="16">
        <v>685</v>
      </c>
      <c r="HI308" s="16">
        <v>201</v>
      </c>
      <c r="HJ308" s="15">
        <v>330.65199999999999</v>
      </c>
      <c r="HK308" s="16">
        <v>66461</v>
      </c>
      <c r="HL308" s="15">
        <v>330.65199999999999</v>
      </c>
      <c r="HM308" s="16">
        <v>10</v>
      </c>
      <c r="HN308" s="16">
        <v>3307</v>
      </c>
      <c r="HO308" s="15">
        <v>330.65199999999999</v>
      </c>
      <c r="HP308" s="16">
        <v>7635</v>
      </c>
      <c r="HQ308" s="15">
        <v>0.11600000000000001</v>
      </c>
      <c r="HR308" s="16">
        <v>292958</v>
      </c>
      <c r="HS308" s="16">
        <v>66461</v>
      </c>
      <c r="HT308" s="16">
        <v>3307</v>
      </c>
      <c r="HU308" s="16">
        <v>223190</v>
      </c>
      <c r="HV308" s="16">
        <v>188532591</v>
      </c>
      <c r="HW308" s="18">
        <v>1.1838299999999999</v>
      </c>
      <c r="HX308" s="18">
        <v>1.9617800000000001</v>
      </c>
      <c r="HY308" s="18">
        <v>0</v>
      </c>
      <c r="HZ308" s="16">
        <v>188532591</v>
      </c>
      <c r="IA308" s="16">
        <v>0</v>
      </c>
      <c r="IB308" s="16">
        <v>7635</v>
      </c>
      <c r="IC308" s="17">
        <v>0</v>
      </c>
      <c r="ID308" s="16">
        <v>0</v>
      </c>
      <c r="IE308" s="15">
        <v>330.65199999999999</v>
      </c>
      <c r="IF308" s="16">
        <v>0</v>
      </c>
      <c r="IG308" s="16">
        <v>431448</v>
      </c>
      <c r="IH308" s="16">
        <v>6596</v>
      </c>
      <c r="II308" s="16">
        <v>0</v>
      </c>
      <c r="IJ308" s="16">
        <v>0</v>
      </c>
      <c r="IK308" s="16">
        <v>22130</v>
      </c>
      <c r="IL308" s="16">
        <v>66461</v>
      </c>
      <c r="IM308" s="16">
        <v>3307</v>
      </c>
      <c r="IN308" s="16">
        <v>0</v>
      </c>
      <c r="IO308" s="16">
        <v>0</v>
      </c>
      <c r="IP308" s="16">
        <v>377214</v>
      </c>
      <c r="IQ308" s="16">
        <v>1623569</v>
      </c>
      <c r="IR308" s="16">
        <v>0</v>
      </c>
      <c r="IS308" s="16">
        <v>6596</v>
      </c>
      <c r="IT308" s="16">
        <v>0</v>
      </c>
      <c r="IU308" s="16">
        <v>0</v>
      </c>
      <c r="IV308" s="16">
        <v>22130</v>
      </c>
      <c r="IW308" s="16">
        <v>66461</v>
      </c>
      <c r="IX308" s="16">
        <v>3307</v>
      </c>
      <c r="IY308" s="16">
        <v>0</v>
      </c>
      <c r="IZ308" s="16">
        <v>0</v>
      </c>
      <c r="JA308" s="16">
        <v>0</v>
      </c>
      <c r="JB308" s="16">
        <v>80057</v>
      </c>
      <c r="JC308" s="16">
        <v>1757860</v>
      </c>
      <c r="JD308" s="16">
        <v>2047707</v>
      </c>
      <c r="JE308" s="16">
        <v>0</v>
      </c>
      <c r="JF308" s="16">
        <v>2047707</v>
      </c>
      <c r="JG308" s="19">
        <v>0.1</v>
      </c>
      <c r="JH308" s="16">
        <v>204771</v>
      </c>
      <c r="JI308" s="16">
        <v>188532591</v>
      </c>
      <c r="JJ308" s="14">
        <v>268.2</v>
      </c>
      <c r="JK308" s="16">
        <v>702955</v>
      </c>
      <c r="JL308" s="16">
        <v>416026</v>
      </c>
      <c r="JM308" s="16">
        <v>702955</v>
      </c>
      <c r="JN308" s="17">
        <v>0.25</v>
      </c>
      <c r="JO308" s="19">
        <v>0.14799999999999999</v>
      </c>
      <c r="JP308" s="16">
        <v>204771</v>
      </c>
      <c r="JQ308" s="16">
        <v>30306</v>
      </c>
      <c r="JR308" s="17">
        <v>0.03</v>
      </c>
      <c r="JS308" s="16">
        <v>1751879</v>
      </c>
      <c r="JT308" s="16">
        <v>52556</v>
      </c>
      <c r="JU308" s="16">
        <v>204771</v>
      </c>
      <c r="JV308" s="16">
        <v>30306</v>
      </c>
      <c r="JW308" s="16">
        <v>52556</v>
      </c>
      <c r="JX308" s="16">
        <v>121909</v>
      </c>
      <c r="JY308" s="16">
        <v>30306</v>
      </c>
      <c r="JZ308" s="18">
        <v>0</v>
      </c>
      <c r="KA308" s="16">
        <v>0</v>
      </c>
      <c r="KB308" s="16">
        <v>52556</v>
      </c>
      <c r="KC308" s="16">
        <v>121909</v>
      </c>
      <c r="KD308" s="16">
        <v>174465</v>
      </c>
      <c r="KE308" s="16">
        <v>2047707</v>
      </c>
      <c r="KF308" s="19">
        <v>0</v>
      </c>
      <c r="KG308" s="16">
        <v>0</v>
      </c>
      <c r="KH308" s="17">
        <v>0</v>
      </c>
      <c r="KI308" s="16">
        <v>1751879</v>
      </c>
      <c r="KJ308" s="16">
        <v>0</v>
      </c>
      <c r="KK308" s="16">
        <v>0</v>
      </c>
      <c r="KL308" s="16">
        <v>0</v>
      </c>
      <c r="KM308" s="16">
        <v>0</v>
      </c>
      <c r="KN308" s="16">
        <v>5431</v>
      </c>
      <c r="KO308" s="16">
        <v>5430</v>
      </c>
      <c r="KP308" s="16">
        <v>1</v>
      </c>
      <c r="KQ308" s="16">
        <v>377214</v>
      </c>
      <c r="KR308" s="16">
        <v>1</v>
      </c>
      <c r="KS308" s="16">
        <v>377213</v>
      </c>
      <c r="KT308" s="16">
        <v>3</v>
      </c>
      <c r="KU308" s="16">
        <v>1</v>
      </c>
      <c r="KV308" s="16">
        <v>4</v>
      </c>
      <c r="KW308" s="16">
        <v>1018076</v>
      </c>
      <c r="KX308" s="16">
        <v>377213</v>
      </c>
      <c r="KY308" s="18">
        <v>1395289</v>
      </c>
      <c r="KZ308" s="16">
        <v>121909</v>
      </c>
      <c r="LA308" s="16">
        <v>0</v>
      </c>
      <c r="LB308" s="16">
        <v>0</v>
      </c>
      <c r="LC308" s="16">
        <v>0</v>
      </c>
      <c r="LD308" s="16">
        <v>1517198</v>
      </c>
      <c r="LE308" s="16">
        <v>0</v>
      </c>
      <c r="LF308" s="16">
        <v>0</v>
      </c>
      <c r="LG308" s="16">
        <v>0</v>
      </c>
      <c r="LH308" s="16">
        <v>1517198</v>
      </c>
      <c r="LI308" s="16">
        <v>121909</v>
      </c>
      <c r="LJ308" s="16">
        <v>1395289</v>
      </c>
      <c r="LK308" s="16">
        <v>188532591</v>
      </c>
      <c r="LL308" s="16">
        <v>7.4007800000000001</v>
      </c>
      <c r="LM308" s="16">
        <v>121909</v>
      </c>
      <c r="LN308" s="16">
        <v>190307381</v>
      </c>
      <c r="LO308" s="16">
        <v>0.64058999999999999</v>
      </c>
      <c r="LP308" s="16">
        <v>7.4007800000000001</v>
      </c>
      <c r="LQ308" s="16">
        <v>8.0413700000000006</v>
      </c>
      <c r="LR308" s="16">
        <v>104985</v>
      </c>
      <c r="LS308" s="16">
        <v>0</v>
      </c>
      <c r="LT308" s="16">
        <v>16921</v>
      </c>
      <c r="LU308" s="16">
        <v>18851</v>
      </c>
      <c r="LV308" s="16">
        <v>282</v>
      </c>
      <c r="LW308" s="16">
        <v>10395</v>
      </c>
      <c r="LX308" s="16">
        <v>1128</v>
      </c>
      <c r="LY308" s="16">
        <v>22130</v>
      </c>
      <c r="LZ308" s="16">
        <v>130432</v>
      </c>
      <c r="MA308" s="16">
        <v>1757860</v>
      </c>
      <c r="MB308" s="18">
        <v>130432</v>
      </c>
      <c r="MC308" s="16">
        <v>1627428</v>
      </c>
      <c r="MD308" s="16">
        <v>3077960</v>
      </c>
      <c r="ME308" s="18">
        <v>0</v>
      </c>
      <c r="MF308" s="18">
        <v>0</v>
      </c>
      <c r="MG308" s="18">
        <v>174465</v>
      </c>
      <c r="MH308" s="16">
        <v>0</v>
      </c>
      <c r="MI308" s="16">
        <v>80057</v>
      </c>
      <c r="MJ308" s="16">
        <v>0</v>
      </c>
      <c r="MK308" s="16">
        <v>0</v>
      </c>
      <c r="ML308" s="16">
        <v>0</v>
      </c>
      <c r="MM308" s="16">
        <v>0</v>
      </c>
      <c r="MN308" s="16">
        <v>0</v>
      </c>
      <c r="MO308" s="16">
        <v>1517198</v>
      </c>
      <c r="MP308" s="16">
        <v>80057</v>
      </c>
      <c r="MQ308" s="16">
        <v>0</v>
      </c>
      <c r="MR308" s="16">
        <v>52556</v>
      </c>
      <c r="MS308" s="16">
        <v>0</v>
      </c>
      <c r="MT308" s="16">
        <v>4864</v>
      </c>
      <c r="MU308" s="16">
        <v>4</v>
      </c>
      <c r="MV308" s="16">
        <v>0</v>
      </c>
      <c r="MW308" s="16">
        <v>1654679</v>
      </c>
      <c r="MX308" s="16">
        <v>190307381</v>
      </c>
      <c r="MY308" s="16">
        <v>1.34</v>
      </c>
      <c r="MZ308" s="16">
        <v>255012</v>
      </c>
      <c r="NA308" s="16">
        <v>0.02</v>
      </c>
      <c r="NB308" s="16">
        <v>1751879</v>
      </c>
      <c r="NC308" s="16">
        <v>35038</v>
      </c>
      <c r="ND308" s="16">
        <v>255012</v>
      </c>
      <c r="NE308" s="16">
        <v>35038</v>
      </c>
      <c r="NF308" s="16">
        <v>219974</v>
      </c>
      <c r="NG308" s="17">
        <v>0.03</v>
      </c>
      <c r="NH308" s="17">
        <v>0</v>
      </c>
      <c r="NI308" s="17">
        <v>0</v>
      </c>
      <c r="NJ308" s="17">
        <v>0</v>
      </c>
      <c r="NK308" s="17">
        <v>0.02</v>
      </c>
      <c r="NL308" s="17">
        <v>0.05</v>
      </c>
      <c r="NM308" s="16">
        <v>52556</v>
      </c>
      <c r="NN308" s="16">
        <v>0</v>
      </c>
      <c r="NO308" s="18">
        <v>0</v>
      </c>
      <c r="NP308" s="16">
        <v>0</v>
      </c>
      <c r="NQ308" s="17">
        <v>52556</v>
      </c>
      <c r="NR308" s="16">
        <v>200000</v>
      </c>
      <c r="NS308" s="16">
        <v>0</v>
      </c>
      <c r="NT308" s="16">
        <v>62801</v>
      </c>
      <c r="NU308" s="16">
        <v>0</v>
      </c>
      <c r="NV308" s="16">
        <v>0</v>
      </c>
      <c r="NW308" s="17">
        <v>0</v>
      </c>
      <c r="NX308" s="17">
        <v>634946</v>
      </c>
    </row>
    <row r="309" spans="1:388" x14ac:dyDescent="0.55000000000000004">
      <c r="A309" s="13" t="s">
        <v>1195</v>
      </c>
      <c r="B309" s="13" t="s">
        <v>1253</v>
      </c>
      <c r="C309" s="13" t="s">
        <v>585</v>
      </c>
      <c r="D309" s="13" t="s">
        <v>1306</v>
      </c>
      <c r="E309" s="14">
        <v>1363.5</v>
      </c>
      <c r="F309" s="15">
        <v>-1.4850000000000001</v>
      </c>
      <c r="G309" s="16">
        <v>7413</v>
      </c>
      <c r="H309" s="16">
        <v>-11008</v>
      </c>
      <c r="I309" s="16">
        <v>6553</v>
      </c>
      <c r="J309" s="15">
        <v>-1.4850000000000001</v>
      </c>
      <c r="K309" s="16">
        <v>-9731</v>
      </c>
      <c r="L309" s="16">
        <v>7413</v>
      </c>
      <c r="M309" s="16">
        <v>222</v>
      </c>
      <c r="N309" s="16">
        <v>7635</v>
      </c>
      <c r="O309" s="17">
        <v>635.86</v>
      </c>
      <c r="P309" s="17">
        <v>19.07</v>
      </c>
      <c r="Q309" s="17">
        <v>654.92999999999995</v>
      </c>
      <c r="R309" s="17">
        <v>70.650000000000006</v>
      </c>
      <c r="S309" s="17">
        <v>2.16</v>
      </c>
      <c r="T309" s="17">
        <v>72.81</v>
      </c>
      <c r="U309" s="17">
        <v>70.040000000000006</v>
      </c>
      <c r="V309" s="17">
        <v>2.35</v>
      </c>
      <c r="W309" s="17">
        <v>72.39</v>
      </c>
      <c r="X309" s="17">
        <v>357.8</v>
      </c>
      <c r="Y309" s="17">
        <v>10.73</v>
      </c>
      <c r="Z309" s="17">
        <v>368.53</v>
      </c>
      <c r="AA309" s="17">
        <v>101.52</v>
      </c>
      <c r="AB309" s="17">
        <v>42.38</v>
      </c>
      <c r="AC309" s="17">
        <v>41.1</v>
      </c>
      <c r="AD309" s="17">
        <v>185</v>
      </c>
      <c r="AE309" s="14">
        <v>1363.5</v>
      </c>
      <c r="AF309" s="17">
        <v>1548.5</v>
      </c>
      <c r="AG309" s="17">
        <v>4.1399999999999997</v>
      </c>
      <c r="AH309" s="17">
        <v>1552.64</v>
      </c>
      <c r="AI309" s="15">
        <v>23.05</v>
      </c>
      <c r="AJ309" s="15">
        <v>6.9370000000000003</v>
      </c>
      <c r="AK309" s="17">
        <v>0.63</v>
      </c>
      <c r="AL309" s="17">
        <f>ROUND(Data_AidAndLevy[[#This Row],[L311]]*Data_AidAndLevy[[#This Row],[L201]],0)</f>
        <v>4670</v>
      </c>
      <c r="AM309" s="15">
        <v>0</v>
      </c>
      <c r="AN309" s="15">
        <v>30.617000000000001</v>
      </c>
      <c r="AO309" s="17">
        <v>1548.5</v>
      </c>
      <c r="AP309" s="15">
        <v>1579.117</v>
      </c>
      <c r="AQ309" s="17">
        <v>185</v>
      </c>
      <c r="AR309" s="15">
        <v>1394.117</v>
      </c>
      <c r="AS309" s="16">
        <v>7635</v>
      </c>
      <c r="AT309" s="14">
        <v>1363.5</v>
      </c>
      <c r="AU309" s="16">
        <v>10410323</v>
      </c>
      <c r="AV309" s="16">
        <v>10333722</v>
      </c>
      <c r="AW309" s="17">
        <v>1.01</v>
      </c>
      <c r="AX309" s="16">
        <v>10437059</v>
      </c>
      <c r="AY309" s="16">
        <v>10410323</v>
      </c>
      <c r="AZ309" s="16">
        <v>26736</v>
      </c>
      <c r="BA309" s="16">
        <v>7635</v>
      </c>
      <c r="BB309" s="15">
        <v>30.617000000000001</v>
      </c>
      <c r="BC309" s="16">
        <v>233761</v>
      </c>
      <c r="BD309" s="16">
        <v>7635</v>
      </c>
      <c r="BE309" s="17">
        <v>185</v>
      </c>
      <c r="BF309" s="16">
        <v>1412475</v>
      </c>
      <c r="BG309" s="17">
        <v>654.92999999999995</v>
      </c>
      <c r="BH309" s="14">
        <v>1363.5</v>
      </c>
      <c r="BI309" s="16">
        <v>892997</v>
      </c>
      <c r="BJ309" s="16">
        <v>886389</v>
      </c>
      <c r="BK309" s="16">
        <v>892997</v>
      </c>
      <c r="BL309" s="16">
        <v>0</v>
      </c>
      <c r="BM309" s="16">
        <v>892997</v>
      </c>
      <c r="BN309" s="16">
        <v>892997</v>
      </c>
      <c r="BO309" s="17">
        <v>72.81</v>
      </c>
      <c r="BP309" s="14">
        <v>1363.5</v>
      </c>
      <c r="BQ309" s="16">
        <v>99276</v>
      </c>
      <c r="BR309" s="16">
        <v>98486</v>
      </c>
      <c r="BS309" s="16">
        <v>99276</v>
      </c>
      <c r="BT309" s="16">
        <v>0</v>
      </c>
      <c r="BU309" s="16">
        <v>99276</v>
      </c>
      <c r="BV309" s="16">
        <v>99276</v>
      </c>
      <c r="BW309" s="17">
        <v>72.39</v>
      </c>
      <c r="BX309" s="14">
        <v>1363.5</v>
      </c>
      <c r="BY309" s="16">
        <v>98704</v>
      </c>
      <c r="BZ309" s="16">
        <v>97636</v>
      </c>
      <c r="CA309" s="16">
        <v>98704</v>
      </c>
      <c r="CB309" s="16">
        <v>0</v>
      </c>
      <c r="CC309" s="16">
        <v>98704</v>
      </c>
      <c r="CD309" s="16">
        <v>98704</v>
      </c>
      <c r="CE309" s="17">
        <v>368.53</v>
      </c>
      <c r="CF309" s="14">
        <v>1363.5</v>
      </c>
      <c r="CG309" s="16">
        <v>502491</v>
      </c>
      <c r="CH309" s="16">
        <v>498773</v>
      </c>
      <c r="CI309" s="16">
        <v>502491</v>
      </c>
      <c r="CJ309" s="16">
        <v>0</v>
      </c>
      <c r="CK309" s="16">
        <v>502491</v>
      </c>
      <c r="CL309" s="16">
        <v>502491</v>
      </c>
      <c r="CM309" s="17">
        <v>348.14</v>
      </c>
      <c r="CN309" s="17">
        <v>1548.5</v>
      </c>
      <c r="CO309" s="16">
        <v>539095</v>
      </c>
      <c r="CP309" s="16">
        <v>534149</v>
      </c>
      <c r="CQ309" s="16">
        <v>0</v>
      </c>
      <c r="CR309" s="16">
        <v>534149</v>
      </c>
      <c r="CS309" s="16">
        <v>539095</v>
      </c>
      <c r="CT309" s="16">
        <v>0</v>
      </c>
      <c r="CU309" s="14">
        <v>1363.5</v>
      </c>
      <c r="CV309" s="16">
        <v>192</v>
      </c>
      <c r="CW309" s="14">
        <v>0.7</v>
      </c>
      <c r="CX309" s="16">
        <v>1555</v>
      </c>
      <c r="CY309" s="17">
        <v>62.44</v>
      </c>
      <c r="CZ309" s="16">
        <v>97094</v>
      </c>
      <c r="DA309" s="16">
        <v>1555</v>
      </c>
      <c r="DB309" s="17">
        <v>69.56</v>
      </c>
      <c r="DC309" s="16">
        <v>108166</v>
      </c>
      <c r="DD309" s="17">
        <v>4.1399999999999997</v>
      </c>
      <c r="DE309" s="17">
        <v>348.14</v>
      </c>
      <c r="DF309" s="16">
        <v>1441</v>
      </c>
      <c r="DG309" s="17">
        <v>34.47</v>
      </c>
      <c r="DH309" s="17">
        <v>1548.5</v>
      </c>
      <c r="DI309" s="16">
        <v>53377</v>
      </c>
      <c r="DJ309" s="16">
        <v>52828</v>
      </c>
      <c r="DK309" s="16">
        <v>53377</v>
      </c>
      <c r="DL309" s="16">
        <v>0</v>
      </c>
      <c r="DM309" s="16">
        <v>53377</v>
      </c>
      <c r="DN309" s="16">
        <v>53377</v>
      </c>
      <c r="DO309" s="17">
        <v>3.74</v>
      </c>
      <c r="DP309" s="17">
        <v>1548.5</v>
      </c>
      <c r="DQ309" s="16">
        <v>5791</v>
      </c>
      <c r="DR309" s="16">
        <v>5714</v>
      </c>
      <c r="DS309" s="16">
        <v>5791</v>
      </c>
      <c r="DT309" s="16">
        <v>0</v>
      </c>
      <c r="DU309" s="16">
        <v>5791</v>
      </c>
      <c r="DV309" s="16">
        <v>5791</v>
      </c>
      <c r="DW309" s="16">
        <v>10410323</v>
      </c>
      <c r="DX309" s="16">
        <v>26736</v>
      </c>
      <c r="DY309" s="16">
        <v>233761</v>
      </c>
      <c r="DZ309" s="16">
        <v>1412475</v>
      </c>
      <c r="EA309" s="16">
        <v>892997</v>
      </c>
      <c r="EB309" s="16">
        <v>99276</v>
      </c>
      <c r="EC309" s="16">
        <v>98704</v>
      </c>
      <c r="ED309" s="16">
        <v>502491</v>
      </c>
      <c r="EE309" s="16">
        <v>539095</v>
      </c>
      <c r="EF309" s="16">
        <v>0</v>
      </c>
      <c r="EG309" s="16">
        <v>97094</v>
      </c>
      <c r="EH309" s="16">
        <v>108166</v>
      </c>
      <c r="EI309" s="16">
        <v>1441</v>
      </c>
      <c r="EJ309" s="16">
        <v>53377</v>
      </c>
      <c r="EK309" s="16">
        <v>5791</v>
      </c>
      <c r="EL309" s="16">
        <v>118627</v>
      </c>
      <c r="EM309" s="16">
        <v>195297</v>
      </c>
      <c r="EN309" s="16">
        <v>-11008</v>
      </c>
      <c r="EO309" s="16">
        <v>14547389</v>
      </c>
      <c r="EP309" s="16">
        <v>656216072</v>
      </c>
      <c r="EQ309" s="18">
        <v>5.4</v>
      </c>
      <c r="ER309" s="16">
        <v>3543567</v>
      </c>
      <c r="ES309" s="16">
        <v>69540</v>
      </c>
      <c r="ET309" s="16">
        <v>69072</v>
      </c>
      <c r="EU309" s="16">
        <v>468</v>
      </c>
      <c r="EV309" s="16">
        <v>3543567</v>
      </c>
      <c r="EW309" s="16">
        <v>3544035</v>
      </c>
      <c r="EX309" s="16">
        <v>136840649</v>
      </c>
      <c r="EY309" s="16">
        <v>121944617</v>
      </c>
      <c r="EZ309" s="16">
        <v>14896032</v>
      </c>
      <c r="FA309" s="18">
        <v>5.4</v>
      </c>
      <c r="FB309" s="16">
        <v>80439</v>
      </c>
      <c r="FC309" s="16">
        <v>0</v>
      </c>
      <c r="FD309" s="16">
        <v>0</v>
      </c>
      <c r="FE309" s="16">
        <v>0</v>
      </c>
      <c r="FF309" s="16">
        <v>80439</v>
      </c>
      <c r="FG309" s="16">
        <v>80439</v>
      </c>
      <c r="FH309" s="16">
        <v>3544035</v>
      </c>
      <c r="FI309" s="16">
        <v>3624474</v>
      </c>
      <c r="FJ309" s="16">
        <v>6749</v>
      </c>
      <c r="FK309" s="15">
        <v>1394.117</v>
      </c>
      <c r="FL309" s="16">
        <v>9408896</v>
      </c>
      <c r="FM309" s="16">
        <v>6749</v>
      </c>
      <c r="FN309" s="17">
        <v>185</v>
      </c>
      <c r="FO309" s="16">
        <v>1248565</v>
      </c>
      <c r="FP309" s="16">
        <v>264</v>
      </c>
      <c r="FQ309" s="17">
        <v>1552.64</v>
      </c>
      <c r="FR309" s="16">
        <v>409897</v>
      </c>
      <c r="FS309" s="16">
        <v>53377</v>
      </c>
      <c r="FT309" s="16">
        <v>5791</v>
      </c>
      <c r="FU309" s="16">
        <v>469065</v>
      </c>
      <c r="FV309" s="16">
        <v>9408896</v>
      </c>
      <c r="FW309" s="16">
        <v>1248565</v>
      </c>
      <c r="FX309" s="16">
        <v>-9731</v>
      </c>
      <c r="FY309" s="16">
        <v>892997</v>
      </c>
      <c r="FZ309" s="16">
        <v>99276</v>
      </c>
      <c r="GA309" s="16">
        <v>98704</v>
      </c>
      <c r="GB309" s="16">
        <v>502491</v>
      </c>
      <c r="GC309" s="16">
        <v>12710263</v>
      </c>
      <c r="GD309" s="16">
        <v>3624474</v>
      </c>
      <c r="GE309" s="16">
        <v>9085789</v>
      </c>
      <c r="GF309" s="15">
        <v>1579.117</v>
      </c>
      <c r="GG309" s="16">
        <v>300</v>
      </c>
      <c r="GH309" s="16">
        <v>473735</v>
      </c>
      <c r="GI309" s="16">
        <v>9085789</v>
      </c>
      <c r="GJ309" s="16">
        <v>0</v>
      </c>
      <c r="GK309" s="14">
        <v>40</v>
      </c>
      <c r="GL309" s="16">
        <v>7635</v>
      </c>
      <c r="GM309" s="16">
        <v>305400</v>
      </c>
      <c r="GN309" s="14">
        <v>0</v>
      </c>
      <c r="GO309" s="16">
        <v>7413</v>
      </c>
      <c r="GP309" s="16">
        <v>0</v>
      </c>
      <c r="GQ309" s="16">
        <v>305400</v>
      </c>
      <c r="GR309" s="16">
        <v>305400</v>
      </c>
      <c r="GS309" s="16">
        <v>14547389</v>
      </c>
      <c r="GT309" s="16">
        <v>12710263</v>
      </c>
      <c r="GU309" s="16">
        <v>0</v>
      </c>
      <c r="GV309" s="16">
        <v>1837126</v>
      </c>
      <c r="GW309" s="16">
        <v>656216072</v>
      </c>
      <c r="GX309" s="16">
        <v>652172542</v>
      </c>
      <c r="GY309" s="16">
        <v>4043530</v>
      </c>
      <c r="GZ309" s="16">
        <v>652172542</v>
      </c>
      <c r="HA309" s="18">
        <v>6.1999999999999998E-3</v>
      </c>
      <c r="HB309" s="16">
        <v>17555</v>
      </c>
      <c r="HC309" s="16">
        <v>109</v>
      </c>
      <c r="HD309" s="16">
        <v>17555</v>
      </c>
      <c r="HE309" s="16">
        <v>109</v>
      </c>
      <c r="HF309" s="16">
        <v>17446</v>
      </c>
      <c r="HG309" s="16">
        <v>886</v>
      </c>
      <c r="HH309" s="16">
        <v>685</v>
      </c>
      <c r="HI309" s="16">
        <v>201</v>
      </c>
      <c r="HJ309" s="15">
        <v>1579.117</v>
      </c>
      <c r="HK309" s="16">
        <v>317403</v>
      </c>
      <c r="HL309" s="15">
        <v>1579.117</v>
      </c>
      <c r="HM309" s="16">
        <v>10</v>
      </c>
      <c r="HN309" s="16">
        <v>15791</v>
      </c>
      <c r="HO309" s="15">
        <v>1579.117</v>
      </c>
      <c r="HP309" s="16">
        <v>7635</v>
      </c>
      <c r="HQ309" s="15">
        <v>0.11600000000000001</v>
      </c>
      <c r="HR309" s="16">
        <v>1399098</v>
      </c>
      <c r="HS309" s="16">
        <v>317403</v>
      </c>
      <c r="HT309" s="16">
        <v>15791</v>
      </c>
      <c r="HU309" s="16">
        <v>1065904</v>
      </c>
      <c r="HV309" s="16">
        <v>656216072</v>
      </c>
      <c r="HW309" s="18">
        <v>1.62432</v>
      </c>
      <c r="HX309" s="18">
        <v>1.9617800000000001</v>
      </c>
      <c r="HY309" s="18">
        <v>0</v>
      </c>
      <c r="HZ309" s="16">
        <v>656216072</v>
      </c>
      <c r="IA309" s="16">
        <v>0</v>
      </c>
      <c r="IB309" s="16">
        <v>7635</v>
      </c>
      <c r="IC309" s="17">
        <v>0</v>
      </c>
      <c r="ID309" s="16">
        <v>0</v>
      </c>
      <c r="IE309" s="15">
        <v>1579.117</v>
      </c>
      <c r="IF309" s="16">
        <v>0</v>
      </c>
      <c r="IG309" s="16">
        <v>1837126</v>
      </c>
      <c r="IH309" s="16">
        <v>17446</v>
      </c>
      <c r="II309" s="16">
        <v>0</v>
      </c>
      <c r="IJ309" s="16">
        <v>0</v>
      </c>
      <c r="IK309" s="16">
        <v>118627</v>
      </c>
      <c r="IL309" s="16">
        <v>317403</v>
      </c>
      <c r="IM309" s="16">
        <v>15791</v>
      </c>
      <c r="IN309" s="16">
        <v>0</v>
      </c>
      <c r="IO309" s="16">
        <v>0</v>
      </c>
      <c r="IP309" s="16">
        <v>1605113</v>
      </c>
      <c r="IQ309" s="16">
        <v>9085789</v>
      </c>
      <c r="IR309" s="16">
        <v>0</v>
      </c>
      <c r="IS309" s="16">
        <v>17446</v>
      </c>
      <c r="IT309" s="16">
        <v>0</v>
      </c>
      <c r="IU309" s="16">
        <v>0</v>
      </c>
      <c r="IV309" s="16">
        <v>118627</v>
      </c>
      <c r="IW309" s="16">
        <v>317403</v>
      </c>
      <c r="IX309" s="16">
        <v>15791</v>
      </c>
      <c r="IY309" s="16">
        <v>0</v>
      </c>
      <c r="IZ309" s="16">
        <v>0</v>
      </c>
      <c r="JA309" s="16">
        <v>0</v>
      </c>
      <c r="JB309" s="16">
        <v>305400</v>
      </c>
      <c r="JC309" s="16">
        <v>9623202</v>
      </c>
      <c r="JD309" s="16">
        <v>10410323</v>
      </c>
      <c r="JE309" s="16">
        <v>26736</v>
      </c>
      <c r="JF309" s="16">
        <v>10437059</v>
      </c>
      <c r="JG309" s="19">
        <v>0.1</v>
      </c>
      <c r="JH309" s="16">
        <v>1043706</v>
      </c>
      <c r="JI309" s="16">
        <v>656216072</v>
      </c>
      <c r="JJ309" s="14">
        <v>1363.5</v>
      </c>
      <c r="JK309" s="16">
        <v>481273</v>
      </c>
      <c r="JL309" s="16">
        <v>416026</v>
      </c>
      <c r="JM309" s="16">
        <v>481273</v>
      </c>
      <c r="JN309" s="17">
        <v>0.25</v>
      </c>
      <c r="JO309" s="19">
        <v>0.21609999999999999</v>
      </c>
      <c r="JP309" s="16">
        <v>1043706</v>
      </c>
      <c r="JQ309" s="16">
        <v>225545</v>
      </c>
      <c r="JR309" s="17">
        <v>7.0000000000000007E-2</v>
      </c>
      <c r="JS309" s="16">
        <v>10394387</v>
      </c>
      <c r="JT309" s="16">
        <v>727607</v>
      </c>
      <c r="JU309" s="16">
        <v>1043706</v>
      </c>
      <c r="JV309" s="16">
        <v>225545</v>
      </c>
      <c r="JW309" s="16">
        <v>727607</v>
      </c>
      <c r="JX309" s="16">
        <v>90554</v>
      </c>
      <c r="JY309" s="16">
        <v>225545</v>
      </c>
      <c r="JZ309" s="18">
        <v>0</v>
      </c>
      <c r="KA309" s="16">
        <v>0</v>
      </c>
      <c r="KB309" s="16">
        <v>727607</v>
      </c>
      <c r="KC309" s="16">
        <v>90554</v>
      </c>
      <c r="KD309" s="16">
        <v>818161</v>
      </c>
      <c r="KE309" s="16">
        <v>10437059</v>
      </c>
      <c r="KF309" s="19">
        <v>0</v>
      </c>
      <c r="KG309" s="16">
        <v>0</v>
      </c>
      <c r="KH309" s="17">
        <v>0</v>
      </c>
      <c r="KI309" s="16">
        <v>10394387</v>
      </c>
      <c r="KJ309" s="16">
        <v>0</v>
      </c>
      <c r="KK309" s="16">
        <v>0</v>
      </c>
      <c r="KL309" s="16">
        <v>0</v>
      </c>
      <c r="KM309" s="16">
        <v>0</v>
      </c>
      <c r="KN309" s="16">
        <v>32513</v>
      </c>
      <c r="KO309" s="16">
        <v>32294</v>
      </c>
      <c r="KP309" s="16">
        <v>219</v>
      </c>
      <c r="KQ309" s="16">
        <v>1605113</v>
      </c>
      <c r="KR309" s="16">
        <v>219</v>
      </c>
      <c r="KS309" s="16">
        <v>1604894</v>
      </c>
      <c r="KT309" s="16">
        <v>468</v>
      </c>
      <c r="KU309" s="16">
        <v>219</v>
      </c>
      <c r="KV309" s="16">
        <v>687</v>
      </c>
      <c r="KW309" s="16">
        <v>3543567</v>
      </c>
      <c r="KX309" s="16">
        <v>1604894</v>
      </c>
      <c r="KY309" s="18">
        <v>5148461</v>
      </c>
      <c r="KZ309" s="16">
        <v>90554</v>
      </c>
      <c r="LA309" s="16">
        <v>0</v>
      </c>
      <c r="LB309" s="16">
        <v>0</v>
      </c>
      <c r="LC309" s="16">
        <v>0</v>
      </c>
      <c r="LD309" s="16">
        <v>5239015</v>
      </c>
      <c r="LE309" s="16">
        <v>178618</v>
      </c>
      <c r="LF309" s="16">
        <v>325000</v>
      </c>
      <c r="LG309" s="16">
        <v>0</v>
      </c>
      <c r="LH309" s="16">
        <v>5742633</v>
      </c>
      <c r="LI309" s="16">
        <v>90554</v>
      </c>
      <c r="LJ309" s="16">
        <v>5652079</v>
      </c>
      <c r="LK309" s="16">
        <v>656216072</v>
      </c>
      <c r="LL309" s="16">
        <v>8.6131399999999996</v>
      </c>
      <c r="LM309" s="16">
        <v>90554</v>
      </c>
      <c r="LN309" s="16">
        <v>681453759</v>
      </c>
      <c r="LO309" s="16">
        <v>0.13288</v>
      </c>
      <c r="LP309" s="16">
        <v>8.6131399999999996</v>
      </c>
      <c r="LQ309" s="16">
        <v>8.7460199999999997</v>
      </c>
      <c r="LR309" s="16">
        <v>539095</v>
      </c>
      <c r="LS309" s="16">
        <v>0</v>
      </c>
      <c r="LT309" s="16">
        <v>97094</v>
      </c>
      <c r="LU309" s="16">
        <v>108166</v>
      </c>
      <c r="LV309" s="16">
        <v>1441</v>
      </c>
      <c r="LW309" s="16">
        <v>53377</v>
      </c>
      <c r="LX309" s="16">
        <v>5791</v>
      </c>
      <c r="LY309" s="16">
        <v>118627</v>
      </c>
      <c r="LZ309" s="16">
        <v>686337</v>
      </c>
      <c r="MA309" s="16">
        <v>9623202</v>
      </c>
      <c r="MB309" s="18">
        <v>686337</v>
      </c>
      <c r="MC309" s="16">
        <v>8936865</v>
      </c>
      <c r="MD309" s="16">
        <v>14547389</v>
      </c>
      <c r="ME309" s="18">
        <v>0</v>
      </c>
      <c r="MF309" s="18">
        <v>0</v>
      </c>
      <c r="MG309" s="18">
        <v>818161</v>
      </c>
      <c r="MH309" s="16">
        <v>0</v>
      </c>
      <c r="MI309" s="16">
        <v>305400</v>
      </c>
      <c r="MJ309" s="16">
        <v>0</v>
      </c>
      <c r="MK309" s="16">
        <v>0</v>
      </c>
      <c r="ML309" s="16">
        <v>0</v>
      </c>
      <c r="MM309" s="16">
        <v>0</v>
      </c>
      <c r="MN309" s="16">
        <v>0</v>
      </c>
      <c r="MO309" s="16">
        <v>5239015</v>
      </c>
      <c r="MP309" s="16">
        <v>305400</v>
      </c>
      <c r="MQ309" s="16">
        <v>0</v>
      </c>
      <c r="MR309" s="16">
        <v>727607</v>
      </c>
      <c r="MS309" s="16">
        <v>0</v>
      </c>
      <c r="MT309" s="16">
        <v>80439</v>
      </c>
      <c r="MU309" s="16">
        <v>687</v>
      </c>
      <c r="MV309" s="16">
        <v>0</v>
      </c>
      <c r="MW309" s="16">
        <v>6353148</v>
      </c>
      <c r="MX309" s="16">
        <v>681453759</v>
      </c>
      <c r="MY309" s="16">
        <v>0.67</v>
      </c>
      <c r="MZ309" s="16">
        <v>456574</v>
      </c>
      <c r="NA309" s="16">
        <v>0</v>
      </c>
      <c r="NB309" s="16">
        <v>10394387</v>
      </c>
      <c r="NC309" s="16">
        <v>0</v>
      </c>
      <c r="ND309" s="16">
        <v>456574</v>
      </c>
      <c r="NE309" s="16">
        <v>0</v>
      </c>
      <c r="NF309" s="16">
        <v>456574</v>
      </c>
      <c r="NG309" s="17">
        <v>7.0000000000000007E-2</v>
      </c>
      <c r="NH309" s="17">
        <v>0</v>
      </c>
      <c r="NI309" s="17">
        <v>0</v>
      </c>
      <c r="NJ309" s="17">
        <v>0</v>
      </c>
      <c r="NK309" s="17">
        <v>0</v>
      </c>
      <c r="NL309" s="17">
        <v>7.0000000000000007E-2</v>
      </c>
      <c r="NM309" s="16">
        <v>727607</v>
      </c>
      <c r="NN309" s="16">
        <v>0</v>
      </c>
      <c r="NO309" s="18">
        <v>0</v>
      </c>
      <c r="NP309" s="16">
        <v>0</v>
      </c>
      <c r="NQ309" s="17">
        <v>727607</v>
      </c>
      <c r="NR309" s="16">
        <v>450000</v>
      </c>
      <c r="NS309" s="16">
        <v>0</v>
      </c>
      <c r="NT309" s="16">
        <v>224880</v>
      </c>
      <c r="NU309" s="16">
        <v>0</v>
      </c>
      <c r="NV309" s="16">
        <v>0</v>
      </c>
      <c r="NW309" s="17">
        <v>0</v>
      </c>
      <c r="NX309" s="17">
        <v>1502816</v>
      </c>
    </row>
    <row r="310" spans="1:388" x14ac:dyDescent="0.55000000000000004">
      <c r="A310" s="13" t="s">
        <v>1181</v>
      </c>
      <c r="B310" s="13" t="s">
        <v>1201</v>
      </c>
      <c r="C310" s="13" t="s">
        <v>586</v>
      </c>
      <c r="D310" s="13" t="s">
        <v>587</v>
      </c>
      <c r="E310" s="14">
        <v>8678.6</v>
      </c>
      <c r="F310" s="15">
        <v>5.6929999999999996</v>
      </c>
      <c r="G310" s="16">
        <v>7413</v>
      </c>
      <c r="H310" s="16">
        <v>42202</v>
      </c>
      <c r="I310" s="16">
        <v>6553</v>
      </c>
      <c r="J310" s="15">
        <v>5.6929999999999996</v>
      </c>
      <c r="K310" s="16">
        <v>37306</v>
      </c>
      <c r="L310" s="16">
        <v>7413</v>
      </c>
      <c r="M310" s="16">
        <v>222</v>
      </c>
      <c r="N310" s="16">
        <v>7635</v>
      </c>
      <c r="O310" s="17">
        <v>609</v>
      </c>
      <c r="P310" s="17">
        <v>19.07</v>
      </c>
      <c r="Q310" s="17">
        <v>628.07000000000005</v>
      </c>
      <c r="R310" s="17">
        <v>69.36</v>
      </c>
      <c r="S310" s="17">
        <v>2.16</v>
      </c>
      <c r="T310" s="17">
        <v>71.52</v>
      </c>
      <c r="U310" s="17">
        <v>68.540000000000006</v>
      </c>
      <c r="V310" s="17">
        <v>2.35</v>
      </c>
      <c r="W310" s="17">
        <v>70.89</v>
      </c>
      <c r="X310" s="17">
        <v>357.8</v>
      </c>
      <c r="Y310" s="17">
        <v>10.73</v>
      </c>
      <c r="Z310" s="17">
        <v>368.53</v>
      </c>
      <c r="AA310" s="17">
        <v>385.2</v>
      </c>
      <c r="AB310" s="17">
        <v>392.26</v>
      </c>
      <c r="AC310" s="17">
        <v>313.73</v>
      </c>
      <c r="AD310" s="17">
        <v>1091.19</v>
      </c>
      <c r="AE310" s="14">
        <v>8678.6</v>
      </c>
      <c r="AF310" s="17">
        <v>9769.7900000000009</v>
      </c>
      <c r="AG310" s="17">
        <v>0</v>
      </c>
      <c r="AH310" s="17">
        <v>9769.7900000000009</v>
      </c>
      <c r="AI310" s="15">
        <v>133.06</v>
      </c>
      <c r="AJ310" s="15">
        <v>39.762999999999998</v>
      </c>
      <c r="AK310" s="17">
        <v>195.08</v>
      </c>
      <c r="AL310" s="17">
        <f>ROUND(Data_AidAndLevy[[#This Row],[L311]]*Data_AidAndLevy[[#This Row],[L201]],0)</f>
        <v>1446128</v>
      </c>
      <c r="AM310" s="15">
        <v>0</v>
      </c>
      <c r="AN310" s="15">
        <v>367.90300000000002</v>
      </c>
      <c r="AO310" s="17">
        <v>9769.7900000000009</v>
      </c>
      <c r="AP310" s="15">
        <v>10137.692999999999</v>
      </c>
      <c r="AQ310" s="17">
        <v>1091.19</v>
      </c>
      <c r="AR310" s="15">
        <v>9046.5030000000006</v>
      </c>
      <c r="AS310" s="16">
        <v>7635</v>
      </c>
      <c r="AT310" s="14">
        <v>8678.6</v>
      </c>
      <c r="AU310" s="16">
        <v>66261111</v>
      </c>
      <c r="AV310" s="16">
        <v>65045369</v>
      </c>
      <c r="AW310" s="17">
        <v>1.01</v>
      </c>
      <c r="AX310" s="16">
        <v>65695823</v>
      </c>
      <c r="AY310" s="16">
        <v>66261111</v>
      </c>
      <c r="AZ310" s="16">
        <v>0</v>
      </c>
      <c r="BA310" s="16">
        <v>7635</v>
      </c>
      <c r="BB310" s="15">
        <v>367.90300000000002</v>
      </c>
      <c r="BC310" s="16">
        <v>2808939</v>
      </c>
      <c r="BD310" s="16">
        <v>7635</v>
      </c>
      <c r="BE310" s="17">
        <v>1091.19</v>
      </c>
      <c r="BF310" s="16">
        <v>8331236</v>
      </c>
      <c r="BG310" s="17">
        <v>628.07000000000005</v>
      </c>
      <c r="BH310" s="14">
        <v>8678.6</v>
      </c>
      <c r="BI310" s="16">
        <v>5450768</v>
      </c>
      <c r="BJ310" s="16">
        <v>5343671</v>
      </c>
      <c r="BK310" s="16">
        <v>5450768</v>
      </c>
      <c r="BL310" s="16">
        <v>0</v>
      </c>
      <c r="BM310" s="16">
        <v>5450768</v>
      </c>
      <c r="BN310" s="16">
        <v>5450768</v>
      </c>
      <c r="BO310" s="17">
        <v>71.52</v>
      </c>
      <c r="BP310" s="14">
        <v>8678.6</v>
      </c>
      <c r="BQ310" s="16">
        <v>620693</v>
      </c>
      <c r="BR310" s="16">
        <v>608599</v>
      </c>
      <c r="BS310" s="16">
        <v>620693</v>
      </c>
      <c r="BT310" s="16">
        <v>0</v>
      </c>
      <c r="BU310" s="16">
        <v>620693</v>
      </c>
      <c r="BV310" s="16">
        <v>620693</v>
      </c>
      <c r="BW310" s="17">
        <v>70.89</v>
      </c>
      <c r="BX310" s="14">
        <v>8678.6</v>
      </c>
      <c r="BY310" s="16">
        <v>615226</v>
      </c>
      <c r="BZ310" s="16">
        <v>601404</v>
      </c>
      <c r="CA310" s="16">
        <v>615226</v>
      </c>
      <c r="CB310" s="16">
        <v>0</v>
      </c>
      <c r="CC310" s="16">
        <v>615226</v>
      </c>
      <c r="CD310" s="16">
        <v>615226</v>
      </c>
      <c r="CE310" s="17">
        <v>368.53</v>
      </c>
      <c r="CF310" s="14">
        <v>8678.6</v>
      </c>
      <c r="CG310" s="16">
        <v>3198324</v>
      </c>
      <c r="CH310" s="16">
        <v>3139516</v>
      </c>
      <c r="CI310" s="16">
        <v>3198324</v>
      </c>
      <c r="CJ310" s="16">
        <v>0</v>
      </c>
      <c r="CK310" s="16">
        <v>3198324</v>
      </c>
      <c r="CL310" s="16">
        <v>3198324</v>
      </c>
      <c r="CM310" s="17">
        <v>325.88</v>
      </c>
      <c r="CN310" s="17">
        <v>9769.7900000000009</v>
      </c>
      <c r="CO310" s="16">
        <v>3183779</v>
      </c>
      <c r="CP310" s="16">
        <v>3116013</v>
      </c>
      <c r="CQ310" s="16">
        <v>0</v>
      </c>
      <c r="CR310" s="16">
        <v>3116013</v>
      </c>
      <c r="CS310" s="16">
        <v>3183779</v>
      </c>
      <c r="CT310" s="16">
        <v>0</v>
      </c>
      <c r="CU310" s="14">
        <v>8678.6</v>
      </c>
      <c r="CV310" s="16">
        <v>1199</v>
      </c>
      <c r="CW310" s="14">
        <v>2.2000000000000002</v>
      </c>
      <c r="CX310" s="16">
        <v>9875</v>
      </c>
      <c r="CY310" s="17">
        <v>62.04</v>
      </c>
      <c r="CZ310" s="16">
        <v>612645</v>
      </c>
      <c r="DA310" s="16">
        <v>9875</v>
      </c>
      <c r="DB310" s="17">
        <v>68.150000000000006</v>
      </c>
      <c r="DC310" s="16">
        <v>672981</v>
      </c>
      <c r="DD310" s="17">
        <v>0</v>
      </c>
      <c r="DE310" s="17">
        <v>325.88</v>
      </c>
      <c r="DF310" s="16">
        <v>0</v>
      </c>
      <c r="DG310" s="17">
        <v>27.75</v>
      </c>
      <c r="DH310" s="17">
        <v>9769.7900000000009</v>
      </c>
      <c r="DI310" s="16">
        <v>271112</v>
      </c>
      <c r="DJ310" s="16">
        <v>263643</v>
      </c>
      <c r="DK310" s="16">
        <v>271112</v>
      </c>
      <c r="DL310" s="16">
        <v>0</v>
      </c>
      <c r="DM310" s="16">
        <v>271112</v>
      </c>
      <c r="DN310" s="16">
        <v>271112</v>
      </c>
      <c r="DO310" s="17">
        <v>3.48</v>
      </c>
      <c r="DP310" s="17">
        <v>9769.7900000000009</v>
      </c>
      <c r="DQ310" s="16">
        <v>33999</v>
      </c>
      <c r="DR310" s="16">
        <v>33116</v>
      </c>
      <c r="DS310" s="16">
        <v>33999</v>
      </c>
      <c r="DT310" s="16">
        <v>0</v>
      </c>
      <c r="DU310" s="16">
        <v>33999</v>
      </c>
      <c r="DV310" s="16">
        <v>33999</v>
      </c>
      <c r="DW310" s="16">
        <v>66261111</v>
      </c>
      <c r="DX310" s="16">
        <v>0</v>
      </c>
      <c r="DY310" s="16">
        <v>2808939</v>
      </c>
      <c r="DZ310" s="16">
        <v>8331236</v>
      </c>
      <c r="EA310" s="16">
        <v>5450768</v>
      </c>
      <c r="EB310" s="16">
        <v>620693</v>
      </c>
      <c r="EC310" s="16">
        <v>615226</v>
      </c>
      <c r="ED310" s="16">
        <v>3198324</v>
      </c>
      <c r="EE310" s="16">
        <v>3183779</v>
      </c>
      <c r="EF310" s="16">
        <v>0</v>
      </c>
      <c r="EG310" s="16">
        <v>612645</v>
      </c>
      <c r="EH310" s="16">
        <v>672981</v>
      </c>
      <c r="EI310" s="16">
        <v>0</v>
      </c>
      <c r="EJ310" s="16">
        <v>271112</v>
      </c>
      <c r="EK310" s="16">
        <v>33999</v>
      </c>
      <c r="EL310" s="16">
        <v>513663</v>
      </c>
      <c r="EM310" s="16">
        <v>3216723</v>
      </c>
      <c r="EN310" s="16">
        <v>42202</v>
      </c>
      <c r="EO310" s="16">
        <v>94806075</v>
      </c>
      <c r="EP310" s="16">
        <v>5307917766</v>
      </c>
      <c r="EQ310" s="18">
        <v>5.4</v>
      </c>
      <c r="ER310" s="16">
        <v>28662756</v>
      </c>
      <c r="ES310" s="16">
        <v>361216</v>
      </c>
      <c r="ET310" s="16">
        <v>369489</v>
      </c>
      <c r="EU310" s="16">
        <v>-8273</v>
      </c>
      <c r="EV310" s="16">
        <v>28662756</v>
      </c>
      <c r="EW310" s="16">
        <v>28654483</v>
      </c>
      <c r="EX310" s="16">
        <v>2236486165</v>
      </c>
      <c r="EY310" s="16">
        <v>2179214661</v>
      </c>
      <c r="EZ310" s="16">
        <v>57271504</v>
      </c>
      <c r="FA310" s="18">
        <v>5.4</v>
      </c>
      <c r="FB310" s="16">
        <v>309266</v>
      </c>
      <c r="FC310" s="16">
        <v>0</v>
      </c>
      <c r="FD310" s="16">
        <v>0</v>
      </c>
      <c r="FE310" s="16">
        <v>0</v>
      </c>
      <c r="FF310" s="16">
        <v>309266</v>
      </c>
      <c r="FG310" s="16">
        <v>309266</v>
      </c>
      <c r="FH310" s="16">
        <v>28654483</v>
      </c>
      <c r="FI310" s="16">
        <v>28963749</v>
      </c>
      <c r="FJ310" s="16">
        <v>6749</v>
      </c>
      <c r="FK310" s="15">
        <v>9046.5030000000006</v>
      </c>
      <c r="FL310" s="16">
        <v>61054849</v>
      </c>
      <c r="FM310" s="16">
        <v>6749</v>
      </c>
      <c r="FN310" s="17">
        <v>1091.19</v>
      </c>
      <c r="FO310" s="16">
        <v>7364441</v>
      </c>
      <c r="FP310" s="16">
        <v>264</v>
      </c>
      <c r="FQ310" s="17">
        <v>9769.7900000000009</v>
      </c>
      <c r="FR310" s="16">
        <v>2579225</v>
      </c>
      <c r="FS310" s="16">
        <v>271112</v>
      </c>
      <c r="FT310" s="16">
        <v>33999</v>
      </c>
      <c r="FU310" s="16">
        <v>2884336</v>
      </c>
      <c r="FV310" s="16">
        <v>61054849</v>
      </c>
      <c r="FW310" s="16">
        <v>7364441</v>
      </c>
      <c r="FX310" s="16">
        <v>37306</v>
      </c>
      <c r="FY310" s="16">
        <v>5450768</v>
      </c>
      <c r="FZ310" s="16">
        <v>620693</v>
      </c>
      <c r="GA310" s="16">
        <v>615226</v>
      </c>
      <c r="GB310" s="16">
        <v>3198324</v>
      </c>
      <c r="GC310" s="16">
        <v>81225943</v>
      </c>
      <c r="GD310" s="16">
        <v>28963749</v>
      </c>
      <c r="GE310" s="16">
        <v>52262194</v>
      </c>
      <c r="GF310" s="15">
        <v>10137.692999999999</v>
      </c>
      <c r="GG310" s="16">
        <v>300</v>
      </c>
      <c r="GH310" s="16">
        <v>3041308</v>
      </c>
      <c r="GI310" s="16">
        <v>52262194</v>
      </c>
      <c r="GJ310" s="16">
        <v>0</v>
      </c>
      <c r="GK310" s="14">
        <v>178.5</v>
      </c>
      <c r="GL310" s="16">
        <v>7635</v>
      </c>
      <c r="GM310" s="16">
        <v>1362848</v>
      </c>
      <c r="GN310" s="14">
        <v>0.5</v>
      </c>
      <c r="GO310" s="16">
        <v>7413</v>
      </c>
      <c r="GP310" s="16">
        <v>3707</v>
      </c>
      <c r="GQ310" s="16">
        <v>1362848</v>
      </c>
      <c r="GR310" s="16">
        <v>1366555</v>
      </c>
      <c r="GS310" s="16">
        <v>94806075</v>
      </c>
      <c r="GT310" s="16">
        <v>81225943</v>
      </c>
      <c r="GU310" s="16">
        <v>0</v>
      </c>
      <c r="GV310" s="16">
        <v>13580132</v>
      </c>
      <c r="GW310" s="16">
        <v>5307917766</v>
      </c>
      <c r="GX310" s="16">
        <v>5320020023</v>
      </c>
      <c r="GY310" s="16">
        <v>0</v>
      </c>
      <c r="GZ310" s="16">
        <v>5320020023</v>
      </c>
      <c r="HA310" s="18">
        <v>0</v>
      </c>
      <c r="HB310" s="16">
        <v>0</v>
      </c>
      <c r="HC310" s="16">
        <v>0</v>
      </c>
      <c r="HD310" s="16">
        <v>0</v>
      </c>
      <c r="HE310" s="16">
        <v>0</v>
      </c>
      <c r="HF310" s="16">
        <v>0</v>
      </c>
      <c r="HG310" s="16">
        <v>886</v>
      </c>
      <c r="HH310" s="16">
        <v>685</v>
      </c>
      <c r="HI310" s="16">
        <v>201</v>
      </c>
      <c r="HJ310" s="15">
        <v>10137.692999999999</v>
      </c>
      <c r="HK310" s="16">
        <v>2037676</v>
      </c>
      <c r="HL310" s="15">
        <v>10137.692999999999</v>
      </c>
      <c r="HM310" s="16">
        <v>10</v>
      </c>
      <c r="HN310" s="16">
        <v>101377</v>
      </c>
      <c r="HO310" s="15">
        <v>10137.692999999999</v>
      </c>
      <c r="HP310" s="16">
        <v>7635</v>
      </c>
      <c r="HQ310" s="15">
        <v>0.11600000000000001</v>
      </c>
      <c r="HR310" s="16">
        <v>8981996</v>
      </c>
      <c r="HS310" s="16">
        <v>2037676</v>
      </c>
      <c r="HT310" s="16">
        <v>101377</v>
      </c>
      <c r="HU310" s="16">
        <v>6842943</v>
      </c>
      <c r="HV310" s="16">
        <v>5307917766</v>
      </c>
      <c r="HW310" s="18">
        <v>1.2891999999999999</v>
      </c>
      <c r="HX310" s="18">
        <v>1.9617800000000001</v>
      </c>
      <c r="HY310" s="18">
        <v>0</v>
      </c>
      <c r="HZ310" s="16">
        <v>5307917766</v>
      </c>
      <c r="IA310" s="16">
        <v>0</v>
      </c>
      <c r="IB310" s="16">
        <v>7635</v>
      </c>
      <c r="IC310" s="17">
        <v>0</v>
      </c>
      <c r="ID310" s="16">
        <v>0</v>
      </c>
      <c r="IE310" s="15">
        <v>10137.692999999999</v>
      </c>
      <c r="IF310" s="16">
        <v>0</v>
      </c>
      <c r="IG310" s="16">
        <v>13580132</v>
      </c>
      <c r="IH310" s="16">
        <v>0</v>
      </c>
      <c r="II310" s="16">
        <v>0</v>
      </c>
      <c r="IJ310" s="16">
        <v>0</v>
      </c>
      <c r="IK310" s="16">
        <v>513663</v>
      </c>
      <c r="IL310" s="16">
        <v>2037676</v>
      </c>
      <c r="IM310" s="16">
        <v>101377</v>
      </c>
      <c r="IN310" s="16">
        <v>0</v>
      </c>
      <c r="IO310" s="16">
        <v>0</v>
      </c>
      <c r="IP310" s="16">
        <v>11954742</v>
      </c>
      <c r="IQ310" s="16">
        <v>52262194</v>
      </c>
      <c r="IR310" s="16">
        <v>0</v>
      </c>
      <c r="IS310" s="16">
        <v>0</v>
      </c>
      <c r="IT310" s="16">
        <v>0</v>
      </c>
      <c r="IU310" s="16">
        <v>0</v>
      </c>
      <c r="IV310" s="16">
        <v>513663</v>
      </c>
      <c r="IW310" s="16">
        <v>2037676</v>
      </c>
      <c r="IX310" s="16">
        <v>101377</v>
      </c>
      <c r="IY310" s="16">
        <v>0</v>
      </c>
      <c r="IZ310" s="16">
        <v>0</v>
      </c>
      <c r="JA310" s="16">
        <v>86080</v>
      </c>
      <c r="JB310" s="16">
        <v>1366555</v>
      </c>
      <c r="JC310" s="16">
        <v>55340219</v>
      </c>
      <c r="JD310" s="16">
        <v>66261111</v>
      </c>
      <c r="JE310" s="16">
        <v>0</v>
      </c>
      <c r="JF310" s="16">
        <v>66261111</v>
      </c>
      <c r="JG310" s="19">
        <v>0.1</v>
      </c>
      <c r="JH310" s="16">
        <v>6626111</v>
      </c>
      <c r="JI310" s="16">
        <v>5307917766</v>
      </c>
      <c r="JJ310" s="14">
        <v>8678.6</v>
      </c>
      <c r="JK310" s="16">
        <v>611610</v>
      </c>
      <c r="JL310" s="16">
        <v>416026</v>
      </c>
      <c r="JM310" s="16">
        <v>611610</v>
      </c>
      <c r="JN310" s="17">
        <v>0.25</v>
      </c>
      <c r="JO310" s="19">
        <v>0.1701</v>
      </c>
      <c r="JP310" s="16">
        <v>6626111</v>
      </c>
      <c r="JQ310" s="16">
        <v>1127101</v>
      </c>
      <c r="JR310" s="17">
        <v>0</v>
      </c>
      <c r="JS310" s="16">
        <v>166163155</v>
      </c>
      <c r="JT310" s="16">
        <v>0</v>
      </c>
      <c r="JU310" s="16">
        <v>6626111</v>
      </c>
      <c r="JV310" s="16">
        <v>1127101</v>
      </c>
      <c r="JW310" s="16">
        <v>0</v>
      </c>
      <c r="JX310" s="16">
        <v>5499010</v>
      </c>
      <c r="JY310" s="16">
        <v>1127101</v>
      </c>
      <c r="JZ310" s="18">
        <v>0</v>
      </c>
      <c r="KA310" s="16">
        <v>0</v>
      </c>
      <c r="KB310" s="16">
        <v>0</v>
      </c>
      <c r="KC310" s="16">
        <v>5499010</v>
      </c>
      <c r="KD310" s="16">
        <v>5499010</v>
      </c>
      <c r="KE310" s="16">
        <v>66261111</v>
      </c>
      <c r="KF310" s="19">
        <v>0</v>
      </c>
      <c r="KG310" s="16">
        <v>0</v>
      </c>
      <c r="KH310" s="17">
        <v>0</v>
      </c>
      <c r="KI310" s="16">
        <v>166163155</v>
      </c>
      <c r="KJ310" s="16">
        <v>0</v>
      </c>
      <c r="KK310" s="16">
        <v>0</v>
      </c>
      <c r="KL310" s="16">
        <v>0</v>
      </c>
      <c r="KM310" s="16">
        <v>0</v>
      </c>
      <c r="KN310" s="16">
        <v>151812</v>
      </c>
      <c r="KO310" s="16">
        <v>155289</v>
      </c>
      <c r="KP310" s="16">
        <v>-3477</v>
      </c>
      <c r="KQ310" s="16">
        <v>11954742</v>
      </c>
      <c r="KR310" s="16">
        <v>-3477</v>
      </c>
      <c r="KS310" s="16">
        <v>11958219</v>
      </c>
      <c r="KT310" s="16">
        <v>-8273</v>
      </c>
      <c r="KU310" s="16">
        <v>-3477</v>
      </c>
      <c r="KV310" s="16">
        <v>-11750</v>
      </c>
      <c r="KW310" s="16">
        <v>28662756</v>
      </c>
      <c r="KX310" s="16">
        <v>11958219</v>
      </c>
      <c r="KY310" s="18">
        <v>40620975</v>
      </c>
      <c r="KZ310" s="16">
        <v>5499010</v>
      </c>
      <c r="LA310" s="16">
        <v>0</v>
      </c>
      <c r="LB310" s="16">
        <v>0</v>
      </c>
      <c r="LC310" s="16">
        <v>0</v>
      </c>
      <c r="LD310" s="16">
        <v>46119985</v>
      </c>
      <c r="LE310" s="16">
        <v>4115320</v>
      </c>
      <c r="LF310" s="16">
        <v>0</v>
      </c>
      <c r="LG310" s="16">
        <v>0</v>
      </c>
      <c r="LH310" s="16">
        <v>50235305</v>
      </c>
      <c r="LI310" s="16">
        <v>5499010</v>
      </c>
      <c r="LJ310" s="16">
        <v>44736295</v>
      </c>
      <c r="LK310" s="16">
        <v>5307917766</v>
      </c>
      <c r="LL310" s="16">
        <v>8.4282199999999996</v>
      </c>
      <c r="LM310" s="16">
        <v>5499010</v>
      </c>
      <c r="LN310" s="16">
        <v>5646968895</v>
      </c>
      <c r="LO310" s="16">
        <v>0.9738</v>
      </c>
      <c r="LP310" s="16">
        <v>8.4282199999999996</v>
      </c>
      <c r="LQ310" s="16">
        <v>9.4020200000000003</v>
      </c>
      <c r="LR310" s="16">
        <v>3183779</v>
      </c>
      <c r="LS310" s="16">
        <v>0</v>
      </c>
      <c r="LT310" s="16">
        <v>612645</v>
      </c>
      <c r="LU310" s="16">
        <v>672981</v>
      </c>
      <c r="LV310" s="16">
        <v>0</v>
      </c>
      <c r="LW310" s="16">
        <v>271112</v>
      </c>
      <c r="LX310" s="16">
        <v>33999</v>
      </c>
      <c r="LY310" s="16">
        <v>513663</v>
      </c>
      <c r="LZ310" s="16">
        <v>4260853</v>
      </c>
      <c r="MA310" s="16">
        <v>55340219</v>
      </c>
      <c r="MB310" s="18">
        <v>4260853</v>
      </c>
      <c r="MC310" s="16">
        <v>51079366</v>
      </c>
      <c r="MD310" s="16">
        <v>94806075</v>
      </c>
      <c r="ME310" s="18">
        <v>0</v>
      </c>
      <c r="MF310" s="18">
        <v>0</v>
      </c>
      <c r="MG310" s="18">
        <v>5499010</v>
      </c>
      <c r="MH310" s="16">
        <v>0</v>
      </c>
      <c r="MI310" s="16">
        <v>1366555</v>
      </c>
      <c r="MJ310" s="16">
        <v>0</v>
      </c>
      <c r="MK310" s="16">
        <v>0</v>
      </c>
      <c r="ML310" s="16">
        <v>0</v>
      </c>
      <c r="MM310" s="16">
        <v>0</v>
      </c>
      <c r="MN310" s="16">
        <v>0</v>
      </c>
      <c r="MO310" s="16">
        <v>46119985</v>
      </c>
      <c r="MP310" s="16">
        <v>1366555</v>
      </c>
      <c r="MQ310" s="16">
        <v>0</v>
      </c>
      <c r="MR310" s="16">
        <v>0</v>
      </c>
      <c r="MS310" s="16">
        <v>0</v>
      </c>
      <c r="MT310" s="16">
        <v>309266</v>
      </c>
      <c r="MU310" s="16">
        <v>-11750</v>
      </c>
      <c r="MV310" s="16">
        <v>0</v>
      </c>
      <c r="MW310" s="16">
        <v>47784056</v>
      </c>
      <c r="MX310" s="16">
        <v>5646968895</v>
      </c>
      <c r="MY310" s="16">
        <v>1.34</v>
      </c>
      <c r="MZ310" s="16">
        <v>7566938</v>
      </c>
      <c r="NA310" s="16">
        <v>0</v>
      </c>
      <c r="NB310" s="16">
        <v>166163155</v>
      </c>
      <c r="NC310" s="16">
        <v>0</v>
      </c>
      <c r="ND310" s="16">
        <v>7566938</v>
      </c>
      <c r="NE310" s="16">
        <v>0</v>
      </c>
      <c r="NF310" s="16">
        <v>7566938</v>
      </c>
      <c r="NG310" s="17">
        <v>0</v>
      </c>
      <c r="NH310" s="17">
        <v>0</v>
      </c>
      <c r="NI310" s="17">
        <v>0</v>
      </c>
      <c r="NJ310" s="17">
        <v>0</v>
      </c>
      <c r="NK310" s="17">
        <v>0</v>
      </c>
      <c r="NL310" s="17">
        <v>0</v>
      </c>
      <c r="NM310" s="16">
        <v>0</v>
      </c>
      <c r="NN310" s="16">
        <v>0</v>
      </c>
      <c r="NO310" s="18">
        <v>0</v>
      </c>
      <c r="NP310" s="16">
        <v>0</v>
      </c>
      <c r="NQ310" s="17">
        <v>0</v>
      </c>
      <c r="NR310" s="16">
        <v>10369292</v>
      </c>
      <c r="NS310" s="16">
        <v>0</v>
      </c>
      <c r="NT310" s="16">
        <v>1863500</v>
      </c>
      <c r="NU310" s="16">
        <v>0</v>
      </c>
      <c r="NV310" s="16">
        <v>0</v>
      </c>
      <c r="NW310" s="17">
        <v>716569</v>
      </c>
      <c r="NX310" s="17">
        <v>0</v>
      </c>
    </row>
    <row r="311" spans="1:388" x14ac:dyDescent="0.55000000000000004">
      <c r="A311" s="13" t="s">
        <v>1195</v>
      </c>
      <c r="B311" s="13" t="s">
        <v>1246</v>
      </c>
      <c r="C311" s="13" t="s">
        <v>588</v>
      </c>
      <c r="D311" s="13" t="s">
        <v>1307</v>
      </c>
      <c r="E311" s="14">
        <v>3200.2</v>
      </c>
      <c r="F311" s="15">
        <v>0.68</v>
      </c>
      <c r="G311" s="16">
        <v>7433</v>
      </c>
      <c r="H311" s="16">
        <v>5054</v>
      </c>
      <c r="I311" s="16">
        <v>6553</v>
      </c>
      <c r="J311" s="15">
        <v>0.68</v>
      </c>
      <c r="K311" s="16">
        <v>4456</v>
      </c>
      <c r="L311" s="16">
        <v>7433</v>
      </c>
      <c r="M311" s="16">
        <v>222</v>
      </c>
      <c r="N311" s="16">
        <v>7655</v>
      </c>
      <c r="O311" s="17">
        <v>630.91999999999996</v>
      </c>
      <c r="P311" s="17">
        <v>19.07</v>
      </c>
      <c r="Q311" s="17">
        <v>649.99</v>
      </c>
      <c r="R311" s="17">
        <v>70.22</v>
      </c>
      <c r="S311" s="17">
        <v>2.16</v>
      </c>
      <c r="T311" s="17">
        <v>72.38</v>
      </c>
      <c r="U311" s="17">
        <v>72.73</v>
      </c>
      <c r="V311" s="17">
        <v>2.35</v>
      </c>
      <c r="W311" s="17">
        <v>75.08</v>
      </c>
      <c r="X311" s="17">
        <v>357.8</v>
      </c>
      <c r="Y311" s="17">
        <v>10.73</v>
      </c>
      <c r="Z311" s="17">
        <v>368.53</v>
      </c>
      <c r="AA311" s="17">
        <v>210.96</v>
      </c>
      <c r="AB311" s="17">
        <v>107.09</v>
      </c>
      <c r="AC311" s="17">
        <v>79.459999999999994</v>
      </c>
      <c r="AD311" s="17">
        <v>397.51</v>
      </c>
      <c r="AE311" s="14">
        <v>3200.2</v>
      </c>
      <c r="AF311" s="17">
        <v>3597.71</v>
      </c>
      <c r="AG311" s="17">
        <v>9.6199999999999992</v>
      </c>
      <c r="AH311" s="17">
        <v>3607.33</v>
      </c>
      <c r="AI311" s="15">
        <v>38.409999999999997</v>
      </c>
      <c r="AJ311" s="15">
        <v>12.045999999999999</v>
      </c>
      <c r="AK311" s="17">
        <v>11.13</v>
      </c>
      <c r="AL311" s="17">
        <f>ROUND(Data_AidAndLevy[[#This Row],[L311]]*Data_AidAndLevy[[#This Row],[L201]],0)</f>
        <v>82729</v>
      </c>
      <c r="AM311" s="15">
        <v>0</v>
      </c>
      <c r="AN311" s="15">
        <v>61.585999999999999</v>
      </c>
      <c r="AO311" s="17">
        <v>3597.71</v>
      </c>
      <c r="AP311" s="15">
        <v>3659.2959999999998</v>
      </c>
      <c r="AQ311" s="17">
        <v>397.51</v>
      </c>
      <c r="AR311" s="15">
        <v>3261.7860000000001</v>
      </c>
      <c r="AS311" s="16">
        <v>7655</v>
      </c>
      <c r="AT311" s="14">
        <v>3200.2</v>
      </c>
      <c r="AU311" s="16">
        <v>24497531</v>
      </c>
      <c r="AV311" s="16">
        <v>23759585</v>
      </c>
      <c r="AW311" s="17">
        <v>1.01</v>
      </c>
      <c r="AX311" s="16">
        <v>23997181</v>
      </c>
      <c r="AY311" s="16">
        <v>24497531</v>
      </c>
      <c r="AZ311" s="16">
        <v>0</v>
      </c>
      <c r="BA311" s="16">
        <v>7655</v>
      </c>
      <c r="BB311" s="15">
        <v>61.585999999999999</v>
      </c>
      <c r="BC311" s="16">
        <v>471441</v>
      </c>
      <c r="BD311" s="16">
        <v>7655</v>
      </c>
      <c r="BE311" s="17">
        <v>397.51</v>
      </c>
      <c r="BF311" s="16">
        <v>3042939</v>
      </c>
      <c r="BG311" s="17">
        <v>649.99</v>
      </c>
      <c r="BH311" s="14">
        <v>3200.2</v>
      </c>
      <c r="BI311" s="16">
        <v>2080098</v>
      </c>
      <c r="BJ311" s="16">
        <v>2016736</v>
      </c>
      <c r="BK311" s="16">
        <v>2080098</v>
      </c>
      <c r="BL311" s="16">
        <v>0</v>
      </c>
      <c r="BM311" s="16">
        <v>2080098</v>
      </c>
      <c r="BN311" s="16">
        <v>2080098</v>
      </c>
      <c r="BO311" s="17">
        <v>72.38</v>
      </c>
      <c r="BP311" s="14">
        <v>3200.2</v>
      </c>
      <c r="BQ311" s="16">
        <v>231630</v>
      </c>
      <c r="BR311" s="16">
        <v>224458</v>
      </c>
      <c r="BS311" s="16">
        <v>231630</v>
      </c>
      <c r="BT311" s="16">
        <v>0</v>
      </c>
      <c r="BU311" s="16">
        <v>231630</v>
      </c>
      <c r="BV311" s="16">
        <v>231630</v>
      </c>
      <c r="BW311" s="17">
        <v>75.08</v>
      </c>
      <c r="BX311" s="14">
        <v>3200.2</v>
      </c>
      <c r="BY311" s="16">
        <v>240271</v>
      </c>
      <c r="BZ311" s="16">
        <v>232481</v>
      </c>
      <c r="CA311" s="16">
        <v>240271</v>
      </c>
      <c r="CB311" s="16">
        <v>0</v>
      </c>
      <c r="CC311" s="16">
        <v>240271</v>
      </c>
      <c r="CD311" s="16">
        <v>240271</v>
      </c>
      <c r="CE311" s="17">
        <v>368.53</v>
      </c>
      <c r="CF311" s="14">
        <v>3200.2</v>
      </c>
      <c r="CG311" s="16">
        <v>1179370</v>
      </c>
      <c r="CH311" s="16">
        <v>1143708</v>
      </c>
      <c r="CI311" s="16">
        <v>1179370</v>
      </c>
      <c r="CJ311" s="16">
        <v>0</v>
      </c>
      <c r="CK311" s="16">
        <v>1179370</v>
      </c>
      <c r="CL311" s="16">
        <v>1179370</v>
      </c>
      <c r="CM311" s="17">
        <v>348.14</v>
      </c>
      <c r="CN311" s="17">
        <v>3597.71</v>
      </c>
      <c r="CO311" s="16">
        <v>1252507</v>
      </c>
      <c r="CP311" s="16">
        <v>1217896</v>
      </c>
      <c r="CQ311" s="16">
        <v>0</v>
      </c>
      <c r="CR311" s="16">
        <v>1217896</v>
      </c>
      <c r="CS311" s="16">
        <v>1252507</v>
      </c>
      <c r="CT311" s="16">
        <v>0</v>
      </c>
      <c r="CU311" s="14">
        <v>3200.2</v>
      </c>
      <c r="CV311" s="16">
        <v>1020</v>
      </c>
      <c r="CW311" s="14">
        <v>3.1</v>
      </c>
      <c r="CX311" s="16">
        <v>4217</v>
      </c>
      <c r="CY311" s="17">
        <v>62.44</v>
      </c>
      <c r="CZ311" s="16">
        <v>263309</v>
      </c>
      <c r="DA311" s="16">
        <v>4217</v>
      </c>
      <c r="DB311" s="17">
        <v>69.56</v>
      </c>
      <c r="DC311" s="16">
        <v>293335</v>
      </c>
      <c r="DD311" s="17">
        <v>9.6199999999999992</v>
      </c>
      <c r="DE311" s="17">
        <v>348.14</v>
      </c>
      <c r="DF311" s="16">
        <v>3349</v>
      </c>
      <c r="DG311" s="17">
        <v>34.47</v>
      </c>
      <c r="DH311" s="17">
        <v>3597.71</v>
      </c>
      <c r="DI311" s="16">
        <v>124013</v>
      </c>
      <c r="DJ311" s="16">
        <v>120451</v>
      </c>
      <c r="DK311" s="16">
        <v>124013</v>
      </c>
      <c r="DL311" s="16">
        <v>0</v>
      </c>
      <c r="DM311" s="16">
        <v>124013</v>
      </c>
      <c r="DN311" s="16">
        <v>124013</v>
      </c>
      <c r="DO311" s="17">
        <v>3.74</v>
      </c>
      <c r="DP311" s="17">
        <v>3597.71</v>
      </c>
      <c r="DQ311" s="16">
        <v>13455</v>
      </c>
      <c r="DR311" s="16">
        <v>13028</v>
      </c>
      <c r="DS311" s="16">
        <v>13455</v>
      </c>
      <c r="DT311" s="16">
        <v>0</v>
      </c>
      <c r="DU311" s="16">
        <v>13455</v>
      </c>
      <c r="DV311" s="16">
        <v>13455</v>
      </c>
      <c r="DW311" s="16">
        <v>24497531</v>
      </c>
      <c r="DX311" s="16">
        <v>0</v>
      </c>
      <c r="DY311" s="16">
        <v>471441</v>
      </c>
      <c r="DZ311" s="16">
        <v>3042939</v>
      </c>
      <c r="EA311" s="16">
        <v>2080098</v>
      </c>
      <c r="EB311" s="16">
        <v>231630</v>
      </c>
      <c r="EC311" s="16">
        <v>240271</v>
      </c>
      <c r="ED311" s="16">
        <v>1179370</v>
      </c>
      <c r="EE311" s="16">
        <v>1252507</v>
      </c>
      <c r="EF311" s="16">
        <v>0</v>
      </c>
      <c r="EG311" s="16">
        <v>263309</v>
      </c>
      <c r="EH311" s="16">
        <v>293335</v>
      </c>
      <c r="EI311" s="16">
        <v>3349</v>
      </c>
      <c r="EJ311" s="16">
        <v>124013</v>
      </c>
      <c r="EK311" s="16">
        <v>13455</v>
      </c>
      <c r="EL311" s="16">
        <v>184387</v>
      </c>
      <c r="EM311" s="16">
        <v>975271</v>
      </c>
      <c r="EN311" s="16">
        <v>5054</v>
      </c>
      <c r="EO311" s="16">
        <v>34489186</v>
      </c>
      <c r="EP311" s="16">
        <v>1634450034</v>
      </c>
      <c r="EQ311" s="18">
        <v>5.4</v>
      </c>
      <c r="ER311" s="16">
        <v>8826030</v>
      </c>
      <c r="ES311" s="16">
        <v>107425</v>
      </c>
      <c r="ET311" s="16">
        <v>106838</v>
      </c>
      <c r="EU311" s="16">
        <v>587</v>
      </c>
      <c r="EV311" s="16">
        <v>8826030</v>
      </c>
      <c r="EW311" s="16">
        <v>8826617</v>
      </c>
      <c r="EX311" s="16">
        <v>398761628</v>
      </c>
      <c r="EY311" s="16">
        <v>363645292</v>
      </c>
      <c r="EZ311" s="16">
        <v>35116336</v>
      </c>
      <c r="FA311" s="18">
        <v>5.4</v>
      </c>
      <c r="FB311" s="16">
        <v>189628</v>
      </c>
      <c r="FC311" s="16">
        <v>0</v>
      </c>
      <c r="FD311" s="16">
        <v>0</v>
      </c>
      <c r="FE311" s="16">
        <v>0</v>
      </c>
      <c r="FF311" s="16">
        <v>189628</v>
      </c>
      <c r="FG311" s="16">
        <v>189628</v>
      </c>
      <c r="FH311" s="16">
        <v>8826617</v>
      </c>
      <c r="FI311" s="16">
        <v>9016245</v>
      </c>
      <c r="FJ311" s="16">
        <v>6749</v>
      </c>
      <c r="FK311" s="15">
        <v>3261.7860000000001</v>
      </c>
      <c r="FL311" s="16">
        <v>22013794</v>
      </c>
      <c r="FM311" s="16">
        <v>6749</v>
      </c>
      <c r="FN311" s="17">
        <v>397.51</v>
      </c>
      <c r="FO311" s="16">
        <v>2682795</v>
      </c>
      <c r="FP311" s="16">
        <v>264</v>
      </c>
      <c r="FQ311" s="17">
        <v>3607.33</v>
      </c>
      <c r="FR311" s="16">
        <v>952335</v>
      </c>
      <c r="FS311" s="16">
        <v>124013</v>
      </c>
      <c r="FT311" s="16">
        <v>13455</v>
      </c>
      <c r="FU311" s="16">
        <v>1089803</v>
      </c>
      <c r="FV311" s="16">
        <v>22013794</v>
      </c>
      <c r="FW311" s="16">
        <v>2682795</v>
      </c>
      <c r="FX311" s="16">
        <v>4456</v>
      </c>
      <c r="FY311" s="16">
        <v>2080098</v>
      </c>
      <c r="FZ311" s="16">
        <v>231630</v>
      </c>
      <c r="GA311" s="16">
        <v>240271</v>
      </c>
      <c r="GB311" s="16">
        <v>1179370</v>
      </c>
      <c r="GC311" s="16">
        <v>29522217</v>
      </c>
      <c r="GD311" s="16">
        <v>9016245</v>
      </c>
      <c r="GE311" s="16">
        <v>20505972</v>
      </c>
      <c r="GF311" s="15">
        <v>3659.2959999999998</v>
      </c>
      <c r="GG311" s="16">
        <v>300</v>
      </c>
      <c r="GH311" s="16">
        <v>1097789</v>
      </c>
      <c r="GI311" s="16">
        <v>20505972</v>
      </c>
      <c r="GJ311" s="16">
        <v>0</v>
      </c>
      <c r="GK311" s="14">
        <v>142.5</v>
      </c>
      <c r="GL311" s="16">
        <v>7635</v>
      </c>
      <c r="GM311" s="16">
        <v>1087988</v>
      </c>
      <c r="GN311" s="14">
        <v>0</v>
      </c>
      <c r="GO311" s="16">
        <v>7413</v>
      </c>
      <c r="GP311" s="16">
        <v>0</v>
      </c>
      <c r="GQ311" s="16">
        <v>1087988</v>
      </c>
      <c r="GR311" s="16">
        <v>1087988</v>
      </c>
      <c r="GS311" s="16">
        <v>34489186</v>
      </c>
      <c r="GT311" s="16">
        <v>29522217</v>
      </c>
      <c r="GU311" s="16">
        <v>0</v>
      </c>
      <c r="GV311" s="16">
        <v>4966969</v>
      </c>
      <c r="GW311" s="16">
        <v>1634450034</v>
      </c>
      <c r="GX311" s="16">
        <v>1628104169</v>
      </c>
      <c r="GY311" s="16">
        <v>6345865</v>
      </c>
      <c r="GZ311" s="16">
        <v>1628104169</v>
      </c>
      <c r="HA311" s="18">
        <v>3.8999999999999998E-3</v>
      </c>
      <c r="HB311" s="16">
        <v>66905</v>
      </c>
      <c r="HC311" s="16">
        <v>261</v>
      </c>
      <c r="HD311" s="16">
        <v>66905</v>
      </c>
      <c r="HE311" s="16">
        <v>261</v>
      </c>
      <c r="HF311" s="16">
        <v>66644</v>
      </c>
      <c r="HG311" s="16">
        <v>886</v>
      </c>
      <c r="HH311" s="16">
        <v>685</v>
      </c>
      <c r="HI311" s="16">
        <v>201</v>
      </c>
      <c r="HJ311" s="15">
        <v>3659.2959999999998</v>
      </c>
      <c r="HK311" s="16">
        <v>735518</v>
      </c>
      <c r="HL311" s="15">
        <v>3659.2959999999998</v>
      </c>
      <c r="HM311" s="16">
        <v>10</v>
      </c>
      <c r="HN311" s="16">
        <v>36593</v>
      </c>
      <c r="HO311" s="15">
        <v>3659.2959999999998</v>
      </c>
      <c r="HP311" s="16">
        <v>7635</v>
      </c>
      <c r="HQ311" s="15">
        <v>0.11600000000000001</v>
      </c>
      <c r="HR311" s="16">
        <v>3242136</v>
      </c>
      <c r="HS311" s="16">
        <v>735518</v>
      </c>
      <c r="HT311" s="16">
        <v>36593</v>
      </c>
      <c r="HU311" s="16">
        <v>2470025</v>
      </c>
      <c r="HV311" s="16">
        <v>1634450034</v>
      </c>
      <c r="HW311" s="18">
        <v>1.5112300000000001</v>
      </c>
      <c r="HX311" s="18">
        <v>1.9617800000000001</v>
      </c>
      <c r="HY311" s="18">
        <v>0</v>
      </c>
      <c r="HZ311" s="16">
        <v>1634450034</v>
      </c>
      <c r="IA311" s="16">
        <v>0</v>
      </c>
      <c r="IB311" s="16">
        <v>7635</v>
      </c>
      <c r="IC311" s="17">
        <v>0</v>
      </c>
      <c r="ID311" s="16">
        <v>0</v>
      </c>
      <c r="IE311" s="15">
        <v>3659.2959999999998</v>
      </c>
      <c r="IF311" s="16">
        <v>0</v>
      </c>
      <c r="IG311" s="16">
        <v>4966969</v>
      </c>
      <c r="IH311" s="16">
        <v>66644</v>
      </c>
      <c r="II311" s="16">
        <v>0</v>
      </c>
      <c r="IJ311" s="16">
        <v>0</v>
      </c>
      <c r="IK311" s="16">
        <v>184387</v>
      </c>
      <c r="IL311" s="16">
        <v>735518</v>
      </c>
      <c r="IM311" s="16">
        <v>36593</v>
      </c>
      <c r="IN311" s="16">
        <v>0</v>
      </c>
      <c r="IO311" s="16">
        <v>0</v>
      </c>
      <c r="IP311" s="16">
        <v>4312601</v>
      </c>
      <c r="IQ311" s="16">
        <v>20505972</v>
      </c>
      <c r="IR311" s="16">
        <v>0</v>
      </c>
      <c r="IS311" s="16">
        <v>66644</v>
      </c>
      <c r="IT311" s="16">
        <v>0</v>
      </c>
      <c r="IU311" s="16">
        <v>0</v>
      </c>
      <c r="IV311" s="16">
        <v>184387</v>
      </c>
      <c r="IW311" s="16">
        <v>735518</v>
      </c>
      <c r="IX311" s="16">
        <v>36593</v>
      </c>
      <c r="IY311" s="16">
        <v>0</v>
      </c>
      <c r="IZ311" s="16">
        <v>0</v>
      </c>
      <c r="JA311" s="16">
        <v>0</v>
      </c>
      <c r="JB311" s="16">
        <v>1087988</v>
      </c>
      <c r="JC311" s="16">
        <v>22248328</v>
      </c>
      <c r="JD311" s="16">
        <v>24497531</v>
      </c>
      <c r="JE311" s="16">
        <v>0</v>
      </c>
      <c r="JF311" s="16">
        <v>24497531</v>
      </c>
      <c r="JG311" s="19">
        <v>0.1</v>
      </c>
      <c r="JH311" s="16">
        <v>2449753</v>
      </c>
      <c r="JI311" s="16">
        <v>1634450034</v>
      </c>
      <c r="JJ311" s="14">
        <v>3200.2</v>
      </c>
      <c r="JK311" s="16">
        <v>510734</v>
      </c>
      <c r="JL311" s="16">
        <v>416026</v>
      </c>
      <c r="JM311" s="16">
        <v>510734</v>
      </c>
      <c r="JN311" s="17">
        <v>0.25</v>
      </c>
      <c r="JO311" s="19">
        <v>0.2036</v>
      </c>
      <c r="JP311" s="16">
        <v>2449753</v>
      </c>
      <c r="JQ311" s="16">
        <v>498770</v>
      </c>
      <c r="JR311" s="17">
        <v>0.06</v>
      </c>
      <c r="JS311" s="16">
        <v>30311149</v>
      </c>
      <c r="JT311" s="16">
        <v>1818669</v>
      </c>
      <c r="JU311" s="16">
        <v>2449753</v>
      </c>
      <c r="JV311" s="16">
        <v>498770</v>
      </c>
      <c r="JW311" s="16">
        <v>1818669</v>
      </c>
      <c r="JX311" s="16">
        <v>132314</v>
      </c>
      <c r="JY311" s="16">
        <v>498770</v>
      </c>
      <c r="JZ311" s="18">
        <v>0</v>
      </c>
      <c r="KA311" s="16">
        <v>0</v>
      </c>
      <c r="KB311" s="16">
        <v>1818669</v>
      </c>
      <c r="KC311" s="16">
        <v>132314</v>
      </c>
      <c r="KD311" s="16">
        <v>1950983</v>
      </c>
      <c r="KE311" s="16">
        <v>24497531</v>
      </c>
      <c r="KF311" s="19">
        <v>0</v>
      </c>
      <c r="KG311" s="16">
        <v>0</v>
      </c>
      <c r="KH311" s="17">
        <v>0</v>
      </c>
      <c r="KI311" s="16">
        <v>30311149</v>
      </c>
      <c r="KJ311" s="16">
        <v>0</v>
      </c>
      <c r="KK311" s="16">
        <v>0</v>
      </c>
      <c r="KL311" s="16">
        <v>0</v>
      </c>
      <c r="KM311" s="16">
        <v>0</v>
      </c>
      <c r="KN311" s="16">
        <v>52666</v>
      </c>
      <c r="KO311" s="16">
        <v>52378</v>
      </c>
      <c r="KP311" s="16">
        <v>288</v>
      </c>
      <c r="KQ311" s="16">
        <v>4312601</v>
      </c>
      <c r="KR311" s="16">
        <v>288</v>
      </c>
      <c r="KS311" s="16">
        <v>4312313</v>
      </c>
      <c r="KT311" s="16">
        <v>587</v>
      </c>
      <c r="KU311" s="16">
        <v>288</v>
      </c>
      <c r="KV311" s="16">
        <v>875</v>
      </c>
      <c r="KW311" s="16">
        <v>8826030</v>
      </c>
      <c r="KX311" s="16">
        <v>4312313</v>
      </c>
      <c r="KY311" s="18">
        <v>13138343</v>
      </c>
      <c r="KZ311" s="16">
        <v>132314</v>
      </c>
      <c r="LA311" s="16">
        <v>0</v>
      </c>
      <c r="LB311" s="16">
        <v>0</v>
      </c>
      <c r="LC311" s="16">
        <v>0</v>
      </c>
      <c r="LD311" s="16">
        <v>13270657</v>
      </c>
      <c r="LE311" s="16">
        <v>963483</v>
      </c>
      <c r="LF311" s="16">
        <v>0</v>
      </c>
      <c r="LG311" s="16">
        <v>0</v>
      </c>
      <c r="LH311" s="16">
        <v>14234140</v>
      </c>
      <c r="LI311" s="16">
        <v>132314</v>
      </c>
      <c r="LJ311" s="16">
        <v>14101826</v>
      </c>
      <c r="LK311" s="16">
        <v>1634450034</v>
      </c>
      <c r="LL311" s="16">
        <v>8.6278699999999997</v>
      </c>
      <c r="LM311" s="16">
        <v>132314</v>
      </c>
      <c r="LN311" s="16">
        <v>1796052360</v>
      </c>
      <c r="LO311" s="16">
        <v>7.3669999999999999E-2</v>
      </c>
      <c r="LP311" s="16">
        <v>8.6278699999999997</v>
      </c>
      <c r="LQ311" s="16">
        <v>8.7015399999999996</v>
      </c>
      <c r="LR311" s="16">
        <v>1252507</v>
      </c>
      <c r="LS311" s="16">
        <v>0</v>
      </c>
      <c r="LT311" s="16">
        <v>263309</v>
      </c>
      <c r="LU311" s="16">
        <v>293335</v>
      </c>
      <c r="LV311" s="16">
        <v>3349</v>
      </c>
      <c r="LW311" s="16">
        <v>124013</v>
      </c>
      <c r="LX311" s="16">
        <v>13455</v>
      </c>
      <c r="LY311" s="16">
        <v>184387</v>
      </c>
      <c r="LZ311" s="16">
        <v>1765581</v>
      </c>
      <c r="MA311" s="16">
        <v>22248328</v>
      </c>
      <c r="MB311" s="18">
        <v>1765581</v>
      </c>
      <c r="MC311" s="16">
        <v>20482747</v>
      </c>
      <c r="MD311" s="16">
        <v>34489186</v>
      </c>
      <c r="ME311" s="18">
        <v>0</v>
      </c>
      <c r="MF311" s="18">
        <v>0</v>
      </c>
      <c r="MG311" s="18">
        <v>1950983</v>
      </c>
      <c r="MH311" s="16">
        <v>0</v>
      </c>
      <c r="MI311" s="16">
        <v>1087988</v>
      </c>
      <c r="MJ311" s="16">
        <v>0</v>
      </c>
      <c r="MK311" s="16">
        <v>0</v>
      </c>
      <c r="ML311" s="16">
        <v>0</v>
      </c>
      <c r="MM311" s="16">
        <v>0</v>
      </c>
      <c r="MN311" s="16">
        <v>0</v>
      </c>
      <c r="MO311" s="16">
        <v>13270657</v>
      </c>
      <c r="MP311" s="16">
        <v>1087988</v>
      </c>
      <c r="MQ311" s="16">
        <v>0</v>
      </c>
      <c r="MR311" s="16">
        <v>1818669</v>
      </c>
      <c r="MS311" s="16">
        <v>0</v>
      </c>
      <c r="MT311" s="16">
        <v>189628</v>
      </c>
      <c r="MU311" s="16">
        <v>875</v>
      </c>
      <c r="MV311" s="16">
        <v>0</v>
      </c>
      <c r="MW311" s="16">
        <v>16367817</v>
      </c>
      <c r="MX311" s="16">
        <v>1796052360</v>
      </c>
      <c r="MY311" s="16">
        <v>1</v>
      </c>
      <c r="MZ311" s="16">
        <v>1796052</v>
      </c>
      <c r="NA311" s="16">
        <v>0</v>
      </c>
      <c r="NB311" s="16">
        <v>30311149</v>
      </c>
      <c r="NC311" s="16">
        <v>0</v>
      </c>
      <c r="ND311" s="16">
        <v>1796052</v>
      </c>
      <c r="NE311" s="16">
        <v>0</v>
      </c>
      <c r="NF311" s="16">
        <v>1796052</v>
      </c>
      <c r="NG311" s="17">
        <v>0.06</v>
      </c>
      <c r="NH311" s="17">
        <v>0</v>
      </c>
      <c r="NI311" s="17">
        <v>0</v>
      </c>
      <c r="NJ311" s="17">
        <v>0</v>
      </c>
      <c r="NK311" s="17">
        <v>0</v>
      </c>
      <c r="NL311" s="17">
        <v>0.06</v>
      </c>
      <c r="NM311" s="16">
        <v>1818669</v>
      </c>
      <c r="NN311" s="16">
        <v>0</v>
      </c>
      <c r="NO311" s="18">
        <v>0</v>
      </c>
      <c r="NP311" s="16">
        <v>0</v>
      </c>
      <c r="NQ311" s="17">
        <v>1818669</v>
      </c>
      <c r="NR311" s="16">
        <v>800000</v>
      </c>
      <c r="NS311" s="16">
        <v>0</v>
      </c>
      <c r="NT311" s="16">
        <v>0</v>
      </c>
      <c r="NU311" s="16">
        <v>0</v>
      </c>
      <c r="NV311" s="16">
        <v>0</v>
      </c>
      <c r="NW311" s="17">
        <v>0</v>
      </c>
      <c r="NX311" s="17">
        <v>950400</v>
      </c>
    </row>
    <row r="312" spans="1:388" x14ac:dyDescent="0.55000000000000004">
      <c r="A312" s="13" t="s">
        <v>1179</v>
      </c>
      <c r="B312" s="13" t="s">
        <v>1211</v>
      </c>
      <c r="C312" s="13" t="s">
        <v>589</v>
      </c>
      <c r="D312" s="13" t="s">
        <v>590</v>
      </c>
      <c r="E312" s="14">
        <v>356.3</v>
      </c>
      <c r="F312" s="15">
        <v>-9.5000000000000001E-2</v>
      </c>
      <c r="G312" s="16">
        <v>7548</v>
      </c>
      <c r="H312" s="16">
        <v>-717</v>
      </c>
      <c r="I312" s="16">
        <v>6553</v>
      </c>
      <c r="J312" s="15">
        <v>-9.5000000000000001E-2</v>
      </c>
      <c r="K312" s="16">
        <v>-623</v>
      </c>
      <c r="L312" s="16">
        <v>7548</v>
      </c>
      <c r="M312" s="16">
        <v>222</v>
      </c>
      <c r="N312" s="16">
        <v>7770</v>
      </c>
      <c r="O312" s="17">
        <v>652.41999999999996</v>
      </c>
      <c r="P312" s="17">
        <v>19.07</v>
      </c>
      <c r="Q312" s="17">
        <v>671.49</v>
      </c>
      <c r="R312" s="17">
        <v>71.45</v>
      </c>
      <c r="S312" s="17">
        <v>2.16</v>
      </c>
      <c r="T312" s="17">
        <v>73.61</v>
      </c>
      <c r="U312" s="17">
        <v>61.73</v>
      </c>
      <c r="V312" s="17">
        <v>2.35</v>
      </c>
      <c r="W312" s="17">
        <v>64.08</v>
      </c>
      <c r="X312" s="17">
        <v>357.8</v>
      </c>
      <c r="Y312" s="17">
        <v>10.73</v>
      </c>
      <c r="Z312" s="17">
        <v>368.53</v>
      </c>
      <c r="AA312" s="17">
        <v>36.72</v>
      </c>
      <c r="AB312" s="17">
        <v>11.51</v>
      </c>
      <c r="AC312" s="17">
        <v>8.2200000000000006</v>
      </c>
      <c r="AD312" s="17">
        <v>56.45</v>
      </c>
      <c r="AE312" s="14">
        <v>356.3</v>
      </c>
      <c r="AF312" s="17">
        <v>412.75</v>
      </c>
      <c r="AG312" s="17">
        <v>0.87</v>
      </c>
      <c r="AH312" s="17">
        <v>413.62</v>
      </c>
      <c r="AI312" s="15">
        <v>26.32</v>
      </c>
      <c r="AJ312" s="15">
        <v>2.0670000000000002</v>
      </c>
      <c r="AK312" s="17">
        <v>0</v>
      </c>
      <c r="AL312" s="17">
        <f>ROUND(Data_AidAndLevy[[#This Row],[L311]]*Data_AidAndLevy[[#This Row],[L201]],0)</f>
        <v>0</v>
      </c>
      <c r="AM312" s="15">
        <v>0</v>
      </c>
      <c r="AN312" s="15">
        <v>28.387</v>
      </c>
      <c r="AO312" s="17">
        <v>412.75</v>
      </c>
      <c r="AP312" s="15">
        <v>441.137</v>
      </c>
      <c r="AQ312" s="17">
        <v>56.45</v>
      </c>
      <c r="AR312" s="15">
        <v>384.68700000000001</v>
      </c>
      <c r="AS312" s="16">
        <v>7770</v>
      </c>
      <c r="AT312" s="14">
        <v>356.3</v>
      </c>
      <c r="AU312" s="16">
        <v>2768451</v>
      </c>
      <c r="AV312" s="16">
        <v>2646329</v>
      </c>
      <c r="AW312" s="17">
        <v>1.01</v>
      </c>
      <c r="AX312" s="16">
        <v>2672792</v>
      </c>
      <c r="AY312" s="16">
        <v>2768451</v>
      </c>
      <c r="AZ312" s="16">
        <v>0</v>
      </c>
      <c r="BA312" s="16">
        <v>7770</v>
      </c>
      <c r="BB312" s="15">
        <v>28.387</v>
      </c>
      <c r="BC312" s="16">
        <v>220567</v>
      </c>
      <c r="BD312" s="16">
        <v>7770</v>
      </c>
      <c r="BE312" s="17">
        <v>56.45</v>
      </c>
      <c r="BF312" s="16">
        <v>438617</v>
      </c>
      <c r="BG312" s="17">
        <v>671.49</v>
      </c>
      <c r="BH312" s="14">
        <v>356.3</v>
      </c>
      <c r="BI312" s="16">
        <v>239252</v>
      </c>
      <c r="BJ312" s="16">
        <v>228738</v>
      </c>
      <c r="BK312" s="16">
        <v>239252</v>
      </c>
      <c r="BL312" s="16">
        <v>0</v>
      </c>
      <c r="BM312" s="16">
        <v>239252</v>
      </c>
      <c r="BN312" s="16">
        <v>239252</v>
      </c>
      <c r="BO312" s="17">
        <v>73.61</v>
      </c>
      <c r="BP312" s="14">
        <v>356.3</v>
      </c>
      <c r="BQ312" s="16">
        <v>26227</v>
      </c>
      <c r="BR312" s="16">
        <v>25050</v>
      </c>
      <c r="BS312" s="16">
        <v>26227</v>
      </c>
      <c r="BT312" s="16">
        <v>0</v>
      </c>
      <c r="BU312" s="16">
        <v>26227</v>
      </c>
      <c r="BV312" s="16">
        <v>26227</v>
      </c>
      <c r="BW312" s="17">
        <v>64.08</v>
      </c>
      <c r="BX312" s="14">
        <v>356.3</v>
      </c>
      <c r="BY312" s="16">
        <v>22832</v>
      </c>
      <c r="BZ312" s="16">
        <v>21643</v>
      </c>
      <c r="CA312" s="16">
        <v>22832</v>
      </c>
      <c r="CB312" s="16">
        <v>0</v>
      </c>
      <c r="CC312" s="16">
        <v>22832</v>
      </c>
      <c r="CD312" s="16">
        <v>22832</v>
      </c>
      <c r="CE312" s="17">
        <v>368.53</v>
      </c>
      <c r="CF312" s="14">
        <v>356.3</v>
      </c>
      <c r="CG312" s="16">
        <v>131307</v>
      </c>
      <c r="CH312" s="16">
        <v>125445</v>
      </c>
      <c r="CI312" s="16">
        <v>131307</v>
      </c>
      <c r="CJ312" s="16">
        <v>0</v>
      </c>
      <c r="CK312" s="16">
        <v>131307</v>
      </c>
      <c r="CL312" s="16">
        <v>131307</v>
      </c>
      <c r="CM312" s="17">
        <v>333.94</v>
      </c>
      <c r="CN312" s="17">
        <v>412.75</v>
      </c>
      <c r="CO312" s="16">
        <v>137834</v>
      </c>
      <c r="CP312" s="16">
        <v>131825</v>
      </c>
      <c r="CQ312" s="16">
        <v>16135</v>
      </c>
      <c r="CR312" s="16">
        <v>147960</v>
      </c>
      <c r="CS312" s="16">
        <v>137834</v>
      </c>
      <c r="CT312" s="16">
        <v>10126</v>
      </c>
      <c r="CU312" s="14">
        <v>356.3</v>
      </c>
      <c r="CV312" s="16">
        <v>0</v>
      </c>
      <c r="CW312" s="14">
        <v>0</v>
      </c>
      <c r="CX312" s="16">
        <v>356</v>
      </c>
      <c r="CY312" s="17">
        <v>62.17</v>
      </c>
      <c r="CZ312" s="16">
        <v>22133</v>
      </c>
      <c r="DA312" s="16">
        <v>356</v>
      </c>
      <c r="DB312" s="17">
        <v>68.73</v>
      </c>
      <c r="DC312" s="16">
        <v>24468</v>
      </c>
      <c r="DD312" s="17">
        <v>0.87</v>
      </c>
      <c r="DE312" s="17">
        <v>333.94</v>
      </c>
      <c r="DF312" s="16">
        <v>291</v>
      </c>
      <c r="DG312" s="17">
        <v>34.29</v>
      </c>
      <c r="DH312" s="17">
        <v>412.75</v>
      </c>
      <c r="DI312" s="16">
        <v>14153</v>
      </c>
      <c r="DJ312" s="16">
        <v>13535</v>
      </c>
      <c r="DK312" s="16">
        <v>14153</v>
      </c>
      <c r="DL312" s="16">
        <v>0</v>
      </c>
      <c r="DM312" s="16">
        <v>14153</v>
      </c>
      <c r="DN312" s="16">
        <v>14153</v>
      </c>
      <c r="DO312" s="17">
        <v>3.7</v>
      </c>
      <c r="DP312" s="17">
        <v>412.75</v>
      </c>
      <c r="DQ312" s="16">
        <v>1527</v>
      </c>
      <c r="DR312" s="16">
        <v>1456</v>
      </c>
      <c r="DS312" s="16">
        <v>1527</v>
      </c>
      <c r="DT312" s="16">
        <v>0</v>
      </c>
      <c r="DU312" s="16">
        <v>1527</v>
      </c>
      <c r="DV312" s="16">
        <v>1527</v>
      </c>
      <c r="DW312" s="16">
        <v>2768451</v>
      </c>
      <c r="DX312" s="16">
        <v>0</v>
      </c>
      <c r="DY312" s="16">
        <v>220567</v>
      </c>
      <c r="DZ312" s="16">
        <v>438617</v>
      </c>
      <c r="EA312" s="16">
        <v>239252</v>
      </c>
      <c r="EB312" s="16">
        <v>26227</v>
      </c>
      <c r="EC312" s="16">
        <v>22832</v>
      </c>
      <c r="ED312" s="16">
        <v>131307</v>
      </c>
      <c r="EE312" s="16">
        <v>137834</v>
      </c>
      <c r="EF312" s="16">
        <v>10126</v>
      </c>
      <c r="EG312" s="16">
        <v>22133</v>
      </c>
      <c r="EH312" s="16">
        <v>24468</v>
      </c>
      <c r="EI312" s="16">
        <v>291</v>
      </c>
      <c r="EJ312" s="16">
        <v>14153</v>
      </c>
      <c r="EK312" s="16">
        <v>1527</v>
      </c>
      <c r="EL312" s="16">
        <v>33342</v>
      </c>
      <c r="EM312" s="16">
        <v>102195</v>
      </c>
      <c r="EN312" s="16">
        <v>-717</v>
      </c>
      <c r="EO312" s="16">
        <v>4125921</v>
      </c>
      <c r="EP312" s="16">
        <v>274057372</v>
      </c>
      <c r="EQ312" s="18">
        <v>5.4</v>
      </c>
      <c r="ER312" s="16">
        <v>1479910</v>
      </c>
      <c r="ES312" s="16">
        <v>22190</v>
      </c>
      <c r="ET312" s="16">
        <v>22698</v>
      </c>
      <c r="EU312" s="16">
        <v>-508</v>
      </c>
      <c r="EV312" s="16">
        <v>1479910</v>
      </c>
      <c r="EW312" s="16">
        <v>1479402</v>
      </c>
      <c r="EX312" s="16">
        <v>32319761</v>
      </c>
      <c r="EY312" s="16">
        <v>30492288</v>
      </c>
      <c r="EZ312" s="16">
        <v>1827473</v>
      </c>
      <c r="FA312" s="18">
        <v>5.4</v>
      </c>
      <c r="FB312" s="16">
        <v>9868</v>
      </c>
      <c r="FC312" s="16">
        <v>0</v>
      </c>
      <c r="FD312" s="16">
        <v>0</v>
      </c>
      <c r="FE312" s="16">
        <v>0</v>
      </c>
      <c r="FF312" s="16">
        <v>9868</v>
      </c>
      <c r="FG312" s="16">
        <v>9868</v>
      </c>
      <c r="FH312" s="16">
        <v>1479402</v>
      </c>
      <c r="FI312" s="16">
        <v>1489270</v>
      </c>
      <c r="FJ312" s="16">
        <v>6749</v>
      </c>
      <c r="FK312" s="15">
        <v>384.68700000000001</v>
      </c>
      <c r="FL312" s="16">
        <v>2596253</v>
      </c>
      <c r="FM312" s="16">
        <v>6749</v>
      </c>
      <c r="FN312" s="17">
        <v>56.45</v>
      </c>
      <c r="FO312" s="16">
        <v>380981</v>
      </c>
      <c r="FP312" s="16">
        <v>264</v>
      </c>
      <c r="FQ312" s="17">
        <v>413.62</v>
      </c>
      <c r="FR312" s="16">
        <v>109196</v>
      </c>
      <c r="FS312" s="16">
        <v>14153</v>
      </c>
      <c r="FT312" s="16">
        <v>1527</v>
      </c>
      <c r="FU312" s="16">
        <v>124876</v>
      </c>
      <c r="FV312" s="16">
        <v>2596253</v>
      </c>
      <c r="FW312" s="16">
        <v>380981</v>
      </c>
      <c r="FX312" s="16">
        <v>-623</v>
      </c>
      <c r="FY312" s="16">
        <v>239252</v>
      </c>
      <c r="FZ312" s="16">
        <v>26227</v>
      </c>
      <c r="GA312" s="16">
        <v>22832</v>
      </c>
      <c r="GB312" s="16">
        <v>131307</v>
      </c>
      <c r="GC312" s="16">
        <v>3521105</v>
      </c>
      <c r="GD312" s="16">
        <v>1489270</v>
      </c>
      <c r="GE312" s="16">
        <v>2031835</v>
      </c>
      <c r="GF312" s="15">
        <v>441.137</v>
      </c>
      <c r="GG312" s="16">
        <v>300</v>
      </c>
      <c r="GH312" s="16">
        <v>132341</v>
      </c>
      <c r="GI312" s="16">
        <v>2031835</v>
      </c>
      <c r="GJ312" s="16">
        <v>0</v>
      </c>
      <c r="GK312" s="14">
        <v>6</v>
      </c>
      <c r="GL312" s="16">
        <v>7635</v>
      </c>
      <c r="GM312" s="16">
        <v>45810</v>
      </c>
      <c r="GN312" s="14">
        <v>0</v>
      </c>
      <c r="GO312" s="16">
        <v>7413</v>
      </c>
      <c r="GP312" s="16">
        <v>0</v>
      </c>
      <c r="GQ312" s="16">
        <v>45810</v>
      </c>
      <c r="GR312" s="16">
        <v>45810</v>
      </c>
      <c r="GS312" s="16">
        <v>4125921</v>
      </c>
      <c r="GT312" s="16">
        <v>3521105</v>
      </c>
      <c r="GU312" s="16">
        <v>0</v>
      </c>
      <c r="GV312" s="16">
        <v>604816</v>
      </c>
      <c r="GW312" s="16">
        <v>274057372</v>
      </c>
      <c r="GX312" s="16">
        <v>268328840</v>
      </c>
      <c r="GY312" s="16">
        <v>5728532</v>
      </c>
      <c r="GZ312" s="16">
        <v>268328840</v>
      </c>
      <c r="HA312" s="18">
        <v>2.1299999999999999E-2</v>
      </c>
      <c r="HB312" s="16">
        <v>36585</v>
      </c>
      <c r="HC312" s="16">
        <v>779</v>
      </c>
      <c r="HD312" s="16">
        <v>36585</v>
      </c>
      <c r="HE312" s="16">
        <v>779</v>
      </c>
      <c r="HF312" s="16">
        <v>35806</v>
      </c>
      <c r="HG312" s="16">
        <v>886</v>
      </c>
      <c r="HH312" s="16">
        <v>685</v>
      </c>
      <c r="HI312" s="16">
        <v>201</v>
      </c>
      <c r="HJ312" s="15">
        <v>441.137</v>
      </c>
      <c r="HK312" s="16">
        <v>88669</v>
      </c>
      <c r="HL312" s="15">
        <v>441.137</v>
      </c>
      <c r="HM312" s="16">
        <v>10</v>
      </c>
      <c r="HN312" s="16">
        <v>4411</v>
      </c>
      <c r="HO312" s="15">
        <v>441.137</v>
      </c>
      <c r="HP312" s="16">
        <v>7635</v>
      </c>
      <c r="HQ312" s="15">
        <v>0.11600000000000001</v>
      </c>
      <c r="HR312" s="16">
        <v>390847</v>
      </c>
      <c r="HS312" s="16">
        <v>88669</v>
      </c>
      <c r="HT312" s="16">
        <v>4411</v>
      </c>
      <c r="HU312" s="16">
        <v>297767</v>
      </c>
      <c r="HV312" s="16">
        <v>274057372</v>
      </c>
      <c r="HW312" s="18">
        <v>1.0865100000000001</v>
      </c>
      <c r="HX312" s="18">
        <v>1.9617800000000001</v>
      </c>
      <c r="HY312" s="18">
        <v>0</v>
      </c>
      <c r="HZ312" s="16">
        <v>274057372</v>
      </c>
      <c r="IA312" s="16">
        <v>0</v>
      </c>
      <c r="IB312" s="16">
        <v>7635</v>
      </c>
      <c r="IC312" s="17">
        <v>0</v>
      </c>
      <c r="ID312" s="16">
        <v>0</v>
      </c>
      <c r="IE312" s="15">
        <v>441.137</v>
      </c>
      <c r="IF312" s="16">
        <v>0</v>
      </c>
      <c r="IG312" s="16">
        <v>604816</v>
      </c>
      <c r="IH312" s="16">
        <v>35806</v>
      </c>
      <c r="II312" s="16">
        <v>0</v>
      </c>
      <c r="IJ312" s="16">
        <v>0</v>
      </c>
      <c r="IK312" s="16">
        <v>33342</v>
      </c>
      <c r="IL312" s="16">
        <v>88669</v>
      </c>
      <c r="IM312" s="16">
        <v>4411</v>
      </c>
      <c r="IN312" s="16">
        <v>0</v>
      </c>
      <c r="IO312" s="16">
        <v>0</v>
      </c>
      <c r="IP312" s="16">
        <v>509272</v>
      </c>
      <c r="IQ312" s="16">
        <v>2031835</v>
      </c>
      <c r="IR312" s="16">
        <v>0</v>
      </c>
      <c r="IS312" s="16">
        <v>35806</v>
      </c>
      <c r="IT312" s="16">
        <v>0</v>
      </c>
      <c r="IU312" s="16">
        <v>0</v>
      </c>
      <c r="IV312" s="16">
        <v>33342</v>
      </c>
      <c r="IW312" s="16">
        <v>88669</v>
      </c>
      <c r="IX312" s="16">
        <v>4411</v>
      </c>
      <c r="IY312" s="16">
        <v>0</v>
      </c>
      <c r="IZ312" s="16">
        <v>0</v>
      </c>
      <c r="JA312" s="16">
        <v>0</v>
      </c>
      <c r="JB312" s="16">
        <v>45810</v>
      </c>
      <c r="JC312" s="16">
        <v>2173189</v>
      </c>
      <c r="JD312" s="16">
        <v>2768451</v>
      </c>
      <c r="JE312" s="16">
        <v>0</v>
      </c>
      <c r="JF312" s="16">
        <v>2768451</v>
      </c>
      <c r="JG312" s="19">
        <v>0.1</v>
      </c>
      <c r="JH312" s="16">
        <v>276845</v>
      </c>
      <c r="JI312" s="16">
        <v>274057372</v>
      </c>
      <c r="JJ312" s="14">
        <v>356.3</v>
      </c>
      <c r="JK312" s="16">
        <v>769176</v>
      </c>
      <c r="JL312" s="16">
        <v>416026</v>
      </c>
      <c r="JM312" s="16">
        <v>769176</v>
      </c>
      <c r="JN312" s="17">
        <v>0.25</v>
      </c>
      <c r="JO312" s="19">
        <v>0.13519999999999999</v>
      </c>
      <c r="JP312" s="16">
        <v>276845</v>
      </c>
      <c r="JQ312" s="16">
        <v>37429</v>
      </c>
      <c r="JR312" s="17">
        <v>0.02</v>
      </c>
      <c r="JS312" s="16">
        <v>1612729</v>
      </c>
      <c r="JT312" s="16">
        <v>32255</v>
      </c>
      <c r="JU312" s="16">
        <v>276845</v>
      </c>
      <c r="JV312" s="16">
        <v>37429</v>
      </c>
      <c r="JW312" s="16">
        <v>32255</v>
      </c>
      <c r="JX312" s="16">
        <v>207161</v>
      </c>
      <c r="JY312" s="16">
        <v>37429</v>
      </c>
      <c r="JZ312" s="18">
        <v>0</v>
      </c>
      <c r="KA312" s="16">
        <v>0</v>
      </c>
      <c r="KB312" s="16">
        <v>32255</v>
      </c>
      <c r="KC312" s="16">
        <v>207161</v>
      </c>
      <c r="KD312" s="16">
        <v>239416</v>
      </c>
      <c r="KE312" s="16">
        <v>2768451</v>
      </c>
      <c r="KF312" s="19">
        <v>0</v>
      </c>
      <c r="KG312" s="16">
        <v>0</v>
      </c>
      <c r="KH312" s="17">
        <v>0</v>
      </c>
      <c r="KI312" s="16">
        <v>1612729</v>
      </c>
      <c r="KJ312" s="16">
        <v>0</v>
      </c>
      <c r="KK312" s="16">
        <v>0</v>
      </c>
      <c r="KL312" s="16">
        <v>0</v>
      </c>
      <c r="KM312" s="16">
        <v>0</v>
      </c>
      <c r="KN312" s="16">
        <v>7249</v>
      </c>
      <c r="KO312" s="16">
        <v>7415</v>
      </c>
      <c r="KP312" s="16">
        <v>-166</v>
      </c>
      <c r="KQ312" s="16">
        <v>509272</v>
      </c>
      <c r="KR312" s="16">
        <v>-166</v>
      </c>
      <c r="KS312" s="16">
        <v>509438</v>
      </c>
      <c r="KT312" s="16">
        <v>-508</v>
      </c>
      <c r="KU312" s="16">
        <v>-166</v>
      </c>
      <c r="KV312" s="16">
        <v>-674</v>
      </c>
      <c r="KW312" s="16">
        <v>1479910</v>
      </c>
      <c r="KX312" s="16">
        <v>509438</v>
      </c>
      <c r="KY312" s="18">
        <v>1989348</v>
      </c>
      <c r="KZ312" s="16">
        <v>207161</v>
      </c>
      <c r="LA312" s="16">
        <v>0</v>
      </c>
      <c r="LB312" s="16">
        <v>0</v>
      </c>
      <c r="LC312" s="16">
        <v>0</v>
      </c>
      <c r="LD312" s="16">
        <v>2196509</v>
      </c>
      <c r="LE312" s="16">
        <v>163703</v>
      </c>
      <c r="LF312" s="16">
        <v>0</v>
      </c>
      <c r="LG312" s="16">
        <v>0</v>
      </c>
      <c r="LH312" s="16">
        <v>2360212</v>
      </c>
      <c r="LI312" s="16">
        <v>207161</v>
      </c>
      <c r="LJ312" s="16">
        <v>2153051</v>
      </c>
      <c r="LK312" s="16">
        <v>274057372</v>
      </c>
      <c r="LL312" s="16">
        <v>7.8562099999999999</v>
      </c>
      <c r="LM312" s="16">
        <v>207161</v>
      </c>
      <c r="LN312" s="16">
        <v>274057372</v>
      </c>
      <c r="LO312" s="16">
        <v>0.75590000000000002</v>
      </c>
      <c r="LP312" s="16">
        <v>7.8562099999999999</v>
      </c>
      <c r="LQ312" s="16">
        <v>8.6121099999999995</v>
      </c>
      <c r="LR312" s="16">
        <v>137834</v>
      </c>
      <c r="LS312" s="16">
        <v>10126</v>
      </c>
      <c r="LT312" s="16">
        <v>22133</v>
      </c>
      <c r="LU312" s="16">
        <v>24468</v>
      </c>
      <c r="LV312" s="16">
        <v>291</v>
      </c>
      <c r="LW312" s="16">
        <v>14153</v>
      </c>
      <c r="LX312" s="16">
        <v>1527</v>
      </c>
      <c r="LY312" s="16">
        <v>33342</v>
      </c>
      <c r="LZ312" s="16">
        <v>177190</v>
      </c>
      <c r="MA312" s="16">
        <v>2173189</v>
      </c>
      <c r="MB312" s="18">
        <v>177190</v>
      </c>
      <c r="MC312" s="16">
        <v>1995999</v>
      </c>
      <c r="MD312" s="16">
        <v>4125921</v>
      </c>
      <c r="ME312" s="18">
        <v>0</v>
      </c>
      <c r="MF312" s="18">
        <v>0</v>
      </c>
      <c r="MG312" s="18">
        <v>239416</v>
      </c>
      <c r="MH312" s="16">
        <v>0</v>
      </c>
      <c r="MI312" s="16">
        <v>45810</v>
      </c>
      <c r="MJ312" s="16">
        <v>0</v>
      </c>
      <c r="MK312" s="16">
        <v>0</v>
      </c>
      <c r="ML312" s="16">
        <v>0</v>
      </c>
      <c r="MM312" s="16">
        <v>0</v>
      </c>
      <c r="MN312" s="16">
        <v>0</v>
      </c>
      <c r="MO312" s="16">
        <v>2196509</v>
      </c>
      <c r="MP312" s="16">
        <v>45810</v>
      </c>
      <c r="MQ312" s="16">
        <v>0</v>
      </c>
      <c r="MR312" s="16">
        <v>32255</v>
      </c>
      <c r="MS312" s="16">
        <v>0</v>
      </c>
      <c r="MT312" s="16">
        <v>9868</v>
      </c>
      <c r="MU312" s="16">
        <v>-674</v>
      </c>
      <c r="MV312" s="16">
        <v>0</v>
      </c>
      <c r="MW312" s="16">
        <v>2283768</v>
      </c>
      <c r="MX312" s="16">
        <v>274057372</v>
      </c>
      <c r="MY312" s="16">
        <v>0.67</v>
      </c>
      <c r="MZ312" s="16">
        <v>183618</v>
      </c>
      <c r="NA312" s="16">
        <v>0.02</v>
      </c>
      <c r="NB312" s="16">
        <v>1612729</v>
      </c>
      <c r="NC312" s="16">
        <v>32255</v>
      </c>
      <c r="ND312" s="16">
        <v>183618</v>
      </c>
      <c r="NE312" s="16">
        <v>32255</v>
      </c>
      <c r="NF312" s="16">
        <v>151363</v>
      </c>
      <c r="NG312" s="17">
        <v>0.02</v>
      </c>
      <c r="NH312" s="17">
        <v>0</v>
      </c>
      <c r="NI312" s="17">
        <v>0</v>
      </c>
      <c r="NJ312" s="17">
        <v>0</v>
      </c>
      <c r="NK312" s="17">
        <v>0.02</v>
      </c>
      <c r="NL312" s="17">
        <v>0.04</v>
      </c>
      <c r="NM312" s="16">
        <v>32255</v>
      </c>
      <c r="NN312" s="16">
        <v>0</v>
      </c>
      <c r="NO312" s="18">
        <v>0</v>
      </c>
      <c r="NP312" s="16">
        <v>0</v>
      </c>
      <c r="NQ312" s="17">
        <v>32255</v>
      </c>
      <c r="NR312" s="16">
        <v>100000</v>
      </c>
      <c r="NS312" s="16">
        <v>0</v>
      </c>
      <c r="NT312" s="16">
        <v>90439</v>
      </c>
      <c r="NU312" s="16">
        <v>0</v>
      </c>
      <c r="NV312" s="16">
        <v>0</v>
      </c>
      <c r="NW312" s="17">
        <v>0</v>
      </c>
      <c r="NX312" s="17">
        <v>0</v>
      </c>
    </row>
    <row r="313" spans="1:388" x14ac:dyDescent="0.55000000000000004">
      <c r="A313" s="13" t="s">
        <v>1199</v>
      </c>
      <c r="B313" s="13" t="s">
        <v>1287</v>
      </c>
      <c r="C313" s="13" t="s">
        <v>591</v>
      </c>
      <c r="D313" s="13" t="s">
        <v>592</v>
      </c>
      <c r="E313" s="14">
        <v>1235.0999999999999</v>
      </c>
      <c r="F313" s="15">
        <v>0.73</v>
      </c>
      <c r="G313" s="16">
        <v>7413</v>
      </c>
      <c r="H313" s="16">
        <v>5411</v>
      </c>
      <c r="I313" s="16">
        <v>6553</v>
      </c>
      <c r="J313" s="15">
        <v>0.73</v>
      </c>
      <c r="K313" s="16">
        <v>4784</v>
      </c>
      <c r="L313" s="16">
        <v>7413</v>
      </c>
      <c r="M313" s="16">
        <v>222</v>
      </c>
      <c r="N313" s="16">
        <v>7635</v>
      </c>
      <c r="O313" s="17">
        <v>642.4</v>
      </c>
      <c r="P313" s="17">
        <v>19.07</v>
      </c>
      <c r="Q313" s="17">
        <v>661.47</v>
      </c>
      <c r="R313" s="17">
        <v>67.599999999999994</v>
      </c>
      <c r="S313" s="17">
        <v>2.16</v>
      </c>
      <c r="T313" s="17">
        <v>69.760000000000005</v>
      </c>
      <c r="U313" s="17">
        <v>87.54</v>
      </c>
      <c r="V313" s="17">
        <v>2.35</v>
      </c>
      <c r="W313" s="17">
        <v>89.89</v>
      </c>
      <c r="X313" s="17">
        <v>357.8</v>
      </c>
      <c r="Y313" s="17">
        <v>10.73</v>
      </c>
      <c r="Z313" s="17">
        <v>368.53</v>
      </c>
      <c r="AA313" s="17">
        <v>59.04</v>
      </c>
      <c r="AB313" s="17">
        <v>39.94</v>
      </c>
      <c r="AC313" s="17">
        <v>30.14</v>
      </c>
      <c r="AD313" s="17">
        <v>129.12</v>
      </c>
      <c r="AE313" s="14">
        <v>1235.0999999999999</v>
      </c>
      <c r="AF313" s="17">
        <v>1364.22</v>
      </c>
      <c r="AG313" s="17">
        <v>0</v>
      </c>
      <c r="AH313" s="17">
        <v>1364.22</v>
      </c>
      <c r="AI313" s="15">
        <v>7.7</v>
      </c>
      <c r="AJ313" s="15">
        <v>6.92</v>
      </c>
      <c r="AK313" s="17">
        <v>49.56</v>
      </c>
      <c r="AL313" s="17">
        <f>ROUND(Data_AidAndLevy[[#This Row],[L311]]*Data_AidAndLevy[[#This Row],[L201]],0)</f>
        <v>367388</v>
      </c>
      <c r="AM313" s="15">
        <v>0</v>
      </c>
      <c r="AN313" s="15">
        <v>64.180000000000007</v>
      </c>
      <c r="AO313" s="17">
        <v>1364.22</v>
      </c>
      <c r="AP313" s="15">
        <v>1428.4</v>
      </c>
      <c r="AQ313" s="17">
        <v>129.12</v>
      </c>
      <c r="AR313" s="15">
        <v>1299.28</v>
      </c>
      <c r="AS313" s="16">
        <v>7635</v>
      </c>
      <c r="AT313" s="14">
        <v>1235.0999999999999</v>
      </c>
      <c r="AU313" s="16">
        <v>9429989</v>
      </c>
      <c r="AV313" s="16">
        <v>9155796</v>
      </c>
      <c r="AW313" s="17">
        <v>1.01</v>
      </c>
      <c r="AX313" s="16">
        <v>9247354</v>
      </c>
      <c r="AY313" s="16">
        <v>9429989</v>
      </c>
      <c r="AZ313" s="16">
        <v>0</v>
      </c>
      <c r="BA313" s="16">
        <v>7635</v>
      </c>
      <c r="BB313" s="15">
        <v>64.180000000000007</v>
      </c>
      <c r="BC313" s="16">
        <v>490014</v>
      </c>
      <c r="BD313" s="16">
        <v>7635</v>
      </c>
      <c r="BE313" s="17">
        <v>129.12</v>
      </c>
      <c r="BF313" s="16">
        <v>985831</v>
      </c>
      <c r="BG313" s="17">
        <v>661.47</v>
      </c>
      <c r="BH313" s="14">
        <v>1235.0999999999999</v>
      </c>
      <c r="BI313" s="16">
        <v>816982</v>
      </c>
      <c r="BJ313" s="16">
        <v>793428</v>
      </c>
      <c r="BK313" s="16">
        <v>816982</v>
      </c>
      <c r="BL313" s="16">
        <v>0</v>
      </c>
      <c r="BM313" s="16">
        <v>816982</v>
      </c>
      <c r="BN313" s="16">
        <v>816982</v>
      </c>
      <c r="BO313" s="17">
        <v>69.760000000000005</v>
      </c>
      <c r="BP313" s="14">
        <v>1235.0999999999999</v>
      </c>
      <c r="BQ313" s="16">
        <v>86161</v>
      </c>
      <c r="BR313" s="16">
        <v>83493</v>
      </c>
      <c r="BS313" s="16">
        <v>86161</v>
      </c>
      <c r="BT313" s="16">
        <v>0</v>
      </c>
      <c r="BU313" s="16">
        <v>86161</v>
      </c>
      <c r="BV313" s="16">
        <v>86161</v>
      </c>
      <c r="BW313" s="17">
        <v>89.89</v>
      </c>
      <c r="BX313" s="14">
        <v>1235.0999999999999</v>
      </c>
      <c r="BY313" s="16">
        <v>111023</v>
      </c>
      <c r="BZ313" s="16">
        <v>108121</v>
      </c>
      <c r="CA313" s="16">
        <v>111023</v>
      </c>
      <c r="CB313" s="16">
        <v>0</v>
      </c>
      <c r="CC313" s="16">
        <v>111023</v>
      </c>
      <c r="CD313" s="16">
        <v>111023</v>
      </c>
      <c r="CE313" s="17">
        <v>368.53</v>
      </c>
      <c r="CF313" s="14">
        <v>1235.0999999999999</v>
      </c>
      <c r="CG313" s="16">
        <v>455171</v>
      </c>
      <c r="CH313" s="16">
        <v>441919</v>
      </c>
      <c r="CI313" s="16">
        <v>455171</v>
      </c>
      <c r="CJ313" s="16">
        <v>0</v>
      </c>
      <c r="CK313" s="16">
        <v>455171</v>
      </c>
      <c r="CL313" s="16">
        <v>455171</v>
      </c>
      <c r="CM313" s="17">
        <v>334.9</v>
      </c>
      <c r="CN313" s="17">
        <v>1364.22</v>
      </c>
      <c r="CO313" s="16">
        <v>456877</v>
      </c>
      <c r="CP313" s="16">
        <v>444004</v>
      </c>
      <c r="CQ313" s="16">
        <v>9838</v>
      </c>
      <c r="CR313" s="16">
        <v>453842</v>
      </c>
      <c r="CS313" s="16">
        <v>456877</v>
      </c>
      <c r="CT313" s="16">
        <v>0</v>
      </c>
      <c r="CU313" s="14">
        <v>1235.0999999999999</v>
      </c>
      <c r="CV313" s="16">
        <v>5</v>
      </c>
      <c r="CW313" s="14">
        <v>0</v>
      </c>
      <c r="CX313" s="16">
        <v>1240</v>
      </c>
      <c r="CY313" s="17">
        <v>61.98</v>
      </c>
      <c r="CZ313" s="16">
        <v>76855</v>
      </c>
      <c r="DA313" s="16">
        <v>1240</v>
      </c>
      <c r="DB313" s="17">
        <v>67.73</v>
      </c>
      <c r="DC313" s="16">
        <v>83985</v>
      </c>
      <c r="DD313" s="17">
        <v>0</v>
      </c>
      <c r="DE313" s="17">
        <v>334.9</v>
      </c>
      <c r="DF313" s="16">
        <v>0</v>
      </c>
      <c r="DG313" s="17">
        <v>30.77</v>
      </c>
      <c r="DH313" s="17">
        <v>1364.22</v>
      </c>
      <c r="DI313" s="16">
        <v>41977</v>
      </c>
      <c r="DJ313" s="16">
        <v>40648</v>
      </c>
      <c r="DK313" s="16">
        <v>41977</v>
      </c>
      <c r="DL313" s="16">
        <v>0</v>
      </c>
      <c r="DM313" s="16">
        <v>41977</v>
      </c>
      <c r="DN313" s="16">
        <v>41977</v>
      </c>
      <c r="DO313" s="17">
        <v>3.61</v>
      </c>
      <c r="DP313" s="17">
        <v>1364.22</v>
      </c>
      <c r="DQ313" s="16">
        <v>4925</v>
      </c>
      <c r="DR313" s="16">
        <v>4765</v>
      </c>
      <c r="DS313" s="16">
        <v>4925</v>
      </c>
      <c r="DT313" s="16">
        <v>0</v>
      </c>
      <c r="DU313" s="16">
        <v>4925</v>
      </c>
      <c r="DV313" s="16">
        <v>4925</v>
      </c>
      <c r="DW313" s="16">
        <v>9429989</v>
      </c>
      <c r="DX313" s="16">
        <v>0</v>
      </c>
      <c r="DY313" s="16">
        <v>490014</v>
      </c>
      <c r="DZ313" s="16">
        <v>985831</v>
      </c>
      <c r="EA313" s="16">
        <v>816982</v>
      </c>
      <c r="EB313" s="16">
        <v>86161</v>
      </c>
      <c r="EC313" s="16">
        <v>111023</v>
      </c>
      <c r="ED313" s="16">
        <v>455171</v>
      </c>
      <c r="EE313" s="16">
        <v>456877</v>
      </c>
      <c r="EF313" s="16">
        <v>0</v>
      </c>
      <c r="EG313" s="16">
        <v>76855</v>
      </c>
      <c r="EH313" s="16">
        <v>83985</v>
      </c>
      <c r="EI313" s="16">
        <v>0</v>
      </c>
      <c r="EJ313" s="16">
        <v>41977</v>
      </c>
      <c r="EK313" s="16">
        <v>4925</v>
      </c>
      <c r="EL313" s="16">
        <v>67734</v>
      </c>
      <c r="EM313" s="16">
        <v>288219</v>
      </c>
      <c r="EN313" s="16">
        <v>5411</v>
      </c>
      <c r="EO313" s="16">
        <v>13265686</v>
      </c>
      <c r="EP313" s="16">
        <v>343708259</v>
      </c>
      <c r="EQ313" s="18">
        <v>5.4</v>
      </c>
      <c r="ER313" s="16">
        <v>1856025</v>
      </c>
      <c r="ES313" s="16">
        <v>29586</v>
      </c>
      <c r="ET313" s="16">
        <v>28950</v>
      </c>
      <c r="EU313" s="16">
        <v>636</v>
      </c>
      <c r="EV313" s="16">
        <v>1856025</v>
      </c>
      <c r="EW313" s="16">
        <v>1856661</v>
      </c>
      <c r="EX313" s="16">
        <v>32886833</v>
      </c>
      <c r="EY313" s="16">
        <v>26718669</v>
      </c>
      <c r="EZ313" s="16">
        <v>6168164</v>
      </c>
      <c r="FA313" s="18">
        <v>5.4</v>
      </c>
      <c r="FB313" s="16">
        <v>33308</v>
      </c>
      <c r="FC313" s="16">
        <v>0</v>
      </c>
      <c r="FD313" s="16">
        <v>0</v>
      </c>
      <c r="FE313" s="16">
        <v>0</v>
      </c>
      <c r="FF313" s="16">
        <v>33308</v>
      </c>
      <c r="FG313" s="16">
        <v>33308</v>
      </c>
      <c r="FH313" s="16">
        <v>1856661</v>
      </c>
      <c r="FI313" s="16">
        <v>1889969</v>
      </c>
      <c r="FJ313" s="16">
        <v>6749</v>
      </c>
      <c r="FK313" s="15">
        <v>1299.28</v>
      </c>
      <c r="FL313" s="16">
        <v>8768841</v>
      </c>
      <c r="FM313" s="16">
        <v>6749</v>
      </c>
      <c r="FN313" s="17">
        <v>129.12</v>
      </c>
      <c r="FO313" s="16">
        <v>871431</v>
      </c>
      <c r="FP313" s="16">
        <v>264</v>
      </c>
      <c r="FQ313" s="17">
        <v>1364.22</v>
      </c>
      <c r="FR313" s="16">
        <v>360154</v>
      </c>
      <c r="FS313" s="16">
        <v>41977</v>
      </c>
      <c r="FT313" s="16">
        <v>4925</v>
      </c>
      <c r="FU313" s="16">
        <v>407056</v>
      </c>
      <c r="FV313" s="16">
        <v>8768841</v>
      </c>
      <c r="FW313" s="16">
        <v>871431</v>
      </c>
      <c r="FX313" s="16">
        <v>4784</v>
      </c>
      <c r="FY313" s="16">
        <v>816982</v>
      </c>
      <c r="FZ313" s="16">
        <v>86161</v>
      </c>
      <c r="GA313" s="16">
        <v>111023</v>
      </c>
      <c r="GB313" s="16">
        <v>455171</v>
      </c>
      <c r="GC313" s="16">
        <v>11521449</v>
      </c>
      <c r="GD313" s="16">
        <v>1889969</v>
      </c>
      <c r="GE313" s="16">
        <v>9631480</v>
      </c>
      <c r="GF313" s="15">
        <v>1428.4</v>
      </c>
      <c r="GG313" s="16">
        <v>300</v>
      </c>
      <c r="GH313" s="16">
        <v>428520</v>
      </c>
      <c r="GI313" s="16">
        <v>9631480</v>
      </c>
      <c r="GJ313" s="16">
        <v>0</v>
      </c>
      <c r="GK313" s="14">
        <v>31.5</v>
      </c>
      <c r="GL313" s="16">
        <v>7635</v>
      </c>
      <c r="GM313" s="16">
        <v>240503</v>
      </c>
      <c r="GN313" s="14">
        <v>0</v>
      </c>
      <c r="GO313" s="16">
        <v>7413</v>
      </c>
      <c r="GP313" s="16">
        <v>0</v>
      </c>
      <c r="GQ313" s="16">
        <v>240503</v>
      </c>
      <c r="GR313" s="16">
        <v>240503</v>
      </c>
      <c r="GS313" s="16">
        <v>13265686</v>
      </c>
      <c r="GT313" s="16">
        <v>11521449</v>
      </c>
      <c r="GU313" s="16">
        <v>0</v>
      </c>
      <c r="GV313" s="16">
        <v>1744237</v>
      </c>
      <c r="GW313" s="16">
        <v>343708259</v>
      </c>
      <c r="GX313" s="16">
        <v>318142452</v>
      </c>
      <c r="GY313" s="16">
        <v>25565807</v>
      </c>
      <c r="GZ313" s="16">
        <v>318142452</v>
      </c>
      <c r="HA313" s="18">
        <v>8.0399999999999999E-2</v>
      </c>
      <c r="HB313" s="16">
        <v>14818</v>
      </c>
      <c r="HC313" s="16">
        <v>1191</v>
      </c>
      <c r="HD313" s="16">
        <v>14818</v>
      </c>
      <c r="HE313" s="16">
        <v>1191</v>
      </c>
      <c r="HF313" s="16">
        <v>13627</v>
      </c>
      <c r="HG313" s="16">
        <v>886</v>
      </c>
      <c r="HH313" s="16">
        <v>685</v>
      </c>
      <c r="HI313" s="16">
        <v>201</v>
      </c>
      <c r="HJ313" s="15">
        <v>1428.4</v>
      </c>
      <c r="HK313" s="16">
        <v>287108</v>
      </c>
      <c r="HL313" s="15">
        <v>1428.4</v>
      </c>
      <c r="HM313" s="16">
        <v>10</v>
      </c>
      <c r="HN313" s="16">
        <v>14284</v>
      </c>
      <c r="HO313" s="15">
        <v>1428.4</v>
      </c>
      <c r="HP313" s="16">
        <v>7635</v>
      </c>
      <c r="HQ313" s="15">
        <v>0.11600000000000001</v>
      </c>
      <c r="HR313" s="16">
        <v>1265562</v>
      </c>
      <c r="HS313" s="16">
        <v>287108</v>
      </c>
      <c r="HT313" s="16">
        <v>14284</v>
      </c>
      <c r="HU313" s="16">
        <v>964170</v>
      </c>
      <c r="HV313" s="16">
        <v>343708259</v>
      </c>
      <c r="HW313" s="18">
        <v>2.8052000000000001</v>
      </c>
      <c r="HX313" s="18">
        <v>1.9617800000000001</v>
      </c>
      <c r="HY313" s="18">
        <v>0.84341999999999995</v>
      </c>
      <c r="HZ313" s="16">
        <v>343708259</v>
      </c>
      <c r="IA313" s="16">
        <v>289890</v>
      </c>
      <c r="IB313" s="16">
        <v>7635</v>
      </c>
      <c r="IC313" s="17">
        <v>0</v>
      </c>
      <c r="ID313" s="16">
        <v>0</v>
      </c>
      <c r="IE313" s="15">
        <v>1428.4</v>
      </c>
      <c r="IF313" s="16">
        <v>0</v>
      </c>
      <c r="IG313" s="16">
        <v>1744237</v>
      </c>
      <c r="IH313" s="16">
        <v>13627</v>
      </c>
      <c r="II313" s="16">
        <v>5420</v>
      </c>
      <c r="IJ313" s="16">
        <v>0</v>
      </c>
      <c r="IK313" s="16">
        <v>67734</v>
      </c>
      <c r="IL313" s="16">
        <v>287108</v>
      </c>
      <c r="IM313" s="16">
        <v>14284</v>
      </c>
      <c r="IN313" s="16">
        <v>289890</v>
      </c>
      <c r="IO313" s="16">
        <v>0</v>
      </c>
      <c r="IP313" s="16">
        <v>1201642</v>
      </c>
      <c r="IQ313" s="16">
        <v>9631480</v>
      </c>
      <c r="IR313" s="16">
        <v>0</v>
      </c>
      <c r="IS313" s="16">
        <v>13627</v>
      </c>
      <c r="IT313" s="16">
        <v>5420</v>
      </c>
      <c r="IU313" s="16">
        <v>0</v>
      </c>
      <c r="IV313" s="16">
        <v>67734</v>
      </c>
      <c r="IW313" s="16">
        <v>287108</v>
      </c>
      <c r="IX313" s="16">
        <v>14284</v>
      </c>
      <c r="IY313" s="16">
        <v>289890</v>
      </c>
      <c r="IZ313" s="16">
        <v>0</v>
      </c>
      <c r="JA313" s="16">
        <v>0</v>
      </c>
      <c r="JB313" s="16">
        <v>240503</v>
      </c>
      <c r="JC313" s="16">
        <v>10414578</v>
      </c>
      <c r="JD313" s="16">
        <v>9429989</v>
      </c>
      <c r="JE313" s="16">
        <v>0</v>
      </c>
      <c r="JF313" s="16">
        <v>9429989</v>
      </c>
      <c r="JG313" s="19">
        <v>0.1</v>
      </c>
      <c r="JH313" s="16">
        <v>942999</v>
      </c>
      <c r="JI313" s="16">
        <v>343708259</v>
      </c>
      <c r="JJ313" s="14">
        <v>1235.0999999999999</v>
      </c>
      <c r="JK313" s="16">
        <v>278284</v>
      </c>
      <c r="JL313" s="16">
        <v>416026</v>
      </c>
      <c r="JM313" s="16">
        <v>278284</v>
      </c>
      <c r="JN313" s="17">
        <v>0.25</v>
      </c>
      <c r="JO313" s="19">
        <v>0.37369999999999998</v>
      </c>
      <c r="JP313" s="16">
        <v>942999</v>
      </c>
      <c r="JQ313" s="16">
        <v>352399</v>
      </c>
      <c r="JR313" s="17">
        <v>0.01</v>
      </c>
      <c r="JS313" s="16">
        <v>6482785</v>
      </c>
      <c r="JT313" s="16">
        <v>64828</v>
      </c>
      <c r="JU313" s="16">
        <v>942999</v>
      </c>
      <c r="JV313" s="16">
        <v>352399</v>
      </c>
      <c r="JW313" s="16">
        <v>64828</v>
      </c>
      <c r="JX313" s="16">
        <v>525772</v>
      </c>
      <c r="JY313" s="16">
        <v>352399</v>
      </c>
      <c r="JZ313" s="18">
        <v>0</v>
      </c>
      <c r="KA313" s="16">
        <v>0</v>
      </c>
      <c r="KB313" s="16">
        <v>64828</v>
      </c>
      <c r="KC313" s="16">
        <v>525772</v>
      </c>
      <c r="KD313" s="16">
        <v>590600</v>
      </c>
      <c r="KE313" s="16">
        <v>9429989</v>
      </c>
      <c r="KF313" s="19">
        <v>0</v>
      </c>
      <c r="KG313" s="16">
        <v>0</v>
      </c>
      <c r="KH313" s="17">
        <v>0</v>
      </c>
      <c r="KI313" s="16">
        <v>6482785</v>
      </c>
      <c r="KJ313" s="16">
        <v>0</v>
      </c>
      <c r="KK313" s="16">
        <v>0</v>
      </c>
      <c r="KL313" s="16">
        <v>0</v>
      </c>
      <c r="KM313" s="16">
        <v>0</v>
      </c>
      <c r="KN313" s="16">
        <v>19635</v>
      </c>
      <c r="KO313" s="16">
        <v>19213</v>
      </c>
      <c r="KP313" s="16">
        <v>422</v>
      </c>
      <c r="KQ313" s="16">
        <v>1201642</v>
      </c>
      <c r="KR313" s="16">
        <v>422</v>
      </c>
      <c r="KS313" s="16">
        <v>1201220</v>
      </c>
      <c r="KT313" s="16">
        <v>636</v>
      </c>
      <c r="KU313" s="16">
        <v>422</v>
      </c>
      <c r="KV313" s="16">
        <v>1058</v>
      </c>
      <c r="KW313" s="16">
        <v>1856025</v>
      </c>
      <c r="KX313" s="16">
        <v>1201220</v>
      </c>
      <c r="KY313" s="18">
        <v>3057245</v>
      </c>
      <c r="KZ313" s="16">
        <v>525772</v>
      </c>
      <c r="LA313" s="16">
        <v>0</v>
      </c>
      <c r="LB313" s="16">
        <v>0</v>
      </c>
      <c r="LC313" s="16">
        <v>0</v>
      </c>
      <c r="LD313" s="16">
        <v>3583017</v>
      </c>
      <c r="LE313" s="16">
        <v>0</v>
      </c>
      <c r="LF313" s="16">
        <v>0</v>
      </c>
      <c r="LG313" s="16">
        <v>0</v>
      </c>
      <c r="LH313" s="16">
        <v>3583017</v>
      </c>
      <c r="LI313" s="16">
        <v>525772</v>
      </c>
      <c r="LJ313" s="16">
        <v>3057245</v>
      </c>
      <c r="LK313" s="16">
        <v>343708259</v>
      </c>
      <c r="LL313" s="16">
        <v>8.8948800000000006</v>
      </c>
      <c r="LM313" s="16">
        <v>525772</v>
      </c>
      <c r="LN313" s="16">
        <v>359818257</v>
      </c>
      <c r="LO313" s="16">
        <v>1.46122</v>
      </c>
      <c r="LP313" s="16">
        <v>8.8948800000000006</v>
      </c>
      <c r="LQ313" s="16">
        <v>10.3561</v>
      </c>
      <c r="LR313" s="16">
        <v>456877</v>
      </c>
      <c r="LS313" s="16">
        <v>0</v>
      </c>
      <c r="LT313" s="16">
        <v>76855</v>
      </c>
      <c r="LU313" s="16">
        <v>83985</v>
      </c>
      <c r="LV313" s="16">
        <v>0</v>
      </c>
      <c r="LW313" s="16">
        <v>41977</v>
      </c>
      <c r="LX313" s="16">
        <v>4925</v>
      </c>
      <c r="LY313" s="16">
        <v>67734</v>
      </c>
      <c r="LZ313" s="16">
        <v>596885</v>
      </c>
      <c r="MA313" s="16">
        <v>10414578</v>
      </c>
      <c r="MB313" s="18">
        <v>596885</v>
      </c>
      <c r="MC313" s="16">
        <v>9817693</v>
      </c>
      <c r="MD313" s="16">
        <v>13265686</v>
      </c>
      <c r="ME313" s="18">
        <v>0</v>
      </c>
      <c r="MF313" s="18">
        <v>0</v>
      </c>
      <c r="MG313" s="18">
        <v>590600</v>
      </c>
      <c r="MH313" s="16">
        <v>0</v>
      </c>
      <c r="MI313" s="16">
        <v>240503</v>
      </c>
      <c r="MJ313" s="16">
        <v>0</v>
      </c>
      <c r="MK313" s="16">
        <v>0</v>
      </c>
      <c r="ML313" s="16">
        <v>0</v>
      </c>
      <c r="MM313" s="16">
        <v>0</v>
      </c>
      <c r="MN313" s="16">
        <v>0</v>
      </c>
      <c r="MO313" s="16">
        <v>3583017</v>
      </c>
      <c r="MP313" s="16">
        <v>240503</v>
      </c>
      <c r="MQ313" s="16">
        <v>0</v>
      </c>
      <c r="MR313" s="16">
        <v>64828</v>
      </c>
      <c r="MS313" s="16">
        <v>0</v>
      </c>
      <c r="MT313" s="16">
        <v>33308</v>
      </c>
      <c r="MU313" s="16">
        <v>1058</v>
      </c>
      <c r="MV313" s="16">
        <v>0</v>
      </c>
      <c r="MW313" s="16">
        <v>3922714</v>
      </c>
      <c r="MX313" s="16">
        <v>359818257</v>
      </c>
      <c r="MY313" s="16">
        <v>1.34</v>
      </c>
      <c r="MZ313" s="16">
        <v>482156</v>
      </c>
      <c r="NA313" s="16">
        <v>0.01</v>
      </c>
      <c r="NB313" s="16">
        <v>6482785</v>
      </c>
      <c r="NC313" s="16">
        <v>64828</v>
      </c>
      <c r="ND313" s="16">
        <v>482156</v>
      </c>
      <c r="NE313" s="16">
        <v>64828</v>
      </c>
      <c r="NF313" s="16">
        <v>417328</v>
      </c>
      <c r="NG313" s="17">
        <v>0.01</v>
      </c>
      <c r="NH313" s="17">
        <v>0</v>
      </c>
      <c r="NI313" s="17">
        <v>0</v>
      </c>
      <c r="NJ313" s="17">
        <v>0</v>
      </c>
      <c r="NK313" s="17">
        <v>0.01</v>
      </c>
      <c r="NL313" s="17">
        <v>0.02</v>
      </c>
      <c r="NM313" s="16">
        <v>64828</v>
      </c>
      <c r="NN313" s="16">
        <v>0</v>
      </c>
      <c r="NO313" s="18">
        <v>0</v>
      </c>
      <c r="NP313" s="16">
        <v>0</v>
      </c>
      <c r="NQ313" s="17">
        <v>64828</v>
      </c>
      <c r="NR313" s="16">
        <v>380000</v>
      </c>
      <c r="NS313" s="16">
        <v>0</v>
      </c>
      <c r="NT313" s="16">
        <v>118740</v>
      </c>
      <c r="NU313" s="16">
        <v>0</v>
      </c>
      <c r="NV313" s="16">
        <v>0</v>
      </c>
      <c r="NW313" s="17">
        <v>0</v>
      </c>
      <c r="NX313" s="17">
        <v>0</v>
      </c>
    </row>
    <row r="314" spans="1:388" x14ac:dyDescent="0.55000000000000004">
      <c r="A314" s="13" t="s">
        <v>1185</v>
      </c>
      <c r="B314" s="13" t="s">
        <v>1225</v>
      </c>
      <c r="C314" s="13" t="s">
        <v>593</v>
      </c>
      <c r="D314" s="13" t="s">
        <v>594</v>
      </c>
      <c r="E314" s="14">
        <v>938.4</v>
      </c>
      <c r="F314" s="15">
        <v>-0.13</v>
      </c>
      <c r="G314" s="16">
        <v>7413</v>
      </c>
      <c r="H314" s="16">
        <v>-964</v>
      </c>
      <c r="I314" s="16">
        <v>6553</v>
      </c>
      <c r="J314" s="15">
        <v>-0.13</v>
      </c>
      <c r="K314" s="16">
        <v>-852</v>
      </c>
      <c r="L314" s="16">
        <v>7413</v>
      </c>
      <c r="M314" s="16">
        <v>222</v>
      </c>
      <c r="N314" s="16">
        <v>7635</v>
      </c>
      <c r="O314" s="17">
        <v>601.78</v>
      </c>
      <c r="P314" s="17">
        <v>19.07</v>
      </c>
      <c r="Q314" s="17">
        <v>620.85</v>
      </c>
      <c r="R314" s="17">
        <v>67.72</v>
      </c>
      <c r="S314" s="17">
        <v>2.16</v>
      </c>
      <c r="T314" s="17">
        <v>69.88</v>
      </c>
      <c r="U314" s="17">
        <v>69.48</v>
      </c>
      <c r="V314" s="17">
        <v>2.35</v>
      </c>
      <c r="W314" s="17">
        <v>71.83</v>
      </c>
      <c r="X314" s="17">
        <v>357.8</v>
      </c>
      <c r="Y314" s="17">
        <v>10.73</v>
      </c>
      <c r="Z314" s="17">
        <v>368.53</v>
      </c>
      <c r="AA314" s="17">
        <v>51.12</v>
      </c>
      <c r="AB314" s="17">
        <v>21.78</v>
      </c>
      <c r="AC314" s="17">
        <v>13.7</v>
      </c>
      <c r="AD314" s="17">
        <v>86.6</v>
      </c>
      <c r="AE314" s="14">
        <v>938.4</v>
      </c>
      <c r="AF314" s="17">
        <v>1025</v>
      </c>
      <c r="AG314" s="17">
        <v>1.97</v>
      </c>
      <c r="AH314" s="17">
        <v>1026.97</v>
      </c>
      <c r="AI314" s="15">
        <v>7.18</v>
      </c>
      <c r="AJ314" s="15">
        <v>3.6659999999999999</v>
      </c>
      <c r="AK314" s="17">
        <v>6.41</v>
      </c>
      <c r="AL314" s="17">
        <f>ROUND(Data_AidAndLevy[[#This Row],[L311]]*Data_AidAndLevy[[#This Row],[L201]],0)</f>
        <v>47517</v>
      </c>
      <c r="AM314" s="15">
        <v>0</v>
      </c>
      <c r="AN314" s="15">
        <v>17.256</v>
      </c>
      <c r="AO314" s="17">
        <v>1025</v>
      </c>
      <c r="AP314" s="15">
        <v>1042.2560000000001</v>
      </c>
      <c r="AQ314" s="17">
        <v>86.6</v>
      </c>
      <c r="AR314" s="15">
        <v>955.65599999999995</v>
      </c>
      <c r="AS314" s="16">
        <v>7635</v>
      </c>
      <c r="AT314" s="14">
        <v>938.4</v>
      </c>
      <c r="AU314" s="16">
        <v>7164684</v>
      </c>
      <c r="AV314" s="16">
        <v>6926707</v>
      </c>
      <c r="AW314" s="17">
        <v>1.01</v>
      </c>
      <c r="AX314" s="16">
        <v>6995974</v>
      </c>
      <c r="AY314" s="16">
        <v>7164684</v>
      </c>
      <c r="AZ314" s="16">
        <v>0</v>
      </c>
      <c r="BA314" s="16">
        <v>7635</v>
      </c>
      <c r="BB314" s="15">
        <v>17.256</v>
      </c>
      <c r="BC314" s="16">
        <v>131750</v>
      </c>
      <c r="BD314" s="16">
        <v>7635</v>
      </c>
      <c r="BE314" s="17">
        <v>86.6</v>
      </c>
      <c r="BF314" s="16">
        <v>661191</v>
      </c>
      <c r="BG314" s="17">
        <v>620.85</v>
      </c>
      <c r="BH314" s="14">
        <v>938.4</v>
      </c>
      <c r="BI314" s="16">
        <v>582606</v>
      </c>
      <c r="BJ314" s="16">
        <v>562303</v>
      </c>
      <c r="BK314" s="16">
        <v>582606</v>
      </c>
      <c r="BL314" s="16">
        <v>0</v>
      </c>
      <c r="BM314" s="16">
        <v>582606</v>
      </c>
      <c r="BN314" s="16">
        <v>582606</v>
      </c>
      <c r="BO314" s="17">
        <v>69.88</v>
      </c>
      <c r="BP314" s="14">
        <v>938.4</v>
      </c>
      <c r="BQ314" s="16">
        <v>65575</v>
      </c>
      <c r="BR314" s="16">
        <v>63278</v>
      </c>
      <c r="BS314" s="16">
        <v>65575</v>
      </c>
      <c r="BT314" s="16">
        <v>0</v>
      </c>
      <c r="BU314" s="16">
        <v>65575</v>
      </c>
      <c r="BV314" s="16">
        <v>65575</v>
      </c>
      <c r="BW314" s="17">
        <v>71.83</v>
      </c>
      <c r="BX314" s="14">
        <v>938.4</v>
      </c>
      <c r="BY314" s="16">
        <v>67405</v>
      </c>
      <c r="BZ314" s="16">
        <v>64922</v>
      </c>
      <c r="CA314" s="16">
        <v>67405</v>
      </c>
      <c r="CB314" s="16">
        <v>0</v>
      </c>
      <c r="CC314" s="16">
        <v>67405</v>
      </c>
      <c r="CD314" s="16">
        <v>67405</v>
      </c>
      <c r="CE314" s="17">
        <v>368.53</v>
      </c>
      <c r="CF314" s="14">
        <v>938.4</v>
      </c>
      <c r="CG314" s="16">
        <v>345829</v>
      </c>
      <c r="CH314" s="16">
        <v>334328</v>
      </c>
      <c r="CI314" s="16">
        <v>345829</v>
      </c>
      <c r="CJ314" s="16">
        <v>0</v>
      </c>
      <c r="CK314" s="16">
        <v>345829</v>
      </c>
      <c r="CL314" s="16">
        <v>345829</v>
      </c>
      <c r="CM314" s="17">
        <v>340.52</v>
      </c>
      <c r="CN314" s="17">
        <v>1025</v>
      </c>
      <c r="CO314" s="16">
        <v>349033</v>
      </c>
      <c r="CP314" s="16">
        <v>336381</v>
      </c>
      <c r="CQ314" s="16">
        <v>0</v>
      </c>
      <c r="CR314" s="16">
        <v>336381</v>
      </c>
      <c r="CS314" s="16">
        <v>349033</v>
      </c>
      <c r="CT314" s="16">
        <v>0</v>
      </c>
      <c r="CU314" s="14">
        <v>938.4</v>
      </c>
      <c r="CV314" s="16">
        <v>146</v>
      </c>
      <c r="CW314" s="14">
        <v>0</v>
      </c>
      <c r="CX314" s="16">
        <v>1084</v>
      </c>
      <c r="CY314" s="17">
        <v>62.45</v>
      </c>
      <c r="CZ314" s="16">
        <v>67696</v>
      </c>
      <c r="DA314" s="16">
        <v>1084</v>
      </c>
      <c r="DB314" s="17">
        <v>69.930000000000007</v>
      </c>
      <c r="DC314" s="16">
        <v>75804</v>
      </c>
      <c r="DD314" s="17">
        <v>1.97</v>
      </c>
      <c r="DE314" s="17">
        <v>340.52</v>
      </c>
      <c r="DF314" s="16">
        <v>671</v>
      </c>
      <c r="DG314" s="17">
        <v>34.31</v>
      </c>
      <c r="DH314" s="17">
        <v>1025</v>
      </c>
      <c r="DI314" s="16">
        <v>35168</v>
      </c>
      <c r="DJ314" s="16">
        <v>33872</v>
      </c>
      <c r="DK314" s="16">
        <v>35168</v>
      </c>
      <c r="DL314" s="16">
        <v>0</v>
      </c>
      <c r="DM314" s="16">
        <v>35168</v>
      </c>
      <c r="DN314" s="16">
        <v>35168</v>
      </c>
      <c r="DO314" s="17">
        <v>4.09</v>
      </c>
      <c r="DP314" s="17">
        <v>1025</v>
      </c>
      <c r="DQ314" s="16">
        <v>4192</v>
      </c>
      <c r="DR314" s="16">
        <v>4037</v>
      </c>
      <c r="DS314" s="16">
        <v>4192</v>
      </c>
      <c r="DT314" s="16">
        <v>0</v>
      </c>
      <c r="DU314" s="16">
        <v>4192</v>
      </c>
      <c r="DV314" s="16">
        <v>4192</v>
      </c>
      <c r="DW314" s="16">
        <v>7164684</v>
      </c>
      <c r="DX314" s="16">
        <v>0</v>
      </c>
      <c r="DY314" s="16">
        <v>131750</v>
      </c>
      <c r="DZ314" s="16">
        <v>661191</v>
      </c>
      <c r="EA314" s="16">
        <v>582606</v>
      </c>
      <c r="EB314" s="16">
        <v>65575</v>
      </c>
      <c r="EC314" s="16">
        <v>67405</v>
      </c>
      <c r="ED314" s="16">
        <v>345829</v>
      </c>
      <c r="EE314" s="16">
        <v>349033</v>
      </c>
      <c r="EF314" s="16">
        <v>0</v>
      </c>
      <c r="EG314" s="16">
        <v>67696</v>
      </c>
      <c r="EH314" s="16">
        <v>75804</v>
      </c>
      <c r="EI314" s="16">
        <v>671</v>
      </c>
      <c r="EJ314" s="16">
        <v>35168</v>
      </c>
      <c r="EK314" s="16">
        <v>4192</v>
      </c>
      <c r="EL314" s="16">
        <v>51172</v>
      </c>
      <c r="EM314" s="16">
        <v>135101</v>
      </c>
      <c r="EN314" s="16">
        <v>-964</v>
      </c>
      <c r="EO314" s="16">
        <v>9634569</v>
      </c>
      <c r="EP314" s="16">
        <v>503953775</v>
      </c>
      <c r="EQ314" s="18">
        <v>5.4</v>
      </c>
      <c r="ER314" s="16">
        <v>2721350</v>
      </c>
      <c r="ES314" s="16">
        <v>17051</v>
      </c>
      <c r="ET314" s="16">
        <v>17097</v>
      </c>
      <c r="EU314" s="16">
        <v>-46</v>
      </c>
      <c r="EV314" s="16">
        <v>2721350</v>
      </c>
      <c r="EW314" s="16">
        <v>2721304</v>
      </c>
      <c r="EX314" s="16">
        <v>134033188</v>
      </c>
      <c r="EY314" s="16">
        <v>126823325</v>
      </c>
      <c r="EZ314" s="16">
        <v>7209863</v>
      </c>
      <c r="FA314" s="18">
        <v>5.4</v>
      </c>
      <c r="FB314" s="16">
        <v>38933</v>
      </c>
      <c r="FC314" s="16">
        <v>0</v>
      </c>
      <c r="FD314" s="16">
        <v>0</v>
      </c>
      <c r="FE314" s="16">
        <v>0</v>
      </c>
      <c r="FF314" s="16">
        <v>38933</v>
      </c>
      <c r="FG314" s="16">
        <v>38933</v>
      </c>
      <c r="FH314" s="16">
        <v>2721304</v>
      </c>
      <c r="FI314" s="16">
        <v>2760237</v>
      </c>
      <c r="FJ314" s="16">
        <v>6749</v>
      </c>
      <c r="FK314" s="15">
        <v>955.65599999999995</v>
      </c>
      <c r="FL314" s="16">
        <v>6449722</v>
      </c>
      <c r="FM314" s="16">
        <v>6749</v>
      </c>
      <c r="FN314" s="17">
        <v>86.6</v>
      </c>
      <c r="FO314" s="16">
        <v>584463</v>
      </c>
      <c r="FP314" s="16">
        <v>264</v>
      </c>
      <c r="FQ314" s="17">
        <v>1026.97</v>
      </c>
      <c r="FR314" s="16">
        <v>271120</v>
      </c>
      <c r="FS314" s="16">
        <v>35168</v>
      </c>
      <c r="FT314" s="16">
        <v>4192</v>
      </c>
      <c r="FU314" s="16">
        <v>310480</v>
      </c>
      <c r="FV314" s="16">
        <v>6449722</v>
      </c>
      <c r="FW314" s="16">
        <v>584463</v>
      </c>
      <c r="FX314" s="16">
        <v>-852</v>
      </c>
      <c r="FY314" s="16">
        <v>582606</v>
      </c>
      <c r="FZ314" s="16">
        <v>65575</v>
      </c>
      <c r="GA314" s="16">
        <v>67405</v>
      </c>
      <c r="GB314" s="16">
        <v>345829</v>
      </c>
      <c r="GC314" s="16">
        <v>8405228</v>
      </c>
      <c r="GD314" s="16">
        <v>2760237</v>
      </c>
      <c r="GE314" s="16">
        <v>5644991</v>
      </c>
      <c r="GF314" s="15">
        <v>1042.2560000000001</v>
      </c>
      <c r="GG314" s="16">
        <v>300</v>
      </c>
      <c r="GH314" s="16">
        <v>312677</v>
      </c>
      <c r="GI314" s="16">
        <v>5644991</v>
      </c>
      <c r="GJ314" s="16">
        <v>0</v>
      </c>
      <c r="GK314" s="14">
        <v>39.5</v>
      </c>
      <c r="GL314" s="16">
        <v>7635</v>
      </c>
      <c r="GM314" s="16">
        <v>301583</v>
      </c>
      <c r="GN314" s="14">
        <v>0</v>
      </c>
      <c r="GO314" s="16">
        <v>7413</v>
      </c>
      <c r="GP314" s="16">
        <v>0</v>
      </c>
      <c r="GQ314" s="16">
        <v>301583</v>
      </c>
      <c r="GR314" s="16">
        <v>301583</v>
      </c>
      <c r="GS314" s="16">
        <v>9634569</v>
      </c>
      <c r="GT314" s="16">
        <v>8405228</v>
      </c>
      <c r="GU314" s="16">
        <v>0</v>
      </c>
      <c r="GV314" s="16">
        <v>1229341</v>
      </c>
      <c r="GW314" s="16">
        <v>503953775</v>
      </c>
      <c r="GX314" s="16">
        <v>487845771</v>
      </c>
      <c r="GY314" s="16">
        <v>16108004</v>
      </c>
      <c r="GZ314" s="16">
        <v>487845771</v>
      </c>
      <c r="HA314" s="18">
        <v>3.3000000000000002E-2</v>
      </c>
      <c r="HB314" s="16">
        <v>3224</v>
      </c>
      <c r="HC314" s="16">
        <v>106</v>
      </c>
      <c r="HD314" s="16">
        <v>3224</v>
      </c>
      <c r="HE314" s="16">
        <v>106</v>
      </c>
      <c r="HF314" s="16">
        <v>3118</v>
      </c>
      <c r="HG314" s="16">
        <v>886</v>
      </c>
      <c r="HH314" s="16">
        <v>685</v>
      </c>
      <c r="HI314" s="16">
        <v>201</v>
      </c>
      <c r="HJ314" s="15">
        <v>1042.2560000000001</v>
      </c>
      <c r="HK314" s="16">
        <v>209493</v>
      </c>
      <c r="HL314" s="15">
        <v>1042.2560000000001</v>
      </c>
      <c r="HM314" s="16">
        <v>10</v>
      </c>
      <c r="HN314" s="16">
        <v>10423</v>
      </c>
      <c r="HO314" s="15">
        <v>1042.2560000000001</v>
      </c>
      <c r="HP314" s="16">
        <v>7635</v>
      </c>
      <c r="HQ314" s="15">
        <v>0.11600000000000001</v>
      </c>
      <c r="HR314" s="16">
        <v>923439</v>
      </c>
      <c r="HS314" s="16">
        <v>209493</v>
      </c>
      <c r="HT314" s="16">
        <v>10423</v>
      </c>
      <c r="HU314" s="16">
        <v>703523</v>
      </c>
      <c r="HV314" s="16">
        <v>503953775</v>
      </c>
      <c r="HW314" s="18">
        <v>1.39601</v>
      </c>
      <c r="HX314" s="18">
        <v>1.9617800000000001</v>
      </c>
      <c r="HY314" s="18">
        <v>0</v>
      </c>
      <c r="HZ314" s="16">
        <v>503953775</v>
      </c>
      <c r="IA314" s="16">
        <v>0</v>
      </c>
      <c r="IB314" s="16">
        <v>7635</v>
      </c>
      <c r="IC314" s="17">
        <v>0</v>
      </c>
      <c r="ID314" s="16">
        <v>0</v>
      </c>
      <c r="IE314" s="15">
        <v>1042.2560000000001</v>
      </c>
      <c r="IF314" s="16">
        <v>0</v>
      </c>
      <c r="IG314" s="16">
        <v>1229341</v>
      </c>
      <c r="IH314" s="16">
        <v>3118</v>
      </c>
      <c r="II314" s="16">
        <v>0</v>
      </c>
      <c r="IJ314" s="16">
        <v>0</v>
      </c>
      <c r="IK314" s="16">
        <v>51172</v>
      </c>
      <c r="IL314" s="16">
        <v>209493</v>
      </c>
      <c r="IM314" s="16">
        <v>10423</v>
      </c>
      <c r="IN314" s="16">
        <v>0</v>
      </c>
      <c r="IO314" s="16">
        <v>0</v>
      </c>
      <c r="IP314" s="16">
        <v>1057479</v>
      </c>
      <c r="IQ314" s="16">
        <v>5644991</v>
      </c>
      <c r="IR314" s="16">
        <v>0</v>
      </c>
      <c r="IS314" s="16">
        <v>3118</v>
      </c>
      <c r="IT314" s="16">
        <v>0</v>
      </c>
      <c r="IU314" s="16">
        <v>0</v>
      </c>
      <c r="IV314" s="16">
        <v>51172</v>
      </c>
      <c r="IW314" s="16">
        <v>209493</v>
      </c>
      <c r="IX314" s="16">
        <v>10423</v>
      </c>
      <c r="IY314" s="16">
        <v>0</v>
      </c>
      <c r="IZ314" s="16">
        <v>0</v>
      </c>
      <c r="JA314" s="16">
        <v>0</v>
      </c>
      <c r="JB314" s="16">
        <v>301583</v>
      </c>
      <c r="JC314" s="16">
        <v>6118436</v>
      </c>
      <c r="JD314" s="16">
        <v>7164684</v>
      </c>
      <c r="JE314" s="16">
        <v>0</v>
      </c>
      <c r="JF314" s="16">
        <v>7164684</v>
      </c>
      <c r="JG314" s="19">
        <v>0.1</v>
      </c>
      <c r="JH314" s="16">
        <v>716468</v>
      </c>
      <c r="JI314" s="16">
        <v>503953775</v>
      </c>
      <c r="JJ314" s="14">
        <v>938.4</v>
      </c>
      <c r="JK314" s="16">
        <v>537035</v>
      </c>
      <c r="JL314" s="16">
        <v>416026</v>
      </c>
      <c r="JM314" s="16">
        <v>537035</v>
      </c>
      <c r="JN314" s="17">
        <v>0.25</v>
      </c>
      <c r="JO314" s="19">
        <v>0.19370000000000001</v>
      </c>
      <c r="JP314" s="16">
        <v>716468</v>
      </c>
      <c r="JQ314" s="16">
        <v>138780</v>
      </c>
      <c r="JR314" s="17">
        <v>7.0000000000000007E-2</v>
      </c>
      <c r="JS314" s="16">
        <v>5849323</v>
      </c>
      <c r="JT314" s="16">
        <v>409453</v>
      </c>
      <c r="JU314" s="16">
        <v>716468</v>
      </c>
      <c r="JV314" s="16">
        <v>138780</v>
      </c>
      <c r="JW314" s="16">
        <v>409453</v>
      </c>
      <c r="JX314" s="16">
        <v>168235</v>
      </c>
      <c r="JY314" s="16">
        <v>138780</v>
      </c>
      <c r="JZ314" s="18">
        <v>0</v>
      </c>
      <c r="KA314" s="16">
        <v>0</v>
      </c>
      <c r="KB314" s="16">
        <v>409453</v>
      </c>
      <c r="KC314" s="16">
        <v>168235</v>
      </c>
      <c r="KD314" s="16">
        <v>577688</v>
      </c>
      <c r="KE314" s="16">
        <v>7164684</v>
      </c>
      <c r="KF314" s="19">
        <v>0</v>
      </c>
      <c r="KG314" s="16">
        <v>0</v>
      </c>
      <c r="KH314" s="17">
        <v>0</v>
      </c>
      <c r="KI314" s="16">
        <v>5849323</v>
      </c>
      <c r="KJ314" s="16">
        <v>0</v>
      </c>
      <c r="KK314" s="16">
        <v>0</v>
      </c>
      <c r="KL314" s="16">
        <v>0</v>
      </c>
      <c r="KM314" s="16">
        <v>0</v>
      </c>
      <c r="KN314" s="16">
        <v>6979</v>
      </c>
      <c r="KO314" s="16">
        <v>6998</v>
      </c>
      <c r="KP314" s="16">
        <v>-19</v>
      </c>
      <c r="KQ314" s="16">
        <v>1057479</v>
      </c>
      <c r="KR314" s="16">
        <v>-19</v>
      </c>
      <c r="KS314" s="16">
        <v>1057498</v>
      </c>
      <c r="KT314" s="16">
        <v>-46</v>
      </c>
      <c r="KU314" s="16">
        <v>-19</v>
      </c>
      <c r="KV314" s="16">
        <v>-65</v>
      </c>
      <c r="KW314" s="16">
        <v>2721350</v>
      </c>
      <c r="KX314" s="16">
        <v>1057498</v>
      </c>
      <c r="KY314" s="18">
        <v>3778848</v>
      </c>
      <c r="KZ314" s="16">
        <v>168235</v>
      </c>
      <c r="LA314" s="16">
        <v>0</v>
      </c>
      <c r="LB314" s="16">
        <v>0</v>
      </c>
      <c r="LC314" s="16">
        <v>0</v>
      </c>
      <c r="LD314" s="16">
        <v>3947083</v>
      </c>
      <c r="LE314" s="16">
        <v>103920</v>
      </c>
      <c r="LF314" s="16">
        <v>0</v>
      </c>
      <c r="LG314" s="16">
        <v>0</v>
      </c>
      <c r="LH314" s="16">
        <v>4051003</v>
      </c>
      <c r="LI314" s="16">
        <v>168235</v>
      </c>
      <c r="LJ314" s="16">
        <v>3882768</v>
      </c>
      <c r="LK314" s="16">
        <v>503953775</v>
      </c>
      <c r="LL314" s="16">
        <v>7.7046099999999997</v>
      </c>
      <c r="LM314" s="16">
        <v>168235</v>
      </c>
      <c r="LN314" s="16">
        <v>540320565</v>
      </c>
      <c r="LO314" s="16">
        <v>0.31136000000000003</v>
      </c>
      <c r="LP314" s="16">
        <v>7.7046099999999997</v>
      </c>
      <c r="LQ314" s="16">
        <v>8.0159699999999994</v>
      </c>
      <c r="LR314" s="16">
        <v>349033</v>
      </c>
      <c r="LS314" s="16">
        <v>0</v>
      </c>
      <c r="LT314" s="16">
        <v>67696</v>
      </c>
      <c r="LU314" s="16">
        <v>75804</v>
      </c>
      <c r="LV314" s="16">
        <v>671</v>
      </c>
      <c r="LW314" s="16">
        <v>35168</v>
      </c>
      <c r="LX314" s="16">
        <v>4192</v>
      </c>
      <c r="LY314" s="16">
        <v>51172</v>
      </c>
      <c r="LZ314" s="16">
        <v>481392</v>
      </c>
      <c r="MA314" s="16">
        <v>6118436</v>
      </c>
      <c r="MB314" s="18">
        <v>481392</v>
      </c>
      <c r="MC314" s="16">
        <v>5637044</v>
      </c>
      <c r="MD314" s="16">
        <v>9634569</v>
      </c>
      <c r="ME314" s="18">
        <v>0</v>
      </c>
      <c r="MF314" s="18">
        <v>0</v>
      </c>
      <c r="MG314" s="18">
        <v>577688</v>
      </c>
      <c r="MH314" s="16">
        <v>0</v>
      </c>
      <c r="MI314" s="16">
        <v>301583</v>
      </c>
      <c r="MJ314" s="16">
        <v>0</v>
      </c>
      <c r="MK314" s="16">
        <v>0</v>
      </c>
      <c r="ML314" s="16">
        <v>0</v>
      </c>
      <c r="MM314" s="16">
        <v>0</v>
      </c>
      <c r="MN314" s="16">
        <v>0</v>
      </c>
      <c r="MO314" s="16">
        <v>3947083</v>
      </c>
      <c r="MP314" s="16">
        <v>301583</v>
      </c>
      <c r="MQ314" s="16">
        <v>0</v>
      </c>
      <c r="MR314" s="16">
        <v>409453</v>
      </c>
      <c r="MS314" s="16">
        <v>0</v>
      </c>
      <c r="MT314" s="16">
        <v>38933</v>
      </c>
      <c r="MU314" s="16">
        <v>-65</v>
      </c>
      <c r="MV314" s="16">
        <v>0</v>
      </c>
      <c r="MW314" s="16">
        <v>4696987</v>
      </c>
      <c r="MX314" s="16">
        <v>540320565</v>
      </c>
      <c r="MY314" s="16">
        <v>0.67</v>
      </c>
      <c r="MZ314" s="16">
        <v>362015</v>
      </c>
      <c r="NA314" s="16">
        <v>0</v>
      </c>
      <c r="NB314" s="16">
        <v>5849323</v>
      </c>
      <c r="NC314" s="16">
        <v>0</v>
      </c>
      <c r="ND314" s="16">
        <v>362015</v>
      </c>
      <c r="NE314" s="16">
        <v>0</v>
      </c>
      <c r="NF314" s="16">
        <v>362015</v>
      </c>
      <c r="NG314" s="17">
        <v>7.0000000000000007E-2</v>
      </c>
      <c r="NH314" s="17">
        <v>0</v>
      </c>
      <c r="NI314" s="17">
        <v>0</v>
      </c>
      <c r="NJ314" s="17">
        <v>0</v>
      </c>
      <c r="NK314" s="17">
        <v>0</v>
      </c>
      <c r="NL314" s="17">
        <v>7.0000000000000007E-2</v>
      </c>
      <c r="NM314" s="16">
        <v>409453</v>
      </c>
      <c r="NN314" s="16">
        <v>0</v>
      </c>
      <c r="NO314" s="18">
        <v>0</v>
      </c>
      <c r="NP314" s="16">
        <v>0</v>
      </c>
      <c r="NQ314" s="17">
        <v>409453</v>
      </c>
      <c r="NR314" s="16">
        <v>304631</v>
      </c>
      <c r="NS314" s="16">
        <v>0</v>
      </c>
      <c r="NT314" s="16">
        <v>178306</v>
      </c>
      <c r="NU314" s="16">
        <v>0</v>
      </c>
      <c r="NV314" s="16">
        <v>0</v>
      </c>
      <c r="NW314" s="17">
        <v>0</v>
      </c>
      <c r="NX314" s="17">
        <v>203922</v>
      </c>
    </row>
    <row r="315" spans="1:388" x14ac:dyDescent="0.55000000000000004">
      <c r="A315" s="13" t="s">
        <v>1177</v>
      </c>
      <c r="B315" s="13" t="s">
        <v>1248</v>
      </c>
      <c r="C315" s="13" t="s">
        <v>595</v>
      </c>
      <c r="D315" s="13" t="s">
        <v>596</v>
      </c>
      <c r="E315" s="14">
        <v>786.7</v>
      </c>
      <c r="F315" s="15">
        <v>0</v>
      </c>
      <c r="G315" s="16">
        <v>7413</v>
      </c>
      <c r="H315" s="16">
        <v>0</v>
      </c>
      <c r="I315" s="16">
        <v>6553</v>
      </c>
      <c r="J315" s="15">
        <v>0</v>
      </c>
      <c r="K315" s="16">
        <v>0</v>
      </c>
      <c r="L315" s="16">
        <v>7413</v>
      </c>
      <c r="M315" s="16">
        <v>222</v>
      </c>
      <c r="N315" s="16">
        <v>7635</v>
      </c>
      <c r="O315" s="17">
        <v>636.33000000000004</v>
      </c>
      <c r="P315" s="17">
        <v>19.07</v>
      </c>
      <c r="Q315" s="17">
        <v>655.4</v>
      </c>
      <c r="R315" s="17">
        <v>63</v>
      </c>
      <c r="S315" s="17">
        <v>2.16</v>
      </c>
      <c r="T315" s="17">
        <v>65.16</v>
      </c>
      <c r="U315" s="17">
        <v>76.72</v>
      </c>
      <c r="V315" s="17">
        <v>2.35</v>
      </c>
      <c r="W315" s="17">
        <v>79.069999999999993</v>
      </c>
      <c r="X315" s="17">
        <v>357.8</v>
      </c>
      <c r="Y315" s="17">
        <v>10.73</v>
      </c>
      <c r="Z315" s="17">
        <v>368.53</v>
      </c>
      <c r="AA315" s="17">
        <v>29.52</v>
      </c>
      <c r="AB315" s="17">
        <v>21.78</v>
      </c>
      <c r="AC315" s="17">
        <v>23.29</v>
      </c>
      <c r="AD315" s="17">
        <v>74.59</v>
      </c>
      <c r="AE315" s="14">
        <v>786.7</v>
      </c>
      <c r="AF315" s="17">
        <v>861.29</v>
      </c>
      <c r="AG315" s="17">
        <v>1.0900000000000001</v>
      </c>
      <c r="AH315" s="17">
        <v>862.38</v>
      </c>
      <c r="AI315" s="15">
        <v>13.24</v>
      </c>
      <c r="AJ315" s="15">
        <v>3.1930000000000001</v>
      </c>
      <c r="AK315" s="17">
        <v>0.73</v>
      </c>
      <c r="AL315" s="17">
        <f>ROUND(Data_AidAndLevy[[#This Row],[L311]]*Data_AidAndLevy[[#This Row],[L201]],0)</f>
        <v>5411</v>
      </c>
      <c r="AM315" s="15">
        <v>0</v>
      </c>
      <c r="AN315" s="15">
        <v>17.163</v>
      </c>
      <c r="AO315" s="17">
        <v>861.29</v>
      </c>
      <c r="AP315" s="15">
        <v>878.45299999999997</v>
      </c>
      <c r="AQ315" s="17">
        <v>74.59</v>
      </c>
      <c r="AR315" s="15">
        <v>803.86300000000006</v>
      </c>
      <c r="AS315" s="16">
        <v>7635</v>
      </c>
      <c r="AT315" s="14">
        <v>786.7</v>
      </c>
      <c r="AU315" s="16">
        <v>6006455</v>
      </c>
      <c r="AV315" s="16">
        <v>6031217</v>
      </c>
      <c r="AW315" s="17">
        <v>1.01</v>
      </c>
      <c r="AX315" s="16">
        <v>6091529</v>
      </c>
      <c r="AY315" s="16">
        <v>6006455</v>
      </c>
      <c r="AZ315" s="16">
        <v>85074</v>
      </c>
      <c r="BA315" s="16">
        <v>7635</v>
      </c>
      <c r="BB315" s="15">
        <v>17.163</v>
      </c>
      <c r="BC315" s="16">
        <v>131040</v>
      </c>
      <c r="BD315" s="16">
        <v>7635</v>
      </c>
      <c r="BE315" s="17">
        <v>74.59</v>
      </c>
      <c r="BF315" s="16">
        <v>569495</v>
      </c>
      <c r="BG315" s="17">
        <v>655.4</v>
      </c>
      <c r="BH315" s="14">
        <v>786.7</v>
      </c>
      <c r="BI315" s="16">
        <v>515603</v>
      </c>
      <c r="BJ315" s="16">
        <v>517718</v>
      </c>
      <c r="BK315" s="16">
        <v>515603</v>
      </c>
      <c r="BL315" s="16">
        <v>2115</v>
      </c>
      <c r="BM315" s="16">
        <v>515603</v>
      </c>
      <c r="BN315" s="16">
        <v>517718</v>
      </c>
      <c r="BO315" s="17">
        <v>65.16</v>
      </c>
      <c r="BP315" s="14">
        <v>786.7</v>
      </c>
      <c r="BQ315" s="16">
        <v>51261</v>
      </c>
      <c r="BR315" s="16">
        <v>51257</v>
      </c>
      <c r="BS315" s="16">
        <v>51261</v>
      </c>
      <c r="BT315" s="16">
        <v>0</v>
      </c>
      <c r="BU315" s="16">
        <v>51261</v>
      </c>
      <c r="BV315" s="16">
        <v>51261</v>
      </c>
      <c r="BW315" s="17">
        <v>79.069999999999993</v>
      </c>
      <c r="BX315" s="14">
        <v>786.7</v>
      </c>
      <c r="BY315" s="16">
        <v>62204</v>
      </c>
      <c r="BZ315" s="16">
        <v>62419</v>
      </c>
      <c r="CA315" s="16">
        <v>62204</v>
      </c>
      <c r="CB315" s="16">
        <v>215</v>
      </c>
      <c r="CC315" s="16">
        <v>62204</v>
      </c>
      <c r="CD315" s="16">
        <v>62419</v>
      </c>
      <c r="CE315" s="17">
        <v>368.53</v>
      </c>
      <c r="CF315" s="14">
        <v>786.7</v>
      </c>
      <c r="CG315" s="16">
        <v>289923</v>
      </c>
      <c r="CH315" s="16">
        <v>291106</v>
      </c>
      <c r="CI315" s="16">
        <v>289923</v>
      </c>
      <c r="CJ315" s="16">
        <v>1183</v>
      </c>
      <c r="CK315" s="16">
        <v>289923</v>
      </c>
      <c r="CL315" s="16">
        <v>291106</v>
      </c>
      <c r="CM315" s="17">
        <v>337.26</v>
      </c>
      <c r="CN315" s="17">
        <v>861.29</v>
      </c>
      <c r="CO315" s="16">
        <v>290479</v>
      </c>
      <c r="CP315" s="16">
        <v>293214</v>
      </c>
      <c r="CQ315" s="16">
        <v>1549</v>
      </c>
      <c r="CR315" s="16">
        <v>294763</v>
      </c>
      <c r="CS315" s="16">
        <v>290479</v>
      </c>
      <c r="CT315" s="16">
        <v>4284</v>
      </c>
      <c r="CU315" s="14">
        <v>786.7</v>
      </c>
      <c r="CV315" s="16">
        <v>2</v>
      </c>
      <c r="CW315" s="14">
        <v>0</v>
      </c>
      <c r="CX315" s="16">
        <v>789</v>
      </c>
      <c r="CY315" s="17">
        <v>62.47</v>
      </c>
      <c r="CZ315" s="16">
        <v>49289</v>
      </c>
      <c r="DA315" s="16">
        <v>789</v>
      </c>
      <c r="DB315" s="17">
        <v>69.650000000000006</v>
      </c>
      <c r="DC315" s="16">
        <v>54954</v>
      </c>
      <c r="DD315" s="17">
        <v>1.0900000000000001</v>
      </c>
      <c r="DE315" s="17">
        <v>337.26</v>
      </c>
      <c r="DF315" s="16">
        <v>368</v>
      </c>
      <c r="DG315" s="17">
        <v>41.7</v>
      </c>
      <c r="DH315" s="17">
        <v>861.29</v>
      </c>
      <c r="DI315" s="16">
        <v>35916</v>
      </c>
      <c r="DJ315" s="16">
        <v>36435</v>
      </c>
      <c r="DK315" s="16">
        <v>35916</v>
      </c>
      <c r="DL315" s="16">
        <v>519</v>
      </c>
      <c r="DM315" s="16">
        <v>35916</v>
      </c>
      <c r="DN315" s="16">
        <v>36435</v>
      </c>
      <c r="DO315" s="17">
        <v>4.8</v>
      </c>
      <c r="DP315" s="17">
        <v>861.29</v>
      </c>
      <c r="DQ315" s="16">
        <v>4134</v>
      </c>
      <c r="DR315" s="16">
        <v>4190</v>
      </c>
      <c r="DS315" s="16">
        <v>4134</v>
      </c>
      <c r="DT315" s="16">
        <v>56</v>
      </c>
      <c r="DU315" s="16">
        <v>4134</v>
      </c>
      <c r="DV315" s="16">
        <v>4190</v>
      </c>
      <c r="DW315" s="16">
        <v>6006455</v>
      </c>
      <c r="DX315" s="16">
        <v>85074</v>
      </c>
      <c r="DY315" s="16">
        <v>131040</v>
      </c>
      <c r="DZ315" s="16">
        <v>569495</v>
      </c>
      <c r="EA315" s="16">
        <v>517718</v>
      </c>
      <c r="EB315" s="16">
        <v>51261</v>
      </c>
      <c r="EC315" s="16">
        <v>62419</v>
      </c>
      <c r="ED315" s="16">
        <v>291106</v>
      </c>
      <c r="EE315" s="16">
        <v>290479</v>
      </c>
      <c r="EF315" s="16">
        <v>4284</v>
      </c>
      <c r="EG315" s="16">
        <v>49289</v>
      </c>
      <c r="EH315" s="16">
        <v>54954</v>
      </c>
      <c r="EI315" s="16">
        <v>368</v>
      </c>
      <c r="EJ315" s="16">
        <v>36435</v>
      </c>
      <c r="EK315" s="16">
        <v>4190</v>
      </c>
      <c r="EL315" s="16">
        <v>51207</v>
      </c>
      <c r="EM315" s="16">
        <v>87000</v>
      </c>
      <c r="EN315" s="16">
        <v>0</v>
      </c>
      <c r="EO315" s="16">
        <v>8190360</v>
      </c>
      <c r="EP315" s="16">
        <v>340425869</v>
      </c>
      <c r="EQ315" s="18">
        <v>5.4</v>
      </c>
      <c r="ER315" s="16">
        <v>1838300</v>
      </c>
      <c r="ES315" s="16">
        <v>26519</v>
      </c>
      <c r="ET315" s="16">
        <v>25969</v>
      </c>
      <c r="EU315" s="16">
        <v>550</v>
      </c>
      <c r="EV315" s="16">
        <v>1838300</v>
      </c>
      <c r="EW315" s="16">
        <v>1838850</v>
      </c>
      <c r="EX315" s="16">
        <v>30359857</v>
      </c>
      <c r="EY315" s="16">
        <v>27265925</v>
      </c>
      <c r="EZ315" s="16">
        <v>3093932</v>
      </c>
      <c r="FA315" s="18">
        <v>5.4</v>
      </c>
      <c r="FB315" s="16">
        <v>16707</v>
      </c>
      <c r="FC315" s="16">
        <v>0</v>
      </c>
      <c r="FD315" s="16">
        <v>0</v>
      </c>
      <c r="FE315" s="16">
        <v>0</v>
      </c>
      <c r="FF315" s="16">
        <v>16707</v>
      </c>
      <c r="FG315" s="16">
        <v>16707</v>
      </c>
      <c r="FH315" s="16">
        <v>1838850</v>
      </c>
      <c r="FI315" s="16">
        <v>1855557</v>
      </c>
      <c r="FJ315" s="16">
        <v>6749</v>
      </c>
      <c r="FK315" s="15">
        <v>803.86300000000006</v>
      </c>
      <c r="FL315" s="16">
        <v>5425271</v>
      </c>
      <c r="FM315" s="16">
        <v>6749</v>
      </c>
      <c r="FN315" s="17">
        <v>74.59</v>
      </c>
      <c r="FO315" s="16">
        <v>503408</v>
      </c>
      <c r="FP315" s="16">
        <v>264</v>
      </c>
      <c r="FQ315" s="17">
        <v>862.38</v>
      </c>
      <c r="FR315" s="16">
        <v>227668</v>
      </c>
      <c r="FS315" s="16">
        <v>36435</v>
      </c>
      <c r="FT315" s="16">
        <v>4190</v>
      </c>
      <c r="FU315" s="16">
        <v>268293</v>
      </c>
      <c r="FV315" s="16">
        <v>5425271</v>
      </c>
      <c r="FW315" s="16">
        <v>503408</v>
      </c>
      <c r="FX315" s="16">
        <v>0</v>
      </c>
      <c r="FY315" s="16">
        <v>517718</v>
      </c>
      <c r="FZ315" s="16">
        <v>51261</v>
      </c>
      <c r="GA315" s="16">
        <v>62419</v>
      </c>
      <c r="GB315" s="16">
        <v>291106</v>
      </c>
      <c r="GC315" s="16">
        <v>7119476</v>
      </c>
      <c r="GD315" s="16">
        <v>1855557</v>
      </c>
      <c r="GE315" s="16">
        <v>5263919</v>
      </c>
      <c r="GF315" s="15">
        <v>878.45299999999997</v>
      </c>
      <c r="GG315" s="16">
        <v>300</v>
      </c>
      <c r="GH315" s="16">
        <v>263536</v>
      </c>
      <c r="GI315" s="16">
        <v>5263919</v>
      </c>
      <c r="GJ315" s="16">
        <v>0</v>
      </c>
      <c r="GK315" s="14">
        <v>23.5</v>
      </c>
      <c r="GL315" s="16">
        <v>7635</v>
      </c>
      <c r="GM315" s="16">
        <v>179423</v>
      </c>
      <c r="GN315" s="14">
        <v>0</v>
      </c>
      <c r="GO315" s="16">
        <v>7413</v>
      </c>
      <c r="GP315" s="16">
        <v>0</v>
      </c>
      <c r="GQ315" s="16">
        <v>179423</v>
      </c>
      <c r="GR315" s="16">
        <v>179423</v>
      </c>
      <c r="GS315" s="16">
        <v>8190360</v>
      </c>
      <c r="GT315" s="16">
        <v>7119476</v>
      </c>
      <c r="GU315" s="16">
        <v>0</v>
      </c>
      <c r="GV315" s="16">
        <v>1070884</v>
      </c>
      <c r="GW315" s="16">
        <v>340425869</v>
      </c>
      <c r="GX315" s="16">
        <v>333669642</v>
      </c>
      <c r="GY315" s="16">
        <v>6756227</v>
      </c>
      <c r="GZ315" s="16">
        <v>333669642</v>
      </c>
      <c r="HA315" s="18">
        <v>2.0199999999999999E-2</v>
      </c>
      <c r="HB315" s="16">
        <v>21147</v>
      </c>
      <c r="HC315" s="16">
        <v>427</v>
      </c>
      <c r="HD315" s="16">
        <v>21147</v>
      </c>
      <c r="HE315" s="16">
        <v>427</v>
      </c>
      <c r="HF315" s="16">
        <v>20720</v>
      </c>
      <c r="HG315" s="16">
        <v>886</v>
      </c>
      <c r="HH315" s="16">
        <v>685</v>
      </c>
      <c r="HI315" s="16">
        <v>201</v>
      </c>
      <c r="HJ315" s="15">
        <v>878.45299999999997</v>
      </c>
      <c r="HK315" s="16">
        <v>176569</v>
      </c>
      <c r="HL315" s="15">
        <v>878.45299999999997</v>
      </c>
      <c r="HM315" s="16">
        <v>10</v>
      </c>
      <c r="HN315" s="16">
        <v>8785</v>
      </c>
      <c r="HO315" s="15">
        <v>878.45299999999997</v>
      </c>
      <c r="HP315" s="16">
        <v>7635</v>
      </c>
      <c r="HQ315" s="15">
        <v>0.11600000000000001</v>
      </c>
      <c r="HR315" s="16">
        <v>778309</v>
      </c>
      <c r="HS315" s="16">
        <v>176569</v>
      </c>
      <c r="HT315" s="16">
        <v>8785</v>
      </c>
      <c r="HU315" s="16">
        <v>592955</v>
      </c>
      <c r="HV315" s="16">
        <v>340425869</v>
      </c>
      <c r="HW315" s="18">
        <v>1.7418</v>
      </c>
      <c r="HX315" s="18">
        <v>1.9617800000000001</v>
      </c>
      <c r="HY315" s="18">
        <v>0</v>
      </c>
      <c r="HZ315" s="16">
        <v>340425869</v>
      </c>
      <c r="IA315" s="16">
        <v>0</v>
      </c>
      <c r="IB315" s="16">
        <v>7635</v>
      </c>
      <c r="IC315" s="17">
        <v>0</v>
      </c>
      <c r="ID315" s="16">
        <v>0</v>
      </c>
      <c r="IE315" s="15">
        <v>878.45299999999997</v>
      </c>
      <c r="IF315" s="16">
        <v>0</v>
      </c>
      <c r="IG315" s="16">
        <v>1070884</v>
      </c>
      <c r="IH315" s="16">
        <v>20720</v>
      </c>
      <c r="II315" s="16">
        <v>0</v>
      </c>
      <c r="IJ315" s="16">
        <v>0</v>
      </c>
      <c r="IK315" s="16">
        <v>51207</v>
      </c>
      <c r="IL315" s="16">
        <v>176569</v>
      </c>
      <c r="IM315" s="16">
        <v>8785</v>
      </c>
      <c r="IN315" s="16">
        <v>0</v>
      </c>
      <c r="IO315" s="16">
        <v>0</v>
      </c>
      <c r="IP315" s="16">
        <v>916017</v>
      </c>
      <c r="IQ315" s="16">
        <v>5263919</v>
      </c>
      <c r="IR315" s="16">
        <v>0</v>
      </c>
      <c r="IS315" s="16">
        <v>20720</v>
      </c>
      <c r="IT315" s="16">
        <v>0</v>
      </c>
      <c r="IU315" s="16">
        <v>0</v>
      </c>
      <c r="IV315" s="16">
        <v>51207</v>
      </c>
      <c r="IW315" s="16">
        <v>176569</v>
      </c>
      <c r="IX315" s="16">
        <v>8785</v>
      </c>
      <c r="IY315" s="16">
        <v>0</v>
      </c>
      <c r="IZ315" s="16">
        <v>0</v>
      </c>
      <c r="JA315" s="16">
        <v>0</v>
      </c>
      <c r="JB315" s="16">
        <v>179423</v>
      </c>
      <c r="JC315" s="16">
        <v>5598209</v>
      </c>
      <c r="JD315" s="16">
        <v>6006455</v>
      </c>
      <c r="JE315" s="16">
        <v>85074</v>
      </c>
      <c r="JF315" s="16">
        <v>6091529</v>
      </c>
      <c r="JG315" s="19">
        <v>0.1</v>
      </c>
      <c r="JH315" s="16">
        <v>609153</v>
      </c>
      <c r="JI315" s="16">
        <v>340425869</v>
      </c>
      <c r="JJ315" s="14">
        <v>786.7</v>
      </c>
      <c r="JK315" s="16">
        <v>432726</v>
      </c>
      <c r="JL315" s="16">
        <v>416026</v>
      </c>
      <c r="JM315" s="16">
        <v>432726</v>
      </c>
      <c r="JN315" s="17">
        <v>0.25</v>
      </c>
      <c r="JO315" s="19">
        <v>0.2404</v>
      </c>
      <c r="JP315" s="16">
        <v>609153</v>
      </c>
      <c r="JQ315" s="16">
        <v>146440</v>
      </c>
      <c r="JR315" s="17">
        <v>0.06</v>
      </c>
      <c r="JS315" s="16">
        <v>5272562</v>
      </c>
      <c r="JT315" s="16">
        <v>316354</v>
      </c>
      <c r="JU315" s="16">
        <v>609153</v>
      </c>
      <c r="JV315" s="16">
        <v>146440</v>
      </c>
      <c r="JW315" s="16">
        <v>316354</v>
      </c>
      <c r="JX315" s="16">
        <v>146359</v>
      </c>
      <c r="JY315" s="16">
        <v>146440</v>
      </c>
      <c r="JZ315" s="18">
        <v>0</v>
      </c>
      <c r="KA315" s="16">
        <v>0</v>
      </c>
      <c r="KB315" s="16">
        <v>316354</v>
      </c>
      <c r="KC315" s="16">
        <v>146359</v>
      </c>
      <c r="KD315" s="16">
        <v>462713</v>
      </c>
      <c r="KE315" s="16">
        <v>6091529</v>
      </c>
      <c r="KF315" s="19">
        <v>0</v>
      </c>
      <c r="KG315" s="16">
        <v>0</v>
      </c>
      <c r="KH315" s="17">
        <v>0</v>
      </c>
      <c r="KI315" s="16">
        <v>5272562</v>
      </c>
      <c r="KJ315" s="16">
        <v>0</v>
      </c>
      <c r="KK315" s="16">
        <v>0</v>
      </c>
      <c r="KL315" s="16">
        <v>0</v>
      </c>
      <c r="KM315" s="16">
        <v>0</v>
      </c>
      <c r="KN315" s="16">
        <v>12622</v>
      </c>
      <c r="KO315" s="16">
        <v>12360</v>
      </c>
      <c r="KP315" s="16">
        <v>262</v>
      </c>
      <c r="KQ315" s="16">
        <v>916017</v>
      </c>
      <c r="KR315" s="16">
        <v>262</v>
      </c>
      <c r="KS315" s="16">
        <v>915755</v>
      </c>
      <c r="KT315" s="16">
        <v>550</v>
      </c>
      <c r="KU315" s="16">
        <v>262</v>
      </c>
      <c r="KV315" s="16">
        <v>812</v>
      </c>
      <c r="KW315" s="16">
        <v>1838300</v>
      </c>
      <c r="KX315" s="16">
        <v>915755</v>
      </c>
      <c r="KY315" s="18">
        <v>2754055</v>
      </c>
      <c r="KZ315" s="16">
        <v>146359</v>
      </c>
      <c r="LA315" s="16">
        <v>0</v>
      </c>
      <c r="LB315" s="16">
        <v>0</v>
      </c>
      <c r="LC315" s="16">
        <v>0</v>
      </c>
      <c r="LD315" s="16">
        <v>2900414</v>
      </c>
      <c r="LE315" s="16">
        <v>0</v>
      </c>
      <c r="LF315" s="16">
        <v>0</v>
      </c>
      <c r="LG315" s="16">
        <v>0</v>
      </c>
      <c r="LH315" s="16">
        <v>2900414</v>
      </c>
      <c r="LI315" s="16">
        <v>146359</v>
      </c>
      <c r="LJ315" s="16">
        <v>2754055</v>
      </c>
      <c r="LK315" s="16">
        <v>340425869</v>
      </c>
      <c r="LL315" s="16">
        <v>8.0900300000000005</v>
      </c>
      <c r="LM315" s="16">
        <v>146359</v>
      </c>
      <c r="LN315" s="16">
        <v>340425869</v>
      </c>
      <c r="LO315" s="16">
        <v>0.42992999999999998</v>
      </c>
      <c r="LP315" s="16">
        <v>8.0900300000000005</v>
      </c>
      <c r="LQ315" s="16">
        <v>8.5199599999999993</v>
      </c>
      <c r="LR315" s="16">
        <v>290479</v>
      </c>
      <c r="LS315" s="16">
        <v>4284</v>
      </c>
      <c r="LT315" s="16">
        <v>49289</v>
      </c>
      <c r="LU315" s="16">
        <v>54954</v>
      </c>
      <c r="LV315" s="16">
        <v>368</v>
      </c>
      <c r="LW315" s="16">
        <v>36435</v>
      </c>
      <c r="LX315" s="16">
        <v>4190</v>
      </c>
      <c r="LY315" s="16">
        <v>51207</v>
      </c>
      <c r="LZ315" s="16">
        <v>388792</v>
      </c>
      <c r="MA315" s="16">
        <v>5598209</v>
      </c>
      <c r="MB315" s="18">
        <v>388792</v>
      </c>
      <c r="MC315" s="16">
        <v>5209417</v>
      </c>
      <c r="MD315" s="16">
        <v>8190360</v>
      </c>
      <c r="ME315" s="18">
        <v>0</v>
      </c>
      <c r="MF315" s="18">
        <v>0</v>
      </c>
      <c r="MG315" s="18">
        <v>462713</v>
      </c>
      <c r="MH315" s="16">
        <v>0</v>
      </c>
      <c r="MI315" s="16">
        <v>179423</v>
      </c>
      <c r="MJ315" s="16">
        <v>0</v>
      </c>
      <c r="MK315" s="16">
        <v>0</v>
      </c>
      <c r="ML315" s="16">
        <v>0</v>
      </c>
      <c r="MM315" s="16">
        <v>0</v>
      </c>
      <c r="MN315" s="16">
        <v>0</v>
      </c>
      <c r="MO315" s="16">
        <v>2900414</v>
      </c>
      <c r="MP315" s="16">
        <v>179423</v>
      </c>
      <c r="MQ315" s="16">
        <v>0</v>
      </c>
      <c r="MR315" s="16">
        <v>316354</v>
      </c>
      <c r="MS315" s="16">
        <v>0</v>
      </c>
      <c r="MT315" s="16">
        <v>16707</v>
      </c>
      <c r="MU315" s="16">
        <v>812</v>
      </c>
      <c r="MV315" s="16">
        <v>0</v>
      </c>
      <c r="MW315" s="16">
        <v>3413710</v>
      </c>
      <c r="MX315" s="16">
        <v>340425869</v>
      </c>
      <c r="MY315" s="16">
        <v>1</v>
      </c>
      <c r="MZ315" s="16">
        <v>340426</v>
      </c>
      <c r="NA315" s="16">
        <v>0</v>
      </c>
      <c r="NB315" s="16">
        <v>5272562</v>
      </c>
      <c r="NC315" s="16">
        <v>0</v>
      </c>
      <c r="ND315" s="16">
        <v>340426</v>
      </c>
      <c r="NE315" s="16">
        <v>0</v>
      </c>
      <c r="NF315" s="16">
        <v>340426</v>
      </c>
      <c r="NG315" s="17">
        <v>0.06</v>
      </c>
      <c r="NH315" s="17">
        <v>0</v>
      </c>
      <c r="NI315" s="17">
        <v>0</v>
      </c>
      <c r="NJ315" s="17">
        <v>0</v>
      </c>
      <c r="NK315" s="17">
        <v>0</v>
      </c>
      <c r="NL315" s="17">
        <v>0.06</v>
      </c>
      <c r="NM315" s="16">
        <v>316354</v>
      </c>
      <c r="NN315" s="16">
        <v>0</v>
      </c>
      <c r="NO315" s="18">
        <v>0</v>
      </c>
      <c r="NP315" s="16">
        <v>0</v>
      </c>
      <c r="NQ315" s="17">
        <v>316354</v>
      </c>
      <c r="NR315" s="16">
        <v>330000</v>
      </c>
      <c r="NS315" s="16">
        <v>0</v>
      </c>
      <c r="NT315" s="16">
        <v>112341</v>
      </c>
      <c r="NU315" s="16">
        <v>0</v>
      </c>
      <c r="NV315" s="16">
        <v>0</v>
      </c>
      <c r="NW315" s="17">
        <v>0</v>
      </c>
      <c r="NX315" s="17">
        <v>268970</v>
      </c>
    </row>
    <row r="316" spans="1:388" x14ac:dyDescent="0.55000000000000004">
      <c r="A316" s="13" t="s">
        <v>1185</v>
      </c>
      <c r="B316" s="13" t="s">
        <v>1281</v>
      </c>
      <c r="C316" s="13" t="s">
        <v>597</v>
      </c>
      <c r="D316" s="13" t="s">
        <v>598</v>
      </c>
      <c r="E316" s="14">
        <v>601.79999999999995</v>
      </c>
      <c r="F316" s="15">
        <v>3.83</v>
      </c>
      <c r="G316" s="16">
        <v>7413</v>
      </c>
      <c r="H316" s="16">
        <v>-1260</v>
      </c>
      <c r="I316" s="16">
        <v>6553</v>
      </c>
      <c r="J316" s="15">
        <v>3.83</v>
      </c>
      <c r="K316" s="16">
        <v>25098</v>
      </c>
      <c r="L316" s="16">
        <v>7413</v>
      </c>
      <c r="M316" s="16">
        <v>222</v>
      </c>
      <c r="N316" s="16">
        <v>7635</v>
      </c>
      <c r="O316" s="17">
        <v>657.54</v>
      </c>
      <c r="P316" s="17">
        <v>19.07</v>
      </c>
      <c r="Q316" s="17">
        <v>676.61</v>
      </c>
      <c r="R316" s="17">
        <v>69.95</v>
      </c>
      <c r="S316" s="17">
        <v>2.16</v>
      </c>
      <c r="T316" s="17">
        <v>72.11</v>
      </c>
      <c r="U316" s="17">
        <v>74.98</v>
      </c>
      <c r="V316" s="17">
        <v>2.35</v>
      </c>
      <c r="W316" s="17">
        <v>77.33</v>
      </c>
      <c r="X316" s="17">
        <v>357.8</v>
      </c>
      <c r="Y316" s="17">
        <v>10.73</v>
      </c>
      <c r="Z316" s="17">
        <v>368.53</v>
      </c>
      <c r="AA316" s="17">
        <v>38.159999999999997</v>
      </c>
      <c r="AB316" s="17">
        <v>50.82</v>
      </c>
      <c r="AC316" s="17">
        <v>20.55</v>
      </c>
      <c r="AD316" s="17">
        <v>109.53</v>
      </c>
      <c r="AE316" s="14">
        <v>601.79999999999995</v>
      </c>
      <c r="AF316" s="17">
        <v>711.33</v>
      </c>
      <c r="AG316" s="17">
        <v>1.37</v>
      </c>
      <c r="AH316" s="17">
        <v>712.7</v>
      </c>
      <c r="AI316" s="15">
        <v>24.65</v>
      </c>
      <c r="AJ316" s="15">
        <v>3.153</v>
      </c>
      <c r="AK316" s="17">
        <v>0.21</v>
      </c>
      <c r="AL316" s="17">
        <f>ROUND(Data_AidAndLevy[[#This Row],[L311]]*Data_AidAndLevy[[#This Row],[L201]],0)</f>
        <v>1557</v>
      </c>
      <c r="AM316" s="15">
        <v>0</v>
      </c>
      <c r="AN316" s="15">
        <v>28.013000000000002</v>
      </c>
      <c r="AO316" s="17">
        <v>711.33</v>
      </c>
      <c r="AP316" s="15">
        <v>739.34299999999996</v>
      </c>
      <c r="AQ316" s="17">
        <v>109.53</v>
      </c>
      <c r="AR316" s="15">
        <v>629.81299999999999</v>
      </c>
      <c r="AS316" s="16">
        <v>7635</v>
      </c>
      <c r="AT316" s="14">
        <v>601.79999999999995</v>
      </c>
      <c r="AU316" s="16">
        <v>4594743</v>
      </c>
      <c r="AV316" s="16">
        <v>4557512</v>
      </c>
      <c r="AW316" s="17">
        <v>1.01</v>
      </c>
      <c r="AX316" s="16">
        <v>4603087</v>
      </c>
      <c r="AY316" s="16">
        <v>4594743</v>
      </c>
      <c r="AZ316" s="16">
        <v>8344</v>
      </c>
      <c r="BA316" s="16">
        <v>7635</v>
      </c>
      <c r="BB316" s="15">
        <v>28.013000000000002</v>
      </c>
      <c r="BC316" s="16">
        <v>213879</v>
      </c>
      <c r="BD316" s="16">
        <v>7635</v>
      </c>
      <c r="BE316" s="17">
        <v>109.53</v>
      </c>
      <c r="BF316" s="16">
        <v>836262</v>
      </c>
      <c r="BG316" s="17">
        <v>676.61</v>
      </c>
      <c r="BH316" s="14">
        <v>601.79999999999995</v>
      </c>
      <c r="BI316" s="16">
        <v>407184</v>
      </c>
      <c r="BJ316" s="16">
        <v>404256</v>
      </c>
      <c r="BK316" s="16">
        <v>407184</v>
      </c>
      <c r="BL316" s="16">
        <v>0</v>
      </c>
      <c r="BM316" s="16">
        <v>407184</v>
      </c>
      <c r="BN316" s="16">
        <v>407184</v>
      </c>
      <c r="BO316" s="17">
        <v>72.11</v>
      </c>
      <c r="BP316" s="14">
        <v>601.79999999999995</v>
      </c>
      <c r="BQ316" s="16">
        <v>43396</v>
      </c>
      <c r="BR316" s="16">
        <v>43005</v>
      </c>
      <c r="BS316" s="16">
        <v>43396</v>
      </c>
      <c r="BT316" s="16">
        <v>0</v>
      </c>
      <c r="BU316" s="16">
        <v>43396</v>
      </c>
      <c r="BV316" s="16">
        <v>43396</v>
      </c>
      <c r="BW316" s="17">
        <v>77.33</v>
      </c>
      <c r="BX316" s="14">
        <v>601.79999999999995</v>
      </c>
      <c r="BY316" s="16">
        <v>46537</v>
      </c>
      <c r="BZ316" s="16">
        <v>46098</v>
      </c>
      <c r="CA316" s="16">
        <v>46537</v>
      </c>
      <c r="CB316" s="16">
        <v>0</v>
      </c>
      <c r="CC316" s="16">
        <v>46537</v>
      </c>
      <c r="CD316" s="16">
        <v>46537</v>
      </c>
      <c r="CE316" s="17">
        <v>368.53</v>
      </c>
      <c r="CF316" s="14">
        <v>601.79999999999995</v>
      </c>
      <c r="CG316" s="16">
        <v>221781</v>
      </c>
      <c r="CH316" s="16">
        <v>219975</v>
      </c>
      <c r="CI316" s="16">
        <v>221781</v>
      </c>
      <c r="CJ316" s="16">
        <v>0</v>
      </c>
      <c r="CK316" s="16">
        <v>221781</v>
      </c>
      <c r="CL316" s="16">
        <v>221781</v>
      </c>
      <c r="CM316" s="17">
        <v>340.52</v>
      </c>
      <c r="CN316" s="17">
        <v>711.33</v>
      </c>
      <c r="CO316" s="16">
        <v>242222</v>
      </c>
      <c r="CP316" s="16">
        <v>241911</v>
      </c>
      <c r="CQ316" s="16">
        <v>0</v>
      </c>
      <c r="CR316" s="16">
        <v>241911</v>
      </c>
      <c r="CS316" s="16">
        <v>242222</v>
      </c>
      <c r="CT316" s="16">
        <v>0</v>
      </c>
      <c r="CU316" s="14">
        <v>601.79999999999995</v>
      </c>
      <c r="CV316" s="16">
        <v>4</v>
      </c>
      <c r="CW316" s="14">
        <v>0</v>
      </c>
      <c r="CX316" s="16">
        <v>606</v>
      </c>
      <c r="CY316" s="17">
        <v>62.45</v>
      </c>
      <c r="CZ316" s="16">
        <v>37845</v>
      </c>
      <c r="DA316" s="16">
        <v>606</v>
      </c>
      <c r="DB316" s="17">
        <v>69.930000000000007</v>
      </c>
      <c r="DC316" s="16">
        <v>42378</v>
      </c>
      <c r="DD316" s="17">
        <v>1.37</v>
      </c>
      <c r="DE316" s="17">
        <v>340.52</v>
      </c>
      <c r="DF316" s="16">
        <v>467</v>
      </c>
      <c r="DG316" s="17">
        <v>34.31</v>
      </c>
      <c r="DH316" s="17">
        <v>711.33</v>
      </c>
      <c r="DI316" s="16">
        <v>24406</v>
      </c>
      <c r="DJ316" s="16">
        <v>24359</v>
      </c>
      <c r="DK316" s="16">
        <v>24406</v>
      </c>
      <c r="DL316" s="16">
        <v>0</v>
      </c>
      <c r="DM316" s="16">
        <v>24406</v>
      </c>
      <c r="DN316" s="16">
        <v>24406</v>
      </c>
      <c r="DO316" s="17">
        <v>4.09</v>
      </c>
      <c r="DP316" s="17">
        <v>711.33</v>
      </c>
      <c r="DQ316" s="16">
        <v>2909</v>
      </c>
      <c r="DR316" s="16">
        <v>2903</v>
      </c>
      <c r="DS316" s="16">
        <v>2909</v>
      </c>
      <c r="DT316" s="16">
        <v>0</v>
      </c>
      <c r="DU316" s="16">
        <v>2909</v>
      </c>
      <c r="DV316" s="16">
        <v>2909</v>
      </c>
      <c r="DW316" s="16">
        <v>4594743</v>
      </c>
      <c r="DX316" s="16">
        <v>8344</v>
      </c>
      <c r="DY316" s="16">
        <v>213879</v>
      </c>
      <c r="DZ316" s="16">
        <v>836262</v>
      </c>
      <c r="EA316" s="16">
        <v>407184</v>
      </c>
      <c r="EB316" s="16">
        <v>43396</v>
      </c>
      <c r="EC316" s="16">
        <v>46537</v>
      </c>
      <c r="ED316" s="16">
        <v>221781</v>
      </c>
      <c r="EE316" s="16">
        <v>242222</v>
      </c>
      <c r="EF316" s="16">
        <v>0</v>
      </c>
      <c r="EG316" s="16">
        <v>37845</v>
      </c>
      <c r="EH316" s="16">
        <v>42378</v>
      </c>
      <c r="EI316" s="16">
        <v>467</v>
      </c>
      <c r="EJ316" s="16">
        <v>24406</v>
      </c>
      <c r="EK316" s="16">
        <v>2909</v>
      </c>
      <c r="EL316" s="16">
        <v>44237</v>
      </c>
      <c r="EM316" s="16">
        <v>165062</v>
      </c>
      <c r="EN316" s="16">
        <v>-1260</v>
      </c>
      <c r="EO316" s="16">
        <v>6841918</v>
      </c>
      <c r="EP316" s="16">
        <v>336688506</v>
      </c>
      <c r="EQ316" s="18">
        <v>5.4</v>
      </c>
      <c r="ER316" s="16">
        <v>1818118</v>
      </c>
      <c r="ES316" s="16">
        <v>13938</v>
      </c>
      <c r="ET316" s="16">
        <v>13953</v>
      </c>
      <c r="EU316" s="16">
        <v>-15</v>
      </c>
      <c r="EV316" s="16">
        <v>1818118</v>
      </c>
      <c r="EW316" s="16">
        <v>1818103</v>
      </c>
      <c r="EX316" s="16">
        <v>58080457</v>
      </c>
      <c r="EY316" s="16">
        <v>51842671</v>
      </c>
      <c r="EZ316" s="16">
        <v>6237786</v>
      </c>
      <c r="FA316" s="18">
        <v>5.4</v>
      </c>
      <c r="FB316" s="16">
        <v>33684</v>
      </c>
      <c r="FC316" s="16">
        <v>0</v>
      </c>
      <c r="FD316" s="16">
        <v>0</v>
      </c>
      <c r="FE316" s="16">
        <v>0</v>
      </c>
      <c r="FF316" s="16">
        <v>33684</v>
      </c>
      <c r="FG316" s="16">
        <v>33684</v>
      </c>
      <c r="FH316" s="16">
        <v>1818103</v>
      </c>
      <c r="FI316" s="16">
        <v>1851787</v>
      </c>
      <c r="FJ316" s="16">
        <v>6749</v>
      </c>
      <c r="FK316" s="15">
        <v>629.81299999999999</v>
      </c>
      <c r="FL316" s="16">
        <v>4250608</v>
      </c>
      <c r="FM316" s="16">
        <v>6749</v>
      </c>
      <c r="FN316" s="17">
        <v>109.53</v>
      </c>
      <c r="FO316" s="16">
        <v>739218</v>
      </c>
      <c r="FP316" s="16">
        <v>264</v>
      </c>
      <c r="FQ316" s="17">
        <v>712.7</v>
      </c>
      <c r="FR316" s="16">
        <v>188153</v>
      </c>
      <c r="FS316" s="16">
        <v>24406</v>
      </c>
      <c r="FT316" s="16">
        <v>2909</v>
      </c>
      <c r="FU316" s="16">
        <v>215468</v>
      </c>
      <c r="FV316" s="16">
        <v>4250608</v>
      </c>
      <c r="FW316" s="16">
        <v>739218</v>
      </c>
      <c r="FX316" s="16">
        <v>25098</v>
      </c>
      <c r="FY316" s="16">
        <v>407184</v>
      </c>
      <c r="FZ316" s="16">
        <v>43396</v>
      </c>
      <c r="GA316" s="16">
        <v>46537</v>
      </c>
      <c r="GB316" s="16">
        <v>221781</v>
      </c>
      <c r="GC316" s="16">
        <v>5949290</v>
      </c>
      <c r="GD316" s="16">
        <v>1851787</v>
      </c>
      <c r="GE316" s="16">
        <v>4097503</v>
      </c>
      <c r="GF316" s="15">
        <v>739.34299999999996</v>
      </c>
      <c r="GG316" s="16">
        <v>300</v>
      </c>
      <c r="GH316" s="16">
        <v>221803</v>
      </c>
      <c r="GI316" s="16">
        <v>4097503</v>
      </c>
      <c r="GJ316" s="16">
        <v>0</v>
      </c>
      <c r="GK316" s="14">
        <v>16</v>
      </c>
      <c r="GL316" s="16">
        <v>7635</v>
      </c>
      <c r="GM316" s="16">
        <v>122160</v>
      </c>
      <c r="GN316" s="14">
        <v>-0.5</v>
      </c>
      <c r="GO316" s="16">
        <v>7413</v>
      </c>
      <c r="GP316" s="16">
        <v>-3707</v>
      </c>
      <c r="GQ316" s="16">
        <v>122160</v>
      </c>
      <c r="GR316" s="16">
        <v>118453</v>
      </c>
      <c r="GS316" s="16">
        <v>6841918</v>
      </c>
      <c r="GT316" s="16">
        <v>5949290</v>
      </c>
      <c r="GU316" s="16">
        <v>0</v>
      </c>
      <c r="GV316" s="16">
        <v>892628</v>
      </c>
      <c r="GW316" s="16">
        <v>336688506</v>
      </c>
      <c r="GX316" s="16">
        <v>329079884</v>
      </c>
      <c r="GY316" s="16">
        <v>7608622</v>
      </c>
      <c r="GZ316" s="16">
        <v>329079884</v>
      </c>
      <c r="HA316" s="18">
        <v>2.3099999999999999E-2</v>
      </c>
      <c r="HB316" s="16">
        <v>1007</v>
      </c>
      <c r="HC316" s="16">
        <v>23</v>
      </c>
      <c r="HD316" s="16">
        <v>1007</v>
      </c>
      <c r="HE316" s="16">
        <v>23</v>
      </c>
      <c r="HF316" s="16">
        <v>984</v>
      </c>
      <c r="HG316" s="16">
        <v>886</v>
      </c>
      <c r="HH316" s="16">
        <v>685</v>
      </c>
      <c r="HI316" s="16">
        <v>201</v>
      </c>
      <c r="HJ316" s="15">
        <v>739.34299999999996</v>
      </c>
      <c r="HK316" s="16">
        <v>148608</v>
      </c>
      <c r="HL316" s="15">
        <v>739.34299999999996</v>
      </c>
      <c r="HM316" s="16">
        <v>10</v>
      </c>
      <c r="HN316" s="16">
        <v>7393</v>
      </c>
      <c r="HO316" s="15">
        <v>739.34299999999996</v>
      </c>
      <c r="HP316" s="16">
        <v>7635</v>
      </c>
      <c r="HQ316" s="15">
        <v>0.11600000000000001</v>
      </c>
      <c r="HR316" s="16">
        <v>655058</v>
      </c>
      <c r="HS316" s="16">
        <v>148608</v>
      </c>
      <c r="HT316" s="16">
        <v>7393</v>
      </c>
      <c r="HU316" s="16">
        <v>499057</v>
      </c>
      <c r="HV316" s="16">
        <v>336688506</v>
      </c>
      <c r="HW316" s="18">
        <v>1.4822500000000001</v>
      </c>
      <c r="HX316" s="18">
        <v>1.9617800000000001</v>
      </c>
      <c r="HY316" s="18">
        <v>0</v>
      </c>
      <c r="HZ316" s="16">
        <v>336688506</v>
      </c>
      <c r="IA316" s="16">
        <v>0</v>
      </c>
      <c r="IB316" s="16">
        <v>7635</v>
      </c>
      <c r="IC316" s="17">
        <v>0</v>
      </c>
      <c r="ID316" s="16">
        <v>0</v>
      </c>
      <c r="IE316" s="15">
        <v>739.34299999999996</v>
      </c>
      <c r="IF316" s="16">
        <v>0</v>
      </c>
      <c r="IG316" s="16">
        <v>892628</v>
      </c>
      <c r="IH316" s="16">
        <v>984</v>
      </c>
      <c r="II316" s="16">
        <v>0</v>
      </c>
      <c r="IJ316" s="16">
        <v>0</v>
      </c>
      <c r="IK316" s="16">
        <v>44237</v>
      </c>
      <c r="IL316" s="16">
        <v>148608</v>
      </c>
      <c r="IM316" s="16">
        <v>7393</v>
      </c>
      <c r="IN316" s="16">
        <v>0</v>
      </c>
      <c r="IO316" s="16">
        <v>0</v>
      </c>
      <c r="IP316" s="16">
        <v>779880</v>
      </c>
      <c r="IQ316" s="16">
        <v>4097503</v>
      </c>
      <c r="IR316" s="16">
        <v>0</v>
      </c>
      <c r="IS316" s="16">
        <v>984</v>
      </c>
      <c r="IT316" s="16">
        <v>0</v>
      </c>
      <c r="IU316" s="16">
        <v>0</v>
      </c>
      <c r="IV316" s="16">
        <v>44237</v>
      </c>
      <c r="IW316" s="16">
        <v>148608</v>
      </c>
      <c r="IX316" s="16">
        <v>7393</v>
      </c>
      <c r="IY316" s="16">
        <v>0</v>
      </c>
      <c r="IZ316" s="16">
        <v>0</v>
      </c>
      <c r="JA316" s="16">
        <v>0</v>
      </c>
      <c r="JB316" s="16">
        <v>118453</v>
      </c>
      <c r="JC316" s="16">
        <v>4328704</v>
      </c>
      <c r="JD316" s="16">
        <v>4594743</v>
      </c>
      <c r="JE316" s="16">
        <v>8344</v>
      </c>
      <c r="JF316" s="16">
        <v>4603087</v>
      </c>
      <c r="JG316" s="19">
        <v>0.1</v>
      </c>
      <c r="JH316" s="16">
        <v>460309</v>
      </c>
      <c r="JI316" s="16">
        <v>336688506</v>
      </c>
      <c r="JJ316" s="14">
        <v>601.79999999999995</v>
      </c>
      <c r="JK316" s="16">
        <v>559469</v>
      </c>
      <c r="JL316" s="16">
        <v>416026</v>
      </c>
      <c r="JM316" s="16">
        <v>559469</v>
      </c>
      <c r="JN316" s="17">
        <v>0.25</v>
      </c>
      <c r="JO316" s="19">
        <v>0.18590000000000001</v>
      </c>
      <c r="JP316" s="16">
        <v>460309</v>
      </c>
      <c r="JQ316" s="16">
        <v>85571</v>
      </c>
      <c r="JR316" s="17">
        <v>0.02</v>
      </c>
      <c r="JS316" s="16">
        <v>3601238</v>
      </c>
      <c r="JT316" s="16">
        <v>72025</v>
      </c>
      <c r="JU316" s="16">
        <v>460309</v>
      </c>
      <c r="JV316" s="16">
        <v>85571</v>
      </c>
      <c r="JW316" s="16">
        <v>72025</v>
      </c>
      <c r="JX316" s="16">
        <v>302713</v>
      </c>
      <c r="JY316" s="16">
        <v>85571</v>
      </c>
      <c r="JZ316" s="18">
        <v>0</v>
      </c>
      <c r="KA316" s="16">
        <v>0</v>
      </c>
      <c r="KB316" s="16">
        <v>72025</v>
      </c>
      <c r="KC316" s="16">
        <v>302713</v>
      </c>
      <c r="KD316" s="16">
        <v>374738</v>
      </c>
      <c r="KE316" s="16">
        <v>4603087</v>
      </c>
      <c r="KF316" s="19">
        <v>0</v>
      </c>
      <c r="KG316" s="16">
        <v>0</v>
      </c>
      <c r="KH316" s="17">
        <v>0</v>
      </c>
      <c r="KI316" s="16">
        <v>3601238</v>
      </c>
      <c r="KJ316" s="16">
        <v>0</v>
      </c>
      <c r="KK316" s="16">
        <v>0</v>
      </c>
      <c r="KL316" s="16">
        <v>0</v>
      </c>
      <c r="KM316" s="16">
        <v>0</v>
      </c>
      <c r="KN316" s="16">
        <v>6629</v>
      </c>
      <c r="KO316" s="16">
        <v>6636</v>
      </c>
      <c r="KP316" s="16">
        <v>-7</v>
      </c>
      <c r="KQ316" s="16">
        <v>779880</v>
      </c>
      <c r="KR316" s="16">
        <v>-7</v>
      </c>
      <c r="KS316" s="16">
        <v>779887</v>
      </c>
      <c r="KT316" s="16">
        <v>-15</v>
      </c>
      <c r="KU316" s="16">
        <v>-7</v>
      </c>
      <c r="KV316" s="16">
        <v>-22</v>
      </c>
      <c r="KW316" s="16">
        <v>1818118</v>
      </c>
      <c r="KX316" s="16">
        <v>779887</v>
      </c>
      <c r="KY316" s="18">
        <v>2598005</v>
      </c>
      <c r="KZ316" s="16">
        <v>302713</v>
      </c>
      <c r="LA316" s="16">
        <v>0</v>
      </c>
      <c r="LB316" s="16">
        <v>0</v>
      </c>
      <c r="LC316" s="16">
        <v>0</v>
      </c>
      <c r="LD316" s="16">
        <v>2900718</v>
      </c>
      <c r="LE316" s="16">
        <v>0</v>
      </c>
      <c r="LF316" s="16">
        <v>0</v>
      </c>
      <c r="LG316" s="16">
        <v>0</v>
      </c>
      <c r="LH316" s="16">
        <v>2900718</v>
      </c>
      <c r="LI316" s="16">
        <v>302713</v>
      </c>
      <c r="LJ316" s="16">
        <v>2598005</v>
      </c>
      <c r="LK316" s="16">
        <v>336688506</v>
      </c>
      <c r="LL316" s="16">
        <v>7.7163500000000003</v>
      </c>
      <c r="LM316" s="16">
        <v>302713</v>
      </c>
      <c r="LN316" s="16">
        <v>355221600</v>
      </c>
      <c r="LO316" s="16">
        <v>0.85218000000000005</v>
      </c>
      <c r="LP316" s="16">
        <v>7.7163500000000003</v>
      </c>
      <c r="LQ316" s="16">
        <v>8.5685300000000009</v>
      </c>
      <c r="LR316" s="16">
        <v>242222</v>
      </c>
      <c r="LS316" s="16">
        <v>0</v>
      </c>
      <c r="LT316" s="16">
        <v>37845</v>
      </c>
      <c r="LU316" s="16">
        <v>42378</v>
      </c>
      <c r="LV316" s="16">
        <v>467</v>
      </c>
      <c r="LW316" s="16">
        <v>24406</v>
      </c>
      <c r="LX316" s="16">
        <v>2909</v>
      </c>
      <c r="LY316" s="16">
        <v>44237</v>
      </c>
      <c r="LZ316" s="16">
        <v>305990</v>
      </c>
      <c r="MA316" s="16">
        <v>4328704</v>
      </c>
      <c r="MB316" s="18">
        <v>305990</v>
      </c>
      <c r="MC316" s="16">
        <v>4022714</v>
      </c>
      <c r="MD316" s="16">
        <v>6841918</v>
      </c>
      <c r="ME316" s="18">
        <v>0</v>
      </c>
      <c r="MF316" s="18">
        <v>0</v>
      </c>
      <c r="MG316" s="18">
        <v>374738</v>
      </c>
      <c r="MH316" s="16">
        <v>0</v>
      </c>
      <c r="MI316" s="16">
        <v>118453</v>
      </c>
      <c r="MJ316" s="16">
        <v>0</v>
      </c>
      <c r="MK316" s="16">
        <v>0</v>
      </c>
      <c r="ML316" s="16">
        <v>0</v>
      </c>
      <c r="MM316" s="16">
        <v>0</v>
      </c>
      <c r="MN316" s="16">
        <v>0</v>
      </c>
      <c r="MO316" s="16">
        <v>2900718</v>
      </c>
      <c r="MP316" s="16">
        <v>118453</v>
      </c>
      <c r="MQ316" s="16">
        <v>0</v>
      </c>
      <c r="MR316" s="16">
        <v>72025</v>
      </c>
      <c r="MS316" s="16">
        <v>0</v>
      </c>
      <c r="MT316" s="16">
        <v>33684</v>
      </c>
      <c r="MU316" s="16">
        <v>-22</v>
      </c>
      <c r="MV316" s="16">
        <v>0</v>
      </c>
      <c r="MW316" s="16">
        <v>3124858</v>
      </c>
      <c r="MX316" s="16">
        <v>355221600</v>
      </c>
      <c r="MY316" s="16">
        <v>1.34</v>
      </c>
      <c r="MZ316" s="16">
        <v>475997</v>
      </c>
      <c r="NA316" s="16">
        <v>0.02</v>
      </c>
      <c r="NB316" s="16">
        <v>3601238</v>
      </c>
      <c r="NC316" s="16">
        <v>72025</v>
      </c>
      <c r="ND316" s="16">
        <v>475997</v>
      </c>
      <c r="NE316" s="16">
        <v>72025</v>
      </c>
      <c r="NF316" s="16">
        <v>403972</v>
      </c>
      <c r="NG316" s="17">
        <v>0.02</v>
      </c>
      <c r="NH316" s="17">
        <v>0</v>
      </c>
      <c r="NI316" s="17">
        <v>0</v>
      </c>
      <c r="NJ316" s="17">
        <v>0</v>
      </c>
      <c r="NK316" s="17">
        <v>0.02</v>
      </c>
      <c r="NL316" s="17">
        <v>0.04</v>
      </c>
      <c r="NM316" s="16">
        <v>72025</v>
      </c>
      <c r="NN316" s="16">
        <v>0</v>
      </c>
      <c r="NO316" s="18">
        <v>0</v>
      </c>
      <c r="NP316" s="16">
        <v>0</v>
      </c>
      <c r="NQ316" s="17">
        <v>72025</v>
      </c>
      <c r="NR316" s="16">
        <v>350000</v>
      </c>
      <c r="NS316" s="16">
        <v>0</v>
      </c>
      <c r="NT316" s="16">
        <v>117223</v>
      </c>
      <c r="NU316" s="16">
        <v>0</v>
      </c>
      <c r="NV316" s="16">
        <v>0</v>
      </c>
      <c r="NW316" s="17">
        <v>0</v>
      </c>
      <c r="NX316" s="17">
        <v>888050</v>
      </c>
    </row>
    <row r="317" spans="1:388" x14ac:dyDescent="0.55000000000000004">
      <c r="A317" s="13" t="s">
        <v>1185</v>
      </c>
      <c r="B317" s="13" t="s">
        <v>1210</v>
      </c>
      <c r="C317" s="13" t="s">
        <v>599</v>
      </c>
      <c r="D317" s="13" t="s">
        <v>600</v>
      </c>
      <c r="E317" s="14">
        <v>795.1</v>
      </c>
      <c r="F317" s="15">
        <v>1.47</v>
      </c>
      <c r="G317" s="16">
        <v>7413</v>
      </c>
      <c r="H317" s="16">
        <v>3484</v>
      </c>
      <c r="I317" s="16">
        <v>6553</v>
      </c>
      <c r="J317" s="15">
        <v>1.47</v>
      </c>
      <c r="K317" s="16">
        <v>9633</v>
      </c>
      <c r="L317" s="16">
        <v>7413</v>
      </c>
      <c r="M317" s="16">
        <v>222</v>
      </c>
      <c r="N317" s="16">
        <v>7635</v>
      </c>
      <c r="O317" s="17">
        <v>667.9</v>
      </c>
      <c r="P317" s="17">
        <v>19.07</v>
      </c>
      <c r="Q317" s="17">
        <v>686.97</v>
      </c>
      <c r="R317" s="17">
        <v>76.650000000000006</v>
      </c>
      <c r="S317" s="17">
        <v>2.16</v>
      </c>
      <c r="T317" s="17">
        <v>78.81</v>
      </c>
      <c r="U317" s="17">
        <v>79.39</v>
      </c>
      <c r="V317" s="17">
        <v>2.35</v>
      </c>
      <c r="W317" s="17">
        <v>81.739999999999995</v>
      </c>
      <c r="X317" s="17">
        <v>357.8</v>
      </c>
      <c r="Y317" s="17">
        <v>10.73</v>
      </c>
      <c r="Z317" s="17">
        <v>368.53</v>
      </c>
      <c r="AA317" s="17">
        <v>37.44</v>
      </c>
      <c r="AB317" s="17">
        <v>38.74</v>
      </c>
      <c r="AC317" s="17">
        <v>46.58</v>
      </c>
      <c r="AD317" s="17">
        <v>122.76</v>
      </c>
      <c r="AE317" s="14">
        <v>795.1</v>
      </c>
      <c r="AF317" s="17">
        <v>917.86</v>
      </c>
      <c r="AG317" s="17">
        <v>1.77</v>
      </c>
      <c r="AH317" s="17">
        <v>919.63</v>
      </c>
      <c r="AI317" s="15">
        <v>24.62</v>
      </c>
      <c r="AJ317" s="15">
        <v>4.681</v>
      </c>
      <c r="AK317" s="17">
        <v>15.96</v>
      </c>
      <c r="AL317" s="17">
        <f>ROUND(Data_AidAndLevy[[#This Row],[L311]]*Data_AidAndLevy[[#This Row],[L201]],0)</f>
        <v>118311</v>
      </c>
      <c r="AM317" s="15">
        <v>0</v>
      </c>
      <c r="AN317" s="15">
        <v>45.261000000000003</v>
      </c>
      <c r="AO317" s="17">
        <v>917.86</v>
      </c>
      <c r="AP317" s="15">
        <v>963.12099999999998</v>
      </c>
      <c r="AQ317" s="17">
        <v>122.76</v>
      </c>
      <c r="AR317" s="15">
        <v>840.36099999999999</v>
      </c>
      <c r="AS317" s="16">
        <v>7635</v>
      </c>
      <c r="AT317" s="14">
        <v>795.1</v>
      </c>
      <c r="AU317" s="16">
        <v>6070589</v>
      </c>
      <c r="AV317" s="16">
        <v>6003047</v>
      </c>
      <c r="AW317" s="17">
        <v>1.01</v>
      </c>
      <c r="AX317" s="16">
        <v>6063077</v>
      </c>
      <c r="AY317" s="16">
        <v>6070589</v>
      </c>
      <c r="AZ317" s="16">
        <v>0</v>
      </c>
      <c r="BA317" s="16">
        <v>7635</v>
      </c>
      <c r="BB317" s="15">
        <v>45.261000000000003</v>
      </c>
      <c r="BC317" s="16">
        <v>345568</v>
      </c>
      <c r="BD317" s="16">
        <v>7635</v>
      </c>
      <c r="BE317" s="17">
        <v>122.76</v>
      </c>
      <c r="BF317" s="16">
        <v>937273</v>
      </c>
      <c r="BG317" s="17">
        <v>686.97</v>
      </c>
      <c r="BH317" s="14">
        <v>795.1</v>
      </c>
      <c r="BI317" s="16">
        <v>546210</v>
      </c>
      <c r="BJ317" s="16">
        <v>540865</v>
      </c>
      <c r="BK317" s="16">
        <v>546210</v>
      </c>
      <c r="BL317" s="16">
        <v>0</v>
      </c>
      <c r="BM317" s="16">
        <v>546210</v>
      </c>
      <c r="BN317" s="16">
        <v>546210</v>
      </c>
      <c r="BO317" s="17">
        <v>78.81</v>
      </c>
      <c r="BP317" s="14">
        <v>795.1</v>
      </c>
      <c r="BQ317" s="16">
        <v>62662</v>
      </c>
      <c r="BR317" s="16">
        <v>62071</v>
      </c>
      <c r="BS317" s="16">
        <v>62662</v>
      </c>
      <c r="BT317" s="16">
        <v>0</v>
      </c>
      <c r="BU317" s="16">
        <v>62662</v>
      </c>
      <c r="BV317" s="16">
        <v>62662</v>
      </c>
      <c r="BW317" s="17">
        <v>81.739999999999995</v>
      </c>
      <c r="BX317" s="14">
        <v>795.1</v>
      </c>
      <c r="BY317" s="16">
        <v>64991</v>
      </c>
      <c r="BZ317" s="16">
        <v>64290</v>
      </c>
      <c r="CA317" s="16">
        <v>64991</v>
      </c>
      <c r="CB317" s="16">
        <v>0</v>
      </c>
      <c r="CC317" s="16">
        <v>64991</v>
      </c>
      <c r="CD317" s="16">
        <v>64991</v>
      </c>
      <c r="CE317" s="17">
        <v>368.53</v>
      </c>
      <c r="CF317" s="14">
        <v>795.1</v>
      </c>
      <c r="CG317" s="16">
        <v>293018</v>
      </c>
      <c r="CH317" s="16">
        <v>289746</v>
      </c>
      <c r="CI317" s="16">
        <v>293018</v>
      </c>
      <c r="CJ317" s="16">
        <v>0</v>
      </c>
      <c r="CK317" s="16">
        <v>293018</v>
      </c>
      <c r="CL317" s="16">
        <v>293018</v>
      </c>
      <c r="CM317" s="17">
        <v>340.52</v>
      </c>
      <c r="CN317" s="17">
        <v>917.86</v>
      </c>
      <c r="CO317" s="16">
        <v>312550</v>
      </c>
      <c r="CP317" s="16">
        <v>312957</v>
      </c>
      <c r="CQ317" s="16">
        <v>2476</v>
      </c>
      <c r="CR317" s="16">
        <v>315433</v>
      </c>
      <c r="CS317" s="16">
        <v>312550</v>
      </c>
      <c r="CT317" s="16">
        <v>2883</v>
      </c>
      <c r="CU317" s="14">
        <v>795.1</v>
      </c>
      <c r="CV317" s="16">
        <v>76</v>
      </c>
      <c r="CW317" s="14">
        <v>0</v>
      </c>
      <c r="CX317" s="16">
        <v>871</v>
      </c>
      <c r="CY317" s="17">
        <v>62.45</v>
      </c>
      <c r="CZ317" s="16">
        <v>54394</v>
      </c>
      <c r="DA317" s="16">
        <v>871</v>
      </c>
      <c r="DB317" s="17">
        <v>69.930000000000007</v>
      </c>
      <c r="DC317" s="16">
        <v>60909</v>
      </c>
      <c r="DD317" s="17">
        <v>1.77</v>
      </c>
      <c r="DE317" s="17">
        <v>340.52</v>
      </c>
      <c r="DF317" s="16">
        <v>603</v>
      </c>
      <c r="DG317" s="17">
        <v>34.31</v>
      </c>
      <c r="DH317" s="17">
        <v>917.86</v>
      </c>
      <c r="DI317" s="16">
        <v>31492</v>
      </c>
      <c r="DJ317" s="16">
        <v>31513</v>
      </c>
      <c r="DK317" s="16">
        <v>31492</v>
      </c>
      <c r="DL317" s="16">
        <v>21</v>
      </c>
      <c r="DM317" s="16">
        <v>31492</v>
      </c>
      <c r="DN317" s="16">
        <v>31513</v>
      </c>
      <c r="DO317" s="17">
        <v>4.09</v>
      </c>
      <c r="DP317" s="17">
        <v>917.86</v>
      </c>
      <c r="DQ317" s="16">
        <v>3754</v>
      </c>
      <c r="DR317" s="16">
        <v>3756</v>
      </c>
      <c r="DS317" s="16">
        <v>3754</v>
      </c>
      <c r="DT317" s="16">
        <v>2</v>
      </c>
      <c r="DU317" s="16">
        <v>3754</v>
      </c>
      <c r="DV317" s="16">
        <v>3756</v>
      </c>
      <c r="DW317" s="16">
        <v>6070589</v>
      </c>
      <c r="DX317" s="16">
        <v>0</v>
      </c>
      <c r="DY317" s="16">
        <v>345568</v>
      </c>
      <c r="DZ317" s="16">
        <v>937273</v>
      </c>
      <c r="EA317" s="16">
        <v>546210</v>
      </c>
      <c r="EB317" s="16">
        <v>62662</v>
      </c>
      <c r="EC317" s="16">
        <v>64991</v>
      </c>
      <c r="ED317" s="16">
        <v>293018</v>
      </c>
      <c r="EE317" s="16">
        <v>312550</v>
      </c>
      <c r="EF317" s="16">
        <v>2883</v>
      </c>
      <c r="EG317" s="16">
        <v>54394</v>
      </c>
      <c r="EH317" s="16">
        <v>60909</v>
      </c>
      <c r="EI317" s="16">
        <v>603</v>
      </c>
      <c r="EJ317" s="16">
        <v>31513</v>
      </c>
      <c r="EK317" s="16">
        <v>3756</v>
      </c>
      <c r="EL317" s="16">
        <v>48756</v>
      </c>
      <c r="EM317" s="16">
        <v>294704</v>
      </c>
      <c r="EN317" s="16">
        <v>3484</v>
      </c>
      <c r="EO317" s="16">
        <v>9036351</v>
      </c>
      <c r="EP317" s="16">
        <v>248985023</v>
      </c>
      <c r="EQ317" s="18">
        <v>5.4</v>
      </c>
      <c r="ER317" s="16">
        <v>1344519</v>
      </c>
      <c r="ES317" s="16">
        <v>16598</v>
      </c>
      <c r="ET317" s="16">
        <v>16642</v>
      </c>
      <c r="EU317" s="16">
        <v>-44</v>
      </c>
      <c r="EV317" s="16">
        <v>1344519</v>
      </c>
      <c r="EW317" s="16">
        <v>1344475</v>
      </c>
      <c r="EX317" s="16">
        <v>30686851</v>
      </c>
      <c r="EY317" s="16">
        <v>24822394</v>
      </c>
      <c r="EZ317" s="16">
        <v>5864457</v>
      </c>
      <c r="FA317" s="18">
        <v>5.4</v>
      </c>
      <c r="FB317" s="16">
        <v>31668</v>
      </c>
      <c r="FC317" s="16">
        <v>0</v>
      </c>
      <c r="FD317" s="16">
        <v>0</v>
      </c>
      <c r="FE317" s="16">
        <v>0</v>
      </c>
      <c r="FF317" s="16">
        <v>31668</v>
      </c>
      <c r="FG317" s="16">
        <v>31668</v>
      </c>
      <c r="FH317" s="16">
        <v>1344475</v>
      </c>
      <c r="FI317" s="16">
        <v>1376143</v>
      </c>
      <c r="FJ317" s="16">
        <v>6749</v>
      </c>
      <c r="FK317" s="15">
        <v>840.36099999999999</v>
      </c>
      <c r="FL317" s="16">
        <v>5671596</v>
      </c>
      <c r="FM317" s="16">
        <v>6749</v>
      </c>
      <c r="FN317" s="17">
        <v>122.76</v>
      </c>
      <c r="FO317" s="16">
        <v>828507</v>
      </c>
      <c r="FP317" s="16">
        <v>264</v>
      </c>
      <c r="FQ317" s="17">
        <v>919.63</v>
      </c>
      <c r="FR317" s="16">
        <v>242782</v>
      </c>
      <c r="FS317" s="16">
        <v>31513</v>
      </c>
      <c r="FT317" s="16">
        <v>3756</v>
      </c>
      <c r="FU317" s="16">
        <v>278051</v>
      </c>
      <c r="FV317" s="16">
        <v>5671596</v>
      </c>
      <c r="FW317" s="16">
        <v>828507</v>
      </c>
      <c r="FX317" s="16">
        <v>9633</v>
      </c>
      <c r="FY317" s="16">
        <v>546210</v>
      </c>
      <c r="FZ317" s="16">
        <v>62662</v>
      </c>
      <c r="GA317" s="16">
        <v>64991</v>
      </c>
      <c r="GB317" s="16">
        <v>293018</v>
      </c>
      <c r="GC317" s="16">
        <v>7754668</v>
      </c>
      <c r="GD317" s="16">
        <v>1376143</v>
      </c>
      <c r="GE317" s="16">
        <v>6378525</v>
      </c>
      <c r="GF317" s="15">
        <v>963.12099999999998</v>
      </c>
      <c r="GG317" s="16">
        <v>300</v>
      </c>
      <c r="GH317" s="16">
        <v>288936</v>
      </c>
      <c r="GI317" s="16">
        <v>6378525</v>
      </c>
      <c r="GJ317" s="16">
        <v>0</v>
      </c>
      <c r="GK317" s="14">
        <v>18.5</v>
      </c>
      <c r="GL317" s="16">
        <v>7635</v>
      </c>
      <c r="GM317" s="16">
        <v>141248</v>
      </c>
      <c r="GN317" s="14">
        <v>0</v>
      </c>
      <c r="GO317" s="16">
        <v>7413</v>
      </c>
      <c r="GP317" s="16">
        <v>0</v>
      </c>
      <c r="GQ317" s="16">
        <v>141248</v>
      </c>
      <c r="GR317" s="16">
        <v>141248</v>
      </c>
      <c r="GS317" s="16">
        <v>9036351</v>
      </c>
      <c r="GT317" s="16">
        <v>7754668</v>
      </c>
      <c r="GU317" s="16">
        <v>0</v>
      </c>
      <c r="GV317" s="16">
        <v>1281683</v>
      </c>
      <c r="GW317" s="16">
        <v>248985023</v>
      </c>
      <c r="GX317" s="16">
        <v>247066379</v>
      </c>
      <c r="GY317" s="16">
        <v>1918644</v>
      </c>
      <c r="GZ317" s="16">
        <v>247066379</v>
      </c>
      <c r="HA317" s="18">
        <v>7.7999999999999996E-3</v>
      </c>
      <c r="HB317" s="16">
        <v>19946</v>
      </c>
      <c r="HC317" s="16">
        <v>156</v>
      </c>
      <c r="HD317" s="16">
        <v>19946</v>
      </c>
      <c r="HE317" s="16">
        <v>156</v>
      </c>
      <c r="HF317" s="16">
        <v>19790</v>
      </c>
      <c r="HG317" s="16">
        <v>886</v>
      </c>
      <c r="HH317" s="16">
        <v>685</v>
      </c>
      <c r="HI317" s="16">
        <v>201</v>
      </c>
      <c r="HJ317" s="15">
        <v>963.12099999999998</v>
      </c>
      <c r="HK317" s="16">
        <v>193587</v>
      </c>
      <c r="HL317" s="15">
        <v>963.12099999999998</v>
      </c>
      <c r="HM317" s="16">
        <v>10</v>
      </c>
      <c r="HN317" s="16">
        <v>9631</v>
      </c>
      <c r="HO317" s="15">
        <v>963.12099999999998</v>
      </c>
      <c r="HP317" s="16">
        <v>7635</v>
      </c>
      <c r="HQ317" s="15">
        <v>0.11600000000000001</v>
      </c>
      <c r="HR317" s="16">
        <v>853325</v>
      </c>
      <c r="HS317" s="16">
        <v>193587</v>
      </c>
      <c r="HT317" s="16">
        <v>9631</v>
      </c>
      <c r="HU317" s="16">
        <v>650107</v>
      </c>
      <c r="HV317" s="16">
        <v>248985023</v>
      </c>
      <c r="HW317" s="18">
        <v>2.61103</v>
      </c>
      <c r="HX317" s="18">
        <v>1.9617800000000001</v>
      </c>
      <c r="HY317" s="18">
        <v>0.64924999999999999</v>
      </c>
      <c r="HZ317" s="16">
        <v>248985023</v>
      </c>
      <c r="IA317" s="16">
        <v>161654</v>
      </c>
      <c r="IB317" s="16">
        <v>7635</v>
      </c>
      <c r="IC317" s="17">
        <v>0</v>
      </c>
      <c r="ID317" s="16">
        <v>0</v>
      </c>
      <c r="IE317" s="15">
        <v>963.12099999999998</v>
      </c>
      <c r="IF317" s="16">
        <v>0</v>
      </c>
      <c r="IG317" s="16">
        <v>1281683</v>
      </c>
      <c r="IH317" s="16">
        <v>19790</v>
      </c>
      <c r="II317" s="16">
        <v>0</v>
      </c>
      <c r="IJ317" s="16">
        <v>0</v>
      </c>
      <c r="IK317" s="16">
        <v>48756</v>
      </c>
      <c r="IL317" s="16">
        <v>193587</v>
      </c>
      <c r="IM317" s="16">
        <v>9631</v>
      </c>
      <c r="IN317" s="16">
        <v>161654</v>
      </c>
      <c r="IO317" s="16">
        <v>0</v>
      </c>
      <c r="IP317" s="16">
        <v>945777</v>
      </c>
      <c r="IQ317" s="16">
        <v>6378525</v>
      </c>
      <c r="IR317" s="16">
        <v>0</v>
      </c>
      <c r="IS317" s="16">
        <v>19790</v>
      </c>
      <c r="IT317" s="16">
        <v>0</v>
      </c>
      <c r="IU317" s="16">
        <v>0</v>
      </c>
      <c r="IV317" s="16">
        <v>48756</v>
      </c>
      <c r="IW317" s="16">
        <v>193587</v>
      </c>
      <c r="IX317" s="16">
        <v>9631</v>
      </c>
      <c r="IY317" s="16">
        <v>161654</v>
      </c>
      <c r="IZ317" s="16">
        <v>0</v>
      </c>
      <c r="JA317" s="16">
        <v>0</v>
      </c>
      <c r="JB317" s="16">
        <v>141248</v>
      </c>
      <c r="JC317" s="16">
        <v>6855679</v>
      </c>
      <c r="JD317" s="16">
        <v>6070589</v>
      </c>
      <c r="JE317" s="16">
        <v>0</v>
      </c>
      <c r="JF317" s="16">
        <v>6070589</v>
      </c>
      <c r="JG317" s="19">
        <v>0.1</v>
      </c>
      <c r="JH317" s="16">
        <v>607059</v>
      </c>
      <c r="JI317" s="16">
        <v>248985023</v>
      </c>
      <c r="JJ317" s="14">
        <v>795.1</v>
      </c>
      <c r="JK317" s="16">
        <v>313149</v>
      </c>
      <c r="JL317" s="16">
        <v>416026</v>
      </c>
      <c r="JM317" s="16">
        <v>313149</v>
      </c>
      <c r="JN317" s="17">
        <v>0.25</v>
      </c>
      <c r="JO317" s="19">
        <v>0.33210000000000001</v>
      </c>
      <c r="JP317" s="16">
        <v>607059</v>
      </c>
      <c r="JQ317" s="16">
        <v>201604</v>
      </c>
      <c r="JR317" s="17">
        <v>0.01</v>
      </c>
      <c r="JS317" s="16">
        <v>4165020</v>
      </c>
      <c r="JT317" s="16">
        <v>41650</v>
      </c>
      <c r="JU317" s="16">
        <v>607059</v>
      </c>
      <c r="JV317" s="16">
        <v>201604</v>
      </c>
      <c r="JW317" s="16">
        <v>41650</v>
      </c>
      <c r="JX317" s="16">
        <v>363805</v>
      </c>
      <c r="JY317" s="16">
        <v>201604</v>
      </c>
      <c r="JZ317" s="18">
        <v>0</v>
      </c>
      <c r="KA317" s="16">
        <v>0</v>
      </c>
      <c r="KB317" s="16">
        <v>41650</v>
      </c>
      <c r="KC317" s="16">
        <v>363805</v>
      </c>
      <c r="KD317" s="16">
        <v>405455</v>
      </c>
      <c r="KE317" s="16">
        <v>6070589</v>
      </c>
      <c r="KF317" s="19">
        <v>0</v>
      </c>
      <c r="KG317" s="16">
        <v>0</v>
      </c>
      <c r="KH317" s="17">
        <v>0</v>
      </c>
      <c r="KI317" s="16">
        <v>4165020</v>
      </c>
      <c r="KJ317" s="16">
        <v>0</v>
      </c>
      <c r="KK317" s="16">
        <v>0</v>
      </c>
      <c r="KL317" s="16">
        <v>0</v>
      </c>
      <c r="KM317" s="16">
        <v>0</v>
      </c>
      <c r="KN317" s="16">
        <v>12808</v>
      </c>
      <c r="KO317" s="16">
        <v>12842</v>
      </c>
      <c r="KP317" s="16">
        <v>-34</v>
      </c>
      <c r="KQ317" s="16">
        <v>945777</v>
      </c>
      <c r="KR317" s="16">
        <v>-34</v>
      </c>
      <c r="KS317" s="16">
        <v>945811</v>
      </c>
      <c r="KT317" s="16">
        <v>-44</v>
      </c>
      <c r="KU317" s="16">
        <v>-34</v>
      </c>
      <c r="KV317" s="16">
        <v>-78</v>
      </c>
      <c r="KW317" s="16">
        <v>1344519</v>
      </c>
      <c r="KX317" s="16">
        <v>945811</v>
      </c>
      <c r="KY317" s="18">
        <v>2290330</v>
      </c>
      <c r="KZ317" s="16">
        <v>363805</v>
      </c>
      <c r="LA317" s="16">
        <v>0</v>
      </c>
      <c r="LB317" s="16">
        <v>0</v>
      </c>
      <c r="LC317" s="16">
        <v>0</v>
      </c>
      <c r="LD317" s="16">
        <v>2654135</v>
      </c>
      <c r="LE317" s="16">
        <v>35939</v>
      </c>
      <c r="LF317" s="16">
        <v>0</v>
      </c>
      <c r="LG317" s="16">
        <v>0</v>
      </c>
      <c r="LH317" s="16">
        <v>2690074</v>
      </c>
      <c r="LI317" s="16">
        <v>363805</v>
      </c>
      <c r="LJ317" s="16">
        <v>2326269</v>
      </c>
      <c r="LK317" s="16">
        <v>248985023</v>
      </c>
      <c r="LL317" s="16">
        <v>9.3430099999999996</v>
      </c>
      <c r="LM317" s="16">
        <v>363805</v>
      </c>
      <c r="LN317" s="16">
        <v>260969460</v>
      </c>
      <c r="LO317" s="16">
        <v>1.39405</v>
      </c>
      <c r="LP317" s="16">
        <v>9.3430099999999996</v>
      </c>
      <c r="LQ317" s="16">
        <v>10.73706</v>
      </c>
      <c r="LR317" s="16">
        <v>312550</v>
      </c>
      <c r="LS317" s="16">
        <v>2883</v>
      </c>
      <c r="LT317" s="16">
        <v>54394</v>
      </c>
      <c r="LU317" s="16">
        <v>60909</v>
      </c>
      <c r="LV317" s="16">
        <v>603</v>
      </c>
      <c r="LW317" s="16">
        <v>31513</v>
      </c>
      <c r="LX317" s="16">
        <v>3756</v>
      </c>
      <c r="LY317" s="16">
        <v>48756</v>
      </c>
      <c r="LZ317" s="16">
        <v>417852</v>
      </c>
      <c r="MA317" s="16">
        <v>6855679</v>
      </c>
      <c r="MB317" s="18">
        <v>417852</v>
      </c>
      <c r="MC317" s="16">
        <v>6437827</v>
      </c>
      <c r="MD317" s="16">
        <v>9036351</v>
      </c>
      <c r="ME317" s="18">
        <v>0</v>
      </c>
      <c r="MF317" s="18">
        <v>0</v>
      </c>
      <c r="MG317" s="18">
        <v>405455</v>
      </c>
      <c r="MH317" s="16">
        <v>0</v>
      </c>
      <c r="MI317" s="16">
        <v>141248</v>
      </c>
      <c r="MJ317" s="16">
        <v>0</v>
      </c>
      <c r="MK317" s="16">
        <v>0</v>
      </c>
      <c r="ML317" s="16">
        <v>0</v>
      </c>
      <c r="MM317" s="16">
        <v>0</v>
      </c>
      <c r="MN317" s="16">
        <v>0</v>
      </c>
      <c r="MO317" s="16">
        <v>2654135</v>
      </c>
      <c r="MP317" s="16">
        <v>141248</v>
      </c>
      <c r="MQ317" s="16">
        <v>0</v>
      </c>
      <c r="MR317" s="16">
        <v>41650</v>
      </c>
      <c r="MS317" s="16">
        <v>0</v>
      </c>
      <c r="MT317" s="16">
        <v>31668</v>
      </c>
      <c r="MU317" s="16">
        <v>-78</v>
      </c>
      <c r="MV317" s="16">
        <v>0</v>
      </c>
      <c r="MW317" s="16">
        <v>2868623</v>
      </c>
      <c r="MX317" s="16">
        <v>260969460</v>
      </c>
      <c r="MY317" s="16">
        <v>1.34</v>
      </c>
      <c r="MZ317" s="16">
        <v>349699</v>
      </c>
      <c r="NA317" s="16">
        <v>0</v>
      </c>
      <c r="NB317" s="16">
        <v>4165020</v>
      </c>
      <c r="NC317" s="16">
        <v>0</v>
      </c>
      <c r="ND317" s="16">
        <v>349699</v>
      </c>
      <c r="NE317" s="16">
        <v>0</v>
      </c>
      <c r="NF317" s="16">
        <v>349699</v>
      </c>
      <c r="NG317" s="17">
        <v>0.01</v>
      </c>
      <c r="NH317" s="17">
        <v>0</v>
      </c>
      <c r="NI317" s="17">
        <v>0</v>
      </c>
      <c r="NJ317" s="17">
        <v>0</v>
      </c>
      <c r="NK317" s="17">
        <v>0</v>
      </c>
      <c r="NL317" s="17">
        <v>0.01</v>
      </c>
      <c r="NM317" s="16">
        <v>41650</v>
      </c>
      <c r="NN317" s="16">
        <v>0</v>
      </c>
      <c r="NO317" s="18">
        <v>0</v>
      </c>
      <c r="NP317" s="16">
        <v>0</v>
      </c>
      <c r="NQ317" s="17">
        <v>41650</v>
      </c>
      <c r="NR317" s="16">
        <v>950000</v>
      </c>
      <c r="NS317" s="16">
        <v>0</v>
      </c>
      <c r="NT317" s="16">
        <v>86120</v>
      </c>
      <c r="NU317" s="16">
        <v>0</v>
      </c>
      <c r="NV317" s="16">
        <v>0</v>
      </c>
      <c r="NW317" s="17">
        <v>0</v>
      </c>
      <c r="NX317" s="17">
        <v>0</v>
      </c>
    </row>
    <row r="318" spans="1:388" x14ac:dyDescent="0.55000000000000004">
      <c r="A318" s="13" t="s">
        <v>1185</v>
      </c>
      <c r="B318" s="13" t="s">
        <v>1278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19.07</v>
      </c>
      <c r="Q318" s="17">
        <v>690.22</v>
      </c>
      <c r="R318" s="17">
        <v>77.31</v>
      </c>
      <c r="S318" s="17">
        <v>2.16</v>
      </c>
      <c r="T318" s="17">
        <v>79.47</v>
      </c>
      <c r="U318" s="17">
        <v>76.7</v>
      </c>
      <c r="V318" s="17">
        <v>2.35</v>
      </c>
      <c r="W318" s="17">
        <v>79.05</v>
      </c>
      <c r="X318" s="17">
        <v>357.8</v>
      </c>
      <c r="Y318" s="17">
        <v>10.73</v>
      </c>
      <c r="Z318" s="17">
        <v>368.53</v>
      </c>
      <c r="AA318" s="17">
        <v>29.52</v>
      </c>
      <c r="AB318" s="17">
        <v>16.940000000000001</v>
      </c>
      <c r="AC318" s="17">
        <v>27.4</v>
      </c>
      <c r="AD318" s="17">
        <v>73.86</v>
      </c>
      <c r="AE318" s="14">
        <v>531.70000000000005</v>
      </c>
      <c r="AF318" s="17">
        <v>605.55999999999995</v>
      </c>
      <c r="AG318" s="17">
        <v>1.17</v>
      </c>
      <c r="AH318" s="17">
        <v>606.73</v>
      </c>
      <c r="AI318" s="15">
        <v>12.56</v>
      </c>
      <c r="AJ318" s="15">
        <v>2.3959999999999999</v>
      </c>
      <c r="AK318" s="17">
        <v>0.42</v>
      </c>
      <c r="AL318" s="17">
        <f>ROUND(Data_AidAndLevy[[#This Row],[L311]]*Data_AidAndLevy[[#This Row],[L201]],0)</f>
        <v>3113</v>
      </c>
      <c r="AM318" s="15">
        <v>0</v>
      </c>
      <c r="AN318" s="15">
        <v>15.375999999999999</v>
      </c>
      <c r="AO318" s="17">
        <v>605.55999999999995</v>
      </c>
      <c r="AP318" s="15">
        <v>620.93600000000004</v>
      </c>
      <c r="AQ318" s="17">
        <v>73.86</v>
      </c>
      <c r="AR318" s="15">
        <v>547.07600000000002</v>
      </c>
      <c r="AS318" s="16">
        <v>7635</v>
      </c>
      <c r="AT318" s="14">
        <v>531.70000000000005</v>
      </c>
      <c r="AU318" s="16">
        <v>4059530</v>
      </c>
      <c r="AV318" s="16">
        <v>3865880</v>
      </c>
      <c r="AW318" s="17">
        <v>1.01</v>
      </c>
      <c r="AX318" s="16">
        <v>3904539</v>
      </c>
      <c r="AY318" s="16">
        <v>4059530</v>
      </c>
      <c r="AZ318" s="16">
        <v>0</v>
      </c>
      <c r="BA318" s="16">
        <v>7635</v>
      </c>
      <c r="BB318" s="15">
        <v>15.375999999999999</v>
      </c>
      <c r="BC318" s="16">
        <v>117396</v>
      </c>
      <c r="BD318" s="16">
        <v>7635</v>
      </c>
      <c r="BE318" s="17">
        <v>73.86</v>
      </c>
      <c r="BF318" s="16">
        <v>563921</v>
      </c>
      <c r="BG318" s="17">
        <v>690.22</v>
      </c>
      <c r="BH318" s="14">
        <v>531.70000000000005</v>
      </c>
      <c r="BI318" s="16">
        <v>366990</v>
      </c>
      <c r="BJ318" s="16">
        <v>350005</v>
      </c>
      <c r="BK318" s="16">
        <v>366990</v>
      </c>
      <c r="BL318" s="16">
        <v>0</v>
      </c>
      <c r="BM318" s="16">
        <v>366990</v>
      </c>
      <c r="BN318" s="16">
        <v>366990</v>
      </c>
      <c r="BO318" s="17">
        <v>79.47</v>
      </c>
      <c r="BP318" s="14">
        <v>531.70000000000005</v>
      </c>
      <c r="BQ318" s="16">
        <v>42254</v>
      </c>
      <c r="BR318" s="16">
        <v>40317</v>
      </c>
      <c r="BS318" s="16">
        <v>42254</v>
      </c>
      <c r="BT318" s="16">
        <v>0</v>
      </c>
      <c r="BU318" s="16">
        <v>42254</v>
      </c>
      <c r="BV318" s="16">
        <v>42254</v>
      </c>
      <c r="BW318" s="17">
        <v>79.05</v>
      </c>
      <c r="BX318" s="14">
        <v>531.70000000000005</v>
      </c>
      <c r="BY318" s="16">
        <v>42031</v>
      </c>
      <c r="BZ318" s="16">
        <v>39999</v>
      </c>
      <c r="CA318" s="16">
        <v>42031</v>
      </c>
      <c r="CB318" s="16">
        <v>0</v>
      </c>
      <c r="CC318" s="16">
        <v>42031</v>
      </c>
      <c r="CD318" s="16">
        <v>42031</v>
      </c>
      <c r="CE318" s="17">
        <v>368.53</v>
      </c>
      <c r="CF318" s="14">
        <v>531.70000000000005</v>
      </c>
      <c r="CG318" s="16">
        <v>195947</v>
      </c>
      <c r="CH318" s="16">
        <v>186593</v>
      </c>
      <c r="CI318" s="16">
        <v>195947</v>
      </c>
      <c r="CJ318" s="16">
        <v>0</v>
      </c>
      <c r="CK318" s="16">
        <v>195947</v>
      </c>
      <c r="CL318" s="16">
        <v>195947</v>
      </c>
      <c r="CM318" s="17">
        <v>340.52</v>
      </c>
      <c r="CN318" s="17">
        <v>605.55999999999995</v>
      </c>
      <c r="CO318" s="16">
        <v>206205</v>
      </c>
      <c r="CP318" s="16">
        <v>195619</v>
      </c>
      <c r="CQ318" s="16">
        <v>4175</v>
      </c>
      <c r="CR318" s="16">
        <v>199794</v>
      </c>
      <c r="CS318" s="16">
        <v>206205</v>
      </c>
      <c r="CT318" s="16">
        <v>0</v>
      </c>
      <c r="CU318" s="14">
        <v>531.70000000000005</v>
      </c>
      <c r="CV318" s="16">
        <v>7</v>
      </c>
      <c r="CW318" s="14">
        <v>0</v>
      </c>
      <c r="CX318" s="16">
        <v>539</v>
      </c>
      <c r="CY318" s="17">
        <v>62.45</v>
      </c>
      <c r="CZ318" s="16">
        <v>33661</v>
      </c>
      <c r="DA318" s="16">
        <v>539</v>
      </c>
      <c r="DB318" s="17">
        <v>69.930000000000007</v>
      </c>
      <c r="DC318" s="16">
        <v>37692</v>
      </c>
      <c r="DD318" s="17">
        <v>1.17</v>
      </c>
      <c r="DE318" s="17">
        <v>340.52</v>
      </c>
      <c r="DF318" s="16">
        <v>398</v>
      </c>
      <c r="DG318" s="17">
        <v>34.31</v>
      </c>
      <c r="DH318" s="17">
        <v>605.55999999999995</v>
      </c>
      <c r="DI318" s="16">
        <v>20777</v>
      </c>
      <c r="DJ318" s="16">
        <v>19698</v>
      </c>
      <c r="DK318" s="16">
        <v>20777</v>
      </c>
      <c r="DL318" s="16">
        <v>0</v>
      </c>
      <c r="DM318" s="16">
        <v>20777</v>
      </c>
      <c r="DN318" s="16">
        <v>20777</v>
      </c>
      <c r="DO318" s="17">
        <v>4.09</v>
      </c>
      <c r="DP318" s="17">
        <v>605.55999999999995</v>
      </c>
      <c r="DQ318" s="16">
        <v>2477</v>
      </c>
      <c r="DR318" s="16">
        <v>2348</v>
      </c>
      <c r="DS318" s="16">
        <v>2477</v>
      </c>
      <c r="DT318" s="16">
        <v>0</v>
      </c>
      <c r="DU318" s="16">
        <v>2477</v>
      </c>
      <c r="DV318" s="16">
        <v>2477</v>
      </c>
      <c r="DW318" s="16">
        <v>4059530</v>
      </c>
      <c r="DX318" s="16">
        <v>0</v>
      </c>
      <c r="DY318" s="16">
        <v>117396</v>
      </c>
      <c r="DZ318" s="16">
        <v>563921</v>
      </c>
      <c r="EA318" s="16">
        <v>366990</v>
      </c>
      <c r="EB318" s="16">
        <v>42254</v>
      </c>
      <c r="EC318" s="16">
        <v>42031</v>
      </c>
      <c r="ED318" s="16">
        <v>195947</v>
      </c>
      <c r="EE318" s="16">
        <v>206205</v>
      </c>
      <c r="EF318" s="16">
        <v>0</v>
      </c>
      <c r="EG318" s="16">
        <v>33661</v>
      </c>
      <c r="EH318" s="16">
        <v>37692</v>
      </c>
      <c r="EI318" s="16">
        <v>398</v>
      </c>
      <c r="EJ318" s="16">
        <v>20777</v>
      </c>
      <c r="EK318" s="16">
        <v>2477</v>
      </c>
      <c r="EL318" s="16">
        <v>41952</v>
      </c>
      <c r="EM318" s="16">
        <v>197075</v>
      </c>
      <c r="EN318" s="16">
        <v>0</v>
      </c>
      <c r="EO318" s="16">
        <v>5844402</v>
      </c>
      <c r="EP318" s="16">
        <v>405420219</v>
      </c>
      <c r="EQ318" s="18">
        <v>5.4</v>
      </c>
      <c r="ER318" s="16">
        <v>2189269</v>
      </c>
      <c r="ES318" s="16">
        <v>311922</v>
      </c>
      <c r="ET318" s="16">
        <v>312962</v>
      </c>
      <c r="EU318" s="16">
        <v>-1040</v>
      </c>
      <c r="EV318" s="16">
        <v>2189269</v>
      </c>
      <c r="EW318" s="16">
        <v>2188229</v>
      </c>
      <c r="EX318" s="16">
        <v>57495391</v>
      </c>
      <c r="EY318" s="16">
        <v>54140815</v>
      </c>
      <c r="EZ318" s="16">
        <v>3354576</v>
      </c>
      <c r="FA318" s="18">
        <v>5.4</v>
      </c>
      <c r="FB318" s="16">
        <v>18115</v>
      </c>
      <c r="FC318" s="16">
        <v>0</v>
      </c>
      <c r="FD318" s="16">
        <v>0</v>
      </c>
      <c r="FE318" s="16">
        <v>0</v>
      </c>
      <c r="FF318" s="16">
        <v>18115</v>
      </c>
      <c r="FG318" s="16">
        <v>18115</v>
      </c>
      <c r="FH318" s="16">
        <v>2188229</v>
      </c>
      <c r="FI318" s="16">
        <v>2206344</v>
      </c>
      <c r="FJ318" s="16">
        <v>6749</v>
      </c>
      <c r="FK318" s="15">
        <v>547.07600000000002</v>
      </c>
      <c r="FL318" s="16">
        <v>3692216</v>
      </c>
      <c r="FM318" s="16">
        <v>6749</v>
      </c>
      <c r="FN318" s="17">
        <v>73.86</v>
      </c>
      <c r="FO318" s="16">
        <v>498481</v>
      </c>
      <c r="FP318" s="16">
        <v>264</v>
      </c>
      <c r="FQ318" s="17">
        <v>606.73</v>
      </c>
      <c r="FR318" s="16">
        <v>160177</v>
      </c>
      <c r="FS318" s="16">
        <v>20777</v>
      </c>
      <c r="FT318" s="16">
        <v>2477</v>
      </c>
      <c r="FU318" s="16">
        <v>183431</v>
      </c>
      <c r="FV318" s="16">
        <v>3692216</v>
      </c>
      <c r="FW318" s="16">
        <v>498481</v>
      </c>
      <c r="FX318" s="16">
        <v>-6553</v>
      </c>
      <c r="FY318" s="16">
        <v>366990</v>
      </c>
      <c r="FZ318" s="16">
        <v>42254</v>
      </c>
      <c r="GA318" s="16">
        <v>42031</v>
      </c>
      <c r="GB318" s="16">
        <v>195947</v>
      </c>
      <c r="GC318" s="16">
        <v>5014797</v>
      </c>
      <c r="GD318" s="16">
        <v>2206344</v>
      </c>
      <c r="GE318" s="16">
        <v>2808453</v>
      </c>
      <c r="GF318" s="15">
        <v>620.93600000000004</v>
      </c>
      <c r="GG318" s="16">
        <v>300</v>
      </c>
      <c r="GH318" s="16">
        <v>186281</v>
      </c>
      <c r="GI318" s="16">
        <v>2808453</v>
      </c>
      <c r="GJ318" s="16">
        <v>0</v>
      </c>
      <c r="GK318" s="14">
        <v>16.5</v>
      </c>
      <c r="GL318" s="16">
        <v>7635</v>
      </c>
      <c r="GM318" s="16">
        <v>125978</v>
      </c>
      <c r="GN318" s="14">
        <v>0</v>
      </c>
      <c r="GO318" s="16">
        <v>7413</v>
      </c>
      <c r="GP318" s="16">
        <v>0</v>
      </c>
      <c r="GQ318" s="16">
        <v>125978</v>
      </c>
      <c r="GR318" s="16">
        <v>125978</v>
      </c>
      <c r="GS318" s="16">
        <v>5844402</v>
      </c>
      <c r="GT318" s="16">
        <v>5014797</v>
      </c>
      <c r="GU318" s="16">
        <v>0</v>
      </c>
      <c r="GV318" s="16">
        <v>829605</v>
      </c>
      <c r="GW318" s="16">
        <v>405420219</v>
      </c>
      <c r="GX318" s="16">
        <v>398387506</v>
      </c>
      <c r="GY318" s="16">
        <v>7032713</v>
      </c>
      <c r="GZ318" s="16">
        <v>398387506</v>
      </c>
      <c r="HA318" s="18">
        <v>1.77E-2</v>
      </c>
      <c r="HB318" s="16">
        <v>0</v>
      </c>
      <c r="HC318" s="16">
        <v>0</v>
      </c>
      <c r="HD318" s="16">
        <v>0</v>
      </c>
      <c r="HE318" s="16">
        <v>0</v>
      </c>
      <c r="HF318" s="16">
        <v>0</v>
      </c>
      <c r="HG318" s="16">
        <v>886</v>
      </c>
      <c r="HH318" s="16">
        <v>685</v>
      </c>
      <c r="HI318" s="16">
        <v>201</v>
      </c>
      <c r="HJ318" s="15">
        <v>620.93600000000004</v>
      </c>
      <c r="HK318" s="16">
        <v>124808</v>
      </c>
      <c r="HL318" s="15">
        <v>620.93600000000004</v>
      </c>
      <c r="HM318" s="16">
        <v>10</v>
      </c>
      <c r="HN318" s="16">
        <v>6209</v>
      </c>
      <c r="HO318" s="15">
        <v>620.93600000000004</v>
      </c>
      <c r="HP318" s="16">
        <v>7635</v>
      </c>
      <c r="HQ318" s="15">
        <v>0.11600000000000001</v>
      </c>
      <c r="HR318" s="16">
        <v>550149</v>
      </c>
      <c r="HS318" s="16">
        <v>124808</v>
      </c>
      <c r="HT318" s="16">
        <v>6209</v>
      </c>
      <c r="HU318" s="16">
        <v>419132</v>
      </c>
      <c r="HV318" s="16">
        <v>405420219</v>
      </c>
      <c r="HW318" s="18">
        <v>1.03382</v>
      </c>
      <c r="HX318" s="18">
        <v>1.9617800000000001</v>
      </c>
      <c r="HY318" s="18">
        <v>0</v>
      </c>
      <c r="HZ318" s="16">
        <v>405420219</v>
      </c>
      <c r="IA318" s="16">
        <v>0</v>
      </c>
      <c r="IB318" s="16">
        <v>7635</v>
      </c>
      <c r="IC318" s="17">
        <v>0</v>
      </c>
      <c r="ID318" s="16">
        <v>0</v>
      </c>
      <c r="IE318" s="15">
        <v>620.93600000000004</v>
      </c>
      <c r="IF318" s="16">
        <v>0</v>
      </c>
      <c r="IG318" s="16">
        <v>829605</v>
      </c>
      <c r="IH318" s="16">
        <v>0</v>
      </c>
      <c r="II318" s="16">
        <v>0</v>
      </c>
      <c r="IJ318" s="16">
        <v>0</v>
      </c>
      <c r="IK318" s="16">
        <v>41952</v>
      </c>
      <c r="IL318" s="16">
        <v>124808</v>
      </c>
      <c r="IM318" s="16">
        <v>6209</v>
      </c>
      <c r="IN318" s="16">
        <v>0</v>
      </c>
      <c r="IO318" s="16">
        <v>0</v>
      </c>
      <c r="IP318" s="16">
        <v>740540</v>
      </c>
      <c r="IQ318" s="16">
        <v>2808453</v>
      </c>
      <c r="IR318" s="16">
        <v>0</v>
      </c>
      <c r="IS318" s="16">
        <v>0</v>
      </c>
      <c r="IT318" s="16">
        <v>0</v>
      </c>
      <c r="IU318" s="16">
        <v>0</v>
      </c>
      <c r="IV318" s="16">
        <v>41952</v>
      </c>
      <c r="IW318" s="16">
        <v>124808</v>
      </c>
      <c r="IX318" s="16">
        <v>6209</v>
      </c>
      <c r="IY318" s="16">
        <v>0</v>
      </c>
      <c r="IZ318" s="16">
        <v>0</v>
      </c>
      <c r="JA318" s="16">
        <v>0</v>
      </c>
      <c r="JB318" s="16">
        <v>125978</v>
      </c>
      <c r="JC318" s="16">
        <v>3023496</v>
      </c>
      <c r="JD318" s="16">
        <v>4059530</v>
      </c>
      <c r="JE318" s="16">
        <v>0</v>
      </c>
      <c r="JF318" s="16">
        <v>4059530</v>
      </c>
      <c r="JG318" s="19">
        <v>0.1</v>
      </c>
      <c r="JH318" s="16">
        <v>405953</v>
      </c>
      <c r="JI318" s="16">
        <v>405420219</v>
      </c>
      <c r="JJ318" s="14">
        <v>531.70000000000005</v>
      </c>
      <c r="JK318" s="16">
        <v>762498</v>
      </c>
      <c r="JL318" s="16">
        <v>416026</v>
      </c>
      <c r="JM318" s="16">
        <v>762498</v>
      </c>
      <c r="JN318" s="17">
        <v>0.25</v>
      </c>
      <c r="JO318" s="19">
        <v>0.13639999999999999</v>
      </c>
      <c r="JP318" s="16">
        <v>405953</v>
      </c>
      <c r="JQ318" s="16">
        <v>55372</v>
      </c>
      <c r="JR318" s="17">
        <v>0.03</v>
      </c>
      <c r="JS318" s="16">
        <v>3827465</v>
      </c>
      <c r="JT318" s="16">
        <v>114824</v>
      </c>
      <c r="JU318" s="16">
        <v>405953</v>
      </c>
      <c r="JV318" s="16">
        <v>55372</v>
      </c>
      <c r="JW318" s="16">
        <v>114824</v>
      </c>
      <c r="JX318" s="16">
        <v>235757</v>
      </c>
      <c r="JY318" s="16">
        <v>55372</v>
      </c>
      <c r="JZ318" s="18">
        <v>0</v>
      </c>
      <c r="KA318" s="16">
        <v>0</v>
      </c>
      <c r="KB318" s="16">
        <v>114824</v>
      </c>
      <c r="KC318" s="16">
        <v>235757</v>
      </c>
      <c r="KD318" s="16">
        <v>350581</v>
      </c>
      <c r="KE318" s="16">
        <v>4059530</v>
      </c>
      <c r="KF318" s="19">
        <v>0</v>
      </c>
      <c r="KG318" s="16">
        <v>0</v>
      </c>
      <c r="KH318" s="17">
        <v>0</v>
      </c>
      <c r="KI318" s="16">
        <v>3827465</v>
      </c>
      <c r="KJ318" s="16">
        <v>0</v>
      </c>
      <c r="KK318" s="16">
        <v>0</v>
      </c>
      <c r="KL318" s="16">
        <v>0</v>
      </c>
      <c r="KM318" s="16">
        <v>0</v>
      </c>
      <c r="KN318" s="16">
        <v>95786</v>
      </c>
      <c r="KO318" s="16">
        <v>96105</v>
      </c>
      <c r="KP318" s="16">
        <v>-319</v>
      </c>
      <c r="KQ318" s="16">
        <v>740540</v>
      </c>
      <c r="KR318" s="16">
        <v>-319</v>
      </c>
      <c r="KS318" s="16">
        <v>740859</v>
      </c>
      <c r="KT318" s="16">
        <v>-1040</v>
      </c>
      <c r="KU318" s="16">
        <v>-319</v>
      </c>
      <c r="KV318" s="16">
        <v>-1359</v>
      </c>
      <c r="KW318" s="16">
        <v>2189269</v>
      </c>
      <c r="KX318" s="16">
        <v>740859</v>
      </c>
      <c r="KY318" s="18">
        <v>2930128</v>
      </c>
      <c r="KZ318" s="16">
        <v>235757</v>
      </c>
      <c r="LA318" s="16">
        <v>0</v>
      </c>
      <c r="LB318" s="16">
        <v>0</v>
      </c>
      <c r="LC318" s="16">
        <v>0</v>
      </c>
      <c r="LD318" s="16">
        <v>3165885</v>
      </c>
      <c r="LE318" s="16">
        <v>0</v>
      </c>
      <c r="LF318" s="16">
        <v>0</v>
      </c>
      <c r="LG318" s="16">
        <v>0</v>
      </c>
      <c r="LH318" s="16">
        <v>3165885</v>
      </c>
      <c r="LI318" s="16">
        <v>235757</v>
      </c>
      <c r="LJ318" s="16">
        <v>2930128</v>
      </c>
      <c r="LK318" s="16">
        <v>405420219</v>
      </c>
      <c r="LL318" s="16">
        <v>7.2273800000000001</v>
      </c>
      <c r="LM318" s="16">
        <v>235757</v>
      </c>
      <c r="LN318" s="16">
        <v>407852961</v>
      </c>
      <c r="LO318" s="16">
        <v>0.57804</v>
      </c>
      <c r="LP318" s="16">
        <v>7.2273800000000001</v>
      </c>
      <c r="LQ318" s="16">
        <v>7.8054199999999998</v>
      </c>
      <c r="LR318" s="16">
        <v>206205</v>
      </c>
      <c r="LS318" s="16">
        <v>0</v>
      </c>
      <c r="LT318" s="16">
        <v>33661</v>
      </c>
      <c r="LU318" s="16">
        <v>37692</v>
      </c>
      <c r="LV318" s="16">
        <v>398</v>
      </c>
      <c r="LW318" s="16">
        <v>20777</v>
      </c>
      <c r="LX318" s="16">
        <v>2477</v>
      </c>
      <c r="LY318" s="16">
        <v>41952</v>
      </c>
      <c r="LZ318" s="16">
        <v>259258</v>
      </c>
      <c r="MA318" s="16">
        <v>3023496</v>
      </c>
      <c r="MB318" s="18">
        <v>259258</v>
      </c>
      <c r="MC318" s="16">
        <v>2764238</v>
      </c>
      <c r="MD318" s="16">
        <v>5844402</v>
      </c>
      <c r="ME318" s="18">
        <v>0</v>
      </c>
      <c r="MF318" s="18">
        <v>0</v>
      </c>
      <c r="MG318" s="18">
        <v>350581</v>
      </c>
      <c r="MH318" s="16">
        <v>0</v>
      </c>
      <c r="MI318" s="16">
        <v>125978</v>
      </c>
      <c r="MJ318" s="16">
        <v>0</v>
      </c>
      <c r="MK318" s="16">
        <v>0</v>
      </c>
      <c r="ML318" s="16">
        <v>0</v>
      </c>
      <c r="MM318" s="16">
        <v>0</v>
      </c>
      <c r="MN318" s="16">
        <v>0</v>
      </c>
      <c r="MO318" s="16">
        <v>3165885</v>
      </c>
      <c r="MP318" s="16">
        <v>125978</v>
      </c>
      <c r="MQ318" s="16">
        <v>0</v>
      </c>
      <c r="MR318" s="16">
        <v>114824</v>
      </c>
      <c r="MS318" s="16">
        <v>0</v>
      </c>
      <c r="MT318" s="16">
        <v>18115</v>
      </c>
      <c r="MU318" s="16">
        <v>-1359</v>
      </c>
      <c r="MV318" s="16">
        <v>0</v>
      </c>
      <c r="MW318" s="16">
        <v>3423443</v>
      </c>
      <c r="MX318" s="16">
        <v>407852961</v>
      </c>
      <c r="MY318" s="16">
        <v>1.34</v>
      </c>
      <c r="MZ318" s="16">
        <v>546523</v>
      </c>
      <c r="NA318" s="16">
        <v>0.01</v>
      </c>
      <c r="NB318" s="16">
        <v>3827465</v>
      </c>
      <c r="NC318" s="16">
        <v>38275</v>
      </c>
      <c r="ND318" s="16">
        <v>546523</v>
      </c>
      <c r="NE318" s="16">
        <v>38275</v>
      </c>
      <c r="NF318" s="16">
        <v>508248</v>
      </c>
      <c r="NG318" s="17">
        <v>0.03</v>
      </c>
      <c r="NH318" s="17">
        <v>0</v>
      </c>
      <c r="NI318" s="17">
        <v>0</v>
      </c>
      <c r="NJ318" s="17">
        <v>0</v>
      </c>
      <c r="NK318" s="17">
        <v>0.01</v>
      </c>
      <c r="NL318" s="17">
        <v>0.04</v>
      </c>
      <c r="NM318" s="16">
        <v>114824</v>
      </c>
      <c r="NN318" s="16">
        <v>0</v>
      </c>
      <c r="NO318" s="18">
        <v>0</v>
      </c>
      <c r="NP318" s="16">
        <v>0</v>
      </c>
      <c r="NQ318" s="17">
        <v>114824</v>
      </c>
      <c r="NR318" s="16">
        <v>295000</v>
      </c>
      <c r="NS318" s="16">
        <v>0</v>
      </c>
      <c r="NT318" s="16">
        <v>134591</v>
      </c>
      <c r="NU318" s="16">
        <v>0</v>
      </c>
      <c r="NV318" s="16">
        <v>0</v>
      </c>
      <c r="NW318" s="17">
        <v>0</v>
      </c>
      <c r="NX318" s="17">
        <v>0</v>
      </c>
    </row>
    <row r="319" spans="1:388" x14ac:dyDescent="0.55000000000000004">
      <c r="A319" s="13" t="s">
        <v>1185</v>
      </c>
      <c r="B319" s="13" t="s">
        <v>1281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19.07</v>
      </c>
      <c r="Q319" s="17">
        <v>790.59</v>
      </c>
      <c r="R319" s="17">
        <v>87.01</v>
      </c>
      <c r="S319" s="17">
        <v>2.16</v>
      </c>
      <c r="T319" s="17">
        <v>89.17</v>
      </c>
      <c r="U319" s="17">
        <v>95.72</v>
      </c>
      <c r="V319" s="17">
        <v>2.35</v>
      </c>
      <c r="W319" s="17">
        <v>98.07</v>
      </c>
      <c r="X319" s="17">
        <v>357.8</v>
      </c>
      <c r="Y319" s="17">
        <v>10.73</v>
      </c>
      <c r="Z319" s="17">
        <v>368.53</v>
      </c>
      <c r="AA319" s="17">
        <v>8.64</v>
      </c>
      <c r="AB319" s="17">
        <v>6.05</v>
      </c>
      <c r="AC319" s="17">
        <v>8.2200000000000006</v>
      </c>
      <c r="AD319" s="17">
        <v>22.91</v>
      </c>
      <c r="AE319" s="14">
        <v>184.4</v>
      </c>
      <c r="AF319" s="17">
        <v>207.31</v>
      </c>
      <c r="AG319" s="17">
        <v>0.4</v>
      </c>
      <c r="AH319" s="17">
        <v>207.71</v>
      </c>
      <c r="AI319" s="15">
        <v>21.76</v>
      </c>
      <c r="AJ319" s="15">
        <v>1.004</v>
      </c>
      <c r="AK319" s="17">
        <v>0</v>
      </c>
      <c r="AL319" s="17">
        <f>ROUND(Data_AidAndLevy[[#This Row],[L311]]*Data_AidAndLevy[[#This Row],[L201]],0)</f>
        <v>0</v>
      </c>
      <c r="AM319" s="15">
        <v>0</v>
      </c>
      <c r="AN319" s="15">
        <v>22.763999999999999</v>
      </c>
      <c r="AO319" s="17">
        <v>207.31</v>
      </c>
      <c r="AP319" s="15">
        <v>230.07400000000001</v>
      </c>
      <c r="AQ319" s="17">
        <v>22.91</v>
      </c>
      <c r="AR319" s="15">
        <v>207.16399999999999</v>
      </c>
      <c r="AS319" s="16">
        <v>7635</v>
      </c>
      <c r="AT319" s="14">
        <v>184.4</v>
      </c>
      <c r="AU319" s="16">
        <v>1407894</v>
      </c>
      <c r="AV319" s="16">
        <v>1430709</v>
      </c>
      <c r="AW319" s="17">
        <v>1.01</v>
      </c>
      <c r="AX319" s="16">
        <v>1445016</v>
      </c>
      <c r="AY319" s="16">
        <v>1407894</v>
      </c>
      <c r="AZ319" s="16">
        <v>37122</v>
      </c>
      <c r="BA319" s="16">
        <v>7635</v>
      </c>
      <c r="BB319" s="15">
        <v>22.763999999999999</v>
      </c>
      <c r="BC319" s="16">
        <v>173803</v>
      </c>
      <c r="BD319" s="16">
        <v>7635</v>
      </c>
      <c r="BE319" s="17">
        <v>22.91</v>
      </c>
      <c r="BF319" s="16">
        <v>174918</v>
      </c>
      <c r="BG319" s="17">
        <v>790.59</v>
      </c>
      <c r="BH319" s="14">
        <v>184.4</v>
      </c>
      <c r="BI319" s="16">
        <v>145785</v>
      </c>
      <c r="BJ319" s="16">
        <v>148903</v>
      </c>
      <c r="BK319" s="16">
        <v>145785</v>
      </c>
      <c r="BL319" s="16">
        <v>3118</v>
      </c>
      <c r="BM319" s="16">
        <v>145785</v>
      </c>
      <c r="BN319" s="16">
        <v>148903</v>
      </c>
      <c r="BO319" s="17">
        <v>89.17</v>
      </c>
      <c r="BP319" s="14">
        <v>184.4</v>
      </c>
      <c r="BQ319" s="16">
        <v>16443</v>
      </c>
      <c r="BR319" s="16">
        <v>16793</v>
      </c>
      <c r="BS319" s="16">
        <v>16443</v>
      </c>
      <c r="BT319" s="16">
        <v>350</v>
      </c>
      <c r="BU319" s="16">
        <v>16443</v>
      </c>
      <c r="BV319" s="16">
        <v>16793</v>
      </c>
      <c r="BW319" s="17">
        <v>98.07</v>
      </c>
      <c r="BX319" s="14">
        <v>184.4</v>
      </c>
      <c r="BY319" s="16">
        <v>18084</v>
      </c>
      <c r="BZ319" s="16">
        <v>18474</v>
      </c>
      <c r="CA319" s="16">
        <v>18084</v>
      </c>
      <c r="CB319" s="16">
        <v>390</v>
      </c>
      <c r="CC319" s="16">
        <v>18084</v>
      </c>
      <c r="CD319" s="16">
        <v>18474</v>
      </c>
      <c r="CE319" s="17">
        <v>368.53</v>
      </c>
      <c r="CF319" s="14">
        <v>184.4</v>
      </c>
      <c r="CG319" s="16">
        <v>67957</v>
      </c>
      <c r="CH319" s="16">
        <v>69055</v>
      </c>
      <c r="CI319" s="16">
        <v>67957</v>
      </c>
      <c r="CJ319" s="16">
        <v>1098</v>
      </c>
      <c r="CK319" s="16">
        <v>67957</v>
      </c>
      <c r="CL319" s="16">
        <v>69055</v>
      </c>
      <c r="CM319" s="17">
        <v>340.52</v>
      </c>
      <c r="CN319" s="17">
        <v>207.31</v>
      </c>
      <c r="CO319" s="16">
        <v>70593</v>
      </c>
      <c r="CP319" s="16">
        <v>72386</v>
      </c>
      <c r="CQ319" s="16">
        <v>546</v>
      </c>
      <c r="CR319" s="16">
        <v>72932</v>
      </c>
      <c r="CS319" s="16">
        <v>70593</v>
      </c>
      <c r="CT319" s="16">
        <v>2339</v>
      </c>
      <c r="CU319" s="14">
        <v>184.4</v>
      </c>
      <c r="CV319" s="16">
        <v>0</v>
      </c>
      <c r="CW319" s="14">
        <v>0</v>
      </c>
      <c r="CX319" s="16">
        <v>184</v>
      </c>
      <c r="CY319" s="17">
        <v>62.45</v>
      </c>
      <c r="CZ319" s="16">
        <v>11491</v>
      </c>
      <c r="DA319" s="16">
        <v>184</v>
      </c>
      <c r="DB319" s="17">
        <v>69.930000000000007</v>
      </c>
      <c r="DC319" s="16">
        <v>12867</v>
      </c>
      <c r="DD319" s="17">
        <v>0.4</v>
      </c>
      <c r="DE319" s="17">
        <v>340.52</v>
      </c>
      <c r="DF319" s="16">
        <v>136</v>
      </c>
      <c r="DG319" s="17">
        <v>34.31</v>
      </c>
      <c r="DH319" s="17">
        <v>207.31</v>
      </c>
      <c r="DI319" s="16">
        <v>7113</v>
      </c>
      <c r="DJ319" s="16">
        <v>7289</v>
      </c>
      <c r="DK319" s="16">
        <v>7113</v>
      </c>
      <c r="DL319" s="16">
        <v>176</v>
      </c>
      <c r="DM319" s="16">
        <v>7113</v>
      </c>
      <c r="DN319" s="16">
        <v>7289</v>
      </c>
      <c r="DO319" s="17">
        <v>4.09</v>
      </c>
      <c r="DP319" s="17">
        <v>207.31</v>
      </c>
      <c r="DQ319" s="16">
        <v>848</v>
      </c>
      <c r="DR319" s="16">
        <v>869</v>
      </c>
      <c r="DS319" s="16">
        <v>848</v>
      </c>
      <c r="DT319" s="16">
        <v>21</v>
      </c>
      <c r="DU319" s="16">
        <v>848</v>
      </c>
      <c r="DV319" s="16">
        <v>869</v>
      </c>
      <c r="DW319" s="16">
        <v>1407894</v>
      </c>
      <c r="DX319" s="16">
        <v>37122</v>
      </c>
      <c r="DY319" s="16">
        <v>173803</v>
      </c>
      <c r="DZ319" s="16">
        <v>174918</v>
      </c>
      <c r="EA319" s="16">
        <v>148903</v>
      </c>
      <c r="EB319" s="16">
        <v>16793</v>
      </c>
      <c r="EC319" s="16">
        <v>18474</v>
      </c>
      <c r="ED319" s="16">
        <v>69055</v>
      </c>
      <c r="EE319" s="16">
        <v>70593</v>
      </c>
      <c r="EF319" s="16">
        <v>2339</v>
      </c>
      <c r="EG319" s="16">
        <v>11491</v>
      </c>
      <c r="EH319" s="16">
        <v>12867</v>
      </c>
      <c r="EI319" s="16">
        <v>136</v>
      </c>
      <c r="EJ319" s="16">
        <v>7289</v>
      </c>
      <c r="EK319" s="16">
        <v>869</v>
      </c>
      <c r="EL319" s="16">
        <v>14447</v>
      </c>
      <c r="EM319" s="16">
        <v>68348</v>
      </c>
      <c r="EN319" s="16">
        <v>0</v>
      </c>
      <c r="EO319" s="16">
        <v>2206447</v>
      </c>
      <c r="EP319" s="16">
        <v>147424407</v>
      </c>
      <c r="EQ319" s="18">
        <v>5.4</v>
      </c>
      <c r="ER319" s="16">
        <v>796092</v>
      </c>
      <c r="ES319" s="16">
        <v>5224</v>
      </c>
      <c r="ET319" s="16">
        <v>5254</v>
      </c>
      <c r="EU319" s="16">
        <v>-30</v>
      </c>
      <c r="EV319" s="16">
        <v>796092</v>
      </c>
      <c r="EW319" s="16">
        <v>796062</v>
      </c>
      <c r="EX319" s="16">
        <v>17667806</v>
      </c>
      <c r="EY319" s="16">
        <v>16649217</v>
      </c>
      <c r="EZ319" s="16">
        <v>1018589</v>
      </c>
      <c r="FA319" s="18">
        <v>5.4</v>
      </c>
      <c r="FB319" s="16">
        <v>5500</v>
      </c>
      <c r="FC319" s="16">
        <v>0</v>
      </c>
      <c r="FD319" s="16">
        <v>0</v>
      </c>
      <c r="FE319" s="16">
        <v>0</v>
      </c>
      <c r="FF319" s="16">
        <v>5500</v>
      </c>
      <c r="FG319" s="16">
        <v>5500</v>
      </c>
      <c r="FH319" s="16">
        <v>796062</v>
      </c>
      <c r="FI319" s="16">
        <v>801562</v>
      </c>
      <c r="FJ319" s="16">
        <v>6749</v>
      </c>
      <c r="FK319" s="15">
        <v>207.16399999999999</v>
      </c>
      <c r="FL319" s="16">
        <v>1398150</v>
      </c>
      <c r="FM319" s="16">
        <v>6749</v>
      </c>
      <c r="FN319" s="17">
        <v>22.91</v>
      </c>
      <c r="FO319" s="16">
        <v>154620</v>
      </c>
      <c r="FP319" s="16">
        <v>264</v>
      </c>
      <c r="FQ319" s="17">
        <v>207.71</v>
      </c>
      <c r="FR319" s="16">
        <v>54835</v>
      </c>
      <c r="FS319" s="16">
        <v>7289</v>
      </c>
      <c r="FT319" s="16">
        <v>869</v>
      </c>
      <c r="FU319" s="16">
        <v>62993</v>
      </c>
      <c r="FV319" s="16">
        <v>1398150</v>
      </c>
      <c r="FW319" s="16">
        <v>154620</v>
      </c>
      <c r="FX319" s="16">
        <v>0</v>
      </c>
      <c r="FY319" s="16">
        <v>148903</v>
      </c>
      <c r="FZ319" s="16">
        <v>16793</v>
      </c>
      <c r="GA319" s="16">
        <v>18474</v>
      </c>
      <c r="GB319" s="16">
        <v>69055</v>
      </c>
      <c r="GC319" s="16">
        <v>1868988</v>
      </c>
      <c r="GD319" s="16">
        <v>801562</v>
      </c>
      <c r="GE319" s="16">
        <v>1067426</v>
      </c>
      <c r="GF319" s="15">
        <v>230.07400000000001</v>
      </c>
      <c r="GG319" s="16">
        <v>300</v>
      </c>
      <c r="GH319" s="16">
        <v>69022</v>
      </c>
      <c r="GI319" s="16">
        <v>1067426</v>
      </c>
      <c r="GJ319" s="16">
        <v>0</v>
      </c>
      <c r="GK319" s="14">
        <v>5.5</v>
      </c>
      <c r="GL319" s="16">
        <v>7635</v>
      </c>
      <c r="GM319" s="16">
        <v>41993</v>
      </c>
      <c r="GN319" s="14">
        <v>0</v>
      </c>
      <c r="GO319" s="16">
        <v>7413</v>
      </c>
      <c r="GP319" s="16">
        <v>0</v>
      </c>
      <c r="GQ319" s="16">
        <v>41993</v>
      </c>
      <c r="GR319" s="16">
        <v>41993</v>
      </c>
      <c r="GS319" s="16">
        <v>2206447</v>
      </c>
      <c r="GT319" s="16">
        <v>1868988</v>
      </c>
      <c r="GU319" s="16">
        <v>0</v>
      </c>
      <c r="GV319" s="16">
        <v>337459</v>
      </c>
      <c r="GW319" s="16">
        <v>147424407</v>
      </c>
      <c r="GX319" s="16">
        <v>141767948</v>
      </c>
      <c r="GY319" s="16">
        <v>5656459</v>
      </c>
      <c r="GZ319" s="16">
        <v>141767948</v>
      </c>
      <c r="HA319" s="18">
        <v>3.9899999999999998E-2</v>
      </c>
      <c r="HB319" s="16">
        <v>0</v>
      </c>
      <c r="HC319" s="16">
        <v>0</v>
      </c>
      <c r="HD319" s="16">
        <v>0</v>
      </c>
      <c r="HE319" s="16">
        <v>0</v>
      </c>
      <c r="HF319" s="16">
        <v>0</v>
      </c>
      <c r="HG319" s="16">
        <v>886</v>
      </c>
      <c r="HH319" s="16">
        <v>685</v>
      </c>
      <c r="HI319" s="16">
        <v>201</v>
      </c>
      <c r="HJ319" s="15">
        <v>230.07400000000001</v>
      </c>
      <c r="HK319" s="16">
        <v>46245</v>
      </c>
      <c r="HL319" s="15">
        <v>230.07400000000001</v>
      </c>
      <c r="HM319" s="16">
        <v>10</v>
      </c>
      <c r="HN319" s="16">
        <v>2301</v>
      </c>
      <c r="HO319" s="15">
        <v>230.07400000000001</v>
      </c>
      <c r="HP319" s="16">
        <v>7635</v>
      </c>
      <c r="HQ319" s="15">
        <v>0.11600000000000001</v>
      </c>
      <c r="HR319" s="16">
        <v>203846</v>
      </c>
      <c r="HS319" s="16">
        <v>46245</v>
      </c>
      <c r="HT319" s="16">
        <v>2301</v>
      </c>
      <c r="HU319" s="16">
        <v>155300</v>
      </c>
      <c r="HV319" s="16">
        <v>147424407</v>
      </c>
      <c r="HW319" s="18">
        <v>1.05342</v>
      </c>
      <c r="HX319" s="18">
        <v>1.9617800000000001</v>
      </c>
      <c r="HY319" s="18">
        <v>0</v>
      </c>
      <c r="HZ319" s="16">
        <v>147424407</v>
      </c>
      <c r="IA319" s="16">
        <v>0</v>
      </c>
      <c r="IB319" s="16">
        <v>7635</v>
      </c>
      <c r="IC319" s="17">
        <v>0</v>
      </c>
      <c r="ID319" s="16">
        <v>0</v>
      </c>
      <c r="IE319" s="15">
        <v>230.07400000000001</v>
      </c>
      <c r="IF319" s="16">
        <v>0</v>
      </c>
      <c r="IG319" s="16">
        <v>337459</v>
      </c>
      <c r="IH319" s="16">
        <v>0</v>
      </c>
      <c r="II319" s="16">
        <v>0</v>
      </c>
      <c r="IJ319" s="16">
        <v>0</v>
      </c>
      <c r="IK319" s="16">
        <v>14447</v>
      </c>
      <c r="IL319" s="16">
        <v>46245</v>
      </c>
      <c r="IM319" s="16">
        <v>2301</v>
      </c>
      <c r="IN319" s="16">
        <v>0</v>
      </c>
      <c r="IO319" s="16">
        <v>0</v>
      </c>
      <c r="IP319" s="16">
        <v>303360</v>
      </c>
      <c r="IQ319" s="16">
        <v>1067426</v>
      </c>
      <c r="IR319" s="16">
        <v>0</v>
      </c>
      <c r="IS319" s="16">
        <v>0</v>
      </c>
      <c r="IT319" s="16">
        <v>0</v>
      </c>
      <c r="IU319" s="16">
        <v>0</v>
      </c>
      <c r="IV319" s="16">
        <v>14447</v>
      </c>
      <c r="IW319" s="16">
        <v>46245</v>
      </c>
      <c r="IX319" s="16">
        <v>2301</v>
      </c>
      <c r="IY319" s="16">
        <v>0</v>
      </c>
      <c r="IZ319" s="16">
        <v>0</v>
      </c>
      <c r="JA319" s="16">
        <v>0</v>
      </c>
      <c r="JB319" s="16">
        <v>41993</v>
      </c>
      <c r="JC319" s="16">
        <v>1143518</v>
      </c>
      <c r="JD319" s="16">
        <v>1407894</v>
      </c>
      <c r="JE319" s="16">
        <v>37122</v>
      </c>
      <c r="JF319" s="16">
        <v>1445016</v>
      </c>
      <c r="JG319" s="19">
        <v>0.1</v>
      </c>
      <c r="JH319" s="16">
        <v>144502</v>
      </c>
      <c r="JI319" s="16">
        <v>147424407</v>
      </c>
      <c r="JJ319" s="14">
        <v>184.4</v>
      </c>
      <c r="JK319" s="16">
        <v>799482</v>
      </c>
      <c r="JL319" s="16">
        <v>416026</v>
      </c>
      <c r="JM319" s="16">
        <v>799482</v>
      </c>
      <c r="JN319" s="17">
        <v>0.25</v>
      </c>
      <c r="JO319" s="19">
        <v>0.13009999999999999</v>
      </c>
      <c r="JP319" s="16">
        <v>144502</v>
      </c>
      <c r="JQ319" s="16">
        <v>18800</v>
      </c>
      <c r="JR319" s="17">
        <v>0.05</v>
      </c>
      <c r="JS319" s="16">
        <v>1135213</v>
      </c>
      <c r="JT319" s="16">
        <v>56761</v>
      </c>
      <c r="JU319" s="16">
        <v>144502</v>
      </c>
      <c r="JV319" s="16">
        <v>18800</v>
      </c>
      <c r="JW319" s="16">
        <v>56761</v>
      </c>
      <c r="JX319" s="16">
        <v>68941</v>
      </c>
      <c r="JY319" s="16">
        <v>18800</v>
      </c>
      <c r="JZ319" s="18">
        <v>0</v>
      </c>
      <c r="KA319" s="16">
        <v>0</v>
      </c>
      <c r="KB319" s="16">
        <v>56761</v>
      </c>
      <c r="KC319" s="16">
        <v>68941</v>
      </c>
      <c r="KD319" s="16">
        <v>125702</v>
      </c>
      <c r="KE319" s="16">
        <v>1445016</v>
      </c>
      <c r="KF319" s="19">
        <v>0</v>
      </c>
      <c r="KG319" s="16">
        <v>0</v>
      </c>
      <c r="KH319" s="17">
        <v>0</v>
      </c>
      <c r="KI319" s="16">
        <v>1135213</v>
      </c>
      <c r="KJ319" s="16">
        <v>0</v>
      </c>
      <c r="KK319" s="16">
        <v>0</v>
      </c>
      <c r="KL319" s="16">
        <v>0</v>
      </c>
      <c r="KM319" s="16">
        <v>0</v>
      </c>
      <c r="KN319" s="16">
        <v>1886</v>
      </c>
      <c r="KO319" s="16">
        <v>1897</v>
      </c>
      <c r="KP319" s="16">
        <v>-11</v>
      </c>
      <c r="KQ319" s="16">
        <v>303360</v>
      </c>
      <c r="KR319" s="16">
        <v>-11</v>
      </c>
      <c r="KS319" s="16">
        <v>303371</v>
      </c>
      <c r="KT319" s="16">
        <v>-30</v>
      </c>
      <c r="KU319" s="16">
        <v>-11</v>
      </c>
      <c r="KV319" s="16">
        <v>-41</v>
      </c>
      <c r="KW319" s="16">
        <v>796092</v>
      </c>
      <c r="KX319" s="16">
        <v>303371</v>
      </c>
      <c r="KY319" s="18">
        <v>1099463</v>
      </c>
      <c r="KZ319" s="16">
        <v>68941</v>
      </c>
      <c r="LA319" s="16">
        <v>0</v>
      </c>
      <c r="LB319" s="16">
        <v>0</v>
      </c>
      <c r="LC319" s="16">
        <v>0</v>
      </c>
      <c r="LD319" s="16">
        <v>1168404</v>
      </c>
      <c r="LE319" s="16">
        <v>14076</v>
      </c>
      <c r="LF319" s="16">
        <v>0</v>
      </c>
      <c r="LG319" s="16">
        <v>0</v>
      </c>
      <c r="LH319" s="16">
        <v>1182480</v>
      </c>
      <c r="LI319" s="16">
        <v>68941</v>
      </c>
      <c r="LJ319" s="16">
        <v>1113539</v>
      </c>
      <c r="LK319" s="16">
        <v>147424407</v>
      </c>
      <c r="LL319" s="16">
        <v>7.5532899999999996</v>
      </c>
      <c r="LM319" s="16">
        <v>68941</v>
      </c>
      <c r="LN319" s="16">
        <v>147424407</v>
      </c>
      <c r="LO319" s="16">
        <v>0.46764</v>
      </c>
      <c r="LP319" s="16">
        <v>7.5532899999999996</v>
      </c>
      <c r="LQ319" s="16">
        <v>8.0209299999999999</v>
      </c>
      <c r="LR319" s="16">
        <v>70593</v>
      </c>
      <c r="LS319" s="16">
        <v>2339</v>
      </c>
      <c r="LT319" s="16">
        <v>11491</v>
      </c>
      <c r="LU319" s="16">
        <v>12867</v>
      </c>
      <c r="LV319" s="16">
        <v>136</v>
      </c>
      <c r="LW319" s="16">
        <v>7289</v>
      </c>
      <c r="LX319" s="16">
        <v>869</v>
      </c>
      <c r="LY319" s="16">
        <v>14447</v>
      </c>
      <c r="LZ319" s="16">
        <v>91137</v>
      </c>
      <c r="MA319" s="16">
        <v>1143518</v>
      </c>
      <c r="MB319" s="18">
        <v>91137</v>
      </c>
      <c r="MC319" s="16">
        <v>1052381</v>
      </c>
      <c r="MD319" s="16">
        <v>2206447</v>
      </c>
      <c r="ME319" s="18">
        <v>0</v>
      </c>
      <c r="MF319" s="18">
        <v>0</v>
      </c>
      <c r="MG319" s="18">
        <v>125702</v>
      </c>
      <c r="MH319" s="16">
        <v>0</v>
      </c>
      <c r="MI319" s="16">
        <v>41993</v>
      </c>
      <c r="MJ319" s="16">
        <v>0</v>
      </c>
      <c r="MK319" s="16">
        <v>0</v>
      </c>
      <c r="ML319" s="16">
        <v>0</v>
      </c>
      <c r="MM319" s="16">
        <v>0</v>
      </c>
      <c r="MN319" s="16">
        <v>0</v>
      </c>
      <c r="MO319" s="16">
        <v>1168404</v>
      </c>
      <c r="MP319" s="16">
        <v>41993</v>
      </c>
      <c r="MQ319" s="16">
        <v>0</v>
      </c>
      <c r="MR319" s="16">
        <v>56761</v>
      </c>
      <c r="MS319" s="16">
        <v>0</v>
      </c>
      <c r="MT319" s="16">
        <v>5500</v>
      </c>
      <c r="MU319" s="16">
        <v>-41</v>
      </c>
      <c r="MV319" s="16">
        <v>0</v>
      </c>
      <c r="MW319" s="16">
        <v>1272617</v>
      </c>
      <c r="MX319" s="16">
        <v>147424407</v>
      </c>
      <c r="MY319" s="16">
        <v>0.67</v>
      </c>
      <c r="MZ319" s="16">
        <v>98774</v>
      </c>
      <c r="NA319" s="16">
        <v>0</v>
      </c>
      <c r="NB319" s="16">
        <v>1135213</v>
      </c>
      <c r="NC319" s="16">
        <v>0</v>
      </c>
      <c r="ND319" s="16">
        <v>98774</v>
      </c>
      <c r="NE319" s="16">
        <v>0</v>
      </c>
      <c r="NF319" s="16">
        <v>98774</v>
      </c>
      <c r="NG319" s="17">
        <v>0.05</v>
      </c>
      <c r="NH319" s="17">
        <v>0</v>
      </c>
      <c r="NI319" s="17">
        <v>0</v>
      </c>
      <c r="NJ319" s="17">
        <v>0</v>
      </c>
      <c r="NK319" s="17">
        <v>0</v>
      </c>
      <c r="NL319" s="17">
        <v>0.05</v>
      </c>
      <c r="NM319" s="16">
        <v>56761</v>
      </c>
      <c r="NN319" s="16">
        <v>0</v>
      </c>
      <c r="NO319" s="18">
        <v>0</v>
      </c>
      <c r="NP319" s="16">
        <v>0</v>
      </c>
      <c r="NQ319" s="17">
        <v>56761</v>
      </c>
      <c r="NR319" s="16">
        <v>350000</v>
      </c>
      <c r="NS319" s="16">
        <v>0</v>
      </c>
      <c r="NT319" s="16">
        <v>48650</v>
      </c>
      <c r="NU319" s="16">
        <v>0</v>
      </c>
      <c r="NV319" s="16">
        <v>0</v>
      </c>
      <c r="NW319" s="17">
        <v>0</v>
      </c>
      <c r="NX319" s="17">
        <v>0</v>
      </c>
    </row>
    <row r="320" spans="1:388" x14ac:dyDescent="0.55000000000000004">
      <c r="A320" s="13" t="s">
        <v>1191</v>
      </c>
      <c r="B320" s="13" t="s">
        <v>1255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19.07</v>
      </c>
      <c r="Q320" s="17">
        <v>655.94</v>
      </c>
      <c r="R320" s="17">
        <v>69.849999999999994</v>
      </c>
      <c r="S320" s="17">
        <v>2.16</v>
      </c>
      <c r="T320" s="17">
        <v>72.010000000000005</v>
      </c>
      <c r="U320" s="17">
        <v>62.01</v>
      </c>
      <c r="V320" s="17">
        <v>2.35</v>
      </c>
      <c r="W320" s="17">
        <v>64.36</v>
      </c>
      <c r="X320" s="17">
        <v>357.8</v>
      </c>
      <c r="Y320" s="17">
        <v>10.73</v>
      </c>
      <c r="Z320" s="17">
        <v>368.53</v>
      </c>
      <c r="AA320" s="17">
        <v>50.4</v>
      </c>
      <c r="AB320" s="17">
        <v>36.92</v>
      </c>
      <c r="AC320" s="17">
        <v>21.92</v>
      </c>
      <c r="AD320" s="17">
        <v>109.24</v>
      </c>
      <c r="AE320" s="14">
        <v>1160.2</v>
      </c>
      <c r="AF320" s="17">
        <v>1269.44</v>
      </c>
      <c r="AG320" s="17">
        <v>1.47</v>
      </c>
      <c r="AH320" s="17">
        <v>1270.9100000000001</v>
      </c>
      <c r="AI320" s="15">
        <v>12.39</v>
      </c>
      <c r="AJ320" s="15">
        <v>4.3</v>
      </c>
      <c r="AK320" s="17">
        <v>4.88</v>
      </c>
      <c r="AL320" s="17">
        <f>ROUND(Data_AidAndLevy[[#This Row],[L311]]*Data_AidAndLevy[[#This Row],[L201]],0)</f>
        <v>36175</v>
      </c>
      <c r="AM320" s="15">
        <v>0</v>
      </c>
      <c r="AN320" s="15">
        <v>21.57</v>
      </c>
      <c r="AO320" s="17">
        <v>1269.44</v>
      </c>
      <c r="AP320" s="15">
        <v>1291.01</v>
      </c>
      <c r="AQ320" s="17">
        <v>109.24</v>
      </c>
      <c r="AR320" s="15">
        <v>1181.77</v>
      </c>
      <c r="AS320" s="16">
        <v>7635</v>
      </c>
      <c r="AT320" s="14">
        <v>1160.2</v>
      </c>
      <c r="AU320" s="16">
        <v>8858127</v>
      </c>
      <c r="AV320" s="16">
        <v>8401153</v>
      </c>
      <c r="AW320" s="17">
        <v>1.01</v>
      </c>
      <c r="AX320" s="16">
        <v>8485165</v>
      </c>
      <c r="AY320" s="16">
        <v>8858127</v>
      </c>
      <c r="AZ320" s="16">
        <v>0</v>
      </c>
      <c r="BA320" s="16">
        <v>7635</v>
      </c>
      <c r="BB320" s="15">
        <v>21.57</v>
      </c>
      <c r="BC320" s="16">
        <v>164687</v>
      </c>
      <c r="BD320" s="16">
        <v>7635</v>
      </c>
      <c r="BE320" s="17">
        <v>109.24</v>
      </c>
      <c r="BF320" s="16">
        <v>834047</v>
      </c>
      <c r="BG320" s="17">
        <v>655.94</v>
      </c>
      <c r="BH320" s="14">
        <v>1160.2</v>
      </c>
      <c r="BI320" s="16">
        <v>761022</v>
      </c>
      <c r="BJ320" s="16">
        <v>721765</v>
      </c>
      <c r="BK320" s="16">
        <v>761022</v>
      </c>
      <c r="BL320" s="16">
        <v>0</v>
      </c>
      <c r="BM320" s="16">
        <v>761022</v>
      </c>
      <c r="BN320" s="16">
        <v>761022</v>
      </c>
      <c r="BO320" s="17">
        <v>72.010000000000005</v>
      </c>
      <c r="BP320" s="14">
        <v>1160.2</v>
      </c>
      <c r="BQ320" s="16">
        <v>83546</v>
      </c>
      <c r="BR320" s="16">
        <v>79161</v>
      </c>
      <c r="BS320" s="16">
        <v>83546</v>
      </c>
      <c r="BT320" s="16">
        <v>0</v>
      </c>
      <c r="BU320" s="16">
        <v>83546</v>
      </c>
      <c r="BV320" s="16">
        <v>83546</v>
      </c>
      <c r="BW320" s="17">
        <v>64.36</v>
      </c>
      <c r="BX320" s="14">
        <v>1160.2</v>
      </c>
      <c r="BY320" s="16">
        <v>74670</v>
      </c>
      <c r="BZ320" s="16">
        <v>70276</v>
      </c>
      <c r="CA320" s="16">
        <v>74670</v>
      </c>
      <c r="CB320" s="16">
        <v>0</v>
      </c>
      <c r="CC320" s="16">
        <v>74670</v>
      </c>
      <c r="CD320" s="16">
        <v>74670</v>
      </c>
      <c r="CE320" s="17">
        <v>368.53</v>
      </c>
      <c r="CF320" s="14">
        <v>1160.2</v>
      </c>
      <c r="CG320" s="16">
        <v>427569</v>
      </c>
      <c r="CH320" s="16">
        <v>405495</v>
      </c>
      <c r="CI320" s="16">
        <v>427569</v>
      </c>
      <c r="CJ320" s="16">
        <v>0</v>
      </c>
      <c r="CK320" s="16">
        <v>427569</v>
      </c>
      <c r="CL320" s="16">
        <v>427569</v>
      </c>
      <c r="CM320" s="17">
        <v>332.98</v>
      </c>
      <c r="CN320" s="17">
        <v>1269.44</v>
      </c>
      <c r="CO320" s="16">
        <v>422698</v>
      </c>
      <c r="CP320" s="16">
        <v>398803</v>
      </c>
      <c r="CQ320" s="16">
        <v>0</v>
      </c>
      <c r="CR320" s="16">
        <v>398803</v>
      </c>
      <c r="CS320" s="16">
        <v>422698</v>
      </c>
      <c r="CT320" s="16">
        <v>0</v>
      </c>
      <c r="CU320" s="14">
        <v>1160.2</v>
      </c>
      <c r="CV320" s="16">
        <v>77</v>
      </c>
      <c r="CW320" s="14">
        <v>1.3</v>
      </c>
      <c r="CX320" s="16">
        <v>1236</v>
      </c>
      <c r="CY320" s="17">
        <v>62.16</v>
      </c>
      <c r="CZ320" s="16">
        <v>76830</v>
      </c>
      <c r="DA320" s="16">
        <v>1236</v>
      </c>
      <c r="DB320" s="17">
        <v>68.33</v>
      </c>
      <c r="DC320" s="16">
        <v>84456</v>
      </c>
      <c r="DD320" s="17">
        <v>1.47</v>
      </c>
      <c r="DE320" s="17">
        <v>332.98</v>
      </c>
      <c r="DF320" s="16">
        <v>489</v>
      </c>
      <c r="DG320" s="17">
        <v>31.52</v>
      </c>
      <c r="DH320" s="17">
        <v>1269.44</v>
      </c>
      <c r="DI320" s="16">
        <v>40013</v>
      </c>
      <c r="DJ320" s="16">
        <v>37652</v>
      </c>
      <c r="DK320" s="16">
        <v>40013</v>
      </c>
      <c r="DL320" s="16">
        <v>0</v>
      </c>
      <c r="DM320" s="16">
        <v>40013</v>
      </c>
      <c r="DN320" s="16">
        <v>40013</v>
      </c>
      <c r="DO320" s="17">
        <v>3.67</v>
      </c>
      <c r="DP320" s="17">
        <v>1269.44</v>
      </c>
      <c r="DQ320" s="16">
        <v>4659</v>
      </c>
      <c r="DR320" s="16">
        <v>4380</v>
      </c>
      <c r="DS320" s="16">
        <v>4659</v>
      </c>
      <c r="DT320" s="16">
        <v>0</v>
      </c>
      <c r="DU320" s="16">
        <v>4659</v>
      </c>
      <c r="DV320" s="16">
        <v>4659</v>
      </c>
      <c r="DW320" s="16">
        <v>8858127</v>
      </c>
      <c r="DX320" s="16">
        <v>0</v>
      </c>
      <c r="DY320" s="16">
        <v>164687</v>
      </c>
      <c r="DZ320" s="16">
        <v>834047</v>
      </c>
      <c r="EA320" s="16">
        <v>761022</v>
      </c>
      <c r="EB320" s="16">
        <v>83546</v>
      </c>
      <c r="EC320" s="16">
        <v>74670</v>
      </c>
      <c r="ED320" s="16">
        <v>427569</v>
      </c>
      <c r="EE320" s="16">
        <v>422698</v>
      </c>
      <c r="EF320" s="16">
        <v>0</v>
      </c>
      <c r="EG320" s="16">
        <v>76830</v>
      </c>
      <c r="EH320" s="16">
        <v>84456</v>
      </c>
      <c r="EI320" s="16">
        <v>489</v>
      </c>
      <c r="EJ320" s="16">
        <v>40013</v>
      </c>
      <c r="EK320" s="16">
        <v>4659</v>
      </c>
      <c r="EL320" s="16">
        <v>67186</v>
      </c>
      <c r="EM320" s="16">
        <v>378425</v>
      </c>
      <c r="EN320" s="16">
        <v>7280</v>
      </c>
      <c r="EO320" s="16">
        <v>12151332</v>
      </c>
      <c r="EP320" s="16">
        <v>460611939</v>
      </c>
      <c r="EQ320" s="18">
        <v>5.4</v>
      </c>
      <c r="ER320" s="16">
        <v>2487304</v>
      </c>
      <c r="ES320" s="16">
        <v>72097</v>
      </c>
      <c r="ET320" s="16">
        <v>72563</v>
      </c>
      <c r="EU320" s="16">
        <v>-466</v>
      </c>
      <c r="EV320" s="16">
        <v>2487304</v>
      </c>
      <c r="EW320" s="16">
        <v>2486838</v>
      </c>
      <c r="EX320" s="16">
        <v>91516647</v>
      </c>
      <c r="EY320" s="16">
        <v>83065370</v>
      </c>
      <c r="EZ320" s="16">
        <v>8451277</v>
      </c>
      <c r="FA320" s="18">
        <v>5.4</v>
      </c>
      <c r="FB320" s="16">
        <v>45637</v>
      </c>
      <c r="FC320" s="16">
        <v>0</v>
      </c>
      <c r="FD320" s="16">
        <v>0</v>
      </c>
      <c r="FE320" s="16">
        <v>0</v>
      </c>
      <c r="FF320" s="16">
        <v>45637</v>
      </c>
      <c r="FG320" s="16">
        <v>45637</v>
      </c>
      <c r="FH320" s="16">
        <v>2486838</v>
      </c>
      <c r="FI320" s="16">
        <v>2532475</v>
      </c>
      <c r="FJ320" s="16">
        <v>6749</v>
      </c>
      <c r="FK320" s="15">
        <v>1181.77</v>
      </c>
      <c r="FL320" s="16">
        <v>7975766</v>
      </c>
      <c r="FM320" s="16">
        <v>6749</v>
      </c>
      <c r="FN320" s="17">
        <v>109.24</v>
      </c>
      <c r="FO320" s="16">
        <v>737261</v>
      </c>
      <c r="FP320" s="16">
        <v>264</v>
      </c>
      <c r="FQ320" s="17">
        <v>1270.9100000000001</v>
      </c>
      <c r="FR320" s="16">
        <v>335520</v>
      </c>
      <c r="FS320" s="16">
        <v>40013</v>
      </c>
      <c r="FT320" s="16">
        <v>4659</v>
      </c>
      <c r="FU320" s="16">
        <v>380192</v>
      </c>
      <c r="FV320" s="16">
        <v>7975766</v>
      </c>
      <c r="FW320" s="16">
        <v>737261</v>
      </c>
      <c r="FX320" s="16">
        <v>6435</v>
      </c>
      <c r="FY320" s="16">
        <v>761022</v>
      </c>
      <c r="FZ320" s="16">
        <v>83546</v>
      </c>
      <c r="GA320" s="16">
        <v>74670</v>
      </c>
      <c r="GB320" s="16">
        <v>427569</v>
      </c>
      <c r="GC320" s="16">
        <v>10446461</v>
      </c>
      <c r="GD320" s="16">
        <v>2532475</v>
      </c>
      <c r="GE320" s="16">
        <v>7913986</v>
      </c>
      <c r="GF320" s="15">
        <v>1291.01</v>
      </c>
      <c r="GG320" s="16">
        <v>300</v>
      </c>
      <c r="GH320" s="16">
        <v>387303</v>
      </c>
      <c r="GI320" s="16">
        <v>7913986</v>
      </c>
      <c r="GJ320" s="16">
        <v>0</v>
      </c>
      <c r="GK320" s="14">
        <v>31.5</v>
      </c>
      <c r="GL320" s="16">
        <v>7635</v>
      </c>
      <c r="GM320" s="16">
        <v>240503</v>
      </c>
      <c r="GN320" s="14">
        <v>-0.5</v>
      </c>
      <c r="GO320" s="16">
        <v>7413</v>
      </c>
      <c r="GP320" s="16">
        <v>-3707</v>
      </c>
      <c r="GQ320" s="16">
        <v>240503</v>
      </c>
      <c r="GR320" s="16">
        <v>236796</v>
      </c>
      <c r="GS320" s="16">
        <v>12151332</v>
      </c>
      <c r="GT320" s="16">
        <v>10446461</v>
      </c>
      <c r="GU320" s="16">
        <v>0</v>
      </c>
      <c r="GV320" s="16">
        <v>1704871</v>
      </c>
      <c r="GW320" s="16">
        <v>460611939</v>
      </c>
      <c r="GX320" s="16">
        <v>458589165</v>
      </c>
      <c r="GY320" s="16">
        <v>2022774</v>
      </c>
      <c r="GZ320" s="16">
        <v>458589165</v>
      </c>
      <c r="HA320" s="18">
        <v>4.4000000000000003E-3</v>
      </c>
      <c r="HB320" s="16">
        <v>18393</v>
      </c>
      <c r="HC320" s="16">
        <v>81</v>
      </c>
      <c r="HD320" s="16">
        <v>18393</v>
      </c>
      <c r="HE320" s="16">
        <v>81</v>
      </c>
      <c r="HF320" s="16">
        <v>18312</v>
      </c>
      <c r="HG320" s="16">
        <v>886</v>
      </c>
      <c r="HH320" s="16">
        <v>685</v>
      </c>
      <c r="HI320" s="16">
        <v>201</v>
      </c>
      <c r="HJ320" s="15">
        <v>1291.01</v>
      </c>
      <c r="HK320" s="16">
        <v>259493</v>
      </c>
      <c r="HL320" s="15">
        <v>1291.01</v>
      </c>
      <c r="HM320" s="16">
        <v>10</v>
      </c>
      <c r="HN320" s="16">
        <v>12910</v>
      </c>
      <c r="HO320" s="15">
        <v>1291.01</v>
      </c>
      <c r="HP320" s="16">
        <v>7635</v>
      </c>
      <c r="HQ320" s="15">
        <v>0.11600000000000001</v>
      </c>
      <c r="HR320" s="16">
        <v>1143835</v>
      </c>
      <c r="HS320" s="16">
        <v>259493</v>
      </c>
      <c r="HT320" s="16">
        <v>12910</v>
      </c>
      <c r="HU320" s="16">
        <v>871432</v>
      </c>
      <c r="HV320" s="16">
        <v>460611939</v>
      </c>
      <c r="HW320" s="18">
        <v>1.8918999999999999</v>
      </c>
      <c r="HX320" s="18">
        <v>1.9617800000000001</v>
      </c>
      <c r="HY320" s="18">
        <v>0</v>
      </c>
      <c r="HZ320" s="16">
        <v>460611939</v>
      </c>
      <c r="IA320" s="16">
        <v>0</v>
      </c>
      <c r="IB320" s="16">
        <v>7635</v>
      </c>
      <c r="IC320" s="17">
        <v>0</v>
      </c>
      <c r="ID320" s="16">
        <v>0</v>
      </c>
      <c r="IE320" s="15">
        <v>1291.01</v>
      </c>
      <c r="IF320" s="16">
        <v>0</v>
      </c>
      <c r="IG320" s="16">
        <v>1704871</v>
      </c>
      <c r="IH320" s="16">
        <v>18312</v>
      </c>
      <c r="II320" s="16">
        <v>0</v>
      </c>
      <c r="IJ320" s="16">
        <v>0</v>
      </c>
      <c r="IK320" s="16">
        <v>67186</v>
      </c>
      <c r="IL320" s="16">
        <v>259493</v>
      </c>
      <c r="IM320" s="16">
        <v>12910</v>
      </c>
      <c r="IN320" s="16">
        <v>0</v>
      </c>
      <c r="IO320" s="16">
        <v>0</v>
      </c>
      <c r="IP320" s="16">
        <v>1481342</v>
      </c>
      <c r="IQ320" s="16">
        <v>7913986</v>
      </c>
      <c r="IR320" s="16">
        <v>0</v>
      </c>
      <c r="IS320" s="16">
        <v>18312</v>
      </c>
      <c r="IT320" s="16">
        <v>0</v>
      </c>
      <c r="IU320" s="16">
        <v>0</v>
      </c>
      <c r="IV320" s="16">
        <v>67186</v>
      </c>
      <c r="IW320" s="16">
        <v>259493</v>
      </c>
      <c r="IX320" s="16">
        <v>12910</v>
      </c>
      <c r="IY320" s="16">
        <v>0</v>
      </c>
      <c r="IZ320" s="16">
        <v>0</v>
      </c>
      <c r="JA320" s="16">
        <v>0</v>
      </c>
      <c r="JB320" s="16">
        <v>236796</v>
      </c>
      <c r="JC320" s="16">
        <v>8374311</v>
      </c>
      <c r="JD320" s="16">
        <v>8858127</v>
      </c>
      <c r="JE320" s="16">
        <v>0</v>
      </c>
      <c r="JF320" s="16">
        <v>8858127</v>
      </c>
      <c r="JG320" s="19">
        <v>0.1</v>
      </c>
      <c r="JH320" s="16">
        <v>885813</v>
      </c>
      <c r="JI320" s="16">
        <v>460611939</v>
      </c>
      <c r="JJ320" s="14">
        <v>1160.2</v>
      </c>
      <c r="JK320" s="16">
        <v>397011</v>
      </c>
      <c r="JL320" s="16">
        <v>416026</v>
      </c>
      <c r="JM320" s="16">
        <v>397011</v>
      </c>
      <c r="JN320" s="17">
        <v>0.25</v>
      </c>
      <c r="JO320" s="19">
        <v>0.26200000000000001</v>
      </c>
      <c r="JP320" s="16">
        <v>885813</v>
      </c>
      <c r="JQ320" s="16">
        <v>232083</v>
      </c>
      <c r="JR320" s="17">
        <v>7.0000000000000007E-2</v>
      </c>
      <c r="JS320" s="16">
        <v>9256028</v>
      </c>
      <c r="JT320" s="16">
        <v>647922</v>
      </c>
      <c r="JU320" s="16">
        <v>885813</v>
      </c>
      <c r="JV320" s="16">
        <v>232083</v>
      </c>
      <c r="JW320" s="16">
        <v>647922</v>
      </c>
      <c r="JX320" s="16">
        <v>5808</v>
      </c>
      <c r="JY320" s="16">
        <v>232083</v>
      </c>
      <c r="JZ320" s="18">
        <v>0</v>
      </c>
      <c r="KA320" s="16">
        <v>0</v>
      </c>
      <c r="KB320" s="16">
        <v>647922</v>
      </c>
      <c r="KC320" s="16">
        <v>5808</v>
      </c>
      <c r="KD320" s="16">
        <v>653730</v>
      </c>
      <c r="KE320" s="16">
        <v>8858127</v>
      </c>
      <c r="KF320" s="19">
        <v>0</v>
      </c>
      <c r="KG320" s="16">
        <v>0</v>
      </c>
      <c r="KH320" s="17">
        <v>0</v>
      </c>
      <c r="KI320" s="16">
        <v>9256028</v>
      </c>
      <c r="KJ320" s="16">
        <v>0</v>
      </c>
      <c r="KK320" s="16">
        <v>0</v>
      </c>
      <c r="KL320" s="16">
        <v>0</v>
      </c>
      <c r="KM320" s="16">
        <v>0</v>
      </c>
      <c r="KN320" s="16">
        <v>41786</v>
      </c>
      <c r="KO320" s="16">
        <v>42056</v>
      </c>
      <c r="KP320" s="16">
        <v>-270</v>
      </c>
      <c r="KQ320" s="16">
        <v>1481342</v>
      </c>
      <c r="KR320" s="16">
        <v>-270</v>
      </c>
      <c r="KS320" s="16">
        <v>1481612</v>
      </c>
      <c r="KT320" s="16">
        <v>-466</v>
      </c>
      <c r="KU320" s="16">
        <v>-270</v>
      </c>
      <c r="KV320" s="16">
        <v>-736</v>
      </c>
      <c r="KW320" s="16">
        <v>2487304</v>
      </c>
      <c r="KX320" s="16">
        <v>1481612</v>
      </c>
      <c r="KY320" s="18">
        <v>3968916</v>
      </c>
      <c r="KZ320" s="16">
        <v>5808</v>
      </c>
      <c r="LA320" s="16">
        <v>0</v>
      </c>
      <c r="LB320" s="16">
        <v>0</v>
      </c>
      <c r="LC320" s="16">
        <v>0</v>
      </c>
      <c r="LD320" s="16">
        <v>3974724</v>
      </c>
      <c r="LE320" s="16">
        <v>715000</v>
      </c>
      <c r="LF320" s="16">
        <v>0</v>
      </c>
      <c r="LG320" s="16">
        <v>0</v>
      </c>
      <c r="LH320" s="16">
        <v>4689724</v>
      </c>
      <c r="LI320" s="16">
        <v>5808</v>
      </c>
      <c r="LJ320" s="16">
        <v>4683916</v>
      </c>
      <c r="LK320" s="16">
        <v>460611939</v>
      </c>
      <c r="LL320" s="16">
        <v>10.168900000000001</v>
      </c>
      <c r="LM320" s="16">
        <v>5808</v>
      </c>
      <c r="LN320" s="16">
        <v>506208417</v>
      </c>
      <c r="LO320" s="16">
        <v>1.1469999999999999E-2</v>
      </c>
      <c r="LP320" s="16">
        <v>10.168900000000001</v>
      </c>
      <c r="LQ320" s="16">
        <v>10.18037</v>
      </c>
      <c r="LR320" s="16">
        <v>422698</v>
      </c>
      <c r="LS320" s="16">
        <v>0</v>
      </c>
      <c r="LT320" s="16">
        <v>76830</v>
      </c>
      <c r="LU320" s="16">
        <v>84456</v>
      </c>
      <c r="LV320" s="16">
        <v>489</v>
      </c>
      <c r="LW320" s="16">
        <v>40013</v>
      </c>
      <c r="LX320" s="16">
        <v>4659</v>
      </c>
      <c r="LY320" s="16">
        <v>67186</v>
      </c>
      <c r="LZ320" s="16">
        <v>561959</v>
      </c>
      <c r="MA320" s="16">
        <v>8374311</v>
      </c>
      <c r="MB320" s="18">
        <v>561959</v>
      </c>
      <c r="MC320" s="16">
        <v>7812352</v>
      </c>
      <c r="MD320" s="16">
        <v>12151332</v>
      </c>
      <c r="ME320" s="18">
        <v>0</v>
      </c>
      <c r="MF320" s="18">
        <v>0</v>
      </c>
      <c r="MG320" s="18">
        <v>653730</v>
      </c>
      <c r="MH320" s="16">
        <v>0</v>
      </c>
      <c r="MI320" s="16">
        <v>236796</v>
      </c>
      <c r="MJ320" s="16">
        <v>0</v>
      </c>
      <c r="MK320" s="16">
        <v>0</v>
      </c>
      <c r="ML320" s="16">
        <v>0</v>
      </c>
      <c r="MM320" s="16">
        <v>0</v>
      </c>
      <c r="MN320" s="16">
        <v>0</v>
      </c>
      <c r="MO320" s="16">
        <v>3974724</v>
      </c>
      <c r="MP320" s="16">
        <v>236796</v>
      </c>
      <c r="MQ320" s="16">
        <v>0</v>
      </c>
      <c r="MR320" s="16">
        <v>647922</v>
      </c>
      <c r="MS320" s="16">
        <v>0</v>
      </c>
      <c r="MT320" s="16">
        <v>45637</v>
      </c>
      <c r="MU320" s="16">
        <v>-736</v>
      </c>
      <c r="MV320" s="16">
        <v>0</v>
      </c>
      <c r="MW320" s="16">
        <v>4904343</v>
      </c>
      <c r="MX320" s="16">
        <v>506208417</v>
      </c>
      <c r="MY320" s="16">
        <v>1.34</v>
      </c>
      <c r="MZ320" s="16">
        <v>678319</v>
      </c>
      <c r="NA320" s="16">
        <v>0</v>
      </c>
      <c r="NB320" s="16">
        <v>9256028</v>
      </c>
      <c r="NC320" s="16">
        <v>0</v>
      </c>
      <c r="ND320" s="16">
        <v>678319</v>
      </c>
      <c r="NE320" s="16">
        <v>0</v>
      </c>
      <c r="NF320" s="16">
        <v>678319</v>
      </c>
      <c r="NG320" s="17">
        <v>7.0000000000000007E-2</v>
      </c>
      <c r="NH320" s="17">
        <v>0</v>
      </c>
      <c r="NI320" s="17">
        <v>0</v>
      </c>
      <c r="NJ320" s="17">
        <v>0</v>
      </c>
      <c r="NK320" s="17">
        <v>0</v>
      </c>
      <c r="NL320" s="17">
        <v>7.0000000000000007E-2</v>
      </c>
      <c r="NM320" s="16">
        <v>647922</v>
      </c>
      <c r="NN320" s="16">
        <v>0</v>
      </c>
      <c r="NO320" s="18">
        <v>0</v>
      </c>
      <c r="NP320" s="16">
        <v>0</v>
      </c>
      <c r="NQ320" s="17">
        <v>647922</v>
      </c>
      <c r="NR320" s="16">
        <v>600000</v>
      </c>
      <c r="NS320" s="16">
        <v>0</v>
      </c>
      <c r="NT320" s="16">
        <v>167049</v>
      </c>
      <c r="NU320" s="16">
        <v>0</v>
      </c>
      <c r="NV320" s="16">
        <v>0</v>
      </c>
      <c r="NW320" s="17">
        <v>0</v>
      </c>
      <c r="NX320" s="17">
        <v>600466</v>
      </c>
    </row>
    <row r="321" spans="1:388" x14ac:dyDescent="0.55000000000000004">
      <c r="A321" s="13" t="s">
        <v>1199</v>
      </c>
      <c r="B321" s="13" t="s">
        <v>1287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19.07</v>
      </c>
      <c r="Q321" s="17">
        <v>669.96</v>
      </c>
      <c r="R321" s="17">
        <v>72.760000000000005</v>
      </c>
      <c r="S321" s="17">
        <v>2.16</v>
      </c>
      <c r="T321" s="17">
        <v>74.92</v>
      </c>
      <c r="U321" s="17">
        <v>74.28</v>
      </c>
      <c r="V321" s="17">
        <v>2.35</v>
      </c>
      <c r="W321" s="17">
        <v>76.63</v>
      </c>
      <c r="X321" s="17">
        <v>357.8</v>
      </c>
      <c r="Y321" s="17">
        <v>10.73</v>
      </c>
      <c r="Z321" s="17">
        <v>368.53</v>
      </c>
      <c r="AA321" s="17">
        <v>32.4</v>
      </c>
      <c r="AB321" s="17">
        <v>30.25</v>
      </c>
      <c r="AC321" s="17">
        <v>30.14</v>
      </c>
      <c r="AD321" s="17">
        <v>92.79</v>
      </c>
      <c r="AE321" s="14">
        <v>851.9</v>
      </c>
      <c r="AF321" s="17">
        <v>944.69</v>
      </c>
      <c r="AG321" s="17">
        <v>0</v>
      </c>
      <c r="AH321" s="17">
        <v>944.69</v>
      </c>
      <c r="AI321" s="15">
        <v>35.81</v>
      </c>
      <c r="AJ321" s="15">
        <v>3.8260000000000001</v>
      </c>
      <c r="AK321" s="17">
        <v>0.42</v>
      </c>
      <c r="AL321" s="17">
        <f>ROUND(Data_AidAndLevy[[#This Row],[L311]]*Data_AidAndLevy[[#This Row],[L201]],0)</f>
        <v>3113</v>
      </c>
      <c r="AM321" s="15">
        <v>0</v>
      </c>
      <c r="AN321" s="15">
        <v>40.055999999999997</v>
      </c>
      <c r="AO321" s="17">
        <v>944.69</v>
      </c>
      <c r="AP321" s="15">
        <v>984.74599999999998</v>
      </c>
      <c r="AQ321" s="17">
        <v>92.79</v>
      </c>
      <c r="AR321" s="15">
        <v>891.95600000000002</v>
      </c>
      <c r="AS321" s="16">
        <v>7635</v>
      </c>
      <c r="AT321" s="14">
        <v>851.9</v>
      </c>
      <c r="AU321" s="16">
        <v>6504257</v>
      </c>
      <c r="AV321" s="16">
        <v>6251383</v>
      </c>
      <c r="AW321" s="17">
        <v>1.01</v>
      </c>
      <c r="AX321" s="16">
        <v>6313897</v>
      </c>
      <c r="AY321" s="16">
        <v>6504257</v>
      </c>
      <c r="AZ321" s="16">
        <v>0</v>
      </c>
      <c r="BA321" s="16">
        <v>7635</v>
      </c>
      <c r="BB321" s="15">
        <v>40.055999999999997</v>
      </c>
      <c r="BC321" s="16">
        <v>305828</v>
      </c>
      <c r="BD321" s="16">
        <v>7635</v>
      </c>
      <c r="BE321" s="17">
        <v>92.79</v>
      </c>
      <c r="BF321" s="16">
        <v>708452</v>
      </c>
      <c r="BG321" s="17">
        <v>669.96</v>
      </c>
      <c r="BH321" s="14">
        <v>851.9</v>
      </c>
      <c r="BI321" s="16">
        <v>570739</v>
      </c>
      <c r="BJ321" s="16">
        <v>548896</v>
      </c>
      <c r="BK321" s="16">
        <v>570739</v>
      </c>
      <c r="BL321" s="16">
        <v>0</v>
      </c>
      <c r="BM321" s="16">
        <v>570739</v>
      </c>
      <c r="BN321" s="16">
        <v>570739</v>
      </c>
      <c r="BO321" s="17">
        <v>74.92</v>
      </c>
      <c r="BP321" s="14">
        <v>851.9</v>
      </c>
      <c r="BQ321" s="16">
        <v>63824</v>
      </c>
      <c r="BR321" s="16">
        <v>61359</v>
      </c>
      <c r="BS321" s="16">
        <v>63824</v>
      </c>
      <c r="BT321" s="16">
        <v>0</v>
      </c>
      <c r="BU321" s="16">
        <v>63824</v>
      </c>
      <c r="BV321" s="16">
        <v>63824</v>
      </c>
      <c r="BW321" s="17">
        <v>76.63</v>
      </c>
      <c r="BX321" s="14">
        <v>851.9</v>
      </c>
      <c r="BY321" s="16">
        <v>65281</v>
      </c>
      <c r="BZ321" s="16">
        <v>62640</v>
      </c>
      <c r="CA321" s="16">
        <v>65281</v>
      </c>
      <c r="CB321" s="16">
        <v>0</v>
      </c>
      <c r="CC321" s="16">
        <v>65281</v>
      </c>
      <c r="CD321" s="16">
        <v>65281</v>
      </c>
      <c r="CE321" s="17">
        <v>368.53</v>
      </c>
      <c r="CF321" s="14">
        <v>851.9</v>
      </c>
      <c r="CG321" s="16">
        <v>313951</v>
      </c>
      <c r="CH321" s="16">
        <v>301733</v>
      </c>
      <c r="CI321" s="16">
        <v>313951</v>
      </c>
      <c r="CJ321" s="16">
        <v>0</v>
      </c>
      <c r="CK321" s="16">
        <v>313951</v>
      </c>
      <c r="CL321" s="16">
        <v>313951</v>
      </c>
      <c r="CM321" s="17">
        <v>334.9</v>
      </c>
      <c r="CN321" s="17">
        <v>944.69</v>
      </c>
      <c r="CO321" s="16">
        <v>316377</v>
      </c>
      <c r="CP321" s="16">
        <v>300440</v>
      </c>
      <c r="CQ321" s="16">
        <v>0</v>
      </c>
      <c r="CR321" s="16">
        <v>300440</v>
      </c>
      <c r="CS321" s="16">
        <v>316377</v>
      </c>
      <c r="CT321" s="16">
        <v>0</v>
      </c>
      <c r="CU321" s="14">
        <v>851.9</v>
      </c>
      <c r="CV321" s="16">
        <v>0</v>
      </c>
      <c r="CW321" s="14">
        <v>0</v>
      </c>
      <c r="CX321" s="16">
        <v>852</v>
      </c>
      <c r="CY321" s="17">
        <v>61.98</v>
      </c>
      <c r="CZ321" s="16">
        <v>52807</v>
      </c>
      <c r="DA321" s="16">
        <v>852</v>
      </c>
      <c r="DB321" s="17">
        <v>67.73</v>
      </c>
      <c r="DC321" s="16">
        <v>57706</v>
      </c>
      <c r="DD321" s="17">
        <v>0</v>
      </c>
      <c r="DE321" s="17">
        <v>334.9</v>
      </c>
      <c r="DF321" s="16">
        <v>0</v>
      </c>
      <c r="DG321" s="17">
        <v>30.77</v>
      </c>
      <c r="DH321" s="17">
        <v>944.69</v>
      </c>
      <c r="DI321" s="16">
        <v>29068</v>
      </c>
      <c r="DJ321" s="16">
        <v>27505</v>
      </c>
      <c r="DK321" s="16">
        <v>29068</v>
      </c>
      <c r="DL321" s="16">
        <v>0</v>
      </c>
      <c r="DM321" s="16">
        <v>29068</v>
      </c>
      <c r="DN321" s="16">
        <v>29068</v>
      </c>
      <c r="DO321" s="17">
        <v>3.61</v>
      </c>
      <c r="DP321" s="17">
        <v>944.69</v>
      </c>
      <c r="DQ321" s="16">
        <v>3410</v>
      </c>
      <c r="DR321" s="16">
        <v>3224</v>
      </c>
      <c r="DS321" s="16">
        <v>3410</v>
      </c>
      <c r="DT321" s="16">
        <v>0</v>
      </c>
      <c r="DU321" s="16">
        <v>3410</v>
      </c>
      <c r="DV321" s="16">
        <v>3410</v>
      </c>
      <c r="DW321" s="16">
        <v>6504257</v>
      </c>
      <c r="DX321" s="16">
        <v>0</v>
      </c>
      <c r="DY321" s="16">
        <v>305828</v>
      </c>
      <c r="DZ321" s="16">
        <v>708452</v>
      </c>
      <c r="EA321" s="16">
        <v>570739</v>
      </c>
      <c r="EB321" s="16">
        <v>63824</v>
      </c>
      <c r="EC321" s="16">
        <v>65281</v>
      </c>
      <c r="ED321" s="16">
        <v>313951</v>
      </c>
      <c r="EE321" s="16">
        <v>316377</v>
      </c>
      <c r="EF321" s="16">
        <v>0</v>
      </c>
      <c r="EG321" s="16">
        <v>52807</v>
      </c>
      <c r="EH321" s="16">
        <v>57706</v>
      </c>
      <c r="EI321" s="16">
        <v>0</v>
      </c>
      <c r="EJ321" s="16">
        <v>29068</v>
      </c>
      <c r="EK321" s="16">
        <v>3410</v>
      </c>
      <c r="EL321" s="16">
        <v>53251</v>
      </c>
      <c r="EM321" s="16">
        <v>315757</v>
      </c>
      <c r="EN321" s="16">
        <v>-22239</v>
      </c>
      <c r="EO321" s="16">
        <v>9231967</v>
      </c>
      <c r="EP321" s="16">
        <v>303676326</v>
      </c>
      <c r="EQ321" s="18">
        <v>5.4</v>
      </c>
      <c r="ER321" s="16">
        <v>1639852</v>
      </c>
      <c r="ES321" s="16">
        <v>18588</v>
      </c>
      <c r="ET321" s="16">
        <v>18575</v>
      </c>
      <c r="EU321" s="16">
        <v>13</v>
      </c>
      <c r="EV321" s="16">
        <v>1639852</v>
      </c>
      <c r="EW321" s="16">
        <v>1639865</v>
      </c>
      <c r="EX321" s="16">
        <v>73879427</v>
      </c>
      <c r="EY321" s="16">
        <v>67683512</v>
      </c>
      <c r="EZ321" s="16">
        <v>6195915</v>
      </c>
      <c r="FA321" s="18">
        <v>5.4</v>
      </c>
      <c r="FB321" s="16">
        <v>33458</v>
      </c>
      <c r="FC321" s="16">
        <v>0</v>
      </c>
      <c r="FD321" s="16">
        <v>0</v>
      </c>
      <c r="FE321" s="16">
        <v>0</v>
      </c>
      <c r="FF321" s="16">
        <v>33458</v>
      </c>
      <c r="FG321" s="16">
        <v>33458</v>
      </c>
      <c r="FH321" s="16">
        <v>1639865</v>
      </c>
      <c r="FI321" s="16">
        <v>1673323</v>
      </c>
      <c r="FJ321" s="16">
        <v>6749</v>
      </c>
      <c r="FK321" s="15">
        <v>891.95600000000002</v>
      </c>
      <c r="FL321" s="16">
        <v>6019811</v>
      </c>
      <c r="FM321" s="16">
        <v>6749</v>
      </c>
      <c r="FN321" s="17">
        <v>92.79</v>
      </c>
      <c r="FO321" s="16">
        <v>626240</v>
      </c>
      <c r="FP321" s="16">
        <v>264</v>
      </c>
      <c r="FQ321" s="17">
        <v>944.69</v>
      </c>
      <c r="FR321" s="16">
        <v>249398</v>
      </c>
      <c r="FS321" s="16">
        <v>29068</v>
      </c>
      <c r="FT321" s="16">
        <v>3410</v>
      </c>
      <c r="FU321" s="16">
        <v>281876</v>
      </c>
      <c r="FV321" s="16">
        <v>6019811</v>
      </c>
      <c r="FW321" s="16">
        <v>626240</v>
      </c>
      <c r="FX321" s="16">
        <v>-19659</v>
      </c>
      <c r="FY321" s="16">
        <v>570739</v>
      </c>
      <c r="FZ321" s="16">
        <v>63824</v>
      </c>
      <c r="GA321" s="16">
        <v>65281</v>
      </c>
      <c r="GB321" s="16">
        <v>313951</v>
      </c>
      <c r="GC321" s="16">
        <v>7922063</v>
      </c>
      <c r="GD321" s="16">
        <v>1673323</v>
      </c>
      <c r="GE321" s="16">
        <v>6248740</v>
      </c>
      <c r="GF321" s="15">
        <v>984.74599999999998</v>
      </c>
      <c r="GG321" s="16">
        <v>300</v>
      </c>
      <c r="GH321" s="16">
        <v>295424</v>
      </c>
      <c r="GI321" s="16">
        <v>6248740</v>
      </c>
      <c r="GJ321" s="16">
        <v>0</v>
      </c>
      <c r="GK321" s="14">
        <v>28</v>
      </c>
      <c r="GL321" s="16">
        <v>7635</v>
      </c>
      <c r="GM321" s="16">
        <v>213780</v>
      </c>
      <c r="GN321" s="14">
        <v>0</v>
      </c>
      <c r="GO321" s="16">
        <v>7413</v>
      </c>
      <c r="GP321" s="16">
        <v>0</v>
      </c>
      <c r="GQ321" s="16">
        <v>213780</v>
      </c>
      <c r="GR321" s="16">
        <v>213780</v>
      </c>
      <c r="GS321" s="16">
        <v>9231967</v>
      </c>
      <c r="GT321" s="16">
        <v>7922063</v>
      </c>
      <c r="GU321" s="16">
        <v>0</v>
      </c>
      <c r="GV321" s="16">
        <v>1309904</v>
      </c>
      <c r="GW321" s="16">
        <v>303676326</v>
      </c>
      <c r="GX321" s="16">
        <v>280975696</v>
      </c>
      <c r="GY321" s="16">
        <v>22700630</v>
      </c>
      <c r="GZ321" s="16">
        <v>280975696</v>
      </c>
      <c r="HA321" s="18">
        <v>8.0799999999999997E-2</v>
      </c>
      <c r="HB321" s="16">
        <v>7444</v>
      </c>
      <c r="HC321" s="16">
        <v>601</v>
      </c>
      <c r="HD321" s="16">
        <v>7444</v>
      </c>
      <c r="HE321" s="16">
        <v>601</v>
      </c>
      <c r="HF321" s="16">
        <v>6843</v>
      </c>
      <c r="HG321" s="16">
        <v>886</v>
      </c>
      <c r="HH321" s="16">
        <v>685</v>
      </c>
      <c r="HI321" s="16">
        <v>201</v>
      </c>
      <c r="HJ321" s="15">
        <v>984.74599999999998</v>
      </c>
      <c r="HK321" s="16">
        <v>197934</v>
      </c>
      <c r="HL321" s="15">
        <v>984.74599999999998</v>
      </c>
      <c r="HM321" s="16">
        <v>10</v>
      </c>
      <c r="HN321" s="16">
        <v>9847</v>
      </c>
      <c r="HO321" s="15">
        <v>984.74599999999998</v>
      </c>
      <c r="HP321" s="16">
        <v>7635</v>
      </c>
      <c r="HQ321" s="15">
        <v>0.11600000000000001</v>
      </c>
      <c r="HR321" s="16">
        <v>872485</v>
      </c>
      <c r="HS321" s="16">
        <v>197934</v>
      </c>
      <c r="HT321" s="16">
        <v>9847</v>
      </c>
      <c r="HU321" s="16">
        <v>664704</v>
      </c>
      <c r="HV321" s="16">
        <v>303676326</v>
      </c>
      <c r="HW321" s="18">
        <v>2.18886</v>
      </c>
      <c r="HX321" s="18">
        <v>1.9617800000000001</v>
      </c>
      <c r="HY321" s="18">
        <v>0.22708</v>
      </c>
      <c r="HZ321" s="16">
        <v>303676326</v>
      </c>
      <c r="IA321" s="16">
        <v>68959</v>
      </c>
      <c r="IB321" s="16">
        <v>7635</v>
      </c>
      <c r="IC321" s="17">
        <v>0</v>
      </c>
      <c r="ID321" s="16">
        <v>0</v>
      </c>
      <c r="IE321" s="15">
        <v>984.74599999999998</v>
      </c>
      <c r="IF321" s="16">
        <v>0</v>
      </c>
      <c r="IG321" s="16">
        <v>1309904</v>
      </c>
      <c r="IH321" s="16">
        <v>6843</v>
      </c>
      <c r="II321" s="16">
        <v>0</v>
      </c>
      <c r="IJ321" s="16">
        <v>0</v>
      </c>
      <c r="IK321" s="16">
        <v>53251</v>
      </c>
      <c r="IL321" s="16">
        <v>197934</v>
      </c>
      <c r="IM321" s="16">
        <v>9847</v>
      </c>
      <c r="IN321" s="16">
        <v>68959</v>
      </c>
      <c r="IO321" s="16">
        <v>0</v>
      </c>
      <c r="IP321" s="16">
        <v>1079572</v>
      </c>
      <c r="IQ321" s="16">
        <v>6248740</v>
      </c>
      <c r="IR321" s="16">
        <v>0</v>
      </c>
      <c r="IS321" s="16">
        <v>6843</v>
      </c>
      <c r="IT321" s="16">
        <v>0</v>
      </c>
      <c r="IU321" s="16">
        <v>0</v>
      </c>
      <c r="IV321" s="16">
        <v>53251</v>
      </c>
      <c r="IW321" s="16">
        <v>197934</v>
      </c>
      <c r="IX321" s="16">
        <v>9847</v>
      </c>
      <c r="IY321" s="16">
        <v>68959</v>
      </c>
      <c r="IZ321" s="16">
        <v>0</v>
      </c>
      <c r="JA321" s="16">
        <v>0</v>
      </c>
      <c r="JB321" s="16">
        <v>213780</v>
      </c>
      <c r="JC321" s="16">
        <v>6692852</v>
      </c>
      <c r="JD321" s="16">
        <v>6504257</v>
      </c>
      <c r="JE321" s="16">
        <v>0</v>
      </c>
      <c r="JF321" s="16">
        <v>6504257</v>
      </c>
      <c r="JG321" s="19">
        <v>0.1</v>
      </c>
      <c r="JH321" s="16">
        <v>650426</v>
      </c>
      <c r="JI321" s="16">
        <v>303676326</v>
      </c>
      <c r="JJ321" s="14">
        <v>851.9</v>
      </c>
      <c r="JK321" s="16">
        <v>356469</v>
      </c>
      <c r="JL321" s="16">
        <v>416026</v>
      </c>
      <c r="JM321" s="16">
        <v>356469</v>
      </c>
      <c r="JN321" s="17">
        <v>0.25</v>
      </c>
      <c r="JO321" s="19">
        <v>0.2918</v>
      </c>
      <c r="JP321" s="16">
        <v>650426</v>
      </c>
      <c r="JQ321" s="16">
        <v>189794</v>
      </c>
      <c r="JR321" s="17">
        <v>0.04</v>
      </c>
      <c r="JS321" s="16">
        <v>5533981</v>
      </c>
      <c r="JT321" s="16">
        <v>221359</v>
      </c>
      <c r="JU321" s="16">
        <v>650426</v>
      </c>
      <c r="JV321" s="16">
        <v>189794</v>
      </c>
      <c r="JW321" s="16">
        <v>221359</v>
      </c>
      <c r="JX321" s="16">
        <v>239273</v>
      </c>
      <c r="JY321" s="16">
        <v>189794</v>
      </c>
      <c r="JZ321" s="18">
        <v>0</v>
      </c>
      <c r="KA321" s="16">
        <v>0</v>
      </c>
      <c r="KB321" s="16">
        <v>221359</v>
      </c>
      <c r="KC321" s="16">
        <v>239273</v>
      </c>
      <c r="KD321" s="16">
        <v>460632</v>
      </c>
      <c r="KE321" s="16">
        <v>6504257</v>
      </c>
      <c r="KF321" s="19">
        <v>0</v>
      </c>
      <c r="KG321" s="16">
        <v>0</v>
      </c>
      <c r="KH321" s="17">
        <v>0</v>
      </c>
      <c r="KI321" s="16">
        <v>5533981</v>
      </c>
      <c r="KJ321" s="16">
        <v>0</v>
      </c>
      <c r="KK321" s="16">
        <v>0</v>
      </c>
      <c r="KL321" s="16">
        <v>0</v>
      </c>
      <c r="KM321" s="16">
        <v>0</v>
      </c>
      <c r="KN321" s="16">
        <v>12893</v>
      </c>
      <c r="KO321" s="16">
        <v>12884</v>
      </c>
      <c r="KP321" s="16">
        <v>9</v>
      </c>
      <c r="KQ321" s="16">
        <v>1079572</v>
      </c>
      <c r="KR321" s="16">
        <v>9</v>
      </c>
      <c r="KS321" s="16">
        <v>1079563</v>
      </c>
      <c r="KT321" s="16">
        <v>13</v>
      </c>
      <c r="KU321" s="16">
        <v>9</v>
      </c>
      <c r="KV321" s="16">
        <v>22</v>
      </c>
      <c r="KW321" s="16">
        <v>1639852</v>
      </c>
      <c r="KX321" s="16">
        <v>1079563</v>
      </c>
      <c r="KY321" s="18">
        <v>2719415</v>
      </c>
      <c r="KZ321" s="16">
        <v>239273</v>
      </c>
      <c r="LA321" s="16">
        <v>0</v>
      </c>
      <c r="LB321" s="16">
        <v>0</v>
      </c>
      <c r="LC321" s="16">
        <v>0</v>
      </c>
      <c r="LD321" s="16">
        <v>2958688</v>
      </c>
      <c r="LE321" s="16">
        <v>0</v>
      </c>
      <c r="LF321" s="16">
        <v>0</v>
      </c>
      <c r="LG321" s="16">
        <v>0</v>
      </c>
      <c r="LH321" s="16">
        <v>2958688</v>
      </c>
      <c r="LI321" s="16">
        <v>239273</v>
      </c>
      <c r="LJ321" s="16">
        <v>2719415</v>
      </c>
      <c r="LK321" s="16">
        <v>303676326</v>
      </c>
      <c r="LL321" s="16">
        <v>8.9549800000000008</v>
      </c>
      <c r="LM321" s="16">
        <v>239273</v>
      </c>
      <c r="LN321" s="16">
        <v>322780356</v>
      </c>
      <c r="LO321" s="16">
        <v>0.74129</v>
      </c>
      <c r="LP321" s="16">
        <v>8.9549800000000008</v>
      </c>
      <c r="LQ321" s="16">
        <v>9.6962700000000002</v>
      </c>
      <c r="LR321" s="16">
        <v>316377</v>
      </c>
      <c r="LS321" s="16">
        <v>0</v>
      </c>
      <c r="LT321" s="16">
        <v>52807</v>
      </c>
      <c r="LU321" s="16">
        <v>57706</v>
      </c>
      <c r="LV321" s="16">
        <v>0</v>
      </c>
      <c r="LW321" s="16">
        <v>29068</v>
      </c>
      <c r="LX321" s="16">
        <v>3410</v>
      </c>
      <c r="LY321" s="16">
        <v>53251</v>
      </c>
      <c r="LZ321" s="16">
        <v>406117</v>
      </c>
      <c r="MA321" s="16">
        <v>6692852</v>
      </c>
      <c r="MB321" s="18">
        <v>406117</v>
      </c>
      <c r="MC321" s="16">
        <v>6286735</v>
      </c>
      <c r="MD321" s="16">
        <v>9231967</v>
      </c>
      <c r="ME321" s="18">
        <v>0</v>
      </c>
      <c r="MF321" s="18">
        <v>0</v>
      </c>
      <c r="MG321" s="18">
        <v>460632</v>
      </c>
      <c r="MH321" s="16">
        <v>0</v>
      </c>
      <c r="MI321" s="16">
        <v>213780</v>
      </c>
      <c r="MJ321" s="16">
        <v>0</v>
      </c>
      <c r="MK321" s="16">
        <v>0</v>
      </c>
      <c r="ML321" s="16">
        <v>0</v>
      </c>
      <c r="MM321" s="16">
        <v>0</v>
      </c>
      <c r="MN321" s="16">
        <v>0</v>
      </c>
      <c r="MO321" s="16">
        <v>2958688</v>
      </c>
      <c r="MP321" s="16">
        <v>213780</v>
      </c>
      <c r="MQ321" s="16">
        <v>0</v>
      </c>
      <c r="MR321" s="16">
        <v>221359</v>
      </c>
      <c r="MS321" s="16">
        <v>0</v>
      </c>
      <c r="MT321" s="16">
        <v>33458</v>
      </c>
      <c r="MU321" s="16">
        <v>22</v>
      </c>
      <c r="MV321" s="16">
        <v>0</v>
      </c>
      <c r="MW321" s="16">
        <v>3427307</v>
      </c>
      <c r="MX321" s="16">
        <v>322780356</v>
      </c>
      <c r="MY321" s="16">
        <v>0</v>
      </c>
      <c r="MZ321" s="16">
        <v>0</v>
      </c>
      <c r="NA321" s="16">
        <v>0</v>
      </c>
      <c r="NB321" s="16">
        <v>5533981</v>
      </c>
      <c r="NC321" s="16">
        <v>0</v>
      </c>
      <c r="ND321" s="16">
        <v>0</v>
      </c>
      <c r="NE321" s="16">
        <v>0</v>
      </c>
      <c r="NF321" s="16">
        <v>0</v>
      </c>
      <c r="NG321" s="17">
        <v>0.04</v>
      </c>
      <c r="NH321" s="17">
        <v>0</v>
      </c>
      <c r="NI321" s="17">
        <v>0</v>
      </c>
      <c r="NJ321" s="17">
        <v>0</v>
      </c>
      <c r="NK321" s="17">
        <v>0</v>
      </c>
      <c r="NL321" s="17">
        <v>0.04</v>
      </c>
      <c r="NM321" s="16">
        <v>221359</v>
      </c>
      <c r="NN321" s="16">
        <v>0</v>
      </c>
      <c r="NO321" s="18">
        <v>0</v>
      </c>
      <c r="NP321" s="16">
        <v>0</v>
      </c>
      <c r="NQ321" s="17">
        <v>221359</v>
      </c>
      <c r="NR321" s="16">
        <v>282824</v>
      </c>
      <c r="NS321" s="16">
        <v>0</v>
      </c>
      <c r="NT321" s="16">
        <v>106518</v>
      </c>
      <c r="NU321" s="16">
        <v>0</v>
      </c>
      <c r="NV321" s="16">
        <v>0</v>
      </c>
      <c r="NW321" s="17">
        <v>0</v>
      </c>
      <c r="NX321" s="17">
        <v>830894</v>
      </c>
    </row>
    <row r="322" spans="1:388" x14ac:dyDescent="0.55000000000000004">
      <c r="A322" s="13" t="s">
        <v>1189</v>
      </c>
      <c r="B322" s="13" t="s">
        <v>1286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19.07</v>
      </c>
      <c r="Q322" s="17">
        <v>682.82</v>
      </c>
      <c r="R322" s="17">
        <v>72.22</v>
      </c>
      <c r="S322" s="17">
        <v>2.16</v>
      </c>
      <c r="T322" s="17">
        <v>74.38</v>
      </c>
      <c r="U322" s="17">
        <v>81.709999999999994</v>
      </c>
      <c r="V322" s="17">
        <v>2.35</v>
      </c>
      <c r="W322" s="17">
        <v>84.06</v>
      </c>
      <c r="X322" s="17">
        <v>357.8</v>
      </c>
      <c r="Y322" s="17">
        <v>10.73</v>
      </c>
      <c r="Z322" s="17">
        <v>368.53</v>
      </c>
      <c r="AA322" s="17">
        <v>14.4</v>
      </c>
      <c r="AB322" s="17">
        <v>14.52</v>
      </c>
      <c r="AC322" s="17">
        <v>5.48</v>
      </c>
      <c r="AD322" s="17">
        <v>34.4</v>
      </c>
      <c r="AE322" s="14">
        <v>306.2</v>
      </c>
      <c r="AF322" s="17">
        <v>340.6</v>
      </c>
      <c r="AG322" s="17">
        <v>0.8</v>
      </c>
      <c r="AH322" s="17">
        <v>341.4</v>
      </c>
      <c r="AI322" s="15">
        <v>16.739999999999998</v>
      </c>
      <c r="AJ322" s="15">
        <v>1.62</v>
      </c>
      <c r="AK322" s="17">
        <v>1.1000000000000001</v>
      </c>
      <c r="AL322" s="17">
        <f>ROUND(Data_AidAndLevy[[#This Row],[L311]]*Data_AidAndLevy[[#This Row],[L201]],0)</f>
        <v>8154</v>
      </c>
      <c r="AM322" s="15">
        <v>0</v>
      </c>
      <c r="AN322" s="15">
        <v>19.46</v>
      </c>
      <c r="AO322" s="17">
        <v>340.6</v>
      </c>
      <c r="AP322" s="15">
        <v>360.06</v>
      </c>
      <c r="AQ322" s="17">
        <v>34.4</v>
      </c>
      <c r="AR322" s="15">
        <v>325.66000000000003</v>
      </c>
      <c r="AS322" s="16">
        <v>7635</v>
      </c>
      <c r="AT322" s="14">
        <v>306.2</v>
      </c>
      <c r="AU322" s="16">
        <v>2337837</v>
      </c>
      <c r="AV322" s="16">
        <v>2335836</v>
      </c>
      <c r="AW322" s="17">
        <v>1.01</v>
      </c>
      <c r="AX322" s="16">
        <v>2359194</v>
      </c>
      <c r="AY322" s="16">
        <v>2337837</v>
      </c>
      <c r="AZ322" s="16">
        <v>21357</v>
      </c>
      <c r="BA322" s="16">
        <v>7635</v>
      </c>
      <c r="BB322" s="15">
        <v>19.46</v>
      </c>
      <c r="BC322" s="16">
        <v>148577</v>
      </c>
      <c r="BD322" s="16">
        <v>7635</v>
      </c>
      <c r="BE322" s="17">
        <v>34.4</v>
      </c>
      <c r="BF322" s="16">
        <v>262644</v>
      </c>
      <c r="BG322" s="17">
        <v>682.82</v>
      </c>
      <c r="BH322" s="14">
        <v>306.2</v>
      </c>
      <c r="BI322" s="16">
        <v>209079</v>
      </c>
      <c r="BJ322" s="16">
        <v>209148</v>
      </c>
      <c r="BK322" s="16">
        <v>209079</v>
      </c>
      <c r="BL322" s="16">
        <v>69</v>
      </c>
      <c r="BM322" s="16">
        <v>209079</v>
      </c>
      <c r="BN322" s="16">
        <v>209148</v>
      </c>
      <c r="BO322" s="17">
        <v>74.38</v>
      </c>
      <c r="BP322" s="14">
        <v>306.2</v>
      </c>
      <c r="BQ322" s="16">
        <v>22775</v>
      </c>
      <c r="BR322" s="16">
        <v>22757</v>
      </c>
      <c r="BS322" s="16">
        <v>22775</v>
      </c>
      <c r="BT322" s="16">
        <v>0</v>
      </c>
      <c r="BU322" s="16">
        <v>22775</v>
      </c>
      <c r="BV322" s="16">
        <v>22775</v>
      </c>
      <c r="BW322" s="17">
        <v>84.06</v>
      </c>
      <c r="BX322" s="14">
        <v>306.2</v>
      </c>
      <c r="BY322" s="16">
        <v>25739</v>
      </c>
      <c r="BZ322" s="16">
        <v>25747</v>
      </c>
      <c r="CA322" s="16">
        <v>25739</v>
      </c>
      <c r="CB322" s="16">
        <v>8</v>
      </c>
      <c r="CC322" s="16">
        <v>25739</v>
      </c>
      <c r="CD322" s="16">
        <v>25747</v>
      </c>
      <c r="CE322" s="17">
        <v>368.53</v>
      </c>
      <c r="CF322" s="14">
        <v>306.2</v>
      </c>
      <c r="CG322" s="16">
        <v>112844</v>
      </c>
      <c r="CH322" s="16">
        <v>112743</v>
      </c>
      <c r="CI322" s="16">
        <v>112844</v>
      </c>
      <c r="CJ322" s="16">
        <v>0</v>
      </c>
      <c r="CK322" s="16">
        <v>112844</v>
      </c>
      <c r="CL322" s="16">
        <v>112844</v>
      </c>
      <c r="CM322" s="17">
        <v>331.3</v>
      </c>
      <c r="CN322" s="17">
        <v>340.6</v>
      </c>
      <c r="CO322" s="16">
        <v>112841</v>
      </c>
      <c r="CP322" s="16">
        <v>109723</v>
      </c>
      <c r="CQ322" s="16">
        <v>6005</v>
      </c>
      <c r="CR322" s="16">
        <v>115728</v>
      </c>
      <c r="CS322" s="16">
        <v>112841</v>
      </c>
      <c r="CT322" s="16">
        <v>2887</v>
      </c>
      <c r="CU322" s="14">
        <v>306.2</v>
      </c>
      <c r="CV322" s="16">
        <v>0</v>
      </c>
      <c r="CW322" s="14">
        <v>0</v>
      </c>
      <c r="CX322" s="16">
        <v>306</v>
      </c>
      <c r="CY322" s="17">
        <v>62.14</v>
      </c>
      <c r="CZ322" s="16">
        <v>19015</v>
      </c>
      <c r="DA322" s="16">
        <v>306</v>
      </c>
      <c r="DB322" s="17">
        <v>68.3</v>
      </c>
      <c r="DC322" s="16">
        <v>20900</v>
      </c>
      <c r="DD322" s="17">
        <v>0.8</v>
      </c>
      <c r="DE322" s="17">
        <v>331.3</v>
      </c>
      <c r="DF322" s="16">
        <v>265</v>
      </c>
      <c r="DG322" s="17">
        <v>33.299999999999997</v>
      </c>
      <c r="DH322" s="17">
        <v>340.6</v>
      </c>
      <c r="DI322" s="16">
        <v>11342</v>
      </c>
      <c r="DJ322" s="16">
        <v>11021</v>
      </c>
      <c r="DK322" s="16">
        <v>11342</v>
      </c>
      <c r="DL322" s="16">
        <v>0</v>
      </c>
      <c r="DM322" s="16">
        <v>11342</v>
      </c>
      <c r="DN322" s="16">
        <v>11342</v>
      </c>
      <c r="DO322" s="17">
        <v>3.65</v>
      </c>
      <c r="DP322" s="17">
        <v>340.6</v>
      </c>
      <c r="DQ322" s="16">
        <v>1243</v>
      </c>
      <c r="DR322" s="16">
        <v>1204</v>
      </c>
      <c r="DS322" s="16">
        <v>1243</v>
      </c>
      <c r="DT322" s="16">
        <v>0</v>
      </c>
      <c r="DU322" s="16">
        <v>1243</v>
      </c>
      <c r="DV322" s="16">
        <v>1243</v>
      </c>
      <c r="DW322" s="16">
        <v>2337837</v>
      </c>
      <c r="DX322" s="16">
        <v>21357</v>
      </c>
      <c r="DY322" s="16">
        <v>148577</v>
      </c>
      <c r="DZ322" s="16">
        <v>262644</v>
      </c>
      <c r="EA322" s="16">
        <v>209148</v>
      </c>
      <c r="EB322" s="16">
        <v>22775</v>
      </c>
      <c r="EC322" s="16">
        <v>25747</v>
      </c>
      <c r="ED322" s="16">
        <v>112844</v>
      </c>
      <c r="EE322" s="16">
        <v>112841</v>
      </c>
      <c r="EF322" s="16">
        <v>2887</v>
      </c>
      <c r="EG322" s="16">
        <v>19015</v>
      </c>
      <c r="EH322" s="16">
        <v>20900</v>
      </c>
      <c r="EI322" s="16">
        <v>265</v>
      </c>
      <c r="EJ322" s="16">
        <v>11342</v>
      </c>
      <c r="EK322" s="16">
        <v>1243</v>
      </c>
      <c r="EL322" s="16">
        <v>23945</v>
      </c>
      <c r="EM322" s="16">
        <v>0</v>
      </c>
      <c r="EN322" s="16">
        <v>0</v>
      </c>
      <c r="EO322" s="16">
        <v>3285477</v>
      </c>
      <c r="EP322" s="16">
        <v>127811622</v>
      </c>
      <c r="EQ322" s="18">
        <v>5.4</v>
      </c>
      <c r="ER322" s="16">
        <v>690183</v>
      </c>
      <c r="ES322" s="16">
        <v>11211</v>
      </c>
      <c r="ET322" s="16">
        <v>11202</v>
      </c>
      <c r="EU322" s="16">
        <v>9</v>
      </c>
      <c r="EV322" s="16">
        <v>690183</v>
      </c>
      <c r="EW322" s="16">
        <v>690192</v>
      </c>
      <c r="EX322" s="16">
        <v>8202065</v>
      </c>
      <c r="EY322" s="16">
        <v>6293684</v>
      </c>
      <c r="EZ322" s="16">
        <v>1908381</v>
      </c>
      <c r="FA322" s="18">
        <v>5.4</v>
      </c>
      <c r="FB322" s="16">
        <v>10305</v>
      </c>
      <c r="FC322" s="16">
        <v>0</v>
      </c>
      <c r="FD322" s="16">
        <v>0</v>
      </c>
      <c r="FE322" s="16">
        <v>0</v>
      </c>
      <c r="FF322" s="16">
        <v>10305</v>
      </c>
      <c r="FG322" s="16">
        <v>10305</v>
      </c>
      <c r="FH322" s="16">
        <v>690192</v>
      </c>
      <c r="FI322" s="16">
        <v>700497</v>
      </c>
      <c r="FJ322" s="16">
        <v>6749</v>
      </c>
      <c r="FK322" s="15">
        <v>325.66000000000003</v>
      </c>
      <c r="FL322" s="16">
        <v>2197879</v>
      </c>
      <c r="FM322" s="16">
        <v>6749</v>
      </c>
      <c r="FN322" s="17">
        <v>34.4</v>
      </c>
      <c r="FO322" s="16">
        <v>232166</v>
      </c>
      <c r="FP322" s="16">
        <v>264</v>
      </c>
      <c r="FQ322" s="17">
        <v>341.4</v>
      </c>
      <c r="FR322" s="16">
        <v>90130</v>
      </c>
      <c r="FS322" s="16">
        <v>11342</v>
      </c>
      <c r="FT322" s="16">
        <v>1243</v>
      </c>
      <c r="FU322" s="16">
        <v>102715</v>
      </c>
      <c r="FV322" s="16">
        <v>2197879</v>
      </c>
      <c r="FW322" s="16">
        <v>232166</v>
      </c>
      <c r="FX322" s="16">
        <v>0</v>
      </c>
      <c r="FY322" s="16">
        <v>209148</v>
      </c>
      <c r="FZ322" s="16">
        <v>22775</v>
      </c>
      <c r="GA322" s="16">
        <v>25747</v>
      </c>
      <c r="GB322" s="16">
        <v>112844</v>
      </c>
      <c r="GC322" s="16">
        <v>2903274</v>
      </c>
      <c r="GD322" s="16">
        <v>700497</v>
      </c>
      <c r="GE322" s="16">
        <v>2202777</v>
      </c>
      <c r="GF322" s="15">
        <v>360.06</v>
      </c>
      <c r="GG322" s="16">
        <v>300</v>
      </c>
      <c r="GH322" s="16">
        <v>108018</v>
      </c>
      <c r="GI322" s="16">
        <v>2202777</v>
      </c>
      <c r="GJ322" s="16">
        <v>0</v>
      </c>
      <c r="GK322" s="14">
        <v>9.5</v>
      </c>
      <c r="GL322" s="16">
        <v>7635</v>
      </c>
      <c r="GM322" s="16">
        <v>72533</v>
      </c>
      <c r="GN322" s="14">
        <v>0</v>
      </c>
      <c r="GO322" s="16">
        <v>7413</v>
      </c>
      <c r="GP322" s="16">
        <v>0</v>
      </c>
      <c r="GQ322" s="16">
        <v>72533</v>
      </c>
      <c r="GR322" s="16">
        <v>72533</v>
      </c>
      <c r="GS322" s="16">
        <v>3285477</v>
      </c>
      <c r="GT322" s="16">
        <v>2903274</v>
      </c>
      <c r="GU322" s="16">
        <v>0</v>
      </c>
      <c r="GV322" s="16">
        <v>382203</v>
      </c>
      <c r="GW322" s="16">
        <v>127811622</v>
      </c>
      <c r="GX322" s="16">
        <v>127050418</v>
      </c>
      <c r="GY322" s="16">
        <v>761204</v>
      </c>
      <c r="GZ322" s="16">
        <v>127050418</v>
      </c>
      <c r="HA322" s="18">
        <v>6.0000000000000001E-3</v>
      </c>
      <c r="HB322" s="16">
        <v>0</v>
      </c>
      <c r="HC322" s="16">
        <v>0</v>
      </c>
      <c r="HD322" s="16">
        <v>0</v>
      </c>
      <c r="HE322" s="16">
        <v>0</v>
      </c>
      <c r="HF322" s="16">
        <v>0</v>
      </c>
      <c r="HG322" s="16">
        <v>886</v>
      </c>
      <c r="HH322" s="16">
        <v>685</v>
      </c>
      <c r="HI322" s="16">
        <v>201</v>
      </c>
      <c r="HJ322" s="15">
        <v>360.06</v>
      </c>
      <c r="HK322" s="16">
        <v>72372</v>
      </c>
      <c r="HL322" s="15">
        <v>360.06</v>
      </c>
      <c r="HM322" s="16">
        <v>10</v>
      </c>
      <c r="HN322" s="16">
        <v>3601</v>
      </c>
      <c r="HO322" s="15">
        <v>360.06</v>
      </c>
      <c r="HP322" s="16">
        <v>7635</v>
      </c>
      <c r="HQ322" s="15">
        <v>0.11600000000000001</v>
      </c>
      <c r="HR322" s="16">
        <v>319013</v>
      </c>
      <c r="HS322" s="16">
        <v>72372</v>
      </c>
      <c r="HT322" s="16">
        <v>3601</v>
      </c>
      <c r="HU322" s="16">
        <v>243040</v>
      </c>
      <c r="HV322" s="16">
        <v>127811622</v>
      </c>
      <c r="HW322" s="18">
        <v>1.9015500000000001</v>
      </c>
      <c r="HX322" s="18">
        <v>1.9617800000000001</v>
      </c>
      <c r="HY322" s="18">
        <v>0</v>
      </c>
      <c r="HZ322" s="16">
        <v>127811622</v>
      </c>
      <c r="IA322" s="16">
        <v>0</v>
      </c>
      <c r="IB322" s="16">
        <v>7635</v>
      </c>
      <c r="IC322" s="17">
        <v>0</v>
      </c>
      <c r="ID322" s="16">
        <v>0</v>
      </c>
      <c r="IE322" s="15">
        <v>360.06</v>
      </c>
      <c r="IF322" s="16">
        <v>0</v>
      </c>
      <c r="IG322" s="16">
        <v>382203</v>
      </c>
      <c r="IH322" s="16">
        <v>0</v>
      </c>
      <c r="II322" s="16">
        <v>0</v>
      </c>
      <c r="IJ322" s="16">
        <v>0</v>
      </c>
      <c r="IK322" s="16">
        <v>23945</v>
      </c>
      <c r="IL322" s="16">
        <v>72372</v>
      </c>
      <c r="IM322" s="16">
        <v>3601</v>
      </c>
      <c r="IN322" s="16">
        <v>0</v>
      </c>
      <c r="IO322" s="16">
        <v>0</v>
      </c>
      <c r="IP322" s="16">
        <v>330175</v>
      </c>
      <c r="IQ322" s="16">
        <v>2202777</v>
      </c>
      <c r="IR322" s="16">
        <v>0</v>
      </c>
      <c r="IS322" s="16">
        <v>0</v>
      </c>
      <c r="IT322" s="16">
        <v>0</v>
      </c>
      <c r="IU322" s="16">
        <v>0</v>
      </c>
      <c r="IV322" s="16">
        <v>23945</v>
      </c>
      <c r="IW322" s="16">
        <v>72372</v>
      </c>
      <c r="IX322" s="16">
        <v>3601</v>
      </c>
      <c r="IY322" s="16">
        <v>0</v>
      </c>
      <c r="IZ322" s="16">
        <v>0</v>
      </c>
      <c r="JA322" s="16">
        <v>0</v>
      </c>
      <c r="JB322" s="16">
        <v>72533</v>
      </c>
      <c r="JC322" s="16">
        <v>2327338</v>
      </c>
      <c r="JD322" s="16">
        <v>2337837</v>
      </c>
      <c r="JE322" s="16">
        <v>21357</v>
      </c>
      <c r="JF322" s="16">
        <v>2359194</v>
      </c>
      <c r="JG322" s="19">
        <v>0.1</v>
      </c>
      <c r="JH322" s="16">
        <v>235919</v>
      </c>
      <c r="JI322" s="16">
        <v>127811622</v>
      </c>
      <c r="JJ322" s="14">
        <v>306.2</v>
      </c>
      <c r="JK322" s="16">
        <v>417412</v>
      </c>
      <c r="JL322" s="16">
        <v>416026</v>
      </c>
      <c r="JM322" s="16">
        <v>417412</v>
      </c>
      <c r="JN322" s="17">
        <v>0.25</v>
      </c>
      <c r="JO322" s="19">
        <v>0.2492</v>
      </c>
      <c r="JP322" s="16">
        <v>235919</v>
      </c>
      <c r="JQ322" s="16">
        <v>58791</v>
      </c>
      <c r="JR322" s="17">
        <v>0.06</v>
      </c>
      <c r="JS322" s="16">
        <v>1561448</v>
      </c>
      <c r="JT322" s="16">
        <v>93687</v>
      </c>
      <c r="JU322" s="16">
        <v>235919</v>
      </c>
      <c r="JV322" s="16">
        <v>58791</v>
      </c>
      <c r="JW322" s="16">
        <v>93687</v>
      </c>
      <c r="JX322" s="16">
        <v>83441</v>
      </c>
      <c r="JY322" s="16">
        <v>58791</v>
      </c>
      <c r="JZ322" s="18">
        <v>0</v>
      </c>
      <c r="KA322" s="16">
        <v>0</v>
      </c>
      <c r="KB322" s="16">
        <v>93687</v>
      </c>
      <c r="KC322" s="16">
        <v>83441</v>
      </c>
      <c r="KD322" s="16">
        <v>177128</v>
      </c>
      <c r="KE322" s="16">
        <v>2359194</v>
      </c>
      <c r="KF322" s="19">
        <v>0</v>
      </c>
      <c r="KG322" s="16">
        <v>0</v>
      </c>
      <c r="KH322" s="17">
        <v>0</v>
      </c>
      <c r="KI322" s="16">
        <v>1561448</v>
      </c>
      <c r="KJ322" s="16">
        <v>0</v>
      </c>
      <c r="KK322" s="16">
        <v>0</v>
      </c>
      <c r="KL322" s="16">
        <v>0</v>
      </c>
      <c r="KM322" s="16">
        <v>0</v>
      </c>
      <c r="KN322" s="16">
        <v>5154</v>
      </c>
      <c r="KO322" s="16">
        <v>5150</v>
      </c>
      <c r="KP322" s="16">
        <v>4</v>
      </c>
      <c r="KQ322" s="16">
        <v>330175</v>
      </c>
      <c r="KR322" s="16">
        <v>4</v>
      </c>
      <c r="KS322" s="16">
        <v>330171</v>
      </c>
      <c r="KT322" s="16">
        <v>9</v>
      </c>
      <c r="KU322" s="16">
        <v>4</v>
      </c>
      <c r="KV322" s="16">
        <v>13</v>
      </c>
      <c r="KW322" s="16">
        <v>690183</v>
      </c>
      <c r="KX322" s="16">
        <v>330171</v>
      </c>
      <c r="KY322" s="18">
        <v>1020354</v>
      </c>
      <c r="KZ322" s="16">
        <v>83441</v>
      </c>
      <c r="LA322" s="16">
        <v>0</v>
      </c>
      <c r="LB322" s="16">
        <v>0</v>
      </c>
      <c r="LC322" s="16">
        <v>0</v>
      </c>
      <c r="LD322" s="16">
        <v>1103795</v>
      </c>
      <c r="LE322" s="16">
        <v>49336</v>
      </c>
      <c r="LF322" s="16">
        <v>60000</v>
      </c>
      <c r="LG322" s="16">
        <v>0</v>
      </c>
      <c r="LH322" s="16">
        <v>1213131</v>
      </c>
      <c r="LI322" s="16">
        <v>83441</v>
      </c>
      <c r="LJ322" s="16">
        <v>1129690</v>
      </c>
      <c r="LK322" s="16">
        <v>127811622</v>
      </c>
      <c r="LL322" s="16">
        <v>8.8387100000000007</v>
      </c>
      <c r="LM322" s="16">
        <v>83441</v>
      </c>
      <c r="LN322" s="16">
        <v>129861717</v>
      </c>
      <c r="LO322" s="16">
        <v>0.64254</v>
      </c>
      <c r="LP322" s="16">
        <v>8.8387100000000007</v>
      </c>
      <c r="LQ322" s="16">
        <v>9.4812499999999993</v>
      </c>
      <c r="LR322" s="16">
        <v>112841</v>
      </c>
      <c r="LS322" s="16">
        <v>2887</v>
      </c>
      <c r="LT322" s="16">
        <v>19015</v>
      </c>
      <c r="LU322" s="16">
        <v>20900</v>
      </c>
      <c r="LV322" s="16">
        <v>265</v>
      </c>
      <c r="LW322" s="16">
        <v>11342</v>
      </c>
      <c r="LX322" s="16">
        <v>1243</v>
      </c>
      <c r="LY322" s="16">
        <v>23945</v>
      </c>
      <c r="LZ322" s="16">
        <v>144548</v>
      </c>
      <c r="MA322" s="16">
        <v>2327338</v>
      </c>
      <c r="MB322" s="18">
        <v>144548</v>
      </c>
      <c r="MC322" s="16">
        <v>2182790</v>
      </c>
      <c r="MD322" s="16">
        <v>3285477</v>
      </c>
      <c r="ME322" s="18">
        <v>0</v>
      </c>
      <c r="MF322" s="18">
        <v>0</v>
      </c>
      <c r="MG322" s="18">
        <v>177128</v>
      </c>
      <c r="MH322" s="16">
        <v>0</v>
      </c>
      <c r="MI322" s="16">
        <v>72533</v>
      </c>
      <c r="MJ322" s="16">
        <v>0</v>
      </c>
      <c r="MK322" s="16">
        <v>0</v>
      </c>
      <c r="ML322" s="16">
        <v>0</v>
      </c>
      <c r="MM322" s="16">
        <v>0</v>
      </c>
      <c r="MN322" s="16">
        <v>0</v>
      </c>
      <c r="MO322" s="16">
        <v>1103795</v>
      </c>
      <c r="MP322" s="16">
        <v>72533</v>
      </c>
      <c r="MQ322" s="16">
        <v>0</v>
      </c>
      <c r="MR322" s="16">
        <v>93687</v>
      </c>
      <c r="MS322" s="16">
        <v>0</v>
      </c>
      <c r="MT322" s="16">
        <v>10305</v>
      </c>
      <c r="MU322" s="16">
        <v>13</v>
      </c>
      <c r="MV322" s="16">
        <v>0</v>
      </c>
      <c r="MW322" s="16">
        <v>1280333</v>
      </c>
      <c r="MX322" s="16">
        <v>129861717</v>
      </c>
      <c r="MY322" s="16">
        <v>1.34</v>
      </c>
      <c r="MZ322" s="16">
        <v>174015</v>
      </c>
      <c r="NA322" s="16">
        <v>0</v>
      </c>
      <c r="NB322" s="16">
        <v>1561448</v>
      </c>
      <c r="NC322" s="16">
        <v>0</v>
      </c>
      <c r="ND322" s="16">
        <v>174015</v>
      </c>
      <c r="NE322" s="16">
        <v>0</v>
      </c>
      <c r="NF322" s="16">
        <v>174015</v>
      </c>
      <c r="NG322" s="17">
        <v>0.06</v>
      </c>
      <c r="NH322" s="17">
        <v>0</v>
      </c>
      <c r="NI322" s="17">
        <v>0</v>
      </c>
      <c r="NJ322" s="17">
        <v>0</v>
      </c>
      <c r="NK322" s="17">
        <v>0</v>
      </c>
      <c r="NL322" s="17">
        <v>0.06</v>
      </c>
      <c r="NM322" s="16">
        <v>93687</v>
      </c>
      <c r="NN322" s="16">
        <v>0</v>
      </c>
      <c r="NO322" s="18">
        <v>0</v>
      </c>
      <c r="NP322" s="16">
        <v>0</v>
      </c>
      <c r="NQ322" s="17">
        <v>93687</v>
      </c>
      <c r="NR322" s="16">
        <v>150000</v>
      </c>
      <c r="NS322" s="16">
        <v>0</v>
      </c>
      <c r="NT322" s="16">
        <v>42854</v>
      </c>
      <c r="NU322" s="16">
        <v>0</v>
      </c>
      <c r="NV322" s="16">
        <v>0</v>
      </c>
      <c r="NW322" s="17">
        <v>0</v>
      </c>
      <c r="NX322" s="17">
        <v>0</v>
      </c>
    </row>
    <row r="323" spans="1:388" x14ac:dyDescent="0.55000000000000004">
      <c r="A323" s="13" t="s">
        <v>1181</v>
      </c>
      <c r="B323" s="13" t="s">
        <v>1247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19.07</v>
      </c>
      <c r="Q323" s="17">
        <v>636.76</v>
      </c>
      <c r="R323" s="17">
        <v>67.08</v>
      </c>
      <c r="S323" s="17">
        <v>2.16</v>
      </c>
      <c r="T323" s="17">
        <v>69.239999999999995</v>
      </c>
      <c r="U323" s="17">
        <v>79.83</v>
      </c>
      <c r="V323" s="17">
        <v>2.35</v>
      </c>
      <c r="W323" s="17">
        <v>82.18</v>
      </c>
      <c r="X323" s="17">
        <v>357.8</v>
      </c>
      <c r="Y323" s="17">
        <v>10.73</v>
      </c>
      <c r="Z323" s="17">
        <v>368.53</v>
      </c>
      <c r="AA323" s="17">
        <v>77.760000000000005</v>
      </c>
      <c r="AB323" s="17">
        <v>56.31</v>
      </c>
      <c r="AC323" s="17">
        <v>69.87</v>
      </c>
      <c r="AD323" s="17">
        <v>203.94</v>
      </c>
      <c r="AE323" s="14">
        <v>1667.3</v>
      </c>
      <c r="AF323" s="17">
        <v>1871.24</v>
      </c>
      <c r="AG323" s="17">
        <v>0</v>
      </c>
      <c r="AH323" s="17">
        <v>1871.24</v>
      </c>
      <c r="AI323" s="15">
        <v>35.19</v>
      </c>
      <c r="AJ323" s="15">
        <v>7.0670000000000002</v>
      </c>
      <c r="AK323" s="17">
        <v>4.03</v>
      </c>
      <c r="AL323" s="17">
        <f>ROUND(Data_AidAndLevy[[#This Row],[L311]]*Data_AidAndLevy[[#This Row],[L201]],0)</f>
        <v>29874</v>
      </c>
      <c r="AM323" s="15">
        <v>0</v>
      </c>
      <c r="AN323" s="15">
        <v>46.286999999999999</v>
      </c>
      <c r="AO323" s="17">
        <v>1871.24</v>
      </c>
      <c r="AP323" s="15">
        <v>1917.527</v>
      </c>
      <c r="AQ323" s="17">
        <v>203.94</v>
      </c>
      <c r="AR323" s="15">
        <v>1713.587</v>
      </c>
      <c r="AS323" s="16">
        <v>7635</v>
      </c>
      <c r="AT323" s="14">
        <v>1667.3</v>
      </c>
      <c r="AU323" s="16">
        <v>12729836</v>
      </c>
      <c r="AV323" s="16">
        <v>12619891</v>
      </c>
      <c r="AW323" s="17">
        <v>1.01</v>
      </c>
      <c r="AX323" s="16">
        <v>12746090</v>
      </c>
      <c r="AY323" s="16">
        <v>12729836</v>
      </c>
      <c r="AZ323" s="16">
        <v>16254</v>
      </c>
      <c r="BA323" s="16">
        <v>7635</v>
      </c>
      <c r="BB323" s="15">
        <v>46.286999999999999</v>
      </c>
      <c r="BC323" s="16">
        <v>353401</v>
      </c>
      <c r="BD323" s="16">
        <v>7635</v>
      </c>
      <c r="BE323" s="17">
        <v>203.94</v>
      </c>
      <c r="BF323" s="16">
        <v>1557082</v>
      </c>
      <c r="BG323" s="17">
        <v>636.76</v>
      </c>
      <c r="BH323" s="14">
        <v>1667.3</v>
      </c>
      <c r="BI323" s="16">
        <v>1061670</v>
      </c>
      <c r="BJ323" s="16">
        <v>1051555</v>
      </c>
      <c r="BK323" s="16">
        <v>1061670</v>
      </c>
      <c r="BL323" s="16">
        <v>0</v>
      </c>
      <c r="BM323" s="16">
        <v>1061670</v>
      </c>
      <c r="BN323" s="16">
        <v>1061670</v>
      </c>
      <c r="BO323" s="17">
        <v>69.239999999999995</v>
      </c>
      <c r="BP323" s="14">
        <v>1667.3</v>
      </c>
      <c r="BQ323" s="16">
        <v>115444</v>
      </c>
      <c r="BR323" s="16">
        <v>114197</v>
      </c>
      <c r="BS323" s="16">
        <v>115444</v>
      </c>
      <c r="BT323" s="16">
        <v>0</v>
      </c>
      <c r="BU323" s="16">
        <v>115444</v>
      </c>
      <c r="BV323" s="16">
        <v>115444</v>
      </c>
      <c r="BW323" s="17">
        <v>82.18</v>
      </c>
      <c r="BX323" s="14">
        <v>1667.3</v>
      </c>
      <c r="BY323" s="16">
        <v>137019</v>
      </c>
      <c r="BZ323" s="16">
        <v>135903</v>
      </c>
      <c r="CA323" s="16">
        <v>137019</v>
      </c>
      <c r="CB323" s="16">
        <v>0</v>
      </c>
      <c r="CC323" s="16">
        <v>137019</v>
      </c>
      <c r="CD323" s="16">
        <v>137019</v>
      </c>
      <c r="CE323" s="17">
        <v>368.53</v>
      </c>
      <c r="CF323" s="14">
        <v>1667.3</v>
      </c>
      <c r="CG323" s="16">
        <v>614450</v>
      </c>
      <c r="CH323" s="16">
        <v>609119</v>
      </c>
      <c r="CI323" s="16">
        <v>614450</v>
      </c>
      <c r="CJ323" s="16">
        <v>0</v>
      </c>
      <c r="CK323" s="16">
        <v>614450</v>
      </c>
      <c r="CL323" s="16">
        <v>614450</v>
      </c>
      <c r="CM323" s="17">
        <v>325.88</v>
      </c>
      <c r="CN323" s="17">
        <v>1871.24</v>
      </c>
      <c r="CO323" s="16">
        <v>609800</v>
      </c>
      <c r="CP323" s="16">
        <v>599028</v>
      </c>
      <c r="CQ323" s="16">
        <v>0</v>
      </c>
      <c r="CR323" s="16">
        <v>599028</v>
      </c>
      <c r="CS323" s="16">
        <v>609800</v>
      </c>
      <c r="CT323" s="16">
        <v>0</v>
      </c>
      <c r="CU323" s="14">
        <v>1667.3</v>
      </c>
      <c r="CV323" s="16">
        <v>8</v>
      </c>
      <c r="CW323" s="14">
        <v>0</v>
      </c>
      <c r="CX323" s="16">
        <v>1675</v>
      </c>
      <c r="CY323" s="17">
        <v>62.04</v>
      </c>
      <c r="CZ323" s="16">
        <v>103917</v>
      </c>
      <c r="DA323" s="16">
        <v>1675</v>
      </c>
      <c r="DB323" s="17">
        <v>68.150000000000006</v>
      </c>
      <c r="DC323" s="16">
        <v>114151</v>
      </c>
      <c r="DD323" s="17">
        <v>0</v>
      </c>
      <c r="DE323" s="17">
        <v>325.88</v>
      </c>
      <c r="DF323" s="16">
        <v>0</v>
      </c>
      <c r="DG323" s="17">
        <v>27.75</v>
      </c>
      <c r="DH323" s="17">
        <v>1871.24</v>
      </c>
      <c r="DI323" s="16">
        <v>51927</v>
      </c>
      <c r="DJ323" s="16">
        <v>50683</v>
      </c>
      <c r="DK323" s="16">
        <v>51927</v>
      </c>
      <c r="DL323" s="16">
        <v>0</v>
      </c>
      <c r="DM323" s="16">
        <v>51927</v>
      </c>
      <c r="DN323" s="16">
        <v>51927</v>
      </c>
      <c r="DO323" s="17">
        <v>3.48</v>
      </c>
      <c r="DP323" s="17">
        <v>1871.24</v>
      </c>
      <c r="DQ323" s="16">
        <v>6512</v>
      </c>
      <c r="DR323" s="16">
        <v>6366</v>
      </c>
      <c r="DS323" s="16">
        <v>6512</v>
      </c>
      <c r="DT323" s="16">
        <v>0</v>
      </c>
      <c r="DU323" s="16">
        <v>6512</v>
      </c>
      <c r="DV323" s="16">
        <v>6512</v>
      </c>
      <c r="DW323" s="16">
        <v>12729836</v>
      </c>
      <c r="DX323" s="16">
        <v>16254</v>
      </c>
      <c r="DY323" s="16">
        <v>353401</v>
      </c>
      <c r="DZ323" s="16">
        <v>1557082</v>
      </c>
      <c r="EA323" s="16">
        <v>1061670</v>
      </c>
      <c r="EB323" s="16">
        <v>115444</v>
      </c>
      <c r="EC323" s="16">
        <v>137019</v>
      </c>
      <c r="ED323" s="16">
        <v>614450</v>
      </c>
      <c r="EE323" s="16">
        <v>609800</v>
      </c>
      <c r="EF323" s="16">
        <v>0</v>
      </c>
      <c r="EG323" s="16">
        <v>103917</v>
      </c>
      <c r="EH323" s="16">
        <v>114151</v>
      </c>
      <c r="EI323" s="16">
        <v>0</v>
      </c>
      <c r="EJ323" s="16">
        <v>51927</v>
      </c>
      <c r="EK323" s="16">
        <v>6512</v>
      </c>
      <c r="EL323" s="16">
        <v>92409</v>
      </c>
      <c r="EM323" s="16">
        <v>494388</v>
      </c>
      <c r="EN323" s="16">
        <v>0</v>
      </c>
      <c r="EO323" s="16">
        <v>17873442</v>
      </c>
      <c r="EP323" s="16">
        <v>628009753</v>
      </c>
      <c r="EQ323" s="18">
        <v>5.4</v>
      </c>
      <c r="ER323" s="16">
        <v>3391253</v>
      </c>
      <c r="ES323" s="16">
        <v>151757</v>
      </c>
      <c r="ET323" s="16">
        <v>154652</v>
      </c>
      <c r="EU323" s="16">
        <v>-2895</v>
      </c>
      <c r="EV323" s="16">
        <v>3391253</v>
      </c>
      <c r="EW323" s="16">
        <v>3388358</v>
      </c>
      <c r="EX323" s="16">
        <v>103009439</v>
      </c>
      <c r="EY323" s="16">
        <v>91340453</v>
      </c>
      <c r="EZ323" s="16">
        <v>11668986</v>
      </c>
      <c r="FA323" s="18">
        <v>5.4</v>
      </c>
      <c r="FB323" s="16">
        <v>63013</v>
      </c>
      <c r="FC323" s="16">
        <v>0</v>
      </c>
      <c r="FD323" s="16">
        <v>0</v>
      </c>
      <c r="FE323" s="16">
        <v>0</v>
      </c>
      <c r="FF323" s="16">
        <v>63013</v>
      </c>
      <c r="FG323" s="16">
        <v>63013</v>
      </c>
      <c r="FH323" s="16">
        <v>3388358</v>
      </c>
      <c r="FI323" s="16">
        <v>3451371</v>
      </c>
      <c r="FJ323" s="16">
        <v>6749</v>
      </c>
      <c r="FK323" s="15">
        <v>1713.587</v>
      </c>
      <c r="FL323" s="16">
        <v>11564999</v>
      </c>
      <c r="FM323" s="16">
        <v>6749</v>
      </c>
      <c r="FN323" s="17">
        <v>203.94</v>
      </c>
      <c r="FO323" s="16">
        <v>1376391</v>
      </c>
      <c r="FP323" s="16">
        <v>264</v>
      </c>
      <c r="FQ323" s="17">
        <v>1871.24</v>
      </c>
      <c r="FR323" s="16">
        <v>494007</v>
      </c>
      <c r="FS323" s="16">
        <v>51927</v>
      </c>
      <c r="FT323" s="16">
        <v>6512</v>
      </c>
      <c r="FU323" s="16">
        <v>552446</v>
      </c>
      <c r="FV323" s="16">
        <v>11564999</v>
      </c>
      <c r="FW323" s="16">
        <v>1376391</v>
      </c>
      <c r="FX323" s="16">
        <v>0</v>
      </c>
      <c r="FY323" s="16">
        <v>1061670</v>
      </c>
      <c r="FZ323" s="16">
        <v>115444</v>
      </c>
      <c r="GA323" s="16">
        <v>137019</v>
      </c>
      <c r="GB323" s="16">
        <v>614450</v>
      </c>
      <c r="GC323" s="16">
        <v>15422419</v>
      </c>
      <c r="GD323" s="16">
        <v>3451371</v>
      </c>
      <c r="GE323" s="16">
        <v>11971048</v>
      </c>
      <c r="GF323" s="15">
        <v>1917.527</v>
      </c>
      <c r="GG323" s="16">
        <v>300</v>
      </c>
      <c r="GH323" s="16">
        <v>575258</v>
      </c>
      <c r="GI323" s="16">
        <v>11971048</v>
      </c>
      <c r="GJ323" s="16">
        <v>0</v>
      </c>
      <c r="GK323" s="14">
        <v>33.5</v>
      </c>
      <c r="GL323" s="16">
        <v>7635</v>
      </c>
      <c r="GM323" s="16">
        <v>255773</v>
      </c>
      <c r="GN323" s="14">
        <v>0</v>
      </c>
      <c r="GO323" s="16">
        <v>7413</v>
      </c>
      <c r="GP323" s="16">
        <v>0</v>
      </c>
      <c r="GQ323" s="16">
        <v>255773</v>
      </c>
      <c r="GR323" s="16">
        <v>255773</v>
      </c>
      <c r="GS323" s="16">
        <v>17873442</v>
      </c>
      <c r="GT323" s="16">
        <v>15422419</v>
      </c>
      <c r="GU323" s="16">
        <v>0</v>
      </c>
      <c r="GV323" s="16">
        <v>2451023</v>
      </c>
      <c r="GW323" s="16">
        <v>628009753</v>
      </c>
      <c r="GX323" s="16">
        <v>622234335</v>
      </c>
      <c r="GY323" s="16">
        <v>5775418</v>
      </c>
      <c r="GZ323" s="16">
        <v>622234335</v>
      </c>
      <c r="HA323" s="18">
        <v>9.2999999999999992E-3</v>
      </c>
      <c r="HB323" s="16">
        <v>10328</v>
      </c>
      <c r="HC323" s="16">
        <v>96</v>
      </c>
      <c r="HD323" s="16">
        <v>10328</v>
      </c>
      <c r="HE323" s="16">
        <v>96</v>
      </c>
      <c r="HF323" s="16">
        <v>10232</v>
      </c>
      <c r="HG323" s="16">
        <v>886</v>
      </c>
      <c r="HH323" s="16">
        <v>685</v>
      </c>
      <c r="HI323" s="16">
        <v>201</v>
      </c>
      <c r="HJ323" s="15">
        <v>1917.527</v>
      </c>
      <c r="HK323" s="16">
        <v>385423</v>
      </c>
      <c r="HL323" s="15">
        <v>1917.527</v>
      </c>
      <c r="HM323" s="16">
        <v>10</v>
      </c>
      <c r="HN323" s="16">
        <v>19175</v>
      </c>
      <c r="HO323" s="15">
        <v>1917.527</v>
      </c>
      <c r="HP323" s="16">
        <v>7635</v>
      </c>
      <c r="HQ323" s="15">
        <v>0.11600000000000001</v>
      </c>
      <c r="HR323" s="16">
        <v>1698929</v>
      </c>
      <c r="HS323" s="16">
        <v>385423</v>
      </c>
      <c r="HT323" s="16">
        <v>19175</v>
      </c>
      <c r="HU323" s="16">
        <v>1294331</v>
      </c>
      <c r="HV323" s="16">
        <v>628009753</v>
      </c>
      <c r="HW323" s="18">
        <v>2.0609999999999999</v>
      </c>
      <c r="HX323" s="18">
        <v>1.9617800000000001</v>
      </c>
      <c r="HY323" s="18">
        <v>9.9220000000000003E-2</v>
      </c>
      <c r="HZ323" s="16">
        <v>628009753</v>
      </c>
      <c r="IA323" s="16">
        <v>62311</v>
      </c>
      <c r="IB323" s="16">
        <v>7635</v>
      </c>
      <c r="IC323" s="17">
        <v>0</v>
      </c>
      <c r="ID323" s="16">
        <v>0</v>
      </c>
      <c r="IE323" s="15">
        <v>1917.527</v>
      </c>
      <c r="IF323" s="16">
        <v>0</v>
      </c>
      <c r="IG323" s="16">
        <v>2451023</v>
      </c>
      <c r="IH323" s="16">
        <v>10232</v>
      </c>
      <c r="II323" s="16">
        <v>0</v>
      </c>
      <c r="IJ323" s="16">
        <v>0</v>
      </c>
      <c r="IK323" s="16">
        <v>92409</v>
      </c>
      <c r="IL323" s="16">
        <v>385423</v>
      </c>
      <c r="IM323" s="16">
        <v>19175</v>
      </c>
      <c r="IN323" s="16">
        <v>62311</v>
      </c>
      <c r="IO323" s="16">
        <v>0</v>
      </c>
      <c r="IP323" s="16">
        <v>2066291</v>
      </c>
      <c r="IQ323" s="16">
        <v>11971048</v>
      </c>
      <c r="IR323" s="16">
        <v>0</v>
      </c>
      <c r="IS323" s="16">
        <v>10232</v>
      </c>
      <c r="IT323" s="16">
        <v>0</v>
      </c>
      <c r="IU323" s="16">
        <v>0</v>
      </c>
      <c r="IV323" s="16">
        <v>92409</v>
      </c>
      <c r="IW323" s="16">
        <v>385423</v>
      </c>
      <c r="IX323" s="16">
        <v>19175</v>
      </c>
      <c r="IY323" s="16">
        <v>62311</v>
      </c>
      <c r="IZ323" s="16">
        <v>0</v>
      </c>
      <c r="JA323" s="16">
        <v>0</v>
      </c>
      <c r="JB323" s="16">
        <v>255773</v>
      </c>
      <c r="JC323" s="16">
        <v>12611553</v>
      </c>
      <c r="JD323" s="16">
        <v>12729836</v>
      </c>
      <c r="JE323" s="16">
        <v>16254</v>
      </c>
      <c r="JF323" s="16">
        <v>12746090</v>
      </c>
      <c r="JG323" s="19">
        <v>0.1</v>
      </c>
      <c r="JH323" s="16">
        <v>1274609</v>
      </c>
      <c r="JI323" s="16">
        <v>628009753</v>
      </c>
      <c r="JJ323" s="14">
        <v>1667.3</v>
      </c>
      <c r="JK323" s="16">
        <v>376663</v>
      </c>
      <c r="JL323" s="16">
        <v>416026</v>
      </c>
      <c r="JM323" s="16">
        <v>376663</v>
      </c>
      <c r="JN323" s="17">
        <v>0.25</v>
      </c>
      <c r="JO323" s="19">
        <v>0.27610000000000001</v>
      </c>
      <c r="JP323" s="16">
        <v>1274609</v>
      </c>
      <c r="JQ323" s="16">
        <v>351920</v>
      </c>
      <c r="JR323" s="17">
        <v>0.04</v>
      </c>
      <c r="JS323" s="16">
        <v>13204750</v>
      </c>
      <c r="JT323" s="16">
        <v>528190</v>
      </c>
      <c r="JU323" s="16">
        <v>1274609</v>
      </c>
      <c r="JV323" s="16">
        <v>351920</v>
      </c>
      <c r="JW323" s="16">
        <v>528190</v>
      </c>
      <c r="JX323" s="16">
        <v>394499</v>
      </c>
      <c r="JY323" s="16">
        <v>351920</v>
      </c>
      <c r="JZ323" s="18">
        <v>0</v>
      </c>
      <c r="KA323" s="16">
        <v>0</v>
      </c>
      <c r="KB323" s="16">
        <v>528190</v>
      </c>
      <c r="KC323" s="16">
        <v>394499</v>
      </c>
      <c r="KD323" s="16">
        <v>922689</v>
      </c>
      <c r="KE323" s="16">
        <v>12746090</v>
      </c>
      <c r="KF323" s="19">
        <v>0</v>
      </c>
      <c r="KG323" s="16">
        <v>0</v>
      </c>
      <c r="KH323" s="17">
        <v>0</v>
      </c>
      <c r="KI323" s="16">
        <v>13204750</v>
      </c>
      <c r="KJ323" s="16">
        <v>0</v>
      </c>
      <c r="KK323" s="16">
        <v>0</v>
      </c>
      <c r="KL323" s="16">
        <v>0</v>
      </c>
      <c r="KM323" s="16">
        <v>0</v>
      </c>
      <c r="KN323" s="16">
        <v>94669</v>
      </c>
      <c r="KO323" s="16">
        <v>96475</v>
      </c>
      <c r="KP323" s="16">
        <v>-1806</v>
      </c>
      <c r="KQ323" s="16">
        <v>2066291</v>
      </c>
      <c r="KR323" s="16">
        <v>-1806</v>
      </c>
      <c r="KS323" s="16">
        <v>2068097</v>
      </c>
      <c r="KT323" s="16">
        <v>-2895</v>
      </c>
      <c r="KU323" s="16">
        <v>-1806</v>
      </c>
      <c r="KV323" s="16">
        <v>-4701</v>
      </c>
      <c r="KW323" s="16">
        <v>3391253</v>
      </c>
      <c r="KX323" s="16">
        <v>2068097</v>
      </c>
      <c r="KY323" s="18">
        <v>5459350</v>
      </c>
      <c r="KZ323" s="16">
        <v>394499</v>
      </c>
      <c r="LA323" s="16">
        <v>0</v>
      </c>
      <c r="LB323" s="16">
        <v>0</v>
      </c>
      <c r="LC323" s="16">
        <v>0</v>
      </c>
      <c r="LD323" s="16">
        <v>5853849</v>
      </c>
      <c r="LE323" s="16">
        <v>0</v>
      </c>
      <c r="LF323" s="16">
        <v>0</v>
      </c>
      <c r="LG323" s="16">
        <v>0</v>
      </c>
      <c r="LH323" s="16">
        <v>5853849</v>
      </c>
      <c r="LI323" s="16">
        <v>394499</v>
      </c>
      <c r="LJ323" s="16">
        <v>5459350</v>
      </c>
      <c r="LK323" s="16">
        <v>628009753</v>
      </c>
      <c r="LL323" s="16">
        <v>8.6930999999999994</v>
      </c>
      <c r="LM323" s="16">
        <v>394499</v>
      </c>
      <c r="LN323" s="16">
        <v>690003328</v>
      </c>
      <c r="LO323" s="16">
        <v>0.57172999999999996</v>
      </c>
      <c r="LP323" s="16">
        <v>8.6930999999999994</v>
      </c>
      <c r="LQ323" s="16">
        <v>9.2648299999999999</v>
      </c>
      <c r="LR323" s="16">
        <v>609800</v>
      </c>
      <c r="LS323" s="16">
        <v>0</v>
      </c>
      <c r="LT323" s="16">
        <v>103917</v>
      </c>
      <c r="LU323" s="16">
        <v>114151</v>
      </c>
      <c r="LV323" s="16">
        <v>0</v>
      </c>
      <c r="LW323" s="16">
        <v>51927</v>
      </c>
      <c r="LX323" s="16">
        <v>6512</v>
      </c>
      <c r="LY323" s="16">
        <v>92409</v>
      </c>
      <c r="LZ323" s="16">
        <v>793898</v>
      </c>
      <c r="MA323" s="16">
        <v>12611553</v>
      </c>
      <c r="MB323" s="18">
        <v>793898</v>
      </c>
      <c r="MC323" s="16">
        <v>11817655</v>
      </c>
      <c r="MD323" s="16">
        <v>17873442</v>
      </c>
      <c r="ME323" s="18">
        <v>0</v>
      </c>
      <c r="MF323" s="18">
        <v>0</v>
      </c>
      <c r="MG323" s="18">
        <v>922689</v>
      </c>
      <c r="MH323" s="16">
        <v>0</v>
      </c>
      <c r="MI323" s="16">
        <v>255773</v>
      </c>
      <c r="MJ323" s="16">
        <v>0</v>
      </c>
      <c r="MK323" s="16">
        <v>0</v>
      </c>
      <c r="ML323" s="16">
        <v>0</v>
      </c>
      <c r="MM323" s="16">
        <v>0</v>
      </c>
      <c r="MN323" s="16">
        <v>0</v>
      </c>
      <c r="MO323" s="16">
        <v>5853849</v>
      </c>
      <c r="MP323" s="16">
        <v>255773</v>
      </c>
      <c r="MQ323" s="16">
        <v>0</v>
      </c>
      <c r="MR323" s="16">
        <v>528190</v>
      </c>
      <c r="MS323" s="16">
        <v>0</v>
      </c>
      <c r="MT323" s="16">
        <v>63013</v>
      </c>
      <c r="MU323" s="16">
        <v>-4701</v>
      </c>
      <c r="MV323" s="16">
        <v>0</v>
      </c>
      <c r="MW323" s="16">
        <v>6696124</v>
      </c>
      <c r="MX323" s="16">
        <v>690003328</v>
      </c>
      <c r="MY323" s="16">
        <v>1.34</v>
      </c>
      <c r="MZ323" s="16">
        <v>924604</v>
      </c>
      <c r="NA323" s="16">
        <v>0</v>
      </c>
      <c r="NB323" s="16">
        <v>13204750</v>
      </c>
      <c r="NC323" s="16">
        <v>0</v>
      </c>
      <c r="ND323" s="16">
        <v>924604</v>
      </c>
      <c r="NE323" s="16">
        <v>0</v>
      </c>
      <c r="NF323" s="16">
        <v>924604</v>
      </c>
      <c r="NG323" s="17">
        <v>0.04</v>
      </c>
      <c r="NH323" s="17">
        <v>0</v>
      </c>
      <c r="NI323" s="17">
        <v>0</v>
      </c>
      <c r="NJ323" s="17">
        <v>0</v>
      </c>
      <c r="NK323" s="17">
        <v>0</v>
      </c>
      <c r="NL323" s="17">
        <v>0.04</v>
      </c>
      <c r="NM323" s="16">
        <v>528190</v>
      </c>
      <c r="NN323" s="16">
        <v>0</v>
      </c>
      <c r="NO323" s="18">
        <v>0</v>
      </c>
      <c r="NP323" s="16">
        <v>0</v>
      </c>
      <c r="NQ323" s="17">
        <v>528190</v>
      </c>
      <c r="NR323" s="16">
        <v>726848</v>
      </c>
      <c r="NS323" s="16">
        <v>0</v>
      </c>
      <c r="NT323" s="16">
        <v>227701</v>
      </c>
      <c r="NU323" s="16">
        <v>0</v>
      </c>
      <c r="NV323" s="16">
        <v>0</v>
      </c>
      <c r="NW323" s="17">
        <v>0</v>
      </c>
      <c r="NX323" s="17">
        <v>2792996</v>
      </c>
    </row>
    <row r="324" spans="1:388" x14ac:dyDescent="0.55000000000000004">
      <c r="A324" s="13" t="s">
        <v>1179</v>
      </c>
      <c r="B324" s="13" t="s">
        <v>1211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19.07</v>
      </c>
      <c r="Q324" s="17">
        <v>706.63</v>
      </c>
      <c r="R324" s="17">
        <v>77.06</v>
      </c>
      <c r="S324" s="17">
        <v>2.16</v>
      </c>
      <c r="T324" s="17">
        <v>79.22</v>
      </c>
      <c r="U324" s="17">
        <v>80.36</v>
      </c>
      <c r="V324" s="17">
        <v>2.35</v>
      </c>
      <c r="W324" s="17">
        <v>82.71</v>
      </c>
      <c r="X324" s="17">
        <v>357.8</v>
      </c>
      <c r="Y324" s="17">
        <v>10.73</v>
      </c>
      <c r="Z324" s="17">
        <v>368.53</v>
      </c>
      <c r="AA324" s="17">
        <v>36.72</v>
      </c>
      <c r="AB324" s="17">
        <v>7.87</v>
      </c>
      <c r="AC324" s="17">
        <v>10.96</v>
      </c>
      <c r="AD324" s="17">
        <v>55.55</v>
      </c>
      <c r="AE324" s="14">
        <v>466</v>
      </c>
      <c r="AF324" s="17">
        <v>521.54999999999995</v>
      </c>
      <c r="AG324" s="17">
        <v>1.0900000000000001</v>
      </c>
      <c r="AH324" s="17">
        <v>522.64</v>
      </c>
      <c r="AI324" s="15">
        <v>20.36</v>
      </c>
      <c r="AJ324" s="15">
        <v>2.1139999999999999</v>
      </c>
      <c r="AK324" s="17">
        <v>0</v>
      </c>
      <c r="AL324" s="17">
        <f>ROUND(Data_AidAndLevy[[#This Row],[L311]]*Data_AidAndLevy[[#This Row],[L201]],0)</f>
        <v>0</v>
      </c>
      <c r="AM324" s="15">
        <v>0</v>
      </c>
      <c r="AN324" s="15">
        <v>22.474</v>
      </c>
      <c r="AO324" s="17">
        <v>521.54999999999995</v>
      </c>
      <c r="AP324" s="15">
        <v>544.024</v>
      </c>
      <c r="AQ324" s="17">
        <v>55.55</v>
      </c>
      <c r="AR324" s="15">
        <v>488.47399999999999</v>
      </c>
      <c r="AS324" s="16">
        <v>7635</v>
      </c>
      <c r="AT324" s="14">
        <v>466</v>
      </c>
      <c r="AU324" s="16">
        <v>3557910</v>
      </c>
      <c r="AV324" s="16">
        <v>3546379</v>
      </c>
      <c r="AW324" s="17">
        <v>1.01</v>
      </c>
      <c r="AX324" s="16">
        <v>3581843</v>
      </c>
      <c r="AY324" s="16">
        <v>3557910</v>
      </c>
      <c r="AZ324" s="16">
        <v>23933</v>
      </c>
      <c r="BA324" s="16">
        <v>7635</v>
      </c>
      <c r="BB324" s="15">
        <v>22.474</v>
      </c>
      <c r="BC324" s="16">
        <v>171589</v>
      </c>
      <c r="BD324" s="16">
        <v>7635</v>
      </c>
      <c r="BE324" s="17">
        <v>55.55</v>
      </c>
      <c r="BF324" s="16">
        <v>424124</v>
      </c>
      <c r="BG324" s="17">
        <v>706.63</v>
      </c>
      <c r="BH324" s="14">
        <v>466</v>
      </c>
      <c r="BI324" s="16">
        <v>329290</v>
      </c>
      <c r="BJ324" s="16">
        <v>328929</v>
      </c>
      <c r="BK324" s="16">
        <v>329290</v>
      </c>
      <c r="BL324" s="16">
        <v>0</v>
      </c>
      <c r="BM324" s="16">
        <v>329290</v>
      </c>
      <c r="BN324" s="16">
        <v>329290</v>
      </c>
      <c r="BO324" s="17">
        <v>79.22</v>
      </c>
      <c r="BP324" s="14">
        <v>466</v>
      </c>
      <c r="BQ324" s="16">
        <v>36917</v>
      </c>
      <c r="BR324" s="16">
        <v>36866</v>
      </c>
      <c r="BS324" s="16">
        <v>36917</v>
      </c>
      <c r="BT324" s="16">
        <v>0</v>
      </c>
      <c r="BU324" s="16">
        <v>36917</v>
      </c>
      <c r="BV324" s="16">
        <v>36917</v>
      </c>
      <c r="BW324" s="17">
        <v>82.71</v>
      </c>
      <c r="BX324" s="14">
        <v>466</v>
      </c>
      <c r="BY324" s="16">
        <v>38543</v>
      </c>
      <c r="BZ324" s="16">
        <v>38444</v>
      </c>
      <c r="CA324" s="16">
        <v>38543</v>
      </c>
      <c r="CB324" s="16">
        <v>0</v>
      </c>
      <c r="CC324" s="16">
        <v>38543</v>
      </c>
      <c r="CD324" s="16">
        <v>38543</v>
      </c>
      <c r="CE324" s="17">
        <v>368.53</v>
      </c>
      <c r="CF324" s="14">
        <v>466</v>
      </c>
      <c r="CG324" s="16">
        <v>171735</v>
      </c>
      <c r="CH324" s="16">
        <v>171172</v>
      </c>
      <c r="CI324" s="16">
        <v>171735</v>
      </c>
      <c r="CJ324" s="16">
        <v>0</v>
      </c>
      <c r="CK324" s="16">
        <v>171735</v>
      </c>
      <c r="CL324" s="16">
        <v>171735</v>
      </c>
      <c r="CM324" s="17">
        <v>333.94</v>
      </c>
      <c r="CN324" s="17">
        <v>521.54999999999995</v>
      </c>
      <c r="CO324" s="16">
        <v>174166</v>
      </c>
      <c r="CP324" s="16">
        <v>171639</v>
      </c>
      <c r="CQ324" s="16">
        <v>0</v>
      </c>
      <c r="CR324" s="16">
        <v>171639</v>
      </c>
      <c r="CS324" s="16">
        <v>174166</v>
      </c>
      <c r="CT324" s="16">
        <v>0</v>
      </c>
      <c r="CU324" s="14">
        <v>466</v>
      </c>
      <c r="CV324" s="16">
        <v>5</v>
      </c>
      <c r="CW324" s="14">
        <v>0</v>
      </c>
      <c r="CX324" s="16">
        <v>471</v>
      </c>
      <c r="CY324" s="17">
        <v>62.17</v>
      </c>
      <c r="CZ324" s="16">
        <v>29282</v>
      </c>
      <c r="DA324" s="16">
        <v>471</v>
      </c>
      <c r="DB324" s="17">
        <v>68.73</v>
      </c>
      <c r="DC324" s="16">
        <v>32372</v>
      </c>
      <c r="DD324" s="17">
        <v>1.0900000000000001</v>
      </c>
      <c r="DE324" s="17">
        <v>333.94</v>
      </c>
      <c r="DF324" s="16">
        <v>364</v>
      </c>
      <c r="DG324" s="17">
        <v>34.29</v>
      </c>
      <c r="DH324" s="17">
        <v>521.54999999999995</v>
      </c>
      <c r="DI324" s="16">
        <v>17884</v>
      </c>
      <c r="DJ324" s="16">
        <v>17623</v>
      </c>
      <c r="DK324" s="16">
        <v>17884</v>
      </c>
      <c r="DL324" s="16">
        <v>0</v>
      </c>
      <c r="DM324" s="16">
        <v>17884</v>
      </c>
      <c r="DN324" s="16">
        <v>17884</v>
      </c>
      <c r="DO324" s="17">
        <v>3.7</v>
      </c>
      <c r="DP324" s="17">
        <v>521.54999999999995</v>
      </c>
      <c r="DQ324" s="16">
        <v>1930</v>
      </c>
      <c r="DR324" s="16">
        <v>1895</v>
      </c>
      <c r="DS324" s="16">
        <v>1930</v>
      </c>
      <c r="DT324" s="16">
        <v>0</v>
      </c>
      <c r="DU324" s="16">
        <v>1930</v>
      </c>
      <c r="DV324" s="16">
        <v>1930</v>
      </c>
      <c r="DW324" s="16">
        <v>3557910</v>
      </c>
      <c r="DX324" s="16">
        <v>23933</v>
      </c>
      <c r="DY324" s="16">
        <v>171589</v>
      </c>
      <c r="DZ324" s="16">
        <v>424124</v>
      </c>
      <c r="EA324" s="16">
        <v>329290</v>
      </c>
      <c r="EB324" s="16">
        <v>36917</v>
      </c>
      <c r="EC324" s="16">
        <v>38543</v>
      </c>
      <c r="ED324" s="16">
        <v>171735</v>
      </c>
      <c r="EE324" s="16">
        <v>174166</v>
      </c>
      <c r="EF324" s="16">
        <v>0</v>
      </c>
      <c r="EG324" s="16">
        <v>29282</v>
      </c>
      <c r="EH324" s="16">
        <v>32372</v>
      </c>
      <c r="EI324" s="16">
        <v>364</v>
      </c>
      <c r="EJ324" s="16">
        <v>17884</v>
      </c>
      <c r="EK324" s="16">
        <v>1930</v>
      </c>
      <c r="EL324" s="16">
        <v>33313</v>
      </c>
      <c r="EM324" s="16">
        <v>86361</v>
      </c>
      <c r="EN324" s="16">
        <v>-3136</v>
      </c>
      <c r="EO324" s="16">
        <v>5059951</v>
      </c>
      <c r="EP324" s="16">
        <v>211973079</v>
      </c>
      <c r="EQ324" s="18">
        <v>5.4</v>
      </c>
      <c r="ER324" s="16">
        <v>1144655</v>
      </c>
      <c r="ES324" s="16">
        <v>11804</v>
      </c>
      <c r="ET324" s="16">
        <v>11974</v>
      </c>
      <c r="EU324" s="16">
        <v>-170</v>
      </c>
      <c r="EV324" s="16">
        <v>1144655</v>
      </c>
      <c r="EW324" s="16">
        <v>1144485</v>
      </c>
      <c r="EX324" s="16">
        <v>31449647</v>
      </c>
      <c r="EY324" s="16">
        <v>28397648</v>
      </c>
      <c r="EZ324" s="16">
        <v>3051999</v>
      </c>
      <c r="FA324" s="18">
        <v>5.4</v>
      </c>
      <c r="FB324" s="16">
        <v>16481</v>
      </c>
      <c r="FC324" s="16">
        <v>0</v>
      </c>
      <c r="FD324" s="16">
        <v>0</v>
      </c>
      <c r="FE324" s="16">
        <v>0</v>
      </c>
      <c r="FF324" s="16">
        <v>16481</v>
      </c>
      <c r="FG324" s="16">
        <v>16481</v>
      </c>
      <c r="FH324" s="16">
        <v>1144485</v>
      </c>
      <c r="FI324" s="16">
        <v>1160966</v>
      </c>
      <c r="FJ324" s="16">
        <v>6749</v>
      </c>
      <c r="FK324" s="15">
        <v>488.47399999999999</v>
      </c>
      <c r="FL324" s="16">
        <v>3296711</v>
      </c>
      <c r="FM324" s="16">
        <v>6749</v>
      </c>
      <c r="FN324" s="17">
        <v>55.55</v>
      </c>
      <c r="FO324" s="16">
        <v>374907</v>
      </c>
      <c r="FP324" s="16">
        <v>264</v>
      </c>
      <c r="FQ324" s="17">
        <v>522.64</v>
      </c>
      <c r="FR324" s="16">
        <v>137977</v>
      </c>
      <c r="FS324" s="16">
        <v>17884</v>
      </c>
      <c r="FT324" s="16">
        <v>1930</v>
      </c>
      <c r="FU324" s="16">
        <v>157791</v>
      </c>
      <c r="FV324" s="16">
        <v>3296711</v>
      </c>
      <c r="FW324" s="16">
        <v>374907</v>
      </c>
      <c r="FX324" s="16">
        <v>-2772</v>
      </c>
      <c r="FY324" s="16">
        <v>329290</v>
      </c>
      <c r="FZ324" s="16">
        <v>36917</v>
      </c>
      <c r="GA324" s="16">
        <v>38543</v>
      </c>
      <c r="GB324" s="16">
        <v>171735</v>
      </c>
      <c r="GC324" s="16">
        <v>4403122</v>
      </c>
      <c r="GD324" s="16">
        <v>1160966</v>
      </c>
      <c r="GE324" s="16">
        <v>3242156</v>
      </c>
      <c r="GF324" s="15">
        <v>544.024</v>
      </c>
      <c r="GG324" s="16">
        <v>300</v>
      </c>
      <c r="GH324" s="16">
        <v>163207</v>
      </c>
      <c r="GI324" s="16">
        <v>3242156</v>
      </c>
      <c r="GJ324" s="16">
        <v>0</v>
      </c>
      <c r="GK324" s="14">
        <v>20</v>
      </c>
      <c r="GL324" s="16">
        <v>7635</v>
      </c>
      <c r="GM324" s="16">
        <v>152700</v>
      </c>
      <c r="GN324" s="14">
        <v>0</v>
      </c>
      <c r="GO324" s="16">
        <v>7413</v>
      </c>
      <c r="GP324" s="16">
        <v>0</v>
      </c>
      <c r="GQ324" s="16">
        <v>152700</v>
      </c>
      <c r="GR324" s="16">
        <v>152700</v>
      </c>
      <c r="GS324" s="16">
        <v>5059951</v>
      </c>
      <c r="GT324" s="16">
        <v>4403122</v>
      </c>
      <c r="GU324" s="16">
        <v>0</v>
      </c>
      <c r="GV324" s="16">
        <v>656829</v>
      </c>
      <c r="GW324" s="16">
        <v>211973079</v>
      </c>
      <c r="GX324" s="16">
        <v>213240519</v>
      </c>
      <c r="GY324" s="16">
        <v>0</v>
      </c>
      <c r="GZ324" s="16">
        <v>213240519</v>
      </c>
      <c r="HA324" s="18">
        <v>0</v>
      </c>
      <c r="HB324" s="16">
        <v>0</v>
      </c>
      <c r="HC324" s="16">
        <v>0</v>
      </c>
      <c r="HD324" s="16">
        <v>0</v>
      </c>
      <c r="HE324" s="16">
        <v>0</v>
      </c>
      <c r="HF324" s="16">
        <v>0</v>
      </c>
      <c r="HG324" s="16">
        <v>886</v>
      </c>
      <c r="HH324" s="16">
        <v>685</v>
      </c>
      <c r="HI324" s="16">
        <v>201</v>
      </c>
      <c r="HJ324" s="15">
        <v>544.024</v>
      </c>
      <c r="HK324" s="16">
        <v>109349</v>
      </c>
      <c r="HL324" s="15">
        <v>544.024</v>
      </c>
      <c r="HM324" s="16">
        <v>10</v>
      </c>
      <c r="HN324" s="16">
        <v>5440</v>
      </c>
      <c r="HO324" s="15">
        <v>544.024</v>
      </c>
      <c r="HP324" s="16">
        <v>7635</v>
      </c>
      <c r="HQ324" s="15">
        <v>0.11600000000000001</v>
      </c>
      <c r="HR324" s="16">
        <v>482005</v>
      </c>
      <c r="HS324" s="16">
        <v>109349</v>
      </c>
      <c r="HT324" s="16">
        <v>5440</v>
      </c>
      <c r="HU324" s="16">
        <v>367216</v>
      </c>
      <c r="HV324" s="16">
        <v>211973079</v>
      </c>
      <c r="HW324" s="18">
        <v>1.73237</v>
      </c>
      <c r="HX324" s="18">
        <v>1.9617800000000001</v>
      </c>
      <c r="HY324" s="18">
        <v>0</v>
      </c>
      <c r="HZ324" s="16">
        <v>211973079</v>
      </c>
      <c r="IA324" s="16">
        <v>0</v>
      </c>
      <c r="IB324" s="16">
        <v>7635</v>
      </c>
      <c r="IC324" s="17">
        <v>0</v>
      </c>
      <c r="ID324" s="16">
        <v>0</v>
      </c>
      <c r="IE324" s="15">
        <v>544.024</v>
      </c>
      <c r="IF324" s="16">
        <v>0</v>
      </c>
      <c r="IG324" s="16">
        <v>656829</v>
      </c>
      <c r="IH324" s="16">
        <v>0</v>
      </c>
      <c r="II324" s="16">
        <v>0</v>
      </c>
      <c r="IJ324" s="16">
        <v>0</v>
      </c>
      <c r="IK324" s="16">
        <v>33313</v>
      </c>
      <c r="IL324" s="16">
        <v>109349</v>
      </c>
      <c r="IM324" s="16">
        <v>5440</v>
      </c>
      <c r="IN324" s="16">
        <v>0</v>
      </c>
      <c r="IO324" s="16">
        <v>0</v>
      </c>
      <c r="IP324" s="16">
        <v>575353</v>
      </c>
      <c r="IQ324" s="16">
        <v>3242156</v>
      </c>
      <c r="IR324" s="16">
        <v>0</v>
      </c>
      <c r="IS324" s="16">
        <v>0</v>
      </c>
      <c r="IT324" s="16">
        <v>0</v>
      </c>
      <c r="IU324" s="16">
        <v>0</v>
      </c>
      <c r="IV324" s="16">
        <v>33313</v>
      </c>
      <c r="IW324" s="16">
        <v>109349</v>
      </c>
      <c r="IX324" s="16">
        <v>5440</v>
      </c>
      <c r="IY324" s="16">
        <v>0</v>
      </c>
      <c r="IZ324" s="16">
        <v>0</v>
      </c>
      <c r="JA324" s="16">
        <v>0</v>
      </c>
      <c r="JB324" s="16">
        <v>152700</v>
      </c>
      <c r="JC324" s="16">
        <v>3476332</v>
      </c>
      <c r="JD324" s="16">
        <v>3557910</v>
      </c>
      <c r="JE324" s="16">
        <v>23933</v>
      </c>
      <c r="JF324" s="16">
        <v>3581843</v>
      </c>
      <c r="JG324" s="19">
        <v>0.1</v>
      </c>
      <c r="JH324" s="16">
        <v>358184</v>
      </c>
      <c r="JI324" s="16">
        <v>211973079</v>
      </c>
      <c r="JJ324" s="14">
        <v>466</v>
      </c>
      <c r="JK324" s="16">
        <v>454878</v>
      </c>
      <c r="JL324" s="16">
        <v>416026</v>
      </c>
      <c r="JM324" s="16">
        <v>454878</v>
      </c>
      <c r="JN324" s="17">
        <v>0.25</v>
      </c>
      <c r="JO324" s="19">
        <v>0.2286</v>
      </c>
      <c r="JP324" s="16">
        <v>358184</v>
      </c>
      <c r="JQ324" s="16">
        <v>81881</v>
      </c>
      <c r="JR324" s="17">
        <v>0.12</v>
      </c>
      <c r="JS324" s="16">
        <v>2241037</v>
      </c>
      <c r="JT324" s="16">
        <v>268924</v>
      </c>
      <c r="JU324" s="16">
        <v>358184</v>
      </c>
      <c r="JV324" s="16">
        <v>81881</v>
      </c>
      <c r="JW324" s="16">
        <v>268924</v>
      </c>
      <c r="JX324" s="16">
        <v>7379</v>
      </c>
      <c r="JY324" s="16">
        <v>81881</v>
      </c>
      <c r="JZ324" s="18">
        <v>0</v>
      </c>
      <c r="KA324" s="16">
        <v>0</v>
      </c>
      <c r="KB324" s="16">
        <v>268924</v>
      </c>
      <c r="KC324" s="16">
        <v>7379</v>
      </c>
      <c r="KD324" s="16">
        <v>276303</v>
      </c>
      <c r="KE324" s="16">
        <v>3581843</v>
      </c>
      <c r="KF324" s="19">
        <v>0</v>
      </c>
      <c r="KG324" s="16">
        <v>0</v>
      </c>
      <c r="KH324" s="17">
        <v>0</v>
      </c>
      <c r="KI324" s="16">
        <v>2241037</v>
      </c>
      <c r="KJ324" s="16">
        <v>0</v>
      </c>
      <c r="KK324" s="16">
        <v>0</v>
      </c>
      <c r="KL324" s="16">
        <v>0</v>
      </c>
      <c r="KM324" s="16">
        <v>0</v>
      </c>
      <c r="KN324" s="16">
        <v>5755</v>
      </c>
      <c r="KO324" s="16">
        <v>5838</v>
      </c>
      <c r="KP324" s="16">
        <v>-83</v>
      </c>
      <c r="KQ324" s="16">
        <v>575353</v>
      </c>
      <c r="KR324" s="16">
        <v>-83</v>
      </c>
      <c r="KS324" s="16">
        <v>575436</v>
      </c>
      <c r="KT324" s="16">
        <v>-170</v>
      </c>
      <c r="KU324" s="16">
        <v>-83</v>
      </c>
      <c r="KV324" s="16">
        <v>-253</v>
      </c>
      <c r="KW324" s="16">
        <v>1144655</v>
      </c>
      <c r="KX324" s="16">
        <v>575436</v>
      </c>
      <c r="KY324" s="18">
        <v>1720091</v>
      </c>
      <c r="KZ324" s="16">
        <v>7379</v>
      </c>
      <c r="LA324" s="16">
        <v>0</v>
      </c>
      <c r="LB324" s="16">
        <v>0</v>
      </c>
      <c r="LC324" s="16">
        <v>0</v>
      </c>
      <c r="LD324" s="16">
        <v>1727470</v>
      </c>
      <c r="LE324" s="16">
        <v>0</v>
      </c>
      <c r="LF324" s="16">
        <v>0</v>
      </c>
      <c r="LG324" s="16">
        <v>0</v>
      </c>
      <c r="LH324" s="16">
        <v>1727470</v>
      </c>
      <c r="LI324" s="16">
        <v>7379</v>
      </c>
      <c r="LJ324" s="16">
        <v>1720091</v>
      </c>
      <c r="LK324" s="16">
        <v>211973079</v>
      </c>
      <c r="LL324" s="16">
        <v>8.1146700000000003</v>
      </c>
      <c r="LM324" s="16">
        <v>7379</v>
      </c>
      <c r="LN324" s="16">
        <v>216541606</v>
      </c>
      <c r="LO324" s="16">
        <v>3.4079999999999999E-2</v>
      </c>
      <c r="LP324" s="16">
        <v>8.1146700000000003</v>
      </c>
      <c r="LQ324" s="16">
        <v>8.1487499999999997</v>
      </c>
      <c r="LR324" s="16">
        <v>174166</v>
      </c>
      <c r="LS324" s="16">
        <v>0</v>
      </c>
      <c r="LT324" s="16">
        <v>29282</v>
      </c>
      <c r="LU324" s="16">
        <v>32372</v>
      </c>
      <c r="LV324" s="16">
        <v>364</v>
      </c>
      <c r="LW324" s="16">
        <v>17884</v>
      </c>
      <c r="LX324" s="16">
        <v>1930</v>
      </c>
      <c r="LY324" s="16">
        <v>33313</v>
      </c>
      <c r="LZ324" s="16">
        <v>222685</v>
      </c>
      <c r="MA324" s="16">
        <v>3476332</v>
      </c>
      <c r="MB324" s="18">
        <v>222685</v>
      </c>
      <c r="MC324" s="16">
        <v>3253647</v>
      </c>
      <c r="MD324" s="16">
        <v>5059951</v>
      </c>
      <c r="ME324" s="18">
        <v>0</v>
      </c>
      <c r="MF324" s="18">
        <v>0</v>
      </c>
      <c r="MG324" s="18">
        <v>276303</v>
      </c>
      <c r="MH324" s="16">
        <v>0</v>
      </c>
      <c r="MI324" s="16">
        <v>152700</v>
      </c>
      <c r="MJ324" s="16">
        <v>0</v>
      </c>
      <c r="MK324" s="16">
        <v>0</v>
      </c>
      <c r="ML324" s="16">
        <v>0</v>
      </c>
      <c r="MM324" s="16">
        <v>0</v>
      </c>
      <c r="MN324" s="16">
        <v>0</v>
      </c>
      <c r="MO324" s="16">
        <v>1727470</v>
      </c>
      <c r="MP324" s="16">
        <v>152700</v>
      </c>
      <c r="MQ324" s="16">
        <v>0</v>
      </c>
      <c r="MR324" s="16">
        <v>268924</v>
      </c>
      <c r="MS324" s="16">
        <v>0</v>
      </c>
      <c r="MT324" s="16">
        <v>16481</v>
      </c>
      <c r="MU324" s="16">
        <v>-253</v>
      </c>
      <c r="MV324" s="16">
        <v>0</v>
      </c>
      <c r="MW324" s="16">
        <v>2165322</v>
      </c>
      <c r="MX324" s="16">
        <v>216541606</v>
      </c>
      <c r="MY324" s="16">
        <v>1.34</v>
      </c>
      <c r="MZ324" s="16">
        <v>290166</v>
      </c>
      <c r="NA324" s="16">
        <v>0.02</v>
      </c>
      <c r="NB324" s="16">
        <v>2241037</v>
      </c>
      <c r="NC324" s="16">
        <v>44821</v>
      </c>
      <c r="ND324" s="16">
        <v>290166</v>
      </c>
      <c r="NE324" s="16">
        <v>44821</v>
      </c>
      <c r="NF324" s="16">
        <v>245345</v>
      </c>
      <c r="NG324" s="17">
        <v>0.12</v>
      </c>
      <c r="NH324" s="17">
        <v>0</v>
      </c>
      <c r="NI324" s="17">
        <v>0</v>
      </c>
      <c r="NJ324" s="17">
        <v>0</v>
      </c>
      <c r="NK324" s="17">
        <v>0.02</v>
      </c>
      <c r="NL324" s="17">
        <v>0.14000000000000001</v>
      </c>
      <c r="NM324" s="16">
        <v>268924</v>
      </c>
      <c r="NN324" s="16">
        <v>0</v>
      </c>
      <c r="NO324" s="18">
        <v>0</v>
      </c>
      <c r="NP324" s="16">
        <v>0</v>
      </c>
      <c r="NQ324" s="17">
        <v>268924</v>
      </c>
      <c r="NR324" s="16">
        <v>540193</v>
      </c>
      <c r="NS324" s="16">
        <v>0</v>
      </c>
      <c r="NT324" s="16">
        <v>71459</v>
      </c>
      <c r="NU324" s="16">
        <v>0</v>
      </c>
      <c r="NV324" s="16">
        <v>0</v>
      </c>
      <c r="NW324" s="17">
        <v>0</v>
      </c>
      <c r="NX324" s="17">
        <v>584662</v>
      </c>
    </row>
    <row r="325" spans="1:388" x14ac:dyDescent="0.55000000000000004">
      <c r="A325" s="13" t="s">
        <v>1185</v>
      </c>
      <c r="B325" s="13" t="s">
        <v>1278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19.07</v>
      </c>
      <c r="Q325" s="17">
        <v>657.96</v>
      </c>
      <c r="R325" s="17">
        <v>69.81</v>
      </c>
      <c r="S325" s="17">
        <v>2.16</v>
      </c>
      <c r="T325" s="17">
        <v>71.97</v>
      </c>
      <c r="U325" s="17">
        <v>73.180000000000007</v>
      </c>
      <c r="V325" s="17">
        <v>2.35</v>
      </c>
      <c r="W325" s="17">
        <v>75.53</v>
      </c>
      <c r="X325" s="17">
        <v>357.8</v>
      </c>
      <c r="Y325" s="17">
        <v>10.73</v>
      </c>
      <c r="Z325" s="17">
        <v>368.53</v>
      </c>
      <c r="AA325" s="17">
        <v>28.8</v>
      </c>
      <c r="AB325" s="17">
        <v>21.18</v>
      </c>
      <c r="AC325" s="17">
        <v>30.14</v>
      </c>
      <c r="AD325" s="17">
        <v>80.12</v>
      </c>
      <c r="AE325" s="14">
        <v>516.5</v>
      </c>
      <c r="AF325" s="17">
        <v>596.62</v>
      </c>
      <c r="AG325" s="17">
        <v>1.1499999999999999</v>
      </c>
      <c r="AH325" s="17">
        <v>597.77</v>
      </c>
      <c r="AI325" s="15">
        <v>22.62</v>
      </c>
      <c r="AJ325" s="15">
        <v>2.21</v>
      </c>
      <c r="AK325" s="17">
        <v>0</v>
      </c>
      <c r="AL325" s="17">
        <f>ROUND(Data_AidAndLevy[[#This Row],[L311]]*Data_AidAndLevy[[#This Row],[L201]],0)</f>
        <v>0</v>
      </c>
      <c r="AM325" s="15">
        <v>0</v>
      </c>
      <c r="AN325" s="15">
        <v>24.83</v>
      </c>
      <c r="AO325" s="17">
        <v>596.62</v>
      </c>
      <c r="AP325" s="15">
        <v>621.45000000000005</v>
      </c>
      <c r="AQ325" s="17">
        <v>80.12</v>
      </c>
      <c r="AR325" s="15">
        <v>541.33000000000004</v>
      </c>
      <c r="AS325" s="16">
        <v>7635</v>
      </c>
      <c r="AT325" s="14">
        <v>516.5</v>
      </c>
      <c r="AU325" s="16">
        <v>3943478</v>
      </c>
      <c r="AV325" s="16">
        <v>3896273</v>
      </c>
      <c r="AW325" s="17">
        <v>1.01</v>
      </c>
      <c r="AX325" s="16">
        <v>3935236</v>
      </c>
      <c r="AY325" s="16">
        <v>3943478</v>
      </c>
      <c r="AZ325" s="16">
        <v>0</v>
      </c>
      <c r="BA325" s="16">
        <v>7635</v>
      </c>
      <c r="BB325" s="15">
        <v>24.83</v>
      </c>
      <c r="BC325" s="16">
        <v>189577</v>
      </c>
      <c r="BD325" s="16">
        <v>7635</v>
      </c>
      <c r="BE325" s="17">
        <v>80.12</v>
      </c>
      <c r="BF325" s="16">
        <v>611716</v>
      </c>
      <c r="BG325" s="17">
        <v>657.96</v>
      </c>
      <c r="BH325" s="14">
        <v>516.5</v>
      </c>
      <c r="BI325" s="16">
        <v>339836</v>
      </c>
      <c r="BJ325" s="16">
        <v>335801</v>
      </c>
      <c r="BK325" s="16">
        <v>339836</v>
      </c>
      <c r="BL325" s="16">
        <v>0</v>
      </c>
      <c r="BM325" s="16">
        <v>339836</v>
      </c>
      <c r="BN325" s="16">
        <v>339836</v>
      </c>
      <c r="BO325" s="17">
        <v>71.97</v>
      </c>
      <c r="BP325" s="14">
        <v>516.5</v>
      </c>
      <c r="BQ325" s="16">
        <v>37173</v>
      </c>
      <c r="BR325" s="16">
        <v>36692</v>
      </c>
      <c r="BS325" s="16">
        <v>37173</v>
      </c>
      <c r="BT325" s="16">
        <v>0</v>
      </c>
      <c r="BU325" s="16">
        <v>37173</v>
      </c>
      <c r="BV325" s="16">
        <v>37173</v>
      </c>
      <c r="BW325" s="17">
        <v>75.53</v>
      </c>
      <c r="BX325" s="14">
        <v>516.5</v>
      </c>
      <c r="BY325" s="16">
        <v>39011</v>
      </c>
      <c r="BZ325" s="16">
        <v>38463</v>
      </c>
      <c r="CA325" s="16">
        <v>39011</v>
      </c>
      <c r="CB325" s="16">
        <v>0</v>
      </c>
      <c r="CC325" s="16">
        <v>39011</v>
      </c>
      <c r="CD325" s="16">
        <v>39011</v>
      </c>
      <c r="CE325" s="17">
        <v>368.53</v>
      </c>
      <c r="CF325" s="14">
        <v>516.5</v>
      </c>
      <c r="CG325" s="16">
        <v>190346</v>
      </c>
      <c r="CH325" s="16">
        <v>188060</v>
      </c>
      <c r="CI325" s="16">
        <v>190346</v>
      </c>
      <c r="CJ325" s="16">
        <v>0</v>
      </c>
      <c r="CK325" s="16">
        <v>190346</v>
      </c>
      <c r="CL325" s="16">
        <v>190346</v>
      </c>
      <c r="CM325" s="17">
        <v>340.52</v>
      </c>
      <c r="CN325" s="17">
        <v>596.62</v>
      </c>
      <c r="CO325" s="16">
        <v>203161</v>
      </c>
      <c r="CP325" s="16">
        <v>200858</v>
      </c>
      <c r="CQ325" s="16">
        <v>3463</v>
      </c>
      <c r="CR325" s="16">
        <v>204321</v>
      </c>
      <c r="CS325" s="16">
        <v>203161</v>
      </c>
      <c r="CT325" s="16">
        <v>1160</v>
      </c>
      <c r="CU325" s="14">
        <v>516.5</v>
      </c>
      <c r="CV325" s="16">
        <v>1</v>
      </c>
      <c r="CW325" s="14">
        <v>0</v>
      </c>
      <c r="CX325" s="16">
        <v>518</v>
      </c>
      <c r="CY325" s="17">
        <v>62.45</v>
      </c>
      <c r="CZ325" s="16">
        <v>32349</v>
      </c>
      <c r="DA325" s="16">
        <v>518</v>
      </c>
      <c r="DB325" s="17">
        <v>69.930000000000007</v>
      </c>
      <c r="DC325" s="16">
        <v>36224</v>
      </c>
      <c r="DD325" s="17">
        <v>1.1499999999999999</v>
      </c>
      <c r="DE325" s="17">
        <v>340.52</v>
      </c>
      <c r="DF325" s="16">
        <v>392</v>
      </c>
      <c r="DG325" s="17">
        <v>34.31</v>
      </c>
      <c r="DH325" s="17">
        <v>596.62</v>
      </c>
      <c r="DI325" s="16">
        <v>20470</v>
      </c>
      <c r="DJ325" s="16">
        <v>20225</v>
      </c>
      <c r="DK325" s="16">
        <v>20470</v>
      </c>
      <c r="DL325" s="16">
        <v>0</v>
      </c>
      <c r="DM325" s="16">
        <v>20470</v>
      </c>
      <c r="DN325" s="16">
        <v>20470</v>
      </c>
      <c r="DO325" s="17">
        <v>4.09</v>
      </c>
      <c r="DP325" s="17">
        <v>596.62</v>
      </c>
      <c r="DQ325" s="16">
        <v>2440</v>
      </c>
      <c r="DR325" s="16">
        <v>2411</v>
      </c>
      <c r="DS325" s="16">
        <v>2440</v>
      </c>
      <c r="DT325" s="16">
        <v>0</v>
      </c>
      <c r="DU325" s="16">
        <v>2440</v>
      </c>
      <c r="DV325" s="16">
        <v>2440</v>
      </c>
      <c r="DW325" s="16">
        <v>3943478</v>
      </c>
      <c r="DX325" s="16">
        <v>0</v>
      </c>
      <c r="DY325" s="16">
        <v>189577</v>
      </c>
      <c r="DZ325" s="16">
        <v>611716</v>
      </c>
      <c r="EA325" s="16">
        <v>339836</v>
      </c>
      <c r="EB325" s="16">
        <v>37173</v>
      </c>
      <c r="EC325" s="16">
        <v>39011</v>
      </c>
      <c r="ED325" s="16">
        <v>190346</v>
      </c>
      <c r="EE325" s="16">
        <v>203161</v>
      </c>
      <c r="EF325" s="16">
        <v>1160</v>
      </c>
      <c r="EG325" s="16">
        <v>32349</v>
      </c>
      <c r="EH325" s="16">
        <v>36224</v>
      </c>
      <c r="EI325" s="16">
        <v>392</v>
      </c>
      <c r="EJ325" s="16">
        <v>20470</v>
      </c>
      <c r="EK325" s="16">
        <v>2440</v>
      </c>
      <c r="EL325" s="16">
        <v>36101</v>
      </c>
      <c r="EM325" s="16">
        <v>99549</v>
      </c>
      <c r="EN325" s="16">
        <v>7413</v>
      </c>
      <c r="EO325" s="16">
        <v>5718194</v>
      </c>
      <c r="EP325" s="16">
        <v>233658335</v>
      </c>
      <c r="EQ325" s="18">
        <v>5.4</v>
      </c>
      <c r="ER325" s="16">
        <v>1261755</v>
      </c>
      <c r="ES325" s="16">
        <v>16648</v>
      </c>
      <c r="ET325" s="16">
        <v>16827</v>
      </c>
      <c r="EU325" s="16">
        <v>-179</v>
      </c>
      <c r="EV325" s="16">
        <v>1261755</v>
      </c>
      <c r="EW325" s="16">
        <v>1261576</v>
      </c>
      <c r="EX325" s="16">
        <v>11341828</v>
      </c>
      <c r="EY325" s="16">
        <v>8601126</v>
      </c>
      <c r="EZ325" s="16">
        <v>2740702</v>
      </c>
      <c r="FA325" s="18">
        <v>5.4</v>
      </c>
      <c r="FB325" s="16">
        <v>14800</v>
      </c>
      <c r="FC325" s="16">
        <v>0</v>
      </c>
      <c r="FD325" s="16">
        <v>0</v>
      </c>
      <c r="FE325" s="16">
        <v>0</v>
      </c>
      <c r="FF325" s="16">
        <v>14800</v>
      </c>
      <c r="FG325" s="16">
        <v>14800</v>
      </c>
      <c r="FH325" s="16">
        <v>1261576</v>
      </c>
      <c r="FI325" s="16">
        <v>1276376</v>
      </c>
      <c r="FJ325" s="16">
        <v>6749</v>
      </c>
      <c r="FK325" s="15">
        <v>541.33000000000004</v>
      </c>
      <c r="FL325" s="16">
        <v>3653436</v>
      </c>
      <c r="FM325" s="16">
        <v>6749</v>
      </c>
      <c r="FN325" s="17">
        <v>80.12</v>
      </c>
      <c r="FO325" s="16">
        <v>540730</v>
      </c>
      <c r="FP325" s="16">
        <v>264</v>
      </c>
      <c r="FQ325" s="17">
        <v>597.77</v>
      </c>
      <c r="FR325" s="16">
        <v>157811</v>
      </c>
      <c r="FS325" s="16">
        <v>20470</v>
      </c>
      <c r="FT325" s="16">
        <v>2440</v>
      </c>
      <c r="FU325" s="16">
        <v>180721</v>
      </c>
      <c r="FV325" s="16">
        <v>3653436</v>
      </c>
      <c r="FW325" s="16">
        <v>540730</v>
      </c>
      <c r="FX325" s="16">
        <v>6553</v>
      </c>
      <c r="FY325" s="16">
        <v>339836</v>
      </c>
      <c r="FZ325" s="16">
        <v>37173</v>
      </c>
      <c r="GA325" s="16">
        <v>39011</v>
      </c>
      <c r="GB325" s="16">
        <v>190346</v>
      </c>
      <c r="GC325" s="16">
        <v>4987806</v>
      </c>
      <c r="GD325" s="16">
        <v>1276376</v>
      </c>
      <c r="GE325" s="16">
        <v>3711430</v>
      </c>
      <c r="GF325" s="15">
        <v>621.45000000000005</v>
      </c>
      <c r="GG325" s="16">
        <v>300</v>
      </c>
      <c r="GH325" s="16">
        <v>186435</v>
      </c>
      <c r="GI325" s="16">
        <v>3711430</v>
      </c>
      <c r="GJ325" s="16">
        <v>0</v>
      </c>
      <c r="GK325" s="14">
        <v>13.5</v>
      </c>
      <c r="GL325" s="16">
        <v>7635</v>
      </c>
      <c r="GM325" s="16">
        <v>103073</v>
      </c>
      <c r="GN325" s="14">
        <v>0</v>
      </c>
      <c r="GO325" s="16">
        <v>7413</v>
      </c>
      <c r="GP325" s="16">
        <v>0</v>
      </c>
      <c r="GQ325" s="16">
        <v>103073</v>
      </c>
      <c r="GR325" s="16">
        <v>103073</v>
      </c>
      <c r="GS325" s="16">
        <v>5718194</v>
      </c>
      <c r="GT325" s="16">
        <v>4987806</v>
      </c>
      <c r="GU325" s="16">
        <v>0</v>
      </c>
      <c r="GV325" s="16">
        <v>730388</v>
      </c>
      <c r="GW325" s="16">
        <v>233658335</v>
      </c>
      <c r="GX325" s="16">
        <v>229975511</v>
      </c>
      <c r="GY325" s="16">
        <v>3682824</v>
      </c>
      <c r="GZ325" s="16">
        <v>229975511</v>
      </c>
      <c r="HA325" s="18">
        <v>1.6E-2</v>
      </c>
      <c r="HB325" s="16">
        <v>3110</v>
      </c>
      <c r="HC325" s="16">
        <v>50</v>
      </c>
      <c r="HD325" s="16">
        <v>3110</v>
      </c>
      <c r="HE325" s="16">
        <v>50</v>
      </c>
      <c r="HF325" s="16">
        <v>3060</v>
      </c>
      <c r="HG325" s="16">
        <v>886</v>
      </c>
      <c r="HH325" s="16">
        <v>685</v>
      </c>
      <c r="HI325" s="16">
        <v>201</v>
      </c>
      <c r="HJ325" s="15">
        <v>621.45000000000005</v>
      </c>
      <c r="HK325" s="16">
        <v>124911</v>
      </c>
      <c r="HL325" s="15">
        <v>621.45000000000005</v>
      </c>
      <c r="HM325" s="16">
        <v>10</v>
      </c>
      <c r="HN325" s="16">
        <v>6215</v>
      </c>
      <c r="HO325" s="15">
        <v>621.45000000000005</v>
      </c>
      <c r="HP325" s="16">
        <v>7635</v>
      </c>
      <c r="HQ325" s="15">
        <v>0.11600000000000001</v>
      </c>
      <c r="HR325" s="16">
        <v>550605</v>
      </c>
      <c r="HS325" s="16">
        <v>124911</v>
      </c>
      <c r="HT325" s="16">
        <v>6215</v>
      </c>
      <c r="HU325" s="16">
        <v>419479</v>
      </c>
      <c r="HV325" s="16">
        <v>233658335</v>
      </c>
      <c r="HW325" s="18">
        <v>1.7952699999999999</v>
      </c>
      <c r="HX325" s="18">
        <v>1.9617800000000001</v>
      </c>
      <c r="HY325" s="18">
        <v>0</v>
      </c>
      <c r="HZ325" s="16">
        <v>233658335</v>
      </c>
      <c r="IA325" s="16">
        <v>0</v>
      </c>
      <c r="IB325" s="16">
        <v>7635</v>
      </c>
      <c r="IC325" s="17">
        <v>0</v>
      </c>
      <c r="ID325" s="16">
        <v>0</v>
      </c>
      <c r="IE325" s="15">
        <v>621.45000000000005</v>
      </c>
      <c r="IF325" s="16">
        <v>0</v>
      </c>
      <c r="IG325" s="16">
        <v>730388</v>
      </c>
      <c r="IH325" s="16">
        <v>3060</v>
      </c>
      <c r="II325" s="16">
        <v>0</v>
      </c>
      <c r="IJ325" s="16">
        <v>0</v>
      </c>
      <c r="IK325" s="16">
        <v>36101</v>
      </c>
      <c r="IL325" s="16">
        <v>124911</v>
      </c>
      <c r="IM325" s="16">
        <v>6215</v>
      </c>
      <c r="IN325" s="16">
        <v>0</v>
      </c>
      <c r="IO325" s="16">
        <v>0</v>
      </c>
      <c r="IP325" s="16">
        <v>632303</v>
      </c>
      <c r="IQ325" s="16">
        <v>3711430</v>
      </c>
      <c r="IR325" s="16">
        <v>0</v>
      </c>
      <c r="IS325" s="16">
        <v>3060</v>
      </c>
      <c r="IT325" s="16">
        <v>0</v>
      </c>
      <c r="IU325" s="16">
        <v>0</v>
      </c>
      <c r="IV325" s="16">
        <v>36101</v>
      </c>
      <c r="IW325" s="16">
        <v>124911</v>
      </c>
      <c r="IX325" s="16">
        <v>6215</v>
      </c>
      <c r="IY325" s="16">
        <v>0</v>
      </c>
      <c r="IZ325" s="16">
        <v>0</v>
      </c>
      <c r="JA325" s="16">
        <v>0</v>
      </c>
      <c r="JB325" s="16">
        <v>103073</v>
      </c>
      <c r="JC325" s="16">
        <v>3912588</v>
      </c>
      <c r="JD325" s="16">
        <v>3943478</v>
      </c>
      <c r="JE325" s="16">
        <v>0</v>
      </c>
      <c r="JF325" s="16">
        <v>3943478</v>
      </c>
      <c r="JG325" s="19">
        <v>0.1</v>
      </c>
      <c r="JH325" s="16">
        <v>394348</v>
      </c>
      <c r="JI325" s="16">
        <v>233658335</v>
      </c>
      <c r="JJ325" s="14">
        <v>516.5</v>
      </c>
      <c r="JK325" s="16">
        <v>452388</v>
      </c>
      <c r="JL325" s="16">
        <v>416026</v>
      </c>
      <c r="JM325" s="16">
        <v>452388</v>
      </c>
      <c r="JN325" s="17">
        <v>0.25</v>
      </c>
      <c r="JO325" s="19">
        <v>0.22989999999999999</v>
      </c>
      <c r="JP325" s="16">
        <v>394348</v>
      </c>
      <c r="JQ325" s="16">
        <v>90661</v>
      </c>
      <c r="JR325" s="17">
        <v>0.02</v>
      </c>
      <c r="JS325" s="16">
        <v>4034867</v>
      </c>
      <c r="JT325" s="16">
        <v>80697</v>
      </c>
      <c r="JU325" s="16">
        <v>394348</v>
      </c>
      <c r="JV325" s="16">
        <v>90661</v>
      </c>
      <c r="JW325" s="16">
        <v>80697</v>
      </c>
      <c r="JX325" s="16">
        <v>222990</v>
      </c>
      <c r="JY325" s="16">
        <v>90661</v>
      </c>
      <c r="JZ325" s="18">
        <v>0</v>
      </c>
      <c r="KA325" s="16">
        <v>0</v>
      </c>
      <c r="KB325" s="16">
        <v>80697</v>
      </c>
      <c r="KC325" s="16">
        <v>222990</v>
      </c>
      <c r="KD325" s="16">
        <v>303687</v>
      </c>
      <c r="KE325" s="16">
        <v>3943478</v>
      </c>
      <c r="KF325" s="19">
        <v>0</v>
      </c>
      <c r="KG325" s="16">
        <v>0</v>
      </c>
      <c r="KH325" s="17">
        <v>0</v>
      </c>
      <c r="KI325" s="16">
        <v>4034867</v>
      </c>
      <c r="KJ325" s="16">
        <v>0</v>
      </c>
      <c r="KK325" s="16">
        <v>0</v>
      </c>
      <c r="KL325" s="16">
        <v>0</v>
      </c>
      <c r="KM325" s="16">
        <v>0</v>
      </c>
      <c r="KN325" s="16">
        <v>8638</v>
      </c>
      <c r="KO325" s="16">
        <v>8731</v>
      </c>
      <c r="KP325" s="16">
        <v>-93</v>
      </c>
      <c r="KQ325" s="16">
        <v>632303</v>
      </c>
      <c r="KR325" s="16">
        <v>-93</v>
      </c>
      <c r="KS325" s="16">
        <v>632396</v>
      </c>
      <c r="KT325" s="16">
        <v>-179</v>
      </c>
      <c r="KU325" s="16">
        <v>-93</v>
      </c>
      <c r="KV325" s="16">
        <v>-272</v>
      </c>
      <c r="KW325" s="16">
        <v>1261755</v>
      </c>
      <c r="KX325" s="16">
        <v>632396</v>
      </c>
      <c r="KY325" s="18">
        <v>1894151</v>
      </c>
      <c r="KZ325" s="16">
        <v>222990</v>
      </c>
      <c r="LA325" s="16">
        <v>0</v>
      </c>
      <c r="LB325" s="16">
        <v>0</v>
      </c>
      <c r="LC325" s="16">
        <v>0</v>
      </c>
      <c r="LD325" s="16">
        <v>2117141</v>
      </c>
      <c r="LE325" s="16">
        <v>120000</v>
      </c>
      <c r="LF325" s="16">
        <v>75000</v>
      </c>
      <c r="LG325" s="16">
        <v>0</v>
      </c>
      <c r="LH325" s="16">
        <v>2312141</v>
      </c>
      <c r="LI325" s="16">
        <v>222990</v>
      </c>
      <c r="LJ325" s="16">
        <v>2089151</v>
      </c>
      <c r="LK325" s="16">
        <v>233658335</v>
      </c>
      <c r="LL325" s="16">
        <v>8.9410500000000006</v>
      </c>
      <c r="LM325" s="16">
        <v>222990</v>
      </c>
      <c r="LN325" s="16">
        <v>238889420</v>
      </c>
      <c r="LO325" s="16">
        <v>0.93344000000000005</v>
      </c>
      <c r="LP325" s="16">
        <v>8.9410500000000006</v>
      </c>
      <c r="LQ325" s="16">
        <v>9.8744899999999998</v>
      </c>
      <c r="LR325" s="16">
        <v>203161</v>
      </c>
      <c r="LS325" s="16">
        <v>1160</v>
      </c>
      <c r="LT325" s="16">
        <v>32349</v>
      </c>
      <c r="LU325" s="16">
        <v>36224</v>
      </c>
      <c r="LV325" s="16">
        <v>392</v>
      </c>
      <c r="LW325" s="16">
        <v>20470</v>
      </c>
      <c r="LX325" s="16">
        <v>2440</v>
      </c>
      <c r="LY325" s="16">
        <v>36101</v>
      </c>
      <c r="LZ325" s="16">
        <v>260095</v>
      </c>
      <c r="MA325" s="16">
        <v>3912588</v>
      </c>
      <c r="MB325" s="18">
        <v>260095</v>
      </c>
      <c r="MC325" s="16">
        <v>3652493</v>
      </c>
      <c r="MD325" s="16">
        <v>5718194</v>
      </c>
      <c r="ME325" s="18">
        <v>0</v>
      </c>
      <c r="MF325" s="18">
        <v>0</v>
      </c>
      <c r="MG325" s="18">
        <v>303687</v>
      </c>
      <c r="MH325" s="16">
        <v>0</v>
      </c>
      <c r="MI325" s="16">
        <v>103073</v>
      </c>
      <c r="MJ325" s="16">
        <v>0</v>
      </c>
      <c r="MK325" s="16">
        <v>0</v>
      </c>
      <c r="ML325" s="16">
        <v>0</v>
      </c>
      <c r="MM325" s="16">
        <v>0</v>
      </c>
      <c r="MN325" s="16">
        <v>0</v>
      </c>
      <c r="MO325" s="16">
        <v>2117141</v>
      </c>
      <c r="MP325" s="16">
        <v>103073</v>
      </c>
      <c r="MQ325" s="16">
        <v>0</v>
      </c>
      <c r="MR325" s="16">
        <v>80697</v>
      </c>
      <c r="MS325" s="16">
        <v>0</v>
      </c>
      <c r="MT325" s="16">
        <v>14800</v>
      </c>
      <c r="MU325" s="16">
        <v>-272</v>
      </c>
      <c r="MV325" s="16">
        <v>0</v>
      </c>
      <c r="MW325" s="16">
        <v>2315439</v>
      </c>
      <c r="MX325" s="16">
        <v>238889420</v>
      </c>
      <c r="MY325" s="16">
        <v>1.34</v>
      </c>
      <c r="MZ325" s="16">
        <v>320112</v>
      </c>
      <c r="NA325" s="16">
        <v>0.02</v>
      </c>
      <c r="NB325" s="16">
        <v>4034867</v>
      </c>
      <c r="NC325" s="16">
        <v>80697</v>
      </c>
      <c r="ND325" s="16">
        <v>320112</v>
      </c>
      <c r="NE325" s="16">
        <v>80697</v>
      </c>
      <c r="NF325" s="16">
        <v>239415</v>
      </c>
      <c r="NG325" s="17">
        <v>0.02</v>
      </c>
      <c r="NH325" s="17">
        <v>0</v>
      </c>
      <c r="NI325" s="17">
        <v>0</v>
      </c>
      <c r="NJ325" s="17">
        <v>0</v>
      </c>
      <c r="NK325" s="17">
        <v>0.02</v>
      </c>
      <c r="NL325" s="17">
        <v>0.04</v>
      </c>
      <c r="NM325" s="16">
        <v>80697</v>
      </c>
      <c r="NN325" s="16">
        <v>0</v>
      </c>
      <c r="NO325" s="18">
        <v>0</v>
      </c>
      <c r="NP325" s="16">
        <v>0</v>
      </c>
      <c r="NQ325" s="17">
        <v>80697</v>
      </c>
      <c r="NR325" s="16">
        <v>400000</v>
      </c>
      <c r="NS325" s="16">
        <v>0</v>
      </c>
      <c r="NT325" s="16">
        <v>78834</v>
      </c>
      <c r="NU325" s="16">
        <v>0</v>
      </c>
      <c r="NV325" s="16">
        <v>0</v>
      </c>
      <c r="NW325" s="17">
        <v>0</v>
      </c>
      <c r="NX325" s="17">
        <v>0</v>
      </c>
    </row>
    <row r="326" spans="1:388" x14ac:dyDescent="0.55000000000000004">
      <c r="A326" s="13" t="s">
        <v>1181</v>
      </c>
      <c r="B326" s="13" t="s">
        <v>1183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19.07</v>
      </c>
      <c r="Q326" s="17">
        <v>650.86</v>
      </c>
      <c r="R326" s="17">
        <v>66.62</v>
      </c>
      <c r="S326" s="17">
        <v>2.16</v>
      </c>
      <c r="T326" s="17">
        <v>68.78</v>
      </c>
      <c r="U326" s="17">
        <v>70.569999999999993</v>
      </c>
      <c r="V326" s="17">
        <v>2.35</v>
      </c>
      <c r="W326" s="17">
        <v>72.92</v>
      </c>
      <c r="X326" s="17">
        <v>357.8</v>
      </c>
      <c r="Y326" s="17">
        <v>10.73</v>
      </c>
      <c r="Z326" s="17">
        <v>368.53</v>
      </c>
      <c r="AA326" s="17">
        <v>43.92</v>
      </c>
      <c r="AB326" s="17">
        <v>35.1</v>
      </c>
      <c r="AC326" s="17">
        <v>32.880000000000003</v>
      </c>
      <c r="AD326" s="17">
        <v>111.9</v>
      </c>
      <c r="AE326" s="14">
        <v>1062.9000000000001</v>
      </c>
      <c r="AF326" s="17">
        <v>1174.8</v>
      </c>
      <c r="AG326" s="17">
        <v>0</v>
      </c>
      <c r="AH326" s="17">
        <v>1174.8</v>
      </c>
      <c r="AI326" s="15">
        <v>4.45</v>
      </c>
      <c r="AJ326" s="15">
        <v>3.6930000000000001</v>
      </c>
      <c r="AK326" s="17">
        <v>2.15</v>
      </c>
      <c r="AL326" s="17">
        <f>ROUND(Data_AidAndLevy[[#This Row],[L311]]*Data_AidAndLevy[[#This Row],[L201]],0)</f>
        <v>16061</v>
      </c>
      <c r="AM326" s="15">
        <v>0</v>
      </c>
      <c r="AN326" s="15">
        <v>10.292999999999999</v>
      </c>
      <c r="AO326" s="17">
        <v>1174.8</v>
      </c>
      <c r="AP326" s="15">
        <v>1185.0930000000001</v>
      </c>
      <c r="AQ326" s="17">
        <v>111.9</v>
      </c>
      <c r="AR326" s="15">
        <v>1073.193</v>
      </c>
      <c r="AS326" s="16">
        <v>7692</v>
      </c>
      <c r="AT326" s="14">
        <v>1062.9000000000001</v>
      </c>
      <c r="AU326" s="16">
        <v>8175827</v>
      </c>
      <c r="AV326" s="16">
        <v>7747884</v>
      </c>
      <c r="AW326" s="17">
        <v>1.01</v>
      </c>
      <c r="AX326" s="16">
        <v>7825363</v>
      </c>
      <c r="AY326" s="16">
        <v>8175827</v>
      </c>
      <c r="AZ326" s="16">
        <v>0</v>
      </c>
      <c r="BA326" s="16">
        <v>7692</v>
      </c>
      <c r="BB326" s="15">
        <v>10.292999999999999</v>
      </c>
      <c r="BC326" s="16">
        <v>79174</v>
      </c>
      <c r="BD326" s="16">
        <v>7692</v>
      </c>
      <c r="BE326" s="17">
        <v>111.9</v>
      </c>
      <c r="BF326" s="16">
        <v>860735</v>
      </c>
      <c r="BG326" s="17">
        <v>650.86</v>
      </c>
      <c r="BH326" s="14">
        <v>1062.9000000000001</v>
      </c>
      <c r="BI326" s="16">
        <v>691799</v>
      </c>
      <c r="BJ326" s="16">
        <v>655293</v>
      </c>
      <c r="BK326" s="16">
        <v>691799</v>
      </c>
      <c r="BL326" s="16">
        <v>0</v>
      </c>
      <c r="BM326" s="16">
        <v>691799</v>
      </c>
      <c r="BN326" s="16">
        <v>691799</v>
      </c>
      <c r="BO326" s="17">
        <v>68.78</v>
      </c>
      <c r="BP326" s="14">
        <v>1062.9000000000001</v>
      </c>
      <c r="BQ326" s="16">
        <v>73106</v>
      </c>
      <c r="BR326" s="16">
        <v>69098</v>
      </c>
      <c r="BS326" s="16">
        <v>73106</v>
      </c>
      <c r="BT326" s="16">
        <v>0</v>
      </c>
      <c r="BU326" s="16">
        <v>73106</v>
      </c>
      <c r="BV326" s="16">
        <v>73106</v>
      </c>
      <c r="BW326" s="17">
        <v>72.92</v>
      </c>
      <c r="BX326" s="14">
        <v>1062.9000000000001</v>
      </c>
      <c r="BY326" s="16">
        <v>77507</v>
      </c>
      <c r="BZ326" s="16">
        <v>73195</v>
      </c>
      <c r="CA326" s="16">
        <v>77507</v>
      </c>
      <c r="CB326" s="16">
        <v>0</v>
      </c>
      <c r="CC326" s="16">
        <v>77507</v>
      </c>
      <c r="CD326" s="16">
        <v>77507</v>
      </c>
      <c r="CE326" s="17">
        <v>368.53</v>
      </c>
      <c r="CF326" s="14">
        <v>1062.9000000000001</v>
      </c>
      <c r="CG326" s="16">
        <v>391711</v>
      </c>
      <c r="CH326" s="16">
        <v>371110</v>
      </c>
      <c r="CI326" s="16">
        <v>391711</v>
      </c>
      <c r="CJ326" s="16">
        <v>0</v>
      </c>
      <c r="CK326" s="16">
        <v>391711</v>
      </c>
      <c r="CL326" s="16">
        <v>391711</v>
      </c>
      <c r="CM326" s="17">
        <v>325.88</v>
      </c>
      <c r="CN326" s="17">
        <v>1174.8</v>
      </c>
      <c r="CO326" s="16">
        <v>382844</v>
      </c>
      <c r="CP326" s="16">
        <v>359259</v>
      </c>
      <c r="CQ326" s="16">
        <v>0</v>
      </c>
      <c r="CR326" s="16">
        <v>359259</v>
      </c>
      <c r="CS326" s="16">
        <v>382844</v>
      </c>
      <c r="CT326" s="16">
        <v>0</v>
      </c>
      <c r="CU326" s="14">
        <v>1062.9000000000001</v>
      </c>
      <c r="CV326" s="16">
        <v>35</v>
      </c>
      <c r="CW326" s="14">
        <v>0</v>
      </c>
      <c r="CX326" s="16">
        <v>1098</v>
      </c>
      <c r="CY326" s="17">
        <v>62.04</v>
      </c>
      <c r="CZ326" s="16">
        <v>68120</v>
      </c>
      <c r="DA326" s="16">
        <v>1098</v>
      </c>
      <c r="DB326" s="17">
        <v>68.150000000000006</v>
      </c>
      <c r="DC326" s="16">
        <v>74829</v>
      </c>
      <c r="DD326" s="17">
        <v>0</v>
      </c>
      <c r="DE326" s="17">
        <v>325.88</v>
      </c>
      <c r="DF326" s="16">
        <v>0</v>
      </c>
      <c r="DG326" s="17">
        <v>27.75</v>
      </c>
      <c r="DH326" s="17">
        <v>1174.8</v>
      </c>
      <c r="DI326" s="16">
        <v>32601</v>
      </c>
      <c r="DJ326" s="16">
        <v>30397</v>
      </c>
      <c r="DK326" s="16">
        <v>32601</v>
      </c>
      <c r="DL326" s="16">
        <v>0</v>
      </c>
      <c r="DM326" s="16">
        <v>32601</v>
      </c>
      <c r="DN326" s="16">
        <v>32601</v>
      </c>
      <c r="DO326" s="17">
        <v>3.48</v>
      </c>
      <c r="DP326" s="17">
        <v>1174.8</v>
      </c>
      <c r="DQ326" s="16">
        <v>4088</v>
      </c>
      <c r="DR326" s="16">
        <v>3818</v>
      </c>
      <c r="DS326" s="16">
        <v>4088</v>
      </c>
      <c r="DT326" s="16">
        <v>0</v>
      </c>
      <c r="DU326" s="16">
        <v>4088</v>
      </c>
      <c r="DV326" s="16">
        <v>4088</v>
      </c>
      <c r="DW326" s="16">
        <v>8175827</v>
      </c>
      <c r="DX326" s="16">
        <v>0</v>
      </c>
      <c r="DY326" s="16">
        <v>79174</v>
      </c>
      <c r="DZ326" s="16">
        <v>860735</v>
      </c>
      <c r="EA326" s="16">
        <v>691799</v>
      </c>
      <c r="EB326" s="16">
        <v>73106</v>
      </c>
      <c r="EC326" s="16">
        <v>77507</v>
      </c>
      <c r="ED326" s="16">
        <v>391711</v>
      </c>
      <c r="EE326" s="16">
        <v>382844</v>
      </c>
      <c r="EF326" s="16">
        <v>0</v>
      </c>
      <c r="EG326" s="16">
        <v>68120</v>
      </c>
      <c r="EH326" s="16">
        <v>74829</v>
      </c>
      <c r="EI326" s="16">
        <v>0</v>
      </c>
      <c r="EJ326" s="16">
        <v>32601</v>
      </c>
      <c r="EK326" s="16">
        <v>4088</v>
      </c>
      <c r="EL326" s="16">
        <v>39473</v>
      </c>
      <c r="EM326" s="16">
        <v>293775</v>
      </c>
      <c r="EN326" s="16">
        <v>14469</v>
      </c>
      <c r="EO326" s="16">
        <v>11181112</v>
      </c>
      <c r="EP326" s="16">
        <v>392999825</v>
      </c>
      <c r="EQ326" s="18">
        <v>5.4</v>
      </c>
      <c r="ER326" s="16">
        <v>2122199</v>
      </c>
      <c r="ES326" s="16">
        <v>41450</v>
      </c>
      <c r="ET326" s="16">
        <v>41926</v>
      </c>
      <c r="EU326" s="16">
        <v>-476</v>
      </c>
      <c r="EV326" s="16">
        <v>2122199</v>
      </c>
      <c r="EW326" s="16">
        <v>2121723</v>
      </c>
      <c r="EX326" s="16">
        <v>33032187</v>
      </c>
      <c r="EY326" s="16">
        <v>29557857</v>
      </c>
      <c r="EZ326" s="16">
        <v>3474330</v>
      </c>
      <c r="FA326" s="18">
        <v>5.4</v>
      </c>
      <c r="FB326" s="16">
        <v>18761</v>
      </c>
      <c r="FC326" s="16">
        <v>0</v>
      </c>
      <c r="FD326" s="16">
        <v>0</v>
      </c>
      <c r="FE326" s="16">
        <v>0</v>
      </c>
      <c r="FF326" s="16">
        <v>18761</v>
      </c>
      <c r="FG326" s="16">
        <v>18761</v>
      </c>
      <c r="FH326" s="16">
        <v>2121723</v>
      </c>
      <c r="FI326" s="16">
        <v>2140484</v>
      </c>
      <c r="FJ326" s="16">
        <v>6749</v>
      </c>
      <c r="FK326" s="15">
        <v>1073.193</v>
      </c>
      <c r="FL326" s="16">
        <v>7242980</v>
      </c>
      <c r="FM326" s="16">
        <v>6749</v>
      </c>
      <c r="FN326" s="17">
        <v>111.9</v>
      </c>
      <c r="FO326" s="16">
        <v>755213</v>
      </c>
      <c r="FP326" s="16">
        <v>264</v>
      </c>
      <c r="FQ326" s="17">
        <v>1174.8</v>
      </c>
      <c r="FR326" s="16">
        <v>310147</v>
      </c>
      <c r="FS326" s="16">
        <v>32601</v>
      </c>
      <c r="FT326" s="16">
        <v>4088</v>
      </c>
      <c r="FU326" s="16">
        <v>346836</v>
      </c>
      <c r="FV326" s="16">
        <v>7242980</v>
      </c>
      <c r="FW326" s="16">
        <v>755213</v>
      </c>
      <c r="FX326" s="16">
        <v>12693</v>
      </c>
      <c r="FY326" s="16">
        <v>691799</v>
      </c>
      <c r="FZ326" s="16">
        <v>73106</v>
      </c>
      <c r="GA326" s="16">
        <v>77507</v>
      </c>
      <c r="GB326" s="16">
        <v>391711</v>
      </c>
      <c r="GC326" s="16">
        <v>9591845</v>
      </c>
      <c r="GD326" s="16">
        <v>2140484</v>
      </c>
      <c r="GE326" s="16">
        <v>7451361</v>
      </c>
      <c r="GF326" s="15">
        <v>1185.0930000000001</v>
      </c>
      <c r="GG326" s="16">
        <v>300</v>
      </c>
      <c r="GH326" s="16">
        <v>355528</v>
      </c>
      <c r="GI326" s="16">
        <v>7451361</v>
      </c>
      <c r="GJ326" s="16">
        <v>0</v>
      </c>
      <c r="GK326" s="14">
        <v>32</v>
      </c>
      <c r="GL326" s="16">
        <v>7635</v>
      </c>
      <c r="GM326" s="16">
        <v>244320</v>
      </c>
      <c r="GN326" s="14">
        <v>0</v>
      </c>
      <c r="GO326" s="16">
        <v>7413</v>
      </c>
      <c r="GP326" s="16">
        <v>0</v>
      </c>
      <c r="GQ326" s="16">
        <v>244320</v>
      </c>
      <c r="GR326" s="16">
        <v>244320</v>
      </c>
      <c r="GS326" s="16">
        <v>11181112</v>
      </c>
      <c r="GT326" s="16">
        <v>9591845</v>
      </c>
      <c r="GU326" s="16">
        <v>0</v>
      </c>
      <c r="GV326" s="16">
        <v>1589267</v>
      </c>
      <c r="GW326" s="16">
        <v>392999825</v>
      </c>
      <c r="GX326" s="16">
        <v>355605706</v>
      </c>
      <c r="GY326" s="16">
        <v>37394119</v>
      </c>
      <c r="GZ326" s="16">
        <v>355605706</v>
      </c>
      <c r="HA326" s="18">
        <v>0.1052</v>
      </c>
      <c r="HB326" s="16">
        <v>5410</v>
      </c>
      <c r="HC326" s="16">
        <v>569</v>
      </c>
      <c r="HD326" s="16">
        <v>5410</v>
      </c>
      <c r="HE326" s="16">
        <v>569</v>
      </c>
      <c r="HF326" s="16">
        <v>4841</v>
      </c>
      <c r="HG326" s="16">
        <v>886</v>
      </c>
      <c r="HH326" s="16">
        <v>685</v>
      </c>
      <c r="HI326" s="16">
        <v>201</v>
      </c>
      <c r="HJ326" s="15">
        <v>1185.0930000000001</v>
      </c>
      <c r="HK326" s="16">
        <v>238204</v>
      </c>
      <c r="HL326" s="15">
        <v>1185.0930000000001</v>
      </c>
      <c r="HM326" s="16">
        <v>10</v>
      </c>
      <c r="HN326" s="16">
        <v>11851</v>
      </c>
      <c r="HO326" s="15">
        <v>1185.0930000000001</v>
      </c>
      <c r="HP326" s="16">
        <v>7635</v>
      </c>
      <c r="HQ326" s="15">
        <v>0.11600000000000001</v>
      </c>
      <c r="HR326" s="16">
        <v>1049992</v>
      </c>
      <c r="HS326" s="16">
        <v>238204</v>
      </c>
      <c r="HT326" s="16">
        <v>11851</v>
      </c>
      <c r="HU326" s="16">
        <v>799937</v>
      </c>
      <c r="HV326" s="16">
        <v>392999825</v>
      </c>
      <c r="HW326" s="18">
        <v>2.03546</v>
      </c>
      <c r="HX326" s="18">
        <v>1.9617800000000001</v>
      </c>
      <c r="HY326" s="18">
        <v>7.3679999999999995E-2</v>
      </c>
      <c r="HZ326" s="16">
        <v>392999825</v>
      </c>
      <c r="IA326" s="16">
        <v>28956</v>
      </c>
      <c r="IB326" s="16">
        <v>7635</v>
      </c>
      <c r="IC326" s="17">
        <v>0</v>
      </c>
      <c r="ID326" s="16">
        <v>0</v>
      </c>
      <c r="IE326" s="15">
        <v>1185.0930000000001</v>
      </c>
      <c r="IF326" s="16">
        <v>0</v>
      </c>
      <c r="IG326" s="16">
        <v>1589267</v>
      </c>
      <c r="IH326" s="16">
        <v>4841</v>
      </c>
      <c r="II326" s="16">
        <v>0</v>
      </c>
      <c r="IJ326" s="16">
        <v>0</v>
      </c>
      <c r="IK326" s="16">
        <v>39473</v>
      </c>
      <c r="IL326" s="16">
        <v>238204</v>
      </c>
      <c r="IM326" s="16">
        <v>11851</v>
      </c>
      <c r="IN326" s="16">
        <v>28956</v>
      </c>
      <c r="IO326" s="16">
        <v>0</v>
      </c>
      <c r="IP326" s="16">
        <v>1344888</v>
      </c>
      <c r="IQ326" s="16">
        <v>7451361</v>
      </c>
      <c r="IR326" s="16">
        <v>0</v>
      </c>
      <c r="IS326" s="16">
        <v>4841</v>
      </c>
      <c r="IT326" s="16">
        <v>0</v>
      </c>
      <c r="IU326" s="16">
        <v>0</v>
      </c>
      <c r="IV326" s="16">
        <v>39473</v>
      </c>
      <c r="IW326" s="16">
        <v>238204</v>
      </c>
      <c r="IX326" s="16">
        <v>11851</v>
      </c>
      <c r="IY326" s="16">
        <v>28956</v>
      </c>
      <c r="IZ326" s="16">
        <v>0</v>
      </c>
      <c r="JA326" s="16">
        <v>0</v>
      </c>
      <c r="JB326" s="16">
        <v>244320</v>
      </c>
      <c r="JC326" s="16">
        <v>7940060</v>
      </c>
      <c r="JD326" s="16">
        <v>8175827</v>
      </c>
      <c r="JE326" s="16">
        <v>0</v>
      </c>
      <c r="JF326" s="16">
        <v>8175827</v>
      </c>
      <c r="JG326" s="19">
        <v>0.1</v>
      </c>
      <c r="JH326" s="16">
        <v>817583</v>
      </c>
      <c r="JI326" s="16">
        <v>392999825</v>
      </c>
      <c r="JJ326" s="14">
        <v>1062.9000000000001</v>
      </c>
      <c r="JK326" s="16">
        <v>369743</v>
      </c>
      <c r="JL326" s="16">
        <v>416026</v>
      </c>
      <c r="JM326" s="16">
        <v>369743</v>
      </c>
      <c r="JN326" s="17">
        <v>0.25</v>
      </c>
      <c r="JO326" s="19">
        <v>0.28129999999999999</v>
      </c>
      <c r="JP326" s="16">
        <v>817583</v>
      </c>
      <c r="JQ326" s="16">
        <v>229986</v>
      </c>
      <c r="JR326" s="17">
        <v>0.01</v>
      </c>
      <c r="JS326" s="16">
        <v>9213039</v>
      </c>
      <c r="JT326" s="16">
        <v>92130</v>
      </c>
      <c r="JU326" s="16">
        <v>817583</v>
      </c>
      <c r="JV326" s="16">
        <v>229986</v>
      </c>
      <c r="JW326" s="16">
        <v>92130</v>
      </c>
      <c r="JX326" s="16">
        <v>495467</v>
      </c>
      <c r="JY326" s="16">
        <v>229986</v>
      </c>
      <c r="JZ326" s="18">
        <v>0</v>
      </c>
      <c r="KA326" s="16">
        <v>0</v>
      </c>
      <c r="KB326" s="16">
        <v>92130</v>
      </c>
      <c r="KC326" s="16">
        <v>495467</v>
      </c>
      <c r="KD326" s="16">
        <v>587597</v>
      </c>
      <c r="KE326" s="16">
        <v>8175827</v>
      </c>
      <c r="KF326" s="19">
        <v>0</v>
      </c>
      <c r="KG326" s="16">
        <v>0</v>
      </c>
      <c r="KH326" s="17">
        <v>0</v>
      </c>
      <c r="KI326" s="16">
        <v>9213039</v>
      </c>
      <c r="KJ326" s="16">
        <v>0</v>
      </c>
      <c r="KK326" s="16">
        <v>0</v>
      </c>
      <c r="KL326" s="16">
        <v>0</v>
      </c>
      <c r="KM326" s="16">
        <v>0</v>
      </c>
      <c r="KN326" s="16">
        <v>27624</v>
      </c>
      <c r="KO326" s="16">
        <v>27941</v>
      </c>
      <c r="KP326" s="16">
        <v>-317</v>
      </c>
      <c r="KQ326" s="16">
        <v>1344888</v>
      </c>
      <c r="KR326" s="16">
        <v>-317</v>
      </c>
      <c r="KS326" s="16">
        <v>1345205</v>
      </c>
      <c r="KT326" s="16">
        <v>-476</v>
      </c>
      <c r="KU326" s="16">
        <v>-317</v>
      </c>
      <c r="KV326" s="16">
        <v>-793</v>
      </c>
      <c r="KW326" s="16">
        <v>2122199</v>
      </c>
      <c r="KX326" s="16">
        <v>1345205</v>
      </c>
      <c r="KY326" s="18">
        <v>3467404</v>
      </c>
      <c r="KZ326" s="16">
        <v>495467</v>
      </c>
      <c r="LA326" s="16">
        <v>0</v>
      </c>
      <c r="LB326" s="16">
        <v>0</v>
      </c>
      <c r="LC326" s="16">
        <v>0</v>
      </c>
      <c r="LD326" s="16">
        <v>3962871</v>
      </c>
      <c r="LE326" s="16">
        <v>172170</v>
      </c>
      <c r="LF326" s="16">
        <v>0</v>
      </c>
      <c r="LG326" s="16">
        <v>0</v>
      </c>
      <c r="LH326" s="16">
        <v>4135041</v>
      </c>
      <c r="LI326" s="16">
        <v>495467</v>
      </c>
      <c r="LJ326" s="16">
        <v>3639574</v>
      </c>
      <c r="LK326" s="16">
        <v>392999825</v>
      </c>
      <c r="LL326" s="16">
        <v>9.2610100000000006</v>
      </c>
      <c r="LM326" s="16">
        <v>495467</v>
      </c>
      <c r="LN326" s="16">
        <v>401735043</v>
      </c>
      <c r="LO326" s="16">
        <v>1.23332</v>
      </c>
      <c r="LP326" s="16">
        <v>9.2610100000000006</v>
      </c>
      <c r="LQ326" s="16">
        <v>10.49433</v>
      </c>
      <c r="LR326" s="16">
        <v>382844</v>
      </c>
      <c r="LS326" s="16">
        <v>0</v>
      </c>
      <c r="LT326" s="16">
        <v>68120</v>
      </c>
      <c r="LU326" s="16">
        <v>74829</v>
      </c>
      <c r="LV326" s="16">
        <v>0</v>
      </c>
      <c r="LW326" s="16">
        <v>32601</v>
      </c>
      <c r="LX326" s="16">
        <v>4088</v>
      </c>
      <c r="LY326" s="16">
        <v>39473</v>
      </c>
      <c r="LZ326" s="16">
        <v>523009</v>
      </c>
      <c r="MA326" s="16">
        <v>7940060</v>
      </c>
      <c r="MB326" s="18">
        <v>523009</v>
      </c>
      <c r="MC326" s="16">
        <v>7417051</v>
      </c>
      <c r="MD326" s="16">
        <v>11181112</v>
      </c>
      <c r="ME326" s="18">
        <v>0</v>
      </c>
      <c r="MF326" s="18">
        <v>0</v>
      </c>
      <c r="MG326" s="18">
        <v>587597</v>
      </c>
      <c r="MH326" s="16">
        <v>0</v>
      </c>
      <c r="MI326" s="16">
        <v>244320</v>
      </c>
      <c r="MJ326" s="16">
        <v>0</v>
      </c>
      <c r="MK326" s="16">
        <v>0</v>
      </c>
      <c r="ML326" s="16">
        <v>0</v>
      </c>
      <c r="MM326" s="16">
        <v>0</v>
      </c>
      <c r="MN326" s="16">
        <v>0</v>
      </c>
      <c r="MO326" s="16">
        <v>3962871</v>
      </c>
      <c r="MP326" s="16">
        <v>244320</v>
      </c>
      <c r="MQ326" s="16">
        <v>0</v>
      </c>
      <c r="MR326" s="16">
        <v>92130</v>
      </c>
      <c r="MS326" s="16">
        <v>0</v>
      </c>
      <c r="MT326" s="16">
        <v>18761</v>
      </c>
      <c r="MU326" s="16">
        <v>-793</v>
      </c>
      <c r="MV326" s="16">
        <v>0</v>
      </c>
      <c r="MW326" s="16">
        <v>4317289</v>
      </c>
      <c r="MX326" s="16">
        <v>401735043</v>
      </c>
      <c r="MY326" s="16">
        <v>1.34</v>
      </c>
      <c r="MZ326" s="16">
        <v>538325</v>
      </c>
      <c r="NA326" s="16">
        <v>0</v>
      </c>
      <c r="NB326" s="16">
        <v>9213039</v>
      </c>
      <c r="NC326" s="16">
        <v>0</v>
      </c>
      <c r="ND326" s="16">
        <v>538325</v>
      </c>
      <c r="NE326" s="16">
        <v>0</v>
      </c>
      <c r="NF326" s="16">
        <v>538325</v>
      </c>
      <c r="NG326" s="17">
        <v>0.01</v>
      </c>
      <c r="NH326" s="17">
        <v>0</v>
      </c>
      <c r="NI326" s="17">
        <v>0</v>
      </c>
      <c r="NJ326" s="17">
        <v>0</v>
      </c>
      <c r="NK326" s="17">
        <v>0</v>
      </c>
      <c r="NL326" s="17">
        <v>0.01</v>
      </c>
      <c r="NM326" s="16">
        <v>92130</v>
      </c>
      <c r="NN326" s="16">
        <v>0</v>
      </c>
      <c r="NO326" s="18">
        <v>0</v>
      </c>
      <c r="NP326" s="16">
        <v>0</v>
      </c>
      <c r="NQ326" s="17">
        <v>92130</v>
      </c>
      <c r="NR326" s="16">
        <v>690000</v>
      </c>
      <c r="NS326" s="16">
        <v>0</v>
      </c>
      <c r="NT326" s="16">
        <v>132573</v>
      </c>
      <c r="NU326" s="16">
        <v>0</v>
      </c>
      <c r="NV326" s="16">
        <v>0</v>
      </c>
      <c r="NW326" s="17">
        <v>0</v>
      </c>
      <c r="NX326" s="17">
        <v>1618125</v>
      </c>
    </row>
    <row r="327" spans="1:388" x14ac:dyDescent="0.55000000000000004">
      <c r="A327" s="13"/>
      <c r="B327" s="13"/>
      <c r="C327" s="13" t="s">
        <v>1308</v>
      </c>
      <c r="D327" s="13" t="s">
        <v>1309</v>
      </c>
      <c r="E327" s="14">
        <v>486475.5</v>
      </c>
      <c r="F327" s="15">
        <v>-72.197999999999993</v>
      </c>
      <c r="G327" s="16" t="s">
        <v>1310</v>
      </c>
      <c r="H327" s="16">
        <v>-443534</v>
      </c>
      <c r="I327" s="16" t="s">
        <v>1310</v>
      </c>
      <c r="J327" s="15">
        <v>-72.197999999999993</v>
      </c>
      <c r="K327" s="16">
        <v>-471282</v>
      </c>
      <c r="L327" s="16" t="s">
        <v>1310</v>
      </c>
      <c r="M327" s="16" t="s">
        <v>1310</v>
      </c>
      <c r="N327" s="16" t="s">
        <v>1310</v>
      </c>
      <c r="O327" s="17" t="s">
        <v>1311</v>
      </c>
      <c r="P327" s="17" t="s">
        <v>1311</v>
      </c>
      <c r="Q327" s="17" t="s">
        <v>1311</v>
      </c>
      <c r="R327" s="17" t="s">
        <v>1311</v>
      </c>
      <c r="S327" s="17" t="s">
        <v>1311</v>
      </c>
      <c r="T327" s="17" t="s">
        <v>1311</v>
      </c>
      <c r="U327" s="17" t="s">
        <v>1311</v>
      </c>
      <c r="V327" s="17" t="s">
        <v>1311</v>
      </c>
      <c r="W327" s="17" t="s">
        <v>1311</v>
      </c>
      <c r="X327" s="17" t="s">
        <v>1311</v>
      </c>
      <c r="Y327" s="17" t="s">
        <v>1311</v>
      </c>
      <c r="Z327" s="17" t="s">
        <v>1311</v>
      </c>
      <c r="AA327" s="17">
        <v>26399.52</v>
      </c>
      <c r="AB327" s="17">
        <v>19754.14</v>
      </c>
      <c r="AC327" s="17">
        <v>22498.14</v>
      </c>
      <c r="AD327" s="17">
        <v>68651.8</v>
      </c>
      <c r="AE327" s="14">
        <v>486475.5</v>
      </c>
      <c r="AF327" s="17">
        <v>555127.30000000005</v>
      </c>
      <c r="AG327" s="17">
        <v>533.71</v>
      </c>
      <c r="AH327" s="17">
        <v>555661.01</v>
      </c>
      <c r="AI327" s="15">
        <v>7930.41</v>
      </c>
      <c r="AJ327" s="15">
        <v>2415.1030000000001</v>
      </c>
      <c r="AK327" s="17">
        <v>5440</v>
      </c>
      <c r="AL327" s="17" t="e">
        <f>ROUND(Data_AidAndLevy[[#This Row],[L311]]*Data_AidAndLevy[[#This Row],[L201]],0)</f>
        <v>#VALUE!</v>
      </c>
      <c r="AM327" s="15">
        <v>0</v>
      </c>
      <c r="AN327" s="15">
        <v>15785.513000000001</v>
      </c>
      <c r="AO327" s="17">
        <v>555127.30000000005</v>
      </c>
      <c r="AP327" s="15">
        <v>570912.81299999997</v>
      </c>
      <c r="AQ327" s="17">
        <v>68651.8</v>
      </c>
      <c r="AR327" s="15">
        <v>502261.01299999998</v>
      </c>
      <c r="AS327" s="16" t="s">
        <v>1310</v>
      </c>
      <c r="AT327" s="14">
        <v>486475.5</v>
      </c>
      <c r="AU327" s="16">
        <v>3719345648</v>
      </c>
      <c r="AV327" s="16">
        <v>3605076120</v>
      </c>
      <c r="AW327" s="17" t="s">
        <v>1311</v>
      </c>
      <c r="AX327" s="16">
        <v>3641126887</v>
      </c>
      <c r="AY327" s="16">
        <v>3719345648</v>
      </c>
      <c r="AZ327" s="16">
        <v>5446091</v>
      </c>
      <c r="BA327" s="16" t="s">
        <v>1310</v>
      </c>
      <c r="BB327" s="15">
        <v>15785.513000000001</v>
      </c>
      <c r="BC327" s="16">
        <v>120736981</v>
      </c>
      <c r="BD327" s="16" t="s">
        <v>1310</v>
      </c>
      <c r="BE327" s="17">
        <v>68651.8</v>
      </c>
      <c r="BF327" s="16">
        <v>524919371</v>
      </c>
      <c r="BG327" s="17" t="s">
        <v>1311</v>
      </c>
      <c r="BH327" s="14">
        <v>486475.5</v>
      </c>
      <c r="BI327" s="16">
        <v>317659174</v>
      </c>
      <c r="BJ327" s="16">
        <v>307935689</v>
      </c>
      <c r="BK327" s="16">
        <v>317659174</v>
      </c>
      <c r="BL327" s="16">
        <v>271043</v>
      </c>
      <c r="BM327" s="16">
        <v>317659174</v>
      </c>
      <c r="BN327" s="16">
        <v>317930217</v>
      </c>
      <c r="BO327" s="17" t="s">
        <v>1311</v>
      </c>
      <c r="BP327" s="14">
        <v>486475.5</v>
      </c>
      <c r="BQ327" s="16">
        <v>35958995</v>
      </c>
      <c r="BR327" s="16">
        <v>34866295</v>
      </c>
      <c r="BS327" s="16">
        <v>35958995</v>
      </c>
      <c r="BT327" s="16">
        <v>28014</v>
      </c>
      <c r="BU327" s="16">
        <v>35958995</v>
      </c>
      <c r="BV327" s="16">
        <v>35987009</v>
      </c>
      <c r="BW327" s="17" t="s">
        <v>1311</v>
      </c>
      <c r="BX327" s="14">
        <v>486475.5</v>
      </c>
      <c r="BY327" s="16">
        <v>39087799</v>
      </c>
      <c r="BZ327" s="16">
        <v>37902250</v>
      </c>
      <c r="CA327" s="16">
        <v>39087799</v>
      </c>
      <c r="CB327" s="16">
        <v>28146</v>
      </c>
      <c r="CC327" s="16">
        <v>39087799</v>
      </c>
      <c r="CD327" s="16">
        <v>39115945</v>
      </c>
      <c r="CE327" s="17" t="s">
        <v>1311</v>
      </c>
      <c r="CF327" s="14">
        <v>486475.5</v>
      </c>
      <c r="CG327" s="16">
        <v>179280812</v>
      </c>
      <c r="CH327" s="16">
        <v>173758563</v>
      </c>
      <c r="CI327" s="16">
        <v>179280812</v>
      </c>
      <c r="CJ327" s="16">
        <v>134387</v>
      </c>
      <c r="CK327" s="16">
        <v>179280812</v>
      </c>
      <c r="CL327" s="16">
        <v>179415199</v>
      </c>
      <c r="CM327" s="17" t="s">
        <v>1311</v>
      </c>
      <c r="CN327" s="17">
        <v>555127.30000000005</v>
      </c>
      <c r="CO327" s="16">
        <v>185285026</v>
      </c>
      <c r="CP327" s="16">
        <v>179248516</v>
      </c>
      <c r="CQ327" s="16">
        <v>961638</v>
      </c>
      <c r="CR327" s="16">
        <v>180210154</v>
      </c>
      <c r="CS327" s="16">
        <v>185285026</v>
      </c>
      <c r="CT327" s="16">
        <v>578940</v>
      </c>
      <c r="CU327" s="14">
        <v>486475.5</v>
      </c>
      <c r="CV327" s="16">
        <v>33692</v>
      </c>
      <c r="CW327" s="14">
        <v>251.7</v>
      </c>
      <c r="CX327" s="16">
        <v>519930</v>
      </c>
      <c r="CY327" s="17" t="s">
        <v>1311</v>
      </c>
      <c r="CZ327" s="16">
        <v>32345038</v>
      </c>
      <c r="DA327" s="16">
        <v>519930</v>
      </c>
      <c r="DB327" s="17" t="s">
        <v>1311</v>
      </c>
      <c r="DC327" s="16">
        <v>35735170</v>
      </c>
      <c r="DD327" s="17">
        <v>533.71</v>
      </c>
      <c r="DE327" s="17" t="s">
        <v>1311</v>
      </c>
      <c r="DF327" s="16">
        <v>180006</v>
      </c>
      <c r="DG327" s="17" t="s">
        <v>1311</v>
      </c>
      <c r="DH327" s="17">
        <v>555127.30000000005</v>
      </c>
      <c r="DI327" s="16">
        <v>18147365</v>
      </c>
      <c r="DJ327" s="16">
        <v>17535809</v>
      </c>
      <c r="DK327" s="16">
        <v>18147365</v>
      </c>
      <c r="DL327" s="16">
        <v>13335</v>
      </c>
      <c r="DM327" s="16">
        <v>18147365</v>
      </c>
      <c r="DN327" s="16">
        <v>18160700</v>
      </c>
      <c r="DO327" s="17" t="s">
        <v>1311</v>
      </c>
      <c r="DP327" s="17">
        <v>555127.30000000005</v>
      </c>
      <c r="DQ327" s="16">
        <v>2127861</v>
      </c>
      <c r="DR327" s="16">
        <v>2054410</v>
      </c>
      <c r="DS327" s="16">
        <v>2127861</v>
      </c>
      <c r="DT327" s="16">
        <v>1404</v>
      </c>
      <c r="DU327" s="16">
        <v>2127861</v>
      </c>
      <c r="DV327" s="16">
        <v>2129265</v>
      </c>
      <c r="DW327" s="16">
        <v>3719345648</v>
      </c>
      <c r="DX327" s="16">
        <v>5446091</v>
      </c>
      <c r="DY327" s="16">
        <v>120736981</v>
      </c>
      <c r="DZ327" s="16">
        <v>524919371</v>
      </c>
      <c r="EA327" s="16">
        <v>317930217</v>
      </c>
      <c r="EB327" s="16">
        <v>35987009</v>
      </c>
      <c r="EC327" s="16">
        <v>39115945</v>
      </c>
      <c r="ED327" s="16">
        <v>179415199</v>
      </c>
      <c r="EE327" s="16">
        <v>185285026</v>
      </c>
      <c r="EF327" s="16">
        <v>578940</v>
      </c>
      <c r="EG327" s="16">
        <v>32345038</v>
      </c>
      <c r="EH327" s="16">
        <v>35735170</v>
      </c>
      <c r="EI327" s="16">
        <v>180006</v>
      </c>
      <c r="EJ327" s="16">
        <v>18160700</v>
      </c>
      <c r="EK327" s="16">
        <v>2129265</v>
      </c>
      <c r="EL327" s="16">
        <v>29557131</v>
      </c>
      <c r="EM327" s="16">
        <v>144189820</v>
      </c>
      <c r="EN327" s="16">
        <v>-443534</v>
      </c>
      <c r="EO327" s="16">
        <v>5331499761</v>
      </c>
      <c r="EP327" s="16">
        <v>202386294077</v>
      </c>
      <c r="EQ327" s="18" t="s">
        <v>1312</v>
      </c>
      <c r="ER327" s="16">
        <v>1091518578</v>
      </c>
      <c r="ES327" s="16">
        <v>29117352</v>
      </c>
      <c r="ET327" s="16">
        <v>28992510</v>
      </c>
      <c r="EU327" s="16">
        <v>124842</v>
      </c>
      <c r="EV327" s="16">
        <v>1091518578</v>
      </c>
      <c r="EW327" s="16">
        <v>1091643420</v>
      </c>
      <c r="EX327" s="16">
        <v>55813581311</v>
      </c>
      <c r="EY327" s="16">
        <v>52483316817</v>
      </c>
      <c r="EZ327" s="16">
        <v>3330264494</v>
      </c>
      <c r="FA327" s="18" t="s">
        <v>1312</v>
      </c>
      <c r="FB327" s="16">
        <v>17964906</v>
      </c>
      <c r="FC327" s="16">
        <v>0</v>
      </c>
      <c r="FD327" s="16">
        <v>0</v>
      </c>
      <c r="FE327" s="16">
        <v>0</v>
      </c>
      <c r="FF327" s="16">
        <v>17964906</v>
      </c>
      <c r="FG327" s="16">
        <v>17964906</v>
      </c>
      <c r="FH327" s="16">
        <v>1091643420</v>
      </c>
      <c r="FI327" s="16">
        <v>1109608326</v>
      </c>
      <c r="FJ327" s="16" t="s">
        <v>1310</v>
      </c>
      <c r="FK327" s="15">
        <v>502261.01299999998</v>
      </c>
      <c r="FL327" s="16">
        <v>3389759579</v>
      </c>
      <c r="FM327" s="16" t="s">
        <v>1310</v>
      </c>
      <c r="FN327" s="17">
        <v>68651.8</v>
      </c>
      <c r="FO327" s="16">
        <v>463331001</v>
      </c>
      <c r="FP327" s="16" t="s">
        <v>1310</v>
      </c>
      <c r="FQ327" s="17">
        <v>555661.01</v>
      </c>
      <c r="FR327" s="16">
        <v>146694505</v>
      </c>
      <c r="FS327" s="16">
        <v>18160700</v>
      </c>
      <c r="FT327" s="16">
        <v>2129265</v>
      </c>
      <c r="FU327" s="16">
        <v>166984470</v>
      </c>
      <c r="FV327" s="16">
        <v>3389759579</v>
      </c>
      <c r="FW327" s="16">
        <v>463331001</v>
      </c>
      <c r="FX327" s="16">
        <v>-471282</v>
      </c>
      <c r="FY327" s="16">
        <v>317930217</v>
      </c>
      <c r="FZ327" s="16">
        <v>35987009</v>
      </c>
      <c r="GA327" s="16">
        <v>39115945</v>
      </c>
      <c r="GB327" s="16">
        <v>179415199</v>
      </c>
      <c r="GC327" s="16">
        <v>4592052138</v>
      </c>
      <c r="GD327" s="16">
        <v>1109608326</v>
      </c>
      <c r="GE327" s="16">
        <v>3482443812</v>
      </c>
      <c r="GF327" s="15">
        <v>570912.81299999997</v>
      </c>
      <c r="GG327" s="16" t="s">
        <v>1310</v>
      </c>
      <c r="GH327" s="16">
        <v>171273863</v>
      </c>
      <c r="GI327" s="16">
        <v>3482443812</v>
      </c>
      <c r="GJ327" s="16">
        <v>0</v>
      </c>
      <c r="GK327" s="14">
        <v>11815</v>
      </c>
      <c r="GL327" s="16" t="s">
        <v>1310</v>
      </c>
      <c r="GM327" s="16">
        <v>90207607</v>
      </c>
      <c r="GN327" s="14">
        <v>1</v>
      </c>
      <c r="GO327" s="16" t="s">
        <v>1310</v>
      </c>
      <c r="GP327" s="16">
        <v>7411</v>
      </c>
      <c r="GQ327" s="16">
        <v>90207607</v>
      </c>
      <c r="GR327" s="16">
        <v>90215018</v>
      </c>
      <c r="GS327" s="16">
        <v>5331499761</v>
      </c>
      <c r="GT327" s="16">
        <v>4592052138</v>
      </c>
      <c r="GU327" s="16">
        <v>0</v>
      </c>
      <c r="GV327" s="16">
        <v>739447623</v>
      </c>
      <c r="GW327" s="16">
        <v>202386294077</v>
      </c>
      <c r="GX327" s="16">
        <v>198059732142</v>
      </c>
      <c r="GY327" s="16">
        <v>4900206728</v>
      </c>
      <c r="GZ327" s="16">
        <v>198059732142</v>
      </c>
      <c r="HA327" s="18" t="s">
        <v>1312</v>
      </c>
      <c r="HB327" s="16">
        <v>6883137</v>
      </c>
      <c r="HC327" s="16">
        <v>122138</v>
      </c>
      <c r="HD327" s="16">
        <v>6883137</v>
      </c>
      <c r="HE327" s="16">
        <v>122138</v>
      </c>
      <c r="HF327" s="16">
        <v>6760999</v>
      </c>
      <c r="HG327" s="16" t="s">
        <v>1310</v>
      </c>
      <c r="HH327" s="16" t="s">
        <v>1310</v>
      </c>
      <c r="HI327" s="16" t="s">
        <v>1310</v>
      </c>
      <c r="HJ327" s="15">
        <v>570912.81299999997</v>
      </c>
      <c r="HK327" s="16">
        <v>114753468</v>
      </c>
      <c r="HL327" s="15">
        <v>570912.81299999997</v>
      </c>
      <c r="HM327" s="16" t="s">
        <v>1310</v>
      </c>
      <c r="HN327" s="16">
        <v>5709131</v>
      </c>
      <c r="HO327" s="15">
        <v>570912.81299999997</v>
      </c>
      <c r="HP327" s="16" t="s">
        <v>1310</v>
      </c>
      <c r="HQ327" s="15" t="s">
        <v>1313</v>
      </c>
      <c r="HR327" s="16">
        <v>505828747</v>
      </c>
      <c r="HS327" s="16">
        <v>114753468</v>
      </c>
      <c r="HT327" s="16">
        <v>5709131</v>
      </c>
      <c r="HU327" s="16">
        <v>385366148</v>
      </c>
      <c r="HV327" s="16">
        <v>202386294077</v>
      </c>
      <c r="HW327" s="18" t="s">
        <v>1312</v>
      </c>
      <c r="HX327" s="18" t="s">
        <v>1312</v>
      </c>
      <c r="HY327" s="18" t="s">
        <v>1312</v>
      </c>
      <c r="HZ327" s="16">
        <v>202386294077</v>
      </c>
      <c r="IA327" s="16">
        <v>49015411</v>
      </c>
      <c r="IB327" s="16" t="s">
        <v>1310</v>
      </c>
      <c r="IC327" s="17" t="s">
        <v>1311</v>
      </c>
      <c r="ID327" s="16" t="s">
        <v>1310</v>
      </c>
      <c r="IE327" s="15">
        <v>570912.81299999997</v>
      </c>
      <c r="IF327" s="16">
        <v>0</v>
      </c>
      <c r="IG327" s="16">
        <v>739447623</v>
      </c>
      <c r="IH327" s="16">
        <v>6760999</v>
      </c>
      <c r="II327" s="16">
        <v>307483</v>
      </c>
      <c r="IJ327" s="16">
        <v>0</v>
      </c>
      <c r="IK327" s="16">
        <v>29557131</v>
      </c>
      <c r="IL327" s="16">
        <v>114753468</v>
      </c>
      <c r="IM327" s="16">
        <v>5709131</v>
      </c>
      <c r="IN327" s="16">
        <v>49015411</v>
      </c>
      <c r="IO327" s="16">
        <v>0</v>
      </c>
      <c r="IP327" s="16">
        <v>592458262</v>
      </c>
      <c r="IQ327" s="16">
        <v>3482443812</v>
      </c>
      <c r="IR327" s="16">
        <v>0</v>
      </c>
      <c r="IS327" s="16">
        <v>6760999</v>
      </c>
      <c r="IT327" s="16">
        <v>307483</v>
      </c>
      <c r="IU327" s="16">
        <v>0</v>
      </c>
      <c r="IV327" s="16">
        <v>29557131</v>
      </c>
      <c r="IW327" s="16">
        <v>114753468</v>
      </c>
      <c r="IX327" s="16">
        <v>5709131</v>
      </c>
      <c r="IY327" s="16">
        <v>49015411</v>
      </c>
      <c r="IZ327" s="16">
        <v>0</v>
      </c>
      <c r="JA327" s="16">
        <v>404708</v>
      </c>
      <c r="JB327" s="16">
        <v>90215018</v>
      </c>
      <c r="JC327" s="16">
        <v>3720052899</v>
      </c>
      <c r="JD327" s="16">
        <v>3719345648</v>
      </c>
      <c r="JE327" s="16">
        <v>5446091</v>
      </c>
      <c r="JF327" s="16">
        <v>3724791739</v>
      </c>
      <c r="JG327" s="19" t="s">
        <v>1314</v>
      </c>
      <c r="JH327" s="16">
        <v>368694711</v>
      </c>
      <c r="JI327" s="16">
        <v>202386294077</v>
      </c>
      <c r="JJ327" s="14">
        <v>486475.5</v>
      </c>
      <c r="JK327" s="16" t="s">
        <v>1310</v>
      </c>
      <c r="JL327" s="16" t="s">
        <v>1310</v>
      </c>
      <c r="JM327" s="16" t="s">
        <v>1310</v>
      </c>
      <c r="JN327" s="17" t="s">
        <v>1311</v>
      </c>
      <c r="JO327" s="19" t="s">
        <v>1314</v>
      </c>
      <c r="JP327" s="16">
        <v>368694711</v>
      </c>
      <c r="JQ327" s="16">
        <v>103344829</v>
      </c>
      <c r="JR327" s="17" t="s">
        <v>1311</v>
      </c>
      <c r="JS327" s="16">
        <v>4040552296</v>
      </c>
      <c r="JT327" s="16">
        <v>95682684</v>
      </c>
      <c r="JU327" s="16">
        <v>368694711</v>
      </c>
      <c r="JV327" s="16">
        <v>103344829</v>
      </c>
      <c r="JW327" s="16">
        <v>95682684</v>
      </c>
      <c r="JX327" s="16">
        <v>169667198</v>
      </c>
      <c r="JY327" s="16">
        <v>103344829</v>
      </c>
      <c r="JZ327" s="18" t="s">
        <v>1312</v>
      </c>
      <c r="KA327" s="16" t="s">
        <v>1310</v>
      </c>
      <c r="KB327" s="16">
        <v>95682684</v>
      </c>
      <c r="KC327" s="16">
        <v>169667198</v>
      </c>
      <c r="KD327" s="16">
        <v>265349882</v>
      </c>
      <c r="KE327" s="16">
        <v>3724791739</v>
      </c>
      <c r="KF327" s="19" t="s">
        <v>1314</v>
      </c>
      <c r="KG327" s="16">
        <v>699750</v>
      </c>
      <c r="KH327" s="17" t="s">
        <v>1311</v>
      </c>
      <c r="KI327" s="16">
        <v>4040552296</v>
      </c>
      <c r="KJ327" s="16">
        <v>71423</v>
      </c>
      <c r="KK327" s="16">
        <v>699750</v>
      </c>
      <c r="KL327" s="16">
        <v>71423</v>
      </c>
      <c r="KM327" s="16">
        <v>628327</v>
      </c>
      <c r="KN327" s="16">
        <v>16490091</v>
      </c>
      <c r="KO327" s="16">
        <v>16418533</v>
      </c>
      <c r="KP327" s="16">
        <v>71558</v>
      </c>
      <c r="KQ327" s="16">
        <v>592458262</v>
      </c>
      <c r="KR327" s="16">
        <v>71558</v>
      </c>
      <c r="KS327" s="16">
        <v>592386704</v>
      </c>
      <c r="KT327" s="16">
        <v>124842</v>
      </c>
      <c r="KU327" s="16">
        <v>71558</v>
      </c>
      <c r="KV327" s="16">
        <v>196400</v>
      </c>
      <c r="KW327" s="16">
        <v>1091518578</v>
      </c>
      <c r="KX327" s="16">
        <v>592386704</v>
      </c>
      <c r="KY327" s="18">
        <v>1683905282</v>
      </c>
      <c r="KZ327" s="16">
        <v>169667198</v>
      </c>
      <c r="LA327" s="16">
        <v>628327</v>
      </c>
      <c r="LB327" s="16">
        <v>0</v>
      </c>
      <c r="LC327" s="16">
        <v>0</v>
      </c>
      <c r="LD327" s="16">
        <v>1854200807</v>
      </c>
      <c r="LE327" s="16">
        <v>132293441</v>
      </c>
      <c r="LF327" s="16">
        <v>33647110</v>
      </c>
      <c r="LG327" s="16">
        <v>0</v>
      </c>
      <c r="LH327" s="16">
        <v>2020141358</v>
      </c>
      <c r="LI327" s="16">
        <v>169667198</v>
      </c>
      <c r="LJ327" s="16">
        <v>1850474160</v>
      </c>
      <c r="LK327" s="16">
        <v>202386294077</v>
      </c>
      <c r="LL327" s="16" t="s">
        <v>1312</v>
      </c>
      <c r="LM327" s="16">
        <v>169667198</v>
      </c>
      <c r="LN327" s="16">
        <v>217801181391</v>
      </c>
      <c r="LO327" s="16" t="s">
        <v>1312</v>
      </c>
      <c r="LP327" s="16" t="s">
        <v>1312</v>
      </c>
      <c r="LQ327" s="16" t="s">
        <v>1312</v>
      </c>
      <c r="LR327" s="16">
        <v>185285026</v>
      </c>
      <c r="LS327" s="16">
        <v>578940</v>
      </c>
      <c r="LT327" s="16">
        <v>32345038</v>
      </c>
      <c r="LU327" s="16">
        <v>35735170</v>
      </c>
      <c r="LV327" s="16">
        <v>180006</v>
      </c>
      <c r="LW327" s="16">
        <v>18160700</v>
      </c>
      <c r="LX327" s="16">
        <v>2129265</v>
      </c>
      <c r="LY327" s="16">
        <v>29557131</v>
      </c>
      <c r="LZ327" s="16">
        <v>244857014</v>
      </c>
      <c r="MA327" s="16">
        <v>3720052899</v>
      </c>
      <c r="MB327" s="18">
        <v>244857014</v>
      </c>
      <c r="MC327" s="16">
        <v>3475195885</v>
      </c>
      <c r="MD327" s="16">
        <v>5331499761</v>
      </c>
      <c r="ME327" s="18">
        <v>0</v>
      </c>
      <c r="MF327" s="18">
        <v>0</v>
      </c>
      <c r="MG327" s="18">
        <v>265349882</v>
      </c>
      <c r="MH327" s="16">
        <v>699750</v>
      </c>
      <c r="MI327" s="16">
        <v>90215018</v>
      </c>
      <c r="MJ327" s="16">
        <v>0</v>
      </c>
      <c r="MK327" s="16">
        <v>0</v>
      </c>
      <c r="ML327" s="16">
        <v>0</v>
      </c>
      <c r="MM327" s="16">
        <v>0</v>
      </c>
      <c r="MN327" s="16">
        <v>0</v>
      </c>
      <c r="MO327" s="16">
        <v>1854200807</v>
      </c>
      <c r="MP327" s="16">
        <v>90215018</v>
      </c>
      <c r="MQ327" s="16">
        <v>0</v>
      </c>
      <c r="MR327" s="16">
        <v>95682684</v>
      </c>
      <c r="MS327" s="16">
        <v>71423</v>
      </c>
      <c r="MT327" s="16">
        <v>17964906</v>
      </c>
      <c r="MU327" s="16">
        <v>196400</v>
      </c>
      <c r="MV327" s="16">
        <v>0</v>
      </c>
      <c r="MW327" s="16">
        <v>2058331238</v>
      </c>
      <c r="MX327" s="16">
        <v>217801181391</v>
      </c>
      <c r="MY327" s="16" t="s">
        <v>1312</v>
      </c>
      <c r="MZ327" s="16">
        <v>220387694</v>
      </c>
      <c r="NA327" s="16" t="s">
        <v>1311</v>
      </c>
      <c r="NB327" s="16">
        <v>4040552296</v>
      </c>
      <c r="NC327" s="16">
        <v>13732640</v>
      </c>
      <c r="ND327" s="16">
        <v>220387694</v>
      </c>
      <c r="NE327" s="16">
        <v>13732640</v>
      </c>
      <c r="NF327" s="16">
        <v>206655054</v>
      </c>
      <c r="NG327" s="16" t="s">
        <v>1311</v>
      </c>
      <c r="NH327" s="16" t="s">
        <v>1311</v>
      </c>
      <c r="NI327" s="16" t="s">
        <v>1310</v>
      </c>
      <c r="NJ327" s="16" t="s">
        <v>1310</v>
      </c>
      <c r="NK327" s="16" t="s">
        <v>1311</v>
      </c>
      <c r="NL327" s="16" t="s">
        <v>1311</v>
      </c>
      <c r="NM327" s="16">
        <v>95682684</v>
      </c>
      <c r="NN327" s="16">
        <v>71423</v>
      </c>
      <c r="NO327" s="18">
        <v>0</v>
      </c>
      <c r="NP327" s="16">
        <v>0</v>
      </c>
      <c r="NQ327" s="17">
        <v>95754107</v>
      </c>
      <c r="NR327" s="16">
        <v>258842049</v>
      </c>
      <c r="NS327" s="16">
        <v>29448</v>
      </c>
      <c r="NT327" s="16">
        <v>71149313</v>
      </c>
      <c r="NU327" s="16">
        <v>0</v>
      </c>
      <c r="NV327" s="16">
        <v>0</v>
      </c>
      <c r="NW327" s="17">
        <v>4033803</v>
      </c>
      <c r="NX327" s="17">
        <v>294327485</v>
      </c>
    </row>
    <row r="329" spans="1:388" x14ac:dyDescent="0.55000000000000004">
      <c r="A329" t="s">
        <v>790</v>
      </c>
      <c r="B329" t="s">
        <v>791</v>
      </c>
      <c r="C329" s="13" t="s">
        <v>792</v>
      </c>
      <c r="D329" t="s">
        <v>793</v>
      </c>
      <c r="E329" t="s">
        <v>794</v>
      </c>
      <c r="F329" t="s">
        <v>795</v>
      </c>
      <c r="G329" t="s">
        <v>796</v>
      </c>
      <c r="H329" t="s">
        <v>797</v>
      </c>
      <c r="I329" t="s">
        <v>798</v>
      </c>
      <c r="J329" t="s">
        <v>799</v>
      </c>
      <c r="K329" t="s">
        <v>800</v>
      </c>
      <c r="L329" t="s">
        <v>801</v>
      </c>
      <c r="M329" t="s">
        <v>802</v>
      </c>
      <c r="N329" t="s">
        <v>803</v>
      </c>
      <c r="O329" t="s">
        <v>804</v>
      </c>
      <c r="P329" t="s">
        <v>805</v>
      </c>
      <c r="Q329" t="s">
        <v>806</v>
      </c>
      <c r="R329" t="s">
        <v>807</v>
      </c>
      <c r="S329" t="s">
        <v>808</v>
      </c>
      <c r="T329" t="s">
        <v>809</v>
      </c>
      <c r="U329" t="s">
        <v>810</v>
      </c>
      <c r="V329" t="s">
        <v>811</v>
      </c>
      <c r="W329" t="s">
        <v>812</v>
      </c>
      <c r="X329" t="s">
        <v>813</v>
      </c>
      <c r="Y329" t="s">
        <v>814</v>
      </c>
      <c r="Z329" t="s">
        <v>815</v>
      </c>
      <c r="AA329" t="s">
        <v>816</v>
      </c>
      <c r="AB329" t="s">
        <v>817</v>
      </c>
      <c r="AC329" t="s">
        <v>818</v>
      </c>
      <c r="AD329" t="s">
        <v>819</v>
      </c>
      <c r="AE329" t="s">
        <v>820</v>
      </c>
      <c r="AF329" t="s">
        <v>821</v>
      </c>
      <c r="AG329" t="s">
        <v>822</v>
      </c>
      <c r="AH329" t="s">
        <v>823</v>
      </c>
      <c r="AI329" t="s">
        <v>824</v>
      </c>
      <c r="AJ329" t="s">
        <v>825</v>
      </c>
      <c r="AK329" t="s">
        <v>826</v>
      </c>
      <c r="AM329" t="s">
        <v>827</v>
      </c>
      <c r="AN329" t="s">
        <v>828</v>
      </c>
      <c r="AO329" t="s">
        <v>829</v>
      </c>
      <c r="AP329" t="s">
        <v>830</v>
      </c>
      <c r="AQ329" t="s">
        <v>831</v>
      </c>
      <c r="AR329" t="s">
        <v>832</v>
      </c>
      <c r="AS329" t="s">
        <v>833</v>
      </c>
      <c r="AT329" t="s">
        <v>834</v>
      </c>
      <c r="AU329" t="s">
        <v>835</v>
      </c>
      <c r="AV329" t="s">
        <v>836</v>
      </c>
      <c r="AW329" t="s">
        <v>837</v>
      </c>
      <c r="AX329" t="s">
        <v>838</v>
      </c>
      <c r="AY329" t="s">
        <v>839</v>
      </c>
      <c r="AZ329" t="s">
        <v>840</v>
      </c>
      <c r="BA329" t="s">
        <v>841</v>
      </c>
      <c r="BB329" t="s">
        <v>842</v>
      </c>
      <c r="BC329" t="s">
        <v>843</v>
      </c>
      <c r="BD329" t="s">
        <v>844</v>
      </c>
      <c r="BE329" t="s">
        <v>845</v>
      </c>
      <c r="BF329" t="s">
        <v>846</v>
      </c>
      <c r="BG329" t="s">
        <v>847</v>
      </c>
      <c r="BH329" t="s">
        <v>848</v>
      </c>
      <c r="BI329" t="s">
        <v>849</v>
      </c>
      <c r="BJ329" t="s">
        <v>850</v>
      </c>
      <c r="BK329" t="s">
        <v>851</v>
      </c>
      <c r="BL329" t="s">
        <v>852</v>
      </c>
      <c r="BM329" t="s">
        <v>853</v>
      </c>
      <c r="BN329" t="s">
        <v>854</v>
      </c>
      <c r="BO329" t="s">
        <v>855</v>
      </c>
      <c r="BP329" t="s">
        <v>856</v>
      </c>
      <c r="BQ329" t="s">
        <v>857</v>
      </c>
      <c r="BR329" t="s">
        <v>858</v>
      </c>
      <c r="BS329" t="s">
        <v>859</v>
      </c>
      <c r="BT329" t="s">
        <v>860</v>
      </c>
      <c r="BU329" t="s">
        <v>861</v>
      </c>
      <c r="BV329" t="s">
        <v>862</v>
      </c>
      <c r="BW329" t="s">
        <v>863</v>
      </c>
      <c r="BX329" t="s">
        <v>864</v>
      </c>
      <c r="BY329" t="s">
        <v>865</v>
      </c>
      <c r="BZ329" t="s">
        <v>866</v>
      </c>
      <c r="CA329" t="s">
        <v>867</v>
      </c>
      <c r="CB329" t="s">
        <v>868</v>
      </c>
      <c r="CC329" t="s">
        <v>869</v>
      </c>
      <c r="CD329" t="s">
        <v>870</v>
      </c>
      <c r="CE329" t="s">
        <v>871</v>
      </c>
      <c r="CF329" t="s">
        <v>872</v>
      </c>
      <c r="CG329" t="s">
        <v>873</v>
      </c>
      <c r="CH329" t="s">
        <v>874</v>
      </c>
      <c r="CI329" t="s">
        <v>875</v>
      </c>
      <c r="CJ329" t="s">
        <v>876</v>
      </c>
      <c r="CK329" t="s">
        <v>877</v>
      </c>
      <c r="CL329" t="s">
        <v>878</v>
      </c>
      <c r="CM329" t="s">
        <v>879</v>
      </c>
      <c r="CN329" t="s">
        <v>880</v>
      </c>
      <c r="CO329" t="s">
        <v>881</v>
      </c>
      <c r="CP329" t="s">
        <v>882</v>
      </c>
      <c r="CQ329" t="s">
        <v>883</v>
      </c>
      <c r="CR329" t="s">
        <v>884</v>
      </c>
      <c r="CS329" t="s">
        <v>885</v>
      </c>
      <c r="CT329" t="s">
        <v>886</v>
      </c>
      <c r="CU329" t="s">
        <v>887</v>
      </c>
      <c r="CV329" t="s">
        <v>888</v>
      </c>
      <c r="CW329" t="s">
        <v>889</v>
      </c>
      <c r="CX329" t="s">
        <v>890</v>
      </c>
      <c r="CY329" t="s">
        <v>891</v>
      </c>
      <c r="CZ329" t="s">
        <v>892</v>
      </c>
      <c r="DA329" t="s">
        <v>893</v>
      </c>
      <c r="DB329" t="s">
        <v>894</v>
      </c>
      <c r="DC329" t="s">
        <v>895</v>
      </c>
      <c r="DD329" t="s">
        <v>896</v>
      </c>
      <c r="DE329" t="s">
        <v>897</v>
      </c>
      <c r="DF329" t="s">
        <v>898</v>
      </c>
      <c r="DG329" t="s">
        <v>899</v>
      </c>
      <c r="DH329" t="s">
        <v>900</v>
      </c>
      <c r="DI329" t="s">
        <v>901</v>
      </c>
      <c r="DJ329" t="s">
        <v>902</v>
      </c>
      <c r="DK329" t="s">
        <v>903</v>
      </c>
      <c r="DL329" t="s">
        <v>904</v>
      </c>
      <c r="DM329" t="s">
        <v>905</v>
      </c>
      <c r="DN329" t="s">
        <v>906</v>
      </c>
      <c r="DO329" t="s">
        <v>907</v>
      </c>
      <c r="DP329" t="s">
        <v>908</v>
      </c>
      <c r="DQ329" t="s">
        <v>909</v>
      </c>
      <c r="DR329" t="s">
        <v>910</v>
      </c>
      <c r="DS329" t="s">
        <v>911</v>
      </c>
      <c r="DT329" t="s">
        <v>912</v>
      </c>
      <c r="DU329" t="s">
        <v>913</v>
      </c>
      <c r="DV329" t="s">
        <v>914</v>
      </c>
      <c r="DW329" t="s">
        <v>915</v>
      </c>
      <c r="DX329" t="s">
        <v>916</v>
      </c>
      <c r="DY329" t="s">
        <v>917</v>
      </c>
      <c r="DZ329" t="s">
        <v>918</v>
      </c>
      <c r="EA329" t="s">
        <v>919</v>
      </c>
      <c r="EB329" t="s">
        <v>920</v>
      </c>
      <c r="EC329" t="s">
        <v>921</v>
      </c>
      <c r="ED329" t="s">
        <v>922</v>
      </c>
      <c r="EE329" t="s">
        <v>923</v>
      </c>
      <c r="EF329" t="s">
        <v>924</v>
      </c>
      <c r="EG329" t="s">
        <v>925</v>
      </c>
      <c r="EH329" t="s">
        <v>926</v>
      </c>
      <c r="EI329" t="s">
        <v>927</v>
      </c>
      <c r="EJ329" t="s">
        <v>928</v>
      </c>
      <c r="EK329" t="s">
        <v>929</v>
      </c>
      <c r="EL329" t="s">
        <v>930</v>
      </c>
      <c r="EM329" t="s">
        <v>931</v>
      </c>
      <c r="EN329" t="s">
        <v>932</v>
      </c>
      <c r="EO329" t="s">
        <v>933</v>
      </c>
      <c r="EP329" t="s">
        <v>934</v>
      </c>
      <c r="EQ329" t="s">
        <v>935</v>
      </c>
      <c r="ER329" t="s">
        <v>936</v>
      </c>
      <c r="ES329" t="s">
        <v>937</v>
      </c>
      <c r="ET329" t="s">
        <v>938</v>
      </c>
      <c r="EU329" t="s">
        <v>939</v>
      </c>
      <c r="EV329" t="s">
        <v>940</v>
      </c>
      <c r="EW329" t="s">
        <v>941</v>
      </c>
      <c r="EX329" t="s">
        <v>942</v>
      </c>
      <c r="EY329" t="s">
        <v>943</v>
      </c>
      <c r="EZ329" t="s">
        <v>944</v>
      </c>
      <c r="FA329" t="s">
        <v>945</v>
      </c>
      <c r="FB329" t="s">
        <v>946</v>
      </c>
      <c r="FC329" t="s">
        <v>947</v>
      </c>
      <c r="FD329" t="s">
        <v>948</v>
      </c>
      <c r="FE329" t="s">
        <v>949</v>
      </c>
      <c r="FF329" t="s">
        <v>950</v>
      </c>
      <c r="FG329" t="s">
        <v>951</v>
      </c>
      <c r="FH329" t="s">
        <v>952</v>
      </c>
      <c r="FI329" t="s">
        <v>953</v>
      </c>
      <c r="FJ329" t="s">
        <v>954</v>
      </c>
      <c r="FK329" t="s">
        <v>955</v>
      </c>
      <c r="FL329" t="s">
        <v>956</v>
      </c>
      <c r="FM329" t="s">
        <v>957</v>
      </c>
      <c r="FN329" t="s">
        <v>958</v>
      </c>
      <c r="FO329" t="s">
        <v>959</v>
      </c>
      <c r="FP329" t="s">
        <v>960</v>
      </c>
      <c r="FQ329" t="s">
        <v>961</v>
      </c>
      <c r="FR329" t="s">
        <v>962</v>
      </c>
      <c r="FS329" t="s">
        <v>963</v>
      </c>
      <c r="FT329" t="s">
        <v>964</v>
      </c>
      <c r="FU329" t="s">
        <v>965</v>
      </c>
      <c r="FV329" t="s">
        <v>966</v>
      </c>
      <c r="FW329" t="s">
        <v>967</v>
      </c>
      <c r="FX329" t="s">
        <v>968</v>
      </c>
      <c r="FY329" t="s">
        <v>969</v>
      </c>
      <c r="FZ329" t="s">
        <v>970</v>
      </c>
      <c r="GA329" t="s">
        <v>971</v>
      </c>
      <c r="GB329" t="s">
        <v>972</v>
      </c>
      <c r="GC329" t="s">
        <v>973</v>
      </c>
      <c r="GD329" t="s">
        <v>974</v>
      </c>
      <c r="GE329" t="s">
        <v>975</v>
      </c>
      <c r="GF329" t="s">
        <v>976</v>
      </c>
      <c r="GG329" t="s">
        <v>977</v>
      </c>
      <c r="GH329" t="s">
        <v>978</v>
      </c>
      <c r="GI329" t="s">
        <v>979</v>
      </c>
      <c r="GJ329" t="s">
        <v>980</v>
      </c>
      <c r="GK329" t="s">
        <v>981</v>
      </c>
      <c r="GL329" t="s">
        <v>982</v>
      </c>
      <c r="GM329" t="s">
        <v>983</v>
      </c>
      <c r="GN329" s="14" t="s">
        <v>984</v>
      </c>
      <c r="GO329" t="s">
        <v>985</v>
      </c>
      <c r="GP329" t="s">
        <v>986</v>
      </c>
      <c r="GQ329" t="s">
        <v>987</v>
      </c>
      <c r="GR329" t="s">
        <v>988</v>
      </c>
      <c r="GS329" t="s">
        <v>989</v>
      </c>
      <c r="GT329" t="s">
        <v>990</v>
      </c>
      <c r="GU329" t="s">
        <v>991</v>
      </c>
      <c r="GV329" t="s">
        <v>992</v>
      </c>
      <c r="GW329" t="s">
        <v>993</v>
      </c>
      <c r="GX329" t="s">
        <v>994</v>
      </c>
      <c r="GY329" t="s">
        <v>995</v>
      </c>
      <c r="GZ329" t="s">
        <v>996</v>
      </c>
      <c r="HA329" t="s">
        <v>997</v>
      </c>
      <c r="HB329" t="s">
        <v>998</v>
      </c>
      <c r="HC329" t="s">
        <v>999</v>
      </c>
      <c r="HD329" t="s">
        <v>1000</v>
      </c>
      <c r="HE329" t="s">
        <v>1001</v>
      </c>
      <c r="HF329" t="s">
        <v>1002</v>
      </c>
      <c r="HG329" t="s">
        <v>1003</v>
      </c>
      <c r="HH329" t="s">
        <v>1004</v>
      </c>
      <c r="HI329" t="s">
        <v>1005</v>
      </c>
      <c r="HJ329" t="s">
        <v>1006</v>
      </c>
      <c r="HK329" t="s">
        <v>1007</v>
      </c>
      <c r="HL329" t="s">
        <v>1008</v>
      </c>
      <c r="HM329" t="s">
        <v>1009</v>
      </c>
      <c r="HN329" t="s">
        <v>1010</v>
      </c>
      <c r="HO329" t="s">
        <v>1011</v>
      </c>
      <c r="HP329" t="s">
        <v>1012</v>
      </c>
      <c r="HQ329" t="s">
        <v>1013</v>
      </c>
      <c r="HR329" t="s">
        <v>1014</v>
      </c>
      <c r="HS329" t="s">
        <v>1015</v>
      </c>
      <c r="HT329" t="s">
        <v>1016</v>
      </c>
      <c r="HU329" t="s">
        <v>1017</v>
      </c>
      <c r="HV329" t="s">
        <v>1018</v>
      </c>
      <c r="HW329" t="s">
        <v>1019</v>
      </c>
      <c r="HX329" t="s">
        <v>1020</v>
      </c>
      <c r="HY329" t="s">
        <v>1021</v>
      </c>
      <c r="HZ329" t="s">
        <v>1022</v>
      </c>
      <c r="IA329" t="s">
        <v>1023</v>
      </c>
      <c r="IB329" t="s">
        <v>1024</v>
      </c>
      <c r="IC329" t="s">
        <v>1025</v>
      </c>
      <c r="ID329" t="s">
        <v>1026</v>
      </c>
      <c r="IE329" t="s">
        <v>1027</v>
      </c>
      <c r="IF329" t="s">
        <v>1028</v>
      </c>
      <c r="IG329" t="s">
        <v>1029</v>
      </c>
      <c r="IH329" t="s">
        <v>1030</v>
      </c>
      <c r="II329" t="s">
        <v>1031</v>
      </c>
      <c r="IJ329" t="s">
        <v>1032</v>
      </c>
      <c r="IK329" t="s">
        <v>1033</v>
      </c>
      <c r="IL329" t="s">
        <v>1039</v>
      </c>
      <c r="IM329" t="s">
        <v>1040</v>
      </c>
      <c r="IN329" t="s">
        <v>1041</v>
      </c>
      <c r="IO329" t="s">
        <v>1042</v>
      </c>
      <c r="IP329" t="s">
        <v>1043</v>
      </c>
      <c r="IQ329" t="s">
        <v>1044</v>
      </c>
      <c r="IR329" t="s">
        <v>1045</v>
      </c>
      <c r="IS329" t="s">
        <v>1046</v>
      </c>
      <c r="IT329" t="s">
        <v>1047</v>
      </c>
      <c r="IU329" t="s">
        <v>1048</v>
      </c>
      <c r="IV329" t="s">
        <v>1049</v>
      </c>
      <c r="IW329" t="s">
        <v>1050</v>
      </c>
      <c r="IX329" t="s">
        <v>1052</v>
      </c>
      <c r="IY329" t="s">
        <v>1053</v>
      </c>
      <c r="IZ329" t="s">
        <v>1054</v>
      </c>
      <c r="JA329" t="s">
        <v>1055</v>
      </c>
      <c r="JB329" t="s">
        <v>1056</v>
      </c>
      <c r="JC329" t="s">
        <v>1057</v>
      </c>
      <c r="JD329" t="s">
        <v>1058</v>
      </c>
      <c r="JE329" t="s">
        <v>1059</v>
      </c>
      <c r="JF329" t="s">
        <v>1060</v>
      </c>
      <c r="JG329" t="s">
        <v>1061</v>
      </c>
      <c r="JH329" t="s">
        <v>1062</v>
      </c>
      <c r="JI329" t="s">
        <v>1063</v>
      </c>
      <c r="JJ329" t="s">
        <v>1064</v>
      </c>
      <c r="JK329" t="s">
        <v>1065</v>
      </c>
      <c r="JL329" t="s">
        <v>1066</v>
      </c>
      <c r="JM329" t="s">
        <v>1067</v>
      </c>
      <c r="JN329" t="s">
        <v>1068</v>
      </c>
      <c r="JO329" t="s">
        <v>1069</v>
      </c>
      <c r="JP329" t="s">
        <v>1070</v>
      </c>
      <c r="JQ329" t="s">
        <v>1071</v>
      </c>
      <c r="JR329" t="s">
        <v>1072</v>
      </c>
      <c r="JS329" t="s">
        <v>1073</v>
      </c>
      <c r="JT329" t="s">
        <v>1074</v>
      </c>
      <c r="JU329" t="s">
        <v>1075</v>
      </c>
      <c r="JV329" t="s">
        <v>1076</v>
      </c>
      <c r="JW329" t="s">
        <v>1077</v>
      </c>
      <c r="JX329" t="s">
        <v>1078</v>
      </c>
      <c r="JY329" t="s">
        <v>1079</v>
      </c>
      <c r="JZ329" t="s">
        <v>1080</v>
      </c>
      <c r="KA329" t="s">
        <v>1081</v>
      </c>
      <c r="KB329" t="s">
        <v>1082</v>
      </c>
      <c r="KC329" t="s">
        <v>1083</v>
      </c>
      <c r="KD329" t="s">
        <v>1084</v>
      </c>
      <c r="KE329" t="s">
        <v>1085</v>
      </c>
      <c r="KF329" t="s">
        <v>1086</v>
      </c>
      <c r="KG329" t="s">
        <v>1087</v>
      </c>
      <c r="KH329" t="s">
        <v>1088</v>
      </c>
      <c r="KI329" t="s">
        <v>1089</v>
      </c>
      <c r="KJ329" t="s">
        <v>1090</v>
      </c>
      <c r="KK329" t="s">
        <v>1091</v>
      </c>
      <c r="KL329" t="s">
        <v>1092</v>
      </c>
      <c r="KM329" t="s">
        <v>1093</v>
      </c>
      <c r="KN329" t="s">
        <v>1094</v>
      </c>
      <c r="KO329" t="s">
        <v>1095</v>
      </c>
      <c r="KP329" t="s">
        <v>1096</v>
      </c>
      <c r="KQ329" t="s">
        <v>1315</v>
      </c>
      <c r="KR329" t="s">
        <v>1316</v>
      </c>
      <c r="KS329" t="s">
        <v>1317</v>
      </c>
      <c r="KT329" t="s">
        <v>1318</v>
      </c>
      <c r="KU329" t="s">
        <v>1319</v>
      </c>
      <c r="KV329" t="s">
        <v>1320</v>
      </c>
      <c r="KW329" t="s">
        <v>1321</v>
      </c>
      <c r="KX329" t="s">
        <v>1322</v>
      </c>
      <c r="KY329" t="s">
        <v>1323</v>
      </c>
      <c r="KZ329" t="s">
        <v>1324</v>
      </c>
      <c r="LA329" t="s">
        <v>1325</v>
      </c>
      <c r="LB329" t="s">
        <v>1326</v>
      </c>
      <c r="LC329" t="s">
        <v>1327</v>
      </c>
      <c r="LD329" t="s">
        <v>1328</v>
      </c>
      <c r="LE329" t="s">
        <v>1329</v>
      </c>
      <c r="LF329" t="s">
        <v>1330</v>
      </c>
      <c r="LG329" t="s">
        <v>1097</v>
      </c>
      <c r="LH329" t="s">
        <v>1098</v>
      </c>
      <c r="LI329" t="s">
        <v>1099</v>
      </c>
      <c r="LJ329" t="s">
        <v>1100</v>
      </c>
      <c r="LK329" t="s">
        <v>1101</v>
      </c>
      <c r="LL329" t="s">
        <v>1102</v>
      </c>
      <c r="LM329" t="s">
        <v>1103</v>
      </c>
      <c r="LN329" t="s">
        <v>1104</v>
      </c>
      <c r="LO329" t="s">
        <v>1105</v>
      </c>
      <c r="LP329" t="s">
        <v>1106</v>
      </c>
      <c r="LQ329" t="s">
        <v>1107</v>
      </c>
      <c r="LR329" t="s">
        <v>1108</v>
      </c>
      <c r="LS329" t="s">
        <v>1109</v>
      </c>
      <c r="LT329" t="s">
        <v>1110</v>
      </c>
      <c r="LU329" t="s">
        <v>1111</v>
      </c>
      <c r="LV329" t="s">
        <v>1112</v>
      </c>
      <c r="LW329" t="s">
        <v>1113</v>
      </c>
      <c r="LX329" t="s">
        <v>1114</v>
      </c>
      <c r="LY329" t="s">
        <v>1115</v>
      </c>
      <c r="LZ329" t="s">
        <v>1116</v>
      </c>
      <c r="MA329" t="s">
        <v>1117</v>
      </c>
      <c r="MB329" t="s">
        <v>1118</v>
      </c>
      <c r="MC329" t="s">
        <v>1119</v>
      </c>
      <c r="MD329" t="s">
        <v>1120</v>
      </c>
      <c r="ME329" t="s">
        <v>1121</v>
      </c>
      <c r="MF329" t="s">
        <v>1122</v>
      </c>
      <c r="MG329" t="s">
        <v>1123</v>
      </c>
      <c r="MH329" t="s">
        <v>1124</v>
      </c>
      <c r="MI329" t="s">
        <v>1125</v>
      </c>
      <c r="MJ329" t="s">
        <v>1126</v>
      </c>
      <c r="MK329" t="s">
        <v>1127</v>
      </c>
      <c r="ML329" t="s">
        <v>1128</v>
      </c>
      <c r="MM329" t="s">
        <v>1129</v>
      </c>
      <c r="MN329" t="s">
        <v>1130</v>
      </c>
      <c r="MO329" t="s">
        <v>1131</v>
      </c>
      <c r="MP329" t="s">
        <v>1132</v>
      </c>
      <c r="MQ329" t="s">
        <v>1133</v>
      </c>
      <c r="MR329" t="s">
        <v>1134</v>
      </c>
      <c r="MS329" t="s">
        <v>1135</v>
      </c>
      <c r="MT329" t="s">
        <v>1136</v>
      </c>
      <c r="MU329" t="s">
        <v>1137</v>
      </c>
      <c r="MV329" t="s">
        <v>1138</v>
      </c>
      <c r="MW329" t="s">
        <v>1139</v>
      </c>
      <c r="MX329" t="s">
        <v>1140</v>
      </c>
      <c r="MY329" t="s">
        <v>1141</v>
      </c>
      <c r="MZ329" t="s">
        <v>1142</v>
      </c>
      <c r="NA329" t="s">
        <v>1143</v>
      </c>
      <c r="NB329" t="s">
        <v>1144</v>
      </c>
      <c r="NC329" t="s">
        <v>1145</v>
      </c>
      <c r="ND329" t="s">
        <v>1146</v>
      </c>
      <c r="NE329" t="s">
        <v>1147</v>
      </c>
      <c r="NF329" t="s">
        <v>1148</v>
      </c>
      <c r="NG329" t="s">
        <v>1149</v>
      </c>
      <c r="NH329" t="s">
        <v>1150</v>
      </c>
      <c r="NI329" t="s">
        <v>1151</v>
      </c>
      <c r="NJ329" t="s">
        <v>1152</v>
      </c>
      <c r="NK329" t="s">
        <v>1153</v>
      </c>
      <c r="NL329" t="s">
        <v>1154</v>
      </c>
      <c r="NM329" t="s">
        <v>1155</v>
      </c>
      <c r="NN329" t="s">
        <v>1156</v>
      </c>
      <c r="NO329" t="s">
        <v>1157</v>
      </c>
      <c r="NP329" t="s">
        <v>1158</v>
      </c>
      <c r="NQ329" t="s">
        <v>1159</v>
      </c>
      <c r="NR329" t="s">
        <v>1160</v>
      </c>
      <c r="NS329" t="s">
        <v>1161</v>
      </c>
      <c r="NT329" t="s">
        <v>1162</v>
      </c>
      <c r="NU329" t="s">
        <v>1163</v>
      </c>
      <c r="NV329" t="s">
        <v>1164</v>
      </c>
      <c r="NW329" t="s">
        <v>1165</v>
      </c>
      <c r="NX329" t="s">
        <v>1166</v>
      </c>
    </row>
    <row r="330" spans="1:388" x14ac:dyDescent="0.55000000000000004">
      <c r="A330" t="b">
        <f>A329=Data_AidAndLevy[[#Headers],[AEA]]</f>
        <v>1</v>
      </c>
      <c r="B330" t="b">
        <f>B329=Data_AidAndLevy[[#Headers],[co]]</f>
        <v>1</v>
      </c>
      <c r="C330" s="13" t="b">
        <f>C329=Data_AidAndLevy[[#Headers],[Dist]]</f>
        <v>1</v>
      </c>
      <c r="D330" t="b">
        <f>D329=Data_AidAndLevy[[#Headers],[Label]]</f>
        <v>1</v>
      </c>
      <c r="E330" t="b">
        <f>E329=Data_AidAndLevy[[#Headers],[L101]]</f>
        <v>1</v>
      </c>
      <c r="F330" t="b">
        <f>F329=Data_AidAndLevy[[#Headers],[L102]]</f>
        <v>1</v>
      </c>
      <c r="G330" t="b">
        <f>G329=Data_AidAndLevy[[#Headers],[L103]]</f>
        <v>1</v>
      </c>
      <c r="H330" t="b">
        <f>H329=Data_AidAndLevy[[#Headers],[L104]]</f>
        <v>1</v>
      </c>
      <c r="I330" t="b">
        <f>I329=Data_AidAndLevy[[#Headers],[L105]]</f>
        <v>1</v>
      </c>
      <c r="J330" t="b">
        <f>J329=Data_AidAndLevy[[#Headers],[L106]]</f>
        <v>1</v>
      </c>
      <c r="K330" t="b">
        <f>K329=Data_AidAndLevy[[#Headers],[L107]]</f>
        <v>1</v>
      </c>
      <c r="L330" t="b">
        <f>L329=Data_AidAndLevy[[#Headers],[L201]]</f>
        <v>1</v>
      </c>
      <c r="M330" t="b">
        <f>M329=Data_AidAndLevy[[#Headers],[L202]]</f>
        <v>1</v>
      </c>
      <c r="N330" t="b">
        <f>N329=Data_AidAndLevy[[#Headers],[L203]]</f>
        <v>1</v>
      </c>
      <c r="O330" t="b">
        <f>O329=Data_AidAndLevy[[#Headers],[L204]]</f>
        <v>1</v>
      </c>
      <c r="P330" t="b">
        <f>P329=Data_AidAndLevy[[#Headers],[L205]]</f>
        <v>1</v>
      </c>
      <c r="Q330" t="b">
        <f>Q329=Data_AidAndLevy[[#Headers],[L206]]</f>
        <v>1</v>
      </c>
      <c r="R330" t="b">
        <f>R329=Data_AidAndLevy[[#Headers],[L207]]</f>
        <v>1</v>
      </c>
      <c r="S330" t="b">
        <f>S329=Data_AidAndLevy[[#Headers],[L208]]</f>
        <v>1</v>
      </c>
      <c r="T330" t="b">
        <f>T329=Data_AidAndLevy[[#Headers],[L209]]</f>
        <v>1</v>
      </c>
      <c r="U330" t="b">
        <f>U329=Data_AidAndLevy[[#Headers],[L210]]</f>
        <v>1</v>
      </c>
      <c r="V330" t="b">
        <f>V329=Data_AidAndLevy[[#Headers],[L211]]</f>
        <v>1</v>
      </c>
      <c r="W330" t="b">
        <f>W329=Data_AidAndLevy[[#Headers],[L212]]</f>
        <v>1</v>
      </c>
      <c r="X330" t="b">
        <f>X329=Data_AidAndLevy[[#Headers],[L213]]</f>
        <v>1</v>
      </c>
      <c r="Y330" t="b">
        <f>Y329=Data_AidAndLevy[[#Headers],[L214]]</f>
        <v>1</v>
      </c>
      <c r="Z330" t="b">
        <f>Z329=Data_AidAndLevy[[#Headers],[L215]]</f>
        <v>1</v>
      </c>
      <c r="AA330" t="b">
        <f>AA329=Data_AidAndLevy[[#Headers],[L301]]</f>
        <v>1</v>
      </c>
      <c r="AB330" t="b">
        <f>AB329=Data_AidAndLevy[[#Headers],[L302]]</f>
        <v>1</v>
      </c>
      <c r="AC330" t="b">
        <f>AC329=Data_AidAndLevy[[#Headers],[L303]]</f>
        <v>1</v>
      </c>
      <c r="AD330" t="b">
        <f>AD329=Data_AidAndLevy[[#Headers],[L304]]</f>
        <v>1</v>
      </c>
      <c r="AE330" t="b">
        <f>AE329=Data_AidAndLevy[[#Headers],[L305]]</f>
        <v>1</v>
      </c>
      <c r="AF330" t="b">
        <f>AF329=Data_AidAndLevy[[#Headers],[L306]]</f>
        <v>1</v>
      </c>
      <c r="AG330" t="b">
        <f>AG329=Data_AidAndLevy[[#Headers],[L307]]</f>
        <v>1</v>
      </c>
      <c r="AH330" t="b">
        <f>AH329=Data_AidAndLevy[[#Headers],[L308]]</f>
        <v>1</v>
      </c>
      <c r="AI330" t="b">
        <f>AI329=Data_AidAndLevy[[#Headers],[L309]]</f>
        <v>1</v>
      </c>
      <c r="AJ330" t="b">
        <f>AJ329=Data_AidAndLevy[[#Headers],[L310]]</f>
        <v>1</v>
      </c>
      <c r="AK330" t="b">
        <f>AK329=Data_AidAndLevy[[#Headers],[L311]]</f>
        <v>1</v>
      </c>
      <c r="AM330" t="b">
        <f>AM329=Data_AidAndLevy[[#Headers],[L312]]</f>
        <v>1</v>
      </c>
      <c r="AN330" t="b">
        <f>AN329=Data_AidAndLevy[[#Headers],[L313]]</f>
        <v>1</v>
      </c>
      <c r="AO330" t="b">
        <f>AO329=Data_AidAndLevy[[#Headers],[L314]]</f>
        <v>1</v>
      </c>
      <c r="AP330" t="b">
        <f>AP329=Data_AidAndLevy[[#Headers],[L315]]</f>
        <v>1</v>
      </c>
      <c r="AQ330" t="b">
        <f>AQ329=Data_AidAndLevy[[#Headers],[L316]]</f>
        <v>1</v>
      </c>
      <c r="AR330" t="b">
        <f>AR329=Data_AidAndLevy[[#Headers],[L317]]</f>
        <v>1</v>
      </c>
      <c r="AS330" t="b">
        <f>AS329=Data_AidAndLevy[[#Headers],[L401]]</f>
        <v>1</v>
      </c>
      <c r="AT330" t="b">
        <f>AT329=Data_AidAndLevy[[#Headers],[L402]]</f>
        <v>1</v>
      </c>
      <c r="AU330" t="b">
        <f>AU329=Data_AidAndLevy[[#Headers],[L403]]</f>
        <v>1</v>
      </c>
      <c r="AV330" t="b">
        <f>AV329=Data_AidAndLevy[[#Headers],[L404]]</f>
        <v>1</v>
      </c>
      <c r="AW330" t="b">
        <f>AW329=Data_AidAndLevy[[#Headers],[L405]]</f>
        <v>1</v>
      </c>
      <c r="AX330" t="b">
        <f>AX329=Data_AidAndLevy[[#Headers],[L406]]</f>
        <v>1</v>
      </c>
      <c r="AY330" t="b">
        <f>AY329=Data_AidAndLevy[[#Headers],[L407]]</f>
        <v>1</v>
      </c>
      <c r="AZ330" t="b">
        <f>AZ329=Data_AidAndLevy[[#Headers],[L408]]</f>
        <v>1</v>
      </c>
      <c r="BA330" t="b">
        <f>BA329=Data_AidAndLevy[[#Headers],[L409]]</f>
        <v>1</v>
      </c>
      <c r="BB330" t="b">
        <f>BB329=Data_AidAndLevy[[#Headers],[L410]]</f>
        <v>1</v>
      </c>
      <c r="BC330" t="b">
        <f>BC329=Data_AidAndLevy[[#Headers],[L411]]</f>
        <v>1</v>
      </c>
      <c r="BD330" t="b">
        <f>BD329=Data_AidAndLevy[[#Headers],[L412]]</f>
        <v>1</v>
      </c>
      <c r="BE330" t="b">
        <f>BE329=Data_AidAndLevy[[#Headers],[L413]]</f>
        <v>1</v>
      </c>
      <c r="BF330" t="b">
        <f>BF329=Data_AidAndLevy[[#Headers],[L414]]</f>
        <v>1</v>
      </c>
      <c r="BG330" t="b">
        <f>BG329=Data_AidAndLevy[[#Headers],[L415]]</f>
        <v>1</v>
      </c>
      <c r="BH330" t="b">
        <f>BH329=Data_AidAndLevy[[#Headers],[L416]]</f>
        <v>1</v>
      </c>
      <c r="BI330" t="b">
        <f>BI329=Data_AidAndLevy[[#Headers],[L417]]</f>
        <v>1</v>
      </c>
      <c r="BJ330" t="b">
        <f>BJ329=Data_AidAndLevy[[#Headers],[L418]]</f>
        <v>1</v>
      </c>
      <c r="BK330" t="b">
        <f>BK329=Data_AidAndLevy[[#Headers],[L419]]</f>
        <v>1</v>
      </c>
      <c r="BL330" t="b">
        <f>BL329=Data_AidAndLevy[[#Headers],[L420]]</f>
        <v>1</v>
      </c>
      <c r="BM330" t="b">
        <f>BM329=Data_AidAndLevy[[#Headers],[L421]]</f>
        <v>1</v>
      </c>
      <c r="BN330" t="b">
        <f>BN329=Data_AidAndLevy[[#Headers],[L422]]</f>
        <v>1</v>
      </c>
      <c r="BO330" t="b">
        <f>BO329=Data_AidAndLevy[[#Headers],[L423]]</f>
        <v>1</v>
      </c>
      <c r="BP330" t="b">
        <f>BP329=Data_AidAndLevy[[#Headers],[L424]]</f>
        <v>1</v>
      </c>
      <c r="BQ330" t="b">
        <f>BQ329=Data_AidAndLevy[[#Headers],[L425]]</f>
        <v>1</v>
      </c>
      <c r="BR330" t="b">
        <f>BR329=Data_AidAndLevy[[#Headers],[L426]]</f>
        <v>1</v>
      </c>
      <c r="BS330" t="b">
        <f>BS329=Data_AidAndLevy[[#Headers],[L427]]</f>
        <v>1</v>
      </c>
      <c r="BT330" t="b">
        <f>BT329=Data_AidAndLevy[[#Headers],[L428]]</f>
        <v>1</v>
      </c>
      <c r="BU330" t="b">
        <f>BU329=Data_AidAndLevy[[#Headers],[L429]]</f>
        <v>1</v>
      </c>
      <c r="BV330" t="b">
        <f>BV329=Data_AidAndLevy[[#Headers],[L430]]</f>
        <v>1</v>
      </c>
      <c r="BW330" t="b">
        <f>BW329=Data_AidAndLevy[[#Headers],[L431]]</f>
        <v>1</v>
      </c>
      <c r="BX330" t="b">
        <f>BX329=Data_AidAndLevy[[#Headers],[L432]]</f>
        <v>1</v>
      </c>
      <c r="BY330" t="b">
        <f>BY329=Data_AidAndLevy[[#Headers],[L433]]</f>
        <v>1</v>
      </c>
      <c r="BZ330" t="b">
        <f>BZ329=Data_AidAndLevy[[#Headers],[L434]]</f>
        <v>1</v>
      </c>
      <c r="CA330" t="b">
        <f>CA329=Data_AidAndLevy[[#Headers],[L435]]</f>
        <v>1</v>
      </c>
      <c r="CB330" t="b">
        <f>CB329=Data_AidAndLevy[[#Headers],[L436]]</f>
        <v>1</v>
      </c>
      <c r="CC330" t="b">
        <f>CC329=Data_AidAndLevy[[#Headers],[L437]]</f>
        <v>1</v>
      </c>
      <c r="CD330" t="b">
        <f>CD329=Data_AidAndLevy[[#Headers],[L438]]</f>
        <v>1</v>
      </c>
      <c r="CE330" t="b">
        <f>CE329=Data_AidAndLevy[[#Headers],[L439]]</f>
        <v>1</v>
      </c>
      <c r="CF330" t="b">
        <f>CF329=Data_AidAndLevy[[#Headers],[L440]]</f>
        <v>1</v>
      </c>
      <c r="CG330" t="b">
        <f>CG329=Data_AidAndLevy[[#Headers],[L441]]</f>
        <v>1</v>
      </c>
      <c r="CH330" t="b">
        <f>CH329=Data_AidAndLevy[[#Headers],[L442]]</f>
        <v>1</v>
      </c>
      <c r="CI330" t="b">
        <f>CI329=Data_AidAndLevy[[#Headers],[L443]]</f>
        <v>1</v>
      </c>
      <c r="CJ330" t="b">
        <f>CJ329=Data_AidAndLevy[[#Headers],[L444]]</f>
        <v>1</v>
      </c>
      <c r="CK330" t="b">
        <f>CK329=Data_AidAndLevy[[#Headers],[L445]]</f>
        <v>1</v>
      </c>
      <c r="CL330" t="b">
        <f>CL329=Data_AidAndLevy[[#Headers],[L446]]</f>
        <v>1</v>
      </c>
      <c r="CM330" t="b">
        <f>CM329=Data_AidAndLevy[[#Headers],[L447]]</f>
        <v>1</v>
      </c>
      <c r="CN330" t="b">
        <f>CN329=Data_AidAndLevy[[#Headers],[L448]]</f>
        <v>1</v>
      </c>
      <c r="CO330" t="b">
        <f>CO329=Data_AidAndLevy[[#Headers],[L449]]</f>
        <v>1</v>
      </c>
      <c r="CP330" t="b">
        <f>CP329=Data_AidAndLevy[[#Headers],[L450]]</f>
        <v>1</v>
      </c>
      <c r="CQ330" t="b">
        <f>CQ329=Data_AidAndLevy[[#Headers],[L451]]</f>
        <v>1</v>
      </c>
      <c r="CR330" t="b">
        <f>CR329=Data_AidAndLevy[[#Headers],[L452]]</f>
        <v>1</v>
      </c>
      <c r="CS330" t="b">
        <f>CS329=Data_AidAndLevy[[#Headers],[L453]]</f>
        <v>1</v>
      </c>
      <c r="CT330" t="b">
        <f>CT329=Data_AidAndLevy[[#Headers],[L454]]</f>
        <v>1</v>
      </c>
      <c r="CU330" t="b">
        <f>CU329=Data_AidAndLevy[[#Headers],[L455]]</f>
        <v>1</v>
      </c>
      <c r="CV330" t="b">
        <f>CV329=Data_AidAndLevy[[#Headers],[L456]]</f>
        <v>1</v>
      </c>
      <c r="CW330" t="b">
        <f>CW329=Data_AidAndLevy[[#Headers],[L457]]</f>
        <v>1</v>
      </c>
      <c r="CX330" t="b">
        <f>CX329=Data_AidAndLevy[[#Headers],[L458]]</f>
        <v>1</v>
      </c>
      <c r="CY330" t="b">
        <f>CY329=Data_AidAndLevy[[#Headers],[L459]]</f>
        <v>1</v>
      </c>
      <c r="CZ330" t="b">
        <f>CZ329=Data_AidAndLevy[[#Headers],[L460]]</f>
        <v>1</v>
      </c>
      <c r="DA330" t="b">
        <f>DA329=Data_AidAndLevy[[#Headers],[L461]]</f>
        <v>1</v>
      </c>
      <c r="DB330" t="b">
        <f>DB329=Data_AidAndLevy[[#Headers],[L462]]</f>
        <v>1</v>
      </c>
      <c r="DC330" t="b">
        <f>DC329=Data_AidAndLevy[[#Headers],[L463]]</f>
        <v>1</v>
      </c>
      <c r="DD330" t="b">
        <f>DD329=Data_AidAndLevy[[#Headers],[L464]]</f>
        <v>1</v>
      </c>
      <c r="DE330" t="b">
        <f>DE329=Data_AidAndLevy[[#Headers],[L465]]</f>
        <v>1</v>
      </c>
      <c r="DF330" t="b">
        <f>DF329=Data_AidAndLevy[[#Headers],[L466]]</f>
        <v>1</v>
      </c>
      <c r="DG330" t="b">
        <f>DG329=Data_AidAndLevy[[#Headers],[L467]]</f>
        <v>1</v>
      </c>
      <c r="DH330" t="b">
        <f>DH329=Data_AidAndLevy[[#Headers],[L468]]</f>
        <v>1</v>
      </c>
      <c r="DI330" t="b">
        <f>DI329=Data_AidAndLevy[[#Headers],[L469]]</f>
        <v>1</v>
      </c>
      <c r="DJ330" t="b">
        <f>DJ329=Data_AidAndLevy[[#Headers],[L470]]</f>
        <v>1</v>
      </c>
      <c r="DK330" t="b">
        <f>DK329=Data_AidAndLevy[[#Headers],[L471]]</f>
        <v>1</v>
      </c>
      <c r="DL330" t="b">
        <f>DL329=Data_AidAndLevy[[#Headers],[L472]]</f>
        <v>1</v>
      </c>
      <c r="DM330" t="b">
        <f>DM329=Data_AidAndLevy[[#Headers],[L473]]</f>
        <v>1</v>
      </c>
      <c r="DN330" t="b">
        <f>DN329=Data_AidAndLevy[[#Headers],[L474]]</f>
        <v>1</v>
      </c>
      <c r="DO330" t="b">
        <f>DO329=Data_AidAndLevy[[#Headers],[L475]]</f>
        <v>1</v>
      </c>
      <c r="DP330" t="b">
        <f>DP329=Data_AidAndLevy[[#Headers],[L476]]</f>
        <v>1</v>
      </c>
      <c r="DQ330" t="b">
        <f>DQ329=Data_AidAndLevy[[#Headers],[L477]]</f>
        <v>1</v>
      </c>
      <c r="DR330" t="b">
        <f>DR329=Data_AidAndLevy[[#Headers],[L478]]</f>
        <v>1</v>
      </c>
      <c r="DS330" t="b">
        <f>DS329=Data_AidAndLevy[[#Headers],[L479]]</f>
        <v>1</v>
      </c>
      <c r="DT330" t="b">
        <f>DT329=Data_AidAndLevy[[#Headers],[L480]]</f>
        <v>1</v>
      </c>
      <c r="DU330" t="b">
        <f>DU329=Data_AidAndLevy[[#Headers],[L481]]</f>
        <v>1</v>
      </c>
      <c r="DV330" t="b">
        <f>DV329=Data_AidAndLevy[[#Headers],[L482]]</f>
        <v>1</v>
      </c>
      <c r="DW330" t="b">
        <f>DW329=Data_AidAndLevy[[#Headers],[L501]]</f>
        <v>1</v>
      </c>
      <c r="DX330" t="b">
        <f>DX329=Data_AidAndLevy[[#Headers],[L502]]</f>
        <v>1</v>
      </c>
      <c r="DY330" t="b">
        <f>DY329=Data_AidAndLevy[[#Headers],[L503]]</f>
        <v>1</v>
      </c>
      <c r="DZ330" t="b">
        <f>DZ329=Data_AidAndLevy[[#Headers],[L504]]</f>
        <v>1</v>
      </c>
      <c r="EA330" t="b">
        <f>EA329=Data_AidAndLevy[[#Headers],[L505]]</f>
        <v>1</v>
      </c>
      <c r="EB330" t="b">
        <f>EB329=Data_AidAndLevy[[#Headers],[L506]]</f>
        <v>1</v>
      </c>
      <c r="EC330" t="b">
        <f>EC329=Data_AidAndLevy[[#Headers],[L507]]</f>
        <v>1</v>
      </c>
      <c r="ED330" t="b">
        <f>ED329=Data_AidAndLevy[[#Headers],[L508]]</f>
        <v>1</v>
      </c>
      <c r="EE330" t="b">
        <f>EE329=Data_AidAndLevy[[#Headers],[L509]]</f>
        <v>1</v>
      </c>
      <c r="EF330" t="b">
        <f>EF329=Data_AidAndLevy[[#Headers],[L510]]</f>
        <v>1</v>
      </c>
      <c r="EG330" t="b">
        <f>EG329=Data_AidAndLevy[[#Headers],[L511]]</f>
        <v>1</v>
      </c>
      <c r="EH330" t="b">
        <f>EH329=Data_AidAndLevy[[#Headers],[L512]]</f>
        <v>1</v>
      </c>
      <c r="EI330" t="b">
        <f>EI329=Data_AidAndLevy[[#Headers],[L513]]</f>
        <v>1</v>
      </c>
      <c r="EJ330" t="b">
        <f>EJ329=Data_AidAndLevy[[#Headers],[L514]]</f>
        <v>1</v>
      </c>
      <c r="EK330" t="b">
        <f>EK329=Data_AidAndLevy[[#Headers],[L515]]</f>
        <v>1</v>
      </c>
      <c r="EL330" t="b">
        <f>EL329=Data_AidAndLevy[[#Headers],[L516]]</f>
        <v>1</v>
      </c>
      <c r="EM330" t="b">
        <f>EM329=Data_AidAndLevy[[#Headers],[L517]]</f>
        <v>1</v>
      </c>
      <c r="EN330" t="b">
        <f>EN329=Data_AidAndLevy[[#Headers],[L518]]</f>
        <v>1</v>
      </c>
      <c r="EO330" t="b">
        <f>EO329=Data_AidAndLevy[[#Headers],[L519]]</f>
        <v>1</v>
      </c>
      <c r="EP330" t="b">
        <f>EP329=Data_AidAndLevy[[#Headers],[L601]]</f>
        <v>1</v>
      </c>
      <c r="EQ330" t="b">
        <f>EQ329=Data_AidAndLevy[[#Headers],[L602]]</f>
        <v>1</v>
      </c>
      <c r="ER330" t="b">
        <f>ER329=Data_AidAndLevy[[#Headers],[L603]]</f>
        <v>1</v>
      </c>
      <c r="ES330" t="b">
        <f>ES329=Data_AidAndLevy[[#Headers],[L604]]</f>
        <v>1</v>
      </c>
      <c r="ET330" t="b">
        <f>ET329=Data_AidAndLevy[[#Headers],[L605]]</f>
        <v>1</v>
      </c>
      <c r="EU330" t="b">
        <f>EU329=Data_AidAndLevy[[#Headers],[L606]]</f>
        <v>1</v>
      </c>
      <c r="EV330" t="b">
        <f>EV329=Data_AidAndLevy[[#Headers],[L607]]</f>
        <v>1</v>
      </c>
      <c r="EW330" t="b">
        <f>EW329=Data_AidAndLevy[[#Headers],[L608]]</f>
        <v>1</v>
      </c>
      <c r="EX330" t="b">
        <f>EX329=Data_AidAndLevy[[#Headers],[L609]]</f>
        <v>1</v>
      </c>
      <c r="EY330" t="b">
        <f>EY329=Data_AidAndLevy[[#Headers],[L610]]</f>
        <v>1</v>
      </c>
      <c r="EZ330" t="b">
        <f>EZ329=Data_AidAndLevy[[#Headers],[L611]]</f>
        <v>1</v>
      </c>
      <c r="FA330" t="b">
        <f>FA329=Data_AidAndLevy[[#Headers],[L612]]</f>
        <v>1</v>
      </c>
      <c r="FB330" t="b">
        <f>FB329=Data_AidAndLevy[[#Headers],[L613]]</f>
        <v>1</v>
      </c>
      <c r="FC330" t="b">
        <f>FC329=Data_AidAndLevy[[#Headers],[L614]]</f>
        <v>1</v>
      </c>
      <c r="FD330" t="b">
        <f>FD329=Data_AidAndLevy[[#Headers],[L615]]</f>
        <v>1</v>
      </c>
      <c r="FE330" t="b">
        <f>FE329=Data_AidAndLevy[[#Headers],[L616]]</f>
        <v>1</v>
      </c>
      <c r="FF330" t="b">
        <f>FF329=Data_AidAndLevy[[#Headers],[L617]]</f>
        <v>1</v>
      </c>
      <c r="FG330" t="b">
        <f>FG329=Data_AidAndLevy[[#Headers],[L618]]</f>
        <v>1</v>
      </c>
      <c r="FH330" t="b">
        <f>FH329=Data_AidAndLevy[[#Headers],[L619]]</f>
        <v>1</v>
      </c>
      <c r="FI330" t="b">
        <f>FI329=Data_AidAndLevy[[#Headers],[L620]]</f>
        <v>1</v>
      </c>
      <c r="FJ330" t="b">
        <f>FJ329=Data_AidAndLevy[[#Headers],[L701]]</f>
        <v>1</v>
      </c>
      <c r="FK330" t="b">
        <f>FK329=Data_AidAndLevy[[#Headers],[L702]]</f>
        <v>1</v>
      </c>
      <c r="FL330" t="b">
        <f>FL329=Data_AidAndLevy[[#Headers],[L703]]</f>
        <v>1</v>
      </c>
      <c r="FM330" t="b">
        <f>FM329=Data_AidAndLevy[[#Headers],[L704]]</f>
        <v>1</v>
      </c>
      <c r="FN330" t="b">
        <f>FN329=Data_AidAndLevy[[#Headers],[L705]]</f>
        <v>1</v>
      </c>
      <c r="FO330" t="b">
        <f>FO329=Data_AidAndLevy[[#Headers],[L706]]</f>
        <v>1</v>
      </c>
      <c r="FP330" t="b">
        <f>FP329=Data_AidAndLevy[[#Headers],[L707]]</f>
        <v>1</v>
      </c>
      <c r="FQ330" t="b">
        <f>FQ329=Data_AidAndLevy[[#Headers],[L708]]</f>
        <v>1</v>
      </c>
      <c r="FR330" t="b">
        <f>FR329=Data_AidAndLevy[[#Headers],[L709]]</f>
        <v>1</v>
      </c>
      <c r="FS330" t="b">
        <f>FS329=Data_AidAndLevy[[#Headers],[L710]]</f>
        <v>1</v>
      </c>
      <c r="FT330" t="b">
        <f>FT329=Data_AidAndLevy[[#Headers],[L711]]</f>
        <v>1</v>
      </c>
      <c r="FU330" t="b">
        <f>FU329=Data_AidAndLevy[[#Headers],[L712]]</f>
        <v>1</v>
      </c>
      <c r="FV330" t="b">
        <f>FV329=Data_AidAndLevy[[#Headers],[L713]]</f>
        <v>1</v>
      </c>
      <c r="FW330" t="b">
        <f>FW329=Data_AidAndLevy[[#Headers],[L714]]</f>
        <v>1</v>
      </c>
      <c r="FX330" t="b">
        <f>FX329=Data_AidAndLevy[[#Headers],[L715]]</f>
        <v>1</v>
      </c>
      <c r="FY330" t="b">
        <f>FY329=Data_AidAndLevy[[#Headers],[L716]]</f>
        <v>1</v>
      </c>
      <c r="FZ330" t="b">
        <f>FZ329=Data_AidAndLevy[[#Headers],[L717]]</f>
        <v>1</v>
      </c>
      <c r="GA330" t="b">
        <f>GA329=Data_AidAndLevy[[#Headers],[L718]]</f>
        <v>1</v>
      </c>
      <c r="GB330" t="b">
        <f>GB329=Data_AidAndLevy[[#Headers],[L719]]</f>
        <v>1</v>
      </c>
      <c r="GC330" t="b">
        <f>GC329=Data_AidAndLevy[[#Headers],[L720]]</f>
        <v>1</v>
      </c>
      <c r="GD330" t="b">
        <f>GD329=Data_AidAndLevy[[#Headers],[L721]]</f>
        <v>1</v>
      </c>
      <c r="GE330" t="b">
        <f>GE329=Data_AidAndLevy[[#Headers],[L722]]</f>
        <v>1</v>
      </c>
      <c r="GF330" t="b">
        <f>GF329=Data_AidAndLevy[[#Headers],[L723]]</f>
        <v>1</v>
      </c>
      <c r="GG330" t="b">
        <f>GG329=Data_AidAndLevy[[#Headers],[L724]]</f>
        <v>1</v>
      </c>
      <c r="GH330" t="b">
        <f>GH329=Data_AidAndLevy[[#Headers],[L725]]</f>
        <v>1</v>
      </c>
      <c r="GI330" t="b">
        <f>GI329=Data_AidAndLevy[[#Headers],[L726]]</f>
        <v>1</v>
      </c>
      <c r="GJ330" t="b">
        <f>GJ329=Data_AidAndLevy[[#Headers],[L727]]</f>
        <v>1</v>
      </c>
      <c r="GK330" t="b">
        <f>GK329=Data_AidAndLevy[[#Headers],[L728]]</f>
        <v>1</v>
      </c>
      <c r="GL330" t="b">
        <f>GL329=Data_AidAndLevy[[#Headers],[L729]]</f>
        <v>1</v>
      </c>
      <c r="GM330" t="b">
        <f>GM329=Data_AidAndLevy[[#Headers],[L730]]</f>
        <v>1</v>
      </c>
      <c r="GN330" s="14" t="b">
        <f>GN329=Data_AidAndLevy[[#Headers],[L731]]</f>
        <v>1</v>
      </c>
      <c r="GO330" t="b">
        <f>GO329=Data_AidAndLevy[[#Headers],[L732]]</f>
        <v>1</v>
      </c>
      <c r="GP330" t="b">
        <f>GP329=Data_AidAndLevy[[#Headers],[L733]]</f>
        <v>1</v>
      </c>
      <c r="GQ330" t="b">
        <f>GQ329=Data_AidAndLevy[[#Headers],[L734]]</f>
        <v>1</v>
      </c>
      <c r="GR330" t="b">
        <f>GR329=Data_AidAndLevy[[#Headers],[L735]]</f>
        <v>1</v>
      </c>
      <c r="GS330" t="b">
        <f>GS329=Data_AidAndLevy[[#Headers],[L801]]</f>
        <v>1</v>
      </c>
      <c r="GT330" t="b">
        <f>GT329=Data_AidAndLevy[[#Headers],[L802]]</f>
        <v>1</v>
      </c>
      <c r="GU330" t="b">
        <f>GU329=Data_AidAndLevy[[#Headers],[L803]]</f>
        <v>1</v>
      </c>
      <c r="GV330" t="b">
        <f>GV329=Data_AidAndLevy[[#Headers],[L804]]</f>
        <v>1</v>
      </c>
      <c r="GW330" t="b">
        <f>GW329=Data_AidAndLevy[[#Headers],[L805]]</f>
        <v>1</v>
      </c>
      <c r="GX330" t="b">
        <f>GX329=Data_AidAndLevy[[#Headers],[L806]]</f>
        <v>1</v>
      </c>
      <c r="GY330" t="b">
        <f>GY329=Data_AidAndLevy[[#Headers],[L807]]</f>
        <v>1</v>
      </c>
      <c r="GZ330" t="b">
        <f>GZ329=Data_AidAndLevy[[#Headers],[L808]]</f>
        <v>1</v>
      </c>
      <c r="HA330" t="b">
        <f>HA329=Data_AidAndLevy[[#Headers],[L809]]</f>
        <v>1</v>
      </c>
      <c r="HB330" t="b">
        <f>HB329=Data_AidAndLevy[[#Headers],[L810]]</f>
        <v>1</v>
      </c>
      <c r="HC330" t="b">
        <f>HC329=Data_AidAndLevy[[#Headers],[L811]]</f>
        <v>1</v>
      </c>
      <c r="HD330" t="b">
        <f>HD329=Data_AidAndLevy[[#Headers],[L812]]</f>
        <v>1</v>
      </c>
      <c r="HE330" t="b">
        <f>HE329=Data_AidAndLevy[[#Headers],[L813]]</f>
        <v>1</v>
      </c>
      <c r="HF330" t="b">
        <f>HF329=Data_AidAndLevy[[#Headers],[L814]]</f>
        <v>1</v>
      </c>
      <c r="HG330" t="b">
        <f>HG329=Data_AidAndLevy[[#Headers],[L815]]</f>
        <v>1</v>
      </c>
      <c r="HH330" t="b">
        <f>HH329=Data_AidAndLevy[[#Headers],[L816]]</f>
        <v>1</v>
      </c>
      <c r="HI330" t="b">
        <f>HI329=Data_AidAndLevy[[#Headers],[L817]]</f>
        <v>1</v>
      </c>
      <c r="HJ330" t="b">
        <f>HJ329=Data_AidAndLevy[[#Headers],[L818]]</f>
        <v>1</v>
      </c>
      <c r="HK330" t="b">
        <f>HK329=Data_AidAndLevy[[#Headers],[L819]]</f>
        <v>1</v>
      </c>
      <c r="HL330" t="b">
        <f>HL329=Data_AidAndLevy[[#Headers],[L820]]</f>
        <v>1</v>
      </c>
      <c r="HM330" t="b">
        <f>HM329=Data_AidAndLevy[[#Headers],[L821]]</f>
        <v>1</v>
      </c>
      <c r="HN330" t="b">
        <f>HN329=Data_AidAndLevy[[#Headers],[L822]]</f>
        <v>1</v>
      </c>
      <c r="HO330" t="b">
        <f>HO329=Data_AidAndLevy[[#Headers],[L823]]</f>
        <v>1</v>
      </c>
      <c r="HP330" t="b">
        <f>HP329=Data_AidAndLevy[[#Headers],[L824]]</f>
        <v>1</v>
      </c>
      <c r="HQ330" t="b">
        <f>HQ329=Data_AidAndLevy[[#Headers],[L825]]</f>
        <v>1</v>
      </c>
      <c r="HR330" t="b">
        <f>HR329=Data_AidAndLevy[[#Headers],[L826]]</f>
        <v>1</v>
      </c>
      <c r="HS330" t="b">
        <f>HS329=Data_AidAndLevy[[#Headers],[L827]]</f>
        <v>1</v>
      </c>
      <c r="HT330" t="b">
        <f>HT329=Data_AidAndLevy[[#Headers],[L828]]</f>
        <v>1</v>
      </c>
      <c r="HU330" t="b">
        <f>HU329=Data_AidAndLevy[[#Headers],[L829]]</f>
        <v>1</v>
      </c>
      <c r="HV330" t="b">
        <f>HV329=Data_AidAndLevy[[#Headers],[L830]]</f>
        <v>1</v>
      </c>
      <c r="HW330" t="b">
        <f>HW329=Data_AidAndLevy[[#Headers],[L831]]</f>
        <v>1</v>
      </c>
      <c r="HX330" t="b">
        <f>HX329=Data_AidAndLevy[[#Headers],[L832]]</f>
        <v>1</v>
      </c>
      <c r="HY330" t="b">
        <f>HY329=Data_AidAndLevy[[#Headers],[L833]]</f>
        <v>1</v>
      </c>
      <c r="HZ330" t="b">
        <f>HZ329=Data_AidAndLevy[[#Headers],[L834]]</f>
        <v>1</v>
      </c>
      <c r="IA330" t="b">
        <f>IA329=Data_AidAndLevy[[#Headers],[L835]]</f>
        <v>1</v>
      </c>
      <c r="IB330" t="b">
        <f>IB329=Data_AidAndLevy[[#Headers],[L836]]</f>
        <v>1</v>
      </c>
      <c r="IC330" t="b">
        <f>IC329=Data_AidAndLevy[[#Headers],[L837]]</f>
        <v>1</v>
      </c>
      <c r="ID330" t="b">
        <f>ID329=Data_AidAndLevy[[#Headers],[L838]]</f>
        <v>1</v>
      </c>
      <c r="IE330" t="b">
        <f>IE329=Data_AidAndLevy[[#Headers],[L839]]</f>
        <v>1</v>
      </c>
      <c r="IF330" t="b">
        <f>IF329=Data_AidAndLevy[[#Headers],[L840]]</f>
        <v>1</v>
      </c>
      <c r="IG330" t="b">
        <f>IG329=Data_AidAndLevy[[#Headers],[L841]]</f>
        <v>1</v>
      </c>
      <c r="IH330" t="b">
        <f>IH329=Data_AidAndLevy[[#Headers],[L842]]</f>
        <v>1</v>
      </c>
      <c r="II330" t="b">
        <f>II329=Data_AidAndLevy[[#Headers],[L843]]</f>
        <v>1</v>
      </c>
      <c r="IJ330" t="b">
        <f>IJ329=Data_AidAndLevy[[#Headers],[L844]]</f>
        <v>1</v>
      </c>
      <c r="IK330" t="b">
        <f>IK329=Data_AidAndLevy[[#Headers],[L845]]</f>
        <v>1</v>
      </c>
      <c r="IL330" t="b">
        <f>IL329=Data_AidAndLevy[[#Headers],[L846]]</f>
        <v>0</v>
      </c>
      <c r="IM330" t="b">
        <f>IM329=Data_AidAndLevy[[#Headers],[L847]]</f>
        <v>0</v>
      </c>
      <c r="IN330" t="b">
        <f>IN329=Data_AidAndLevy[[#Headers],[L848]]</f>
        <v>0</v>
      </c>
      <c r="IO330" t="b">
        <f>IO329=Data_AidAndLevy[[#Headers],[L849]]</f>
        <v>0</v>
      </c>
      <c r="IP330" t="b">
        <f>IP329=Data_AidAndLevy[[#Headers],[L850]]</f>
        <v>0</v>
      </c>
      <c r="IQ330" t="b">
        <f>IQ329=Data_AidAndLevy[[#Headers],[L901]]</f>
        <v>0</v>
      </c>
      <c r="IR330" t="b">
        <f>IR329=Data_AidAndLevy[[#Headers],[L902]]</f>
        <v>0</v>
      </c>
      <c r="IS330" t="b">
        <f>IS329=Data_AidAndLevy[[#Headers],[L903]]</f>
        <v>0</v>
      </c>
      <c r="IT330" t="b">
        <f>IT329=Data_AidAndLevy[[#Headers],[L904]]</f>
        <v>0</v>
      </c>
      <c r="IU330" t="b">
        <f>IU329=Data_AidAndLevy[[#Headers],[L905]]</f>
        <v>0</v>
      </c>
      <c r="IV330" t="b">
        <f>IV329=Data_AidAndLevy[[#Headers],[L906]]</f>
        <v>0</v>
      </c>
      <c r="IW330" t="b">
        <f>IW329=Data_AidAndLevy[[#Headers],[L907]]</f>
        <v>0</v>
      </c>
      <c r="IX330" t="b">
        <f>IX329=Data_AidAndLevy[[#Headers],[L908]]</f>
        <v>0</v>
      </c>
      <c r="IY330" t="b">
        <f>IY329=Data_AidAndLevy[[#Headers],[L909]]</f>
        <v>0</v>
      </c>
      <c r="IZ330" t="b">
        <f>IZ329=Data_AidAndLevy[[#Headers],[L910]]</f>
        <v>0</v>
      </c>
      <c r="JA330" t="b">
        <f>JA329=Data_AidAndLevy[[#Headers],[L911]]</f>
        <v>0</v>
      </c>
      <c r="JB330" t="b">
        <f>JB329=Data_AidAndLevy[[#Headers],[L912]]</f>
        <v>0</v>
      </c>
      <c r="JC330" t="b">
        <f>JC329=Data_AidAndLevy[[#Headers],[L913]]</f>
        <v>0</v>
      </c>
      <c r="JD330" t="b">
        <f>JD329=Data_AidAndLevy[[#Headers],[L1001]]</f>
        <v>0</v>
      </c>
      <c r="JE330" t="b">
        <f>JE329=Data_AidAndLevy[[#Headers],[L1002]]</f>
        <v>0</v>
      </c>
      <c r="JF330" t="b">
        <f>JF329=Data_AidAndLevy[[#Headers],[L1003]]</f>
        <v>0</v>
      </c>
      <c r="JG330" t="b">
        <f>JG329=Data_AidAndLevy[[#Headers],[L1004]]</f>
        <v>0</v>
      </c>
      <c r="JH330" t="b">
        <f>JH329=Data_AidAndLevy[[#Headers],[L1005]]</f>
        <v>0</v>
      </c>
      <c r="JI330" t="b">
        <f>JI329=Data_AidAndLevy[[#Headers],[L1006]]</f>
        <v>0</v>
      </c>
      <c r="JJ330" t="b">
        <f>JJ329=Data_AidAndLevy[[#Headers],[L1007]]</f>
        <v>0</v>
      </c>
      <c r="JK330" t="b">
        <f>JK329=Data_AidAndLevy[[#Headers],[L1008]]</f>
        <v>0</v>
      </c>
      <c r="JL330" t="b">
        <f>JL329=Data_AidAndLevy[[#Headers],[L1009]]</f>
        <v>0</v>
      </c>
      <c r="JM330" t="b">
        <f>JM329=Data_AidAndLevy[[#Headers],[L1010]]</f>
        <v>0</v>
      </c>
      <c r="JN330" t="b">
        <f>JN329=Data_AidAndLevy[[#Headers],[L1011]]</f>
        <v>0</v>
      </c>
      <c r="JO330" t="b">
        <f>JO329=Data_AidAndLevy[[#Headers],[L1012]]</f>
        <v>0</v>
      </c>
      <c r="JP330" t="b">
        <f>JP329=Data_AidAndLevy[[#Headers],[L1013]]</f>
        <v>0</v>
      </c>
      <c r="JQ330" t="b">
        <f>JQ329=Data_AidAndLevy[[#Headers],[L1014]]</f>
        <v>0</v>
      </c>
      <c r="JR330" t="b">
        <f>JR329=Data_AidAndLevy[[#Headers],[L1015]]</f>
        <v>0</v>
      </c>
      <c r="JS330" t="b">
        <f>JS329=Data_AidAndLevy[[#Headers],[L1016]]</f>
        <v>0</v>
      </c>
      <c r="JT330" t="b">
        <f>JT329=Data_AidAndLevy[[#Headers],[L1017]]</f>
        <v>0</v>
      </c>
      <c r="JU330" t="b">
        <f>JU329=Data_AidAndLevy[[#Headers],[L1018]]</f>
        <v>0</v>
      </c>
      <c r="JV330" t="b">
        <f>JV329=Data_AidAndLevy[[#Headers],[L1019]]</f>
        <v>0</v>
      </c>
      <c r="JW330" t="b">
        <f>JW329=Data_AidAndLevy[[#Headers],[L1020]]</f>
        <v>0</v>
      </c>
      <c r="JX330" t="b">
        <f>JX329=Data_AidAndLevy[[#Headers],[L1021]]</f>
        <v>0</v>
      </c>
      <c r="JY330" t="b">
        <f>JY329=Data_AidAndLevy[[#Headers],[L1022]]</f>
        <v>0</v>
      </c>
      <c r="JZ330" t="b">
        <f>JZ329=Data_AidAndLevy[[#Headers],[L1023]]</f>
        <v>0</v>
      </c>
      <c r="KA330" t="b">
        <f>KA329=Data_AidAndLevy[[#Headers],[L1024]]</f>
        <v>0</v>
      </c>
      <c r="KB330" t="b">
        <f>KB329=Data_AidAndLevy[[#Headers],[L1025]]</f>
        <v>0</v>
      </c>
      <c r="KC330" t="b">
        <f>KC329=Data_AidAndLevy[[#Headers],[L1026]]</f>
        <v>0</v>
      </c>
      <c r="KD330" t="b">
        <f>KD329=Data_AidAndLevy[[#Headers],[L1027]]</f>
        <v>0</v>
      </c>
      <c r="KE330" t="b">
        <f>KE329=Data_AidAndLevy[[#Headers],[L1101]]</f>
        <v>0</v>
      </c>
      <c r="KF330" t="b">
        <f>KF329=Data_AidAndLevy[[#Headers],[L1102]]</f>
        <v>0</v>
      </c>
      <c r="KG330" t="b">
        <f>KG329=Data_AidAndLevy[[#Headers],[L1103]]</f>
        <v>0</v>
      </c>
      <c r="KH330" t="b">
        <f>KH329=Data_AidAndLevy[[#Headers],[L1104]]</f>
        <v>0</v>
      </c>
      <c r="KI330" t="b">
        <f>KI329=Data_AidAndLevy[[#Headers],[L1105]]</f>
        <v>0</v>
      </c>
      <c r="KJ330" t="b">
        <f>KJ329=Data_AidAndLevy[[#Headers],[L1106]]</f>
        <v>0</v>
      </c>
      <c r="KK330" t="b">
        <f>KK329=Data_AidAndLevy[[#Headers],[L1107]]</f>
        <v>0</v>
      </c>
      <c r="KL330" t="b">
        <f>KL329=Data_AidAndLevy[[#Headers],[L1108]]</f>
        <v>0</v>
      </c>
      <c r="KM330" t="b">
        <f>KM329=Data_AidAndLevy[[#Headers],[L1109]]</f>
        <v>0</v>
      </c>
      <c r="KN330" t="b">
        <f>KN329=Data_AidAndLevy[[#Headers],[L1301]]</f>
        <v>0</v>
      </c>
      <c r="KO330" t="b">
        <f>KO329=Data_AidAndLevy[[#Headers],[L1302]]</f>
        <v>0</v>
      </c>
      <c r="KP330" t="b">
        <f>KP329=Data_AidAndLevy[[#Headers],[L1303]]</f>
        <v>0</v>
      </c>
      <c r="KQ330" t="b">
        <f>KQ329=Data_AidAndLevy[[#Headers],[L1304]]</f>
        <v>0</v>
      </c>
      <c r="KR330" t="b">
        <f>KR329=Data_AidAndLevy[[#Headers],[L1305]]</f>
        <v>0</v>
      </c>
      <c r="KS330" t="b">
        <f>KS329=Data_AidAndLevy[[#Headers],[L1306]]</f>
        <v>0</v>
      </c>
      <c r="KT330" t="b">
        <f>KT329=Data_AidAndLevy[[#Headers],[L1307]]</f>
        <v>0</v>
      </c>
      <c r="KU330" t="b">
        <f>KU329=Data_AidAndLevy[[#Headers],[L1308]]</f>
        <v>0</v>
      </c>
      <c r="KV330" t="b">
        <f>KV329=Data_AidAndLevy[[#Headers],[L1309]]</f>
        <v>0</v>
      </c>
      <c r="KW330" t="b">
        <f>KW329=Data_AidAndLevy[[#Headers],[L1501]]</f>
        <v>0</v>
      </c>
      <c r="KX330" t="b">
        <f>KX329=Data_AidAndLevy[[#Headers],[L1502]]</f>
        <v>0</v>
      </c>
      <c r="KY330" t="b">
        <f>KY329=Data_AidAndLevy[[#Headers],[L1503]]</f>
        <v>0</v>
      </c>
      <c r="KZ330" t="b">
        <f>KZ329=Data_AidAndLevy[[#Headers],[L1504]]</f>
        <v>0</v>
      </c>
      <c r="LA330" t="b">
        <f>LA329=Data_AidAndLevy[[#Headers],[L1505]]</f>
        <v>0</v>
      </c>
      <c r="LB330" t="b">
        <f>LB329=Data_AidAndLevy[[#Headers],[L1506]]</f>
        <v>0</v>
      </c>
      <c r="LC330" t="b">
        <f>LC329=Data_AidAndLevy[[#Headers],[L1507]]</f>
        <v>0</v>
      </c>
      <c r="LD330" t="b">
        <f>LD329=Data_AidAndLevy[[#Headers],[L1508]]</f>
        <v>0</v>
      </c>
      <c r="LE330" t="b">
        <f>LE329=Data_AidAndLevy[[#Headers],[L1509]]</f>
        <v>0</v>
      </c>
      <c r="LF330" t="b">
        <f>LF329=Data_AidAndLevy[[#Headers],[L1510]]</f>
        <v>0</v>
      </c>
      <c r="LG330" t="b">
        <f>LG329=Data_AidAndLevy[[#Headers],[L1511]]</f>
        <v>0</v>
      </c>
      <c r="LH330" t="b">
        <f>LH329=Data_AidAndLevy[[#Headers],[L1512]]</f>
        <v>0</v>
      </c>
      <c r="LI330" t="b">
        <f>LI329=Data_AidAndLevy[[#Headers],[L1513]]</f>
        <v>0</v>
      </c>
      <c r="LJ330" t="b">
        <f>LJ329=Data_AidAndLevy[[#Headers],[L1514]]</f>
        <v>0</v>
      </c>
      <c r="LK330" t="b">
        <f>LK329=Data_AidAndLevy[[#Headers],[L1515]]</f>
        <v>0</v>
      </c>
      <c r="LL330" t="b">
        <f>LL329=Data_AidAndLevy[[#Headers],[L1516]]</f>
        <v>0</v>
      </c>
      <c r="LM330" t="b">
        <f>LM329=Data_AidAndLevy[[#Headers],[L1517]]</f>
        <v>0</v>
      </c>
      <c r="LN330" t="b">
        <f>LN329=Data_AidAndLevy[[#Headers],[L1518]]</f>
        <v>0</v>
      </c>
      <c r="LO330" t="b">
        <f>LO329=Data_AidAndLevy[[#Headers],[L1519]]</f>
        <v>0</v>
      </c>
      <c r="LP330" t="b">
        <f>LP329=Data_AidAndLevy[[#Headers],[L1520]]</f>
        <v>0</v>
      </c>
      <c r="LQ330" t="b">
        <f>LQ329=Data_AidAndLevy[[#Headers],[L1521]]</f>
        <v>0</v>
      </c>
      <c r="LR330" t="b">
        <f>LR329=Data_AidAndLevy[[#Headers],[L1601]]</f>
        <v>0</v>
      </c>
      <c r="LS330" t="b">
        <f>LS329=Data_AidAndLevy[[#Headers],[L1602]]</f>
        <v>0</v>
      </c>
      <c r="LT330" t="b">
        <f>LT329=Data_AidAndLevy[[#Headers],[L1603]]</f>
        <v>0</v>
      </c>
      <c r="LU330" t="b">
        <f>LU329=Data_AidAndLevy[[#Headers],[L1604]]</f>
        <v>0</v>
      </c>
      <c r="LV330" t="b">
        <f>LV329=Data_AidAndLevy[[#Headers],[L1605]]</f>
        <v>0</v>
      </c>
      <c r="LW330" t="b">
        <f>LW329=Data_AidAndLevy[[#Headers],[L1606]]</f>
        <v>0</v>
      </c>
      <c r="LX330" t="b">
        <f>LX329=Data_AidAndLevy[[#Headers],[L1607]]</f>
        <v>0</v>
      </c>
      <c r="LY330" t="b">
        <f>LY329=Data_AidAndLevy[[#Headers],[L1608]]</f>
        <v>0</v>
      </c>
      <c r="LZ330" t="b">
        <f>LZ329=Data_AidAndLevy[[#Headers],[L1609]]</f>
        <v>0</v>
      </c>
      <c r="MA330" t="b">
        <f>MA329=Data_AidAndLevy[[#Headers],[L1610]]</f>
        <v>0</v>
      </c>
      <c r="MB330" t="b">
        <f>MB329=Data_AidAndLevy[[#Headers],[L1611]]</f>
        <v>0</v>
      </c>
      <c r="MC330" t="b">
        <f>MC329=Data_AidAndLevy[[#Headers],[L1612]]</f>
        <v>0</v>
      </c>
      <c r="MD330" t="b">
        <f>MD329=Data_AidAndLevy[[#Headers],[L1701]]</f>
        <v>0</v>
      </c>
      <c r="ME330" t="b">
        <f>ME329=Data_AidAndLevy[[#Headers],[L1702]]</f>
        <v>0</v>
      </c>
      <c r="MF330" t="b">
        <f>MF329=Data_AidAndLevy[[#Headers],[L1703]]</f>
        <v>0</v>
      </c>
      <c r="MG330" t="b">
        <f>MG329=Data_AidAndLevy[[#Headers],[L1704]]</f>
        <v>0</v>
      </c>
      <c r="MH330" t="b">
        <f>MH329=Data_AidAndLevy[[#Headers],[L1705]]</f>
        <v>0</v>
      </c>
      <c r="MI330" t="b">
        <f>MI329=Data_AidAndLevy[[#Headers],[L1706]]</f>
        <v>0</v>
      </c>
      <c r="MJ330" t="b">
        <f>MJ329=Data_AidAndLevy[[#Headers],[L1707]]</f>
        <v>0</v>
      </c>
      <c r="MK330" t="b">
        <f>MK329=Data_AidAndLevy[[#Headers],[L1708]]</f>
        <v>0</v>
      </c>
      <c r="ML330" t="b">
        <f>ML329=Data_AidAndLevy[[#Headers],[L1709]]</f>
        <v>0</v>
      </c>
      <c r="MM330" t="b">
        <f>MM329=Data_AidAndLevy[[#Headers],[L1801]]</f>
        <v>0</v>
      </c>
      <c r="MN330" t="b">
        <f>MN329=Data_AidAndLevy[[#Headers],[L1802]]</f>
        <v>0</v>
      </c>
      <c r="MO330" t="b">
        <f>MO329=Data_AidAndLevy[[#Headers],[L1803]]</f>
        <v>0</v>
      </c>
      <c r="MP330" t="b">
        <f>MP329=Data_AidAndLevy[[#Headers],[L1804]]</f>
        <v>0</v>
      </c>
      <c r="MQ330" t="b">
        <f>MQ329=Data_AidAndLevy[[#Headers],[L1805]]</f>
        <v>0</v>
      </c>
      <c r="MR330" t="b">
        <f>MR329=Data_AidAndLevy[[#Headers],[L1806]]</f>
        <v>0</v>
      </c>
      <c r="MS330" t="b">
        <f>MS329=Data_AidAndLevy[[#Headers],[L1807]]</f>
        <v>0</v>
      </c>
      <c r="MT330" t="b">
        <f>MT329=Data_AidAndLevy[[#Headers],[L1808]]</f>
        <v>0</v>
      </c>
      <c r="MU330" t="b">
        <f>MU329=Data_AidAndLevy[[#Headers],[L1809]]</f>
        <v>0</v>
      </c>
      <c r="MV330" t="b">
        <f>MV329=Data_AidAndLevy[[#Headers],[L1810]]</f>
        <v>0</v>
      </c>
      <c r="MW330" t="b">
        <f>MW329=Data_AidAndLevy[[#Headers],[L1811]]</f>
        <v>0</v>
      </c>
      <c r="MX330" t="b">
        <f>MX329=Data_AidAndLevy[[#Headers],[L1901]]</f>
        <v>0</v>
      </c>
      <c r="MY330" t="b">
        <f>MY329=Data_AidAndLevy[[#Headers],[L1902]]</f>
        <v>0</v>
      </c>
      <c r="MZ330" t="b">
        <f>MZ329=Data_AidAndLevy[[#Headers],[L1903]]</f>
        <v>0</v>
      </c>
      <c r="NA330" t="b">
        <f>NA329=Data_AidAndLevy[[#Headers],[L1904]]</f>
        <v>0</v>
      </c>
      <c r="NB330" t="b">
        <f>NB329=Data_AidAndLevy[[#Headers],[L1905]]</f>
        <v>0</v>
      </c>
      <c r="NC330" t="b">
        <f>NC329=Data_AidAndLevy[[#Headers],[L1906]]</f>
        <v>0</v>
      </c>
      <c r="ND330" t="b">
        <f>ND329=Data_AidAndLevy[[#Headers],[L1907]]</f>
        <v>0</v>
      </c>
      <c r="NE330" t="b">
        <f>NE329=Data_AidAndLevy[[#Headers],[L1908]]</f>
        <v>0</v>
      </c>
      <c r="NF330" t="b">
        <f>NF329=Data_AidAndLevy[[#Headers],[L1909]]</f>
        <v>0</v>
      </c>
      <c r="NG330" t="b">
        <f>NG329=Data_AidAndLevy[[#Headers],[L2001]]</f>
        <v>0</v>
      </c>
      <c r="NH330" t="b">
        <f>NH329=Data_AidAndLevy[[#Headers],[L2002]]</f>
        <v>0</v>
      </c>
      <c r="NI330" t="b">
        <f>NI329=Data_AidAndLevy[[#Headers],[L2003]]</f>
        <v>0</v>
      </c>
      <c r="NJ330" t="b">
        <f>NJ329=Data_AidAndLevy[[#Headers],[L2004]]</f>
        <v>0</v>
      </c>
      <c r="NK330" t="b">
        <f>NK329=Data_AidAndLevy[[#Headers],[L2005]]</f>
        <v>0</v>
      </c>
      <c r="NL330" t="b">
        <f>NL329=Data_AidAndLevy[[#Headers],[L2006]]</f>
        <v>0</v>
      </c>
      <c r="NM330" t="b">
        <f>NM329=Data_AidAndLevy[[#Headers],[L2007]]</f>
        <v>0</v>
      </c>
      <c r="NN330" t="b">
        <f>NN329=Data_AidAndLevy[[#Headers],[L2008]]</f>
        <v>0</v>
      </c>
      <c r="NO330" t="b">
        <f>NO329=Data_AidAndLevy[[#Headers],[L2009]]</f>
        <v>0</v>
      </c>
      <c r="NP330" t="b">
        <f>NP329=Data_AidAndLevy[[#Headers],[L2010]]</f>
        <v>0</v>
      </c>
      <c r="NQ330" t="b">
        <f>NQ329=Data_AidAndLevy[[#Headers],[L2011]]</f>
        <v>0</v>
      </c>
      <c r="NR330" t="b">
        <f>NR329=Data_AidAndLevy[[#Headers],[L2101]]</f>
        <v>0</v>
      </c>
      <c r="NS330" t="b">
        <f>NS329=Data_AidAndLevy[[#Headers],[L2102]]</f>
        <v>0</v>
      </c>
      <c r="NT330" t="b">
        <f>NT329=Data_AidAndLevy[[#Headers],[L2103]]</f>
        <v>0</v>
      </c>
      <c r="NU330" t="b">
        <f>NU329=Data_AidAndLevy[[#Headers],[L2104]]</f>
        <v>0</v>
      </c>
      <c r="NV330" t="b">
        <f>NV329=Data_AidAndLevy[[#Headers],[L2105]]</f>
        <v>0</v>
      </c>
      <c r="NW330" t="b">
        <f>NW329=Data_AidAndLevy[[#Headers],[L2106]]</f>
        <v>0</v>
      </c>
      <c r="NX330" t="b">
        <f>NX329=Data_AidAndLevy[[#Headers],[L2107]]</f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95E6-F426-405C-9D3D-12305E7078B1}">
  <sheetPr>
    <pageSetUpPr fitToPage="1"/>
  </sheetPr>
  <dimension ref="A1:F4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52" sqref="B52"/>
    </sheetView>
  </sheetViews>
  <sheetFormatPr defaultColWidth="9.15625" defaultRowHeight="14.4" x14ac:dyDescent="0.55000000000000004"/>
  <cols>
    <col min="1" max="1" width="7.83984375" style="3" bestFit="1" customWidth="1"/>
    <col min="2" max="2" width="34.41796875" style="5" customWidth="1"/>
    <col min="3" max="3" width="23.83984375" style="5" customWidth="1"/>
    <col min="4" max="4" width="32.68359375" style="5" bestFit="1" customWidth="1"/>
    <col min="5" max="5" width="29.26171875" style="5" bestFit="1" customWidth="1"/>
    <col min="6" max="6" width="30.26171875" style="5" customWidth="1"/>
    <col min="7" max="16384" width="9.15625" style="3"/>
  </cols>
  <sheetData>
    <row r="1" spans="1:6" ht="28.8" x14ac:dyDescent="0.55000000000000004">
      <c r="A1" s="1" t="s">
        <v>620</v>
      </c>
      <c r="B1" s="2" t="s">
        <v>621</v>
      </c>
      <c r="C1" s="1" t="s">
        <v>622</v>
      </c>
      <c r="D1" s="1" t="s">
        <v>623</v>
      </c>
      <c r="E1" s="1" t="s">
        <v>624</v>
      </c>
      <c r="F1" s="1" t="s">
        <v>625</v>
      </c>
    </row>
    <row r="2" spans="1:6" x14ac:dyDescent="0.55000000000000004">
      <c r="A2" s="4" t="s">
        <v>626</v>
      </c>
      <c r="B2" s="5" t="s">
        <v>0</v>
      </c>
      <c r="C2" s="6"/>
      <c r="D2" s="6"/>
      <c r="E2" s="6"/>
      <c r="F2" s="6"/>
    </row>
    <row r="3" spans="1:6" x14ac:dyDescent="0.55000000000000004">
      <c r="A3" s="4" t="s">
        <v>627</v>
      </c>
      <c r="B3" s="5" t="s">
        <v>1</v>
      </c>
      <c r="C3" s="6"/>
      <c r="D3" s="6"/>
      <c r="E3" s="6"/>
      <c r="F3" s="6"/>
    </row>
    <row r="4" spans="1:6" ht="28.8" x14ac:dyDescent="0.55000000000000004">
      <c r="A4" s="4" t="s">
        <v>628</v>
      </c>
      <c r="B4" s="5" t="s">
        <v>1392</v>
      </c>
      <c r="C4" s="5" t="s">
        <v>629</v>
      </c>
      <c r="D4" s="6"/>
      <c r="E4" s="7" t="s">
        <v>630</v>
      </c>
      <c r="F4" s="5" t="s">
        <v>1393</v>
      </c>
    </row>
    <row r="5" spans="1:6" ht="28.8" x14ac:dyDescent="0.55000000000000004">
      <c r="A5" s="4" t="s">
        <v>631</v>
      </c>
      <c r="B5" s="5" t="s">
        <v>632</v>
      </c>
      <c r="C5" s="5" t="s">
        <v>633</v>
      </c>
      <c r="D5" s="6"/>
      <c r="E5" s="7" t="s">
        <v>630</v>
      </c>
    </row>
    <row r="6" spans="1:6" ht="28.8" x14ac:dyDescent="0.55000000000000004">
      <c r="A6" s="4" t="s">
        <v>634</v>
      </c>
      <c r="B6" s="5" t="s">
        <v>635</v>
      </c>
      <c r="C6" s="5" t="s">
        <v>636</v>
      </c>
      <c r="D6" s="6"/>
      <c r="E6" s="7" t="s">
        <v>630</v>
      </c>
    </row>
    <row r="7" spans="1:6" ht="28.8" x14ac:dyDescent="0.55000000000000004">
      <c r="A7" s="4" t="s">
        <v>637</v>
      </c>
      <c r="B7" s="5" t="s">
        <v>638</v>
      </c>
      <c r="C7" s="5" t="s">
        <v>639</v>
      </c>
      <c r="D7" s="6"/>
      <c r="E7" s="7" t="s">
        <v>630</v>
      </c>
    </row>
    <row r="8" spans="1:6" ht="28.8" x14ac:dyDescent="0.55000000000000004">
      <c r="A8" s="4" t="s">
        <v>640</v>
      </c>
      <c r="B8" s="5" t="s">
        <v>641</v>
      </c>
      <c r="C8" s="5" t="s">
        <v>642</v>
      </c>
      <c r="D8" s="5" t="s">
        <v>643</v>
      </c>
      <c r="E8" s="7" t="s">
        <v>630</v>
      </c>
    </row>
    <row r="9" spans="1:6" ht="28.8" x14ac:dyDescent="0.55000000000000004">
      <c r="A9" s="4" t="s">
        <v>644</v>
      </c>
      <c r="B9" s="5" t="s">
        <v>645</v>
      </c>
      <c r="C9" s="5" t="s">
        <v>642</v>
      </c>
      <c r="D9" s="5" t="s">
        <v>646</v>
      </c>
      <c r="E9" s="7" t="s">
        <v>630</v>
      </c>
      <c r="F9" s="5" t="s">
        <v>647</v>
      </c>
    </row>
    <row r="10" spans="1:6" ht="28.8" x14ac:dyDescent="0.55000000000000004">
      <c r="A10" s="4" t="s">
        <v>648</v>
      </c>
      <c r="B10" s="5" t="s">
        <v>649</v>
      </c>
      <c r="D10" s="5" t="s">
        <v>650</v>
      </c>
      <c r="E10" s="7" t="s">
        <v>651</v>
      </c>
      <c r="F10" s="5" t="s">
        <v>647</v>
      </c>
    </row>
    <row r="11" spans="1:6" ht="28.8" x14ac:dyDescent="0.55000000000000004">
      <c r="A11" s="4" t="s">
        <v>652</v>
      </c>
      <c r="B11" s="5" t="s">
        <v>653</v>
      </c>
      <c r="C11" s="5" t="s">
        <v>654</v>
      </c>
      <c r="D11" s="5" t="s">
        <v>655</v>
      </c>
      <c r="E11" s="7" t="s">
        <v>630</v>
      </c>
    </row>
    <row r="12" spans="1:6" ht="28.8" x14ac:dyDescent="0.55000000000000004">
      <c r="A12" s="4" t="s">
        <v>656</v>
      </c>
      <c r="B12" s="5" t="s">
        <v>657</v>
      </c>
      <c r="C12" s="5" t="s">
        <v>642</v>
      </c>
      <c r="D12" s="5" t="s">
        <v>658</v>
      </c>
      <c r="E12" s="7" t="s">
        <v>630</v>
      </c>
      <c r="F12" s="5" t="s">
        <v>647</v>
      </c>
    </row>
    <row r="13" spans="1:6" ht="28.8" x14ac:dyDescent="0.55000000000000004">
      <c r="A13" s="4" t="s">
        <v>659</v>
      </c>
      <c r="B13" s="5" t="s">
        <v>660</v>
      </c>
      <c r="C13" s="5" t="s">
        <v>661</v>
      </c>
      <c r="D13" s="5" t="s">
        <v>662</v>
      </c>
      <c r="E13" s="7" t="s">
        <v>630</v>
      </c>
    </row>
    <row r="14" spans="1:6" ht="28.8" x14ac:dyDescent="0.55000000000000004">
      <c r="A14" s="4" t="s">
        <v>664</v>
      </c>
      <c r="B14" s="8" t="s">
        <v>665</v>
      </c>
      <c r="C14" s="8" t="s">
        <v>666</v>
      </c>
      <c r="D14" s="8"/>
      <c r="E14" s="7" t="s">
        <v>663</v>
      </c>
      <c r="F14" s="5" t="s">
        <v>647</v>
      </c>
    </row>
    <row r="15" spans="1:6" ht="28.8" x14ac:dyDescent="0.55000000000000004">
      <c r="A15" s="4" t="s">
        <v>667</v>
      </c>
      <c r="B15" s="5" t="s">
        <v>668</v>
      </c>
      <c r="D15" s="5" t="s">
        <v>669</v>
      </c>
      <c r="E15" s="7" t="s">
        <v>663</v>
      </c>
    </row>
    <row r="16" spans="1:6" ht="28.8" x14ac:dyDescent="0.55000000000000004">
      <c r="A16" s="4" t="s">
        <v>670</v>
      </c>
      <c r="B16" s="5" t="s">
        <v>671</v>
      </c>
      <c r="C16" s="5" t="s">
        <v>672</v>
      </c>
      <c r="D16" s="5" t="s">
        <v>673</v>
      </c>
      <c r="E16" s="7" t="s">
        <v>630</v>
      </c>
    </row>
    <row r="17" spans="1:6" ht="28.8" x14ac:dyDescent="0.55000000000000004">
      <c r="A17" s="4" t="s">
        <v>674</v>
      </c>
      <c r="B17" s="5" t="s">
        <v>675</v>
      </c>
      <c r="C17" s="5" t="s">
        <v>676</v>
      </c>
      <c r="D17" s="5" t="s">
        <v>677</v>
      </c>
      <c r="E17" s="7" t="s">
        <v>630</v>
      </c>
    </row>
    <row r="18" spans="1:6" ht="28.8" x14ac:dyDescent="0.55000000000000004">
      <c r="A18" s="4" t="s">
        <v>678</v>
      </c>
      <c r="B18" s="5" t="s">
        <v>679</v>
      </c>
      <c r="C18" s="5" t="s">
        <v>680</v>
      </c>
      <c r="D18" s="5" t="s">
        <v>681</v>
      </c>
      <c r="E18" s="7" t="s">
        <v>630</v>
      </c>
    </row>
    <row r="19" spans="1:6" ht="28.8" x14ac:dyDescent="0.55000000000000004">
      <c r="A19" s="4" t="s">
        <v>682</v>
      </c>
      <c r="B19" s="5" t="s">
        <v>683</v>
      </c>
      <c r="C19" s="5" t="s">
        <v>684</v>
      </c>
      <c r="D19" s="5" t="s">
        <v>685</v>
      </c>
      <c r="E19" s="7" t="s">
        <v>630</v>
      </c>
    </row>
    <row r="20" spans="1:6" ht="28.8" x14ac:dyDescent="0.55000000000000004">
      <c r="A20" s="4" t="s">
        <v>686</v>
      </c>
      <c r="B20" s="5" t="s">
        <v>687</v>
      </c>
      <c r="C20" s="5" t="s">
        <v>688</v>
      </c>
      <c r="D20" s="5" t="s">
        <v>689</v>
      </c>
      <c r="E20" s="7" t="s">
        <v>1390</v>
      </c>
    </row>
    <row r="21" spans="1:6" ht="43.2" x14ac:dyDescent="0.55000000000000004">
      <c r="A21" s="4" t="s">
        <v>690</v>
      </c>
      <c r="B21" s="5" t="s">
        <v>691</v>
      </c>
      <c r="C21" s="5" t="s">
        <v>692</v>
      </c>
      <c r="D21" s="5" t="s">
        <v>689</v>
      </c>
      <c r="E21" s="7" t="s">
        <v>1390</v>
      </c>
      <c r="F21" s="5" t="s">
        <v>693</v>
      </c>
    </row>
    <row r="22" spans="1:6" ht="28.8" x14ac:dyDescent="0.55000000000000004">
      <c r="A22" s="4" t="s">
        <v>694</v>
      </c>
      <c r="B22" s="5" t="s">
        <v>695</v>
      </c>
      <c r="C22" s="5" t="s">
        <v>696</v>
      </c>
      <c r="D22" s="5" t="s">
        <v>697</v>
      </c>
      <c r="E22" s="7" t="s">
        <v>630</v>
      </c>
      <c r="F22" s="5" t="s">
        <v>698</v>
      </c>
    </row>
    <row r="23" spans="1:6" ht="28.8" x14ac:dyDescent="0.55000000000000004">
      <c r="A23" s="4" t="s">
        <v>699</v>
      </c>
      <c r="B23" s="5" t="s">
        <v>700</v>
      </c>
      <c r="D23" s="5" t="s">
        <v>701</v>
      </c>
      <c r="E23" s="7" t="s">
        <v>1391</v>
      </c>
      <c r="F23" s="5" t="s">
        <v>702</v>
      </c>
    </row>
    <row r="24" spans="1:6" ht="28.8" x14ac:dyDescent="0.55000000000000004">
      <c r="A24" s="4" t="s">
        <v>703</v>
      </c>
      <c r="B24" s="5" t="s">
        <v>704</v>
      </c>
      <c r="C24" s="5" t="s">
        <v>705</v>
      </c>
      <c r="D24" s="5" t="s">
        <v>706</v>
      </c>
      <c r="E24" s="7" t="s">
        <v>630</v>
      </c>
      <c r="F24" s="5" t="s">
        <v>707</v>
      </c>
    </row>
    <row r="25" spans="1:6" ht="28.8" x14ac:dyDescent="0.55000000000000004">
      <c r="A25" s="4" t="s">
        <v>708</v>
      </c>
      <c r="B25" s="5" t="s">
        <v>709</v>
      </c>
      <c r="C25" s="5" t="s">
        <v>710</v>
      </c>
      <c r="D25" s="5" t="s">
        <v>711</v>
      </c>
      <c r="E25" s="7" t="s">
        <v>630</v>
      </c>
    </row>
    <row r="26" spans="1:6" ht="28.8" x14ac:dyDescent="0.55000000000000004">
      <c r="A26" s="4" t="s">
        <v>712</v>
      </c>
      <c r="B26" s="5" t="s">
        <v>713</v>
      </c>
      <c r="C26" s="5" t="s">
        <v>714</v>
      </c>
      <c r="D26" s="5" t="s">
        <v>715</v>
      </c>
      <c r="E26" s="7" t="s">
        <v>630</v>
      </c>
    </row>
    <row r="27" spans="1:6" ht="28.8" x14ac:dyDescent="0.55000000000000004">
      <c r="A27" s="4" t="s">
        <v>716</v>
      </c>
      <c r="B27" s="5" t="s">
        <v>717</v>
      </c>
      <c r="C27" s="5" t="s">
        <v>718</v>
      </c>
      <c r="D27" s="5" t="s">
        <v>719</v>
      </c>
      <c r="E27" s="7" t="s">
        <v>630</v>
      </c>
    </row>
    <row r="28" spans="1:6" ht="28.8" x14ac:dyDescent="0.55000000000000004">
      <c r="A28" s="4" t="s">
        <v>720</v>
      </c>
      <c r="B28" s="5" t="s">
        <v>721</v>
      </c>
      <c r="C28" s="5" t="s">
        <v>722</v>
      </c>
      <c r="D28" s="5" t="s">
        <v>723</v>
      </c>
      <c r="E28" s="7" t="s">
        <v>630</v>
      </c>
    </row>
    <row r="29" spans="1:6" ht="28.8" x14ac:dyDescent="0.55000000000000004">
      <c r="A29" s="4" t="s">
        <v>724</v>
      </c>
      <c r="B29" s="5" t="s">
        <v>725</v>
      </c>
      <c r="C29" s="5" t="s">
        <v>726</v>
      </c>
      <c r="D29" s="5" t="s">
        <v>727</v>
      </c>
      <c r="E29" s="7" t="s">
        <v>630</v>
      </c>
    </row>
    <row r="30" spans="1:6" ht="28.8" x14ac:dyDescent="0.55000000000000004">
      <c r="A30" s="4" t="s">
        <v>728</v>
      </c>
      <c r="B30" s="5" t="s">
        <v>729</v>
      </c>
      <c r="C30" s="5" t="s">
        <v>730</v>
      </c>
      <c r="D30" s="5" t="s">
        <v>723</v>
      </c>
      <c r="E30" s="7" t="s">
        <v>630</v>
      </c>
    </row>
    <row r="31" spans="1:6" ht="28.8" x14ac:dyDescent="0.55000000000000004">
      <c r="A31" s="4" t="s">
        <v>731</v>
      </c>
      <c r="B31" s="5" t="s">
        <v>732</v>
      </c>
      <c r="C31" s="5" t="s">
        <v>733</v>
      </c>
      <c r="D31" s="5" t="s">
        <v>734</v>
      </c>
      <c r="E31" s="7" t="s">
        <v>630</v>
      </c>
    </row>
    <row r="32" spans="1:6" ht="28.8" x14ac:dyDescent="0.55000000000000004">
      <c r="A32" s="4" t="s">
        <v>735</v>
      </c>
      <c r="B32" s="5" t="s">
        <v>736</v>
      </c>
      <c r="D32" s="5" t="s">
        <v>737</v>
      </c>
      <c r="E32" s="7" t="s">
        <v>738</v>
      </c>
    </row>
    <row r="33" spans="1:6" x14ac:dyDescent="0.55000000000000004">
      <c r="A33" s="4" t="s">
        <v>739</v>
      </c>
      <c r="B33" s="5" t="s">
        <v>740</v>
      </c>
      <c r="D33" s="5" t="s">
        <v>741</v>
      </c>
      <c r="E33" s="9" t="s">
        <v>742</v>
      </c>
    </row>
    <row r="34" spans="1:6" x14ac:dyDescent="0.55000000000000004">
      <c r="A34" s="4" t="s">
        <v>743</v>
      </c>
      <c r="B34" s="5" t="s">
        <v>744</v>
      </c>
      <c r="D34" s="5" t="s">
        <v>745</v>
      </c>
      <c r="E34" s="42" t="s">
        <v>746</v>
      </c>
      <c r="F34" s="8"/>
    </row>
    <row r="35" spans="1:6" x14ac:dyDescent="0.55000000000000004">
      <c r="A35" s="4" t="s">
        <v>747</v>
      </c>
      <c r="B35" s="5" t="s">
        <v>748</v>
      </c>
      <c r="D35" s="5" t="s">
        <v>749</v>
      </c>
      <c r="E35" s="42" t="s">
        <v>750</v>
      </c>
    </row>
    <row r="36" spans="1:6" x14ac:dyDescent="0.55000000000000004">
      <c r="A36" s="4" t="s">
        <v>751</v>
      </c>
      <c r="B36" s="5" t="s">
        <v>752</v>
      </c>
      <c r="D36" s="5" t="s">
        <v>753</v>
      </c>
      <c r="E36" s="42" t="s">
        <v>754</v>
      </c>
    </row>
    <row r="37" spans="1:6" x14ac:dyDescent="0.55000000000000004">
      <c r="A37" s="4" t="s">
        <v>755</v>
      </c>
      <c r="B37" s="5" t="s">
        <v>756</v>
      </c>
      <c r="D37" s="5" t="s">
        <v>757</v>
      </c>
      <c r="E37" s="42" t="s">
        <v>758</v>
      </c>
    </row>
    <row r="38" spans="1:6" x14ac:dyDescent="0.55000000000000004">
      <c r="A38" s="4" t="s">
        <v>759</v>
      </c>
      <c r="B38" s="5" t="s">
        <v>760</v>
      </c>
      <c r="D38" s="5" t="s">
        <v>761</v>
      </c>
      <c r="E38" s="42" t="s">
        <v>762</v>
      </c>
    </row>
    <row r="39" spans="1:6" x14ac:dyDescent="0.55000000000000004">
      <c r="A39" s="4" t="s">
        <v>763</v>
      </c>
      <c r="B39" s="5" t="s">
        <v>764</v>
      </c>
      <c r="D39" s="5" t="s">
        <v>765</v>
      </c>
      <c r="E39" s="42" t="s">
        <v>766</v>
      </c>
    </row>
    <row r="40" spans="1:6" x14ac:dyDescent="0.55000000000000004">
      <c r="A40" s="4" t="s">
        <v>767</v>
      </c>
      <c r="B40" s="5" t="s">
        <v>768</v>
      </c>
      <c r="D40" s="5" t="s">
        <v>765</v>
      </c>
      <c r="E40" s="42" t="s">
        <v>769</v>
      </c>
    </row>
    <row r="41" spans="1:6" x14ac:dyDescent="0.55000000000000004">
      <c r="A41" s="4" t="s">
        <v>770</v>
      </c>
      <c r="B41" s="5" t="s">
        <v>771</v>
      </c>
      <c r="D41" s="5" t="s">
        <v>772</v>
      </c>
      <c r="E41" s="42" t="s">
        <v>773</v>
      </c>
    </row>
    <row r="42" spans="1:6" x14ac:dyDescent="0.55000000000000004">
      <c r="A42" s="4" t="s">
        <v>774</v>
      </c>
      <c r="B42" s="5" t="s">
        <v>775</v>
      </c>
      <c r="D42" s="5" t="s">
        <v>776</v>
      </c>
      <c r="E42" s="42" t="s">
        <v>777</v>
      </c>
    </row>
    <row r="43" spans="1:6" x14ac:dyDescent="0.55000000000000004">
      <c r="A43" s="4" t="s">
        <v>778</v>
      </c>
      <c r="B43" s="5" t="s">
        <v>779</v>
      </c>
      <c r="D43" s="5" t="s">
        <v>780</v>
      </c>
      <c r="E43" s="42" t="s">
        <v>781</v>
      </c>
    </row>
    <row r="44" spans="1:6" s="11" customFormat="1" x14ac:dyDescent="0.55000000000000004">
      <c r="A44" s="10" t="s">
        <v>782</v>
      </c>
      <c r="B44" s="5" t="s">
        <v>783</v>
      </c>
      <c r="C44" s="5"/>
      <c r="D44" s="5" t="s">
        <v>784</v>
      </c>
      <c r="E44" s="42" t="s">
        <v>785</v>
      </c>
      <c r="F44" s="5"/>
    </row>
    <row r="45" spans="1:6" s="11" customFormat="1" x14ac:dyDescent="0.55000000000000004">
      <c r="A45" s="10" t="s">
        <v>786</v>
      </c>
      <c r="B45" s="8" t="s">
        <v>787</v>
      </c>
      <c r="C45" s="8"/>
      <c r="D45" s="8" t="s">
        <v>788</v>
      </c>
      <c r="E45" s="42" t="s">
        <v>789</v>
      </c>
      <c r="F45" s="8"/>
    </row>
  </sheetData>
  <hyperlinks>
    <hyperlink ref="E33" r:id="rId1" tooltip="Iowa Department of Education - Special Education Finance Webpage" xr:uid="{A3DA61BA-DAAA-4822-9CD0-3D91E218DE97}"/>
    <hyperlink ref="E4" r:id="rId2" tooltip="Iowa Department of Management - Schools webpage - Aid and Levy, Tax Certification, and Program Summary" xr:uid="{8C23C1E3-1391-40FB-BEF2-E93FCFADDABD}"/>
    <hyperlink ref="E10" r:id="rId3" tooltip="Iowa Department of Management - Schools webpage - At-Risk Formula Supplementary Weight" xr:uid="{FE888314-8A97-4861-A0B4-B19BED7D8C3D}"/>
    <hyperlink ref="E5:E6" r:id="rId4" tooltip="Iowa Department of Management - Schools webpage - Aid and Levy, Tax Certification, and Program Summary" display="Aid and Levy, Tax Certification, and Program Summary" xr:uid="{49DA47DB-611E-4168-A175-899B058683A4}"/>
    <hyperlink ref="E22" r:id="rId5" tooltip="Iowa Department of Management - Schools webpage - Aid and Levy, Tax Certification, and Program Summary" xr:uid="{1974933D-304C-4C42-A27E-413FACC506DA}"/>
    <hyperlink ref="E24:E31" r:id="rId6" tooltip="Iowa Department of Management - Schools webpage - Aid and Levy, Tax Certification, and Program Summary" display="Aid and Levy, Tax Certification, and Program Summary" xr:uid="{46B59CC1-583E-498B-82B7-E625252DF5AD}"/>
    <hyperlink ref="E23" r:id="rId7" tooltip="Iowa Department of Education - State Payment Information FY23 webpage - FY23 Transportation Equity" display="FY23 Transportation Equity" xr:uid="{C1D4499B-D4FB-4800-A7F5-03D3ADB42F88}"/>
    <hyperlink ref="E20" r:id="rId8" tooltip="Iowa Department of Education - State Payment Information FY23 webpage" display="FY23 Preschool Funding" xr:uid="{A76D5975-A76C-446A-B086-0973551C065E}"/>
    <hyperlink ref="E21" r:id="rId9" tooltip="Iowa Department of Education - State Payment Information FY23 webpage" display="FY23 Preschool Funding" xr:uid="{2C7A1922-B491-41CC-B0A1-614D6DF64F29}"/>
    <hyperlink ref="E8" r:id="rId10" tooltip="Iowa Department of Management - Schools webpage - Aid and Levy, Tax Certification, and Program Summary" xr:uid="{E469B961-0548-4366-9CE1-09CC60B8A1AB}"/>
    <hyperlink ref="E9" r:id="rId11" tooltip="Iowa Department of Management - Schools webpage - Aid and Levy, Tax Certification, and Program Summary" xr:uid="{02D45A31-1293-4086-BE2A-9983DD279A6D}"/>
    <hyperlink ref="E32" r:id="rId12" tooltip="Iowa Department of Education - Early Literacy Implementation webpage" xr:uid="{2290E33F-093A-42F4-B8F7-B60AEA790782}"/>
    <hyperlink ref="E16:E19" r:id="rId13" tooltip="Iowa Department of Management - Schools webpage - Aid and Levy, Tax Certification, and Program Summary" display="Aid and Levy, Tax Certification, and Program Summary" xr:uid="{E67F7FB0-D48C-4FE8-82B3-B71B803AB9CC}"/>
    <hyperlink ref="E14" r:id="rId14" location="Data_Used_to_File_FY23_CAR" xr:uid="{54583235-08AF-4D9C-B53C-F7E93A06B241}"/>
    <hyperlink ref="E15" r:id="rId15" location="Data_Used_to_File_FY23_CAR" xr:uid="{CED56240-B6E2-4967-97AD-7535EB1A5652}"/>
    <hyperlink ref="E7" r:id="rId16" xr:uid="{F2F18842-6B3F-4494-A5C8-F5838905C99A}"/>
    <hyperlink ref="E6" r:id="rId17" tooltip="Iowa Department of Management - Schools webpage - Aid and Levy, Tax Certification, and Program Summary" xr:uid="{C67D842C-BC4D-4361-9E16-331E945F3740}"/>
    <hyperlink ref="E5" r:id="rId18" tooltip="Iowa Department of Management - Schools webpage - Aid and Levy, Tax Certification, and Program Summary" xr:uid="{8342657E-1829-4E25-8806-8C82E170DBD3}"/>
    <hyperlink ref="E16" r:id="rId19" tooltip="Iowa Department of Management - Schools webpage - Aid and Levy, Tax Certification, and Program Summary" xr:uid="{68F1417D-CF6C-4FF4-83A7-8A69D4F56ACB}"/>
    <hyperlink ref="E17" r:id="rId20" tooltip="Iowa Department of Management - Schools webpage - Aid and Levy, Tax Certification, and Program Summary" xr:uid="{9C713AB1-0A5E-470D-B182-1C9E46C189B6}"/>
    <hyperlink ref="E18" r:id="rId21" tooltip="Iowa Department of Management - Schools webpage - Aid and Levy, Tax Certification, and Program Summary" xr:uid="{02831D2F-849B-48E9-8EF2-89B49CDF4448}"/>
    <hyperlink ref="E19" r:id="rId22" tooltip="Iowa Department of Management - Schools webpage - Aid and Levy, Tax Certification, and Program Summary" xr:uid="{A43B26AE-2BA8-43E9-B058-DB7754911ED3}"/>
    <hyperlink ref="E24" r:id="rId23" tooltip="Iowa Department of Management - Schools webpage - Aid and Levy, Tax Certification, and Program Summary" xr:uid="{0B7880C2-EDF6-419D-95AC-B7AC496210CD}"/>
    <hyperlink ref="E25" r:id="rId24" tooltip="Iowa Department of Management - Schools webpage - Aid and Levy, Tax Certification, and Program Summary" xr:uid="{9626CA02-640E-4E36-973C-462D4E2BFE61}"/>
    <hyperlink ref="E26" r:id="rId25" tooltip="Iowa Department of Management - Schools webpage - Aid and Levy, Tax Certification, and Program Summary" xr:uid="{491ACB7A-2C93-43A4-BBFB-24FA7BDC4D8F}"/>
    <hyperlink ref="E27" r:id="rId26" tooltip="Iowa Department of Management - Schools webpage - Aid and Levy, Tax Certification, and Program Summary" xr:uid="{6342ED06-0080-48C0-89FB-6E8F8B077581}"/>
    <hyperlink ref="E28" r:id="rId27" tooltip="Iowa Department of Management - Schools webpage - Aid and Levy, Tax Certification, and Program Summary" xr:uid="{9E753317-CA45-4C04-80CB-0949D47C67E2}"/>
    <hyperlink ref="E29" r:id="rId28" tooltip="Iowa Department of Management - Schools webpage - Aid and Levy, Tax Certification, and Program Summary" xr:uid="{BC63BC1C-0378-4808-A1DE-1DA21F0E3E22}"/>
    <hyperlink ref="E30" r:id="rId29" tooltip="Iowa Department of Management - Schools webpage - Aid and Levy, Tax Certification, and Program Summary" xr:uid="{F1D7E731-4556-45FA-9AFA-2674BA9D997A}"/>
    <hyperlink ref="E31" r:id="rId30" tooltip="Iowa Department of Management - Schools webpage - Aid and Levy, Tax Certification, and Program Summary" xr:uid="{178546BF-4263-412E-9047-CD71EE1E45B5}"/>
    <hyperlink ref="E13" r:id="rId31" tooltip="Iowa Department of Management - Schools webpage - Aid and Levy, Tax Certification, and Program Summary" xr:uid="{F35447D7-9385-46D7-8485-C0879024EC2F}"/>
    <hyperlink ref="E11" r:id="rId32" tooltip="Iowa Department of Management - Schools webpage - Aid and Levy, Tax Certification, and Program Summary" xr:uid="{95EF4E1A-0F9B-4A0E-8F8E-02C2763872EA}"/>
    <hyperlink ref="E12" r:id="rId33" tooltip="Iowa Department of Management - Schools webpage - Aid and Levy, Tax Certification, and Program Summary" xr:uid="{2F21847E-DABE-4905-B003-4825FD8C589F}"/>
    <hyperlink ref="E34" r:id="rId34" xr:uid="{977AC060-D148-4D46-9828-7015E4628510}"/>
    <hyperlink ref="E35:E45" r:id="rId35" display="ESSA - Title I Part C" xr:uid="{2ACFEDB2-2073-4A88-BF10-FB42995BA93A}"/>
  </hyperlinks>
  <printOptions gridLines="1"/>
  <pageMargins left="0.3" right="0.3" top="0.75" bottom="0.5" header="0.4" footer="0.25"/>
  <pageSetup scale="77" fitToHeight="0" orientation="landscape" r:id="rId36"/>
  <headerFooter>
    <oddHeader>&amp;C&amp;F
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01AA-E759-4E5C-844A-B5589364AB88}">
  <dimension ref="A1:O328"/>
  <sheetViews>
    <sheetView workbookViewId="0">
      <selection activeCell="B2" sqref="B2"/>
    </sheetView>
  </sheetViews>
  <sheetFormatPr defaultRowHeight="14.4" x14ac:dyDescent="0.55000000000000004"/>
  <cols>
    <col min="4" max="4" width="40.15625" customWidth="1"/>
    <col min="5" max="5" width="10.15625" style="16" bestFit="1" customWidth="1"/>
    <col min="6" max="15" width="10.83984375" style="16" customWidth="1"/>
  </cols>
  <sheetData>
    <row r="1" spans="1:15" ht="28.8" x14ac:dyDescent="0.55000000000000004">
      <c r="A1" s="20" t="s">
        <v>1369</v>
      </c>
      <c r="B1" s="20" t="s">
        <v>790</v>
      </c>
      <c r="C1" s="23" t="s">
        <v>792</v>
      </c>
      <c r="D1" s="20" t="s">
        <v>793</v>
      </c>
      <c r="E1" s="24" t="s">
        <v>1370</v>
      </c>
      <c r="F1" s="24" t="s">
        <v>1371</v>
      </c>
      <c r="G1" s="24" t="s">
        <v>1372</v>
      </c>
      <c r="H1" s="24" t="s">
        <v>1373</v>
      </c>
      <c r="I1" s="24" t="s">
        <v>1374</v>
      </c>
      <c r="J1" s="24" t="s">
        <v>1375</v>
      </c>
      <c r="K1" s="24" t="s">
        <v>1376</v>
      </c>
      <c r="L1" s="24" t="s">
        <v>1377</v>
      </c>
      <c r="M1" s="24" t="s">
        <v>1378</v>
      </c>
      <c r="N1" s="24" t="s">
        <v>1379</v>
      </c>
      <c r="O1" s="24" t="s">
        <v>1380</v>
      </c>
    </row>
    <row r="2" spans="1:15" x14ac:dyDescent="0.55000000000000004">
      <c r="A2" s="21">
        <v>2024</v>
      </c>
      <c r="B2" s="21" t="s">
        <v>1181</v>
      </c>
      <c r="C2" s="21" t="s">
        <v>4</v>
      </c>
      <c r="D2" s="21" t="s">
        <v>5</v>
      </c>
      <c r="E2" s="22">
        <v>156356</v>
      </c>
      <c r="F2" s="22">
        <v>15636</v>
      </c>
      <c r="G2" s="22">
        <v>15636</v>
      </c>
      <c r="H2" s="22">
        <v>15636</v>
      </c>
      <c r="I2" s="22">
        <v>15636</v>
      </c>
      <c r="J2" s="22">
        <v>15636</v>
      </c>
      <c r="K2" s="22">
        <v>15636</v>
      </c>
      <c r="L2" s="22">
        <v>15636</v>
      </c>
      <c r="M2" s="22">
        <v>15636</v>
      </c>
      <c r="N2" s="22">
        <v>15636</v>
      </c>
      <c r="O2" s="22">
        <v>15632</v>
      </c>
    </row>
    <row r="3" spans="1:15" x14ac:dyDescent="0.55000000000000004">
      <c r="A3" s="21">
        <v>2024</v>
      </c>
      <c r="B3" s="21" t="s">
        <v>1181</v>
      </c>
      <c r="C3" s="21" t="s">
        <v>6</v>
      </c>
      <c r="D3" s="21" t="s">
        <v>1184</v>
      </c>
      <c r="E3" s="22">
        <v>0</v>
      </c>
      <c r="F3" s="22">
        <v>0</v>
      </c>
      <c r="G3" s="22">
        <v>0</v>
      </c>
      <c r="H3" s="22">
        <v>0</v>
      </c>
      <c r="I3" s="22"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2">
        <v>0</v>
      </c>
    </row>
    <row r="4" spans="1:15" x14ac:dyDescent="0.55000000000000004">
      <c r="A4" s="21">
        <v>2024</v>
      </c>
      <c r="B4" s="21" t="s">
        <v>1177</v>
      </c>
      <c r="C4" s="21" t="s">
        <v>2</v>
      </c>
      <c r="D4" s="21" t="s">
        <v>3</v>
      </c>
      <c r="E4" s="22">
        <v>217088</v>
      </c>
      <c r="F4" s="22">
        <v>21709</v>
      </c>
      <c r="G4" s="22">
        <v>21709</v>
      </c>
      <c r="H4" s="22">
        <v>21709</v>
      </c>
      <c r="I4" s="22">
        <v>21709</v>
      </c>
      <c r="J4" s="22">
        <v>21709</v>
      </c>
      <c r="K4" s="22">
        <v>21709</v>
      </c>
      <c r="L4" s="22">
        <v>21709</v>
      </c>
      <c r="M4" s="22">
        <v>21709</v>
      </c>
      <c r="N4" s="22">
        <v>21709</v>
      </c>
      <c r="O4" s="22">
        <v>21707</v>
      </c>
    </row>
    <row r="5" spans="1:15" x14ac:dyDescent="0.55000000000000004">
      <c r="A5" s="21">
        <v>2024</v>
      </c>
      <c r="B5" s="21" t="s">
        <v>1179</v>
      </c>
      <c r="C5" s="21" t="s">
        <v>42</v>
      </c>
      <c r="D5" s="21" t="s">
        <v>43</v>
      </c>
      <c r="E5" s="22">
        <v>33602</v>
      </c>
      <c r="F5" s="22">
        <v>3360</v>
      </c>
      <c r="G5" s="22">
        <v>3360</v>
      </c>
      <c r="H5" s="22">
        <v>3360</v>
      </c>
      <c r="I5" s="22">
        <v>3360</v>
      </c>
      <c r="J5" s="22">
        <v>3360</v>
      </c>
      <c r="K5" s="22">
        <v>3360</v>
      </c>
      <c r="L5" s="22">
        <v>3360</v>
      </c>
      <c r="M5" s="22">
        <v>3360</v>
      </c>
      <c r="N5" s="22">
        <v>3360</v>
      </c>
      <c r="O5" s="22">
        <v>3362</v>
      </c>
    </row>
    <row r="6" spans="1:15" x14ac:dyDescent="0.55000000000000004">
      <c r="A6" s="21">
        <v>2024</v>
      </c>
      <c r="B6" s="21" t="s">
        <v>1185</v>
      </c>
      <c r="C6" s="21" t="s">
        <v>7</v>
      </c>
      <c r="D6" s="21" t="s">
        <v>1187</v>
      </c>
      <c r="E6" s="22">
        <v>163763</v>
      </c>
      <c r="F6" s="22">
        <v>16376</v>
      </c>
      <c r="G6" s="22">
        <v>16376</v>
      </c>
      <c r="H6" s="22">
        <v>16376</v>
      </c>
      <c r="I6" s="22">
        <v>16376</v>
      </c>
      <c r="J6" s="22">
        <v>16376</v>
      </c>
      <c r="K6" s="22">
        <v>16376</v>
      </c>
      <c r="L6" s="22">
        <v>16376</v>
      </c>
      <c r="M6" s="22">
        <v>16376</v>
      </c>
      <c r="N6" s="22">
        <v>16376</v>
      </c>
      <c r="O6" s="22">
        <v>16379</v>
      </c>
    </row>
    <row r="7" spans="1:15" x14ac:dyDescent="0.55000000000000004">
      <c r="A7" s="21">
        <v>2024</v>
      </c>
      <c r="B7" s="21" t="s">
        <v>1188</v>
      </c>
      <c r="C7" s="21" t="s">
        <v>8</v>
      </c>
      <c r="D7" s="21" t="s">
        <v>9</v>
      </c>
      <c r="E7" s="22">
        <v>123497</v>
      </c>
      <c r="F7" s="22">
        <v>12350</v>
      </c>
      <c r="G7" s="22">
        <v>12350</v>
      </c>
      <c r="H7" s="22">
        <v>12350</v>
      </c>
      <c r="I7" s="22">
        <v>12350</v>
      </c>
      <c r="J7" s="22">
        <v>12350</v>
      </c>
      <c r="K7" s="22">
        <v>12350</v>
      </c>
      <c r="L7" s="22">
        <v>12350</v>
      </c>
      <c r="M7" s="22">
        <v>12350</v>
      </c>
      <c r="N7" s="22">
        <v>12350</v>
      </c>
      <c r="O7" s="22">
        <v>12347</v>
      </c>
    </row>
    <row r="8" spans="1:15" x14ac:dyDescent="0.55000000000000004">
      <c r="A8" s="21">
        <v>2024</v>
      </c>
      <c r="B8" s="21" t="s">
        <v>1189</v>
      </c>
      <c r="C8" s="21" t="s">
        <v>10</v>
      </c>
      <c r="D8" s="21" t="s">
        <v>11</v>
      </c>
      <c r="E8" s="22">
        <v>110953</v>
      </c>
      <c r="F8" s="22">
        <v>11095</v>
      </c>
      <c r="G8" s="22">
        <v>11095</v>
      </c>
      <c r="H8" s="22">
        <v>11095</v>
      </c>
      <c r="I8" s="22">
        <v>11095</v>
      </c>
      <c r="J8" s="22">
        <v>11095</v>
      </c>
      <c r="K8" s="22">
        <v>11095</v>
      </c>
      <c r="L8" s="22">
        <v>11095</v>
      </c>
      <c r="M8" s="22">
        <v>11095</v>
      </c>
      <c r="N8" s="22">
        <v>11095</v>
      </c>
      <c r="O8" s="22">
        <v>11098</v>
      </c>
    </row>
    <row r="9" spans="1:15" x14ac:dyDescent="0.55000000000000004">
      <c r="A9" s="21">
        <v>2024</v>
      </c>
      <c r="B9" s="21" t="s">
        <v>1191</v>
      </c>
      <c r="C9" s="21" t="s">
        <v>12</v>
      </c>
      <c r="D9" s="21" t="s">
        <v>13</v>
      </c>
      <c r="E9" s="22">
        <v>191503</v>
      </c>
      <c r="F9" s="22">
        <v>19150</v>
      </c>
      <c r="G9" s="22">
        <v>19150</v>
      </c>
      <c r="H9" s="22">
        <v>19150</v>
      </c>
      <c r="I9" s="22">
        <v>19150</v>
      </c>
      <c r="J9" s="22">
        <v>19150</v>
      </c>
      <c r="K9" s="22">
        <v>19150</v>
      </c>
      <c r="L9" s="22">
        <v>19150</v>
      </c>
      <c r="M9" s="22">
        <v>19150</v>
      </c>
      <c r="N9" s="22">
        <v>19150</v>
      </c>
      <c r="O9" s="22">
        <v>19153</v>
      </c>
    </row>
    <row r="10" spans="1:15" x14ac:dyDescent="0.55000000000000004">
      <c r="A10" s="21">
        <v>2024</v>
      </c>
      <c r="B10" s="21" t="s">
        <v>1177</v>
      </c>
      <c r="C10" s="21" t="s">
        <v>14</v>
      </c>
      <c r="D10" s="21" t="s">
        <v>15</v>
      </c>
      <c r="E10" s="22">
        <v>52736</v>
      </c>
      <c r="F10" s="22">
        <v>5274</v>
      </c>
      <c r="G10" s="22">
        <v>5274</v>
      </c>
      <c r="H10" s="22">
        <v>5274</v>
      </c>
      <c r="I10" s="22">
        <v>5274</v>
      </c>
      <c r="J10" s="22">
        <v>5274</v>
      </c>
      <c r="K10" s="22">
        <v>5274</v>
      </c>
      <c r="L10" s="22">
        <v>5274</v>
      </c>
      <c r="M10" s="22">
        <v>5274</v>
      </c>
      <c r="N10" s="22">
        <v>5274</v>
      </c>
      <c r="O10" s="22">
        <v>5270</v>
      </c>
    </row>
    <row r="11" spans="1:15" x14ac:dyDescent="0.55000000000000004">
      <c r="A11" s="21">
        <v>2024</v>
      </c>
      <c r="B11" s="21" t="s">
        <v>1188</v>
      </c>
      <c r="C11" s="21" t="s">
        <v>16</v>
      </c>
      <c r="D11" s="21" t="s">
        <v>17</v>
      </c>
      <c r="E11" s="22">
        <v>348125</v>
      </c>
      <c r="F11" s="22">
        <v>34813</v>
      </c>
      <c r="G11" s="22">
        <v>34813</v>
      </c>
      <c r="H11" s="22">
        <v>34813</v>
      </c>
      <c r="I11" s="22">
        <v>34813</v>
      </c>
      <c r="J11" s="22">
        <v>34813</v>
      </c>
      <c r="K11" s="22">
        <v>34813</v>
      </c>
      <c r="L11" s="22">
        <v>34813</v>
      </c>
      <c r="M11" s="22">
        <v>34813</v>
      </c>
      <c r="N11" s="22">
        <v>34813</v>
      </c>
      <c r="O11" s="22">
        <v>34808</v>
      </c>
    </row>
    <row r="12" spans="1:15" x14ac:dyDescent="0.55000000000000004">
      <c r="A12" s="21">
        <v>2024</v>
      </c>
      <c r="B12" s="21" t="s">
        <v>1195</v>
      </c>
      <c r="C12" s="21" t="s">
        <v>18</v>
      </c>
      <c r="D12" s="21" t="s">
        <v>19</v>
      </c>
      <c r="E12" s="22">
        <v>433714</v>
      </c>
      <c r="F12" s="22">
        <v>43371</v>
      </c>
      <c r="G12" s="22">
        <v>43371</v>
      </c>
      <c r="H12" s="22">
        <v>43371</v>
      </c>
      <c r="I12" s="22">
        <v>43371</v>
      </c>
      <c r="J12" s="22">
        <v>43371</v>
      </c>
      <c r="K12" s="22">
        <v>43371</v>
      </c>
      <c r="L12" s="22">
        <v>43371</v>
      </c>
      <c r="M12" s="22">
        <v>43371</v>
      </c>
      <c r="N12" s="22">
        <v>43371</v>
      </c>
      <c r="O12" s="22">
        <v>43375</v>
      </c>
    </row>
    <row r="13" spans="1:15" x14ac:dyDescent="0.55000000000000004">
      <c r="A13" s="21">
        <v>2024</v>
      </c>
      <c r="B13" s="21" t="s">
        <v>1188</v>
      </c>
      <c r="C13" s="21" t="s">
        <v>22</v>
      </c>
      <c r="D13" s="21" t="s">
        <v>23</v>
      </c>
      <c r="E13" s="22">
        <v>56414</v>
      </c>
      <c r="F13" s="22">
        <v>5641</v>
      </c>
      <c r="G13" s="22">
        <v>5641</v>
      </c>
      <c r="H13" s="22">
        <v>5641</v>
      </c>
      <c r="I13" s="22">
        <v>5641</v>
      </c>
      <c r="J13" s="22">
        <v>5641</v>
      </c>
      <c r="K13" s="22">
        <v>5641</v>
      </c>
      <c r="L13" s="22">
        <v>5641</v>
      </c>
      <c r="M13" s="22">
        <v>5641</v>
      </c>
      <c r="N13" s="22">
        <v>5641</v>
      </c>
      <c r="O13" s="22">
        <v>5645</v>
      </c>
    </row>
    <row r="14" spans="1:15" x14ac:dyDescent="0.55000000000000004">
      <c r="A14" s="21">
        <v>2024</v>
      </c>
      <c r="B14" s="21" t="s">
        <v>1181</v>
      </c>
      <c r="C14" s="21" t="s">
        <v>24</v>
      </c>
      <c r="D14" s="21" t="s">
        <v>25</v>
      </c>
      <c r="E14" s="22">
        <v>1388267</v>
      </c>
      <c r="F14" s="22">
        <v>138827</v>
      </c>
      <c r="G14" s="22">
        <v>138827</v>
      </c>
      <c r="H14" s="22">
        <v>138827</v>
      </c>
      <c r="I14" s="22">
        <v>138827</v>
      </c>
      <c r="J14" s="22">
        <v>138827</v>
      </c>
      <c r="K14" s="22">
        <v>138827</v>
      </c>
      <c r="L14" s="22">
        <v>138827</v>
      </c>
      <c r="M14" s="22">
        <v>138827</v>
      </c>
      <c r="N14" s="22">
        <v>138827</v>
      </c>
      <c r="O14" s="22">
        <v>138824</v>
      </c>
    </row>
    <row r="15" spans="1:15" x14ac:dyDescent="0.55000000000000004">
      <c r="A15" s="21">
        <v>2024</v>
      </c>
      <c r="B15" s="21" t="s">
        <v>1191</v>
      </c>
      <c r="C15" s="21" t="s">
        <v>26</v>
      </c>
      <c r="D15" s="21" t="s">
        <v>27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</row>
    <row r="16" spans="1:15" x14ac:dyDescent="0.55000000000000004">
      <c r="A16" s="21">
        <v>2024</v>
      </c>
      <c r="B16" s="21" t="s">
        <v>1199</v>
      </c>
      <c r="C16" s="21" t="s">
        <v>28</v>
      </c>
      <c r="D16" s="21" t="s">
        <v>29</v>
      </c>
      <c r="E16" s="22">
        <v>72394</v>
      </c>
      <c r="F16" s="22">
        <v>7239</v>
      </c>
      <c r="G16" s="22">
        <v>7239</v>
      </c>
      <c r="H16" s="22">
        <v>7239</v>
      </c>
      <c r="I16" s="22">
        <v>7239</v>
      </c>
      <c r="J16" s="22">
        <v>7239</v>
      </c>
      <c r="K16" s="22">
        <v>7239</v>
      </c>
      <c r="L16" s="22">
        <v>7239</v>
      </c>
      <c r="M16" s="22">
        <v>7239</v>
      </c>
      <c r="N16" s="22">
        <v>7239</v>
      </c>
      <c r="O16" s="22">
        <v>7243</v>
      </c>
    </row>
    <row r="17" spans="1:15" x14ac:dyDescent="0.55000000000000004">
      <c r="A17" s="21">
        <v>2024</v>
      </c>
      <c r="B17" s="21" t="s">
        <v>1181</v>
      </c>
      <c r="C17" s="21" t="s">
        <v>30</v>
      </c>
      <c r="D17" s="21" t="s">
        <v>31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</row>
    <row r="18" spans="1:15" x14ac:dyDescent="0.55000000000000004">
      <c r="A18" s="21">
        <v>2024</v>
      </c>
      <c r="B18" s="21" t="s">
        <v>1177</v>
      </c>
      <c r="C18" s="21" t="s">
        <v>32</v>
      </c>
      <c r="D18" s="21" t="s">
        <v>33</v>
      </c>
      <c r="E18" s="22">
        <v>2116</v>
      </c>
      <c r="F18" s="22">
        <v>212</v>
      </c>
      <c r="G18" s="22">
        <v>212</v>
      </c>
      <c r="H18" s="22">
        <v>212</v>
      </c>
      <c r="I18" s="22">
        <v>212</v>
      </c>
      <c r="J18" s="22">
        <v>212</v>
      </c>
      <c r="K18" s="22">
        <v>212</v>
      </c>
      <c r="L18" s="22">
        <v>212</v>
      </c>
      <c r="M18" s="22">
        <v>212</v>
      </c>
      <c r="N18" s="22">
        <v>212</v>
      </c>
      <c r="O18" s="22">
        <v>208</v>
      </c>
    </row>
    <row r="19" spans="1:15" x14ac:dyDescent="0.55000000000000004">
      <c r="A19" s="21">
        <v>2024</v>
      </c>
      <c r="B19" s="21" t="s">
        <v>1185</v>
      </c>
      <c r="C19" s="21" t="s">
        <v>36</v>
      </c>
      <c r="D19" s="21" t="s">
        <v>37</v>
      </c>
      <c r="E19" s="22">
        <v>122211</v>
      </c>
      <c r="F19" s="22">
        <v>12221</v>
      </c>
      <c r="G19" s="22">
        <v>12221</v>
      </c>
      <c r="H19" s="22">
        <v>12221</v>
      </c>
      <c r="I19" s="22">
        <v>12221</v>
      </c>
      <c r="J19" s="22">
        <v>12221</v>
      </c>
      <c r="K19" s="22">
        <v>12221</v>
      </c>
      <c r="L19" s="22">
        <v>12221</v>
      </c>
      <c r="M19" s="22">
        <v>12221</v>
      </c>
      <c r="N19" s="22">
        <v>12221</v>
      </c>
      <c r="O19" s="22">
        <v>12222</v>
      </c>
    </row>
    <row r="20" spans="1:15" x14ac:dyDescent="0.55000000000000004">
      <c r="A20" s="21">
        <v>2024</v>
      </c>
      <c r="B20" s="21" t="s">
        <v>1179</v>
      </c>
      <c r="C20" s="21" t="s">
        <v>38</v>
      </c>
      <c r="D20" s="21" t="s">
        <v>39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</row>
    <row r="21" spans="1:15" x14ac:dyDescent="0.55000000000000004">
      <c r="A21" s="21">
        <v>2024</v>
      </c>
      <c r="B21" s="21" t="s">
        <v>1181</v>
      </c>
      <c r="C21" s="21" t="s">
        <v>40</v>
      </c>
      <c r="D21" s="21" t="s">
        <v>41</v>
      </c>
      <c r="E21" s="22">
        <v>11941</v>
      </c>
      <c r="F21" s="22">
        <v>1194</v>
      </c>
      <c r="G21" s="22">
        <v>1194</v>
      </c>
      <c r="H21" s="22">
        <v>1194</v>
      </c>
      <c r="I21" s="22">
        <v>1194</v>
      </c>
      <c r="J21" s="22">
        <v>1194</v>
      </c>
      <c r="K21" s="22">
        <v>1194</v>
      </c>
      <c r="L21" s="22">
        <v>1194</v>
      </c>
      <c r="M21" s="22">
        <v>1194</v>
      </c>
      <c r="N21" s="22">
        <v>1194</v>
      </c>
      <c r="O21" s="22">
        <v>1195</v>
      </c>
    </row>
    <row r="22" spans="1:15" x14ac:dyDescent="0.55000000000000004">
      <c r="A22" s="21">
        <v>2024</v>
      </c>
      <c r="B22" s="21" t="s">
        <v>1181</v>
      </c>
      <c r="C22" s="21" t="s">
        <v>44</v>
      </c>
      <c r="D22" s="21" t="s">
        <v>45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</row>
    <row r="23" spans="1:15" x14ac:dyDescent="0.55000000000000004">
      <c r="A23" s="21">
        <v>2024</v>
      </c>
      <c r="B23" s="21" t="s">
        <v>1181</v>
      </c>
      <c r="C23" s="21" t="s">
        <v>46</v>
      </c>
      <c r="D23" s="21" t="s">
        <v>47</v>
      </c>
      <c r="E23" s="22">
        <v>3656</v>
      </c>
      <c r="F23" s="22">
        <v>366</v>
      </c>
      <c r="G23" s="22">
        <v>366</v>
      </c>
      <c r="H23" s="22">
        <v>366</v>
      </c>
      <c r="I23" s="22">
        <v>366</v>
      </c>
      <c r="J23" s="22">
        <v>366</v>
      </c>
      <c r="K23" s="22">
        <v>366</v>
      </c>
      <c r="L23" s="22">
        <v>366</v>
      </c>
      <c r="M23" s="22">
        <v>366</v>
      </c>
      <c r="N23" s="22">
        <v>366</v>
      </c>
      <c r="O23" s="22">
        <v>362</v>
      </c>
    </row>
    <row r="24" spans="1:15" x14ac:dyDescent="0.55000000000000004">
      <c r="A24" s="21">
        <v>2024</v>
      </c>
      <c r="B24" s="21" t="s">
        <v>1177</v>
      </c>
      <c r="C24" s="21" t="s">
        <v>48</v>
      </c>
      <c r="D24" s="21" t="s">
        <v>49</v>
      </c>
      <c r="E24" s="22">
        <v>226548</v>
      </c>
      <c r="F24" s="22">
        <v>22655</v>
      </c>
      <c r="G24" s="22">
        <v>22655</v>
      </c>
      <c r="H24" s="22">
        <v>22655</v>
      </c>
      <c r="I24" s="22">
        <v>22655</v>
      </c>
      <c r="J24" s="22">
        <v>22655</v>
      </c>
      <c r="K24" s="22">
        <v>22655</v>
      </c>
      <c r="L24" s="22">
        <v>22655</v>
      </c>
      <c r="M24" s="22">
        <v>22655</v>
      </c>
      <c r="N24" s="22">
        <v>22655</v>
      </c>
      <c r="O24" s="22">
        <v>22653</v>
      </c>
    </row>
    <row r="25" spans="1:15" x14ac:dyDescent="0.55000000000000004">
      <c r="A25" s="21">
        <v>2024</v>
      </c>
      <c r="B25" s="21" t="s">
        <v>1179</v>
      </c>
      <c r="C25" s="21" t="s">
        <v>50</v>
      </c>
      <c r="D25" s="21" t="s">
        <v>51</v>
      </c>
      <c r="E25" s="22">
        <v>46196</v>
      </c>
      <c r="F25" s="22">
        <v>4620</v>
      </c>
      <c r="G25" s="22">
        <v>4620</v>
      </c>
      <c r="H25" s="22">
        <v>4620</v>
      </c>
      <c r="I25" s="22">
        <v>4620</v>
      </c>
      <c r="J25" s="22">
        <v>4620</v>
      </c>
      <c r="K25" s="22">
        <v>4620</v>
      </c>
      <c r="L25" s="22">
        <v>4620</v>
      </c>
      <c r="M25" s="22">
        <v>4620</v>
      </c>
      <c r="N25" s="22">
        <v>4620</v>
      </c>
      <c r="O25" s="22">
        <v>4616</v>
      </c>
    </row>
    <row r="26" spans="1:15" x14ac:dyDescent="0.55000000000000004">
      <c r="A26" s="21">
        <v>2024</v>
      </c>
      <c r="B26" s="21" t="s">
        <v>1191</v>
      </c>
      <c r="C26" s="21" t="s">
        <v>52</v>
      </c>
      <c r="D26" s="21" t="s">
        <v>53</v>
      </c>
      <c r="E26" s="22">
        <v>12040</v>
      </c>
      <c r="F26" s="22">
        <v>1204</v>
      </c>
      <c r="G26" s="22">
        <v>1204</v>
      </c>
      <c r="H26" s="22">
        <v>1204</v>
      </c>
      <c r="I26" s="22">
        <v>1204</v>
      </c>
      <c r="J26" s="22">
        <v>1204</v>
      </c>
      <c r="K26" s="22">
        <v>1204</v>
      </c>
      <c r="L26" s="22">
        <v>1204</v>
      </c>
      <c r="M26" s="22">
        <v>1204</v>
      </c>
      <c r="N26" s="22">
        <v>1204</v>
      </c>
      <c r="O26" s="22">
        <v>1204</v>
      </c>
    </row>
    <row r="27" spans="1:15" x14ac:dyDescent="0.55000000000000004">
      <c r="A27" s="21">
        <v>2024</v>
      </c>
      <c r="B27" s="21" t="s">
        <v>1199</v>
      </c>
      <c r="C27" s="21" t="s">
        <v>54</v>
      </c>
      <c r="D27" s="21" t="s">
        <v>55</v>
      </c>
      <c r="E27" s="22">
        <v>2167</v>
      </c>
      <c r="F27" s="22">
        <v>217</v>
      </c>
      <c r="G27" s="22">
        <v>217</v>
      </c>
      <c r="H27" s="22">
        <v>217</v>
      </c>
      <c r="I27" s="22">
        <v>217</v>
      </c>
      <c r="J27" s="22">
        <v>217</v>
      </c>
      <c r="K27" s="22">
        <v>217</v>
      </c>
      <c r="L27" s="22">
        <v>217</v>
      </c>
      <c r="M27" s="22">
        <v>217</v>
      </c>
      <c r="N27" s="22">
        <v>217</v>
      </c>
      <c r="O27" s="22">
        <v>214</v>
      </c>
    </row>
    <row r="28" spans="1:15" x14ac:dyDescent="0.55000000000000004">
      <c r="A28" s="21">
        <v>2024</v>
      </c>
      <c r="B28" s="21" t="s">
        <v>1177</v>
      </c>
      <c r="C28" s="21" t="s">
        <v>56</v>
      </c>
      <c r="D28" s="21" t="s">
        <v>57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</row>
    <row r="29" spans="1:15" x14ac:dyDescent="0.55000000000000004">
      <c r="A29" s="21">
        <v>2024</v>
      </c>
      <c r="B29" s="21" t="s">
        <v>1199</v>
      </c>
      <c r="C29" s="21" t="s">
        <v>58</v>
      </c>
      <c r="D29" s="21" t="s">
        <v>59</v>
      </c>
      <c r="E29" s="22">
        <v>4335</v>
      </c>
      <c r="F29" s="22">
        <v>434</v>
      </c>
      <c r="G29" s="22">
        <v>434</v>
      </c>
      <c r="H29" s="22">
        <v>434</v>
      </c>
      <c r="I29" s="22">
        <v>434</v>
      </c>
      <c r="J29" s="22">
        <v>434</v>
      </c>
      <c r="K29" s="22">
        <v>434</v>
      </c>
      <c r="L29" s="22">
        <v>434</v>
      </c>
      <c r="M29" s="22">
        <v>434</v>
      </c>
      <c r="N29" s="22">
        <v>434</v>
      </c>
      <c r="O29" s="22">
        <v>429</v>
      </c>
    </row>
    <row r="30" spans="1:15" x14ac:dyDescent="0.55000000000000004">
      <c r="A30" s="21">
        <v>2024</v>
      </c>
      <c r="B30" s="21" t="s">
        <v>1191</v>
      </c>
      <c r="C30" s="21" t="s">
        <v>60</v>
      </c>
      <c r="D30" s="21" t="s">
        <v>61</v>
      </c>
      <c r="E30" s="22">
        <v>510053</v>
      </c>
      <c r="F30" s="22">
        <v>51005</v>
      </c>
      <c r="G30" s="22">
        <v>51005</v>
      </c>
      <c r="H30" s="22">
        <v>51005</v>
      </c>
      <c r="I30" s="22">
        <v>51005</v>
      </c>
      <c r="J30" s="22">
        <v>51005</v>
      </c>
      <c r="K30" s="22">
        <v>51005</v>
      </c>
      <c r="L30" s="22">
        <v>51005</v>
      </c>
      <c r="M30" s="22">
        <v>51005</v>
      </c>
      <c r="N30" s="22">
        <v>51005</v>
      </c>
      <c r="O30" s="22">
        <v>51008</v>
      </c>
    </row>
    <row r="31" spans="1:15" x14ac:dyDescent="0.55000000000000004">
      <c r="A31" s="21">
        <v>2024</v>
      </c>
      <c r="B31" s="21" t="s">
        <v>1199</v>
      </c>
      <c r="C31" s="21" t="s">
        <v>62</v>
      </c>
      <c r="D31" s="21" t="s">
        <v>63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</row>
    <row r="32" spans="1:15" x14ac:dyDescent="0.55000000000000004">
      <c r="A32" s="21">
        <v>2024</v>
      </c>
      <c r="B32" s="21" t="s">
        <v>1181</v>
      </c>
      <c r="C32" s="21" t="s">
        <v>65</v>
      </c>
      <c r="D32" s="21" t="s">
        <v>66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</row>
    <row r="33" spans="1:15" x14ac:dyDescent="0.55000000000000004">
      <c r="A33" s="21">
        <v>2024</v>
      </c>
      <c r="B33" s="21" t="s">
        <v>1181</v>
      </c>
      <c r="C33" s="21" t="s">
        <v>67</v>
      </c>
      <c r="D33" s="21" t="s">
        <v>68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</row>
    <row r="34" spans="1:15" x14ac:dyDescent="0.55000000000000004">
      <c r="A34" s="21">
        <v>2024</v>
      </c>
      <c r="B34" s="21" t="s">
        <v>1185</v>
      </c>
      <c r="C34" s="21" t="s">
        <v>69</v>
      </c>
      <c r="D34" s="21" t="s">
        <v>70</v>
      </c>
      <c r="E34" s="22">
        <v>25369</v>
      </c>
      <c r="F34" s="22">
        <v>2537</v>
      </c>
      <c r="G34" s="22">
        <v>2537</v>
      </c>
      <c r="H34" s="22">
        <v>2537</v>
      </c>
      <c r="I34" s="22">
        <v>2537</v>
      </c>
      <c r="J34" s="22">
        <v>2537</v>
      </c>
      <c r="K34" s="22">
        <v>2537</v>
      </c>
      <c r="L34" s="22">
        <v>2537</v>
      </c>
      <c r="M34" s="22">
        <v>2537</v>
      </c>
      <c r="N34" s="22">
        <v>2537</v>
      </c>
      <c r="O34" s="22">
        <v>2536</v>
      </c>
    </row>
    <row r="35" spans="1:15" x14ac:dyDescent="0.55000000000000004">
      <c r="A35" s="21">
        <v>2024</v>
      </c>
      <c r="B35" s="21" t="s">
        <v>1179</v>
      </c>
      <c r="C35" s="21" t="s">
        <v>174</v>
      </c>
      <c r="D35" s="21" t="s">
        <v>175</v>
      </c>
      <c r="E35" s="22">
        <v>65645</v>
      </c>
      <c r="F35" s="22">
        <v>6565</v>
      </c>
      <c r="G35" s="22">
        <v>6565</v>
      </c>
      <c r="H35" s="22">
        <v>6565</v>
      </c>
      <c r="I35" s="22">
        <v>6565</v>
      </c>
      <c r="J35" s="22">
        <v>6565</v>
      </c>
      <c r="K35" s="22">
        <v>6565</v>
      </c>
      <c r="L35" s="22">
        <v>6565</v>
      </c>
      <c r="M35" s="22">
        <v>6565</v>
      </c>
      <c r="N35" s="22">
        <v>6565</v>
      </c>
      <c r="O35" s="22">
        <v>6560</v>
      </c>
    </row>
    <row r="36" spans="1:15" x14ac:dyDescent="0.55000000000000004">
      <c r="A36" s="21">
        <v>2024</v>
      </c>
      <c r="B36" s="21" t="s">
        <v>1177</v>
      </c>
      <c r="C36" s="21" t="s">
        <v>73</v>
      </c>
      <c r="D36" s="21" t="s">
        <v>74</v>
      </c>
      <c r="E36" s="22">
        <v>76636</v>
      </c>
      <c r="F36" s="22">
        <v>7664</v>
      </c>
      <c r="G36" s="22">
        <v>7664</v>
      </c>
      <c r="H36" s="22">
        <v>7664</v>
      </c>
      <c r="I36" s="22">
        <v>7664</v>
      </c>
      <c r="J36" s="22">
        <v>7664</v>
      </c>
      <c r="K36" s="22">
        <v>7664</v>
      </c>
      <c r="L36" s="22">
        <v>7664</v>
      </c>
      <c r="M36" s="22">
        <v>7664</v>
      </c>
      <c r="N36" s="22">
        <v>7664</v>
      </c>
      <c r="O36" s="22">
        <v>7660</v>
      </c>
    </row>
    <row r="37" spans="1:15" x14ac:dyDescent="0.55000000000000004">
      <c r="A37" s="21">
        <v>2024</v>
      </c>
      <c r="B37" s="21" t="s">
        <v>1189</v>
      </c>
      <c r="C37" s="21" t="s">
        <v>77</v>
      </c>
      <c r="D37" s="21" t="s">
        <v>78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</row>
    <row r="38" spans="1:15" x14ac:dyDescent="0.55000000000000004">
      <c r="A38" s="21">
        <v>2024</v>
      </c>
      <c r="B38" s="21" t="s">
        <v>1177</v>
      </c>
      <c r="C38" s="21" t="s">
        <v>81</v>
      </c>
      <c r="D38" s="21" t="s">
        <v>82</v>
      </c>
      <c r="E38" s="22">
        <v>47299</v>
      </c>
      <c r="F38" s="22">
        <v>4730</v>
      </c>
      <c r="G38" s="22">
        <v>4730</v>
      </c>
      <c r="H38" s="22">
        <v>4730</v>
      </c>
      <c r="I38" s="22">
        <v>4730</v>
      </c>
      <c r="J38" s="22">
        <v>4730</v>
      </c>
      <c r="K38" s="22">
        <v>4730</v>
      </c>
      <c r="L38" s="22">
        <v>4730</v>
      </c>
      <c r="M38" s="22">
        <v>4730</v>
      </c>
      <c r="N38" s="22">
        <v>4730</v>
      </c>
      <c r="O38" s="22">
        <v>4729</v>
      </c>
    </row>
    <row r="39" spans="1:15" x14ac:dyDescent="0.55000000000000004">
      <c r="A39" s="21">
        <v>2024</v>
      </c>
      <c r="B39" s="21" t="s">
        <v>1199</v>
      </c>
      <c r="C39" s="21" t="s">
        <v>83</v>
      </c>
      <c r="D39" s="21" t="s">
        <v>84</v>
      </c>
      <c r="E39" s="22">
        <v>137640</v>
      </c>
      <c r="F39" s="22">
        <v>13764</v>
      </c>
      <c r="G39" s="22">
        <v>13764</v>
      </c>
      <c r="H39" s="22">
        <v>13764</v>
      </c>
      <c r="I39" s="22">
        <v>13764</v>
      </c>
      <c r="J39" s="22">
        <v>13764</v>
      </c>
      <c r="K39" s="22">
        <v>13764</v>
      </c>
      <c r="L39" s="22">
        <v>13764</v>
      </c>
      <c r="M39" s="22">
        <v>13764</v>
      </c>
      <c r="N39" s="22">
        <v>13764</v>
      </c>
      <c r="O39" s="22">
        <v>13764</v>
      </c>
    </row>
    <row r="40" spans="1:15" x14ac:dyDescent="0.55000000000000004">
      <c r="A40" s="21">
        <v>2024</v>
      </c>
      <c r="B40" s="21" t="s">
        <v>1179</v>
      </c>
      <c r="C40" s="21" t="s">
        <v>79</v>
      </c>
      <c r="D40" s="21" t="s">
        <v>80</v>
      </c>
      <c r="E40" s="22">
        <v>124067</v>
      </c>
      <c r="F40" s="22">
        <v>12407</v>
      </c>
      <c r="G40" s="22">
        <v>12407</v>
      </c>
      <c r="H40" s="22">
        <v>12407</v>
      </c>
      <c r="I40" s="22">
        <v>12407</v>
      </c>
      <c r="J40" s="22">
        <v>12407</v>
      </c>
      <c r="K40" s="22">
        <v>12407</v>
      </c>
      <c r="L40" s="22">
        <v>12407</v>
      </c>
      <c r="M40" s="22">
        <v>12407</v>
      </c>
      <c r="N40" s="22">
        <v>12407</v>
      </c>
      <c r="O40" s="22">
        <v>12404</v>
      </c>
    </row>
    <row r="41" spans="1:15" x14ac:dyDescent="0.55000000000000004">
      <c r="A41" s="21">
        <v>2024</v>
      </c>
      <c r="B41" s="21" t="s">
        <v>1199</v>
      </c>
      <c r="C41" s="21" t="s">
        <v>85</v>
      </c>
      <c r="D41" s="21" t="s">
        <v>86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</row>
    <row r="42" spans="1:15" x14ac:dyDescent="0.55000000000000004">
      <c r="A42" s="21">
        <v>2024</v>
      </c>
      <c r="B42" s="21" t="s">
        <v>1189</v>
      </c>
      <c r="C42" s="21" t="s">
        <v>87</v>
      </c>
      <c r="D42" s="21" t="s">
        <v>88</v>
      </c>
      <c r="E42" s="22">
        <v>391119</v>
      </c>
      <c r="F42" s="22">
        <v>39112</v>
      </c>
      <c r="G42" s="22">
        <v>39112</v>
      </c>
      <c r="H42" s="22">
        <v>39112</v>
      </c>
      <c r="I42" s="22">
        <v>39112</v>
      </c>
      <c r="J42" s="22">
        <v>39112</v>
      </c>
      <c r="K42" s="22">
        <v>39112</v>
      </c>
      <c r="L42" s="22">
        <v>39112</v>
      </c>
      <c r="M42" s="22">
        <v>39112</v>
      </c>
      <c r="N42" s="22">
        <v>39112</v>
      </c>
      <c r="O42" s="22">
        <v>39111</v>
      </c>
    </row>
    <row r="43" spans="1:15" x14ac:dyDescent="0.55000000000000004">
      <c r="A43" s="21">
        <v>2024</v>
      </c>
      <c r="B43" s="21" t="s">
        <v>1181</v>
      </c>
      <c r="C43" s="21" t="s">
        <v>89</v>
      </c>
      <c r="D43" s="21" t="s">
        <v>90</v>
      </c>
      <c r="E43" s="22">
        <v>30518</v>
      </c>
      <c r="F43" s="22">
        <v>3052</v>
      </c>
      <c r="G43" s="22">
        <v>3052</v>
      </c>
      <c r="H43" s="22">
        <v>3052</v>
      </c>
      <c r="I43" s="22">
        <v>3052</v>
      </c>
      <c r="J43" s="22">
        <v>3052</v>
      </c>
      <c r="K43" s="22">
        <v>3052</v>
      </c>
      <c r="L43" s="22">
        <v>3052</v>
      </c>
      <c r="M43" s="22">
        <v>3052</v>
      </c>
      <c r="N43" s="22">
        <v>3052</v>
      </c>
      <c r="O43" s="22">
        <v>3050</v>
      </c>
    </row>
    <row r="44" spans="1:15" x14ac:dyDescent="0.55000000000000004">
      <c r="A44" s="21">
        <v>2024</v>
      </c>
      <c r="B44" s="21" t="s">
        <v>1181</v>
      </c>
      <c r="C44" s="21" t="s">
        <v>91</v>
      </c>
      <c r="D44" s="21" t="s">
        <v>92</v>
      </c>
      <c r="E44" s="22">
        <v>116711</v>
      </c>
      <c r="F44" s="22">
        <v>11671</v>
      </c>
      <c r="G44" s="22">
        <v>11671</v>
      </c>
      <c r="H44" s="22">
        <v>11671</v>
      </c>
      <c r="I44" s="22">
        <v>11671</v>
      </c>
      <c r="J44" s="22">
        <v>11671</v>
      </c>
      <c r="K44" s="22">
        <v>11671</v>
      </c>
      <c r="L44" s="22">
        <v>11671</v>
      </c>
      <c r="M44" s="22">
        <v>11671</v>
      </c>
      <c r="N44" s="22">
        <v>11671</v>
      </c>
      <c r="O44" s="22">
        <v>11672</v>
      </c>
    </row>
    <row r="45" spans="1:15" x14ac:dyDescent="0.55000000000000004">
      <c r="A45" s="21">
        <v>2024</v>
      </c>
      <c r="B45" s="21" t="s">
        <v>1177</v>
      </c>
      <c r="C45" s="21" t="s">
        <v>93</v>
      </c>
      <c r="D45" s="21" t="s">
        <v>94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</row>
    <row r="46" spans="1:15" x14ac:dyDescent="0.55000000000000004">
      <c r="A46" s="21">
        <v>2024</v>
      </c>
      <c r="B46" s="21" t="s">
        <v>1191</v>
      </c>
      <c r="C46" s="21" t="s">
        <v>95</v>
      </c>
      <c r="D46" s="21" t="s">
        <v>96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</row>
    <row r="47" spans="1:15" x14ac:dyDescent="0.55000000000000004">
      <c r="A47" s="21">
        <v>2024</v>
      </c>
      <c r="B47" s="21" t="s">
        <v>1191</v>
      </c>
      <c r="C47" s="21" t="s">
        <v>97</v>
      </c>
      <c r="D47" s="21" t="s">
        <v>98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</row>
    <row r="48" spans="1:15" x14ac:dyDescent="0.55000000000000004">
      <c r="A48" s="21">
        <v>2024</v>
      </c>
      <c r="B48" s="21" t="s">
        <v>1189</v>
      </c>
      <c r="C48" s="21" t="s">
        <v>99</v>
      </c>
      <c r="D48" s="21" t="s">
        <v>100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</row>
    <row r="49" spans="1:15" x14ac:dyDescent="0.55000000000000004">
      <c r="A49" s="21">
        <v>2024</v>
      </c>
      <c r="B49" s="21" t="s">
        <v>1191</v>
      </c>
      <c r="C49" s="21" t="s">
        <v>105</v>
      </c>
      <c r="D49" s="21" t="s">
        <v>106</v>
      </c>
      <c r="E49" s="22">
        <v>11288</v>
      </c>
      <c r="F49" s="22">
        <v>1129</v>
      </c>
      <c r="G49" s="22">
        <v>1129</v>
      </c>
      <c r="H49" s="22">
        <v>1129</v>
      </c>
      <c r="I49" s="22">
        <v>1129</v>
      </c>
      <c r="J49" s="22">
        <v>1129</v>
      </c>
      <c r="K49" s="22">
        <v>1129</v>
      </c>
      <c r="L49" s="22">
        <v>1129</v>
      </c>
      <c r="M49" s="22">
        <v>1129</v>
      </c>
      <c r="N49" s="22">
        <v>1129</v>
      </c>
      <c r="O49" s="22">
        <v>1127</v>
      </c>
    </row>
    <row r="50" spans="1:15" x14ac:dyDescent="0.55000000000000004">
      <c r="A50" s="21">
        <v>2024</v>
      </c>
      <c r="B50" s="21" t="s">
        <v>1195</v>
      </c>
      <c r="C50" s="21" t="s">
        <v>103</v>
      </c>
      <c r="D50" s="21" t="s">
        <v>1221</v>
      </c>
      <c r="E50" s="22">
        <v>214477</v>
      </c>
      <c r="F50" s="22">
        <v>21448</v>
      </c>
      <c r="G50" s="22">
        <v>21448</v>
      </c>
      <c r="H50" s="22">
        <v>21448</v>
      </c>
      <c r="I50" s="22">
        <v>21448</v>
      </c>
      <c r="J50" s="22">
        <v>21448</v>
      </c>
      <c r="K50" s="22">
        <v>21448</v>
      </c>
      <c r="L50" s="22">
        <v>21448</v>
      </c>
      <c r="M50" s="22">
        <v>21448</v>
      </c>
      <c r="N50" s="22">
        <v>21448</v>
      </c>
      <c r="O50" s="22">
        <v>21445</v>
      </c>
    </row>
    <row r="51" spans="1:15" x14ac:dyDescent="0.55000000000000004">
      <c r="A51" s="21">
        <v>2024</v>
      </c>
      <c r="B51" s="21" t="s">
        <v>1199</v>
      </c>
      <c r="C51" s="21" t="s">
        <v>104</v>
      </c>
      <c r="D51" s="21" t="s">
        <v>1222</v>
      </c>
      <c r="E51" s="22">
        <v>54768</v>
      </c>
      <c r="F51" s="22">
        <v>5477</v>
      </c>
      <c r="G51" s="22">
        <v>5477</v>
      </c>
      <c r="H51" s="22">
        <v>5477</v>
      </c>
      <c r="I51" s="22">
        <v>5477</v>
      </c>
      <c r="J51" s="22">
        <v>5477</v>
      </c>
      <c r="K51" s="22">
        <v>5477</v>
      </c>
      <c r="L51" s="22">
        <v>5477</v>
      </c>
      <c r="M51" s="22">
        <v>5477</v>
      </c>
      <c r="N51" s="22">
        <v>5477</v>
      </c>
      <c r="O51" s="22">
        <v>5475</v>
      </c>
    </row>
    <row r="52" spans="1:15" x14ac:dyDescent="0.55000000000000004">
      <c r="A52" s="21">
        <v>2024</v>
      </c>
      <c r="B52" s="21" t="s">
        <v>1179</v>
      </c>
      <c r="C52" s="21" t="s">
        <v>107</v>
      </c>
      <c r="D52" s="21" t="s">
        <v>108</v>
      </c>
      <c r="E52" s="22">
        <v>441999</v>
      </c>
      <c r="F52" s="22">
        <v>44200</v>
      </c>
      <c r="G52" s="22">
        <v>44200</v>
      </c>
      <c r="H52" s="22">
        <v>44200</v>
      </c>
      <c r="I52" s="22">
        <v>44200</v>
      </c>
      <c r="J52" s="22">
        <v>44200</v>
      </c>
      <c r="K52" s="22">
        <v>44200</v>
      </c>
      <c r="L52" s="22">
        <v>44200</v>
      </c>
      <c r="M52" s="22">
        <v>44200</v>
      </c>
      <c r="N52" s="22">
        <v>44200</v>
      </c>
      <c r="O52" s="22">
        <v>44199</v>
      </c>
    </row>
    <row r="53" spans="1:15" x14ac:dyDescent="0.55000000000000004">
      <c r="A53" s="21">
        <v>2024</v>
      </c>
      <c r="B53" s="21" t="s">
        <v>1189</v>
      </c>
      <c r="C53" s="21" t="s">
        <v>101</v>
      </c>
      <c r="D53" s="21" t="s">
        <v>102</v>
      </c>
      <c r="E53" s="22">
        <v>296378</v>
      </c>
      <c r="F53" s="22">
        <v>29638</v>
      </c>
      <c r="G53" s="22">
        <v>29638</v>
      </c>
      <c r="H53" s="22">
        <v>29638</v>
      </c>
      <c r="I53" s="22">
        <v>29638</v>
      </c>
      <c r="J53" s="22">
        <v>29638</v>
      </c>
      <c r="K53" s="22">
        <v>29638</v>
      </c>
      <c r="L53" s="22">
        <v>29638</v>
      </c>
      <c r="M53" s="22">
        <v>29638</v>
      </c>
      <c r="N53" s="22">
        <v>29638</v>
      </c>
      <c r="O53" s="22">
        <v>29636</v>
      </c>
    </row>
    <row r="54" spans="1:15" x14ac:dyDescent="0.55000000000000004">
      <c r="A54" s="21">
        <v>2024</v>
      </c>
      <c r="B54" s="21" t="s">
        <v>1185</v>
      </c>
      <c r="C54" s="21" t="s">
        <v>109</v>
      </c>
      <c r="D54" s="21" t="s">
        <v>110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</row>
    <row r="55" spans="1:15" x14ac:dyDescent="0.55000000000000004">
      <c r="A55" s="21">
        <v>2024</v>
      </c>
      <c r="B55" s="21" t="s">
        <v>1177</v>
      </c>
      <c r="C55" s="21" t="s">
        <v>392</v>
      </c>
      <c r="D55" s="21" t="s">
        <v>393</v>
      </c>
      <c r="E55" s="22">
        <v>197732</v>
      </c>
      <c r="F55" s="22">
        <v>19773</v>
      </c>
      <c r="G55" s="22">
        <v>19773</v>
      </c>
      <c r="H55" s="22">
        <v>19773</v>
      </c>
      <c r="I55" s="22">
        <v>19773</v>
      </c>
      <c r="J55" s="22">
        <v>19773</v>
      </c>
      <c r="K55" s="22">
        <v>19773</v>
      </c>
      <c r="L55" s="22">
        <v>19773</v>
      </c>
      <c r="M55" s="22">
        <v>19773</v>
      </c>
      <c r="N55" s="22">
        <v>19773</v>
      </c>
      <c r="O55" s="22">
        <v>19775</v>
      </c>
    </row>
    <row r="56" spans="1:15" x14ac:dyDescent="0.55000000000000004">
      <c r="A56" s="21">
        <v>2024</v>
      </c>
      <c r="B56" s="21" t="s">
        <v>1189</v>
      </c>
      <c r="C56" s="21" t="s">
        <v>111</v>
      </c>
      <c r="D56" s="21" t="s">
        <v>112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</row>
    <row r="57" spans="1:15" x14ac:dyDescent="0.55000000000000004">
      <c r="A57" s="21">
        <v>2024</v>
      </c>
      <c r="B57" s="21" t="s">
        <v>1177</v>
      </c>
      <c r="C57" s="21" t="s">
        <v>113</v>
      </c>
      <c r="D57" s="21" t="s">
        <v>114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</row>
    <row r="58" spans="1:15" x14ac:dyDescent="0.55000000000000004">
      <c r="A58" s="21">
        <v>2024</v>
      </c>
      <c r="B58" s="21" t="s">
        <v>1185</v>
      </c>
      <c r="C58" s="21" t="s">
        <v>115</v>
      </c>
      <c r="D58" s="21" t="s">
        <v>116</v>
      </c>
      <c r="E58" s="22">
        <v>117818</v>
      </c>
      <c r="F58" s="22">
        <v>11782</v>
      </c>
      <c r="G58" s="22">
        <v>11782</v>
      </c>
      <c r="H58" s="22">
        <v>11782</v>
      </c>
      <c r="I58" s="22">
        <v>11782</v>
      </c>
      <c r="J58" s="22">
        <v>11782</v>
      </c>
      <c r="K58" s="22">
        <v>11782</v>
      </c>
      <c r="L58" s="22">
        <v>11782</v>
      </c>
      <c r="M58" s="22">
        <v>11782</v>
      </c>
      <c r="N58" s="22">
        <v>11782</v>
      </c>
      <c r="O58" s="22">
        <v>11780</v>
      </c>
    </row>
    <row r="59" spans="1:15" x14ac:dyDescent="0.55000000000000004">
      <c r="A59" s="21">
        <v>2024</v>
      </c>
      <c r="B59" s="21" t="s">
        <v>1185</v>
      </c>
      <c r="C59" s="21" t="s">
        <v>117</v>
      </c>
      <c r="D59" s="21" t="s">
        <v>118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</row>
    <row r="60" spans="1:15" x14ac:dyDescent="0.55000000000000004">
      <c r="A60" s="21">
        <v>2024</v>
      </c>
      <c r="B60" s="21" t="s">
        <v>1179</v>
      </c>
      <c r="C60" s="21" t="s">
        <v>119</v>
      </c>
      <c r="D60" s="21" t="s">
        <v>120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</row>
    <row r="61" spans="1:15" x14ac:dyDescent="0.55000000000000004">
      <c r="A61" s="21">
        <v>2024</v>
      </c>
      <c r="B61" s="21" t="s">
        <v>1188</v>
      </c>
      <c r="C61" s="21" t="s">
        <v>121</v>
      </c>
      <c r="D61" s="21" t="s">
        <v>122</v>
      </c>
      <c r="E61" s="22">
        <v>218204</v>
      </c>
      <c r="F61" s="22">
        <v>21820</v>
      </c>
      <c r="G61" s="22">
        <v>21820</v>
      </c>
      <c r="H61" s="22">
        <v>21820</v>
      </c>
      <c r="I61" s="22">
        <v>21820</v>
      </c>
      <c r="J61" s="22">
        <v>21820</v>
      </c>
      <c r="K61" s="22">
        <v>21820</v>
      </c>
      <c r="L61" s="22">
        <v>21820</v>
      </c>
      <c r="M61" s="22">
        <v>21820</v>
      </c>
      <c r="N61" s="22">
        <v>21820</v>
      </c>
      <c r="O61" s="22">
        <v>21824</v>
      </c>
    </row>
    <row r="62" spans="1:15" x14ac:dyDescent="0.55000000000000004">
      <c r="A62" s="21">
        <v>2024</v>
      </c>
      <c r="B62" s="21" t="s">
        <v>1179</v>
      </c>
      <c r="C62" s="21" t="s">
        <v>123</v>
      </c>
      <c r="D62" s="21" t="s">
        <v>124</v>
      </c>
      <c r="E62" s="22">
        <v>59843</v>
      </c>
      <c r="F62" s="22">
        <v>5984</v>
      </c>
      <c r="G62" s="22">
        <v>5984</v>
      </c>
      <c r="H62" s="22">
        <v>5984</v>
      </c>
      <c r="I62" s="22">
        <v>5984</v>
      </c>
      <c r="J62" s="22">
        <v>5984</v>
      </c>
      <c r="K62" s="22">
        <v>5984</v>
      </c>
      <c r="L62" s="22">
        <v>5984</v>
      </c>
      <c r="M62" s="22">
        <v>5984</v>
      </c>
      <c r="N62" s="22">
        <v>5984</v>
      </c>
      <c r="O62" s="22">
        <v>5987</v>
      </c>
    </row>
    <row r="63" spans="1:15" x14ac:dyDescent="0.55000000000000004">
      <c r="A63" s="21">
        <v>2024</v>
      </c>
      <c r="B63" s="21" t="s">
        <v>1177</v>
      </c>
      <c r="C63" s="21" t="s">
        <v>125</v>
      </c>
      <c r="D63" s="21" t="s">
        <v>126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</row>
    <row r="64" spans="1:15" x14ac:dyDescent="0.55000000000000004">
      <c r="A64" s="21">
        <v>2024</v>
      </c>
      <c r="B64" s="21" t="s">
        <v>1188</v>
      </c>
      <c r="C64" s="21" t="s">
        <v>127</v>
      </c>
      <c r="D64" s="21" t="s">
        <v>128</v>
      </c>
      <c r="E64" s="22">
        <v>57388</v>
      </c>
      <c r="F64" s="22">
        <v>5739</v>
      </c>
      <c r="G64" s="22">
        <v>5739</v>
      </c>
      <c r="H64" s="22">
        <v>5739</v>
      </c>
      <c r="I64" s="22">
        <v>5739</v>
      </c>
      <c r="J64" s="22">
        <v>5739</v>
      </c>
      <c r="K64" s="22">
        <v>5739</v>
      </c>
      <c r="L64" s="22">
        <v>5739</v>
      </c>
      <c r="M64" s="22">
        <v>5739</v>
      </c>
      <c r="N64" s="22">
        <v>5739</v>
      </c>
      <c r="O64" s="22">
        <v>5737</v>
      </c>
    </row>
    <row r="65" spans="1:15" x14ac:dyDescent="0.55000000000000004">
      <c r="A65" s="21">
        <v>2024</v>
      </c>
      <c r="B65" s="21" t="s">
        <v>1195</v>
      </c>
      <c r="C65" s="21" t="s">
        <v>245</v>
      </c>
      <c r="D65" s="21" t="s">
        <v>246</v>
      </c>
      <c r="E65" s="22">
        <v>168201</v>
      </c>
      <c r="F65" s="22">
        <v>16820</v>
      </c>
      <c r="G65" s="22">
        <v>16820</v>
      </c>
      <c r="H65" s="22">
        <v>16820</v>
      </c>
      <c r="I65" s="22">
        <v>16820</v>
      </c>
      <c r="J65" s="22">
        <v>16820</v>
      </c>
      <c r="K65" s="22">
        <v>16820</v>
      </c>
      <c r="L65" s="22">
        <v>16820</v>
      </c>
      <c r="M65" s="22">
        <v>16820</v>
      </c>
      <c r="N65" s="22">
        <v>16820</v>
      </c>
      <c r="O65" s="22">
        <v>16821</v>
      </c>
    </row>
    <row r="66" spans="1:15" x14ac:dyDescent="0.55000000000000004">
      <c r="A66" s="21">
        <v>2024</v>
      </c>
      <c r="B66" s="21" t="s">
        <v>1191</v>
      </c>
      <c r="C66" s="21" t="s">
        <v>129</v>
      </c>
      <c r="D66" s="21" t="s">
        <v>1234</v>
      </c>
      <c r="E66" s="22">
        <v>408834</v>
      </c>
      <c r="F66" s="22">
        <v>40883</v>
      </c>
      <c r="G66" s="22">
        <v>40883</v>
      </c>
      <c r="H66" s="22">
        <v>40883</v>
      </c>
      <c r="I66" s="22">
        <v>40883</v>
      </c>
      <c r="J66" s="22">
        <v>40883</v>
      </c>
      <c r="K66" s="22">
        <v>40883</v>
      </c>
      <c r="L66" s="22">
        <v>40883</v>
      </c>
      <c r="M66" s="22">
        <v>40883</v>
      </c>
      <c r="N66" s="22">
        <v>40883</v>
      </c>
      <c r="O66" s="22">
        <v>40887</v>
      </c>
    </row>
    <row r="67" spans="1:15" x14ac:dyDescent="0.55000000000000004">
      <c r="A67" s="21">
        <v>2024</v>
      </c>
      <c r="B67" s="21" t="s">
        <v>1177</v>
      </c>
      <c r="C67" s="21" t="s">
        <v>130</v>
      </c>
      <c r="D67" s="21" t="s">
        <v>131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</row>
    <row r="68" spans="1:15" x14ac:dyDescent="0.55000000000000004">
      <c r="A68" s="21">
        <v>2024</v>
      </c>
      <c r="B68" s="21" t="s">
        <v>1199</v>
      </c>
      <c r="C68" s="21" t="s">
        <v>132</v>
      </c>
      <c r="D68" s="21" t="s">
        <v>133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</row>
    <row r="69" spans="1:15" x14ac:dyDescent="0.55000000000000004">
      <c r="A69" s="21">
        <v>2024</v>
      </c>
      <c r="B69" s="21" t="s">
        <v>1181</v>
      </c>
      <c r="C69" s="21" t="s">
        <v>134</v>
      </c>
      <c r="D69" s="21" t="s">
        <v>135</v>
      </c>
      <c r="E69" s="22">
        <v>88202</v>
      </c>
      <c r="F69" s="22">
        <v>8820</v>
      </c>
      <c r="G69" s="22">
        <v>8820</v>
      </c>
      <c r="H69" s="22">
        <v>8820</v>
      </c>
      <c r="I69" s="22">
        <v>8820</v>
      </c>
      <c r="J69" s="22">
        <v>8820</v>
      </c>
      <c r="K69" s="22">
        <v>8820</v>
      </c>
      <c r="L69" s="22">
        <v>8820</v>
      </c>
      <c r="M69" s="22">
        <v>8820</v>
      </c>
      <c r="N69" s="22">
        <v>8820</v>
      </c>
      <c r="O69" s="22">
        <v>8822</v>
      </c>
    </row>
    <row r="70" spans="1:15" x14ac:dyDescent="0.55000000000000004">
      <c r="A70" s="21">
        <v>2024</v>
      </c>
      <c r="B70" s="21" t="s">
        <v>1191</v>
      </c>
      <c r="C70" s="21" t="s">
        <v>136</v>
      </c>
      <c r="D70" s="21" t="s">
        <v>1236</v>
      </c>
      <c r="E70" s="22">
        <v>454737</v>
      </c>
      <c r="F70" s="22">
        <v>45474</v>
      </c>
      <c r="G70" s="22">
        <v>45474</v>
      </c>
      <c r="H70" s="22">
        <v>45474</v>
      </c>
      <c r="I70" s="22">
        <v>45474</v>
      </c>
      <c r="J70" s="22">
        <v>45474</v>
      </c>
      <c r="K70" s="22">
        <v>45474</v>
      </c>
      <c r="L70" s="22">
        <v>45474</v>
      </c>
      <c r="M70" s="22">
        <v>45474</v>
      </c>
      <c r="N70" s="22">
        <v>45474</v>
      </c>
      <c r="O70" s="22">
        <v>45471</v>
      </c>
    </row>
    <row r="71" spans="1:15" x14ac:dyDescent="0.55000000000000004">
      <c r="A71" s="21">
        <v>2024</v>
      </c>
      <c r="B71" s="21" t="s">
        <v>1181</v>
      </c>
      <c r="C71" s="21" t="s">
        <v>137</v>
      </c>
      <c r="D71" s="21" t="s">
        <v>138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</row>
    <row r="72" spans="1:15" x14ac:dyDescent="0.55000000000000004">
      <c r="A72" s="21">
        <v>2024</v>
      </c>
      <c r="B72" s="21" t="s">
        <v>1181</v>
      </c>
      <c r="C72" s="21" t="s">
        <v>139</v>
      </c>
      <c r="D72" s="21" t="s">
        <v>1237</v>
      </c>
      <c r="E72" s="22">
        <v>104149</v>
      </c>
      <c r="F72" s="22">
        <v>10415</v>
      </c>
      <c r="G72" s="22">
        <v>10415</v>
      </c>
      <c r="H72" s="22">
        <v>10415</v>
      </c>
      <c r="I72" s="22">
        <v>10415</v>
      </c>
      <c r="J72" s="22">
        <v>10415</v>
      </c>
      <c r="K72" s="22">
        <v>10415</v>
      </c>
      <c r="L72" s="22">
        <v>10415</v>
      </c>
      <c r="M72" s="22">
        <v>10415</v>
      </c>
      <c r="N72" s="22">
        <v>10415</v>
      </c>
      <c r="O72" s="22">
        <v>10414</v>
      </c>
    </row>
    <row r="73" spans="1:15" x14ac:dyDescent="0.55000000000000004">
      <c r="A73" s="21">
        <v>2024</v>
      </c>
      <c r="B73" s="21" t="s">
        <v>1199</v>
      </c>
      <c r="C73" s="21" t="s">
        <v>140</v>
      </c>
      <c r="D73" s="21" t="s">
        <v>141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</row>
    <row r="74" spans="1:15" x14ac:dyDescent="0.55000000000000004">
      <c r="A74" s="21">
        <v>2024</v>
      </c>
      <c r="B74" s="21" t="s">
        <v>1181</v>
      </c>
      <c r="C74" s="21" t="s">
        <v>142</v>
      </c>
      <c r="D74" s="21" t="s">
        <v>143</v>
      </c>
      <c r="E74" s="22">
        <v>79972</v>
      </c>
      <c r="F74" s="22">
        <v>7997</v>
      </c>
      <c r="G74" s="22">
        <v>7997</v>
      </c>
      <c r="H74" s="22">
        <v>7997</v>
      </c>
      <c r="I74" s="22">
        <v>7997</v>
      </c>
      <c r="J74" s="22">
        <v>7997</v>
      </c>
      <c r="K74" s="22">
        <v>7997</v>
      </c>
      <c r="L74" s="22">
        <v>7997</v>
      </c>
      <c r="M74" s="22">
        <v>7997</v>
      </c>
      <c r="N74" s="22">
        <v>7997</v>
      </c>
      <c r="O74" s="22">
        <v>7999</v>
      </c>
    </row>
    <row r="75" spans="1:15" x14ac:dyDescent="0.55000000000000004">
      <c r="A75" s="21">
        <v>2024</v>
      </c>
      <c r="B75" s="21" t="s">
        <v>1179</v>
      </c>
      <c r="C75" s="21" t="s">
        <v>144</v>
      </c>
      <c r="D75" s="21" t="s">
        <v>145</v>
      </c>
      <c r="E75" s="22">
        <v>107425</v>
      </c>
      <c r="F75" s="22">
        <v>10743</v>
      </c>
      <c r="G75" s="22">
        <v>10743</v>
      </c>
      <c r="H75" s="22">
        <v>10743</v>
      </c>
      <c r="I75" s="22">
        <v>10743</v>
      </c>
      <c r="J75" s="22">
        <v>10743</v>
      </c>
      <c r="K75" s="22">
        <v>10743</v>
      </c>
      <c r="L75" s="22">
        <v>10743</v>
      </c>
      <c r="M75" s="22">
        <v>10743</v>
      </c>
      <c r="N75" s="22">
        <v>10743</v>
      </c>
      <c r="O75" s="22">
        <v>10738</v>
      </c>
    </row>
    <row r="76" spans="1:15" x14ac:dyDescent="0.55000000000000004">
      <c r="A76" s="21">
        <v>2024</v>
      </c>
      <c r="B76" s="21" t="s">
        <v>1179</v>
      </c>
      <c r="C76" s="21" t="s">
        <v>146</v>
      </c>
      <c r="D76" s="21" t="s">
        <v>147</v>
      </c>
      <c r="E76" s="22">
        <v>875077</v>
      </c>
      <c r="F76" s="22">
        <v>87508</v>
      </c>
      <c r="G76" s="22">
        <v>87508</v>
      </c>
      <c r="H76" s="22">
        <v>87508</v>
      </c>
      <c r="I76" s="22">
        <v>87508</v>
      </c>
      <c r="J76" s="22">
        <v>87508</v>
      </c>
      <c r="K76" s="22">
        <v>87508</v>
      </c>
      <c r="L76" s="22">
        <v>87508</v>
      </c>
      <c r="M76" s="22">
        <v>87508</v>
      </c>
      <c r="N76" s="22">
        <v>87508</v>
      </c>
      <c r="O76" s="22">
        <v>87505</v>
      </c>
    </row>
    <row r="77" spans="1:15" x14ac:dyDescent="0.55000000000000004">
      <c r="A77" s="21">
        <v>2024</v>
      </c>
      <c r="B77" s="21" t="s">
        <v>1179</v>
      </c>
      <c r="C77" s="21" t="s">
        <v>148</v>
      </c>
      <c r="D77" s="21" t="s">
        <v>149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</row>
    <row r="78" spans="1:15" x14ac:dyDescent="0.55000000000000004">
      <c r="A78" s="21">
        <v>2024</v>
      </c>
      <c r="B78" s="21" t="s">
        <v>1181</v>
      </c>
      <c r="C78" s="21" t="s">
        <v>150</v>
      </c>
      <c r="D78" s="21" t="s">
        <v>151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</row>
    <row r="79" spans="1:15" x14ac:dyDescent="0.55000000000000004">
      <c r="A79" s="21">
        <v>2024</v>
      </c>
      <c r="B79" s="21" t="s">
        <v>1189</v>
      </c>
      <c r="C79" s="21" t="s">
        <v>152</v>
      </c>
      <c r="D79" s="21" t="s">
        <v>153</v>
      </c>
      <c r="E79" s="22">
        <v>87388</v>
      </c>
      <c r="F79" s="22">
        <v>8739</v>
      </c>
      <c r="G79" s="22">
        <v>8739</v>
      </c>
      <c r="H79" s="22">
        <v>8739</v>
      </c>
      <c r="I79" s="22">
        <v>8739</v>
      </c>
      <c r="J79" s="22">
        <v>8739</v>
      </c>
      <c r="K79" s="22">
        <v>8739</v>
      </c>
      <c r="L79" s="22">
        <v>8739</v>
      </c>
      <c r="M79" s="22">
        <v>8739</v>
      </c>
      <c r="N79" s="22">
        <v>8739</v>
      </c>
      <c r="O79" s="22">
        <v>8737</v>
      </c>
    </row>
    <row r="80" spans="1:15" x14ac:dyDescent="0.55000000000000004">
      <c r="A80" s="21">
        <v>2024</v>
      </c>
      <c r="B80" s="21" t="s">
        <v>1199</v>
      </c>
      <c r="C80" s="21" t="s">
        <v>154</v>
      </c>
      <c r="D80" s="21" t="s">
        <v>155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</row>
    <row r="81" spans="1:15" x14ac:dyDescent="0.55000000000000004">
      <c r="A81" s="21">
        <v>2024</v>
      </c>
      <c r="B81" s="21" t="s">
        <v>1189</v>
      </c>
      <c r="C81" s="21" t="s">
        <v>156</v>
      </c>
      <c r="D81" s="21" t="s">
        <v>157</v>
      </c>
      <c r="E81" s="22">
        <v>855642</v>
      </c>
      <c r="F81" s="22">
        <v>85564</v>
      </c>
      <c r="G81" s="22">
        <v>85564</v>
      </c>
      <c r="H81" s="22">
        <v>85564</v>
      </c>
      <c r="I81" s="22">
        <v>85564</v>
      </c>
      <c r="J81" s="22">
        <v>85564</v>
      </c>
      <c r="K81" s="22">
        <v>85564</v>
      </c>
      <c r="L81" s="22">
        <v>85564</v>
      </c>
      <c r="M81" s="22">
        <v>85564</v>
      </c>
      <c r="N81" s="22">
        <v>85564</v>
      </c>
      <c r="O81" s="22">
        <v>85566</v>
      </c>
    </row>
    <row r="82" spans="1:15" x14ac:dyDescent="0.55000000000000004">
      <c r="A82" s="21">
        <v>2024</v>
      </c>
      <c r="B82" s="21" t="s">
        <v>1195</v>
      </c>
      <c r="C82" s="21" t="s">
        <v>158</v>
      </c>
      <c r="D82" s="21" t="s">
        <v>1243</v>
      </c>
      <c r="E82" s="22">
        <v>396472</v>
      </c>
      <c r="F82" s="22">
        <v>39647</v>
      </c>
      <c r="G82" s="22">
        <v>39647</v>
      </c>
      <c r="H82" s="22">
        <v>39647</v>
      </c>
      <c r="I82" s="22">
        <v>39647</v>
      </c>
      <c r="J82" s="22">
        <v>39647</v>
      </c>
      <c r="K82" s="22">
        <v>39647</v>
      </c>
      <c r="L82" s="22">
        <v>39647</v>
      </c>
      <c r="M82" s="22">
        <v>39647</v>
      </c>
      <c r="N82" s="22">
        <v>39647</v>
      </c>
      <c r="O82" s="22">
        <v>39649</v>
      </c>
    </row>
    <row r="83" spans="1:15" x14ac:dyDescent="0.55000000000000004">
      <c r="A83" s="21">
        <v>2024</v>
      </c>
      <c r="B83" s="21" t="s">
        <v>1199</v>
      </c>
      <c r="C83" s="21" t="s">
        <v>159</v>
      </c>
      <c r="D83" s="21" t="s">
        <v>160</v>
      </c>
      <c r="E83" s="22">
        <v>139062</v>
      </c>
      <c r="F83" s="22">
        <v>13906</v>
      </c>
      <c r="G83" s="22">
        <v>13906</v>
      </c>
      <c r="H83" s="22">
        <v>13906</v>
      </c>
      <c r="I83" s="22">
        <v>13906</v>
      </c>
      <c r="J83" s="22">
        <v>13906</v>
      </c>
      <c r="K83" s="22">
        <v>13906</v>
      </c>
      <c r="L83" s="22">
        <v>13906</v>
      </c>
      <c r="M83" s="22">
        <v>13906</v>
      </c>
      <c r="N83" s="22">
        <v>13906</v>
      </c>
      <c r="O83" s="22">
        <v>13908</v>
      </c>
    </row>
    <row r="84" spans="1:15" x14ac:dyDescent="0.55000000000000004">
      <c r="A84" s="21">
        <v>2024</v>
      </c>
      <c r="B84" s="21" t="s">
        <v>1185</v>
      </c>
      <c r="C84" s="21" t="s">
        <v>161</v>
      </c>
      <c r="D84" s="21" t="s">
        <v>162</v>
      </c>
      <c r="E84" s="22">
        <v>86101</v>
      </c>
      <c r="F84" s="22">
        <v>8610</v>
      </c>
      <c r="G84" s="22">
        <v>8610</v>
      </c>
      <c r="H84" s="22">
        <v>8610</v>
      </c>
      <c r="I84" s="22">
        <v>8610</v>
      </c>
      <c r="J84" s="22">
        <v>8610</v>
      </c>
      <c r="K84" s="22">
        <v>8610</v>
      </c>
      <c r="L84" s="22">
        <v>8610</v>
      </c>
      <c r="M84" s="22">
        <v>8610</v>
      </c>
      <c r="N84" s="22">
        <v>8610</v>
      </c>
      <c r="O84" s="22">
        <v>8611</v>
      </c>
    </row>
    <row r="85" spans="1:15" x14ac:dyDescent="0.55000000000000004">
      <c r="A85" s="21">
        <v>2024</v>
      </c>
      <c r="B85" s="21" t="s">
        <v>1177</v>
      </c>
      <c r="C85" s="21" t="s">
        <v>163</v>
      </c>
      <c r="D85" s="21" t="s">
        <v>164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</row>
    <row r="86" spans="1:15" x14ac:dyDescent="0.55000000000000004">
      <c r="A86" s="21">
        <v>2024</v>
      </c>
      <c r="B86" s="21" t="s">
        <v>1181</v>
      </c>
      <c r="C86" s="21" t="s">
        <v>165</v>
      </c>
      <c r="D86" s="21" t="s">
        <v>1244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</row>
    <row r="87" spans="1:15" x14ac:dyDescent="0.55000000000000004">
      <c r="A87" s="21">
        <v>2024</v>
      </c>
      <c r="B87" s="21" t="s">
        <v>1179</v>
      </c>
      <c r="C87" s="21" t="s">
        <v>166</v>
      </c>
      <c r="D87" s="21" t="s">
        <v>167</v>
      </c>
      <c r="E87" s="22">
        <v>33987</v>
      </c>
      <c r="F87" s="22">
        <v>3399</v>
      </c>
      <c r="G87" s="22">
        <v>3399</v>
      </c>
      <c r="H87" s="22">
        <v>3399</v>
      </c>
      <c r="I87" s="22">
        <v>3399</v>
      </c>
      <c r="J87" s="22">
        <v>3399</v>
      </c>
      <c r="K87" s="22">
        <v>3399</v>
      </c>
      <c r="L87" s="22">
        <v>3399</v>
      </c>
      <c r="M87" s="22">
        <v>3399</v>
      </c>
      <c r="N87" s="22">
        <v>3399</v>
      </c>
      <c r="O87" s="22">
        <v>3396</v>
      </c>
    </row>
    <row r="88" spans="1:15" x14ac:dyDescent="0.55000000000000004">
      <c r="A88" s="21">
        <v>2024</v>
      </c>
      <c r="B88" s="21" t="s">
        <v>1177</v>
      </c>
      <c r="C88" s="21" t="s">
        <v>168</v>
      </c>
      <c r="D88" s="21" t="s">
        <v>169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</row>
    <row r="89" spans="1:15" x14ac:dyDescent="0.55000000000000004">
      <c r="A89" s="21">
        <v>2024</v>
      </c>
      <c r="B89" s="21" t="s">
        <v>1195</v>
      </c>
      <c r="C89" s="21" t="s">
        <v>170</v>
      </c>
      <c r="D89" s="21" t="s">
        <v>171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</row>
    <row r="90" spans="1:15" x14ac:dyDescent="0.55000000000000004">
      <c r="A90" s="21">
        <v>2024</v>
      </c>
      <c r="B90" s="21" t="s">
        <v>1177</v>
      </c>
      <c r="C90" s="21" t="s">
        <v>172</v>
      </c>
      <c r="D90" s="21" t="s">
        <v>173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</row>
    <row r="91" spans="1:15" x14ac:dyDescent="0.55000000000000004">
      <c r="A91" s="21">
        <v>2024</v>
      </c>
      <c r="B91" s="21" t="s">
        <v>1199</v>
      </c>
      <c r="C91" s="21" t="s">
        <v>176</v>
      </c>
      <c r="D91" s="21" t="s">
        <v>177</v>
      </c>
      <c r="E91" s="22">
        <v>79659</v>
      </c>
      <c r="F91" s="22">
        <v>7966</v>
      </c>
      <c r="G91" s="22">
        <v>7966</v>
      </c>
      <c r="H91" s="22">
        <v>7966</v>
      </c>
      <c r="I91" s="22">
        <v>7966</v>
      </c>
      <c r="J91" s="22">
        <v>7966</v>
      </c>
      <c r="K91" s="22">
        <v>7966</v>
      </c>
      <c r="L91" s="22">
        <v>7966</v>
      </c>
      <c r="M91" s="22">
        <v>7966</v>
      </c>
      <c r="N91" s="22">
        <v>7966</v>
      </c>
      <c r="O91" s="22">
        <v>7965</v>
      </c>
    </row>
    <row r="92" spans="1:15" x14ac:dyDescent="0.55000000000000004">
      <c r="A92" s="21">
        <v>2024</v>
      </c>
      <c r="B92" s="21" t="s">
        <v>1188</v>
      </c>
      <c r="C92" s="21" t="s">
        <v>178</v>
      </c>
      <c r="D92" s="21" t="s">
        <v>179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</row>
    <row r="93" spans="1:15" x14ac:dyDescent="0.55000000000000004">
      <c r="A93" s="21">
        <v>2024</v>
      </c>
      <c r="B93" s="21" t="s">
        <v>1181</v>
      </c>
      <c r="C93" s="21" t="s">
        <v>180</v>
      </c>
      <c r="D93" s="21" t="s">
        <v>181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</row>
    <row r="94" spans="1:15" x14ac:dyDescent="0.55000000000000004">
      <c r="A94" s="21">
        <v>2024</v>
      </c>
      <c r="B94" s="21" t="s">
        <v>1177</v>
      </c>
      <c r="C94" s="21" t="s">
        <v>182</v>
      </c>
      <c r="D94" s="21" t="s">
        <v>183</v>
      </c>
      <c r="E94" s="22">
        <v>158461</v>
      </c>
      <c r="F94" s="22">
        <v>15846</v>
      </c>
      <c r="G94" s="22">
        <v>15846</v>
      </c>
      <c r="H94" s="22">
        <v>15846</v>
      </c>
      <c r="I94" s="22">
        <v>15846</v>
      </c>
      <c r="J94" s="22">
        <v>15846</v>
      </c>
      <c r="K94" s="22">
        <v>15846</v>
      </c>
      <c r="L94" s="22">
        <v>15846</v>
      </c>
      <c r="M94" s="22">
        <v>15846</v>
      </c>
      <c r="N94" s="22">
        <v>15846</v>
      </c>
      <c r="O94" s="22">
        <v>15847</v>
      </c>
    </row>
    <row r="95" spans="1:15" x14ac:dyDescent="0.55000000000000004">
      <c r="A95" s="21">
        <v>2024</v>
      </c>
      <c r="B95" s="21" t="s">
        <v>1177</v>
      </c>
      <c r="C95" s="21" t="s">
        <v>1249</v>
      </c>
      <c r="D95" s="21" t="s">
        <v>186</v>
      </c>
      <c r="E95" s="22">
        <v>321680</v>
      </c>
      <c r="F95" s="22">
        <v>32168</v>
      </c>
      <c r="G95" s="22">
        <v>32168</v>
      </c>
      <c r="H95" s="22">
        <v>32168</v>
      </c>
      <c r="I95" s="22">
        <v>32168</v>
      </c>
      <c r="J95" s="22">
        <v>32168</v>
      </c>
      <c r="K95" s="22">
        <v>32168</v>
      </c>
      <c r="L95" s="22">
        <v>32168</v>
      </c>
      <c r="M95" s="22">
        <v>32168</v>
      </c>
      <c r="N95" s="22">
        <v>32168</v>
      </c>
      <c r="O95" s="22">
        <v>32168</v>
      </c>
    </row>
    <row r="96" spans="1:15" x14ac:dyDescent="0.55000000000000004">
      <c r="A96" s="21">
        <v>2024</v>
      </c>
      <c r="B96" s="21" t="s">
        <v>1179</v>
      </c>
      <c r="C96" s="21" t="s">
        <v>329</v>
      </c>
      <c r="D96" s="21" t="s">
        <v>330</v>
      </c>
      <c r="E96" s="22">
        <v>244889</v>
      </c>
      <c r="F96" s="22">
        <v>24489</v>
      </c>
      <c r="G96" s="22">
        <v>24489</v>
      </c>
      <c r="H96" s="22">
        <v>24489</v>
      </c>
      <c r="I96" s="22">
        <v>24489</v>
      </c>
      <c r="J96" s="22">
        <v>24489</v>
      </c>
      <c r="K96" s="22">
        <v>24489</v>
      </c>
      <c r="L96" s="22">
        <v>24489</v>
      </c>
      <c r="M96" s="22">
        <v>24489</v>
      </c>
      <c r="N96" s="22">
        <v>24489</v>
      </c>
      <c r="O96" s="22">
        <v>24488</v>
      </c>
    </row>
    <row r="97" spans="1:15" x14ac:dyDescent="0.55000000000000004">
      <c r="A97" s="21">
        <v>2024</v>
      </c>
      <c r="B97" s="21" t="s">
        <v>1188</v>
      </c>
      <c r="C97" s="21" t="s">
        <v>560</v>
      </c>
      <c r="D97" s="21" t="s">
        <v>561</v>
      </c>
      <c r="E97" s="22">
        <v>60881</v>
      </c>
      <c r="F97" s="22">
        <v>6088</v>
      </c>
      <c r="G97" s="22">
        <v>6088</v>
      </c>
      <c r="H97" s="22">
        <v>6088</v>
      </c>
      <c r="I97" s="22">
        <v>6088</v>
      </c>
      <c r="J97" s="22">
        <v>6088</v>
      </c>
      <c r="K97" s="22">
        <v>6088</v>
      </c>
      <c r="L97" s="22">
        <v>6088</v>
      </c>
      <c r="M97" s="22">
        <v>6088</v>
      </c>
      <c r="N97" s="22">
        <v>6088</v>
      </c>
      <c r="O97" s="22">
        <v>6089</v>
      </c>
    </row>
    <row r="98" spans="1:15" x14ac:dyDescent="0.55000000000000004">
      <c r="A98" s="21">
        <v>2024</v>
      </c>
      <c r="B98" s="21" t="s">
        <v>1179</v>
      </c>
      <c r="C98" s="21" t="s">
        <v>187</v>
      </c>
      <c r="D98" s="21" t="s">
        <v>188</v>
      </c>
      <c r="E98" s="22">
        <v>178155</v>
      </c>
      <c r="F98" s="22">
        <v>17816</v>
      </c>
      <c r="G98" s="22">
        <v>17816</v>
      </c>
      <c r="H98" s="22">
        <v>17816</v>
      </c>
      <c r="I98" s="22">
        <v>17816</v>
      </c>
      <c r="J98" s="22">
        <v>17816</v>
      </c>
      <c r="K98" s="22">
        <v>17816</v>
      </c>
      <c r="L98" s="22">
        <v>17816</v>
      </c>
      <c r="M98" s="22">
        <v>17816</v>
      </c>
      <c r="N98" s="22">
        <v>17816</v>
      </c>
      <c r="O98" s="22">
        <v>17811</v>
      </c>
    </row>
    <row r="99" spans="1:15" x14ac:dyDescent="0.55000000000000004">
      <c r="A99" s="21">
        <v>2024</v>
      </c>
      <c r="B99" s="21" t="s">
        <v>1195</v>
      </c>
      <c r="C99" s="21" t="s">
        <v>189</v>
      </c>
      <c r="D99" s="21" t="s">
        <v>190</v>
      </c>
      <c r="E99" s="22">
        <v>207209</v>
      </c>
      <c r="F99" s="22">
        <v>20721</v>
      </c>
      <c r="G99" s="22">
        <v>20721</v>
      </c>
      <c r="H99" s="22">
        <v>20721</v>
      </c>
      <c r="I99" s="22">
        <v>20721</v>
      </c>
      <c r="J99" s="22">
        <v>20721</v>
      </c>
      <c r="K99" s="22">
        <v>20721</v>
      </c>
      <c r="L99" s="22">
        <v>20721</v>
      </c>
      <c r="M99" s="22">
        <v>20721</v>
      </c>
      <c r="N99" s="22">
        <v>20721</v>
      </c>
      <c r="O99" s="22">
        <v>20720</v>
      </c>
    </row>
    <row r="100" spans="1:15" x14ac:dyDescent="0.55000000000000004">
      <c r="A100" s="21">
        <v>2024</v>
      </c>
      <c r="B100" s="21" t="s">
        <v>1199</v>
      </c>
      <c r="C100" s="21" t="s">
        <v>184</v>
      </c>
      <c r="D100" s="21" t="s">
        <v>185</v>
      </c>
      <c r="E100" s="22">
        <v>183139</v>
      </c>
      <c r="F100" s="22">
        <v>18314</v>
      </c>
      <c r="G100" s="22">
        <v>18314</v>
      </c>
      <c r="H100" s="22">
        <v>18314</v>
      </c>
      <c r="I100" s="22">
        <v>18314</v>
      </c>
      <c r="J100" s="22">
        <v>18314</v>
      </c>
      <c r="K100" s="22">
        <v>18314</v>
      </c>
      <c r="L100" s="22">
        <v>18314</v>
      </c>
      <c r="M100" s="22">
        <v>18314</v>
      </c>
      <c r="N100" s="22">
        <v>18314</v>
      </c>
      <c r="O100" s="22">
        <v>18313</v>
      </c>
    </row>
    <row r="101" spans="1:15" x14ac:dyDescent="0.55000000000000004">
      <c r="A101" s="21">
        <v>2024</v>
      </c>
      <c r="B101" s="21" t="s">
        <v>1189</v>
      </c>
      <c r="C101" s="21" t="s">
        <v>64</v>
      </c>
      <c r="D101" s="21" t="s">
        <v>1252</v>
      </c>
      <c r="E101" s="22">
        <v>385896</v>
      </c>
      <c r="F101" s="22">
        <v>38590</v>
      </c>
      <c r="G101" s="22">
        <v>38590</v>
      </c>
      <c r="H101" s="22">
        <v>38590</v>
      </c>
      <c r="I101" s="22">
        <v>38590</v>
      </c>
      <c r="J101" s="22">
        <v>38590</v>
      </c>
      <c r="K101" s="22">
        <v>38590</v>
      </c>
      <c r="L101" s="22">
        <v>38590</v>
      </c>
      <c r="M101" s="22">
        <v>38590</v>
      </c>
      <c r="N101" s="22">
        <v>38590</v>
      </c>
      <c r="O101" s="22">
        <v>38586</v>
      </c>
    </row>
    <row r="102" spans="1:15" x14ac:dyDescent="0.55000000000000004">
      <c r="A102" s="21">
        <v>2024</v>
      </c>
      <c r="B102" s="21" t="s">
        <v>1195</v>
      </c>
      <c r="C102" s="21" t="s">
        <v>193</v>
      </c>
      <c r="D102" s="21" t="s">
        <v>194</v>
      </c>
      <c r="E102" s="22">
        <v>191810</v>
      </c>
      <c r="F102" s="22">
        <v>19181</v>
      </c>
      <c r="G102" s="22">
        <v>19181</v>
      </c>
      <c r="H102" s="22">
        <v>19181</v>
      </c>
      <c r="I102" s="22">
        <v>19181</v>
      </c>
      <c r="J102" s="22">
        <v>19181</v>
      </c>
      <c r="K102" s="22">
        <v>19181</v>
      </c>
      <c r="L102" s="22">
        <v>19181</v>
      </c>
      <c r="M102" s="22">
        <v>19181</v>
      </c>
      <c r="N102" s="22">
        <v>19181</v>
      </c>
      <c r="O102" s="22">
        <v>19181</v>
      </c>
    </row>
    <row r="103" spans="1:15" x14ac:dyDescent="0.55000000000000004">
      <c r="A103" s="21">
        <v>2024</v>
      </c>
      <c r="B103" s="21" t="s">
        <v>1177</v>
      </c>
      <c r="C103" s="21" t="s">
        <v>195</v>
      </c>
      <c r="D103" s="21" t="s">
        <v>196</v>
      </c>
      <c r="E103" s="22">
        <v>115161</v>
      </c>
      <c r="F103" s="22">
        <v>11516</v>
      </c>
      <c r="G103" s="22">
        <v>11516</v>
      </c>
      <c r="H103" s="22">
        <v>11516</v>
      </c>
      <c r="I103" s="22">
        <v>11516</v>
      </c>
      <c r="J103" s="22">
        <v>11516</v>
      </c>
      <c r="K103" s="22">
        <v>11516</v>
      </c>
      <c r="L103" s="22">
        <v>11516</v>
      </c>
      <c r="M103" s="22">
        <v>11516</v>
      </c>
      <c r="N103" s="22">
        <v>11516</v>
      </c>
      <c r="O103" s="22">
        <v>11517</v>
      </c>
    </row>
    <row r="104" spans="1:15" x14ac:dyDescent="0.55000000000000004">
      <c r="A104" s="21">
        <v>2024</v>
      </c>
      <c r="B104" s="21" t="s">
        <v>1188</v>
      </c>
      <c r="C104" s="21" t="s">
        <v>197</v>
      </c>
      <c r="D104" s="21" t="s">
        <v>198</v>
      </c>
      <c r="E104" s="22">
        <v>46653</v>
      </c>
      <c r="F104" s="22">
        <v>4665</v>
      </c>
      <c r="G104" s="22">
        <v>4665</v>
      </c>
      <c r="H104" s="22">
        <v>4665</v>
      </c>
      <c r="I104" s="22">
        <v>4665</v>
      </c>
      <c r="J104" s="22">
        <v>4665</v>
      </c>
      <c r="K104" s="22">
        <v>4665</v>
      </c>
      <c r="L104" s="22">
        <v>4665</v>
      </c>
      <c r="M104" s="22">
        <v>4665</v>
      </c>
      <c r="N104" s="22">
        <v>4665</v>
      </c>
      <c r="O104" s="22">
        <v>4668</v>
      </c>
    </row>
    <row r="105" spans="1:15" x14ac:dyDescent="0.55000000000000004">
      <c r="A105" s="21">
        <v>2024</v>
      </c>
      <c r="B105" s="21" t="s">
        <v>1191</v>
      </c>
      <c r="C105" s="21" t="s">
        <v>199</v>
      </c>
      <c r="D105" s="21" t="s">
        <v>200</v>
      </c>
      <c r="E105" s="22">
        <v>81129</v>
      </c>
      <c r="F105" s="22">
        <v>8113</v>
      </c>
      <c r="G105" s="22">
        <v>8113</v>
      </c>
      <c r="H105" s="22">
        <v>8113</v>
      </c>
      <c r="I105" s="22">
        <v>8113</v>
      </c>
      <c r="J105" s="22">
        <v>8113</v>
      </c>
      <c r="K105" s="22">
        <v>8113</v>
      </c>
      <c r="L105" s="22">
        <v>8113</v>
      </c>
      <c r="M105" s="22">
        <v>8113</v>
      </c>
      <c r="N105" s="22">
        <v>8113</v>
      </c>
      <c r="O105" s="22">
        <v>8112</v>
      </c>
    </row>
    <row r="106" spans="1:15" x14ac:dyDescent="0.55000000000000004">
      <c r="A106" s="21">
        <v>2024</v>
      </c>
      <c r="B106" s="21" t="s">
        <v>1179</v>
      </c>
      <c r="C106" s="21" t="s">
        <v>201</v>
      </c>
      <c r="D106" s="21" t="s">
        <v>202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</row>
    <row r="107" spans="1:15" x14ac:dyDescent="0.55000000000000004">
      <c r="A107" s="21">
        <v>2024</v>
      </c>
      <c r="B107" s="21" t="s">
        <v>1188</v>
      </c>
      <c r="C107" s="21" t="s">
        <v>203</v>
      </c>
      <c r="D107" s="21" t="s">
        <v>1257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</row>
    <row r="108" spans="1:15" x14ac:dyDescent="0.55000000000000004">
      <c r="A108" s="21">
        <v>2024</v>
      </c>
      <c r="B108" s="21" t="s">
        <v>1181</v>
      </c>
      <c r="C108" s="21" t="s">
        <v>204</v>
      </c>
      <c r="D108" s="21" t="s">
        <v>1258</v>
      </c>
      <c r="E108" s="22">
        <v>115619</v>
      </c>
      <c r="F108" s="22">
        <v>11562</v>
      </c>
      <c r="G108" s="22">
        <v>11562</v>
      </c>
      <c r="H108" s="22">
        <v>11562</v>
      </c>
      <c r="I108" s="22">
        <v>11562</v>
      </c>
      <c r="J108" s="22">
        <v>11562</v>
      </c>
      <c r="K108" s="22">
        <v>11562</v>
      </c>
      <c r="L108" s="22">
        <v>11562</v>
      </c>
      <c r="M108" s="22">
        <v>11562</v>
      </c>
      <c r="N108" s="22">
        <v>11562</v>
      </c>
      <c r="O108" s="22">
        <v>11561</v>
      </c>
    </row>
    <row r="109" spans="1:15" x14ac:dyDescent="0.55000000000000004">
      <c r="A109" s="21">
        <v>2024</v>
      </c>
      <c r="B109" s="21" t="s">
        <v>1189</v>
      </c>
      <c r="C109" s="21" t="s">
        <v>205</v>
      </c>
      <c r="D109" s="21" t="s">
        <v>206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</row>
    <row r="110" spans="1:15" x14ac:dyDescent="0.55000000000000004">
      <c r="A110" s="21">
        <v>2024</v>
      </c>
      <c r="B110" s="21" t="s">
        <v>1177</v>
      </c>
      <c r="C110" s="21" t="s">
        <v>207</v>
      </c>
      <c r="D110" s="21" t="s">
        <v>208</v>
      </c>
      <c r="E110" s="22">
        <v>66894</v>
      </c>
      <c r="F110" s="22">
        <v>6689</v>
      </c>
      <c r="G110" s="22">
        <v>6689</v>
      </c>
      <c r="H110" s="22">
        <v>6689</v>
      </c>
      <c r="I110" s="22">
        <v>6689</v>
      </c>
      <c r="J110" s="22">
        <v>6689</v>
      </c>
      <c r="K110" s="22">
        <v>6689</v>
      </c>
      <c r="L110" s="22">
        <v>6689</v>
      </c>
      <c r="M110" s="22">
        <v>6689</v>
      </c>
      <c r="N110" s="22">
        <v>6689</v>
      </c>
      <c r="O110" s="22">
        <v>6693</v>
      </c>
    </row>
    <row r="111" spans="1:15" x14ac:dyDescent="0.55000000000000004">
      <c r="A111" s="21">
        <v>2024</v>
      </c>
      <c r="B111" s="21" t="s">
        <v>1188</v>
      </c>
      <c r="C111" s="21" t="s">
        <v>209</v>
      </c>
      <c r="D111" s="21" t="s">
        <v>210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</row>
    <row r="112" spans="1:15" x14ac:dyDescent="0.55000000000000004">
      <c r="A112" s="21">
        <v>2024</v>
      </c>
      <c r="B112" s="21" t="s">
        <v>1189</v>
      </c>
      <c r="C112" s="21" t="s">
        <v>211</v>
      </c>
      <c r="D112" s="21" t="s">
        <v>212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</row>
    <row r="113" spans="1:15" x14ac:dyDescent="0.55000000000000004">
      <c r="A113" s="21">
        <v>2024</v>
      </c>
      <c r="B113" s="21" t="s">
        <v>1179</v>
      </c>
      <c r="C113" s="21" t="s">
        <v>213</v>
      </c>
      <c r="D113" s="21" t="s">
        <v>214</v>
      </c>
      <c r="E113" s="22">
        <v>38646</v>
      </c>
      <c r="F113" s="22">
        <v>3865</v>
      </c>
      <c r="G113" s="22">
        <v>3865</v>
      </c>
      <c r="H113" s="22">
        <v>3865</v>
      </c>
      <c r="I113" s="22">
        <v>3865</v>
      </c>
      <c r="J113" s="22">
        <v>3865</v>
      </c>
      <c r="K113" s="22">
        <v>3865</v>
      </c>
      <c r="L113" s="22">
        <v>3865</v>
      </c>
      <c r="M113" s="22">
        <v>3865</v>
      </c>
      <c r="N113" s="22">
        <v>3865</v>
      </c>
      <c r="O113" s="22">
        <v>3861</v>
      </c>
    </row>
    <row r="114" spans="1:15" x14ac:dyDescent="0.55000000000000004">
      <c r="A114" s="21">
        <v>2024</v>
      </c>
      <c r="B114" s="21" t="s">
        <v>1185</v>
      </c>
      <c r="C114" s="21" t="s">
        <v>215</v>
      </c>
      <c r="D114" s="21" t="s">
        <v>216</v>
      </c>
      <c r="E114" s="22">
        <v>104801</v>
      </c>
      <c r="F114" s="22">
        <v>10480</v>
      </c>
      <c r="G114" s="22">
        <v>10480</v>
      </c>
      <c r="H114" s="22">
        <v>10480</v>
      </c>
      <c r="I114" s="22">
        <v>10480</v>
      </c>
      <c r="J114" s="22">
        <v>10480</v>
      </c>
      <c r="K114" s="22">
        <v>10480</v>
      </c>
      <c r="L114" s="22">
        <v>10480</v>
      </c>
      <c r="M114" s="22">
        <v>10480</v>
      </c>
      <c r="N114" s="22">
        <v>10480</v>
      </c>
      <c r="O114" s="22">
        <v>10481</v>
      </c>
    </row>
    <row r="115" spans="1:15" x14ac:dyDescent="0.55000000000000004">
      <c r="A115" s="21">
        <v>2024</v>
      </c>
      <c r="B115" s="21" t="s">
        <v>1177</v>
      </c>
      <c r="C115" s="21" t="s">
        <v>217</v>
      </c>
      <c r="D115" s="21" t="s">
        <v>218</v>
      </c>
      <c r="E115" s="22">
        <v>74253</v>
      </c>
      <c r="F115" s="22">
        <v>7425</v>
      </c>
      <c r="G115" s="22">
        <v>7425</v>
      </c>
      <c r="H115" s="22">
        <v>7425</v>
      </c>
      <c r="I115" s="22">
        <v>7425</v>
      </c>
      <c r="J115" s="22">
        <v>7425</v>
      </c>
      <c r="K115" s="22">
        <v>7425</v>
      </c>
      <c r="L115" s="22">
        <v>7425</v>
      </c>
      <c r="M115" s="22">
        <v>7425</v>
      </c>
      <c r="N115" s="22">
        <v>7425</v>
      </c>
      <c r="O115" s="22">
        <v>7428</v>
      </c>
    </row>
    <row r="116" spans="1:15" x14ac:dyDescent="0.55000000000000004">
      <c r="A116" s="21">
        <v>2024</v>
      </c>
      <c r="B116" s="21" t="s">
        <v>1185</v>
      </c>
      <c r="C116" s="21" t="s">
        <v>219</v>
      </c>
      <c r="D116" s="21" t="s">
        <v>220</v>
      </c>
      <c r="E116" s="22">
        <v>111071</v>
      </c>
      <c r="F116" s="22">
        <v>11107</v>
      </c>
      <c r="G116" s="22">
        <v>11107</v>
      </c>
      <c r="H116" s="22">
        <v>11107</v>
      </c>
      <c r="I116" s="22">
        <v>11107</v>
      </c>
      <c r="J116" s="22">
        <v>11107</v>
      </c>
      <c r="K116" s="22">
        <v>11107</v>
      </c>
      <c r="L116" s="22">
        <v>11107</v>
      </c>
      <c r="M116" s="22">
        <v>11107</v>
      </c>
      <c r="N116" s="22">
        <v>11107</v>
      </c>
      <c r="O116" s="22">
        <v>11108</v>
      </c>
    </row>
    <row r="117" spans="1:15" x14ac:dyDescent="0.55000000000000004">
      <c r="A117" s="21">
        <v>2024</v>
      </c>
      <c r="B117" s="21" t="s">
        <v>1181</v>
      </c>
      <c r="C117" s="21" t="s">
        <v>221</v>
      </c>
      <c r="D117" s="21" t="s">
        <v>222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</row>
    <row r="118" spans="1:15" x14ac:dyDescent="0.55000000000000004">
      <c r="A118" s="21">
        <v>2024</v>
      </c>
      <c r="B118" s="21" t="s">
        <v>1188</v>
      </c>
      <c r="C118" s="21" t="s">
        <v>223</v>
      </c>
      <c r="D118" s="21" t="s">
        <v>224</v>
      </c>
      <c r="E118" s="22">
        <v>21559</v>
      </c>
      <c r="F118" s="22">
        <v>2156</v>
      </c>
      <c r="G118" s="22">
        <v>2156</v>
      </c>
      <c r="H118" s="22">
        <v>2156</v>
      </c>
      <c r="I118" s="22">
        <v>2156</v>
      </c>
      <c r="J118" s="22">
        <v>2156</v>
      </c>
      <c r="K118" s="22">
        <v>2156</v>
      </c>
      <c r="L118" s="22">
        <v>2156</v>
      </c>
      <c r="M118" s="22">
        <v>2156</v>
      </c>
      <c r="N118" s="22">
        <v>2156</v>
      </c>
      <c r="O118" s="22">
        <v>2155</v>
      </c>
    </row>
    <row r="119" spans="1:15" x14ac:dyDescent="0.55000000000000004">
      <c r="A119" s="21">
        <v>2024</v>
      </c>
      <c r="B119" s="21" t="s">
        <v>1177</v>
      </c>
      <c r="C119" s="21" t="s">
        <v>225</v>
      </c>
      <c r="D119" s="21" t="s">
        <v>226</v>
      </c>
      <c r="E119" s="22">
        <v>31221</v>
      </c>
      <c r="F119" s="22">
        <v>3122</v>
      </c>
      <c r="G119" s="22">
        <v>3122</v>
      </c>
      <c r="H119" s="22">
        <v>3122</v>
      </c>
      <c r="I119" s="22">
        <v>3122</v>
      </c>
      <c r="J119" s="22">
        <v>3122</v>
      </c>
      <c r="K119" s="22">
        <v>3122</v>
      </c>
      <c r="L119" s="22">
        <v>3122</v>
      </c>
      <c r="M119" s="22">
        <v>3122</v>
      </c>
      <c r="N119" s="22">
        <v>3122</v>
      </c>
      <c r="O119" s="22">
        <v>3123</v>
      </c>
    </row>
    <row r="120" spans="1:15" x14ac:dyDescent="0.55000000000000004">
      <c r="A120" s="21">
        <v>2024</v>
      </c>
      <c r="B120" s="21" t="s">
        <v>1179</v>
      </c>
      <c r="C120" s="21" t="s">
        <v>227</v>
      </c>
      <c r="D120" s="21" t="s">
        <v>228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</row>
    <row r="121" spans="1:15" x14ac:dyDescent="0.55000000000000004">
      <c r="A121" s="21">
        <v>2024</v>
      </c>
      <c r="B121" s="21" t="s">
        <v>1181</v>
      </c>
      <c r="C121" s="21" t="s">
        <v>229</v>
      </c>
      <c r="D121" s="21" t="s">
        <v>230</v>
      </c>
      <c r="E121" s="22">
        <v>1456</v>
      </c>
      <c r="F121" s="22">
        <v>146</v>
      </c>
      <c r="G121" s="22">
        <v>146</v>
      </c>
      <c r="H121" s="22">
        <v>146</v>
      </c>
      <c r="I121" s="22">
        <v>146</v>
      </c>
      <c r="J121" s="22">
        <v>146</v>
      </c>
      <c r="K121" s="22">
        <v>146</v>
      </c>
      <c r="L121" s="22">
        <v>146</v>
      </c>
      <c r="M121" s="22">
        <v>146</v>
      </c>
      <c r="N121" s="22">
        <v>146</v>
      </c>
      <c r="O121" s="22">
        <v>142</v>
      </c>
    </row>
    <row r="122" spans="1:15" x14ac:dyDescent="0.55000000000000004">
      <c r="A122" s="21">
        <v>2024</v>
      </c>
      <c r="B122" s="21" t="s">
        <v>1177</v>
      </c>
      <c r="C122" s="21" t="s">
        <v>235</v>
      </c>
      <c r="D122" s="21" t="s">
        <v>236</v>
      </c>
      <c r="E122" s="22">
        <v>175911</v>
      </c>
      <c r="F122" s="22">
        <v>17591</v>
      </c>
      <c r="G122" s="22">
        <v>17591</v>
      </c>
      <c r="H122" s="22">
        <v>17591</v>
      </c>
      <c r="I122" s="22">
        <v>17591</v>
      </c>
      <c r="J122" s="22">
        <v>17591</v>
      </c>
      <c r="K122" s="22">
        <v>17591</v>
      </c>
      <c r="L122" s="22">
        <v>17591</v>
      </c>
      <c r="M122" s="22">
        <v>17591</v>
      </c>
      <c r="N122" s="22">
        <v>17591</v>
      </c>
      <c r="O122" s="22">
        <v>17592</v>
      </c>
    </row>
    <row r="123" spans="1:15" x14ac:dyDescent="0.55000000000000004">
      <c r="A123" s="21">
        <v>2024</v>
      </c>
      <c r="B123" s="21" t="s">
        <v>1188</v>
      </c>
      <c r="C123" s="21" t="s">
        <v>231</v>
      </c>
      <c r="D123" s="21" t="s">
        <v>232</v>
      </c>
      <c r="E123" s="22">
        <v>29659</v>
      </c>
      <c r="F123" s="22">
        <v>2966</v>
      </c>
      <c r="G123" s="22">
        <v>2966</v>
      </c>
      <c r="H123" s="22">
        <v>2966</v>
      </c>
      <c r="I123" s="22">
        <v>2966</v>
      </c>
      <c r="J123" s="22">
        <v>2966</v>
      </c>
      <c r="K123" s="22">
        <v>2966</v>
      </c>
      <c r="L123" s="22">
        <v>2966</v>
      </c>
      <c r="M123" s="22">
        <v>2966</v>
      </c>
      <c r="N123" s="22">
        <v>2966</v>
      </c>
      <c r="O123" s="22">
        <v>2965</v>
      </c>
    </row>
    <row r="124" spans="1:15" x14ac:dyDescent="0.55000000000000004">
      <c r="A124" s="21">
        <v>2024</v>
      </c>
      <c r="B124" s="21" t="s">
        <v>1188</v>
      </c>
      <c r="C124" s="21" t="s">
        <v>285</v>
      </c>
      <c r="D124" s="21" t="s">
        <v>286</v>
      </c>
      <c r="E124" s="22">
        <v>342300</v>
      </c>
      <c r="F124" s="22">
        <v>34230</v>
      </c>
      <c r="G124" s="22">
        <v>34230</v>
      </c>
      <c r="H124" s="22">
        <v>34230</v>
      </c>
      <c r="I124" s="22">
        <v>34230</v>
      </c>
      <c r="J124" s="22">
        <v>34230</v>
      </c>
      <c r="K124" s="22">
        <v>34230</v>
      </c>
      <c r="L124" s="22">
        <v>34230</v>
      </c>
      <c r="M124" s="22">
        <v>34230</v>
      </c>
      <c r="N124" s="22">
        <v>34230</v>
      </c>
      <c r="O124" s="22">
        <v>34230</v>
      </c>
    </row>
    <row r="125" spans="1:15" x14ac:dyDescent="0.55000000000000004">
      <c r="A125" s="21">
        <v>2024</v>
      </c>
      <c r="B125" s="21" t="s">
        <v>1177</v>
      </c>
      <c r="C125" s="21" t="s">
        <v>237</v>
      </c>
      <c r="D125" s="21" t="s">
        <v>238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</row>
    <row r="126" spans="1:15" x14ac:dyDescent="0.55000000000000004">
      <c r="A126" s="21">
        <v>2024</v>
      </c>
      <c r="B126" s="21" t="s">
        <v>1179</v>
      </c>
      <c r="C126" s="21" t="s">
        <v>239</v>
      </c>
      <c r="D126" s="21" t="s">
        <v>240</v>
      </c>
      <c r="E126" s="22">
        <v>163904</v>
      </c>
      <c r="F126" s="22">
        <v>16390</v>
      </c>
      <c r="G126" s="22">
        <v>16390</v>
      </c>
      <c r="H126" s="22">
        <v>16390</v>
      </c>
      <c r="I126" s="22">
        <v>16390</v>
      </c>
      <c r="J126" s="22">
        <v>16390</v>
      </c>
      <c r="K126" s="22">
        <v>16390</v>
      </c>
      <c r="L126" s="22">
        <v>16390</v>
      </c>
      <c r="M126" s="22">
        <v>16390</v>
      </c>
      <c r="N126" s="22">
        <v>16390</v>
      </c>
      <c r="O126" s="22">
        <v>16394</v>
      </c>
    </row>
    <row r="127" spans="1:15" x14ac:dyDescent="0.55000000000000004">
      <c r="A127" s="21">
        <v>2024</v>
      </c>
      <c r="B127" s="21" t="s">
        <v>1177</v>
      </c>
      <c r="C127" s="21" t="s">
        <v>241</v>
      </c>
      <c r="D127" s="21" t="s">
        <v>242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</row>
    <row r="128" spans="1:15" x14ac:dyDescent="0.55000000000000004">
      <c r="A128" s="21">
        <v>2024</v>
      </c>
      <c r="B128" s="21" t="s">
        <v>1181</v>
      </c>
      <c r="C128" s="21" t="s">
        <v>243</v>
      </c>
      <c r="D128" s="21" t="s">
        <v>244</v>
      </c>
      <c r="E128" s="22">
        <v>82955</v>
      </c>
      <c r="F128" s="22">
        <v>8296</v>
      </c>
      <c r="G128" s="22">
        <v>8296</v>
      </c>
      <c r="H128" s="22">
        <v>8296</v>
      </c>
      <c r="I128" s="22">
        <v>8296</v>
      </c>
      <c r="J128" s="22">
        <v>8296</v>
      </c>
      <c r="K128" s="22">
        <v>8296</v>
      </c>
      <c r="L128" s="22">
        <v>8296</v>
      </c>
      <c r="M128" s="22">
        <v>8296</v>
      </c>
      <c r="N128" s="22">
        <v>8296</v>
      </c>
      <c r="O128" s="22">
        <v>8291</v>
      </c>
    </row>
    <row r="129" spans="1:15" x14ac:dyDescent="0.55000000000000004">
      <c r="A129" s="21">
        <v>2024</v>
      </c>
      <c r="B129" s="21" t="s">
        <v>1179</v>
      </c>
      <c r="C129" s="21" t="s">
        <v>248</v>
      </c>
      <c r="D129" s="21" t="s">
        <v>249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</row>
    <row r="130" spans="1:15" x14ac:dyDescent="0.55000000000000004">
      <c r="A130" s="21">
        <v>2024</v>
      </c>
      <c r="B130" s="21" t="s">
        <v>1177</v>
      </c>
      <c r="C130" s="21" t="s">
        <v>250</v>
      </c>
      <c r="D130" s="21" t="s">
        <v>251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</row>
    <row r="131" spans="1:15" x14ac:dyDescent="0.55000000000000004">
      <c r="A131" s="21">
        <v>2024</v>
      </c>
      <c r="B131" s="21" t="s">
        <v>1179</v>
      </c>
      <c r="C131" s="21" t="s">
        <v>252</v>
      </c>
      <c r="D131" s="21" t="s">
        <v>253</v>
      </c>
      <c r="E131" s="22">
        <v>30659</v>
      </c>
      <c r="F131" s="22">
        <v>3066</v>
      </c>
      <c r="G131" s="22">
        <v>3066</v>
      </c>
      <c r="H131" s="22">
        <v>3066</v>
      </c>
      <c r="I131" s="22">
        <v>3066</v>
      </c>
      <c r="J131" s="22">
        <v>3066</v>
      </c>
      <c r="K131" s="22">
        <v>3066</v>
      </c>
      <c r="L131" s="22">
        <v>3066</v>
      </c>
      <c r="M131" s="22">
        <v>3066</v>
      </c>
      <c r="N131" s="22">
        <v>3066</v>
      </c>
      <c r="O131" s="22">
        <v>3065</v>
      </c>
    </row>
    <row r="132" spans="1:15" x14ac:dyDescent="0.55000000000000004">
      <c r="A132" s="21">
        <v>2024</v>
      </c>
      <c r="B132" s="21" t="s">
        <v>1188</v>
      </c>
      <c r="C132" s="21" t="s">
        <v>254</v>
      </c>
      <c r="D132" s="21" t="s">
        <v>255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</row>
    <row r="133" spans="1:15" x14ac:dyDescent="0.55000000000000004">
      <c r="A133" s="21">
        <v>2024</v>
      </c>
      <c r="B133" s="21" t="s">
        <v>1185</v>
      </c>
      <c r="C133" s="21" t="s">
        <v>256</v>
      </c>
      <c r="D133" s="21" t="s">
        <v>257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</row>
    <row r="134" spans="1:15" x14ac:dyDescent="0.55000000000000004">
      <c r="A134" s="21">
        <v>2024</v>
      </c>
      <c r="B134" s="21" t="s">
        <v>1191</v>
      </c>
      <c r="C134" s="21" t="s">
        <v>258</v>
      </c>
      <c r="D134" s="21" t="s">
        <v>259</v>
      </c>
      <c r="E134" s="22">
        <v>41248</v>
      </c>
      <c r="F134" s="22">
        <v>4125</v>
      </c>
      <c r="G134" s="22">
        <v>4125</v>
      </c>
      <c r="H134" s="22">
        <v>4125</v>
      </c>
      <c r="I134" s="22">
        <v>4125</v>
      </c>
      <c r="J134" s="22">
        <v>4125</v>
      </c>
      <c r="K134" s="22">
        <v>4125</v>
      </c>
      <c r="L134" s="22">
        <v>4125</v>
      </c>
      <c r="M134" s="22">
        <v>4125</v>
      </c>
      <c r="N134" s="22">
        <v>4125</v>
      </c>
      <c r="O134" s="22">
        <v>4123</v>
      </c>
    </row>
    <row r="135" spans="1:15" x14ac:dyDescent="0.55000000000000004">
      <c r="A135" s="21">
        <v>2024</v>
      </c>
      <c r="B135" s="21" t="s">
        <v>1185</v>
      </c>
      <c r="C135" s="21" t="s">
        <v>260</v>
      </c>
      <c r="D135" s="21" t="s">
        <v>261</v>
      </c>
      <c r="E135" s="22">
        <v>131620</v>
      </c>
      <c r="F135" s="22">
        <v>13162</v>
      </c>
      <c r="G135" s="22">
        <v>13162</v>
      </c>
      <c r="H135" s="22">
        <v>13162</v>
      </c>
      <c r="I135" s="22">
        <v>13162</v>
      </c>
      <c r="J135" s="22">
        <v>13162</v>
      </c>
      <c r="K135" s="22">
        <v>13162</v>
      </c>
      <c r="L135" s="22">
        <v>13162</v>
      </c>
      <c r="M135" s="22">
        <v>13162</v>
      </c>
      <c r="N135" s="22">
        <v>13162</v>
      </c>
      <c r="O135" s="22">
        <v>13162</v>
      </c>
    </row>
    <row r="136" spans="1:15" x14ac:dyDescent="0.55000000000000004">
      <c r="A136" s="21">
        <v>2024</v>
      </c>
      <c r="B136" s="21" t="s">
        <v>1191</v>
      </c>
      <c r="C136" s="21" t="s">
        <v>247</v>
      </c>
      <c r="D136" s="21" t="s">
        <v>1268</v>
      </c>
      <c r="E136" s="22">
        <v>12947</v>
      </c>
      <c r="F136" s="22">
        <v>1295</v>
      </c>
      <c r="G136" s="22">
        <v>1295</v>
      </c>
      <c r="H136" s="22">
        <v>1295</v>
      </c>
      <c r="I136" s="22">
        <v>1295</v>
      </c>
      <c r="J136" s="22">
        <v>1295</v>
      </c>
      <c r="K136" s="22">
        <v>1295</v>
      </c>
      <c r="L136" s="22">
        <v>1295</v>
      </c>
      <c r="M136" s="22">
        <v>1295</v>
      </c>
      <c r="N136" s="22">
        <v>1295</v>
      </c>
      <c r="O136" s="22">
        <v>1292</v>
      </c>
    </row>
    <row r="137" spans="1:15" x14ac:dyDescent="0.55000000000000004">
      <c r="A137" s="21">
        <v>2024</v>
      </c>
      <c r="B137" s="21" t="s">
        <v>1195</v>
      </c>
      <c r="C137" s="21" t="s">
        <v>262</v>
      </c>
      <c r="D137" s="21" t="s">
        <v>263</v>
      </c>
      <c r="E137" s="22">
        <v>161331</v>
      </c>
      <c r="F137" s="22">
        <v>16133</v>
      </c>
      <c r="G137" s="22">
        <v>16133</v>
      </c>
      <c r="H137" s="22">
        <v>16133</v>
      </c>
      <c r="I137" s="22">
        <v>16133</v>
      </c>
      <c r="J137" s="22">
        <v>16133</v>
      </c>
      <c r="K137" s="22">
        <v>16133</v>
      </c>
      <c r="L137" s="22">
        <v>16133</v>
      </c>
      <c r="M137" s="22">
        <v>16133</v>
      </c>
      <c r="N137" s="22">
        <v>16133</v>
      </c>
      <c r="O137" s="22">
        <v>16134</v>
      </c>
    </row>
    <row r="138" spans="1:15" x14ac:dyDescent="0.55000000000000004">
      <c r="A138" s="21">
        <v>2024</v>
      </c>
      <c r="B138" s="21" t="s">
        <v>1177</v>
      </c>
      <c r="C138" s="21" t="s">
        <v>264</v>
      </c>
      <c r="D138" s="21" t="s">
        <v>265</v>
      </c>
      <c r="E138" s="22">
        <v>70164</v>
      </c>
      <c r="F138" s="22">
        <v>7016</v>
      </c>
      <c r="G138" s="22">
        <v>7016</v>
      </c>
      <c r="H138" s="22">
        <v>7016</v>
      </c>
      <c r="I138" s="22">
        <v>7016</v>
      </c>
      <c r="J138" s="22">
        <v>7016</v>
      </c>
      <c r="K138" s="22">
        <v>7016</v>
      </c>
      <c r="L138" s="22">
        <v>7016</v>
      </c>
      <c r="M138" s="22">
        <v>7016</v>
      </c>
      <c r="N138" s="22">
        <v>7016</v>
      </c>
      <c r="O138" s="22">
        <v>7020</v>
      </c>
    </row>
    <row r="139" spans="1:15" x14ac:dyDescent="0.55000000000000004">
      <c r="A139" s="21">
        <v>2024</v>
      </c>
      <c r="B139" s="21" t="s">
        <v>1177</v>
      </c>
      <c r="C139" s="21" t="s">
        <v>266</v>
      </c>
      <c r="D139" s="21" t="s">
        <v>267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</row>
    <row r="140" spans="1:15" x14ac:dyDescent="0.55000000000000004">
      <c r="A140" s="21">
        <v>2024</v>
      </c>
      <c r="B140" s="21" t="s">
        <v>1188</v>
      </c>
      <c r="C140" s="21" t="s">
        <v>268</v>
      </c>
      <c r="D140" s="21" t="s">
        <v>269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</row>
    <row r="141" spans="1:15" x14ac:dyDescent="0.55000000000000004">
      <c r="A141" s="21">
        <v>2024</v>
      </c>
      <c r="B141" s="21" t="s">
        <v>1179</v>
      </c>
      <c r="C141" s="21" t="s">
        <v>282</v>
      </c>
      <c r="D141" s="21" t="s">
        <v>283</v>
      </c>
      <c r="E141" s="22">
        <v>235111</v>
      </c>
      <c r="F141" s="22">
        <v>23511</v>
      </c>
      <c r="G141" s="22">
        <v>23511</v>
      </c>
      <c r="H141" s="22">
        <v>23511</v>
      </c>
      <c r="I141" s="22">
        <v>23511</v>
      </c>
      <c r="J141" s="22">
        <v>23511</v>
      </c>
      <c r="K141" s="22">
        <v>23511</v>
      </c>
      <c r="L141" s="22">
        <v>23511</v>
      </c>
      <c r="M141" s="22">
        <v>23511</v>
      </c>
      <c r="N141" s="22">
        <v>23511</v>
      </c>
      <c r="O141" s="22">
        <v>23512</v>
      </c>
    </row>
    <row r="142" spans="1:15" x14ac:dyDescent="0.55000000000000004">
      <c r="A142" s="21">
        <v>2024</v>
      </c>
      <c r="B142" s="21" t="s">
        <v>1177</v>
      </c>
      <c r="C142" s="21" t="s">
        <v>270</v>
      </c>
      <c r="D142" s="21" t="s">
        <v>271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</row>
    <row r="143" spans="1:15" x14ac:dyDescent="0.55000000000000004">
      <c r="A143" s="21">
        <v>2024</v>
      </c>
      <c r="B143" s="21" t="s">
        <v>1181</v>
      </c>
      <c r="C143" s="21" t="s">
        <v>272</v>
      </c>
      <c r="D143" s="21" t="s">
        <v>273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</row>
    <row r="144" spans="1:15" x14ac:dyDescent="0.55000000000000004">
      <c r="A144" s="21">
        <v>2024</v>
      </c>
      <c r="B144" s="21" t="s">
        <v>1181</v>
      </c>
      <c r="C144" s="21" t="s">
        <v>274</v>
      </c>
      <c r="D144" s="21" t="s">
        <v>275</v>
      </c>
      <c r="E144" s="22">
        <v>310058</v>
      </c>
      <c r="F144" s="22">
        <v>31006</v>
      </c>
      <c r="G144" s="22">
        <v>31006</v>
      </c>
      <c r="H144" s="22">
        <v>31006</v>
      </c>
      <c r="I144" s="22">
        <v>31006</v>
      </c>
      <c r="J144" s="22">
        <v>31006</v>
      </c>
      <c r="K144" s="22">
        <v>31006</v>
      </c>
      <c r="L144" s="22">
        <v>31006</v>
      </c>
      <c r="M144" s="22">
        <v>31006</v>
      </c>
      <c r="N144" s="22">
        <v>31006</v>
      </c>
      <c r="O144" s="22">
        <v>31004</v>
      </c>
    </row>
    <row r="145" spans="1:15" x14ac:dyDescent="0.55000000000000004">
      <c r="A145" s="21">
        <v>2024</v>
      </c>
      <c r="B145" s="21" t="s">
        <v>1191</v>
      </c>
      <c r="C145" s="21" t="s">
        <v>276</v>
      </c>
      <c r="D145" s="21" t="s">
        <v>277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</row>
    <row r="146" spans="1:15" x14ac:dyDescent="0.55000000000000004">
      <c r="A146" s="21">
        <v>2024</v>
      </c>
      <c r="B146" s="21" t="s">
        <v>1177</v>
      </c>
      <c r="C146" s="21" t="s">
        <v>278</v>
      </c>
      <c r="D146" s="21" t="s">
        <v>279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</row>
    <row r="147" spans="1:15" x14ac:dyDescent="0.55000000000000004">
      <c r="A147" s="21">
        <v>2024</v>
      </c>
      <c r="B147" s="21" t="s">
        <v>1191</v>
      </c>
      <c r="C147" s="21" t="s">
        <v>280</v>
      </c>
      <c r="D147" s="21" t="s">
        <v>281</v>
      </c>
      <c r="E147" s="22">
        <v>4304</v>
      </c>
      <c r="F147" s="22">
        <v>430</v>
      </c>
      <c r="G147" s="22">
        <v>430</v>
      </c>
      <c r="H147" s="22">
        <v>430</v>
      </c>
      <c r="I147" s="22">
        <v>430</v>
      </c>
      <c r="J147" s="22">
        <v>430</v>
      </c>
      <c r="K147" s="22">
        <v>430</v>
      </c>
      <c r="L147" s="22">
        <v>430</v>
      </c>
      <c r="M147" s="22">
        <v>430</v>
      </c>
      <c r="N147" s="22">
        <v>430</v>
      </c>
      <c r="O147" s="22">
        <v>434</v>
      </c>
    </row>
    <row r="148" spans="1:15" x14ac:dyDescent="0.55000000000000004">
      <c r="A148" s="21">
        <v>2024</v>
      </c>
      <c r="B148" s="21" t="s">
        <v>1177</v>
      </c>
      <c r="C148" s="21" t="s">
        <v>284</v>
      </c>
      <c r="D148" s="21" t="s">
        <v>1274</v>
      </c>
      <c r="E148" s="22">
        <v>8144</v>
      </c>
      <c r="F148" s="22">
        <v>814</v>
      </c>
      <c r="G148" s="22">
        <v>814</v>
      </c>
      <c r="H148" s="22">
        <v>814</v>
      </c>
      <c r="I148" s="22">
        <v>814</v>
      </c>
      <c r="J148" s="22">
        <v>814</v>
      </c>
      <c r="K148" s="22">
        <v>814</v>
      </c>
      <c r="L148" s="22">
        <v>814</v>
      </c>
      <c r="M148" s="22">
        <v>814</v>
      </c>
      <c r="N148" s="22">
        <v>814</v>
      </c>
      <c r="O148" s="22">
        <v>818</v>
      </c>
    </row>
    <row r="149" spans="1:15" x14ac:dyDescent="0.55000000000000004">
      <c r="A149" s="21">
        <v>2024</v>
      </c>
      <c r="B149" s="21" t="s">
        <v>1177</v>
      </c>
      <c r="C149" s="21" t="s">
        <v>287</v>
      </c>
      <c r="D149" s="21" t="s">
        <v>288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</row>
    <row r="150" spans="1:15" x14ac:dyDescent="0.55000000000000004">
      <c r="A150" s="21">
        <v>2024</v>
      </c>
      <c r="B150" s="21" t="s">
        <v>1181</v>
      </c>
      <c r="C150" s="21" t="s">
        <v>289</v>
      </c>
      <c r="D150" s="21" t="s">
        <v>290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</row>
    <row r="151" spans="1:15" x14ac:dyDescent="0.55000000000000004">
      <c r="A151" s="21">
        <v>2024</v>
      </c>
      <c r="B151" s="21" t="s">
        <v>1189</v>
      </c>
      <c r="C151" s="21" t="s">
        <v>291</v>
      </c>
      <c r="D151" s="21" t="s">
        <v>292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</row>
    <row r="152" spans="1:15" x14ac:dyDescent="0.55000000000000004">
      <c r="A152" s="21">
        <v>2024</v>
      </c>
      <c r="B152" s="21" t="s">
        <v>1189</v>
      </c>
      <c r="C152" s="21" t="s">
        <v>293</v>
      </c>
      <c r="D152" s="21" t="s">
        <v>294</v>
      </c>
      <c r="E152" s="22">
        <v>32807</v>
      </c>
      <c r="F152" s="22">
        <v>3281</v>
      </c>
      <c r="G152" s="22">
        <v>3281</v>
      </c>
      <c r="H152" s="22">
        <v>3281</v>
      </c>
      <c r="I152" s="22">
        <v>3281</v>
      </c>
      <c r="J152" s="22">
        <v>3281</v>
      </c>
      <c r="K152" s="22">
        <v>3281</v>
      </c>
      <c r="L152" s="22">
        <v>3281</v>
      </c>
      <c r="M152" s="22">
        <v>3281</v>
      </c>
      <c r="N152" s="22">
        <v>3281</v>
      </c>
      <c r="O152" s="22">
        <v>3278</v>
      </c>
    </row>
    <row r="153" spans="1:15" x14ac:dyDescent="0.55000000000000004">
      <c r="A153" s="21">
        <v>2024</v>
      </c>
      <c r="B153" s="21" t="s">
        <v>1185</v>
      </c>
      <c r="C153" s="21" t="s">
        <v>295</v>
      </c>
      <c r="D153" s="21" t="s">
        <v>296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</row>
    <row r="154" spans="1:15" x14ac:dyDescent="0.55000000000000004">
      <c r="A154" s="21">
        <v>2024</v>
      </c>
      <c r="B154" s="21" t="s">
        <v>1181</v>
      </c>
      <c r="C154" s="21" t="s">
        <v>297</v>
      </c>
      <c r="D154" s="21" t="s">
        <v>298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</row>
    <row r="155" spans="1:15" x14ac:dyDescent="0.55000000000000004">
      <c r="A155" s="21">
        <v>2024</v>
      </c>
      <c r="B155" s="21" t="s">
        <v>1177</v>
      </c>
      <c r="C155" s="21" t="s">
        <v>299</v>
      </c>
      <c r="D155" s="21" t="s">
        <v>300</v>
      </c>
      <c r="E155" s="22">
        <v>189121</v>
      </c>
      <c r="F155" s="22">
        <v>18912</v>
      </c>
      <c r="G155" s="22">
        <v>18912</v>
      </c>
      <c r="H155" s="22">
        <v>18912</v>
      </c>
      <c r="I155" s="22">
        <v>18912</v>
      </c>
      <c r="J155" s="22">
        <v>18912</v>
      </c>
      <c r="K155" s="22">
        <v>18912</v>
      </c>
      <c r="L155" s="22">
        <v>18912</v>
      </c>
      <c r="M155" s="22">
        <v>18912</v>
      </c>
      <c r="N155" s="22">
        <v>18912</v>
      </c>
      <c r="O155" s="22">
        <v>18913</v>
      </c>
    </row>
    <row r="156" spans="1:15" x14ac:dyDescent="0.55000000000000004">
      <c r="A156" s="21">
        <v>2024</v>
      </c>
      <c r="B156" s="21" t="s">
        <v>1179</v>
      </c>
      <c r="C156" s="21" t="s">
        <v>301</v>
      </c>
      <c r="D156" s="21" t="s">
        <v>302</v>
      </c>
      <c r="E156" s="22">
        <v>4923</v>
      </c>
      <c r="F156" s="22">
        <v>492</v>
      </c>
      <c r="G156" s="22">
        <v>492</v>
      </c>
      <c r="H156" s="22">
        <v>492</v>
      </c>
      <c r="I156" s="22">
        <v>492</v>
      </c>
      <c r="J156" s="22">
        <v>492</v>
      </c>
      <c r="K156" s="22">
        <v>492</v>
      </c>
      <c r="L156" s="22">
        <v>492</v>
      </c>
      <c r="M156" s="22">
        <v>492</v>
      </c>
      <c r="N156" s="22">
        <v>492</v>
      </c>
      <c r="O156" s="22">
        <v>495</v>
      </c>
    </row>
    <row r="157" spans="1:15" x14ac:dyDescent="0.55000000000000004">
      <c r="A157" s="21">
        <v>2024</v>
      </c>
      <c r="B157" s="21" t="s">
        <v>1188</v>
      </c>
      <c r="C157" s="21" t="s">
        <v>303</v>
      </c>
      <c r="D157" s="21" t="s">
        <v>304</v>
      </c>
      <c r="E157" s="22">
        <v>777</v>
      </c>
      <c r="F157" s="22">
        <v>78</v>
      </c>
      <c r="G157" s="22">
        <v>78</v>
      </c>
      <c r="H157" s="22">
        <v>78</v>
      </c>
      <c r="I157" s="22">
        <v>78</v>
      </c>
      <c r="J157" s="22">
        <v>78</v>
      </c>
      <c r="K157" s="22">
        <v>78</v>
      </c>
      <c r="L157" s="22">
        <v>78</v>
      </c>
      <c r="M157" s="22">
        <v>78</v>
      </c>
      <c r="N157" s="22">
        <v>78</v>
      </c>
      <c r="O157" s="22">
        <v>75</v>
      </c>
    </row>
    <row r="158" spans="1:15" x14ac:dyDescent="0.55000000000000004">
      <c r="A158" s="21">
        <v>2024</v>
      </c>
      <c r="B158" s="21" t="s">
        <v>1185</v>
      </c>
      <c r="C158" s="21" t="s">
        <v>305</v>
      </c>
      <c r="D158" s="21" t="s">
        <v>306</v>
      </c>
      <c r="E158" s="22">
        <v>310969</v>
      </c>
      <c r="F158" s="22">
        <v>31097</v>
      </c>
      <c r="G158" s="22">
        <v>31097</v>
      </c>
      <c r="H158" s="22">
        <v>31097</v>
      </c>
      <c r="I158" s="22">
        <v>31097</v>
      </c>
      <c r="J158" s="22">
        <v>31097</v>
      </c>
      <c r="K158" s="22">
        <v>31097</v>
      </c>
      <c r="L158" s="22">
        <v>31097</v>
      </c>
      <c r="M158" s="22">
        <v>31097</v>
      </c>
      <c r="N158" s="22">
        <v>31097</v>
      </c>
      <c r="O158" s="22">
        <v>31096</v>
      </c>
    </row>
    <row r="159" spans="1:15" x14ac:dyDescent="0.55000000000000004">
      <c r="A159" s="21">
        <v>2024</v>
      </c>
      <c r="B159" s="21" t="s">
        <v>1185</v>
      </c>
      <c r="C159" s="21" t="s">
        <v>307</v>
      </c>
      <c r="D159" s="21" t="s">
        <v>308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</row>
    <row r="160" spans="1:15" x14ac:dyDescent="0.55000000000000004">
      <c r="A160" s="21">
        <v>2024</v>
      </c>
      <c r="B160" s="21" t="s">
        <v>1179</v>
      </c>
      <c r="C160" s="21" t="s">
        <v>309</v>
      </c>
      <c r="D160" s="21" t="s">
        <v>310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</row>
    <row r="161" spans="1:15" x14ac:dyDescent="0.55000000000000004">
      <c r="A161" s="21">
        <v>2024</v>
      </c>
      <c r="B161" s="21" t="s">
        <v>1179</v>
      </c>
      <c r="C161" s="21" t="s">
        <v>311</v>
      </c>
      <c r="D161" s="21" t="s">
        <v>312</v>
      </c>
      <c r="E161" s="22">
        <v>215022</v>
      </c>
      <c r="F161" s="22">
        <v>21502</v>
      </c>
      <c r="G161" s="22">
        <v>21502</v>
      </c>
      <c r="H161" s="22">
        <v>21502</v>
      </c>
      <c r="I161" s="22">
        <v>21502</v>
      </c>
      <c r="J161" s="22">
        <v>21502</v>
      </c>
      <c r="K161" s="22">
        <v>21502</v>
      </c>
      <c r="L161" s="22">
        <v>21502</v>
      </c>
      <c r="M161" s="22">
        <v>21502</v>
      </c>
      <c r="N161" s="22">
        <v>21502</v>
      </c>
      <c r="O161" s="22">
        <v>21504</v>
      </c>
    </row>
    <row r="162" spans="1:15" x14ac:dyDescent="0.55000000000000004">
      <c r="A162" s="21">
        <v>2024</v>
      </c>
      <c r="B162" s="21" t="s">
        <v>1191</v>
      </c>
      <c r="C162" s="21" t="s">
        <v>315</v>
      </c>
      <c r="D162" s="21" t="s">
        <v>316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</row>
    <row r="163" spans="1:15" x14ac:dyDescent="0.55000000000000004">
      <c r="A163" s="21">
        <v>2024</v>
      </c>
      <c r="B163" s="21" t="s">
        <v>1191</v>
      </c>
      <c r="C163" s="21" t="s">
        <v>317</v>
      </c>
      <c r="D163" s="21" t="s">
        <v>318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</row>
    <row r="164" spans="1:15" x14ac:dyDescent="0.55000000000000004">
      <c r="A164" s="21">
        <v>2024</v>
      </c>
      <c r="B164" s="21" t="s">
        <v>1179</v>
      </c>
      <c r="C164" s="21" t="s">
        <v>319</v>
      </c>
      <c r="D164" s="21" t="s">
        <v>320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</row>
    <row r="165" spans="1:15" x14ac:dyDescent="0.55000000000000004">
      <c r="A165" s="21">
        <v>2024</v>
      </c>
      <c r="B165" s="21" t="s">
        <v>1191</v>
      </c>
      <c r="C165" s="21" t="s">
        <v>321</v>
      </c>
      <c r="D165" s="21" t="s">
        <v>322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</row>
    <row r="166" spans="1:15" x14ac:dyDescent="0.55000000000000004">
      <c r="A166" s="21">
        <v>2024</v>
      </c>
      <c r="B166" s="21" t="s">
        <v>1199</v>
      </c>
      <c r="C166" s="21" t="s">
        <v>323</v>
      </c>
      <c r="D166" s="21" t="s">
        <v>324</v>
      </c>
      <c r="E166" s="22">
        <v>204362</v>
      </c>
      <c r="F166" s="22">
        <v>20436</v>
      </c>
      <c r="G166" s="22">
        <v>20436</v>
      </c>
      <c r="H166" s="22">
        <v>20436</v>
      </c>
      <c r="I166" s="22">
        <v>20436</v>
      </c>
      <c r="J166" s="22">
        <v>20436</v>
      </c>
      <c r="K166" s="22">
        <v>20436</v>
      </c>
      <c r="L166" s="22">
        <v>20436</v>
      </c>
      <c r="M166" s="22">
        <v>20436</v>
      </c>
      <c r="N166" s="22">
        <v>20436</v>
      </c>
      <c r="O166" s="22">
        <v>20438</v>
      </c>
    </row>
    <row r="167" spans="1:15" x14ac:dyDescent="0.55000000000000004">
      <c r="A167" s="21">
        <v>2024</v>
      </c>
      <c r="B167" s="21" t="s">
        <v>1181</v>
      </c>
      <c r="C167" s="21" t="s">
        <v>325</v>
      </c>
      <c r="D167" s="21" t="s">
        <v>326</v>
      </c>
      <c r="E167" s="22">
        <v>26524</v>
      </c>
      <c r="F167" s="22">
        <v>2652</v>
      </c>
      <c r="G167" s="22">
        <v>2652</v>
      </c>
      <c r="H167" s="22">
        <v>2652</v>
      </c>
      <c r="I167" s="22">
        <v>2652</v>
      </c>
      <c r="J167" s="22">
        <v>2652</v>
      </c>
      <c r="K167" s="22">
        <v>2652</v>
      </c>
      <c r="L167" s="22">
        <v>2652</v>
      </c>
      <c r="M167" s="22">
        <v>2652</v>
      </c>
      <c r="N167" s="22">
        <v>2652</v>
      </c>
      <c r="O167" s="22">
        <v>2656</v>
      </c>
    </row>
    <row r="168" spans="1:15" x14ac:dyDescent="0.55000000000000004">
      <c r="A168" s="21">
        <v>2024</v>
      </c>
      <c r="B168" s="21" t="s">
        <v>1181</v>
      </c>
      <c r="C168" s="21" t="s">
        <v>327</v>
      </c>
      <c r="D168" s="21" t="s">
        <v>328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</row>
    <row r="169" spans="1:15" x14ac:dyDescent="0.55000000000000004">
      <c r="A169" s="21">
        <v>2024</v>
      </c>
      <c r="B169" s="21" t="s">
        <v>1188</v>
      </c>
      <c r="C169" s="21" t="s">
        <v>331</v>
      </c>
      <c r="D169" s="21" t="s">
        <v>1280</v>
      </c>
      <c r="E169" s="22">
        <v>311475</v>
      </c>
      <c r="F169" s="22">
        <v>31148</v>
      </c>
      <c r="G169" s="22">
        <v>31148</v>
      </c>
      <c r="H169" s="22">
        <v>31148</v>
      </c>
      <c r="I169" s="22">
        <v>31148</v>
      </c>
      <c r="J169" s="22">
        <v>31148</v>
      </c>
      <c r="K169" s="22">
        <v>31148</v>
      </c>
      <c r="L169" s="22">
        <v>31148</v>
      </c>
      <c r="M169" s="22">
        <v>31148</v>
      </c>
      <c r="N169" s="22">
        <v>31148</v>
      </c>
      <c r="O169" s="22">
        <v>31143</v>
      </c>
    </row>
    <row r="170" spans="1:15" x14ac:dyDescent="0.55000000000000004">
      <c r="A170" s="21">
        <v>2024</v>
      </c>
      <c r="B170" s="21" t="s">
        <v>1185</v>
      </c>
      <c r="C170" s="21" t="s">
        <v>332</v>
      </c>
      <c r="D170" s="21" t="s">
        <v>333</v>
      </c>
      <c r="E170" s="22">
        <v>206615</v>
      </c>
      <c r="F170" s="22">
        <v>20662</v>
      </c>
      <c r="G170" s="22">
        <v>20662</v>
      </c>
      <c r="H170" s="22">
        <v>20662</v>
      </c>
      <c r="I170" s="22">
        <v>20662</v>
      </c>
      <c r="J170" s="22">
        <v>20662</v>
      </c>
      <c r="K170" s="22">
        <v>20662</v>
      </c>
      <c r="L170" s="22">
        <v>20662</v>
      </c>
      <c r="M170" s="22">
        <v>20662</v>
      </c>
      <c r="N170" s="22">
        <v>20662</v>
      </c>
      <c r="O170" s="22">
        <v>20657</v>
      </c>
    </row>
    <row r="171" spans="1:15" x14ac:dyDescent="0.55000000000000004">
      <c r="A171" s="21">
        <v>2024</v>
      </c>
      <c r="B171" s="21" t="s">
        <v>1199</v>
      </c>
      <c r="C171" s="21" t="s">
        <v>334</v>
      </c>
      <c r="D171" s="21" t="s">
        <v>335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</row>
    <row r="172" spans="1:15" x14ac:dyDescent="0.55000000000000004">
      <c r="A172" s="21">
        <v>2024</v>
      </c>
      <c r="B172" s="21" t="s">
        <v>1195</v>
      </c>
      <c r="C172" s="21" t="s">
        <v>336</v>
      </c>
      <c r="D172" s="21" t="s">
        <v>337</v>
      </c>
      <c r="E172" s="22">
        <v>101679</v>
      </c>
      <c r="F172" s="22">
        <v>10168</v>
      </c>
      <c r="G172" s="22">
        <v>10168</v>
      </c>
      <c r="H172" s="22">
        <v>10168</v>
      </c>
      <c r="I172" s="22">
        <v>10168</v>
      </c>
      <c r="J172" s="22">
        <v>10168</v>
      </c>
      <c r="K172" s="22">
        <v>10168</v>
      </c>
      <c r="L172" s="22">
        <v>10168</v>
      </c>
      <c r="M172" s="22">
        <v>10168</v>
      </c>
      <c r="N172" s="22">
        <v>10168</v>
      </c>
      <c r="O172" s="22">
        <v>10167</v>
      </c>
    </row>
    <row r="173" spans="1:15" x14ac:dyDescent="0.55000000000000004">
      <c r="A173" s="21">
        <v>2024</v>
      </c>
      <c r="B173" s="21" t="s">
        <v>1185</v>
      </c>
      <c r="C173" s="21" t="s">
        <v>338</v>
      </c>
      <c r="D173" s="21" t="s">
        <v>1282</v>
      </c>
      <c r="E173" s="22">
        <v>21094</v>
      </c>
      <c r="F173" s="22">
        <v>2109</v>
      </c>
      <c r="G173" s="22">
        <v>2109</v>
      </c>
      <c r="H173" s="22">
        <v>2109</v>
      </c>
      <c r="I173" s="22">
        <v>2109</v>
      </c>
      <c r="J173" s="22">
        <v>2109</v>
      </c>
      <c r="K173" s="22">
        <v>2109</v>
      </c>
      <c r="L173" s="22">
        <v>2109</v>
      </c>
      <c r="M173" s="22">
        <v>2109</v>
      </c>
      <c r="N173" s="22">
        <v>2109</v>
      </c>
      <c r="O173" s="22">
        <v>2113</v>
      </c>
    </row>
    <row r="174" spans="1:15" x14ac:dyDescent="0.55000000000000004">
      <c r="A174" s="21">
        <v>2024</v>
      </c>
      <c r="B174" s="21" t="s">
        <v>1191</v>
      </c>
      <c r="C174" s="21" t="s">
        <v>339</v>
      </c>
      <c r="D174" s="21" t="s">
        <v>1283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</row>
    <row r="175" spans="1:15" x14ac:dyDescent="0.55000000000000004">
      <c r="A175" s="21">
        <v>2024</v>
      </c>
      <c r="B175" s="21" t="s">
        <v>1177</v>
      </c>
      <c r="C175" s="21" t="s">
        <v>340</v>
      </c>
      <c r="D175" s="21" t="s">
        <v>341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</row>
    <row r="176" spans="1:15" x14ac:dyDescent="0.55000000000000004">
      <c r="A176" s="21">
        <v>2024</v>
      </c>
      <c r="B176" s="21" t="s">
        <v>1181</v>
      </c>
      <c r="C176" s="21" t="s">
        <v>342</v>
      </c>
      <c r="D176" s="21" t="s">
        <v>343</v>
      </c>
      <c r="E176" s="22">
        <v>48376</v>
      </c>
      <c r="F176" s="22">
        <v>4838</v>
      </c>
      <c r="G176" s="22">
        <v>4838</v>
      </c>
      <c r="H176" s="22">
        <v>4838</v>
      </c>
      <c r="I176" s="22">
        <v>4838</v>
      </c>
      <c r="J176" s="22">
        <v>4838</v>
      </c>
      <c r="K176" s="22">
        <v>4838</v>
      </c>
      <c r="L176" s="22">
        <v>4838</v>
      </c>
      <c r="M176" s="22">
        <v>4838</v>
      </c>
      <c r="N176" s="22">
        <v>4838</v>
      </c>
      <c r="O176" s="22">
        <v>4834</v>
      </c>
    </row>
    <row r="177" spans="1:15" x14ac:dyDescent="0.55000000000000004">
      <c r="A177" s="21">
        <v>2024</v>
      </c>
      <c r="B177" s="21" t="s">
        <v>1177</v>
      </c>
      <c r="C177" s="21" t="s">
        <v>344</v>
      </c>
      <c r="D177" s="21" t="s">
        <v>345</v>
      </c>
      <c r="E177" s="22">
        <v>113207</v>
      </c>
      <c r="F177" s="22">
        <v>11321</v>
      </c>
      <c r="G177" s="22">
        <v>11321</v>
      </c>
      <c r="H177" s="22">
        <v>11321</v>
      </c>
      <c r="I177" s="22">
        <v>11321</v>
      </c>
      <c r="J177" s="22">
        <v>11321</v>
      </c>
      <c r="K177" s="22">
        <v>11321</v>
      </c>
      <c r="L177" s="22">
        <v>11321</v>
      </c>
      <c r="M177" s="22">
        <v>11321</v>
      </c>
      <c r="N177" s="22">
        <v>11321</v>
      </c>
      <c r="O177" s="22">
        <v>11318</v>
      </c>
    </row>
    <row r="178" spans="1:15" x14ac:dyDescent="0.55000000000000004">
      <c r="A178" s="21">
        <v>2024</v>
      </c>
      <c r="B178" s="21" t="s">
        <v>1189</v>
      </c>
      <c r="C178" s="21" t="s">
        <v>347</v>
      </c>
      <c r="D178" s="21" t="s">
        <v>348</v>
      </c>
      <c r="E178" s="22">
        <v>234021</v>
      </c>
      <c r="F178" s="22">
        <v>23402</v>
      </c>
      <c r="G178" s="22">
        <v>23402</v>
      </c>
      <c r="H178" s="22">
        <v>23402</v>
      </c>
      <c r="I178" s="22">
        <v>23402</v>
      </c>
      <c r="J178" s="22">
        <v>23402</v>
      </c>
      <c r="K178" s="22">
        <v>23402</v>
      </c>
      <c r="L178" s="22">
        <v>23402</v>
      </c>
      <c r="M178" s="22">
        <v>23402</v>
      </c>
      <c r="N178" s="22">
        <v>23402</v>
      </c>
      <c r="O178" s="22">
        <v>23403</v>
      </c>
    </row>
    <row r="179" spans="1:15" x14ac:dyDescent="0.55000000000000004">
      <c r="A179" s="21">
        <v>2024</v>
      </c>
      <c r="B179" s="21" t="s">
        <v>1181</v>
      </c>
      <c r="C179" s="21" t="s">
        <v>349</v>
      </c>
      <c r="D179" s="21" t="s">
        <v>350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</row>
    <row r="180" spans="1:15" x14ac:dyDescent="0.55000000000000004">
      <c r="A180" s="21">
        <v>2024</v>
      </c>
      <c r="B180" s="21" t="s">
        <v>1195</v>
      </c>
      <c r="C180" s="21" t="s">
        <v>357</v>
      </c>
      <c r="D180" s="21" t="s">
        <v>1279</v>
      </c>
      <c r="E180" s="22">
        <v>66357</v>
      </c>
      <c r="F180" s="22">
        <v>6636</v>
      </c>
      <c r="G180" s="22">
        <v>6636</v>
      </c>
      <c r="H180" s="22">
        <v>6636</v>
      </c>
      <c r="I180" s="22">
        <v>6636</v>
      </c>
      <c r="J180" s="22">
        <v>6636</v>
      </c>
      <c r="K180" s="22">
        <v>6636</v>
      </c>
      <c r="L180" s="22">
        <v>6636</v>
      </c>
      <c r="M180" s="22">
        <v>6636</v>
      </c>
      <c r="N180" s="22">
        <v>6636</v>
      </c>
      <c r="O180" s="22">
        <v>6633</v>
      </c>
    </row>
    <row r="181" spans="1:15" x14ac:dyDescent="0.55000000000000004">
      <c r="A181" s="21">
        <v>2024</v>
      </c>
      <c r="B181" s="21" t="s">
        <v>1191</v>
      </c>
      <c r="C181" s="21" t="s">
        <v>351</v>
      </c>
      <c r="D181" s="21" t="s">
        <v>352</v>
      </c>
      <c r="E181" s="22">
        <v>271999</v>
      </c>
      <c r="F181" s="22">
        <v>27200</v>
      </c>
      <c r="G181" s="22">
        <v>27200</v>
      </c>
      <c r="H181" s="22">
        <v>27200</v>
      </c>
      <c r="I181" s="22">
        <v>27200</v>
      </c>
      <c r="J181" s="22">
        <v>27200</v>
      </c>
      <c r="K181" s="22">
        <v>27200</v>
      </c>
      <c r="L181" s="22">
        <v>27200</v>
      </c>
      <c r="M181" s="22">
        <v>27200</v>
      </c>
      <c r="N181" s="22">
        <v>27200</v>
      </c>
      <c r="O181" s="22">
        <v>27199</v>
      </c>
    </row>
    <row r="182" spans="1:15" x14ac:dyDescent="0.55000000000000004">
      <c r="A182" s="21">
        <v>2024</v>
      </c>
      <c r="B182" s="21" t="s">
        <v>1191</v>
      </c>
      <c r="C182" s="21" t="s">
        <v>353</v>
      </c>
      <c r="D182" s="21" t="s">
        <v>354</v>
      </c>
      <c r="E182" s="22">
        <v>401670</v>
      </c>
      <c r="F182" s="22">
        <v>40167</v>
      </c>
      <c r="G182" s="22">
        <v>40167</v>
      </c>
      <c r="H182" s="22">
        <v>40167</v>
      </c>
      <c r="I182" s="22">
        <v>40167</v>
      </c>
      <c r="J182" s="22">
        <v>40167</v>
      </c>
      <c r="K182" s="22">
        <v>40167</v>
      </c>
      <c r="L182" s="22">
        <v>40167</v>
      </c>
      <c r="M182" s="22">
        <v>40167</v>
      </c>
      <c r="N182" s="22">
        <v>40167</v>
      </c>
      <c r="O182" s="22">
        <v>40167</v>
      </c>
    </row>
    <row r="183" spans="1:15" x14ac:dyDescent="0.55000000000000004">
      <c r="A183" s="21">
        <v>2024</v>
      </c>
      <c r="B183" s="21" t="s">
        <v>1179</v>
      </c>
      <c r="C183" s="21" t="s">
        <v>355</v>
      </c>
      <c r="D183" s="21" t="s">
        <v>356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</row>
    <row r="184" spans="1:15" x14ac:dyDescent="0.55000000000000004">
      <c r="A184" s="21">
        <v>2024</v>
      </c>
      <c r="B184" s="21" t="s">
        <v>1185</v>
      </c>
      <c r="C184" s="21" t="s">
        <v>346</v>
      </c>
      <c r="D184" s="21" t="s">
        <v>1284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</row>
    <row r="185" spans="1:15" x14ac:dyDescent="0.55000000000000004">
      <c r="A185" s="21">
        <v>2024</v>
      </c>
      <c r="B185" s="21" t="s">
        <v>1177</v>
      </c>
      <c r="C185" s="21" t="s">
        <v>358</v>
      </c>
      <c r="D185" s="21" t="s">
        <v>359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</row>
    <row r="186" spans="1:15" x14ac:dyDescent="0.55000000000000004">
      <c r="A186" s="21">
        <v>2024</v>
      </c>
      <c r="B186" s="21" t="s">
        <v>1191</v>
      </c>
      <c r="C186" s="21" t="s">
        <v>360</v>
      </c>
      <c r="D186" s="21" t="s">
        <v>361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</row>
    <row r="187" spans="1:15" x14ac:dyDescent="0.55000000000000004">
      <c r="A187" s="21">
        <v>2024</v>
      </c>
      <c r="B187" s="21" t="s">
        <v>1189</v>
      </c>
      <c r="C187" s="21" t="s">
        <v>362</v>
      </c>
      <c r="D187" s="21" t="s">
        <v>363</v>
      </c>
      <c r="E187" s="22">
        <v>28854</v>
      </c>
      <c r="F187" s="22">
        <v>2885</v>
      </c>
      <c r="G187" s="22">
        <v>2885</v>
      </c>
      <c r="H187" s="22">
        <v>2885</v>
      </c>
      <c r="I187" s="22">
        <v>2885</v>
      </c>
      <c r="J187" s="22">
        <v>2885</v>
      </c>
      <c r="K187" s="22">
        <v>2885</v>
      </c>
      <c r="L187" s="22">
        <v>2885</v>
      </c>
      <c r="M187" s="22">
        <v>2885</v>
      </c>
      <c r="N187" s="22">
        <v>2885</v>
      </c>
      <c r="O187" s="22">
        <v>2889</v>
      </c>
    </row>
    <row r="188" spans="1:15" x14ac:dyDescent="0.55000000000000004">
      <c r="A188" s="21">
        <v>2024</v>
      </c>
      <c r="B188" s="21" t="s">
        <v>1179</v>
      </c>
      <c r="C188" s="21" t="s">
        <v>364</v>
      </c>
      <c r="D188" s="21" t="s">
        <v>365</v>
      </c>
      <c r="E188" s="22">
        <v>19848</v>
      </c>
      <c r="F188" s="22">
        <v>1985</v>
      </c>
      <c r="G188" s="22">
        <v>1985</v>
      </c>
      <c r="H188" s="22">
        <v>1985</v>
      </c>
      <c r="I188" s="22">
        <v>1985</v>
      </c>
      <c r="J188" s="22">
        <v>1985</v>
      </c>
      <c r="K188" s="22">
        <v>1985</v>
      </c>
      <c r="L188" s="22">
        <v>1985</v>
      </c>
      <c r="M188" s="22">
        <v>1985</v>
      </c>
      <c r="N188" s="22">
        <v>1985</v>
      </c>
      <c r="O188" s="22">
        <v>1983</v>
      </c>
    </row>
    <row r="189" spans="1:15" x14ac:dyDescent="0.55000000000000004">
      <c r="A189" s="21">
        <v>2024</v>
      </c>
      <c r="B189" s="21" t="s">
        <v>1189</v>
      </c>
      <c r="C189" s="21" t="s">
        <v>366</v>
      </c>
      <c r="D189" s="21" t="s">
        <v>367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</row>
    <row r="190" spans="1:15" x14ac:dyDescent="0.55000000000000004">
      <c r="A190" s="21">
        <v>2024</v>
      </c>
      <c r="B190" s="21" t="s">
        <v>1189</v>
      </c>
      <c r="C190" s="21" t="s">
        <v>368</v>
      </c>
      <c r="D190" s="21" t="s">
        <v>369</v>
      </c>
      <c r="E190" s="22">
        <v>27722</v>
      </c>
      <c r="F190" s="22">
        <v>2772</v>
      </c>
      <c r="G190" s="22">
        <v>2772</v>
      </c>
      <c r="H190" s="22">
        <v>2772</v>
      </c>
      <c r="I190" s="22">
        <v>2772</v>
      </c>
      <c r="J190" s="22">
        <v>2772</v>
      </c>
      <c r="K190" s="22">
        <v>2772</v>
      </c>
      <c r="L190" s="22">
        <v>2772</v>
      </c>
      <c r="M190" s="22">
        <v>2772</v>
      </c>
      <c r="N190" s="22">
        <v>2772</v>
      </c>
      <c r="O190" s="22">
        <v>2774</v>
      </c>
    </row>
    <row r="191" spans="1:15" x14ac:dyDescent="0.55000000000000004">
      <c r="A191" s="21">
        <v>2024</v>
      </c>
      <c r="B191" s="21" t="s">
        <v>1179</v>
      </c>
      <c r="C191" s="21" t="s">
        <v>370</v>
      </c>
      <c r="D191" s="21" t="s">
        <v>371</v>
      </c>
      <c r="E191" s="22">
        <v>131885</v>
      </c>
      <c r="F191" s="22">
        <v>13189</v>
      </c>
      <c r="G191" s="22">
        <v>13189</v>
      </c>
      <c r="H191" s="22">
        <v>13189</v>
      </c>
      <c r="I191" s="22">
        <v>13189</v>
      </c>
      <c r="J191" s="22">
        <v>13189</v>
      </c>
      <c r="K191" s="22">
        <v>13189</v>
      </c>
      <c r="L191" s="22">
        <v>13189</v>
      </c>
      <c r="M191" s="22">
        <v>13189</v>
      </c>
      <c r="N191" s="22">
        <v>13189</v>
      </c>
      <c r="O191" s="22">
        <v>13184</v>
      </c>
    </row>
    <row r="192" spans="1:15" x14ac:dyDescent="0.55000000000000004">
      <c r="A192" s="21">
        <v>2024</v>
      </c>
      <c r="B192" s="21" t="s">
        <v>1189</v>
      </c>
      <c r="C192" s="21" t="s">
        <v>372</v>
      </c>
      <c r="D192" s="21" t="s">
        <v>373</v>
      </c>
      <c r="E192" s="22">
        <v>63075</v>
      </c>
      <c r="F192" s="22">
        <v>6308</v>
      </c>
      <c r="G192" s="22">
        <v>6308</v>
      </c>
      <c r="H192" s="22">
        <v>6308</v>
      </c>
      <c r="I192" s="22">
        <v>6308</v>
      </c>
      <c r="J192" s="22">
        <v>6308</v>
      </c>
      <c r="K192" s="22">
        <v>6308</v>
      </c>
      <c r="L192" s="22">
        <v>6308</v>
      </c>
      <c r="M192" s="22">
        <v>6308</v>
      </c>
      <c r="N192" s="22">
        <v>6308</v>
      </c>
      <c r="O192" s="22">
        <v>6303</v>
      </c>
    </row>
    <row r="193" spans="1:15" x14ac:dyDescent="0.55000000000000004">
      <c r="A193" s="21">
        <v>2024</v>
      </c>
      <c r="B193" s="21" t="s">
        <v>1191</v>
      </c>
      <c r="C193" s="21" t="s">
        <v>374</v>
      </c>
      <c r="D193" s="21" t="s">
        <v>375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</row>
    <row r="194" spans="1:15" x14ac:dyDescent="0.55000000000000004">
      <c r="A194" s="21">
        <v>2024</v>
      </c>
      <c r="B194" s="21" t="s">
        <v>1179</v>
      </c>
      <c r="C194" s="21" t="s">
        <v>376</v>
      </c>
      <c r="D194" s="21" t="s">
        <v>377</v>
      </c>
      <c r="E194" s="22">
        <v>262</v>
      </c>
      <c r="F194" s="22">
        <v>26</v>
      </c>
      <c r="G194" s="22">
        <v>26</v>
      </c>
      <c r="H194" s="22">
        <v>26</v>
      </c>
      <c r="I194" s="22">
        <v>26</v>
      </c>
      <c r="J194" s="22">
        <v>26</v>
      </c>
      <c r="K194" s="22">
        <v>26</v>
      </c>
      <c r="L194" s="22">
        <v>26</v>
      </c>
      <c r="M194" s="22">
        <v>26</v>
      </c>
      <c r="N194" s="22">
        <v>26</v>
      </c>
      <c r="O194" s="22">
        <v>28</v>
      </c>
    </row>
    <row r="195" spans="1:15" x14ac:dyDescent="0.55000000000000004">
      <c r="A195" s="21">
        <v>2024</v>
      </c>
      <c r="B195" s="21" t="s">
        <v>1199</v>
      </c>
      <c r="C195" s="21" t="s">
        <v>378</v>
      </c>
      <c r="D195" s="21" t="s">
        <v>379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</row>
    <row r="196" spans="1:15" x14ac:dyDescent="0.55000000000000004">
      <c r="A196" s="21">
        <v>2024</v>
      </c>
      <c r="B196" s="21" t="s">
        <v>1177</v>
      </c>
      <c r="C196" s="21" t="s">
        <v>380</v>
      </c>
      <c r="D196" s="21" t="s">
        <v>381</v>
      </c>
      <c r="E196" s="22">
        <v>1762</v>
      </c>
      <c r="F196" s="22">
        <v>176</v>
      </c>
      <c r="G196" s="22">
        <v>176</v>
      </c>
      <c r="H196" s="22">
        <v>176</v>
      </c>
      <c r="I196" s="22">
        <v>176</v>
      </c>
      <c r="J196" s="22">
        <v>176</v>
      </c>
      <c r="K196" s="22">
        <v>176</v>
      </c>
      <c r="L196" s="22">
        <v>176</v>
      </c>
      <c r="M196" s="22">
        <v>176</v>
      </c>
      <c r="N196" s="22">
        <v>176</v>
      </c>
      <c r="O196" s="22">
        <v>178</v>
      </c>
    </row>
    <row r="197" spans="1:15" x14ac:dyDescent="0.55000000000000004">
      <c r="A197" s="21">
        <v>2024</v>
      </c>
      <c r="B197" s="21" t="s">
        <v>1181</v>
      </c>
      <c r="C197" s="21" t="s">
        <v>382</v>
      </c>
      <c r="D197" s="21" t="s">
        <v>383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</row>
    <row r="198" spans="1:15" x14ac:dyDescent="0.55000000000000004">
      <c r="A198" s="21">
        <v>2024</v>
      </c>
      <c r="B198" s="21" t="s">
        <v>1195</v>
      </c>
      <c r="C198" s="21" t="s">
        <v>386</v>
      </c>
      <c r="D198" s="21" t="s">
        <v>387</v>
      </c>
      <c r="E198" s="22">
        <v>107108</v>
      </c>
      <c r="F198" s="22">
        <v>10711</v>
      </c>
      <c r="G198" s="22">
        <v>10711</v>
      </c>
      <c r="H198" s="22">
        <v>10711</v>
      </c>
      <c r="I198" s="22">
        <v>10711</v>
      </c>
      <c r="J198" s="22">
        <v>10711</v>
      </c>
      <c r="K198" s="22">
        <v>10711</v>
      </c>
      <c r="L198" s="22">
        <v>10711</v>
      </c>
      <c r="M198" s="22">
        <v>10711</v>
      </c>
      <c r="N198" s="22">
        <v>10711</v>
      </c>
      <c r="O198" s="22">
        <v>10709</v>
      </c>
    </row>
    <row r="199" spans="1:15" x14ac:dyDescent="0.55000000000000004">
      <c r="A199" s="21">
        <v>2024</v>
      </c>
      <c r="B199" s="21" t="s">
        <v>1189</v>
      </c>
      <c r="C199" s="21" t="s">
        <v>388</v>
      </c>
      <c r="D199" s="21" t="s">
        <v>389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</row>
    <row r="200" spans="1:15" x14ac:dyDescent="0.55000000000000004">
      <c r="A200" s="21">
        <v>2024</v>
      </c>
      <c r="B200" s="21" t="s">
        <v>1188</v>
      </c>
      <c r="C200" s="21" t="s">
        <v>384</v>
      </c>
      <c r="D200" s="21" t="s">
        <v>385</v>
      </c>
      <c r="E200" s="22">
        <v>58066</v>
      </c>
      <c r="F200" s="22">
        <v>5807</v>
      </c>
      <c r="G200" s="22">
        <v>5807</v>
      </c>
      <c r="H200" s="22">
        <v>5807</v>
      </c>
      <c r="I200" s="22">
        <v>5807</v>
      </c>
      <c r="J200" s="22">
        <v>5807</v>
      </c>
      <c r="K200" s="22">
        <v>5807</v>
      </c>
      <c r="L200" s="22">
        <v>5807</v>
      </c>
      <c r="M200" s="22">
        <v>5807</v>
      </c>
      <c r="N200" s="22">
        <v>5807</v>
      </c>
      <c r="O200" s="22">
        <v>5803</v>
      </c>
    </row>
    <row r="201" spans="1:15" x14ac:dyDescent="0.55000000000000004">
      <c r="A201" s="21">
        <v>2024</v>
      </c>
      <c r="B201" s="21" t="s">
        <v>1181</v>
      </c>
      <c r="C201" s="21" t="s">
        <v>390</v>
      </c>
      <c r="D201" s="21" t="s">
        <v>391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</row>
    <row r="202" spans="1:15" x14ac:dyDescent="0.55000000000000004">
      <c r="A202" s="21">
        <v>2024</v>
      </c>
      <c r="B202" s="21" t="s">
        <v>1179</v>
      </c>
      <c r="C202" s="21" t="s">
        <v>233</v>
      </c>
      <c r="D202" s="21" t="s">
        <v>234</v>
      </c>
      <c r="E202" s="22">
        <v>860486</v>
      </c>
      <c r="F202" s="22">
        <v>86049</v>
      </c>
      <c r="G202" s="22">
        <v>86049</v>
      </c>
      <c r="H202" s="22">
        <v>86049</v>
      </c>
      <c r="I202" s="22">
        <v>86049</v>
      </c>
      <c r="J202" s="22">
        <v>86049</v>
      </c>
      <c r="K202" s="22">
        <v>86049</v>
      </c>
      <c r="L202" s="22">
        <v>86049</v>
      </c>
      <c r="M202" s="22">
        <v>86049</v>
      </c>
      <c r="N202" s="22">
        <v>86049</v>
      </c>
      <c r="O202" s="22">
        <v>86045</v>
      </c>
    </row>
    <row r="203" spans="1:15" x14ac:dyDescent="0.55000000000000004">
      <c r="A203" s="21">
        <v>2024</v>
      </c>
      <c r="B203" s="21" t="s">
        <v>1177</v>
      </c>
      <c r="C203" s="21" t="s">
        <v>20</v>
      </c>
      <c r="D203" s="21" t="s">
        <v>21</v>
      </c>
      <c r="E203" s="22">
        <v>282979</v>
      </c>
      <c r="F203" s="22">
        <v>28298</v>
      </c>
      <c r="G203" s="22">
        <v>28298</v>
      </c>
      <c r="H203" s="22">
        <v>28298</v>
      </c>
      <c r="I203" s="22">
        <v>28298</v>
      </c>
      <c r="J203" s="22">
        <v>28298</v>
      </c>
      <c r="K203" s="22">
        <v>28298</v>
      </c>
      <c r="L203" s="22">
        <v>28298</v>
      </c>
      <c r="M203" s="22">
        <v>28298</v>
      </c>
      <c r="N203" s="22">
        <v>28298</v>
      </c>
      <c r="O203" s="22">
        <v>28297</v>
      </c>
    </row>
    <row r="204" spans="1:15" x14ac:dyDescent="0.55000000000000004">
      <c r="A204" s="21">
        <v>2024</v>
      </c>
      <c r="B204" s="21" t="s">
        <v>1191</v>
      </c>
      <c r="C204" s="21" t="s">
        <v>313</v>
      </c>
      <c r="D204" s="21" t="s">
        <v>314</v>
      </c>
      <c r="E204" s="22">
        <v>113341</v>
      </c>
      <c r="F204" s="22">
        <v>11334</v>
      </c>
      <c r="G204" s="22">
        <v>11334</v>
      </c>
      <c r="H204" s="22">
        <v>11334</v>
      </c>
      <c r="I204" s="22">
        <v>11334</v>
      </c>
      <c r="J204" s="22">
        <v>11334</v>
      </c>
      <c r="K204" s="22">
        <v>11334</v>
      </c>
      <c r="L204" s="22">
        <v>11334</v>
      </c>
      <c r="M204" s="22">
        <v>11334</v>
      </c>
      <c r="N204" s="22">
        <v>11334</v>
      </c>
      <c r="O204" s="22">
        <v>11335</v>
      </c>
    </row>
    <row r="205" spans="1:15" x14ac:dyDescent="0.55000000000000004">
      <c r="A205" s="21">
        <v>2024</v>
      </c>
      <c r="B205" s="21" t="s">
        <v>1195</v>
      </c>
      <c r="C205" s="21" t="s">
        <v>396</v>
      </c>
      <c r="D205" s="21" t="s">
        <v>397</v>
      </c>
      <c r="E205" s="22">
        <v>218930</v>
      </c>
      <c r="F205" s="22">
        <v>21893</v>
      </c>
      <c r="G205" s="22">
        <v>21893</v>
      </c>
      <c r="H205" s="22">
        <v>21893</v>
      </c>
      <c r="I205" s="22">
        <v>21893</v>
      </c>
      <c r="J205" s="22">
        <v>21893</v>
      </c>
      <c r="K205" s="22">
        <v>21893</v>
      </c>
      <c r="L205" s="22">
        <v>21893</v>
      </c>
      <c r="M205" s="22">
        <v>21893</v>
      </c>
      <c r="N205" s="22">
        <v>21893</v>
      </c>
      <c r="O205" s="22">
        <v>21893</v>
      </c>
    </row>
    <row r="206" spans="1:15" x14ac:dyDescent="0.55000000000000004">
      <c r="A206" s="21">
        <v>2024</v>
      </c>
      <c r="B206" s="21" t="s">
        <v>1177</v>
      </c>
      <c r="C206" s="21" t="s">
        <v>75</v>
      </c>
      <c r="D206" s="21" t="s">
        <v>76</v>
      </c>
      <c r="E206" s="22">
        <v>108401</v>
      </c>
      <c r="F206" s="22">
        <v>10840</v>
      </c>
      <c r="G206" s="22">
        <v>10840</v>
      </c>
      <c r="H206" s="22">
        <v>10840</v>
      </c>
      <c r="I206" s="22">
        <v>10840</v>
      </c>
      <c r="J206" s="22">
        <v>10840</v>
      </c>
      <c r="K206" s="22">
        <v>10840</v>
      </c>
      <c r="L206" s="22">
        <v>10840</v>
      </c>
      <c r="M206" s="22">
        <v>10840</v>
      </c>
      <c r="N206" s="22">
        <v>10840</v>
      </c>
      <c r="O206" s="22">
        <v>10841</v>
      </c>
    </row>
    <row r="207" spans="1:15" x14ac:dyDescent="0.55000000000000004">
      <c r="A207" s="21">
        <v>2024</v>
      </c>
      <c r="B207" s="21" t="s">
        <v>1188</v>
      </c>
      <c r="C207" s="21" t="s">
        <v>402</v>
      </c>
      <c r="D207" s="21" t="s">
        <v>403</v>
      </c>
      <c r="E207" s="22">
        <v>49410</v>
      </c>
      <c r="F207" s="22">
        <v>4941</v>
      </c>
      <c r="G207" s="22">
        <v>4941</v>
      </c>
      <c r="H207" s="22">
        <v>4941</v>
      </c>
      <c r="I207" s="22">
        <v>4941</v>
      </c>
      <c r="J207" s="22">
        <v>4941</v>
      </c>
      <c r="K207" s="22">
        <v>4941</v>
      </c>
      <c r="L207" s="22">
        <v>4941</v>
      </c>
      <c r="M207" s="22">
        <v>4941</v>
      </c>
      <c r="N207" s="22">
        <v>4941</v>
      </c>
      <c r="O207" s="22">
        <v>4941</v>
      </c>
    </row>
    <row r="208" spans="1:15" x14ac:dyDescent="0.55000000000000004">
      <c r="A208" s="21">
        <v>2024</v>
      </c>
      <c r="B208" s="21" t="s">
        <v>1191</v>
      </c>
      <c r="C208" s="21" t="s">
        <v>400</v>
      </c>
      <c r="D208" s="21" t="s">
        <v>401</v>
      </c>
      <c r="E208" s="22">
        <v>13247</v>
      </c>
      <c r="F208" s="22">
        <v>1325</v>
      </c>
      <c r="G208" s="22">
        <v>1325</v>
      </c>
      <c r="H208" s="22">
        <v>1325</v>
      </c>
      <c r="I208" s="22">
        <v>1325</v>
      </c>
      <c r="J208" s="22">
        <v>1325</v>
      </c>
      <c r="K208" s="22">
        <v>1325</v>
      </c>
      <c r="L208" s="22">
        <v>1325</v>
      </c>
      <c r="M208" s="22">
        <v>1325</v>
      </c>
      <c r="N208" s="22">
        <v>1325</v>
      </c>
      <c r="O208" s="22">
        <v>1322</v>
      </c>
    </row>
    <row r="209" spans="1:15" x14ac:dyDescent="0.55000000000000004">
      <c r="A209" s="21">
        <v>2024</v>
      </c>
      <c r="B209" s="21" t="s">
        <v>1189</v>
      </c>
      <c r="C209" s="21" t="s">
        <v>398</v>
      </c>
      <c r="D209" s="21" t="s">
        <v>399</v>
      </c>
      <c r="E209" s="22">
        <v>40856</v>
      </c>
      <c r="F209" s="22">
        <v>4086</v>
      </c>
      <c r="G209" s="22">
        <v>4086</v>
      </c>
      <c r="H209" s="22">
        <v>4086</v>
      </c>
      <c r="I209" s="22">
        <v>4086</v>
      </c>
      <c r="J209" s="22">
        <v>4086</v>
      </c>
      <c r="K209" s="22">
        <v>4086</v>
      </c>
      <c r="L209" s="22">
        <v>4086</v>
      </c>
      <c r="M209" s="22">
        <v>4086</v>
      </c>
      <c r="N209" s="22">
        <v>4086</v>
      </c>
      <c r="O209" s="22">
        <v>4082</v>
      </c>
    </row>
    <row r="210" spans="1:15" x14ac:dyDescent="0.55000000000000004">
      <c r="A210" s="21">
        <v>2024</v>
      </c>
      <c r="B210" s="21" t="s">
        <v>1181</v>
      </c>
      <c r="C210" s="21" t="s">
        <v>404</v>
      </c>
      <c r="D210" s="21" t="s">
        <v>405</v>
      </c>
      <c r="E210" s="22">
        <v>82310</v>
      </c>
      <c r="F210" s="22">
        <v>8231</v>
      </c>
      <c r="G210" s="22">
        <v>8231</v>
      </c>
      <c r="H210" s="22">
        <v>8231</v>
      </c>
      <c r="I210" s="22">
        <v>8231</v>
      </c>
      <c r="J210" s="22">
        <v>8231</v>
      </c>
      <c r="K210" s="22">
        <v>8231</v>
      </c>
      <c r="L210" s="22">
        <v>8231</v>
      </c>
      <c r="M210" s="22">
        <v>8231</v>
      </c>
      <c r="N210" s="22">
        <v>8231</v>
      </c>
      <c r="O210" s="22">
        <v>8231</v>
      </c>
    </row>
    <row r="211" spans="1:15" x14ac:dyDescent="0.55000000000000004">
      <c r="A211" s="21">
        <v>2024</v>
      </c>
      <c r="B211" s="21" t="s">
        <v>1199</v>
      </c>
      <c r="C211" s="21" t="s">
        <v>406</v>
      </c>
      <c r="D211" s="21" t="s">
        <v>407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</row>
    <row r="212" spans="1:15" x14ac:dyDescent="0.55000000000000004">
      <c r="A212" s="21">
        <v>2024</v>
      </c>
      <c r="B212" s="21" t="s">
        <v>1177</v>
      </c>
      <c r="C212" s="21" t="s">
        <v>408</v>
      </c>
      <c r="D212" s="21" t="s">
        <v>1291</v>
      </c>
      <c r="E212" s="22">
        <v>10832</v>
      </c>
      <c r="F212" s="22">
        <v>1083</v>
      </c>
      <c r="G212" s="22">
        <v>1083</v>
      </c>
      <c r="H212" s="22">
        <v>1083</v>
      </c>
      <c r="I212" s="22">
        <v>1083</v>
      </c>
      <c r="J212" s="22">
        <v>1083</v>
      </c>
      <c r="K212" s="22">
        <v>1083</v>
      </c>
      <c r="L212" s="22">
        <v>1083</v>
      </c>
      <c r="M212" s="22">
        <v>1083</v>
      </c>
      <c r="N212" s="22">
        <v>1083</v>
      </c>
      <c r="O212" s="22">
        <v>1085</v>
      </c>
    </row>
    <row r="213" spans="1:15" x14ac:dyDescent="0.55000000000000004">
      <c r="A213" s="21">
        <v>2024</v>
      </c>
      <c r="B213" s="21" t="s">
        <v>1188</v>
      </c>
      <c r="C213" s="21" t="s">
        <v>34</v>
      </c>
      <c r="D213" s="21" t="s">
        <v>35</v>
      </c>
      <c r="E213" s="22">
        <v>128164</v>
      </c>
      <c r="F213" s="22">
        <v>12816</v>
      </c>
      <c r="G213" s="22">
        <v>12816</v>
      </c>
      <c r="H213" s="22">
        <v>12816</v>
      </c>
      <c r="I213" s="22">
        <v>12816</v>
      </c>
      <c r="J213" s="22">
        <v>12816</v>
      </c>
      <c r="K213" s="22">
        <v>12816</v>
      </c>
      <c r="L213" s="22">
        <v>12816</v>
      </c>
      <c r="M213" s="22">
        <v>12816</v>
      </c>
      <c r="N213" s="22">
        <v>12816</v>
      </c>
      <c r="O213" s="22">
        <v>12820</v>
      </c>
    </row>
    <row r="214" spans="1:15" x14ac:dyDescent="0.55000000000000004">
      <c r="A214" s="21">
        <v>2024</v>
      </c>
      <c r="B214" s="21" t="s">
        <v>1199</v>
      </c>
      <c r="C214" s="21" t="s">
        <v>394</v>
      </c>
      <c r="D214" s="21" t="s">
        <v>395</v>
      </c>
      <c r="E214" s="22">
        <v>184658</v>
      </c>
      <c r="F214" s="22">
        <v>18466</v>
      </c>
      <c r="G214" s="22">
        <v>18466</v>
      </c>
      <c r="H214" s="22">
        <v>18466</v>
      </c>
      <c r="I214" s="22">
        <v>18466</v>
      </c>
      <c r="J214" s="22">
        <v>18466</v>
      </c>
      <c r="K214" s="22">
        <v>18466</v>
      </c>
      <c r="L214" s="22">
        <v>18466</v>
      </c>
      <c r="M214" s="22">
        <v>18466</v>
      </c>
      <c r="N214" s="22">
        <v>18466</v>
      </c>
      <c r="O214" s="22">
        <v>18464</v>
      </c>
    </row>
    <row r="215" spans="1:15" x14ac:dyDescent="0.55000000000000004">
      <c r="A215" s="21">
        <v>2024</v>
      </c>
      <c r="B215" s="21" t="s">
        <v>1177</v>
      </c>
      <c r="C215" s="21" t="s">
        <v>409</v>
      </c>
      <c r="D215" s="21" t="s">
        <v>410</v>
      </c>
      <c r="E215" s="22">
        <v>43392</v>
      </c>
      <c r="F215" s="22">
        <v>4339</v>
      </c>
      <c r="G215" s="22">
        <v>4339</v>
      </c>
      <c r="H215" s="22">
        <v>4339</v>
      </c>
      <c r="I215" s="22">
        <v>4339</v>
      </c>
      <c r="J215" s="22">
        <v>4339</v>
      </c>
      <c r="K215" s="22">
        <v>4339</v>
      </c>
      <c r="L215" s="22">
        <v>4339</v>
      </c>
      <c r="M215" s="22">
        <v>4339</v>
      </c>
      <c r="N215" s="22">
        <v>4339</v>
      </c>
      <c r="O215" s="22">
        <v>4341</v>
      </c>
    </row>
    <row r="216" spans="1:15" x14ac:dyDescent="0.55000000000000004">
      <c r="A216" s="21">
        <v>2024</v>
      </c>
      <c r="B216" s="21" t="s">
        <v>1181</v>
      </c>
      <c r="C216" s="21" t="s">
        <v>411</v>
      </c>
      <c r="D216" s="21" t="s">
        <v>412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</row>
    <row r="217" spans="1:15" x14ac:dyDescent="0.55000000000000004">
      <c r="A217" s="21">
        <v>2024</v>
      </c>
      <c r="B217" s="21" t="s">
        <v>1185</v>
      </c>
      <c r="C217" s="21" t="s">
        <v>413</v>
      </c>
      <c r="D217" s="21" t="s">
        <v>414</v>
      </c>
      <c r="E217" s="22">
        <v>150987</v>
      </c>
      <c r="F217" s="22">
        <v>15099</v>
      </c>
      <c r="G217" s="22">
        <v>15099</v>
      </c>
      <c r="H217" s="22">
        <v>15099</v>
      </c>
      <c r="I217" s="22">
        <v>15099</v>
      </c>
      <c r="J217" s="22">
        <v>15099</v>
      </c>
      <c r="K217" s="22">
        <v>15099</v>
      </c>
      <c r="L217" s="22">
        <v>15099</v>
      </c>
      <c r="M217" s="22">
        <v>15099</v>
      </c>
      <c r="N217" s="22">
        <v>15099</v>
      </c>
      <c r="O217" s="22">
        <v>15096</v>
      </c>
    </row>
    <row r="218" spans="1:15" x14ac:dyDescent="0.55000000000000004">
      <c r="A218" s="21">
        <v>2024</v>
      </c>
      <c r="B218" s="21" t="s">
        <v>1195</v>
      </c>
      <c r="C218" s="21" t="s">
        <v>415</v>
      </c>
      <c r="D218" s="21" t="s">
        <v>416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</row>
    <row r="219" spans="1:15" x14ac:dyDescent="0.55000000000000004">
      <c r="A219" s="21">
        <v>2024</v>
      </c>
      <c r="B219" s="21" t="s">
        <v>1181</v>
      </c>
      <c r="C219" s="21" t="s">
        <v>417</v>
      </c>
      <c r="D219" s="21" t="s">
        <v>418</v>
      </c>
      <c r="E219" s="22">
        <v>28601</v>
      </c>
      <c r="F219" s="22">
        <v>2860</v>
      </c>
      <c r="G219" s="22">
        <v>2860</v>
      </c>
      <c r="H219" s="22">
        <v>2860</v>
      </c>
      <c r="I219" s="22">
        <v>2860</v>
      </c>
      <c r="J219" s="22">
        <v>2860</v>
      </c>
      <c r="K219" s="22">
        <v>2860</v>
      </c>
      <c r="L219" s="22">
        <v>2860</v>
      </c>
      <c r="M219" s="22">
        <v>2860</v>
      </c>
      <c r="N219" s="22">
        <v>2860</v>
      </c>
      <c r="O219" s="22">
        <v>2861</v>
      </c>
    </row>
    <row r="220" spans="1:15" x14ac:dyDescent="0.55000000000000004">
      <c r="A220" s="21">
        <v>2024</v>
      </c>
      <c r="B220" s="21" t="s">
        <v>1188</v>
      </c>
      <c r="C220" s="21" t="s">
        <v>419</v>
      </c>
      <c r="D220" s="21" t="s">
        <v>420</v>
      </c>
      <c r="E220" s="22">
        <v>19119</v>
      </c>
      <c r="F220" s="22">
        <v>1912</v>
      </c>
      <c r="G220" s="22">
        <v>1912</v>
      </c>
      <c r="H220" s="22">
        <v>1912</v>
      </c>
      <c r="I220" s="22">
        <v>1912</v>
      </c>
      <c r="J220" s="22">
        <v>1912</v>
      </c>
      <c r="K220" s="22">
        <v>1912</v>
      </c>
      <c r="L220" s="22">
        <v>1912</v>
      </c>
      <c r="M220" s="22">
        <v>1912</v>
      </c>
      <c r="N220" s="22">
        <v>1912</v>
      </c>
      <c r="O220" s="22">
        <v>1911</v>
      </c>
    </row>
    <row r="221" spans="1:15" x14ac:dyDescent="0.55000000000000004">
      <c r="A221" s="21">
        <v>2024</v>
      </c>
      <c r="B221" s="21" t="s">
        <v>1191</v>
      </c>
      <c r="C221" s="21" t="s">
        <v>421</v>
      </c>
      <c r="D221" s="21" t="s">
        <v>1292</v>
      </c>
      <c r="E221" s="22">
        <v>74688</v>
      </c>
      <c r="F221" s="22">
        <v>7469</v>
      </c>
      <c r="G221" s="22">
        <v>7469</v>
      </c>
      <c r="H221" s="22">
        <v>7469</v>
      </c>
      <c r="I221" s="22">
        <v>7469</v>
      </c>
      <c r="J221" s="22">
        <v>7469</v>
      </c>
      <c r="K221" s="22">
        <v>7469</v>
      </c>
      <c r="L221" s="22">
        <v>7469</v>
      </c>
      <c r="M221" s="22">
        <v>7469</v>
      </c>
      <c r="N221" s="22">
        <v>7469</v>
      </c>
      <c r="O221" s="22">
        <v>7467</v>
      </c>
    </row>
    <row r="222" spans="1:15" x14ac:dyDescent="0.55000000000000004">
      <c r="A222" s="21">
        <v>2024</v>
      </c>
      <c r="B222" s="21" t="s">
        <v>1179</v>
      </c>
      <c r="C222" s="21" t="s">
        <v>422</v>
      </c>
      <c r="D222" s="21" t="s">
        <v>423</v>
      </c>
      <c r="E222" s="22">
        <v>75806</v>
      </c>
      <c r="F222" s="22">
        <v>7581</v>
      </c>
      <c r="G222" s="22">
        <v>7581</v>
      </c>
      <c r="H222" s="22">
        <v>7581</v>
      </c>
      <c r="I222" s="22">
        <v>7581</v>
      </c>
      <c r="J222" s="22">
        <v>7581</v>
      </c>
      <c r="K222" s="22">
        <v>7581</v>
      </c>
      <c r="L222" s="22">
        <v>7581</v>
      </c>
      <c r="M222" s="22">
        <v>7581</v>
      </c>
      <c r="N222" s="22">
        <v>7581</v>
      </c>
      <c r="O222" s="22">
        <v>7577</v>
      </c>
    </row>
    <row r="223" spans="1:15" x14ac:dyDescent="0.55000000000000004">
      <c r="A223" s="21">
        <v>2024</v>
      </c>
      <c r="B223" s="21" t="s">
        <v>1177</v>
      </c>
      <c r="C223" s="21" t="s">
        <v>424</v>
      </c>
      <c r="D223" s="21" t="s">
        <v>425</v>
      </c>
      <c r="E223" s="22">
        <v>13548</v>
      </c>
      <c r="F223" s="22">
        <v>1355</v>
      </c>
      <c r="G223" s="22">
        <v>1355</v>
      </c>
      <c r="H223" s="22">
        <v>1355</v>
      </c>
      <c r="I223" s="22">
        <v>1355</v>
      </c>
      <c r="J223" s="22">
        <v>1355</v>
      </c>
      <c r="K223" s="22">
        <v>1355</v>
      </c>
      <c r="L223" s="22">
        <v>1355</v>
      </c>
      <c r="M223" s="22">
        <v>1355</v>
      </c>
      <c r="N223" s="22">
        <v>1355</v>
      </c>
      <c r="O223" s="22">
        <v>1353</v>
      </c>
    </row>
    <row r="224" spans="1:15" x14ac:dyDescent="0.55000000000000004">
      <c r="A224" s="21">
        <v>2024</v>
      </c>
      <c r="B224" s="21" t="s">
        <v>1189</v>
      </c>
      <c r="C224" s="21" t="s">
        <v>426</v>
      </c>
      <c r="D224" s="21" t="s">
        <v>427</v>
      </c>
      <c r="E224" s="22">
        <v>57194</v>
      </c>
      <c r="F224" s="22">
        <v>5719</v>
      </c>
      <c r="G224" s="22">
        <v>5719</v>
      </c>
      <c r="H224" s="22">
        <v>5719</v>
      </c>
      <c r="I224" s="22">
        <v>5719</v>
      </c>
      <c r="J224" s="22">
        <v>5719</v>
      </c>
      <c r="K224" s="22">
        <v>5719</v>
      </c>
      <c r="L224" s="22">
        <v>5719</v>
      </c>
      <c r="M224" s="22">
        <v>5719</v>
      </c>
      <c r="N224" s="22">
        <v>5719</v>
      </c>
      <c r="O224" s="22">
        <v>5723</v>
      </c>
    </row>
    <row r="225" spans="1:15" x14ac:dyDescent="0.55000000000000004">
      <c r="A225" s="21">
        <v>2024</v>
      </c>
      <c r="B225" s="21" t="s">
        <v>1189</v>
      </c>
      <c r="C225" s="21" t="s">
        <v>428</v>
      </c>
      <c r="D225" s="21" t="s">
        <v>429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</row>
    <row r="226" spans="1:15" x14ac:dyDescent="0.55000000000000004">
      <c r="A226" s="21">
        <v>2024</v>
      </c>
      <c r="B226" s="21" t="s">
        <v>1181</v>
      </c>
      <c r="C226" s="21" t="s">
        <v>430</v>
      </c>
      <c r="D226" s="21" t="s">
        <v>431</v>
      </c>
      <c r="E226" s="22">
        <v>120634</v>
      </c>
      <c r="F226" s="22">
        <v>12063</v>
      </c>
      <c r="G226" s="22">
        <v>12063</v>
      </c>
      <c r="H226" s="22">
        <v>12063</v>
      </c>
      <c r="I226" s="22">
        <v>12063</v>
      </c>
      <c r="J226" s="22">
        <v>12063</v>
      </c>
      <c r="K226" s="22">
        <v>12063</v>
      </c>
      <c r="L226" s="22">
        <v>12063</v>
      </c>
      <c r="M226" s="22">
        <v>12063</v>
      </c>
      <c r="N226" s="22">
        <v>12063</v>
      </c>
      <c r="O226" s="22">
        <v>12067</v>
      </c>
    </row>
    <row r="227" spans="1:15" x14ac:dyDescent="0.55000000000000004">
      <c r="A227" s="21">
        <v>2024</v>
      </c>
      <c r="B227" s="21" t="s">
        <v>1188</v>
      </c>
      <c r="C227" s="21" t="s">
        <v>432</v>
      </c>
      <c r="D227" s="21" t="s">
        <v>433</v>
      </c>
      <c r="E227" s="22">
        <v>82177</v>
      </c>
      <c r="F227" s="22">
        <v>8218</v>
      </c>
      <c r="G227" s="22">
        <v>8218</v>
      </c>
      <c r="H227" s="22">
        <v>8218</v>
      </c>
      <c r="I227" s="22">
        <v>8218</v>
      </c>
      <c r="J227" s="22">
        <v>8218</v>
      </c>
      <c r="K227" s="22">
        <v>8218</v>
      </c>
      <c r="L227" s="22">
        <v>8218</v>
      </c>
      <c r="M227" s="22">
        <v>8218</v>
      </c>
      <c r="N227" s="22">
        <v>8218</v>
      </c>
      <c r="O227" s="22">
        <v>8215</v>
      </c>
    </row>
    <row r="228" spans="1:15" x14ac:dyDescent="0.55000000000000004">
      <c r="A228" s="21">
        <v>2024</v>
      </c>
      <c r="B228" s="21" t="s">
        <v>1181</v>
      </c>
      <c r="C228" s="21" t="s">
        <v>1294</v>
      </c>
      <c r="D228" s="21" t="s">
        <v>434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</row>
    <row r="229" spans="1:15" x14ac:dyDescent="0.55000000000000004">
      <c r="A229" s="21">
        <v>2024</v>
      </c>
      <c r="B229" s="21" t="s">
        <v>1189</v>
      </c>
      <c r="C229" s="21" t="s">
        <v>435</v>
      </c>
      <c r="D229" s="21" t="s">
        <v>436</v>
      </c>
      <c r="E229" s="22">
        <v>354441</v>
      </c>
      <c r="F229" s="22">
        <v>35444</v>
      </c>
      <c r="G229" s="22">
        <v>35444</v>
      </c>
      <c r="H229" s="22">
        <v>35444</v>
      </c>
      <c r="I229" s="22">
        <v>35444</v>
      </c>
      <c r="J229" s="22">
        <v>35444</v>
      </c>
      <c r="K229" s="22">
        <v>35444</v>
      </c>
      <c r="L229" s="22">
        <v>35444</v>
      </c>
      <c r="M229" s="22">
        <v>35444</v>
      </c>
      <c r="N229" s="22">
        <v>35444</v>
      </c>
      <c r="O229" s="22">
        <v>35445</v>
      </c>
    </row>
    <row r="230" spans="1:15" x14ac:dyDescent="0.55000000000000004">
      <c r="A230" s="21">
        <v>2024</v>
      </c>
      <c r="B230" s="21" t="s">
        <v>1181</v>
      </c>
      <c r="C230" s="21" t="s">
        <v>437</v>
      </c>
      <c r="D230" s="21" t="s">
        <v>438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</row>
    <row r="231" spans="1:15" x14ac:dyDescent="0.55000000000000004">
      <c r="A231" s="21">
        <v>2024</v>
      </c>
      <c r="B231" s="21" t="s">
        <v>1181</v>
      </c>
      <c r="C231" s="21" t="s">
        <v>439</v>
      </c>
      <c r="D231" s="21" t="s">
        <v>440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</row>
    <row r="232" spans="1:15" x14ac:dyDescent="0.55000000000000004">
      <c r="A232" s="21">
        <v>2024</v>
      </c>
      <c r="B232" s="21" t="s">
        <v>1199</v>
      </c>
      <c r="C232" s="21" t="s">
        <v>441</v>
      </c>
      <c r="D232" s="21" t="s">
        <v>442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</row>
    <row r="233" spans="1:15" x14ac:dyDescent="0.55000000000000004">
      <c r="A233" s="21">
        <v>2024</v>
      </c>
      <c r="B233" s="21" t="s">
        <v>1181</v>
      </c>
      <c r="C233" s="21" t="s">
        <v>443</v>
      </c>
      <c r="D233" s="21" t="s">
        <v>444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</row>
    <row r="234" spans="1:15" x14ac:dyDescent="0.55000000000000004">
      <c r="A234" s="21">
        <v>2024</v>
      </c>
      <c r="B234" s="21" t="s">
        <v>1188</v>
      </c>
      <c r="C234" s="21" t="s">
        <v>445</v>
      </c>
      <c r="D234" s="21" t="s">
        <v>446</v>
      </c>
      <c r="E234" s="22">
        <v>227075</v>
      </c>
      <c r="F234" s="22">
        <v>22708</v>
      </c>
      <c r="G234" s="22">
        <v>22708</v>
      </c>
      <c r="H234" s="22">
        <v>22708</v>
      </c>
      <c r="I234" s="22">
        <v>22708</v>
      </c>
      <c r="J234" s="22">
        <v>22708</v>
      </c>
      <c r="K234" s="22">
        <v>22708</v>
      </c>
      <c r="L234" s="22">
        <v>22708</v>
      </c>
      <c r="M234" s="22">
        <v>22708</v>
      </c>
      <c r="N234" s="22">
        <v>22708</v>
      </c>
      <c r="O234" s="22">
        <v>22703</v>
      </c>
    </row>
    <row r="235" spans="1:15" x14ac:dyDescent="0.55000000000000004">
      <c r="A235" s="21">
        <v>2024</v>
      </c>
      <c r="B235" s="21" t="s">
        <v>1195</v>
      </c>
      <c r="C235" s="21" t="s">
        <v>447</v>
      </c>
      <c r="D235" s="21" t="s">
        <v>448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</row>
    <row r="236" spans="1:15" x14ac:dyDescent="0.55000000000000004">
      <c r="A236" s="21">
        <v>2024</v>
      </c>
      <c r="B236" s="21" t="s">
        <v>1179</v>
      </c>
      <c r="C236" s="21" t="s">
        <v>449</v>
      </c>
      <c r="D236" s="21" t="s">
        <v>450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</row>
    <row r="237" spans="1:15" x14ac:dyDescent="0.55000000000000004">
      <c r="A237" s="21">
        <v>2024</v>
      </c>
      <c r="B237" s="21" t="s">
        <v>1185</v>
      </c>
      <c r="C237" s="21" t="s">
        <v>451</v>
      </c>
      <c r="D237" s="21" t="s">
        <v>452</v>
      </c>
      <c r="E237" s="22">
        <v>7419</v>
      </c>
      <c r="F237" s="22">
        <v>742</v>
      </c>
      <c r="G237" s="22">
        <v>742</v>
      </c>
      <c r="H237" s="22">
        <v>742</v>
      </c>
      <c r="I237" s="22">
        <v>742</v>
      </c>
      <c r="J237" s="22">
        <v>742</v>
      </c>
      <c r="K237" s="22">
        <v>742</v>
      </c>
      <c r="L237" s="22">
        <v>742</v>
      </c>
      <c r="M237" s="22">
        <v>742</v>
      </c>
      <c r="N237" s="22">
        <v>742</v>
      </c>
      <c r="O237" s="22">
        <v>741</v>
      </c>
    </row>
    <row r="238" spans="1:15" x14ac:dyDescent="0.55000000000000004">
      <c r="A238" s="21">
        <v>2024</v>
      </c>
      <c r="B238" s="21" t="s">
        <v>1195</v>
      </c>
      <c r="C238" s="21" t="s">
        <v>453</v>
      </c>
      <c r="D238" s="21" t="s">
        <v>454</v>
      </c>
      <c r="E238" s="22">
        <v>85541</v>
      </c>
      <c r="F238" s="22">
        <v>8554</v>
      </c>
      <c r="G238" s="22">
        <v>8554</v>
      </c>
      <c r="H238" s="22">
        <v>8554</v>
      </c>
      <c r="I238" s="22">
        <v>8554</v>
      </c>
      <c r="J238" s="22">
        <v>8554</v>
      </c>
      <c r="K238" s="22">
        <v>8554</v>
      </c>
      <c r="L238" s="22">
        <v>8554</v>
      </c>
      <c r="M238" s="22">
        <v>8554</v>
      </c>
      <c r="N238" s="22">
        <v>8554</v>
      </c>
      <c r="O238" s="22">
        <v>8555</v>
      </c>
    </row>
    <row r="239" spans="1:15" x14ac:dyDescent="0.55000000000000004">
      <c r="A239" s="21">
        <v>2024</v>
      </c>
      <c r="B239" s="21" t="s">
        <v>1185</v>
      </c>
      <c r="C239" s="21" t="s">
        <v>191</v>
      </c>
      <c r="D239" s="21" t="s">
        <v>192</v>
      </c>
      <c r="E239" s="22">
        <v>106140</v>
      </c>
      <c r="F239" s="22">
        <v>10614</v>
      </c>
      <c r="G239" s="22">
        <v>10614</v>
      </c>
      <c r="H239" s="22">
        <v>10614</v>
      </c>
      <c r="I239" s="22">
        <v>10614</v>
      </c>
      <c r="J239" s="22">
        <v>10614</v>
      </c>
      <c r="K239" s="22">
        <v>10614</v>
      </c>
      <c r="L239" s="22">
        <v>10614</v>
      </c>
      <c r="M239" s="22">
        <v>10614</v>
      </c>
      <c r="N239" s="22">
        <v>10614</v>
      </c>
      <c r="O239" s="22">
        <v>10614</v>
      </c>
    </row>
    <row r="240" spans="1:15" x14ac:dyDescent="0.55000000000000004">
      <c r="A240" s="21">
        <v>2024</v>
      </c>
      <c r="B240" s="21" t="s">
        <v>1179</v>
      </c>
      <c r="C240" s="21" t="s">
        <v>1296</v>
      </c>
      <c r="D240" s="21" t="s">
        <v>455</v>
      </c>
      <c r="E240" s="22">
        <v>202448</v>
      </c>
      <c r="F240" s="22">
        <v>20245</v>
      </c>
      <c r="G240" s="22">
        <v>20245</v>
      </c>
      <c r="H240" s="22">
        <v>20245</v>
      </c>
      <c r="I240" s="22">
        <v>20245</v>
      </c>
      <c r="J240" s="22">
        <v>20245</v>
      </c>
      <c r="K240" s="22">
        <v>20245</v>
      </c>
      <c r="L240" s="22">
        <v>20245</v>
      </c>
      <c r="M240" s="22">
        <v>20245</v>
      </c>
      <c r="N240" s="22">
        <v>20245</v>
      </c>
      <c r="O240" s="22">
        <v>20243</v>
      </c>
    </row>
    <row r="241" spans="1:15" x14ac:dyDescent="0.55000000000000004">
      <c r="A241" s="21">
        <v>2024</v>
      </c>
      <c r="B241" s="21" t="s">
        <v>1185</v>
      </c>
      <c r="C241" s="21" t="s">
        <v>456</v>
      </c>
      <c r="D241" s="21" t="s">
        <v>457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</row>
    <row r="242" spans="1:15" x14ac:dyDescent="0.55000000000000004">
      <c r="A242" s="21">
        <v>2024</v>
      </c>
      <c r="B242" s="21" t="s">
        <v>1181</v>
      </c>
      <c r="C242" s="21" t="s">
        <v>458</v>
      </c>
      <c r="D242" s="21" t="s">
        <v>459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</row>
    <row r="243" spans="1:15" x14ac:dyDescent="0.55000000000000004">
      <c r="A243" s="21">
        <v>2024</v>
      </c>
      <c r="B243" s="21" t="s">
        <v>1177</v>
      </c>
      <c r="C243" s="21" t="s">
        <v>460</v>
      </c>
      <c r="D243" s="21" t="s">
        <v>619</v>
      </c>
      <c r="E243" s="22">
        <v>94902</v>
      </c>
      <c r="F243" s="22">
        <v>9490</v>
      </c>
      <c r="G243" s="22">
        <v>9490</v>
      </c>
      <c r="H243" s="22">
        <v>9490</v>
      </c>
      <c r="I243" s="22">
        <v>9490</v>
      </c>
      <c r="J243" s="22">
        <v>9490</v>
      </c>
      <c r="K243" s="22">
        <v>9490</v>
      </c>
      <c r="L243" s="22">
        <v>9490</v>
      </c>
      <c r="M243" s="22">
        <v>9490</v>
      </c>
      <c r="N243" s="22">
        <v>9490</v>
      </c>
      <c r="O243" s="22">
        <v>9492</v>
      </c>
    </row>
    <row r="244" spans="1:15" x14ac:dyDescent="0.55000000000000004">
      <c r="A244" s="21">
        <v>2024</v>
      </c>
      <c r="B244" s="21" t="s">
        <v>1188</v>
      </c>
      <c r="C244" s="21" t="s">
        <v>461</v>
      </c>
      <c r="D244" s="21" t="s">
        <v>462</v>
      </c>
      <c r="E244" s="22">
        <v>74485</v>
      </c>
      <c r="F244" s="22">
        <v>7449</v>
      </c>
      <c r="G244" s="22">
        <v>7449</v>
      </c>
      <c r="H244" s="22">
        <v>7449</v>
      </c>
      <c r="I244" s="22">
        <v>7449</v>
      </c>
      <c r="J244" s="22">
        <v>7449</v>
      </c>
      <c r="K244" s="22">
        <v>7449</v>
      </c>
      <c r="L244" s="22">
        <v>7449</v>
      </c>
      <c r="M244" s="22">
        <v>7449</v>
      </c>
      <c r="N244" s="22">
        <v>7449</v>
      </c>
      <c r="O244" s="22">
        <v>7444</v>
      </c>
    </row>
    <row r="245" spans="1:15" x14ac:dyDescent="0.55000000000000004">
      <c r="A245" s="21">
        <v>2024</v>
      </c>
      <c r="B245" s="21" t="s">
        <v>1181</v>
      </c>
      <c r="C245" s="21" t="s">
        <v>465</v>
      </c>
      <c r="D245" s="21" t="s">
        <v>466</v>
      </c>
      <c r="E245" s="22">
        <v>236765</v>
      </c>
      <c r="F245" s="22">
        <v>23677</v>
      </c>
      <c r="G245" s="22">
        <v>23677</v>
      </c>
      <c r="H245" s="22">
        <v>23677</v>
      </c>
      <c r="I245" s="22">
        <v>23677</v>
      </c>
      <c r="J245" s="22">
        <v>23677</v>
      </c>
      <c r="K245" s="22">
        <v>23677</v>
      </c>
      <c r="L245" s="22">
        <v>23677</v>
      </c>
      <c r="M245" s="22">
        <v>23677</v>
      </c>
      <c r="N245" s="22">
        <v>23677</v>
      </c>
      <c r="O245" s="22">
        <v>23672</v>
      </c>
    </row>
    <row r="246" spans="1:15" x14ac:dyDescent="0.55000000000000004">
      <c r="A246" s="21">
        <v>2024</v>
      </c>
      <c r="B246" s="21" t="s">
        <v>1188</v>
      </c>
      <c r="C246" s="21" t="s">
        <v>467</v>
      </c>
      <c r="D246" s="21" t="s">
        <v>468</v>
      </c>
      <c r="E246" s="22">
        <v>181687</v>
      </c>
      <c r="F246" s="22">
        <v>18169</v>
      </c>
      <c r="G246" s="22">
        <v>18169</v>
      </c>
      <c r="H246" s="22">
        <v>18169</v>
      </c>
      <c r="I246" s="22">
        <v>18169</v>
      </c>
      <c r="J246" s="22">
        <v>18169</v>
      </c>
      <c r="K246" s="22">
        <v>18169</v>
      </c>
      <c r="L246" s="22">
        <v>18169</v>
      </c>
      <c r="M246" s="22">
        <v>18169</v>
      </c>
      <c r="N246" s="22">
        <v>18169</v>
      </c>
      <c r="O246" s="22">
        <v>18166</v>
      </c>
    </row>
    <row r="247" spans="1:15" x14ac:dyDescent="0.55000000000000004">
      <c r="A247" s="21">
        <v>2024</v>
      </c>
      <c r="B247" s="21" t="s">
        <v>1185</v>
      </c>
      <c r="C247" s="21" t="s">
        <v>469</v>
      </c>
      <c r="D247" s="21" t="s">
        <v>470</v>
      </c>
      <c r="E247" s="22">
        <v>189602</v>
      </c>
      <c r="F247" s="22">
        <v>18960</v>
      </c>
      <c r="G247" s="22">
        <v>18960</v>
      </c>
      <c r="H247" s="22">
        <v>18960</v>
      </c>
      <c r="I247" s="22">
        <v>18960</v>
      </c>
      <c r="J247" s="22">
        <v>18960</v>
      </c>
      <c r="K247" s="22">
        <v>18960</v>
      </c>
      <c r="L247" s="22">
        <v>18960</v>
      </c>
      <c r="M247" s="22">
        <v>18960</v>
      </c>
      <c r="N247" s="22">
        <v>18960</v>
      </c>
      <c r="O247" s="22">
        <v>18962</v>
      </c>
    </row>
    <row r="248" spans="1:15" x14ac:dyDescent="0.55000000000000004">
      <c r="A248" s="21">
        <v>2024</v>
      </c>
      <c r="B248" s="21" t="s">
        <v>1185</v>
      </c>
      <c r="C248" s="21" t="s">
        <v>471</v>
      </c>
      <c r="D248" s="21" t="s">
        <v>472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</row>
    <row r="249" spans="1:15" x14ac:dyDescent="0.55000000000000004">
      <c r="A249" s="21">
        <v>2024</v>
      </c>
      <c r="B249" s="21" t="s">
        <v>1189</v>
      </c>
      <c r="C249" s="21" t="s">
        <v>473</v>
      </c>
      <c r="D249" s="21" t="s">
        <v>474</v>
      </c>
      <c r="E249" s="22">
        <v>45855</v>
      </c>
      <c r="F249" s="22">
        <v>4586</v>
      </c>
      <c r="G249" s="22">
        <v>4586</v>
      </c>
      <c r="H249" s="22">
        <v>4586</v>
      </c>
      <c r="I249" s="22">
        <v>4586</v>
      </c>
      <c r="J249" s="22">
        <v>4586</v>
      </c>
      <c r="K249" s="22">
        <v>4586</v>
      </c>
      <c r="L249" s="22">
        <v>4586</v>
      </c>
      <c r="M249" s="22">
        <v>4586</v>
      </c>
      <c r="N249" s="22">
        <v>4586</v>
      </c>
      <c r="O249" s="22">
        <v>4581</v>
      </c>
    </row>
    <row r="250" spans="1:15" x14ac:dyDescent="0.55000000000000004">
      <c r="A250" s="21">
        <v>2024</v>
      </c>
      <c r="B250" s="21" t="s">
        <v>1185</v>
      </c>
      <c r="C250" s="21" t="s">
        <v>477</v>
      </c>
      <c r="D250" s="21" t="s">
        <v>478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</row>
    <row r="251" spans="1:15" x14ac:dyDescent="0.55000000000000004">
      <c r="A251" s="21">
        <v>2024</v>
      </c>
      <c r="B251" s="21" t="s">
        <v>1179</v>
      </c>
      <c r="C251" s="21" t="s">
        <v>479</v>
      </c>
      <c r="D251" s="21" t="s">
        <v>480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</row>
    <row r="252" spans="1:15" x14ac:dyDescent="0.55000000000000004">
      <c r="A252" s="21">
        <v>2024</v>
      </c>
      <c r="B252" s="21" t="s">
        <v>1185</v>
      </c>
      <c r="C252" s="21" t="s">
        <v>481</v>
      </c>
      <c r="D252" s="21" t="s">
        <v>482</v>
      </c>
      <c r="E252" s="22">
        <v>187410</v>
      </c>
      <c r="F252" s="22">
        <v>18741</v>
      </c>
      <c r="G252" s="22">
        <v>18741</v>
      </c>
      <c r="H252" s="22">
        <v>18741</v>
      </c>
      <c r="I252" s="22">
        <v>18741</v>
      </c>
      <c r="J252" s="22">
        <v>18741</v>
      </c>
      <c r="K252" s="22">
        <v>18741</v>
      </c>
      <c r="L252" s="22">
        <v>18741</v>
      </c>
      <c r="M252" s="22">
        <v>18741</v>
      </c>
      <c r="N252" s="22">
        <v>18741</v>
      </c>
      <c r="O252" s="22">
        <v>18741</v>
      </c>
    </row>
    <row r="253" spans="1:15" x14ac:dyDescent="0.55000000000000004">
      <c r="A253" s="21">
        <v>2024</v>
      </c>
      <c r="B253" s="21" t="s">
        <v>1179</v>
      </c>
      <c r="C253" s="21" t="s">
        <v>483</v>
      </c>
      <c r="D253" s="21" t="s">
        <v>484</v>
      </c>
      <c r="E253" s="22">
        <v>173607</v>
      </c>
      <c r="F253" s="22">
        <v>17361</v>
      </c>
      <c r="G253" s="22">
        <v>17361</v>
      </c>
      <c r="H253" s="22">
        <v>17361</v>
      </c>
      <c r="I253" s="22">
        <v>17361</v>
      </c>
      <c r="J253" s="22">
        <v>17361</v>
      </c>
      <c r="K253" s="22">
        <v>17361</v>
      </c>
      <c r="L253" s="22">
        <v>17361</v>
      </c>
      <c r="M253" s="22">
        <v>17361</v>
      </c>
      <c r="N253" s="22">
        <v>17361</v>
      </c>
      <c r="O253" s="22">
        <v>17358</v>
      </c>
    </row>
    <row r="254" spans="1:15" x14ac:dyDescent="0.55000000000000004">
      <c r="A254" s="21">
        <v>2024</v>
      </c>
      <c r="B254" s="21" t="s">
        <v>1189</v>
      </c>
      <c r="C254" s="21" t="s">
        <v>485</v>
      </c>
      <c r="D254" s="21" t="s">
        <v>486</v>
      </c>
      <c r="E254" s="22">
        <v>33370</v>
      </c>
      <c r="F254" s="22">
        <v>3337</v>
      </c>
      <c r="G254" s="22">
        <v>3337</v>
      </c>
      <c r="H254" s="22">
        <v>3337</v>
      </c>
      <c r="I254" s="22">
        <v>3337</v>
      </c>
      <c r="J254" s="22">
        <v>3337</v>
      </c>
      <c r="K254" s="22">
        <v>3337</v>
      </c>
      <c r="L254" s="22">
        <v>3337</v>
      </c>
      <c r="M254" s="22">
        <v>3337</v>
      </c>
      <c r="N254" s="22">
        <v>3337</v>
      </c>
      <c r="O254" s="22">
        <v>3337</v>
      </c>
    </row>
    <row r="255" spans="1:15" x14ac:dyDescent="0.55000000000000004">
      <c r="A255" s="21">
        <v>2024</v>
      </c>
      <c r="B255" s="21" t="s">
        <v>1185</v>
      </c>
      <c r="C255" s="21" t="s">
        <v>487</v>
      </c>
      <c r="D255" s="21" t="s">
        <v>488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</row>
    <row r="256" spans="1:15" x14ac:dyDescent="0.55000000000000004">
      <c r="A256" s="21">
        <v>2024</v>
      </c>
      <c r="B256" s="21" t="s">
        <v>1188</v>
      </c>
      <c r="C256" s="21" t="s">
        <v>1298</v>
      </c>
      <c r="D256" s="21" t="s">
        <v>489</v>
      </c>
      <c r="E256" s="22">
        <v>178810</v>
      </c>
      <c r="F256" s="22">
        <v>17881</v>
      </c>
      <c r="G256" s="22">
        <v>17881</v>
      </c>
      <c r="H256" s="22">
        <v>17881</v>
      </c>
      <c r="I256" s="22">
        <v>17881</v>
      </c>
      <c r="J256" s="22">
        <v>17881</v>
      </c>
      <c r="K256" s="22">
        <v>17881</v>
      </c>
      <c r="L256" s="22">
        <v>17881</v>
      </c>
      <c r="M256" s="22">
        <v>17881</v>
      </c>
      <c r="N256" s="22">
        <v>17881</v>
      </c>
      <c r="O256" s="22">
        <v>17881</v>
      </c>
    </row>
    <row r="257" spans="1:15" x14ac:dyDescent="0.55000000000000004">
      <c r="A257" s="21">
        <v>2024</v>
      </c>
      <c r="B257" s="21" t="s">
        <v>1185</v>
      </c>
      <c r="C257" s="21" t="s">
        <v>490</v>
      </c>
      <c r="D257" s="21" t="s">
        <v>491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</row>
    <row r="258" spans="1:15" x14ac:dyDescent="0.55000000000000004">
      <c r="A258" s="21">
        <v>2024</v>
      </c>
      <c r="B258" s="21" t="s">
        <v>1191</v>
      </c>
      <c r="C258" s="21" t="s">
        <v>494</v>
      </c>
      <c r="D258" s="21" t="s">
        <v>495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</row>
    <row r="259" spans="1:15" x14ac:dyDescent="0.55000000000000004">
      <c r="A259" s="21">
        <v>2024</v>
      </c>
      <c r="B259" s="21" t="s">
        <v>1188</v>
      </c>
      <c r="C259" s="21" t="s">
        <v>492</v>
      </c>
      <c r="D259" s="21" t="s">
        <v>493</v>
      </c>
      <c r="E259" s="22">
        <v>183425</v>
      </c>
      <c r="F259" s="22">
        <v>18343</v>
      </c>
      <c r="G259" s="22">
        <v>18343</v>
      </c>
      <c r="H259" s="22">
        <v>18343</v>
      </c>
      <c r="I259" s="22">
        <v>18343</v>
      </c>
      <c r="J259" s="22">
        <v>18343</v>
      </c>
      <c r="K259" s="22">
        <v>18343</v>
      </c>
      <c r="L259" s="22">
        <v>18343</v>
      </c>
      <c r="M259" s="22">
        <v>18343</v>
      </c>
      <c r="N259" s="22">
        <v>18343</v>
      </c>
      <c r="O259" s="22">
        <v>18338</v>
      </c>
    </row>
    <row r="260" spans="1:15" x14ac:dyDescent="0.55000000000000004">
      <c r="A260" s="21">
        <v>2024</v>
      </c>
      <c r="B260" s="21" t="s">
        <v>1188</v>
      </c>
      <c r="C260" s="21" t="s">
        <v>498</v>
      </c>
      <c r="D260" s="21" t="s">
        <v>499</v>
      </c>
      <c r="E260" s="22">
        <v>83159</v>
      </c>
      <c r="F260" s="22">
        <v>8316</v>
      </c>
      <c r="G260" s="22">
        <v>8316</v>
      </c>
      <c r="H260" s="22">
        <v>8316</v>
      </c>
      <c r="I260" s="22">
        <v>8316</v>
      </c>
      <c r="J260" s="22">
        <v>8316</v>
      </c>
      <c r="K260" s="22">
        <v>8316</v>
      </c>
      <c r="L260" s="22">
        <v>8316</v>
      </c>
      <c r="M260" s="22">
        <v>8316</v>
      </c>
      <c r="N260" s="22">
        <v>8316</v>
      </c>
      <c r="O260" s="22">
        <v>8315</v>
      </c>
    </row>
    <row r="261" spans="1:15" x14ac:dyDescent="0.55000000000000004">
      <c r="A261" s="21">
        <v>2024</v>
      </c>
      <c r="B261" s="21" t="s">
        <v>1185</v>
      </c>
      <c r="C261" s="21" t="s">
        <v>1300</v>
      </c>
      <c r="D261" s="21" t="s">
        <v>504</v>
      </c>
      <c r="E261" s="22">
        <v>53673</v>
      </c>
      <c r="F261" s="22">
        <v>5367</v>
      </c>
      <c r="G261" s="22">
        <v>5367</v>
      </c>
      <c r="H261" s="22">
        <v>5367</v>
      </c>
      <c r="I261" s="22">
        <v>5367</v>
      </c>
      <c r="J261" s="22">
        <v>5367</v>
      </c>
      <c r="K261" s="22">
        <v>5367</v>
      </c>
      <c r="L261" s="22">
        <v>5367</v>
      </c>
      <c r="M261" s="22">
        <v>5367</v>
      </c>
      <c r="N261" s="22">
        <v>5367</v>
      </c>
      <c r="O261" s="22">
        <v>5370</v>
      </c>
    </row>
    <row r="262" spans="1:15" x14ac:dyDescent="0.55000000000000004">
      <c r="A262" s="21">
        <v>2024</v>
      </c>
      <c r="B262" s="21" t="s">
        <v>1179</v>
      </c>
      <c r="C262" s="21" t="s">
        <v>501</v>
      </c>
      <c r="D262" s="21" t="s">
        <v>502</v>
      </c>
      <c r="E262" s="22">
        <v>38058</v>
      </c>
      <c r="F262" s="22">
        <v>3806</v>
      </c>
      <c r="G262" s="22">
        <v>3806</v>
      </c>
      <c r="H262" s="22">
        <v>3806</v>
      </c>
      <c r="I262" s="22">
        <v>3806</v>
      </c>
      <c r="J262" s="22">
        <v>3806</v>
      </c>
      <c r="K262" s="22">
        <v>3806</v>
      </c>
      <c r="L262" s="22">
        <v>3806</v>
      </c>
      <c r="M262" s="22">
        <v>3806</v>
      </c>
      <c r="N262" s="22">
        <v>3806</v>
      </c>
      <c r="O262" s="22">
        <v>3804</v>
      </c>
    </row>
    <row r="263" spans="1:15" x14ac:dyDescent="0.55000000000000004">
      <c r="A263" s="21">
        <v>2024</v>
      </c>
      <c r="B263" s="21" t="s">
        <v>1177</v>
      </c>
      <c r="C263" s="21" t="s">
        <v>503</v>
      </c>
      <c r="D263" s="21" t="s">
        <v>1301</v>
      </c>
      <c r="E263" s="22">
        <v>183313</v>
      </c>
      <c r="F263" s="22">
        <v>18331</v>
      </c>
      <c r="G263" s="22">
        <v>18331</v>
      </c>
      <c r="H263" s="22">
        <v>18331</v>
      </c>
      <c r="I263" s="22">
        <v>18331</v>
      </c>
      <c r="J263" s="22">
        <v>18331</v>
      </c>
      <c r="K263" s="22">
        <v>18331</v>
      </c>
      <c r="L263" s="22">
        <v>18331</v>
      </c>
      <c r="M263" s="22">
        <v>18331</v>
      </c>
      <c r="N263" s="22">
        <v>18331</v>
      </c>
      <c r="O263" s="22">
        <v>18334</v>
      </c>
    </row>
    <row r="264" spans="1:15" x14ac:dyDescent="0.55000000000000004">
      <c r="A264" s="21">
        <v>2024</v>
      </c>
      <c r="B264" s="21" t="s">
        <v>1195</v>
      </c>
      <c r="C264" s="21" t="s">
        <v>505</v>
      </c>
      <c r="D264" s="21" t="s">
        <v>506</v>
      </c>
      <c r="E264" s="22">
        <v>101171</v>
      </c>
      <c r="F264" s="22">
        <v>10117</v>
      </c>
      <c r="G264" s="22">
        <v>10117</v>
      </c>
      <c r="H264" s="22">
        <v>10117</v>
      </c>
      <c r="I264" s="22">
        <v>10117</v>
      </c>
      <c r="J264" s="22">
        <v>10117</v>
      </c>
      <c r="K264" s="22">
        <v>10117</v>
      </c>
      <c r="L264" s="22">
        <v>10117</v>
      </c>
      <c r="M264" s="22">
        <v>10117</v>
      </c>
      <c r="N264" s="22">
        <v>10117</v>
      </c>
      <c r="O264" s="22">
        <v>10118</v>
      </c>
    </row>
    <row r="265" spans="1:15" x14ac:dyDescent="0.55000000000000004">
      <c r="A265" s="21">
        <v>2024</v>
      </c>
      <c r="B265" s="21" t="s">
        <v>1181</v>
      </c>
      <c r="C265" s="21" t="s">
        <v>507</v>
      </c>
      <c r="D265" s="21" t="s">
        <v>508</v>
      </c>
      <c r="E265" s="22">
        <v>240133</v>
      </c>
      <c r="F265" s="22">
        <v>24013</v>
      </c>
      <c r="G265" s="22">
        <v>24013</v>
      </c>
      <c r="H265" s="22">
        <v>24013</v>
      </c>
      <c r="I265" s="22">
        <v>24013</v>
      </c>
      <c r="J265" s="22">
        <v>24013</v>
      </c>
      <c r="K265" s="22">
        <v>24013</v>
      </c>
      <c r="L265" s="22">
        <v>24013</v>
      </c>
      <c r="M265" s="22">
        <v>24013</v>
      </c>
      <c r="N265" s="22">
        <v>24013</v>
      </c>
      <c r="O265" s="22">
        <v>24016</v>
      </c>
    </row>
    <row r="266" spans="1:15" x14ac:dyDescent="0.55000000000000004">
      <c r="A266" s="21">
        <v>2024</v>
      </c>
      <c r="B266" s="21" t="s">
        <v>1181</v>
      </c>
      <c r="C266" s="21" t="s">
        <v>496</v>
      </c>
      <c r="D266" s="21" t="s">
        <v>497</v>
      </c>
      <c r="E266" s="22">
        <v>95323</v>
      </c>
      <c r="F266" s="22">
        <v>9532</v>
      </c>
      <c r="G266" s="22">
        <v>9532</v>
      </c>
      <c r="H266" s="22">
        <v>9532</v>
      </c>
      <c r="I266" s="22">
        <v>9532</v>
      </c>
      <c r="J266" s="22">
        <v>9532</v>
      </c>
      <c r="K266" s="22">
        <v>9532</v>
      </c>
      <c r="L266" s="22">
        <v>9532</v>
      </c>
      <c r="M266" s="22">
        <v>9532</v>
      </c>
      <c r="N266" s="22">
        <v>9532</v>
      </c>
      <c r="O266" s="22">
        <v>9535</v>
      </c>
    </row>
    <row r="267" spans="1:15" x14ac:dyDescent="0.55000000000000004">
      <c r="A267" s="21">
        <v>2024</v>
      </c>
      <c r="B267" s="21" t="s">
        <v>1188</v>
      </c>
      <c r="C267" s="21" t="s">
        <v>500</v>
      </c>
      <c r="D267" s="21" t="s">
        <v>1302</v>
      </c>
      <c r="E267" s="22">
        <v>442561</v>
      </c>
      <c r="F267" s="22">
        <v>44256</v>
      </c>
      <c r="G267" s="22">
        <v>44256</v>
      </c>
      <c r="H267" s="22">
        <v>44256</v>
      </c>
      <c r="I267" s="22">
        <v>44256</v>
      </c>
      <c r="J267" s="22">
        <v>44256</v>
      </c>
      <c r="K267" s="22">
        <v>44256</v>
      </c>
      <c r="L267" s="22">
        <v>44256</v>
      </c>
      <c r="M267" s="22">
        <v>44256</v>
      </c>
      <c r="N267" s="22">
        <v>44256</v>
      </c>
      <c r="O267" s="22">
        <v>44257</v>
      </c>
    </row>
    <row r="268" spans="1:15" x14ac:dyDescent="0.55000000000000004">
      <c r="A268" s="21">
        <v>2024</v>
      </c>
      <c r="B268" s="21" t="s">
        <v>1188</v>
      </c>
      <c r="C268" s="21" t="s">
        <v>509</v>
      </c>
      <c r="D268" s="21" t="s">
        <v>510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</row>
    <row r="269" spans="1:15" x14ac:dyDescent="0.55000000000000004">
      <c r="A269" s="21">
        <v>2024</v>
      </c>
      <c r="B269" s="21" t="s">
        <v>1188</v>
      </c>
      <c r="C269" s="21" t="s">
        <v>511</v>
      </c>
      <c r="D269" s="21" t="s">
        <v>512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</row>
    <row r="270" spans="1:15" x14ac:dyDescent="0.55000000000000004">
      <c r="A270" s="21">
        <v>2024</v>
      </c>
      <c r="B270" s="21" t="s">
        <v>1191</v>
      </c>
      <c r="C270" s="21" t="s">
        <v>513</v>
      </c>
      <c r="D270" s="21" t="s">
        <v>514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</row>
    <row r="271" spans="1:15" x14ac:dyDescent="0.55000000000000004">
      <c r="A271" s="21">
        <v>2024</v>
      </c>
      <c r="B271" s="21" t="s">
        <v>1177</v>
      </c>
      <c r="C271" s="21" t="s">
        <v>463</v>
      </c>
      <c r="D271" s="21" t="s">
        <v>464</v>
      </c>
      <c r="E271" s="22">
        <v>148443</v>
      </c>
      <c r="F271" s="22">
        <v>14844</v>
      </c>
      <c r="G271" s="22">
        <v>14844</v>
      </c>
      <c r="H271" s="22">
        <v>14844</v>
      </c>
      <c r="I271" s="22">
        <v>14844</v>
      </c>
      <c r="J271" s="22">
        <v>14844</v>
      </c>
      <c r="K271" s="22">
        <v>14844</v>
      </c>
      <c r="L271" s="22">
        <v>14844</v>
      </c>
      <c r="M271" s="22">
        <v>14844</v>
      </c>
      <c r="N271" s="22">
        <v>14844</v>
      </c>
      <c r="O271" s="22">
        <v>14847</v>
      </c>
    </row>
    <row r="272" spans="1:15" x14ac:dyDescent="0.55000000000000004">
      <c r="A272" s="21">
        <v>2024</v>
      </c>
      <c r="B272" s="21" t="s">
        <v>1179</v>
      </c>
      <c r="C272" s="21" t="s">
        <v>515</v>
      </c>
      <c r="D272" s="21" t="s">
        <v>516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</row>
    <row r="273" spans="1:15" x14ac:dyDescent="0.55000000000000004">
      <c r="A273" s="21">
        <v>2024</v>
      </c>
      <c r="B273" s="21" t="s">
        <v>1195</v>
      </c>
      <c r="C273" s="21" t="s">
        <v>517</v>
      </c>
      <c r="D273" s="21" t="s">
        <v>518</v>
      </c>
      <c r="E273" s="22">
        <v>75337</v>
      </c>
      <c r="F273" s="22">
        <v>7534</v>
      </c>
      <c r="G273" s="22">
        <v>7534</v>
      </c>
      <c r="H273" s="22">
        <v>7534</v>
      </c>
      <c r="I273" s="22">
        <v>7534</v>
      </c>
      <c r="J273" s="22">
        <v>7534</v>
      </c>
      <c r="K273" s="22">
        <v>7534</v>
      </c>
      <c r="L273" s="22">
        <v>7534</v>
      </c>
      <c r="M273" s="22">
        <v>7534</v>
      </c>
      <c r="N273" s="22">
        <v>7534</v>
      </c>
      <c r="O273" s="22">
        <v>7531</v>
      </c>
    </row>
    <row r="274" spans="1:15" x14ac:dyDescent="0.55000000000000004">
      <c r="A274" s="21">
        <v>2024</v>
      </c>
      <c r="B274" s="21" t="s">
        <v>1188</v>
      </c>
      <c r="C274" s="21" t="s">
        <v>519</v>
      </c>
      <c r="D274" s="21" t="s">
        <v>520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</row>
    <row r="275" spans="1:15" x14ac:dyDescent="0.55000000000000004">
      <c r="A275" s="21">
        <v>2024</v>
      </c>
      <c r="B275" s="21" t="s">
        <v>1188</v>
      </c>
      <c r="C275" s="21" t="s">
        <v>521</v>
      </c>
      <c r="D275" s="21" t="s">
        <v>522</v>
      </c>
      <c r="E275" s="22">
        <v>43792</v>
      </c>
      <c r="F275" s="22">
        <v>4379</v>
      </c>
      <c r="G275" s="22">
        <v>4379</v>
      </c>
      <c r="H275" s="22">
        <v>4379</v>
      </c>
      <c r="I275" s="22">
        <v>4379</v>
      </c>
      <c r="J275" s="22">
        <v>4379</v>
      </c>
      <c r="K275" s="22">
        <v>4379</v>
      </c>
      <c r="L275" s="22">
        <v>4379</v>
      </c>
      <c r="M275" s="22">
        <v>4379</v>
      </c>
      <c r="N275" s="22">
        <v>4379</v>
      </c>
      <c r="O275" s="22">
        <v>4381</v>
      </c>
    </row>
    <row r="276" spans="1:15" x14ac:dyDescent="0.55000000000000004">
      <c r="A276" s="21">
        <v>2024</v>
      </c>
      <c r="B276" s="21" t="s">
        <v>1177</v>
      </c>
      <c r="C276" s="21" t="s">
        <v>525</v>
      </c>
      <c r="D276" s="21" t="s">
        <v>526</v>
      </c>
      <c r="E276" s="22">
        <v>77498</v>
      </c>
      <c r="F276" s="22">
        <v>7750</v>
      </c>
      <c r="G276" s="22">
        <v>7750</v>
      </c>
      <c r="H276" s="22">
        <v>7750</v>
      </c>
      <c r="I276" s="22">
        <v>7750</v>
      </c>
      <c r="J276" s="22">
        <v>7750</v>
      </c>
      <c r="K276" s="22">
        <v>7750</v>
      </c>
      <c r="L276" s="22">
        <v>7750</v>
      </c>
      <c r="M276" s="22">
        <v>7750</v>
      </c>
      <c r="N276" s="22">
        <v>7750</v>
      </c>
      <c r="O276" s="22">
        <v>7748</v>
      </c>
    </row>
    <row r="277" spans="1:15" x14ac:dyDescent="0.55000000000000004">
      <c r="A277" s="21">
        <v>2024</v>
      </c>
      <c r="B277" s="21" t="s">
        <v>1191</v>
      </c>
      <c r="C277" s="21" t="s">
        <v>527</v>
      </c>
      <c r="D277" s="21" t="s">
        <v>528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</row>
    <row r="278" spans="1:15" x14ac:dyDescent="0.55000000000000004">
      <c r="A278" s="21">
        <v>2024</v>
      </c>
      <c r="B278" s="21" t="s">
        <v>1179</v>
      </c>
      <c r="C278" s="21" t="s">
        <v>529</v>
      </c>
      <c r="D278" s="21" t="s">
        <v>530</v>
      </c>
      <c r="E278" s="22">
        <v>103133</v>
      </c>
      <c r="F278" s="22">
        <v>10313</v>
      </c>
      <c r="G278" s="22">
        <v>10313</v>
      </c>
      <c r="H278" s="22">
        <v>10313</v>
      </c>
      <c r="I278" s="22">
        <v>10313</v>
      </c>
      <c r="J278" s="22">
        <v>10313</v>
      </c>
      <c r="K278" s="22">
        <v>10313</v>
      </c>
      <c r="L278" s="22">
        <v>10313</v>
      </c>
      <c r="M278" s="22">
        <v>10313</v>
      </c>
      <c r="N278" s="22">
        <v>10313</v>
      </c>
      <c r="O278" s="22">
        <v>10316</v>
      </c>
    </row>
    <row r="279" spans="1:15" x14ac:dyDescent="0.55000000000000004">
      <c r="A279" s="21">
        <v>2024</v>
      </c>
      <c r="B279" s="21" t="s">
        <v>1179</v>
      </c>
      <c r="C279" s="21" t="s">
        <v>531</v>
      </c>
      <c r="D279" s="21" t="s">
        <v>532</v>
      </c>
      <c r="E279" s="22">
        <v>141303</v>
      </c>
      <c r="F279" s="22">
        <v>14130</v>
      </c>
      <c r="G279" s="22">
        <v>14130</v>
      </c>
      <c r="H279" s="22">
        <v>14130</v>
      </c>
      <c r="I279" s="22">
        <v>14130</v>
      </c>
      <c r="J279" s="22">
        <v>14130</v>
      </c>
      <c r="K279" s="22">
        <v>14130</v>
      </c>
      <c r="L279" s="22">
        <v>14130</v>
      </c>
      <c r="M279" s="22">
        <v>14130</v>
      </c>
      <c r="N279" s="22">
        <v>14130</v>
      </c>
      <c r="O279" s="22">
        <v>14133</v>
      </c>
    </row>
    <row r="280" spans="1:15" x14ac:dyDescent="0.55000000000000004">
      <c r="A280" s="21">
        <v>2024</v>
      </c>
      <c r="B280" s="21" t="s">
        <v>1189</v>
      </c>
      <c r="C280" s="21" t="s">
        <v>533</v>
      </c>
      <c r="D280" s="21" t="s">
        <v>534</v>
      </c>
      <c r="E280" s="22">
        <v>82017</v>
      </c>
      <c r="F280" s="22">
        <v>8202</v>
      </c>
      <c r="G280" s="22">
        <v>8202</v>
      </c>
      <c r="H280" s="22">
        <v>8202</v>
      </c>
      <c r="I280" s="22">
        <v>8202</v>
      </c>
      <c r="J280" s="22">
        <v>8202</v>
      </c>
      <c r="K280" s="22">
        <v>8202</v>
      </c>
      <c r="L280" s="22">
        <v>8202</v>
      </c>
      <c r="M280" s="22">
        <v>8202</v>
      </c>
      <c r="N280" s="22">
        <v>8202</v>
      </c>
      <c r="O280" s="22">
        <v>8199</v>
      </c>
    </row>
    <row r="281" spans="1:15" x14ac:dyDescent="0.55000000000000004">
      <c r="A281" s="21">
        <v>2024</v>
      </c>
      <c r="B281" s="21" t="s">
        <v>1177</v>
      </c>
      <c r="C281" s="21" t="s">
        <v>535</v>
      </c>
      <c r="D281" s="21" t="s">
        <v>536</v>
      </c>
      <c r="E281" s="22">
        <v>15704</v>
      </c>
      <c r="F281" s="22">
        <v>1570</v>
      </c>
      <c r="G281" s="22">
        <v>1570</v>
      </c>
      <c r="H281" s="22">
        <v>1570</v>
      </c>
      <c r="I281" s="22">
        <v>1570</v>
      </c>
      <c r="J281" s="22">
        <v>1570</v>
      </c>
      <c r="K281" s="22">
        <v>1570</v>
      </c>
      <c r="L281" s="22">
        <v>1570</v>
      </c>
      <c r="M281" s="22">
        <v>1570</v>
      </c>
      <c r="N281" s="22">
        <v>1570</v>
      </c>
      <c r="O281" s="22">
        <v>1574</v>
      </c>
    </row>
    <row r="282" spans="1:15" x14ac:dyDescent="0.55000000000000004">
      <c r="A282" s="21">
        <v>2024</v>
      </c>
      <c r="B282" s="21" t="s">
        <v>1195</v>
      </c>
      <c r="C282" s="21" t="s">
        <v>537</v>
      </c>
      <c r="D282" s="21" t="s">
        <v>538</v>
      </c>
      <c r="E282" s="22">
        <v>140661</v>
      </c>
      <c r="F282" s="22">
        <v>14066</v>
      </c>
      <c r="G282" s="22">
        <v>14066</v>
      </c>
      <c r="H282" s="22">
        <v>14066</v>
      </c>
      <c r="I282" s="22">
        <v>14066</v>
      </c>
      <c r="J282" s="22">
        <v>14066</v>
      </c>
      <c r="K282" s="22">
        <v>14066</v>
      </c>
      <c r="L282" s="22">
        <v>14066</v>
      </c>
      <c r="M282" s="22">
        <v>14066</v>
      </c>
      <c r="N282" s="22">
        <v>14066</v>
      </c>
      <c r="O282" s="22">
        <v>14067</v>
      </c>
    </row>
    <row r="283" spans="1:15" x14ac:dyDescent="0.55000000000000004">
      <c r="A283" s="21">
        <v>2024</v>
      </c>
      <c r="B283" s="21" t="s">
        <v>1181</v>
      </c>
      <c r="C283" s="21" t="s">
        <v>539</v>
      </c>
      <c r="D283" s="21" t="s">
        <v>540</v>
      </c>
      <c r="E283" s="22">
        <v>84578</v>
      </c>
      <c r="F283" s="22">
        <v>8458</v>
      </c>
      <c r="G283" s="22">
        <v>8458</v>
      </c>
      <c r="H283" s="22">
        <v>8458</v>
      </c>
      <c r="I283" s="22">
        <v>8458</v>
      </c>
      <c r="J283" s="22">
        <v>8458</v>
      </c>
      <c r="K283" s="22">
        <v>8458</v>
      </c>
      <c r="L283" s="22">
        <v>8458</v>
      </c>
      <c r="M283" s="22">
        <v>8458</v>
      </c>
      <c r="N283" s="22">
        <v>8458</v>
      </c>
      <c r="O283" s="22">
        <v>8456</v>
      </c>
    </row>
    <row r="284" spans="1:15" x14ac:dyDescent="0.55000000000000004">
      <c r="A284" s="21">
        <v>2024</v>
      </c>
      <c r="B284" s="21" t="s">
        <v>1188</v>
      </c>
      <c r="C284" s="21" t="s">
        <v>541</v>
      </c>
      <c r="D284" s="21" t="s">
        <v>542</v>
      </c>
      <c r="E284" s="22">
        <v>79777</v>
      </c>
      <c r="F284" s="22">
        <v>7978</v>
      </c>
      <c r="G284" s="22">
        <v>7978</v>
      </c>
      <c r="H284" s="22">
        <v>7978</v>
      </c>
      <c r="I284" s="22">
        <v>7978</v>
      </c>
      <c r="J284" s="22">
        <v>7978</v>
      </c>
      <c r="K284" s="22">
        <v>7978</v>
      </c>
      <c r="L284" s="22">
        <v>7978</v>
      </c>
      <c r="M284" s="22">
        <v>7978</v>
      </c>
      <c r="N284" s="22">
        <v>7978</v>
      </c>
      <c r="O284" s="22">
        <v>7975</v>
      </c>
    </row>
    <row r="285" spans="1:15" x14ac:dyDescent="0.55000000000000004">
      <c r="A285" s="21">
        <v>2024</v>
      </c>
      <c r="B285" s="21" t="s">
        <v>1179</v>
      </c>
      <c r="C285" s="21" t="s">
        <v>543</v>
      </c>
      <c r="D285" s="21" t="s">
        <v>544</v>
      </c>
      <c r="E285" s="22">
        <v>134711</v>
      </c>
      <c r="F285" s="22">
        <v>13471</v>
      </c>
      <c r="G285" s="22">
        <v>13471</v>
      </c>
      <c r="H285" s="22">
        <v>13471</v>
      </c>
      <c r="I285" s="22">
        <v>13471</v>
      </c>
      <c r="J285" s="22">
        <v>13471</v>
      </c>
      <c r="K285" s="22">
        <v>13471</v>
      </c>
      <c r="L285" s="22">
        <v>13471</v>
      </c>
      <c r="M285" s="22">
        <v>13471</v>
      </c>
      <c r="N285" s="22">
        <v>13471</v>
      </c>
      <c r="O285" s="22">
        <v>13472</v>
      </c>
    </row>
    <row r="286" spans="1:15" x14ac:dyDescent="0.55000000000000004">
      <c r="A286" s="21">
        <v>2024</v>
      </c>
      <c r="B286" s="21" t="s">
        <v>1177</v>
      </c>
      <c r="C286" s="21" t="s">
        <v>1303</v>
      </c>
      <c r="D286" s="21" t="s">
        <v>545</v>
      </c>
      <c r="E286" s="22">
        <v>150100</v>
      </c>
      <c r="F286" s="22">
        <v>15010</v>
      </c>
      <c r="G286" s="22">
        <v>15010</v>
      </c>
      <c r="H286" s="22">
        <v>15010</v>
      </c>
      <c r="I286" s="22">
        <v>15010</v>
      </c>
      <c r="J286" s="22">
        <v>15010</v>
      </c>
      <c r="K286" s="22">
        <v>15010</v>
      </c>
      <c r="L286" s="22">
        <v>15010</v>
      </c>
      <c r="M286" s="22">
        <v>15010</v>
      </c>
      <c r="N286" s="22">
        <v>15010</v>
      </c>
      <c r="O286" s="22">
        <v>15010</v>
      </c>
    </row>
    <row r="287" spans="1:15" x14ac:dyDescent="0.55000000000000004">
      <c r="A287" s="21">
        <v>2024</v>
      </c>
      <c r="B287" s="21" t="s">
        <v>1181</v>
      </c>
      <c r="C287" s="21" t="s">
        <v>546</v>
      </c>
      <c r="D287" s="21" t="s">
        <v>547</v>
      </c>
      <c r="E287" s="22">
        <v>78929</v>
      </c>
      <c r="F287" s="22">
        <v>7893</v>
      </c>
      <c r="G287" s="22">
        <v>7893</v>
      </c>
      <c r="H287" s="22">
        <v>7893</v>
      </c>
      <c r="I287" s="22">
        <v>7893</v>
      </c>
      <c r="J287" s="22">
        <v>7893</v>
      </c>
      <c r="K287" s="22">
        <v>7893</v>
      </c>
      <c r="L287" s="22">
        <v>7893</v>
      </c>
      <c r="M287" s="22">
        <v>7893</v>
      </c>
      <c r="N287" s="22">
        <v>7893</v>
      </c>
      <c r="O287" s="22">
        <v>7892</v>
      </c>
    </row>
    <row r="288" spans="1:15" x14ac:dyDescent="0.55000000000000004">
      <c r="A288" s="21">
        <v>2024</v>
      </c>
      <c r="B288" s="21" t="s">
        <v>1181</v>
      </c>
      <c r="C288" s="21" t="s">
        <v>548</v>
      </c>
      <c r="D288" s="21" t="s">
        <v>549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</row>
    <row r="289" spans="1:15" x14ac:dyDescent="0.55000000000000004">
      <c r="A289" s="21">
        <v>2024</v>
      </c>
      <c r="B289" s="21" t="s">
        <v>1189</v>
      </c>
      <c r="C289" s="21" t="s">
        <v>550</v>
      </c>
      <c r="D289" s="21" t="s">
        <v>551</v>
      </c>
      <c r="E289" s="22">
        <v>424869</v>
      </c>
      <c r="F289" s="22">
        <v>42487</v>
      </c>
      <c r="G289" s="22">
        <v>42487</v>
      </c>
      <c r="H289" s="22">
        <v>42487</v>
      </c>
      <c r="I289" s="22">
        <v>42487</v>
      </c>
      <c r="J289" s="22">
        <v>42487</v>
      </c>
      <c r="K289" s="22">
        <v>42487</v>
      </c>
      <c r="L289" s="22">
        <v>42487</v>
      </c>
      <c r="M289" s="22">
        <v>42487</v>
      </c>
      <c r="N289" s="22">
        <v>42487</v>
      </c>
      <c r="O289" s="22">
        <v>42486</v>
      </c>
    </row>
    <row r="290" spans="1:15" x14ac:dyDescent="0.55000000000000004">
      <c r="A290" s="21">
        <v>2024</v>
      </c>
      <c r="B290" s="21" t="s">
        <v>1181</v>
      </c>
      <c r="C290" s="21" t="s">
        <v>552</v>
      </c>
      <c r="D290" s="21" t="s">
        <v>553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</row>
    <row r="291" spans="1:15" x14ac:dyDescent="0.55000000000000004">
      <c r="A291" s="21">
        <v>2024</v>
      </c>
      <c r="B291" s="21" t="s">
        <v>1179</v>
      </c>
      <c r="C291" s="21" t="s">
        <v>554</v>
      </c>
      <c r="D291" s="21" t="s">
        <v>555</v>
      </c>
      <c r="E291" s="22">
        <v>93668</v>
      </c>
      <c r="F291" s="22">
        <v>9367</v>
      </c>
      <c r="G291" s="22">
        <v>9367</v>
      </c>
      <c r="H291" s="22">
        <v>9367</v>
      </c>
      <c r="I291" s="22">
        <v>9367</v>
      </c>
      <c r="J291" s="22">
        <v>9367</v>
      </c>
      <c r="K291" s="22">
        <v>9367</v>
      </c>
      <c r="L291" s="22">
        <v>9367</v>
      </c>
      <c r="M291" s="22">
        <v>9367</v>
      </c>
      <c r="N291" s="22">
        <v>9367</v>
      </c>
      <c r="O291" s="22">
        <v>9365</v>
      </c>
    </row>
    <row r="292" spans="1:15" x14ac:dyDescent="0.55000000000000004">
      <c r="A292" s="21">
        <v>2024</v>
      </c>
      <c r="B292" s="21" t="s">
        <v>1191</v>
      </c>
      <c r="C292" s="21" t="s">
        <v>556</v>
      </c>
      <c r="D292" s="21" t="s">
        <v>557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</row>
    <row r="293" spans="1:15" x14ac:dyDescent="0.55000000000000004">
      <c r="A293" s="21">
        <v>2024</v>
      </c>
      <c r="B293" s="21" t="s">
        <v>1189</v>
      </c>
      <c r="C293" s="21" t="s">
        <v>558</v>
      </c>
      <c r="D293" s="21" t="s">
        <v>559</v>
      </c>
      <c r="E293" s="22">
        <v>62653</v>
      </c>
      <c r="F293" s="22">
        <v>6265</v>
      </c>
      <c r="G293" s="22">
        <v>6265</v>
      </c>
      <c r="H293" s="22">
        <v>6265</v>
      </c>
      <c r="I293" s="22">
        <v>6265</v>
      </c>
      <c r="J293" s="22">
        <v>6265</v>
      </c>
      <c r="K293" s="22">
        <v>6265</v>
      </c>
      <c r="L293" s="22">
        <v>6265</v>
      </c>
      <c r="M293" s="22">
        <v>6265</v>
      </c>
      <c r="N293" s="22">
        <v>6265</v>
      </c>
      <c r="O293" s="22">
        <v>6268</v>
      </c>
    </row>
    <row r="294" spans="1:15" x14ac:dyDescent="0.55000000000000004">
      <c r="A294" s="21">
        <v>2024</v>
      </c>
      <c r="B294" s="21" t="s">
        <v>1189</v>
      </c>
      <c r="C294" s="21" t="s">
        <v>562</v>
      </c>
      <c r="D294" s="21" t="s">
        <v>563</v>
      </c>
      <c r="E294" s="22">
        <v>12959</v>
      </c>
      <c r="F294" s="22">
        <v>1296</v>
      </c>
      <c r="G294" s="22">
        <v>1296</v>
      </c>
      <c r="H294" s="22">
        <v>1296</v>
      </c>
      <c r="I294" s="22">
        <v>1296</v>
      </c>
      <c r="J294" s="22">
        <v>1296</v>
      </c>
      <c r="K294" s="22">
        <v>1296</v>
      </c>
      <c r="L294" s="22">
        <v>1296</v>
      </c>
      <c r="M294" s="22">
        <v>1296</v>
      </c>
      <c r="N294" s="22">
        <v>1296</v>
      </c>
      <c r="O294" s="22">
        <v>1295</v>
      </c>
    </row>
    <row r="295" spans="1:15" x14ac:dyDescent="0.55000000000000004">
      <c r="A295" s="21">
        <v>2024</v>
      </c>
      <c r="B295" s="21" t="s">
        <v>1177</v>
      </c>
      <c r="C295" s="21" t="s">
        <v>564</v>
      </c>
      <c r="D295" s="21" t="s">
        <v>565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</row>
    <row r="296" spans="1:15" x14ac:dyDescent="0.55000000000000004">
      <c r="A296" s="21">
        <v>2024</v>
      </c>
      <c r="B296" s="21" t="s">
        <v>1191</v>
      </c>
      <c r="C296" s="21" t="s">
        <v>566</v>
      </c>
      <c r="D296" s="21" t="s">
        <v>567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</row>
    <row r="297" spans="1:15" x14ac:dyDescent="0.55000000000000004">
      <c r="A297" s="21">
        <v>2024</v>
      </c>
      <c r="B297" s="21" t="s">
        <v>1177</v>
      </c>
      <c r="C297" s="21" t="s">
        <v>568</v>
      </c>
      <c r="D297" s="21" t="s">
        <v>569</v>
      </c>
      <c r="E297" s="22">
        <v>627604</v>
      </c>
      <c r="F297" s="22">
        <v>62760</v>
      </c>
      <c r="G297" s="22">
        <v>62760</v>
      </c>
      <c r="H297" s="22">
        <v>62760</v>
      </c>
      <c r="I297" s="22">
        <v>62760</v>
      </c>
      <c r="J297" s="22">
        <v>62760</v>
      </c>
      <c r="K297" s="22">
        <v>62760</v>
      </c>
      <c r="L297" s="22">
        <v>62760</v>
      </c>
      <c r="M297" s="22">
        <v>62760</v>
      </c>
      <c r="N297" s="22">
        <v>62760</v>
      </c>
      <c r="O297" s="22">
        <v>62764</v>
      </c>
    </row>
    <row r="298" spans="1:15" x14ac:dyDescent="0.55000000000000004">
      <c r="A298" s="21">
        <v>2024</v>
      </c>
      <c r="B298" s="21" t="s">
        <v>1181</v>
      </c>
      <c r="C298" s="21" t="s">
        <v>570</v>
      </c>
      <c r="D298" s="21" t="s">
        <v>571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</row>
    <row r="299" spans="1:15" x14ac:dyDescent="0.55000000000000004">
      <c r="A299" s="21">
        <v>2024</v>
      </c>
      <c r="B299" s="21" t="s">
        <v>1177</v>
      </c>
      <c r="C299" s="21" t="s">
        <v>572</v>
      </c>
      <c r="D299" s="21" t="s">
        <v>573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</row>
    <row r="300" spans="1:15" x14ac:dyDescent="0.55000000000000004">
      <c r="A300" s="21">
        <v>2024</v>
      </c>
      <c r="B300" s="21" t="s">
        <v>1189</v>
      </c>
      <c r="C300" s="21" t="s">
        <v>574</v>
      </c>
      <c r="D300" s="21" t="s">
        <v>575</v>
      </c>
      <c r="E300" s="22">
        <v>173477</v>
      </c>
      <c r="F300" s="22">
        <v>17348</v>
      </c>
      <c r="G300" s="22">
        <v>17348</v>
      </c>
      <c r="H300" s="22">
        <v>17348</v>
      </c>
      <c r="I300" s="22">
        <v>17348</v>
      </c>
      <c r="J300" s="22">
        <v>17348</v>
      </c>
      <c r="K300" s="22">
        <v>17348</v>
      </c>
      <c r="L300" s="22">
        <v>17348</v>
      </c>
      <c r="M300" s="22">
        <v>17348</v>
      </c>
      <c r="N300" s="22">
        <v>17348</v>
      </c>
      <c r="O300" s="22">
        <v>17345</v>
      </c>
    </row>
    <row r="301" spans="1:15" x14ac:dyDescent="0.55000000000000004">
      <c r="A301" s="21">
        <v>2024</v>
      </c>
      <c r="B301" s="21" t="s">
        <v>1188</v>
      </c>
      <c r="C301" s="21" t="s">
        <v>576</v>
      </c>
      <c r="D301" s="21" t="s">
        <v>577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</row>
    <row r="302" spans="1:15" x14ac:dyDescent="0.55000000000000004">
      <c r="A302" s="21">
        <v>2024</v>
      </c>
      <c r="B302" s="21" t="s">
        <v>1188</v>
      </c>
      <c r="C302" s="21" t="s">
        <v>578</v>
      </c>
      <c r="D302" s="21" t="s">
        <v>579</v>
      </c>
      <c r="E302" s="22">
        <v>29516</v>
      </c>
      <c r="F302" s="22">
        <v>2952</v>
      </c>
      <c r="G302" s="22">
        <v>2952</v>
      </c>
      <c r="H302" s="22">
        <v>2952</v>
      </c>
      <c r="I302" s="22">
        <v>2952</v>
      </c>
      <c r="J302" s="22">
        <v>2952</v>
      </c>
      <c r="K302" s="22">
        <v>2952</v>
      </c>
      <c r="L302" s="22">
        <v>2952</v>
      </c>
      <c r="M302" s="22">
        <v>2952</v>
      </c>
      <c r="N302" s="22">
        <v>2952</v>
      </c>
      <c r="O302" s="22">
        <v>2948</v>
      </c>
    </row>
    <row r="303" spans="1:15" x14ac:dyDescent="0.55000000000000004">
      <c r="A303" s="21">
        <v>2024</v>
      </c>
      <c r="B303" s="21" t="s">
        <v>1191</v>
      </c>
      <c r="C303" s="21" t="s">
        <v>580</v>
      </c>
      <c r="D303" s="21" t="s">
        <v>581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</row>
    <row r="304" spans="1:15" x14ac:dyDescent="0.55000000000000004">
      <c r="A304" s="21">
        <v>2024</v>
      </c>
      <c r="B304" s="21" t="s">
        <v>1189</v>
      </c>
      <c r="C304" s="21" t="s">
        <v>582</v>
      </c>
      <c r="D304" s="21" t="s">
        <v>1305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</row>
    <row r="305" spans="1:15" x14ac:dyDescent="0.55000000000000004">
      <c r="A305" s="21">
        <v>2024</v>
      </c>
      <c r="B305" s="21" t="s">
        <v>1195</v>
      </c>
      <c r="C305" s="21" t="s">
        <v>583</v>
      </c>
      <c r="D305" s="21" t="s">
        <v>584</v>
      </c>
      <c r="E305" s="22">
        <v>73607</v>
      </c>
      <c r="F305" s="22">
        <v>7361</v>
      </c>
      <c r="G305" s="22">
        <v>7361</v>
      </c>
      <c r="H305" s="22">
        <v>7361</v>
      </c>
      <c r="I305" s="22">
        <v>7361</v>
      </c>
      <c r="J305" s="22">
        <v>7361</v>
      </c>
      <c r="K305" s="22">
        <v>7361</v>
      </c>
      <c r="L305" s="22">
        <v>7361</v>
      </c>
      <c r="M305" s="22">
        <v>7361</v>
      </c>
      <c r="N305" s="22">
        <v>7361</v>
      </c>
      <c r="O305" s="22">
        <v>7358</v>
      </c>
    </row>
    <row r="306" spans="1:15" x14ac:dyDescent="0.55000000000000004">
      <c r="A306" s="21">
        <v>2024</v>
      </c>
      <c r="B306" s="21" t="s">
        <v>1181</v>
      </c>
      <c r="C306" s="21" t="s">
        <v>523</v>
      </c>
      <c r="D306" s="21" t="s">
        <v>524</v>
      </c>
      <c r="E306" s="22">
        <v>139296</v>
      </c>
      <c r="F306" s="22">
        <v>13930</v>
      </c>
      <c r="G306" s="22">
        <v>13930</v>
      </c>
      <c r="H306" s="22">
        <v>13930</v>
      </c>
      <c r="I306" s="22">
        <v>13930</v>
      </c>
      <c r="J306" s="22">
        <v>13930</v>
      </c>
      <c r="K306" s="22">
        <v>13930</v>
      </c>
      <c r="L306" s="22">
        <v>13930</v>
      </c>
      <c r="M306" s="22">
        <v>13930</v>
      </c>
      <c r="N306" s="22">
        <v>13930</v>
      </c>
      <c r="O306" s="22">
        <v>13926</v>
      </c>
    </row>
    <row r="307" spans="1:15" x14ac:dyDescent="0.55000000000000004">
      <c r="A307" s="21">
        <v>2024</v>
      </c>
      <c r="B307" s="21" t="s">
        <v>1195</v>
      </c>
      <c r="C307" s="21" t="s">
        <v>585</v>
      </c>
      <c r="D307" s="21" t="s">
        <v>1306</v>
      </c>
      <c r="E307" s="22">
        <v>34352</v>
      </c>
      <c r="F307" s="22">
        <v>3435</v>
      </c>
      <c r="G307" s="22">
        <v>3435</v>
      </c>
      <c r="H307" s="22">
        <v>3435</v>
      </c>
      <c r="I307" s="22">
        <v>3435</v>
      </c>
      <c r="J307" s="22">
        <v>3435</v>
      </c>
      <c r="K307" s="22">
        <v>3435</v>
      </c>
      <c r="L307" s="22">
        <v>3435</v>
      </c>
      <c r="M307" s="22">
        <v>3435</v>
      </c>
      <c r="N307" s="22">
        <v>3435</v>
      </c>
      <c r="O307" s="22">
        <v>3437</v>
      </c>
    </row>
    <row r="308" spans="1:15" x14ac:dyDescent="0.55000000000000004">
      <c r="A308" s="21">
        <v>2024</v>
      </c>
      <c r="B308" s="21" t="s">
        <v>1181</v>
      </c>
      <c r="C308" s="21" t="s">
        <v>586</v>
      </c>
      <c r="D308" s="21" t="s">
        <v>587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</row>
    <row r="309" spans="1:15" x14ac:dyDescent="0.55000000000000004">
      <c r="A309" s="21">
        <v>2024</v>
      </c>
      <c r="B309" s="21" t="s">
        <v>1177</v>
      </c>
      <c r="C309" s="21" t="s">
        <v>475</v>
      </c>
      <c r="D309" s="21" t="s">
        <v>476</v>
      </c>
      <c r="E309" s="22">
        <v>135895</v>
      </c>
      <c r="F309" s="22">
        <v>13590</v>
      </c>
      <c r="G309" s="22">
        <v>13590</v>
      </c>
      <c r="H309" s="22">
        <v>13590</v>
      </c>
      <c r="I309" s="22">
        <v>13590</v>
      </c>
      <c r="J309" s="22">
        <v>13590</v>
      </c>
      <c r="K309" s="22">
        <v>13590</v>
      </c>
      <c r="L309" s="22">
        <v>13590</v>
      </c>
      <c r="M309" s="22">
        <v>13590</v>
      </c>
      <c r="N309" s="22">
        <v>13590</v>
      </c>
      <c r="O309" s="22">
        <v>13585</v>
      </c>
    </row>
    <row r="310" spans="1:15" x14ac:dyDescent="0.55000000000000004">
      <c r="A310" s="21">
        <v>2024</v>
      </c>
      <c r="B310" s="21" t="s">
        <v>1177</v>
      </c>
      <c r="C310" s="21" t="s">
        <v>71</v>
      </c>
      <c r="D310" s="21" t="s">
        <v>72</v>
      </c>
      <c r="E310" s="22">
        <v>35280</v>
      </c>
      <c r="F310" s="22">
        <v>3528</v>
      </c>
      <c r="G310" s="22">
        <v>3528</v>
      </c>
      <c r="H310" s="22">
        <v>3528</v>
      </c>
      <c r="I310" s="22">
        <v>3528</v>
      </c>
      <c r="J310" s="22">
        <v>3528</v>
      </c>
      <c r="K310" s="22">
        <v>3528</v>
      </c>
      <c r="L310" s="22">
        <v>3528</v>
      </c>
      <c r="M310" s="22">
        <v>3528</v>
      </c>
      <c r="N310" s="22">
        <v>3528</v>
      </c>
      <c r="O310" s="22">
        <v>3528</v>
      </c>
    </row>
    <row r="311" spans="1:15" x14ac:dyDescent="0.55000000000000004">
      <c r="A311" s="21">
        <v>2024</v>
      </c>
      <c r="B311" s="21" t="s">
        <v>1179</v>
      </c>
      <c r="C311" s="21" t="s">
        <v>589</v>
      </c>
      <c r="D311" s="21" t="s">
        <v>590</v>
      </c>
      <c r="E311" s="22">
        <v>163158</v>
      </c>
      <c r="F311" s="22">
        <v>16316</v>
      </c>
      <c r="G311" s="22">
        <v>16316</v>
      </c>
      <c r="H311" s="22">
        <v>16316</v>
      </c>
      <c r="I311" s="22">
        <v>16316</v>
      </c>
      <c r="J311" s="22">
        <v>16316</v>
      </c>
      <c r="K311" s="22">
        <v>16316</v>
      </c>
      <c r="L311" s="22">
        <v>16316</v>
      </c>
      <c r="M311" s="22">
        <v>16316</v>
      </c>
      <c r="N311" s="22">
        <v>16316</v>
      </c>
      <c r="O311" s="22">
        <v>16314</v>
      </c>
    </row>
    <row r="312" spans="1:15" x14ac:dyDescent="0.55000000000000004">
      <c r="A312" s="21">
        <v>2024</v>
      </c>
      <c r="B312" s="21" t="s">
        <v>1199</v>
      </c>
      <c r="C312" s="21" t="s">
        <v>591</v>
      </c>
      <c r="D312" s="21" t="s">
        <v>592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</row>
    <row r="313" spans="1:15" x14ac:dyDescent="0.55000000000000004">
      <c r="A313" s="21">
        <v>2024</v>
      </c>
      <c r="B313" s="21" t="s">
        <v>1185</v>
      </c>
      <c r="C313" s="21" t="s">
        <v>593</v>
      </c>
      <c r="D313" s="21" t="s">
        <v>594</v>
      </c>
      <c r="E313" s="22">
        <v>192652</v>
      </c>
      <c r="F313" s="22">
        <v>19265</v>
      </c>
      <c r="G313" s="22">
        <v>19265</v>
      </c>
      <c r="H313" s="22">
        <v>19265</v>
      </c>
      <c r="I313" s="22">
        <v>19265</v>
      </c>
      <c r="J313" s="22">
        <v>19265</v>
      </c>
      <c r="K313" s="22">
        <v>19265</v>
      </c>
      <c r="L313" s="22">
        <v>19265</v>
      </c>
      <c r="M313" s="22">
        <v>19265</v>
      </c>
      <c r="N313" s="22">
        <v>19265</v>
      </c>
      <c r="O313" s="22">
        <v>19267</v>
      </c>
    </row>
    <row r="314" spans="1:15" x14ac:dyDescent="0.55000000000000004">
      <c r="A314" s="21">
        <v>2024</v>
      </c>
      <c r="B314" s="21" t="s">
        <v>1177</v>
      </c>
      <c r="C314" s="21" t="s">
        <v>595</v>
      </c>
      <c r="D314" s="21" t="s">
        <v>596</v>
      </c>
      <c r="E314" s="22">
        <v>96246</v>
      </c>
      <c r="F314" s="22">
        <v>9625</v>
      </c>
      <c r="G314" s="22">
        <v>9625</v>
      </c>
      <c r="H314" s="22">
        <v>9625</v>
      </c>
      <c r="I314" s="22">
        <v>9625</v>
      </c>
      <c r="J314" s="22">
        <v>9625</v>
      </c>
      <c r="K314" s="22">
        <v>9625</v>
      </c>
      <c r="L314" s="22">
        <v>9625</v>
      </c>
      <c r="M314" s="22">
        <v>9625</v>
      </c>
      <c r="N314" s="22">
        <v>9625</v>
      </c>
      <c r="O314" s="22">
        <v>9621</v>
      </c>
    </row>
    <row r="315" spans="1:15" x14ac:dyDescent="0.55000000000000004">
      <c r="A315" s="21">
        <v>2024</v>
      </c>
      <c r="B315" s="21" t="s">
        <v>1185</v>
      </c>
      <c r="C315" s="21" t="s">
        <v>597</v>
      </c>
      <c r="D315" s="21" t="s">
        <v>598</v>
      </c>
      <c r="E315" s="22">
        <v>97007</v>
      </c>
      <c r="F315" s="22">
        <v>9701</v>
      </c>
      <c r="G315" s="22">
        <v>9701</v>
      </c>
      <c r="H315" s="22">
        <v>9701</v>
      </c>
      <c r="I315" s="22">
        <v>9701</v>
      </c>
      <c r="J315" s="22">
        <v>9701</v>
      </c>
      <c r="K315" s="22">
        <v>9701</v>
      </c>
      <c r="L315" s="22">
        <v>9701</v>
      </c>
      <c r="M315" s="22">
        <v>9701</v>
      </c>
      <c r="N315" s="22">
        <v>9701</v>
      </c>
      <c r="O315" s="22">
        <v>9698</v>
      </c>
    </row>
    <row r="316" spans="1:15" x14ac:dyDescent="0.55000000000000004">
      <c r="A316" s="21">
        <v>2024</v>
      </c>
      <c r="B316" s="21" t="s">
        <v>1185</v>
      </c>
      <c r="C316" s="21" t="s">
        <v>599</v>
      </c>
      <c r="D316" s="21" t="s">
        <v>600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</row>
    <row r="317" spans="1:15" x14ac:dyDescent="0.55000000000000004">
      <c r="A317" s="21">
        <v>2024</v>
      </c>
      <c r="B317" s="21" t="s">
        <v>1195</v>
      </c>
      <c r="C317" s="21" t="s">
        <v>588</v>
      </c>
      <c r="D317" s="21" t="s">
        <v>1307</v>
      </c>
      <c r="E317" s="22">
        <v>542617</v>
      </c>
      <c r="F317" s="22">
        <v>54262</v>
      </c>
      <c r="G317" s="22">
        <v>54262</v>
      </c>
      <c r="H317" s="22">
        <v>54262</v>
      </c>
      <c r="I317" s="22">
        <v>54262</v>
      </c>
      <c r="J317" s="22">
        <v>54262</v>
      </c>
      <c r="K317" s="22">
        <v>54262</v>
      </c>
      <c r="L317" s="22">
        <v>54262</v>
      </c>
      <c r="M317" s="22">
        <v>54262</v>
      </c>
      <c r="N317" s="22">
        <v>54262</v>
      </c>
      <c r="O317" s="22">
        <v>54259</v>
      </c>
    </row>
    <row r="318" spans="1:15" x14ac:dyDescent="0.55000000000000004">
      <c r="A318" s="21">
        <v>2024</v>
      </c>
      <c r="B318" s="21" t="s">
        <v>1185</v>
      </c>
      <c r="C318" s="21" t="s">
        <v>601</v>
      </c>
      <c r="D318" s="21" t="s">
        <v>602</v>
      </c>
      <c r="E318" s="22">
        <v>211978</v>
      </c>
      <c r="F318" s="22">
        <v>21198</v>
      </c>
      <c r="G318" s="22">
        <v>21198</v>
      </c>
      <c r="H318" s="22">
        <v>21198</v>
      </c>
      <c r="I318" s="22">
        <v>21198</v>
      </c>
      <c r="J318" s="22">
        <v>21198</v>
      </c>
      <c r="K318" s="22">
        <v>21198</v>
      </c>
      <c r="L318" s="22">
        <v>21198</v>
      </c>
      <c r="M318" s="22">
        <v>21198</v>
      </c>
      <c r="N318" s="22">
        <v>21198</v>
      </c>
      <c r="O318" s="22">
        <v>21196</v>
      </c>
    </row>
    <row r="319" spans="1:15" x14ac:dyDescent="0.55000000000000004">
      <c r="A319" s="21">
        <v>2024</v>
      </c>
      <c r="B319" s="21" t="s">
        <v>1185</v>
      </c>
      <c r="C319" s="21" t="s">
        <v>603</v>
      </c>
      <c r="D319" s="21" t="s">
        <v>604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</row>
    <row r="320" spans="1:15" x14ac:dyDescent="0.55000000000000004">
      <c r="A320" s="21">
        <v>2024</v>
      </c>
      <c r="B320" s="21" t="s">
        <v>1191</v>
      </c>
      <c r="C320" s="21" t="s">
        <v>605</v>
      </c>
      <c r="D320" s="21" t="s">
        <v>606</v>
      </c>
      <c r="E320" s="22">
        <v>48217</v>
      </c>
      <c r="F320" s="22">
        <v>4822</v>
      </c>
      <c r="G320" s="22">
        <v>4822</v>
      </c>
      <c r="H320" s="22">
        <v>4822</v>
      </c>
      <c r="I320" s="22">
        <v>4822</v>
      </c>
      <c r="J320" s="22">
        <v>4822</v>
      </c>
      <c r="K320" s="22">
        <v>4822</v>
      </c>
      <c r="L320" s="22">
        <v>4822</v>
      </c>
      <c r="M320" s="22">
        <v>4822</v>
      </c>
      <c r="N320" s="22">
        <v>4822</v>
      </c>
      <c r="O320" s="22">
        <v>4819</v>
      </c>
    </row>
    <row r="321" spans="1:15" x14ac:dyDescent="0.55000000000000004">
      <c r="A321" s="21">
        <v>2024</v>
      </c>
      <c r="B321" s="21" t="s">
        <v>1199</v>
      </c>
      <c r="C321" s="21" t="s">
        <v>607</v>
      </c>
      <c r="D321" s="21" t="s">
        <v>608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</row>
    <row r="322" spans="1:15" x14ac:dyDescent="0.55000000000000004">
      <c r="A322" s="21">
        <v>2024</v>
      </c>
      <c r="B322" s="21" t="s">
        <v>1189</v>
      </c>
      <c r="C322" s="21" t="s">
        <v>609</v>
      </c>
      <c r="D322" s="21" t="s">
        <v>610</v>
      </c>
      <c r="E322" s="22">
        <v>130529</v>
      </c>
      <c r="F322" s="22">
        <v>13053</v>
      </c>
      <c r="G322" s="22">
        <v>13053</v>
      </c>
      <c r="H322" s="22">
        <v>13053</v>
      </c>
      <c r="I322" s="22">
        <v>13053</v>
      </c>
      <c r="J322" s="22">
        <v>13053</v>
      </c>
      <c r="K322" s="22">
        <v>13053</v>
      </c>
      <c r="L322" s="22">
        <v>13053</v>
      </c>
      <c r="M322" s="22">
        <v>13053</v>
      </c>
      <c r="N322" s="22">
        <v>13053</v>
      </c>
      <c r="O322" s="22">
        <v>13052</v>
      </c>
    </row>
    <row r="323" spans="1:15" x14ac:dyDescent="0.55000000000000004">
      <c r="A323" s="21">
        <v>2024</v>
      </c>
      <c r="B323" s="21" t="s">
        <v>1181</v>
      </c>
      <c r="C323" s="21" t="s">
        <v>611</v>
      </c>
      <c r="D323" s="21" t="s">
        <v>612</v>
      </c>
      <c r="E323" s="22">
        <v>115945</v>
      </c>
      <c r="F323" s="22">
        <v>11595</v>
      </c>
      <c r="G323" s="22">
        <v>11595</v>
      </c>
      <c r="H323" s="22">
        <v>11595</v>
      </c>
      <c r="I323" s="22">
        <v>11595</v>
      </c>
      <c r="J323" s="22">
        <v>11595</v>
      </c>
      <c r="K323" s="22">
        <v>11595</v>
      </c>
      <c r="L323" s="22">
        <v>11595</v>
      </c>
      <c r="M323" s="22">
        <v>11595</v>
      </c>
      <c r="N323" s="22">
        <v>11595</v>
      </c>
      <c r="O323" s="22">
        <v>11590</v>
      </c>
    </row>
    <row r="324" spans="1:15" x14ac:dyDescent="0.55000000000000004">
      <c r="A324" s="21">
        <v>2024</v>
      </c>
      <c r="B324" s="21" t="s">
        <v>1179</v>
      </c>
      <c r="C324" s="21" t="s">
        <v>613</v>
      </c>
      <c r="D324" s="21" t="s">
        <v>614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</row>
    <row r="325" spans="1:15" x14ac:dyDescent="0.55000000000000004">
      <c r="A325" s="21">
        <v>2024</v>
      </c>
      <c r="B325" s="21" t="s">
        <v>1185</v>
      </c>
      <c r="C325" s="21" t="s">
        <v>615</v>
      </c>
      <c r="D325" s="21" t="s">
        <v>616</v>
      </c>
      <c r="E325" s="22">
        <v>261117</v>
      </c>
      <c r="F325" s="22">
        <v>26112</v>
      </c>
      <c r="G325" s="22">
        <v>26112</v>
      </c>
      <c r="H325" s="22">
        <v>26112</v>
      </c>
      <c r="I325" s="22">
        <v>26112</v>
      </c>
      <c r="J325" s="22">
        <v>26112</v>
      </c>
      <c r="K325" s="22">
        <v>26112</v>
      </c>
      <c r="L325" s="22">
        <v>26112</v>
      </c>
      <c r="M325" s="22">
        <v>26112</v>
      </c>
      <c r="N325" s="22">
        <v>26112</v>
      </c>
      <c r="O325" s="22">
        <v>26109</v>
      </c>
    </row>
    <row r="326" spans="1:15" x14ac:dyDescent="0.55000000000000004">
      <c r="A326" s="21">
        <v>2024</v>
      </c>
      <c r="B326" s="21" t="s">
        <v>1181</v>
      </c>
      <c r="C326" s="21" t="s">
        <v>617</v>
      </c>
      <c r="D326" s="21" t="s">
        <v>618</v>
      </c>
      <c r="E326" s="22">
        <v>41350</v>
      </c>
      <c r="F326" s="22">
        <v>4135</v>
      </c>
      <c r="G326" s="22">
        <v>4135</v>
      </c>
      <c r="H326" s="22">
        <v>4135</v>
      </c>
      <c r="I326" s="22">
        <v>4135</v>
      </c>
      <c r="J326" s="22">
        <v>4135</v>
      </c>
      <c r="K326" s="22">
        <v>4135</v>
      </c>
      <c r="L326" s="22">
        <v>4135</v>
      </c>
      <c r="M326" s="22">
        <v>4135</v>
      </c>
      <c r="N326" s="22">
        <v>4135</v>
      </c>
      <c r="O326" s="22">
        <v>4135</v>
      </c>
    </row>
    <row r="327" spans="1:15" ht="14.7" thickBot="1" x14ac:dyDescent="0.6">
      <c r="E327" s="25">
        <f>SUM(E2:E326)</f>
        <v>30340068</v>
      </c>
      <c r="F327" s="25">
        <f t="shared" ref="F327:O327" si="0">SUM(F2:F326)</f>
        <v>3034019</v>
      </c>
      <c r="G327" s="25">
        <f t="shared" si="0"/>
        <v>3034019</v>
      </c>
      <c r="H327" s="25">
        <f t="shared" si="0"/>
        <v>3034019</v>
      </c>
      <c r="I327" s="25">
        <f t="shared" si="0"/>
        <v>3034019</v>
      </c>
      <c r="J327" s="25">
        <f t="shared" si="0"/>
        <v>3034019</v>
      </c>
      <c r="K327" s="25">
        <f t="shared" si="0"/>
        <v>3034019</v>
      </c>
      <c r="L327" s="25">
        <f t="shared" si="0"/>
        <v>3034019</v>
      </c>
      <c r="M327" s="25">
        <f t="shared" si="0"/>
        <v>3034019</v>
      </c>
      <c r="N327" s="25">
        <f t="shared" si="0"/>
        <v>3034019</v>
      </c>
      <c r="O327" s="25">
        <f t="shared" si="0"/>
        <v>3033897</v>
      </c>
    </row>
    <row r="328" spans="1:15" ht="14.7" thickTop="1" x14ac:dyDescent="0.55000000000000004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0417-11FD-4546-AC2D-59A5512F1E18}">
  <dimension ref="A1:NK330"/>
  <sheetViews>
    <sheetView topLeftCell="E1" workbookViewId="0">
      <selection activeCell="K2" sqref="K2"/>
    </sheetView>
  </sheetViews>
  <sheetFormatPr defaultRowHeight="14.4" x14ac:dyDescent="0.55000000000000004"/>
  <cols>
    <col min="1" max="1" width="7" bestFit="1" customWidth="1"/>
    <col min="2" max="2" width="5.41796875" bestFit="1" customWidth="1"/>
    <col min="3" max="3" width="6.578125" style="13" bestFit="1" customWidth="1"/>
    <col min="4" max="4" width="36.26171875" bestFit="1" customWidth="1"/>
    <col min="5" max="5" width="9.15625" bestFit="1" customWidth="1"/>
    <col min="6" max="6" width="10.41796875" customWidth="1"/>
    <col min="7" max="7" width="7.41796875" bestFit="1" customWidth="1"/>
    <col min="8" max="8" width="8.15625" customWidth="1"/>
    <col min="9" max="10" width="7.41796875" customWidth="1"/>
    <col min="11" max="11" width="8.15625" customWidth="1"/>
    <col min="12" max="15" width="7.41796875" customWidth="1"/>
    <col min="17" max="17" width="9.15625" customWidth="1"/>
    <col min="18" max="18" width="10.15625" customWidth="1"/>
    <col min="19" max="19" width="7.41796875" customWidth="1"/>
    <col min="20" max="20" width="10.15625" customWidth="1"/>
    <col min="21" max="22" width="9.15625" customWidth="1"/>
    <col min="23" max="23" width="12.41796875" bestFit="1" customWidth="1"/>
    <col min="24" max="24" width="8.15625" customWidth="1"/>
    <col min="25" max="25" width="11.41796875" bestFit="1" customWidth="1"/>
    <col min="26" max="26" width="7.578125" bestFit="1" customWidth="1"/>
    <col min="27" max="28" width="10.15625" bestFit="1" customWidth="1"/>
    <col min="29" max="29" width="11.15625" bestFit="1" customWidth="1"/>
    <col min="31" max="31" width="11.15625" bestFit="1" customWidth="1"/>
    <col min="32" max="32" width="7.41796875" bestFit="1" customWidth="1"/>
    <col min="33" max="33" width="9.15625" bestFit="1" customWidth="1"/>
    <col min="34" max="35" width="12.68359375" bestFit="1" customWidth="1"/>
    <col min="36" max="36" width="7.41796875" bestFit="1" customWidth="1"/>
    <col min="37" max="38" width="12.68359375" bestFit="1" customWidth="1"/>
    <col min="39" max="39" width="9.15625" bestFit="1" customWidth="1"/>
    <col min="40" max="40" width="7.41796875" bestFit="1" customWidth="1"/>
    <col min="41" max="41" width="10.15625" bestFit="1" customWidth="1"/>
    <col min="42" max="42" width="11.15625" bestFit="1" customWidth="1"/>
    <col min="43" max="43" width="7.41796875" bestFit="1" customWidth="1"/>
    <col min="45" max="45" width="11.15625" bestFit="1" customWidth="1"/>
    <col min="46" max="46" width="7.41796875" bestFit="1" customWidth="1"/>
    <col min="47" max="47" width="9.15625" bestFit="1" customWidth="1"/>
    <col min="48" max="50" width="11.15625" bestFit="1" customWidth="1"/>
    <col min="51" max="51" width="7.578125" bestFit="1" customWidth="1"/>
    <col min="52" max="53" width="11.15625" bestFit="1" customWidth="1"/>
    <col min="54" max="54" width="7.41796875" bestFit="1" customWidth="1"/>
    <col min="55" max="55" width="9.15625" bestFit="1" customWidth="1"/>
    <col min="56" max="58" width="10.15625" bestFit="1" customWidth="1"/>
    <col min="59" max="59" width="7.41796875" bestFit="1" customWidth="1"/>
    <col min="60" max="61" width="10.15625" bestFit="1" customWidth="1"/>
    <col min="62" max="62" width="7.41796875" bestFit="1" customWidth="1"/>
    <col min="63" max="63" width="9.15625" bestFit="1" customWidth="1"/>
    <col min="64" max="66" width="10.15625" bestFit="1" customWidth="1"/>
    <col min="67" max="67" width="7.41796875" bestFit="1" customWidth="1"/>
    <col min="68" max="69" width="10.15625" bestFit="1" customWidth="1"/>
    <col min="70" max="70" width="7.41796875" bestFit="1" customWidth="1"/>
    <col min="71" max="71" width="9.15625" bestFit="1" customWidth="1"/>
    <col min="72" max="74" width="11.15625" bestFit="1" customWidth="1"/>
    <col min="75" max="75" width="7.578125" bestFit="1" customWidth="1"/>
    <col min="76" max="77" width="11.15625" bestFit="1" customWidth="1"/>
    <col min="78" max="78" width="7.41796875" bestFit="1" customWidth="1"/>
    <col min="79" max="79" width="10.15625" bestFit="1" customWidth="1"/>
    <col min="80" max="81" width="11.15625" bestFit="1" customWidth="1"/>
    <col min="83" max="84" width="11.15625" bestFit="1" customWidth="1"/>
    <col min="86" max="86" width="9.15625" bestFit="1" customWidth="1"/>
    <col min="87" max="88" width="7.41796875" bestFit="1" customWidth="1"/>
    <col min="89" max="89" width="7.578125" bestFit="1" customWidth="1"/>
    <col min="90" max="90" width="7.41796875" bestFit="1" customWidth="1"/>
    <col min="91" max="91" width="10.15625" bestFit="1" customWidth="1"/>
    <col min="92" max="92" width="7.578125" bestFit="1" customWidth="1"/>
    <col min="93" max="93" width="7.41796875" bestFit="1" customWidth="1"/>
    <col min="94" max="94" width="10.15625" bestFit="1" customWidth="1"/>
    <col min="95" max="98" width="7.41796875" bestFit="1" customWidth="1"/>
    <col min="99" max="102" width="10.15625" bestFit="1" customWidth="1"/>
    <col min="103" max="103" width="7.41796875" bestFit="1" customWidth="1"/>
    <col min="104" max="105" width="10.15625" bestFit="1" customWidth="1"/>
    <col min="106" max="106" width="7.41796875" bestFit="1" customWidth="1"/>
    <col min="107" max="107" width="10.15625" bestFit="1" customWidth="1"/>
    <col min="111" max="111" width="7.41796875" bestFit="1" customWidth="1"/>
    <col min="114" max="114" width="12.68359375" bestFit="1" customWidth="1"/>
    <col min="115" max="115" width="9.15625" bestFit="1" customWidth="1"/>
    <col min="116" max="118" width="11.15625" bestFit="1" customWidth="1"/>
    <col min="119" max="120" width="10.15625" bestFit="1" customWidth="1"/>
    <col min="121" max="122" width="11.15625" bestFit="1" customWidth="1"/>
    <col min="124" max="125" width="10.15625" bestFit="1" customWidth="1"/>
    <col min="126" max="126" width="7.41796875" bestFit="1" customWidth="1"/>
    <col min="127" max="127" width="10.15625" bestFit="1" customWidth="1"/>
    <col min="129" max="129" width="10.15625" bestFit="1" customWidth="1"/>
    <col min="130" max="130" width="13" customWidth="1"/>
    <col min="131" max="131" width="8.15625" bestFit="1" customWidth="1"/>
    <col min="132" max="132" width="12.68359375" bestFit="1" customWidth="1"/>
    <col min="133" max="133" width="14.83984375" bestFit="1" customWidth="1"/>
    <col min="134" max="134" width="7.578125" bestFit="1" customWidth="1"/>
    <col min="135" max="135" width="14.68359375" customWidth="1"/>
    <col min="136" max="137" width="10.15625" bestFit="1" customWidth="1"/>
    <col min="138" max="138" width="7.578125" bestFit="1" customWidth="1"/>
    <col min="139" max="140" width="11.15625" bestFit="1" customWidth="1"/>
    <col min="141" max="142" width="13.83984375" bestFit="1" customWidth="1"/>
    <col min="143" max="143" width="12.68359375" bestFit="1" customWidth="1"/>
    <col min="144" max="144" width="7.578125" bestFit="1" customWidth="1"/>
    <col min="145" max="147" width="10.15625" bestFit="1" customWidth="1"/>
    <col min="148" max="148" width="9.68359375" bestFit="1" customWidth="1"/>
    <col min="149" max="150" width="10.15625" bestFit="1" customWidth="1"/>
    <col min="151" max="151" width="11.15625" bestFit="1" customWidth="1"/>
    <col min="152" max="152" width="13.578125" customWidth="1"/>
    <col min="153" max="153" width="7.41796875" bestFit="1" customWidth="1"/>
    <col min="154" max="154" width="11.15625" bestFit="1" customWidth="1"/>
    <col min="155" max="155" width="12.68359375" bestFit="1" customWidth="1"/>
    <col min="156" max="156" width="7.41796875" bestFit="1" customWidth="1"/>
    <col min="158" max="158" width="11.15625" bestFit="1" customWidth="1"/>
    <col min="159" max="159" width="7.41796875" bestFit="1" customWidth="1"/>
    <col min="160" max="160" width="10.15625" bestFit="1" customWidth="1"/>
    <col min="161" max="161" width="11.15625" bestFit="1" customWidth="1"/>
    <col min="162" max="162" width="10.15625" bestFit="1" customWidth="1"/>
    <col min="164" max="164" width="11.15625" bestFit="1" customWidth="1"/>
    <col min="165" max="165" width="12.68359375" bestFit="1" customWidth="1"/>
    <col min="166" max="166" width="11.15625" bestFit="1" customWidth="1"/>
    <col min="167" max="167" width="9.41796875" customWidth="1"/>
    <col min="168" max="168" width="11.15625" bestFit="1" customWidth="1"/>
    <col min="169" max="170" width="10.15625" bestFit="1" customWidth="1"/>
    <col min="171" max="171" width="11.15625" bestFit="1" customWidth="1"/>
    <col min="172" max="172" width="12.68359375" bestFit="1" customWidth="1"/>
    <col min="173" max="173" width="13.15625" customWidth="1"/>
    <col min="174" max="174" width="12.68359375" bestFit="1" customWidth="1"/>
    <col min="175" max="175" width="11.15625" bestFit="1" customWidth="1"/>
    <col min="176" max="176" width="7.41796875" bestFit="1" customWidth="1"/>
    <col min="177" max="177" width="11.15625" bestFit="1" customWidth="1"/>
    <col min="178" max="178" width="12.68359375" bestFit="1" customWidth="1"/>
    <col min="179" max="179" width="7.41796875" bestFit="1" customWidth="1"/>
    <col min="180" max="180" width="8.15625" bestFit="1" customWidth="1"/>
    <col min="181" max="181" width="9.15625" bestFit="1" customWidth="1"/>
    <col min="182" max="182" width="10.15625" bestFit="1" customWidth="1"/>
    <col min="183" max="183" width="7.41796875" style="14" bestFit="1" customWidth="1"/>
    <col min="184" max="185" width="7.41796875" bestFit="1" customWidth="1"/>
    <col min="186" max="187" width="10.15625" bestFit="1" customWidth="1"/>
    <col min="188" max="189" width="12.68359375" bestFit="1" customWidth="1"/>
    <col min="190" max="190" width="7.41796875" bestFit="1" customWidth="1"/>
    <col min="191" max="191" width="11.15625" bestFit="1" customWidth="1"/>
    <col min="192" max="193" width="14.83984375" bestFit="1" customWidth="1"/>
    <col min="194" max="194" width="12.68359375" bestFit="1" customWidth="1"/>
    <col min="195" max="195" width="14.83984375" bestFit="1" customWidth="1"/>
    <col min="196" max="196" width="7.578125" bestFit="1" customWidth="1"/>
    <col min="198" max="198" width="7.578125" bestFit="1" customWidth="1"/>
    <col min="200" max="200" width="7.578125" bestFit="1" customWidth="1"/>
    <col min="202" max="204" width="7.41796875" bestFit="1" customWidth="1"/>
    <col min="205" max="205" width="11.15625" bestFit="1" customWidth="1"/>
    <col min="206" max="206" width="10.15625" bestFit="1" customWidth="1"/>
    <col min="207" max="207" width="11.15625" bestFit="1" customWidth="1"/>
    <col min="208" max="209" width="7.41796875" bestFit="1" customWidth="1"/>
    <col min="210" max="210" width="11.15625" bestFit="1" customWidth="1"/>
    <col min="211" max="211" width="10.15625" bestFit="1" customWidth="1"/>
    <col min="212" max="212" width="11.15625" bestFit="1" customWidth="1"/>
    <col min="213" max="213" width="14.83984375" bestFit="1" customWidth="1"/>
    <col min="214" max="214" width="15.41796875" customWidth="1"/>
    <col min="215" max="215" width="13.41796875" customWidth="1"/>
    <col min="216" max="216" width="15.83984375" customWidth="1"/>
    <col min="217" max="217" width="14.83984375" bestFit="1" customWidth="1"/>
    <col min="218" max="218" width="10.15625" bestFit="1" customWidth="1"/>
    <col min="219" max="220" width="7.41796875" bestFit="1" customWidth="1"/>
    <col min="221" max="221" width="15.578125" customWidth="1"/>
    <col min="222" max="222" width="11.15625" bestFit="1" customWidth="1"/>
    <col min="223" max="223" width="7.41796875" bestFit="1" customWidth="1"/>
    <col min="224" max="224" width="11.15625" bestFit="1" customWidth="1"/>
    <col min="226" max="226" width="12.15625" customWidth="1"/>
    <col min="227" max="227" width="7.41796875" bestFit="1" customWidth="1"/>
    <col min="228" max="230" width="10.15625" bestFit="1" customWidth="1"/>
    <col min="231" max="231" width="7.41796875" bestFit="1" customWidth="1"/>
    <col min="232" max="232" width="11.15625" bestFit="1" customWidth="1"/>
    <col min="233" max="233" width="12.68359375" bestFit="1" customWidth="1"/>
    <col min="234" max="234" width="7.41796875" bestFit="1" customWidth="1"/>
    <col min="236" max="236" width="7.578125" bestFit="1" customWidth="1"/>
    <col min="237" max="237" width="7.41796875" bestFit="1" customWidth="1"/>
    <col min="238" max="240" width="10.15625" bestFit="1" customWidth="1"/>
    <col min="241" max="241" width="7.41796875" bestFit="1" customWidth="1"/>
    <col min="242" max="242" width="7.578125" bestFit="1" customWidth="1"/>
    <col min="243" max="243" width="10.15625" bestFit="1" customWidth="1"/>
    <col min="244" max="244" width="16.83984375" bestFit="1" customWidth="1"/>
    <col min="245" max="245" width="12.68359375" bestFit="1" customWidth="1"/>
    <col min="246" max="246" width="9.15625" bestFit="1" customWidth="1"/>
    <col min="247" max="247" width="12.68359375" bestFit="1" customWidth="1"/>
    <col min="248" max="248" width="8.41796875" bestFit="1" customWidth="1"/>
    <col min="249" max="249" width="11.15625" bestFit="1" customWidth="1"/>
    <col min="250" max="250" width="14.83984375" bestFit="1" customWidth="1"/>
    <col min="251" max="251" width="9.15625" bestFit="1" customWidth="1"/>
    <col min="253" max="253" width="12.15625" customWidth="1"/>
    <col min="255" max="256" width="8.41796875" bestFit="1" customWidth="1"/>
    <col min="257" max="257" width="11.15625" bestFit="1" customWidth="1"/>
    <col min="258" max="258" width="10.15625" bestFit="1" customWidth="1"/>
    <col min="259" max="259" width="13.41796875" customWidth="1"/>
    <col min="260" max="260" width="12.68359375" bestFit="1" customWidth="1"/>
    <col min="261" max="261" width="10.15625" bestFit="1" customWidth="1"/>
    <col min="262" max="262" width="11.15625" bestFit="1" customWidth="1"/>
    <col min="263" max="264" width="10.15625" bestFit="1" customWidth="1"/>
    <col min="265" max="265" width="11.15625" bestFit="1" customWidth="1"/>
    <col min="266" max="266" width="10.15625" bestFit="1" customWidth="1"/>
    <col min="267" max="267" width="8.41796875" customWidth="1"/>
    <col min="268" max="268" width="9.15625" bestFit="1" customWidth="1"/>
    <col min="269" max="269" width="10.15625" bestFit="1" customWidth="1"/>
    <col min="270" max="271" width="11.15625" bestFit="1" customWidth="1"/>
    <col min="272" max="272" width="12.68359375" bestFit="1" customWidth="1"/>
    <col min="273" max="275" width="8.41796875" bestFit="1" customWidth="1"/>
    <col min="276" max="276" width="12.68359375" bestFit="1" customWidth="1"/>
    <col min="277" max="280" width="8.41796875" bestFit="1" customWidth="1"/>
    <col min="281" max="282" width="10.15625" bestFit="1" customWidth="1"/>
    <col min="283" max="283" width="8.41796875" bestFit="1" customWidth="1"/>
    <col min="284" max="284" width="11.15625" bestFit="1" customWidth="1"/>
    <col min="285" max="285" width="8.41796875" bestFit="1" customWidth="1"/>
    <col min="286" max="286" width="11.15625" bestFit="1" customWidth="1"/>
    <col min="287" max="289" width="8.41796875" bestFit="1" customWidth="1"/>
    <col min="290" max="290" width="11.15625" bestFit="1" customWidth="1"/>
    <col min="291" max="291" width="14.83984375" bestFit="1" customWidth="1"/>
    <col min="292" max="292" width="8.41796875" bestFit="1" customWidth="1"/>
    <col min="293" max="293" width="12.68359375" bestFit="1" customWidth="1"/>
    <col min="294" max="296" width="10.15625" bestFit="1" customWidth="1"/>
    <col min="297" max="297" width="9.68359375" bestFit="1" customWidth="1"/>
    <col min="298" max="299" width="10.15625" bestFit="1" customWidth="1"/>
    <col min="300" max="300" width="11.15625" bestFit="1" customWidth="1"/>
    <col min="301" max="301" width="10.15625" bestFit="1" customWidth="1"/>
    <col min="302" max="302" width="11.15625" bestFit="1" customWidth="1"/>
    <col min="303" max="305" width="10.15625" bestFit="1" customWidth="1"/>
    <col min="306" max="307" width="11.15625" bestFit="1" customWidth="1"/>
    <col min="308" max="308" width="12.68359375" bestFit="1" customWidth="1"/>
    <col min="309" max="309" width="11.15625" bestFit="1" customWidth="1"/>
    <col min="310" max="312" width="8.41796875" bestFit="1" customWidth="1"/>
    <col min="313" max="313" width="12.68359375" bestFit="1" customWidth="1"/>
    <col min="314" max="314" width="11.15625" bestFit="1" customWidth="1"/>
    <col min="315" max="315" width="10.15625" bestFit="1" customWidth="1"/>
    <col min="316" max="316" width="8.41796875" bestFit="1" customWidth="1"/>
    <col min="317" max="317" width="12.68359375" bestFit="1" customWidth="1"/>
    <col min="318" max="318" width="11.15625" bestFit="1" customWidth="1"/>
    <col min="319" max="319" width="12.68359375" bestFit="1" customWidth="1"/>
    <col min="320" max="320" width="14.83984375" bestFit="1" customWidth="1"/>
    <col min="321" max="321" width="8.578125" bestFit="1" customWidth="1"/>
    <col min="322" max="322" width="11.15625" bestFit="1" customWidth="1"/>
    <col min="323" max="323" width="14.83984375" bestFit="1" customWidth="1"/>
    <col min="324" max="324" width="8.41796875" bestFit="1" customWidth="1"/>
    <col min="325" max="326" width="8.578125" bestFit="1" customWidth="1"/>
    <col min="327" max="327" width="11.15625" bestFit="1" customWidth="1"/>
    <col min="329" max="330" width="10.15625" bestFit="1" customWidth="1"/>
    <col min="331" max="331" width="8.41796875" bestFit="1" customWidth="1"/>
    <col min="332" max="332" width="10.15625" bestFit="1" customWidth="1"/>
    <col min="334" max="334" width="10.15625" bestFit="1" customWidth="1"/>
    <col min="335" max="335" width="11.15625" bestFit="1" customWidth="1"/>
    <col min="336" max="336" width="12.68359375" bestFit="1" customWidth="1"/>
    <col min="337" max="337" width="11.15625" bestFit="1" customWidth="1"/>
    <col min="338" max="339" width="12.68359375" bestFit="1" customWidth="1"/>
    <col min="340" max="341" width="8.41796875" bestFit="1" customWidth="1"/>
    <col min="342" max="342" width="11.15625" bestFit="1" customWidth="1"/>
    <col min="343" max="343" width="8.41796875" bestFit="1" customWidth="1"/>
    <col min="344" max="344" width="10.15625" bestFit="1" customWidth="1"/>
    <col min="345" max="349" width="8.41796875" bestFit="1" customWidth="1"/>
    <col min="350" max="351" width="12.68359375" bestFit="1" customWidth="1"/>
    <col min="352" max="353" width="10.15625" bestFit="1" customWidth="1"/>
    <col min="354" max="354" width="8.41796875" bestFit="1" customWidth="1"/>
    <col min="355" max="355" width="10.15625" bestFit="1" customWidth="1"/>
    <col min="356" max="356" width="10.26171875" customWidth="1"/>
    <col min="357" max="357" width="8.41796875" bestFit="1" customWidth="1"/>
    <col min="358" max="358" width="12.68359375" bestFit="1" customWidth="1"/>
    <col min="359" max="359" width="14.83984375" bestFit="1" customWidth="1"/>
    <col min="360" max="360" width="8.41796875" bestFit="1" customWidth="1"/>
    <col min="361" max="361" width="11.15625" bestFit="1" customWidth="1"/>
    <col min="362" max="362" width="8.41796875" bestFit="1" customWidth="1"/>
    <col min="363" max="363" width="12.68359375" bestFit="1" customWidth="1"/>
    <col min="364" max="364" width="10.15625" bestFit="1" customWidth="1"/>
    <col min="365" max="365" width="11.15625" bestFit="1" customWidth="1"/>
    <col min="366" max="366" width="10.15625" bestFit="1" customWidth="1"/>
    <col min="367" max="367" width="11.15625" bestFit="1" customWidth="1"/>
    <col min="368" max="373" width="8.41796875" bestFit="1" customWidth="1"/>
    <col min="374" max="374" width="10.15625" bestFit="1" customWidth="1"/>
    <col min="375" max="375" width="8.41796875" bestFit="1" customWidth="1"/>
  </cols>
  <sheetData>
    <row r="1" spans="1:375" s="12" customFormat="1" x14ac:dyDescent="0.55000000000000004">
      <c r="A1" t="s">
        <v>790</v>
      </c>
      <c r="B1" t="s">
        <v>791</v>
      </c>
      <c r="C1" t="s">
        <v>792</v>
      </c>
      <c r="D1" t="s">
        <v>793</v>
      </c>
      <c r="E1" t="s">
        <v>794</v>
      </c>
      <c r="F1" t="s">
        <v>795</v>
      </c>
      <c r="G1" t="s">
        <v>796</v>
      </c>
      <c r="H1" t="s">
        <v>797</v>
      </c>
      <c r="I1" t="s">
        <v>798</v>
      </c>
      <c r="J1" t="s">
        <v>799</v>
      </c>
      <c r="K1" t="s">
        <v>800</v>
      </c>
      <c r="L1" t="s">
        <v>801</v>
      </c>
      <c r="M1" t="s">
        <v>802</v>
      </c>
      <c r="N1" t="s">
        <v>803</v>
      </c>
      <c r="O1" t="s">
        <v>804</v>
      </c>
      <c r="P1" t="s">
        <v>819</v>
      </c>
      <c r="Q1" t="s">
        <v>820</v>
      </c>
      <c r="R1" t="s">
        <v>821</v>
      </c>
      <c r="S1" t="s">
        <v>822</v>
      </c>
      <c r="T1" t="s">
        <v>823</v>
      </c>
      <c r="U1" t="s">
        <v>824</v>
      </c>
      <c r="V1" t="s">
        <v>825</v>
      </c>
      <c r="W1" t="s">
        <v>1425</v>
      </c>
      <c r="X1" t="s">
        <v>826</v>
      </c>
      <c r="Y1" t="s">
        <v>1426</v>
      </c>
      <c r="Z1" t="s">
        <v>827</v>
      </c>
      <c r="AA1" t="s">
        <v>828</v>
      </c>
      <c r="AB1" t="s">
        <v>829</v>
      </c>
      <c r="AC1" t="s">
        <v>830</v>
      </c>
      <c r="AD1" t="s">
        <v>831</v>
      </c>
      <c r="AE1" t="s">
        <v>832</v>
      </c>
      <c r="AF1" t="s">
        <v>833</v>
      </c>
      <c r="AG1" t="s">
        <v>834</v>
      </c>
      <c r="AH1" t="s">
        <v>835</v>
      </c>
      <c r="AI1" t="s">
        <v>836</v>
      </c>
      <c r="AJ1" t="s">
        <v>837</v>
      </c>
      <c r="AK1" t="s">
        <v>838</v>
      </c>
      <c r="AL1" t="s">
        <v>839</v>
      </c>
      <c r="AM1" t="s">
        <v>840</v>
      </c>
      <c r="AN1" t="s">
        <v>841</v>
      </c>
      <c r="AO1" t="s">
        <v>842</v>
      </c>
      <c r="AP1" t="s">
        <v>843</v>
      </c>
      <c r="AQ1" t="s">
        <v>844</v>
      </c>
      <c r="AR1" t="s">
        <v>845</v>
      </c>
      <c r="AS1" t="s">
        <v>846</v>
      </c>
      <c r="AT1" t="s">
        <v>847</v>
      </c>
      <c r="AU1" t="s">
        <v>848</v>
      </c>
      <c r="AV1" t="s">
        <v>849</v>
      </c>
      <c r="AW1" t="s">
        <v>850</v>
      </c>
      <c r="AX1" t="s">
        <v>851</v>
      </c>
      <c r="AY1" t="s">
        <v>852</v>
      </c>
      <c r="AZ1" t="s">
        <v>853</v>
      </c>
      <c r="BA1" t="s">
        <v>854</v>
      </c>
      <c r="BB1" t="s">
        <v>855</v>
      </c>
      <c r="BC1" t="s">
        <v>856</v>
      </c>
      <c r="BD1" t="s">
        <v>857</v>
      </c>
      <c r="BE1" t="s">
        <v>858</v>
      </c>
      <c r="BF1" t="s">
        <v>859</v>
      </c>
      <c r="BG1" t="s">
        <v>860</v>
      </c>
      <c r="BH1" t="s">
        <v>861</v>
      </c>
      <c r="BI1" t="s">
        <v>862</v>
      </c>
      <c r="BJ1" t="s">
        <v>863</v>
      </c>
      <c r="BK1" t="s">
        <v>864</v>
      </c>
      <c r="BL1" t="s">
        <v>865</v>
      </c>
      <c r="BM1" t="s">
        <v>866</v>
      </c>
      <c r="BN1" t="s">
        <v>867</v>
      </c>
      <c r="BO1" t="s">
        <v>868</v>
      </c>
      <c r="BP1" t="s">
        <v>869</v>
      </c>
      <c r="BQ1" t="s">
        <v>870</v>
      </c>
      <c r="BR1" t="s">
        <v>871</v>
      </c>
      <c r="BS1" t="s">
        <v>872</v>
      </c>
      <c r="BT1" t="s">
        <v>873</v>
      </c>
      <c r="BU1" t="s">
        <v>874</v>
      </c>
      <c r="BV1" t="s">
        <v>875</v>
      </c>
      <c r="BW1" t="s">
        <v>876</v>
      </c>
      <c r="BX1" t="s">
        <v>877</v>
      </c>
      <c r="BY1" t="s">
        <v>878</v>
      </c>
      <c r="BZ1" t="s">
        <v>879</v>
      </c>
      <c r="CA1" t="s">
        <v>880</v>
      </c>
      <c r="CB1" t="s">
        <v>881</v>
      </c>
      <c r="CC1" t="s">
        <v>882</v>
      </c>
      <c r="CD1" t="s">
        <v>883</v>
      </c>
      <c r="CE1" t="s">
        <v>884</v>
      </c>
      <c r="CF1" t="s">
        <v>885</v>
      </c>
      <c r="CG1" t="s">
        <v>886</v>
      </c>
      <c r="CH1" t="s">
        <v>887</v>
      </c>
      <c r="CI1" t="s">
        <v>888</v>
      </c>
      <c r="CJ1" t="s">
        <v>889</v>
      </c>
      <c r="CK1" t="s">
        <v>890</v>
      </c>
      <c r="CL1" t="s">
        <v>891</v>
      </c>
      <c r="CM1" t="s">
        <v>892</v>
      </c>
      <c r="CN1" t="s">
        <v>893</v>
      </c>
      <c r="CO1" t="s">
        <v>894</v>
      </c>
      <c r="CP1" t="s">
        <v>895</v>
      </c>
      <c r="CQ1" t="s">
        <v>896</v>
      </c>
      <c r="CR1" t="s">
        <v>897</v>
      </c>
      <c r="CS1" t="s">
        <v>898</v>
      </c>
      <c r="CT1" t="s">
        <v>899</v>
      </c>
      <c r="CU1" t="s">
        <v>900</v>
      </c>
      <c r="CV1" t="s">
        <v>901</v>
      </c>
      <c r="CW1" t="s">
        <v>902</v>
      </c>
      <c r="CX1" t="s">
        <v>903</v>
      </c>
      <c r="CY1" t="s">
        <v>904</v>
      </c>
      <c r="CZ1" t="s">
        <v>905</v>
      </c>
      <c r="DA1" t="s">
        <v>906</v>
      </c>
      <c r="DB1" t="s">
        <v>907</v>
      </c>
      <c r="DC1" t="s">
        <v>908</v>
      </c>
      <c r="DD1" t="s">
        <v>909</v>
      </c>
      <c r="DE1" t="s">
        <v>910</v>
      </c>
      <c r="DF1" t="s">
        <v>911</v>
      </c>
      <c r="DG1" t="s">
        <v>912</v>
      </c>
      <c r="DH1" t="s">
        <v>913</v>
      </c>
      <c r="DI1" t="s">
        <v>914</v>
      </c>
      <c r="DJ1" t="s">
        <v>915</v>
      </c>
      <c r="DK1" t="s">
        <v>916</v>
      </c>
      <c r="DL1" t="s">
        <v>917</v>
      </c>
      <c r="DM1" t="s">
        <v>918</v>
      </c>
      <c r="DN1" t="s">
        <v>919</v>
      </c>
      <c r="DO1" t="s">
        <v>920</v>
      </c>
      <c r="DP1" t="s">
        <v>921</v>
      </c>
      <c r="DQ1" t="s">
        <v>922</v>
      </c>
      <c r="DR1" t="s">
        <v>923</v>
      </c>
      <c r="DS1" t="s">
        <v>924</v>
      </c>
      <c r="DT1" t="s">
        <v>925</v>
      </c>
      <c r="DU1" t="s">
        <v>926</v>
      </c>
      <c r="DV1" t="s">
        <v>927</v>
      </c>
      <c r="DW1" t="s">
        <v>928</v>
      </c>
      <c r="DX1" t="s">
        <v>929</v>
      </c>
      <c r="DY1" t="s">
        <v>930</v>
      </c>
      <c r="DZ1" t="s">
        <v>931</v>
      </c>
      <c r="EA1" t="s">
        <v>932</v>
      </c>
      <c r="EB1" t="s">
        <v>933</v>
      </c>
      <c r="EC1" t="s">
        <v>934</v>
      </c>
      <c r="ED1" t="s">
        <v>935</v>
      </c>
      <c r="EE1" t="s">
        <v>936</v>
      </c>
      <c r="EF1" t="s">
        <v>937</v>
      </c>
      <c r="EG1" t="s">
        <v>938</v>
      </c>
      <c r="EH1" t="s">
        <v>939</v>
      </c>
      <c r="EI1" t="s">
        <v>940</v>
      </c>
      <c r="EJ1" t="s">
        <v>941</v>
      </c>
      <c r="EK1" t="s">
        <v>942</v>
      </c>
      <c r="EL1" t="s">
        <v>943</v>
      </c>
      <c r="EM1" t="s">
        <v>944</v>
      </c>
      <c r="EN1" t="s">
        <v>945</v>
      </c>
      <c r="EO1" t="s">
        <v>946</v>
      </c>
      <c r="EP1" t="s">
        <v>947</v>
      </c>
      <c r="EQ1" t="s">
        <v>948</v>
      </c>
      <c r="ER1" t="s">
        <v>949</v>
      </c>
      <c r="ES1" t="s">
        <v>950</v>
      </c>
      <c r="ET1" t="s">
        <v>951</v>
      </c>
      <c r="EU1" t="s">
        <v>952</v>
      </c>
      <c r="EV1" t="s">
        <v>953</v>
      </c>
      <c r="EW1" t="s">
        <v>954</v>
      </c>
      <c r="EX1" t="s">
        <v>955</v>
      </c>
      <c r="EY1" t="s">
        <v>956</v>
      </c>
      <c r="EZ1" t="s">
        <v>957</v>
      </c>
      <c r="FA1" t="s">
        <v>958</v>
      </c>
      <c r="FB1" t="s">
        <v>959</v>
      </c>
      <c r="FC1" t="s">
        <v>960</v>
      </c>
      <c r="FD1" t="s">
        <v>961</v>
      </c>
      <c r="FE1" t="s">
        <v>962</v>
      </c>
      <c r="FF1" t="s">
        <v>963</v>
      </c>
      <c r="FG1" t="s">
        <v>964</v>
      </c>
      <c r="FH1" t="s">
        <v>965</v>
      </c>
      <c r="FI1" t="s">
        <v>966</v>
      </c>
      <c r="FJ1" t="s">
        <v>967</v>
      </c>
      <c r="FK1" t="s">
        <v>968</v>
      </c>
      <c r="FL1" t="s">
        <v>969</v>
      </c>
      <c r="FM1" t="s">
        <v>970</v>
      </c>
      <c r="FN1" t="s">
        <v>971</v>
      </c>
      <c r="FO1" t="s">
        <v>972</v>
      </c>
      <c r="FP1" t="s">
        <v>973</v>
      </c>
      <c r="FQ1" t="s">
        <v>974</v>
      </c>
      <c r="FR1" t="s">
        <v>975</v>
      </c>
      <c r="FS1" t="s">
        <v>976</v>
      </c>
      <c r="FT1" t="s">
        <v>977</v>
      </c>
      <c r="FU1" t="s">
        <v>978</v>
      </c>
      <c r="FV1" t="s">
        <v>979</v>
      </c>
      <c r="FW1" t="s">
        <v>980</v>
      </c>
      <c r="FX1" t="s">
        <v>981</v>
      </c>
      <c r="FY1" t="s">
        <v>982</v>
      </c>
      <c r="FZ1" t="s">
        <v>983</v>
      </c>
      <c r="GA1" t="s">
        <v>984</v>
      </c>
      <c r="GB1" t="s">
        <v>985</v>
      </c>
      <c r="GC1" t="s">
        <v>986</v>
      </c>
      <c r="GD1" t="s">
        <v>987</v>
      </c>
      <c r="GE1" t="s">
        <v>988</v>
      </c>
      <c r="GF1" t="s">
        <v>989</v>
      </c>
      <c r="GG1" t="s">
        <v>990</v>
      </c>
      <c r="GH1" t="s">
        <v>991</v>
      </c>
      <c r="GI1" t="s">
        <v>992</v>
      </c>
      <c r="GJ1" t="s">
        <v>993</v>
      </c>
      <c r="GK1" t="s">
        <v>994</v>
      </c>
      <c r="GL1" t="s">
        <v>995</v>
      </c>
      <c r="GM1" t="s">
        <v>996</v>
      </c>
      <c r="GN1" t="s">
        <v>997</v>
      </c>
      <c r="GO1" t="s">
        <v>998</v>
      </c>
      <c r="GP1" t="s">
        <v>999</v>
      </c>
      <c r="GQ1" t="s">
        <v>1000</v>
      </c>
      <c r="GR1" t="s">
        <v>1001</v>
      </c>
      <c r="GS1" t="s">
        <v>1002</v>
      </c>
      <c r="GT1" t="s">
        <v>1003</v>
      </c>
      <c r="GU1" t="s">
        <v>1004</v>
      </c>
      <c r="GV1" t="s">
        <v>1005</v>
      </c>
      <c r="GW1" t="s">
        <v>1006</v>
      </c>
      <c r="GX1" t="s">
        <v>1007</v>
      </c>
      <c r="GY1" t="s">
        <v>1008</v>
      </c>
      <c r="GZ1" t="s">
        <v>1009</v>
      </c>
      <c r="HA1" t="s">
        <v>1010</v>
      </c>
      <c r="HB1" t="s">
        <v>1011</v>
      </c>
      <c r="HC1" t="s">
        <v>1012</v>
      </c>
      <c r="HD1" t="s">
        <v>1013</v>
      </c>
      <c r="HE1" t="s">
        <v>1014</v>
      </c>
      <c r="HF1" t="s">
        <v>1015</v>
      </c>
      <c r="HG1" t="s">
        <v>1016</v>
      </c>
      <c r="HH1" t="s">
        <v>1017</v>
      </c>
      <c r="HI1" t="s">
        <v>1018</v>
      </c>
      <c r="HJ1" t="s">
        <v>1019</v>
      </c>
      <c r="HK1" t="s">
        <v>1020</v>
      </c>
      <c r="HL1" t="s">
        <v>1021</v>
      </c>
      <c r="HM1" t="s">
        <v>1022</v>
      </c>
      <c r="HN1" t="s">
        <v>1023</v>
      </c>
      <c r="HO1" t="s">
        <v>1024</v>
      </c>
      <c r="HP1" t="s">
        <v>1025</v>
      </c>
      <c r="HQ1" t="s">
        <v>1026</v>
      </c>
      <c r="HR1" t="s">
        <v>1027</v>
      </c>
      <c r="HS1" t="s">
        <v>1028</v>
      </c>
      <c r="HT1" t="s">
        <v>1029</v>
      </c>
      <c r="HU1" t="s">
        <v>1030</v>
      </c>
      <c r="HV1" t="s">
        <v>1031</v>
      </c>
      <c r="HW1" t="s">
        <v>1032</v>
      </c>
      <c r="HX1" t="s">
        <v>1033</v>
      </c>
      <c r="HY1" t="s">
        <v>1034</v>
      </c>
      <c r="HZ1" t="s">
        <v>1035</v>
      </c>
      <c r="IA1" t="s">
        <v>1036</v>
      </c>
      <c r="IB1" t="s">
        <v>1037</v>
      </c>
      <c r="IC1" t="s">
        <v>1038</v>
      </c>
      <c r="ID1" t="s">
        <v>1039</v>
      </c>
      <c r="IE1" t="s">
        <v>1040</v>
      </c>
      <c r="IF1" t="s">
        <v>1041</v>
      </c>
      <c r="IG1" t="s">
        <v>1042</v>
      </c>
      <c r="IH1" t="s">
        <v>1043</v>
      </c>
      <c r="II1" t="s">
        <v>1044</v>
      </c>
      <c r="IJ1" t="s">
        <v>1045</v>
      </c>
      <c r="IK1" t="s">
        <v>1046</v>
      </c>
      <c r="IL1" t="s">
        <v>1047</v>
      </c>
      <c r="IM1" t="s">
        <v>1048</v>
      </c>
      <c r="IN1" t="s">
        <v>1049</v>
      </c>
      <c r="IO1" t="s">
        <v>1050</v>
      </c>
      <c r="IP1" t="s">
        <v>1051</v>
      </c>
      <c r="IQ1" t="s">
        <v>1052</v>
      </c>
      <c r="IR1" t="s">
        <v>1053</v>
      </c>
      <c r="IS1" t="s">
        <v>1054</v>
      </c>
      <c r="IT1" t="s">
        <v>1055</v>
      </c>
      <c r="IU1" t="s">
        <v>1056</v>
      </c>
      <c r="IV1" t="s">
        <v>1057</v>
      </c>
      <c r="IW1" t="s">
        <v>1058</v>
      </c>
      <c r="IX1" t="s">
        <v>1059</v>
      </c>
      <c r="IY1" t="s">
        <v>1060</v>
      </c>
      <c r="IZ1" t="s">
        <v>1061</v>
      </c>
      <c r="JA1" t="s">
        <v>1062</v>
      </c>
      <c r="JB1" t="s">
        <v>1063</v>
      </c>
      <c r="JC1" t="s">
        <v>1064</v>
      </c>
      <c r="JD1" t="s">
        <v>1065</v>
      </c>
      <c r="JE1" t="s">
        <v>1066</v>
      </c>
      <c r="JF1" t="s">
        <v>1067</v>
      </c>
      <c r="JG1" t="s">
        <v>1068</v>
      </c>
      <c r="JH1" t="s">
        <v>1069</v>
      </c>
      <c r="JI1" t="s">
        <v>1070</v>
      </c>
      <c r="JJ1" t="s">
        <v>1071</v>
      </c>
      <c r="JK1" t="s">
        <v>1072</v>
      </c>
      <c r="JL1" t="s">
        <v>1073</v>
      </c>
      <c r="JM1" t="s">
        <v>1074</v>
      </c>
      <c r="JN1" t="s">
        <v>1075</v>
      </c>
      <c r="JO1" t="s">
        <v>1076</v>
      </c>
      <c r="JP1" t="s">
        <v>1077</v>
      </c>
      <c r="JQ1" t="s">
        <v>1078</v>
      </c>
      <c r="JR1" t="s">
        <v>1079</v>
      </c>
      <c r="JS1" t="s">
        <v>1080</v>
      </c>
      <c r="JT1" t="s">
        <v>1081</v>
      </c>
      <c r="JU1" t="s">
        <v>1082</v>
      </c>
      <c r="JV1" t="s">
        <v>1083</v>
      </c>
      <c r="JW1" t="s">
        <v>1084</v>
      </c>
      <c r="JX1" t="s">
        <v>1085</v>
      </c>
      <c r="JY1" t="s">
        <v>1086</v>
      </c>
      <c r="JZ1" t="s">
        <v>1087</v>
      </c>
      <c r="KA1" t="s">
        <v>1088</v>
      </c>
      <c r="KB1" t="s">
        <v>1089</v>
      </c>
      <c r="KC1" t="s">
        <v>1090</v>
      </c>
      <c r="KD1" t="s">
        <v>1091</v>
      </c>
      <c r="KE1" t="s">
        <v>1092</v>
      </c>
      <c r="KF1" t="s">
        <v>1093</v>
      </c>
      <c r="KG1" t="s">
        <v>1094</v>
      </c>
      <c r="KH1" t="s">
        <v>1095</v>
      </c>
      <c r="KI1" t="s">
        <v>1096</v>
      </c>
      <c r="KJ1" t="s">
        <v>1097</v>
      </c>
      <c r="KK1" t="s">
        <v>1098</v>
      </c>
      <c r="KL1" t="s">
        <v>1099</v>
      </c>
      <c r="KM1" t="s">
        <v>1100</v>
      </c>
      <c r="KN1" t="s">
        <v>1101</v>
      </c>
      <c r="KO1" t="s">
        <v>1102</v>
      </c>
      <c r="KP1" t="s">
        <v>1103</v>
      </c>
      <c r="KQ1" t="s">
        <v>1104</v>
      </c>
      <c r="KR1" t="s">
        <v>1105</v>
      </c>
      <c r="KS1" t="s">
        <v>1106</v>
      </c>
      <c r="KT1" t="s">
        <v>1107</v>
      </c>
      <c r="KU1" t="s">
        <v>1108</v>
      </c>
      <c r="KV1" t="s">
        <v>1109</v>
      </c>
      <c r="KW1" t="s">
        <v>1110</v>
      </c>
      <c r="KX1" t="s">
        <v>1111</v>
      </c>
      <c r="KY1" t="s">
        <v>1112</v>
      </c>
      <c r="KZ1" t="s">
        <v>1113</v>
      </c>
      <c r="LA1" t="s">
        <v>1114</v>
      </c>
      <c r="LB1" t="s">
        <v>1115</v>
      </c>
      <c r="LC1" t="s">
        <v>1116</v>
      </c>
      <c r="LD1" t="s">
        <v>1117</v>
      </c>
      <c r="LE1" t="s">
        <v>1118</v>
      </c>
      <c r="LF1" t="s">
        <v>1119</v>
      </c>
      <c r="LG1" t="s">
        <v>1120</v>
      </c>
      <c r="LH1" t="s">
        <v>1121</v>
      </c>
      <c r="LI1" t="s">
        <v>1122</v>
      </c>
      <c r="LJ1" t="s">
        <v>1123</v>
      </c>
      <c r="LK1" t="s">
        <v>1124</v>
      </c>
      <c r="LL1" t="s">
        <v>1125</v>
      </c>
      <c r="LM1" t="s">
        <v>1126</v>
      </c>
      <c r="LN1" t="s">
        <v>1127</v>
      </c>
      <c r="LO1" t="s">
        <v>1128</v>
      </c>
      <c r="LP1" t="s">
        <v>1129</v>
      </c>
      <c r="LQ1" t="s">
        <v>1130</v>
      </c>
      <c r="LR1" t="s">
        <v>1131</v>
      </c>
      <c r="LS1" t="s">
        <v>1132</v>
      </c>
      <c r="LT1" t="s">
        <v>1133</v>
      </c>
      <c r="LU1" t="s">
        <v>1134</v>
      </c>
      <c r="LV1" t="s">
        <v>1135</v>
      </c>
      <c r="LW1" t="s">
        <v>1136</v>
      </c>
      <c r="LX1" t="s">
        <v>1137</v>
      </c>
      <c r="LY1" t="s">
        <v>1138</v>
      </c>
      <c r="LZ1" t="s">
        <v>1139</v>
      </c>
      <c r="MA1" t="s">
        <v>1140</v>
      </c>
      <c r="MB1" t="s">
        <v>1141</v>
      </c>
      <c r="MC1" t="s">
        <v>1142</v>
      </c>
      <c r="MD1" t="s">
        <v>1143</v>
      </c>
      <c r="ME1" t="s">
        <v>1144</v>
      </c>
      <c r="MF1" t="s">
        <v>1145</v>
      </c>
      <c r="MG1" t="s">
        <v>1146</v>
      </c>
      <c r="MH1" t="s">
        <v>1147</v>
      </c>
      <c r="MI1" t="s">
        <v>1148</v>
      </c>
      <c r="MJ1" t="s">
        <v>1149</v>
      </c>
      <c r="MK1" t="s">
        <v>1150</v>
      </c>
      <c r="ML1" t="s">
        <v>1151</v>
      </c>
      <c r="MM1" t="s">
        <v>1152</v>
      </c>
      <c r="MN1" t="s">
        <v>1153</v>
      </c>
      <c r="MO1" t="s">
        <v>1154</v>
      </c>
      <c r="MP1" t="s">
        <v>1155</v>
      </c>
      <c r="MQ1" t="s">
        <v>1156</v>
      </c>
      <c r="MR1" t="s">
        <v>1157</v>
      </c>
      <c r="MS1" t="s">
        <v>1158</v>
      </c>
      <c r="MT1" t="s">
        <v>1159</v>
      </c>
      <c r="MU1" t="s">
        <v>1160</v>
      </c>
      <c r="MV1" t="s">
        <v>1161</v>
      </c>
      <c r="MW1" t="s">
        <v>1162</v>
      </c>
      <c r="MX1" t="s">
        <v>1163</v>
      </c>
      <c r="MY1" t="s">
        <v>1164</v>
      </c>
      <c r="MZ1" t="s">
        <v>1165</v>
      </c>
      <c r="NA1" t="s">
        <v>1166</v>
      </c>
      <c r="NB1" t="s">
        <v>1167</v>
      </c>
      <c r="NC1" t="s">
        <v>1168</v>
      </c>
      <c r="ND1" t="s">
        <v>1169</v>
      </c>
      <c r="NE1" t="s">
        <v>1170</v>
      </c>
      <c r="NF1" t="s">
        <v>1171</v>
      </c>
      <c r="NG1" t="s">
        <v>1172</v>
      </c>
      <c r="NH1" t="s">
        <v>1173</v>
      </c>
      <c r="NI1" t="s">
        <v>1174</v>
      </c>
      <c r="NJ1" t="s">
        <v>1175</v>
      </c>
      <c r="NK1" t="s">
        <v>1176</v>
      </c>
    </row>
    <row r="2" spans="1:375" x14ac:dyDescent="0.55000000000000004">
      <c r="A2" s="13" t="s">
        <v>1177</v>
      </c>
      <c r="B2" s="13" t="s">
        <v>1178</v>
      </c>
      <c r="C2" s="13" t="s">
        <v>2</v>
      </c>
      <c r="D2" s="13" t="s">
        <v>3</v>
      </c>
      <c r="E2" s="14">
        <v>686.4</v>
      </c>
      <c r="F2" s="15">
        <v>-0.1</v>
      </c>
      <c r="G2" s="16">
        <v>7488</v>
      </c>
      <c r="H2" s="16">
        <v>-749</v>
      </c>
      <c r="I2" s="16">
        <v>6553</v>
      </c>
      <c r="J2" s="15">
        <v>-0.1</v>
      </c>
      <c r="K2" s="16">
        <v>-655</v>
      </c>
      <c r="L2" s="16">
        <v>7488</v>
      </c>
      <c r="M2" s="16">
        <v>222</v>
      </c>
      <c r="N2" s="16">
        <v>7710</v>
      </c>
      <c r="O2" s="17">
        <v>663.38</v>
      </c>
      <c r="P2" s="17">
        <v>106.87</v>
      </c>
      <c r="Q2" s="14">
        <v>686.4</v>
      </c>
      <c r="R2" s="17">
        <v>793.27</v>
      </c>
      <c r="S2" s="17">
        <v>1</v>
      </c>
      <c r="T2" s="17">
        <v>794.27</v>
      </c>
      <c r="U2" s="15">
        <v>20.28</v>
      </c>
      <c r="V2" s="15">
        <v>3.1589999999999998</v>
      </c>
      <c r="W2" s="15">
        <f>Data_AidAndLevy4[[#This Row],[L310]]*Data_AidAndLevy4[[#This Row],[L203]]</f>
        <v>24355.89</v>
      </c>
      <c r="X2" s="17">
        <v>1.94</v>
      </c>
      <c r="Y2" s="17">
        <f>Data_AidAndLevy4[[#This Row],[L311]]*Data_AidAndLevy4[[#This Row],[L203]]</f>
        <v>14957.4</v>
      </c>
      <c r="Z2" s="15">
        <v>0</v>
      </c>
      <c r="AA2" s="15">
        <v>25.379000000000001</v>
      </c>
      <c r="AB2" s="17">
        <v>793.27</v>
      </c>
      <c r="AC2" s="15">
        <v>818.649</v>
      </c>
      <c r="AD2" s="17">
        <v>106.87</v>
      </c>
      <c r="AE2" s="15">
        <v>711.779</v>
      </c>
      <c r="AF2" s="16">
        <v>7710</v>
      </c>
      <c r="AG2" s="14">
        <v>686.4</v>
      </c>
      <c r="AH2" s="16">
        <v>5292144</v>
      </c>
      <c r="AI2" s="16">
        <v>5092589</v>
      </c>
      <c r="AJ2" s="17">
        <v>1.01</v>
      </c>
      <c r="AK2" s="16">
        <v>5143515</v>
      </c>
      <c r="AL2" s="16">
        <v>5292144</v>
      </c>
      <c r="AM2" s="16">
        <v>0</v>
      </c>
      <c r="AN2" s="16">
        <v>7710</v>
      </c>
      <c r="AO2" s="15">
        <v>25.379000000000001</v>
      </c>
      <c r="AP2" s="16">
        <v>195672</v>
      </c>
      <c r="AQ2" s="16">
        <v>7710</v>
      </c>
      <c r="AR2" s="17">
        <v>106.87</v>
      </c>
      <c r="AS2" s="16">
        <v>823968</v>
      </c>
      <c r="AT2" s="17">
        <v>682.45</v>
      </c>
      <c r="AU2" s="14">
        <v>686.4</v>
      </c>
      <c r="AV2" s="16">
        <v>468434</v>
      </c>
      <c r="AW2" s="16">
        <v>451165</v>
      </c>
      <c r="AX2" s="16">
        <v>468434</v>
      </c>
      <c r="AY2" s="16">
        <v>0</v>
      </c>
      <c r="AZ2" s="16">
        <v>468434</v>
      </c>
      <c r="BA2" s="16">
        <v>468434</v>
      </c>
      <c r="BB2" s="17">
        <v>74.03</v>
      </c>
      <c r="BC2" s="14">
        <v>686.4</v>
      </c>
      <c r="BD2" s="16">
        <v>50814</v>
      </c>
      <c r="BE2" s="16">
        <v>48879</v>
      </c>
      <c r="BF2" s="16">
        <v>50814</v>
      </c>
      <c r="BG2" s="16">
        <v>0</v>
      </c>
      <c r="BH2" s="16">
        <v>50814</v>
      </c>
      <c r="BI2" s="16">
        <v>50814</v>
      </c>
      <c r="BJ2" s="17">
        <v>66.59</v>
      </c>
      <c r="BK2" s="14">
        <v>686.4</v>
      </c>
      <c r="BL2" s="16">
        <v>45707</v>
      </c>
      <c r="BM2" s="16">
        <v>43690</v>
      </c>
      <c r="BN2" s="16">
        <v>45707</v>
      </c>
      <c r="BO2" s="16">
        <v>0</v>
      </c>
      <c r="BP2" s="16">
        <v>45707</v>
      </c>
      <c r="BQ2" s="16">
        <v>45707</v>
      </c>
      <c r="BR2" s="17">
        <v>368.53</v>
      </c>
      <c r="BS2" s="14">
        <v>686.4</v>
      </c>
      <c r="BT2" s="16">
        <v>252959</v>
      </c>
      <c r="BU2" s="16">
        <v>243340</v>
      </c>
      <c r="BV2" s="16">
        <v>252959</v>
      </c>
      <c r="BW2" s="16">
        <v>0</v>
      </c>
      <c r="BX2" s="16">
        <v>252959</v>
      </c>
      <c r="BY2" s="16">
        <v>252959</v>
      </c>
      <c r="BZ2" s="17">
        <v>337.26</v>
      </c>
      <c r="CA2" s="17">
        <v>793.27</v>
      </c>
      <c r="CB2" s="16">
        <v>267538</v>
      </c>
      <c r="CC2" s="16">
        <v>257040</v>
      </c>
      <c r="CD2" s="16">
        <v>0</v>
      </c>
      <c r="CE2" s="16">
        <v>257040</v>
      </c>
      <c r="CF2" s="16">
        <v>267538</v>
      </c>
      <c r="CG2" s="16">
        <v>0</v>
      </c>
      <c r="CH2" s="14">
        <v>686.4</v>
      </c>
      <c r="CI2" s="16">
        <v>16</v>
      </c>
      <c r="CJ2" s="14">
        <v>0</v>
      </c>
      <c r="CK2" s="16">
        <v>702</v>
      </c>
      <c r="CL2" s="17">
        <v>62.47</v>
      </c>
      <c r="CM2" s="16">
        <v>43854</v>
      </c>
      <c r="CN2" s="16">
        <v>702</v>
      </c>
      <c r="CO2" s="17">
        <v>69.650000000000006</v>
      </c>
      <c r="CP2" s="16">
        <v>48894</v>
      </c>
      <c r="CQ2" s="17">
        <v>1</v>
      </c>
      <c r="CR2" s="17">
        <v>337.26</v>
      </c>
      <c r="CS2" s="16">
        <v>337</v>
      </c>
      <c r="CT2" s="17">
        <v>41.7</v>
      </c>
      <c r="CU2" s="17">
        <v>793.27</v>
      </c>
      <c r="CV2" s="16">
        <v>33079</v>
      </c>
      <c r="CW2" s="16">
        <v>31940</v>
      </c>
      <c r="CX2" s="16">
        <v>33079</v>
      </c>
      <c r="CY2" s="16">
        <v>0</v>
      </c>
      <c r="CZ2" s="16">
        <v>33079</v>
      </c>
      <c r="DA2" s="16">
        <v>33079</v>
      </c>
      <c r="DB2" s="17">
        <v>4.8</v>
      </c>
      <c r="DC2" s="17">
        <v>793.27</v>
      </c>
      <c r="DD2" s="16">
        <v>3808</v>
      </c>
      <c r="DE2" s="16">
        <v>3673</v>
      </c>
      <c r="DF2" s="16">
        <v>3808</v>
      </c>
      <c r="DG2" s="16">
        <v>0</v>
      </c>
      <c r="DH2" s="16">
        <v>3808</v>
      </c>
      <c r="DI2" s="16">
        <v>3808</v>
      </c>
      <c r="DJ2" s="16">
        <v>5292144</v>
      </c>
      <c r="DK2" s="16">
        <v>0</v>
      </c>
      <c r="DL2" s="16">
        <v>195672</v>
      </c>
      <c r="DM2" s="16">
        <v>823968</v>
      </c>
      <c r="DN2" s="16">
        <v>468434</v>
      </c>
      <c r="DO2" s="16">
        <v>50814</v>
      </c>
      <c r="DP2" s="16">
        <v>45707</v>
      </c>
      <c r="DQ2" s="16">
        <v>252959</v>
      </c>
      <c r="DR2" s="16">
        <v>267538</v>
      </c>
      <c r="DS2" s="16">
        <v>0</v>
      </c>
      <c r="DT2" s="16">
        <v>43854</v>
      </c>
      <c r="DU2" s="16">
        <v>48894</v>
      </c>
      <c r="DV2" s="16">
        <v>337</v>
      </c>
      <c r="DW2" s="16">
        <v>33079</v>
      </c>
      <c r="DX2" s="16">
        <v>3808</v>
      </c>
      <c r="DY2" s="16">
        <v>54162</v>
      </c>
      <c r="DZ2" s="16">
        <v>195311</v>
      </c>
      <c r="EA2" s="16">
        <v>-749</v>
      </c>
      <c r="EB2" s="16">
        <v>7667608</v>
      </c>
      <c r="EC2" s="16">
        <v>491535722</v>
      </c>
      <c r="ED2" s="18">
        <v>5.4</v>
      </c>
      <c r="EE2" s="16">
        <v>2654293</v>
      </c>
      <c r="EF2" s="16">
        <v>116408</v>
      </c>
      <c r="EG2" s="16">
        <v>118552</v>
      </c>
      <c r="EH2" s="16">
        <v>-2144</v>
      </c>
      <c r="EI2" s="16">
        <v>2654293</v>
      </c>
      <c r="EJ2" s="16">
        <v>2652149</v>
      </c>
      <c r="EK2" s="16">
        <v>106748122</v>
      </c>
      <c r="EL2" s="16">
        <v>100137312</v>
      </c>
      <c r="EM2" s="16">
        <v>6610810</v>
      </c>
      <c r="EN2" s="18">
        <v>5.4</v>
      </c>
      <c r="EO2" s="16">
        <v>35698</v>
      </c>
      <c r="EP2" s="16">
        <v>0</v>
      </c>
      <c r="EQ2" s="16">
        <v>0</v>
      </c>
      <c r="ER2" s="16">
        <v>0</v>
      </c>
      <c r="ES2" s="16">
        <v>35698</v>
      </c>
      <c r="ET2" s="16">
        <v>35698</v>
      </c>
      <c r="EU2" s="16">
        <v>2652149</v>
      </c>
      <c r="EV2" s="16">
        <v>2687847</v>
      </c>
      <c r="EW2" s="16">
        <v>6749</v>
      </c>
      <c r="EX2" s="15">
        <v>711.779</v>
      </c>
      <c r="EY2" s="16">
        <v>4803796</v>
      </c>
      <c r="EZ2" s="16">
        <v>6749</v>
      </c>
      <c r="FA2" s="17">
        <v>106.87</v>
      </c>
      <c r="FB2" s="16">
        <v>721266</v>
      </c>
      <c r="FC2" s="16">
        <v>264</v>
      </c>
      <c r="FD2" s="17">
        <v>794.27</v>
      </c>
      <c r="FE2" s="16">
        <v>209687</v>
      </c>
      <c r="FF2" s="16">
        <v>33079</v>
      </c>
      <c r="FG2" s="16">
        <v>3808</v>
      </c>
      <c r="FH2" s="16">
        <v>246574</v>
      </c>
      <c r="FI2" s="16">
        <v>4803796</v>
      </c>
      <c r="FJ2" s="16">
        <v>721266</v>
      </c>
      <c r="FK2" s="16">
        <v>-655</v>
      </c>
      <c r="FL2" s="16">
        <v>468434</v>
      </c>
      <c r="FM2" s="16">
        <v>50814</v>
      </c>
      <c r="FN2" s="16">
        <v>45707</v>
      </c>
      <c r="FO2" s="16">
        <v>252959</v>
      </c>
      <c r="FP2" s="16">
        <v>6588895</v>
      </c>
      <c r="FQ2" s="16">
        <v>2687847</v>
      </c>
      <c r="FR2" s="16">
        <v>3901048</v>
      </c>
      <c r="FS2" s="15">
        <v>818.649</v>
      </c>
      <c r="FT2" s="16">
        <v>300</v>
      </c>
      <c r="FU2" s="16">
        <v>245595</v>
      </c>
      <c r="FV2" s="16">
        <v>3901048</v>
      </c>
      <c r="FW2" s="16">
        <v>0</v>
      </c>
      <c r="FX2" s="14">
        <v>23</v>
      </c>
      <c r="FY2" s="16">
        <v>7635</v>
      </c>
      <c r="FZ2" s="16">
        <v>175605</v>
      </c>
      <c r="GA2" s="14">
        <v>0</v>
      </c>
      <c r="GB2" s="16">
        <v>7413</v>
      </c>
      <c r="GC2" s="16">
        <v>0</v>
      </c>
      <c r="GD2" s="16">
        <v>175605</v>
      </c>
      <c r="GE2" s="16">
        <v>175605</v>
      </c>
      <c r="GF2" s="16">
        <v>7667608</v>
      </c>
      <c r="GG2" s="16">
        <v>6588895</v>
      </c>
      <c r="GH2" s="16">
        <v>0</v>
      </c>
      <c r="GI2" s="16">
        <v>1078713</v>
      </c>
      <c r="GJ2" s="16">
        <v>491535722</v>
      </c>
      <c r="GK2" s="16">
        <v>490744070</v>
      </c>
      <c r="GL2" s="16">
        <v>791652</v>
      </c>
      <c r="GM2" s="16">
        <v>490744070</v>
      </c>
      <c r="GN2" s="18">
        <v>1.6000000000000001E-3</v>
      </c>
      <c r="GO2" s="16">
        <v>41487</v>
      </c>
      <c r="GP2" s="16">
        <v>66</v>
      </c>
      <c r="GQ2" s="16">
        <v>41487</v>
      </c>
      <c r="GR2" s="16">
        <v>66</v>
      </c>
      <c r="GS2" s="16">
        <v>41421</v>
      </c>
      <c r="GT2" s="16">
        <v>886</v>
      </c>
      <c r="GU2" s="16">
        <v>685</v>
      </c>
      <c r="GV2" s="16">
        <v>201</v>
      </c>
      <c r="GW2" s="15">
        <v>818.649</v>
      </c>
      <c r="GX2" s="16">
        <v>164548</v>
      </c>
      <c r="GY2" s="15">
        <v>818.649</v>
      </c>
      <c r="GZ2" s="16">
        <v>10</v>
      </c>
      <c r="HA2" s="16">
        <v>8186</v>
      </c>
      <c r="HB2" s="15">
        <v>818.649</v>
      </c>
      <c r="HC2" s="16">
        <v>7635</v>
      </c>
      <c r="HD2" s="15">
        <v>0.11600000000000001</v>
      </c>
      <c r="HE2" s="16">
        <v>725323</v>
      </c>
      <c r="HF2" s="16">
        <v>164548</v>
      </c>
      <c r="HG2" s="16">
        <v>8186</v>
      </c>
      <c r="HH2" s="16">
        <v>552589</v>
      </c>
      <c r="HI2" s="16">
        <v>491535722</v>
      </c>
      <c r="HJ2" s="18">
        <v>1.1242099999999999</v>
      </c>
      <c r="HK2" s="18">
        <v>1.9617800000000001</v>
      </c>
      <c r="HL2" s="18">
        <v>0</v>
      </c>
      <c r="HM2" s="16">
        <v>491535722</v>
      </c>
      <c r="HN2" s="16">
        <v>0</v>
      </c>
      <c r="HO2" s="16">
        <v>7635</v>
      </c>
      <c r="HP2" s="17">
        <v>0</v>
      </c>
      <c r="HQ2" s="16">
        <v>0</v>
      </c>
      <c r="HR2" s="15">
        <v>818.649</v>
      </c>
      <c r="HS2" s="16">
        <v>0</v>
      </c>
      <c r="HT2" s="16">
        <v>1078713</v>
      </c>
      <c r="HU2" s="16">
        <v>41421</v>
      </c>
      <c r="HV2" s="16">
        <v>0</v>
      </c>
      <c r="HW2" s="16">
        <v>0</v>
      </c>
      <c r="HX2" s="16">
        <v>54162</v>
      </c>
      <c r="HY2" s="16">
        <v>164548</v>
      </c>
      <c r="HZ2" s="16">
        <v>8186</v>
      </c>
      <c r="IA2" s="16">
        <v>0</v>
      </c>
      <c r="IB2" s="16">
        <v>0</v>
      </c>
      <c r="IC2" s="16">
        <v>918720</v>
      </c>
      <c r="ID2" s="16">
        <v>3901048</v>
      </c>
      <c r="IE2" s="16">
        <v>0</v>
      </c>
      <c r="IF2" s="16">
        <v>41421</v>
      </c>
      <c r="IG2" s="16">
        <v>0</v>
      </c>
      <c r="IH2" s="16">
        <v>0</v>
      </c>
      <c r="II2" s="16">
        <v>54162</v>
      </c>
      <c r="IJ2" s="16">
        <v>164548</v>
      </c>
      <c r="IK2" s="16">
        <v>8186</v>
      </c>
      <c r="IL2" s="16">
        <v>0</v>
      </c>
      <c r="IM2" s="16">
        <v>0</v>
      </c>
      <c r="IN2" s="16">
        <v>0</v>
      </c>
      <c r="IO2" s="16">
        <v>175605</v>
      </c>
      <c r="IP2" s="16">
        <v>4236646</v>
      </c>
      <c r="IQ2" s="16">
        <v>5292144</v>
      </c>
      <c r="IR2" s="16">
        <v>0</v>
      </c>
      <c r="IS2" s="16">
        <v>5292144</v>
      </c>
      <c r="IT2" s="19">
        <v>0.1</v>
      </c>
      <c r="IU2" s="16">
        <v>529214</v>
      </c>
      <c r="IV2" s="16">
        <v>491535722</v>
      </c>
      <c r="IW2" s="14">
        <v>686.4</v>
      </c>
      <c r="IX2" s="16">
        <v>716107</v>
      </c>
      <c r="IY2" s="16">
        <v>416026</v>
      </c>
      <c r="IZ2" s="16">
        <v>716107</v>
      </c>
      <c r="JA2" s="17">
        <v>0.25</v>
      </c>
      <c r="JB2" s="19">
        <v>0.1452</v>
      </c>
      <c r="JC2" s="16">
        <v>529214</v>
      </c>
      <c r="JD2" s="16">
        <v>76842</v>
      </c>
      <c r="JE2" s="17">
        <v>0</v>
      </c>
      <c r="JF2" s="16">
        <v>4655626</v>
      </c>
      <c r="JG2" s="16">
        <v>0</v>
      </c>
      <c r="JH2" s="16">
        <v>529214</v>
      </c>
      <c r="JI2" s="16">
        <v>76842</v>
      </c>
      <c r="JJ2" s="16">
        <v>0</v>
      </c>
      <c r="JK2" s="16">
        <v>452372</v>
      </c>
      <c r="JL2" s="16">
        <v>76842</v>
      </c>
      <c r="JM2" s="18">
        <v>0</v>
      </c>
      <c r="JN2" s="16">
        <v>0</v>
      </c>
      <c r="JO2" s="16">
        <v>0</v>
      </c>
      <c r="JP2" s="16">
        <v>452372</v>
      </c>
      <c r="JQ2" s="16">
        <v>452372</v>
      </c>
      <c r="JR2" s="16">
        <v>5292144</v>
      </c>
      <c r="JS2" s="19">
        <v>0</v>
      </c>
      <c r="JT2" s="16">
        <v>0</v>
      </c>
      <c r="JU2" s="17">
        <v>0</v>
      </c>
      <c r="JV2" s="16">
        <v>4655626</v>
      </c>
      <c r="JW2" s="16">
        <v>0</v>
      </c>
      <c r="JX2" s="16">
        <v>0</v>
      </c>
      <c r="JY2" s="16">
        <v>0</v>
      </c>
      <c r="JZ2" s="16">
        <v>0</v>
      </c>
      <c r="KA2" s="16">
        <v>39545</v>
      </c>
      <c r="KB2" s="16">
        <v>40273</v>
      </c>
      <c r="KC2" s="16">
        <v>-728</v>
      </c>
      <c r="KD2" s="16">
        <v>918720</v>
      </c>
      <c r="KE2" s="16">
        <v>-728</v>
      </c>
      <c r="KF2" s="16">
        <v>919448</v>
      </c>
      <c r="KG2" s="16">
        <v>-2144</v>
      </c>
      <c r="KH2" s="16">
        <v>-728</v>
      </c>
      <c r="KI2" s="16">
        <v>-2872</v>
      </c>
      <c r="KJ2" s="16">
        <v>2654293</v>
      </c>
      <c r="KK2" s="16">
        <v>919448</v>
      </c>
      <c r="KL2" s="18">
        <v>3573741</v>
      </c>
      <c r="KM2" s="16">
        <v>452372</v>
      </c>
      <c r="KN2" s="16">
        <v>0</v>
      </c>
      <c r="KO2" s="16">
        <v>0</v>
      </c>
      <c r="KP2" s="16">
        <v>0</v>
      </c>
      <c r="KQ2" s="16">
        <v>4026113</v>
      </c>
      <c r="KR2" s="16">
        <v>370000</v>
      </c>
      <c r="KS2" s="16">
        <v>0</v>
      </c>
      <c r="KT2" s="16">
        <v>0</v>
      </c>
      <c r="KU2" s="16">
        <v>4396113</v>
      </c>
      <c r="KV2" s="16">
        <v>452372</v>
      </c>
      <c r="KW2" s="16">
        <v>3943741</v>
      </c>
      <c r="KX2" s="16">
        <v>491535722</v>
      </c>
      <c r="KY2" s="16">
        <v>8.0233000000000008</v>
      </c>
      <c r="KZ2" s="16">
        <v>452372</v>
      </c>
      <c r="LA2" s="16">
        <v>495389672</v>
      </c>
      <c r="LB2" s="16">
        <v>0.91315999999999997</v>
      </c>
      <c r="LC2" s="16">
        <v>8.0233000000000008</v>
      </c>
      <c r="LD2" s="16">
        <v>8.9364600000000003</v>
      </c>
      <c r="LE2" s="16">
        <v>267538</v>
      </c>
      <c r="LF2" s="16">
        <v>0</v>
      </c>
      <c r="LG2" s="16">
        <v>43854</v>
      </c>
      <c r="LH2" s="16">
        <v>48894</v>
      </c>
      <c r="LI2" s="16">
        <v>337</v>
      </c>
      <c r="LJ2" s="16">
        <v>33079</v>
      </c>
      <c r="LK2" s="16">
        <v>3808</v>
      </c>
      <c r="LL2" s="16">
        <v>54162</v>
      </c>
      <c r="LM2" s="16">
        <v>343348</v>
      </c>
      <c r="LN2" s="16">
        <v>4236646</v>
      </c>
      <c r="LO2" s="18">
        <v>343348</v>
      </c>
      <c r="LP2" s="16">
        <v>3893298</v>
      </c>
      <c r="LQ2" s="16">
        <v>7667608</v>
      </c>
      <c r="LR2" s="18">
        <v>0</v>
      </c>
      <c r="LS2" s="18">
        <v>0</v>
      </c>
      <c r="LT2" s="18">
        <v>452372</v>
      </c>
      <c r="LU2" s="16">
        <v>0</v>
      </c>
      <c r="LV2" s="16">
        <v>175605</v>
      </c>
      <c r="LW2" s="16">
        <v>0</v>
      </c>
      <c r="LX2" s="16">
        <v>0</v>
      </c>
      <c r="LY2" s="16">
        <v>0</v>
      </c>
      <c r="LZ2" s="16">
        <v>0</v>
      </c>
      <c r="MA2" s="16">
        <v>0</v>
      </c>
      <c r="MB2" s="16">
        <v>4026113</v>
      </c>
      <c r="MC2" s="16">
        <v>175605</v>
      </c>
      <c r="MD2" s="16">
        <v>0</v>
      </c>
      <c r="ME2" s="16">
        <v>0</v>
      </c>
      <c r="MF2" s="16">
        <v>0</v>
      </c>
      <c r="MG2" s="16">
        <v>35698</v>
      </c>
      <c r="MH2" s="16">
        <v>-2872</v>
      </c>
      <c r="MI2" s="16">
        <v>0</v>
      </c>
      <c r="MJ2" s="16">
        <v>4234544</v>
      </c>
      <c r="MK2" s="16">
        <v>495389672</v>
      </c>
      <c r="ML2" s="16">
        <v>1.34</v>
      </c>
      <c r="MM2" s="16">
        <v>663822</v>
      </c>
      <c r="MN2" s="16">
        <v>0.14000000000000001</v>
      </c>
      <c r="MO2" s="16">
        <v>4655626</v>
      </c>
      <c r="MP2" s="16">
        <v>651788</v>
      </c>
      <c r="MQ2" s="16">
        <v>663822</v>
      </c>
      <c r="MR2" s="16">
        <v>651788</v>
      </c>
      <c r="MS2" s="16">
        <v>12034</v>
      </c>
      <c r="MT2" s="17">
        <v>0</v>
      </c>
      <c r="MU2" s="17">
        <v>0</v>
      </c>
      <c r="MV2" s="17">
        <v>0</v>
      </c>
      <c r="MW2" s="17">
        <v>0</v>
      </c>
      <c r="MX2" s="17">
        <v>0.14000000000000001</v>
      </c>
      <c r="MY2" s="17">
        <v>0.14000000000000001</v>
      </c>
      <c r="MZ2" s="16">
        <v>0</v>
      </c>
      <c r="NA2" s="16">
        <v>0</v>
      </c>
      <c r="NB2" s="18">
        <v>0</v>
      </c>
      <c r="NC2" s="16">
        <v>0</v>
      </c>
      <c r="ND2" s="17">
        <v>0</v>
      </c>
      <c r="NE2" s="16">
        <v>400000</v>
      </c>
      <c r="NF2" s="16">
        <v>0</v>
      </c>
      <c r="NG2" s="16">
        <v>163479</v>
      </c>
      <c r="NH2" s="16">
        <v>0</v>
      </c>
      <c r="NI2" s="16">
        <v>0</v>
      </c>
      <c r="NJ2" s="17">
        <v>0</v>
      </c>
      <c r="NK2" s="17">
        <v>568178</v>
      </c>
    </row>
    <row r="3" spans="1:375" x14ac:dyDescent="0.55000000000000004">
      <c r="A3" s="13" t="s">
        <v>1179</v>
      </c>
      <c r="B3" s="13" t="s">
        <v>1180</v>
      </c>
      <c r="C3" s="13" t="s">
        <v>42</v>
      </c>
      <c r="D3" s="13" t="s">
        <v>43</v>
      </c>
      <c r="E3" s="14">
        <v>792.6</v>
      </c>
      <c r="F3" s="15">
        <v>0</v>
      </c>
      <c r="G3" s="16">
        <v>7423</v>
      </c>
      <c r="H3" s="16">
        <v>0</v>
      </c>
      <c r="I3" s="16">
        <v>6553</v>
      </c>
      <c r="J3" s="15">
        <v>0</v>
      </c>
      <c r="K3" s="16">
        <v>0</v>
      </c>
      <c r="L3" s="16">
        <v>7423</v>
      </c>
      <c r="M3" s="16">
        <v>222</v>
      </c>
      <c r="N3" s="16">
        <v>7645</v>
      </c>
      <c r="O3" s="17">
        <v>599.79</v>
      </c>
      <c r="P3" s="17">
        <v>100.49</v>
      </c>
      <c r="Q3" s="14">
        <v>792.6</v>
      </c>
      <c r="R3" s="17">
        <v>893.09</v>
      </c>
      <c r="S3" s="17">
        <v>1.87</v>
      </c>
      <c r="T3" s="17">
        <v>894.96</v>
      </c>
      <c r="U3" s="15">
        <v>18.670000000000002</v>
      </c>
      <c r="V3" s="15">
        <v>3.7730000000000001</v>
      </c>
      <c r="W3" s="15">
        <f>Data_AidAndLevy4[[#This Row],[L310]]*Data_AidAndLevy4[[#This Row],[L203]]</f>
        <v>28844.585000000003</v>
      </c>
      <c r="X3" s="17">
        <v>0.63</v>
      </c>
      <c r="Y3" s="17">
        <f>Data_AidAndLevy4[[#This Row],[L311]]*Data_AidAndLevy4[[#This Row],[L203]]</f>
        <v>4816.3500000000004</v>
      </c>
      <c r="Z3" s="15">
        <v>0</v>
      </c>
      <c r="AA3" s="15">
        <v>23.073</v>
      </c>
      <c r="AB3" s="17">
        <v>893.09</v>
      </c>
      <c r="AC3" s="15">
        <v>916.16300000000001</v>
      </c>
      <c r="AD3" s="17">
        <v>100.49</v>
      </c>
      <c r="AE3" s="15">
        <v>815.673</v>
      </c>
      <c r="AF3" s="16">
        <v>7645</v>
      </c>
      <c r="AG3" s="14">
        <v>792.6</v>
      </c>
      <c r="AH3" s="16">
        <v>6059427</v>
      </c>
      <c r="AI3" s="16">
        <v>5680822</v>
      </c>
      <c r="AJ3" s="17">
        <v>1.01</v>
      </c>
      <c r="AK3" s="16">
        <v>5737630</v>
      </c>
      <c r="AL3" s="16">
        <v>6059427</v>
      </c>
      <c r="AM3" s="16">
        <v>0</v>
      </c>
      <c r="AN3" s="16">
        <v>7645</v>
      </c>
      <c r="AO3" s="15">
        <v>23.073</v>
      </c>
      <c r="AP3" s="16">
        <v>176393</v>
      </c>
      <c r="AQ3" s="16">
        <v>7645</v>
      </c>
      <c r="AR3" s="17">
        <v>100.49</v>
      </c>
      <c r="AS3" s="16">
        <v>768246</v>
      </c>
      <c r="AT3" s="17">
        <v>618.86</v>
      </c>
      <c r="AU3" s="14">
        <v>792.6</v>
      </c>
      <c r="AV3" s="16">
        <v>490508</v>
      </c>
      <c r="AW3" s="16">
        <v>459019</v>
      </c>
      <c r="AX3" s="16">
        <v>490508</v>
      </c>
      <c r="AY3" s="16">
        <v>0</v>
      </c>
      <c r="AZ3" s="16">
        <v>490508</v>
      </c>
      <c r="BA3" s="16">
        <v>490508</v>
      </c>
      <c r="BB3" s="17">
        <v>63.05</v>
      </c>
      <c r="BC3" s="14">
        <v>792.6</v>
      </c>
      <c r="BD3" s="16">
        <v>49973</v>
      </c>
      <c r="BE3" s="16">
        <v>46599</v>
      </c>
      <c r="BF3" s="16">
        <v>49973</v>
      </c>
      <c r="BG3" s="16">
        <v>0</v>
      </c>
      <c r="BH3" s="16">
        <v>49973</v>
      </c>
      <c r="BI3" s="16">
        <v>49973</v>
      </c>
      <c r="BJ3" s="17">
        <v>69.98</v>
      </c>
      <c r="BK3" s="14">
        <v>792.6</v>
      </c>
      <c r="BL3" s="16">
        <v>55466</v>
      </c>
      <c r="BM3" s="16">
        <v>51757</v>
      </c>
      <c r="BN3" s="16">
        <v>55466</v>
      </c>
      <c r="BO3" s="16">
        <v>0</v>
      </c>
      <c r="BP3" s="16">
        <v>55466</v>
      </c>
      <c r="BQ3" s="16">
        <v>55466</v>
      </c>
      <c r="BR3" s="17">
        <v>368.53</v>
      </c>
      <c r="BS3" s="14">
        <v>792.6</v>
      </c>
      <c r="BT3" s="16">
        <v>292097</v>
      </c>
      <c r="BU3" s="16">
        <v>273824</v>
      </c>
      <c r="BV3" s="16">
        <v>292097</v>
      </c>
      <c r="BW3" s="16">
        <v>0</v>
      </c>
      <c r="BX3" s="16">
        <v>292097</v>
      </c>
      <c r="BY3" s="16">
        <v>292097</v>
      </c>
      <c r="BZ3" s="17">
        <v>333.94</v>
      </c>
      <c r="CA3" s="17">
        <v>893.09</v>
      </c>
      <c r="CB3" s="16">
        <v>298238</v>
      </c>
      <c r="CC3" s="16">
        <v>281566</v>
      </c>
      <c r="CD3" s="16">
        <v>0</v>
      </c>
      <c r="CE3" s="16">
        <v>281566</v>
      </c>
      <c r="CF3" s="16">
        <v>298238</v>
      </c>
      <c r="CG3" s="16">
        <v>0</v>
      </c>
      <c r="CH3" s="14">
        <v>792.6</v>
      </c>
      <c r="CI3" s="16">
        <v>2</v>
      </c>
      <c r="CJ3" s="14">
        <v>0</v>
      </c>
      <c r="CK3" s="16">
        <v>795</v>
      </c>
      <c r="CL3" s="17">
        <v>62.17</v>
      </c>
      <c r="CM3" s="16">
        <v>49425</v>
      </c>
      <c r="CN3" s="16">
        <v>795</v>
      </c>
      <c r="CO3" s="17">
        <v>68.73</v>
      </c>
      <c r="CP3" s="16">
        <v>54640</v>
      </c>
      <c r="CQ3" s="17">
        <v>1.87</v>
      </c>
      <c r="CR3" s="17">
        <v>333.94</v>
      </c>
      <c r="CS3" s="16">
        <v>624</v>
      </c>
      <c r="CT3" s="17">
        <v>34.29</v>
      </c>
      <c r="CU3" s="17">
        <v>893.09</v>
      </c>
      <c r="CV3" s="16">
        <v>30624</v>
      </c>
      <c r="CW3" s="16">
        <v>28910</v>
      </c>
      <c r="CX3" s="16">
        <v>30624</v>
      </c>
      <c r="CY3" s="16">
        <v>0</v>
      </c>
      <c r="CZ3" s="16">
        <v>30624</v>
      </c>
      <c r="DA3" s="16">
        <v>30624</v>
      </c>
      <c r="DB3" s="17">
        <v>3.7</v>
      </c>
      <c r="DC3" s="17">
        <v>893.09</v>
      </c>
      <c r="DD3" s="16">
        <v>3304</v>
      </c>
      <c r="DE3" s="16">
        <v>3109</v>
      </c>
      <c r="DF3" s="16">
        <v>3304</v>
      </c>
      <c r="DG3" s="16">
        <v>0</v>
      </c>
      <c r="DH3" s="16">
        <v>3304</v>
      </c>
      <c r="DI3" s="16">
        <v>3304</v>
      </c>
      <c r="DJ3" s="16">
        <v>6059427</v>
      </c>
      <c r="DK3" s="16">
        <v>0</v>
      </c>
      <c r="DL3" s="16">
        <v>176393</v>
      </c>
      <c r="DM3" s="16">
        <v>768246</v>
      </c>
      <c r="DN3" s="16">
        <v>490508</v>
      </c>
      <c r="DO3" s="16">
        <v>49973</v>
      </c>
      <c r="DP3" s="16">
        <v>55466</v>
      </c>
      <c r="DQ3" s="16">
        <v>292097</v>
      </c>
      <c r="DR3" s="16">
        <v>298238</v>
      </c>
      <c r="DS3" s="16">
        <v>0</v>
      </c>
      <c r="DT3" s="16">
        <v>49425</v>
      </c>
      <c r="DU3" s="16">
        <v>54640</v>
      </c>
      <c r="DV3" s="16">
        <v>624</v>
      </c>
      <c r="DW3" s="16">
        <v>30624</v>
      </c>
      <c r="DX3" s="16">
        <v>3304</v>
      </c>
      <c r="DY3" s="16">
        <v>55456</v>
      </c>
      <c r="DZ3" s="16">
        <v>294173</v>
      </c>
      <c r="EA3" s="16">
        <v>0</v>
      </c>
      <c r="EB3" s="16">
        <v>8567682</v>
      </c>
      <c r="EC3" s="16">
        <v>566426286</v>
      </c>
      <c r="ED3" s="18">
        <v>5.4</v>
      </c>
      <c r="EE3" s="16">
        <v>3058702</v>
      </c>
      <c r="EF3" s="16">
        <v>113473</v>
      </c>
      <c r="EG3" s="16">
        <v>115464</v>
      </c>
      <c r="EH3" s="16">
        <v>-1991</v>
      </c>
      <c r="EI3" s="16">
        <v>3058702</v>
      </c>
      <c r="EJ3" s="16">
        <v>3056711</v>
      </c>
      <c r="EK3" s="16">
        <v>178416298</v>
      </c>
      <c r="EL3" s="16">
        <v>169417304</v>
      </c>
      <c r="EM3" s="16">
        <v>8998994</v>
      </c>
      <c r="EN3" s="18">
        <v>5.4</v>
      </c>
      <c r="EO3" s="16">
        <v>48595</v>
      </c>
      <c r="EP3" s="16">
        <v>0</v>
      </c>
      <c r="EQ3" s="16">
        <v>0</v>
      </c>
      <c r="ER3" s="16">
        <v>0</v>
      </c>
      <c r="ES3" s="16">
        <v>48595</v>
      </c>
      <c r="ET3" s="16">
        <v>48595</v>
      </c>
      <c r="EU3" s="16">
        <v>3056711</v>
      </c>
      <c r="EV3" s="16">
        <v>3105306</v>
      </c>
      <c r="EW3" s="16">
        <v>6749</v>
      </c>
      <c r="EX3" s="15">
        <v>815.673</v>
      </c>
      <c r="EY3" s="16">
        <v>5504977</v>
      </c>
      <c r="EZ3" s="16">
        <v>6749</v>
      </c>
      <c r="FA3" s="17">
        <v>100.49</v>
      </c>
      <c r="FB3" s="16">
        <v>678207</v>
      </c>
      <c r="FC3" s="16">
        <v>264</v>
      </c>
      <c r="FD3" s="17">
        <v>894.96</v>
      </c>
      <c r="FE3" s="16">
        <v>236269</v>
      </c>
      <c r="FF3" s="16">
        <v>30624</v>
      </c>
      <c r="FG3" s="16">
        <v>3304</v>
      </c>
      <c r="FH3" s="16">
        <v>270197</v>
      </c>
      <c r="FI3" s="16">
        <v>5504977</v>
      </c>
      <c r="FJ3" s="16">
        <v>678207</v>
      </c>
      <c r="FK3" s="16">
        <v>0</v>
      </c>
      <c r="FL3" s="16">
        <v>490508</v>
      </c>
      <c r="FM3" s="16">
        <v>49973</v>
      </c>
      <c r="FN3" s="16">
        <v>55466</v>
      </c>
      <c r="FO3" s="16">
        <v>292097</v>
      </c>
      <c r="FP3" s="16">
        <v>7341425</v>
      </c>
      <c r="FQ3" s="16">
        <v>3105306</v>
      </c>
      <c r="FR3" s="16">
        <v>4236119</v>
      </c>
      <c r="FS3" s="15">
        <v>916.16300000000001</v>
      </c>
      <c r="FT3" s="16">
        <v>300</v>
      </c>
      <c r="FU3" s="16">
        <v>274849</v>
      </c>
      <c r="FV3" s="16">
        <v>4236119</v>
      </c>
      <c r="FW3" s="16">
        <v>0</v>
      </c>
      <c r="FX3" s="14">
        <v>21</v>
      </c>
      <c r="FY3" s="16">
        <v>7635</v>
      </c>
      <c r="FZ3" s="16">
        <v>160335</v>
      </c>
      <c r="GA3" s="14">
        <v>0</v>
      </c>
      <c r="GB3" s="16">
        <v>7413</v>
      </c>
      <c r="GC3" s="16">
        <v>0</v>
      </c>
      <c r="GD3" s="16">
        <v>160335</v>
      </c>
      <c r="GE3" s="16">
        <v>160335</v>
      </c>
      <c r="GF3" s="16">
        <v>8567682</v>
      </c>
      <c r="GG3" s="16">
        <v>7341425</v>
      </c>
      <c r="GH3" s="16">
        <v>0</v>
      </c>
      <c r="GI3" s="16">
        <v>1226257</v>
      </c>
      <c r="GJ3" s="16">
        <v>566426286</v>
      </c>
      <c r="GK3" s="16">
        <v>565148681</v>
      </c>
      <c r="GL3" s="16">
        <v>1277605</v>
      </c>
      <c r="GM3" s="16">
        <v>565148681</v>
      </c>
      <c r="GN3" s="18">
        <v>2.3E-3</v>
      </c>
      <c r="GO3" s="16">
        <v>22458</v>
      </c>
      <c r="GP3" s="16">
        <v>52</v>
      </c>
      <c r="GQ3" s="16">
        <v>22458</v>
      </c>
      <c r="GR3" s="16">
        <v>52</v>
      </c>
      <c r="GS3" s="16">
        <v>22406</v>
      </c>
      <c r="GT3" s="16">
        <v>886</v>
      </c>
      <c r="GU3" s="16">
        <v>685</v>
      </c>
      <c r="GV3" s="16">
        <v>201</v>
      </c>
      <c r="GW3" s="15">
        <v>916.16300000000001</v>
      </c>
      <c r="GX3" s="16">
        <v>184149</v>
      </c>
      <c r="GY3" s="15">
        <v>916.16300000000001</v>
      </c>
      <c r="GZ3" s="16">
        <v>10</v>
      </c>
      <c r="HA3" s="16">
        <v>9162</v>
      </c>
      <c r="HB3" s="15">
        <v>916.16300000000001</v>
      </c>
      <c r="HC3" s="16">
        <v>7635</v>
      </c>
      <c r="HD3" s="15">
        <v>0.11600000000000001</v>
      </c>
      <c r="HE3" s="16">
        <v>811720</v>
      </c>
      <c r="HF3" s="16">
        <v>184149</v>
      </c>
      <c r="HG3" s="16">
        <v>9162</v>
      </c>
      <c r="HH3" s="16">
        <v>618409</v>
      </c>
      <c r="HI3" s="16">
        <v>566426286</v>
      </c>
      <c r="HJ3" s="18">
        <v>1.0917699999999999</v>
      </c>
      <c r="HK3" s="18">
        <v>1.9617800000000001</v>
      </c>
      <c r="HL3" s="18">
        <v>0</v>
      </c>
      <c r="HM3" s="16">
        <v>566426286</v>
      </c>
      <c r="HN3" s="16">
        <v>0</v>
      </c>
      <c r="HO3" s="16">
        <v>7635</v>
      </c>
      <c r="HP3" s="17">
        <v>0</v>
      </c>
      <c r="HQ3" s="16">
        <v>0</v>
      </c>
      <c r="HR3" s="15">
        <v>916.16300000000001</v>
      </c>
      <c r="HS3" s="16">
        <v>0</v>
      </c>
      <c r="HT3" s="16">
        <v>1226257</v>
      </c>
      <c r="HU3" s="16">
        <v>22406</v>
      </c>
      <c r="HV3" s="16">
        <v>0</v>
      </c>
      <c r="HW3" s="16">
        <v>0</v>
      </c>
      <c r="HX3" s="16">
        <v>55456</v>
      </c>
      <c r="HY3" s="16">
        <v>184149</v>
      </c>
      <c r="HZ3" s="16">
        <v>9162</v>
      </c>
      <c r="IA3" s="16">
        <v>0</v>
      </c>
      <c r="IB3" s="16">
        <v>0</v>
      </c>
      <c r="IC3" s="16">
        <v>1065996</v>
      </c>
      <c r="ID3" s="16">
        <v>4236119</v>
      </c>
      <c r="IE3" s="16">
        <v>0</v>
      </c>
      <c r="IF3" s="16">
        <v>22406</v>
      </c>
      <c r="IG3" s="16">
        <v>0</v>
      </c>
      <c r="IH3" s="16">
        <v>0</v>
      </c>
      <c r="II3" s="16">
        <v>55456</v>
      </c>
      <c r="IJ3" s="16">
        <v>184149</v>
      </c>
      <c r="IK3" s="16">
        <v>9162</v>
      </c>
      <c r="IL3" s="16">
        <v>0</v>
      </c>
      <c r="IM3" s="16">
        <v>0</v>
      </c>
      <c r="IN3" s="16">
        <v>0</v>
      </c>
      <c r="IO3" s="16">
        <v>160335</v>
      </c>
      <c r="IP3" s="16">
        <v>4556715</v>
      </c>
      <c r="IQ3" s="16">
        <v>6059427</v>
      </c>
      <c r="IR3" s="16">
        <v>0</v>
      </c>
      <c r="IS3" s="16">
        <v>6059427</v>
      </c>
      <c r="IT3" s="19">
        <v>0.1</v>
      </c>
      <c r="IU3" s="16">
        <v>605943</v>
      </c>
      <c r="IV3" s="16">
        <v>566426286</v>
      </c>
      <c r="IW3" s="14">
        <v>792.6</v>
      </c>
      <c r="IX3" s="16">
        <v>714643</v>
      </c>
      <c r="IY3" s="16">
        <v>416026</v>
      </c>
      <c r="IZ3" s="16">
        <v>714643</v>
      </c>
      <c r="JA3" s="17">
        <v>0.25</v>
      </c>
      <c r="JB3" s="19">
        <v>0.14549999999999999</v>
      </c>
      <c r="JC3" s="16">
        <v>605943</v>
      </c>
      <c r="JD3" s="16">
        <v>88165</v>
      </c>
      <c r="JE3" s="17">
        <v>0.03</v>
      </c>
      <c r="JF3" s="16">
        <v>4993648</v>
      </c>
      <c r="JG3" s="16">
        <v>149809</v>
      </c>
      <c r="JH3" s="16">
        <v>605943</v>
      </c>
      <c r="JI3" s="16">
        <v>88165</v>
      </c>
      <c r="JJ3" s="16">
        <v>149809</v>
      </c>
      <c r="JK3" s="16">
        <v>367969</v>
      </c>
      <c r="JL3" s="16">
        <v>88165</v>
      </c>
      <c r="JM3" s="18">
        <v>0</v>
      </c>
      <c r="JN3" s="16">
        <v>0</v>
      </c>
      <c r="JO3" s="16">
        <v>149809</v>
      </c>
      <c r="JP3" s="16">
        <v>367969</v>
      </c>
      <c r="JQ3" s="16">
        <v>517778</v>
      </c>
      <c r="JR3" s="16">
        <v>6059427</v>
      </c>
      <c r="JS3" s="19">
        <v>0</v>
      </c>
      <c r="JT3" s="16">
        <v>0</v>
      </c>
      <c r="JU3" s="17">
        <v>0</v>
      </c>
      <c r="JV3" s="16">
        <v>4993648</v>
      </c>
      <c r="JW3" s="16">
        <v>0</v>
      </c>
      <c r="JX3" s="16">
        <v>0</v>
      </c>
      <c r="JY3" s="16">
        <v>0</v>
      </c>
      <c r="JZ3" s="16">
        <v>0</v>
      </c>
      <c r="KA3" s="16">
        <v>38478</v>
      </c>
      <c r="KB3" s="16">
        <v>39153</v>
      </c>
      <c r="KC3" s="16">
        <v>-675</v>
      </c>
      <c r="KD3" s="16">
        <v>1065996</v>
      </c>
      <c r="KE3" s="16">
        <v>-675</v>
      </c>
      <c r="KF3" s="16">
        <v>1066671</v>
      </c>
      <c r="KG3" s="16">
        <v>-1991</v>
      </c>
      <c r="KH3" s="16">
        <v>-675</v>
      </c>
      <c r="KI3" s="16">
        <v>-2666</v>
      </c>
      <c r="KJ3" s="16">
        <v>3058702</v>
      </c>
      <c r="KK3" s="16">
        <v>1066671</v>
      </c>
      <c r="KL3" s="18">
        <v>4125373</v>
      </c>
      <c r="KM3" s="16">
        <v>367969</v>
      </c>
      <c r="KN3" s="16">
        <v>0</v>
      </c>
      <c r="KO3" s="16">
        <v>0</v>
      </c>
      <c r="KP3" s="16">
        <v>0</v>
      </c>
      <c r="KQ3" s="16">
        <v>4493342</v>
      </c>
      <c r="KR3" s="16">
        <v>0</v>
      </c>
      <c r="KS3" s="16">
        <v>0</v>
      </c>
      <c r="KT3" s="16">
        <v>0</v>
      </c>
      <c r="KU3" s="16">
        <v>4493342</v>
      </c>
      <c r="KV3" s="16">
        <v>367969</v>
      </c>
      <c r="KW3" s="16">
        <v>4125373</v>
      </c>
      <c r="KX3" s="16">
        <v>566426286</v>
      </c>
      <c r="KY3" s="16">
        <v>7.2831599999999996</v>
      </c>
      <c r="KZ3" s="16">
        <v>367969</v>
      </c>
      <c r="LA3" s="16">
        <v>583533125</v>
      </c>
      <c r="LB3" s="16">
        <v>0.63058999999999998</v>
      </c>
      <c r="LC3" s="16">
        <v>7.2831599999999996</v>
      </c>
      <c r="LD3" s="16">
        <v>7.9137500000000003</v>
      </c>
      <c r="LE3" s="16">
        <v>298238</v>
      </c>
      <c r="LF3" s="16">
        <v>0</v>
      </c>
      <c r="LG3" s="16">
        <v>49425</v>
      </c>
      <c r="LH3" s="16">
        <v>54640</v>
      </c>
      <c r="LI3" s="16">
        <v>624</v>
      </c>
      <c r="LJ3" s="16">
        <v>30624</v>
      </c>
      <c r="LK3" s="16">
        <v>3304</v>
      </c>
      <c r="LL3" s="16">
        <v>55456</v>
      </c>
      <c r="LM3" s="16">
        <v>381399</v>
      </c>
      <c r="LN3" s="16">
        <v>4556715</v>
      </c>
      <c r="LO3" s="18">
        <v>381399</v>
      </c>
      <c r="LP3" s="16">
        <v>4175316</v>
      </c>
      <c r="LQ3" s="16">
        <v>8567682</v>
      </c>
      <c r="LR3" s="18">
        <v>0</v>
      </c>
      <c r="LS3" s="18">
        <v>0</v>
      </c>
      <c r="LT3" s="18">
        <v>517778</v>
      </c>
      <c r="LU3" s="16">
        <v>0</v>
      </c>
      <c r="LV3" s="16">
        <v>160335</v>
      </c>
      <c r="LW3" s="16">
        <v>0</v>
      </c>
      <c r="LX3" s="16">
        <v>0</v>
      </c>
      <c r="LY3" s="16">
        <v>0</v>
      </c>
      <c r="LZ3" s="16">
        <v>0</v>
      </c>
      <c r="MA3" s="16">
        <v>0</v>
      </c>
      <c r="MB3" s="16">
        <v>4493342</v>
      </c>
      <c r="MC3" s="16">
        <v>160335</v>
      </c>
      <c r="MD3" s="16">
        <v>0</v>
      </c>
      <c r="ME3" s="16">
        <v>149809</v>
      </c>
      <c r="MF3" s="16">
        <v>0</v>
      </c>
      <c r="MG3" s="16">
        <v>48595</v>
      </c>
      <c r="MH3" s="16">
        <v>-2666</v>
      </c>
      <c r="MI3" s="16">
        <v>0</v>
      </c>
      <c r="MJ3" s="16">
        <v>4849415</v>
      </c>
      <c r="MK3" s="16">
        <v>583533125</v>
      </c>
      <c r="ML3" s="16">
        <v>1</v>
      </c>
      <c r="MM3" s="16">
        <v>583533</v>
      </c>
      <c r="MN3" s="16">
        <v>0</v>
      </c>
      <c r="MO3" s="16">
        <v>4993648</v>
      </c>
      <c r="MP3" s="16">
        <v>0</v>
      </c>
      <c r="MQ3" s="16">
        <v>583533</v>
      </c>
      <c r="MR3" s="16">
        <v>0</v>
      </c>
      <c r="MS3" s="16">
        <v>583533</v>
      </c>
      <c r="MT3" s="17">
        <v>0.03</v>
      </c>
      <c r="MU3" s="17">
        <v>0</v>
      </c>
      <c r="MV3" s="17">
        <v>0</v>
      </c>
      <c r="MW3" s="17">
        <v>0</v>
      </c>
      <c r="MX3" s="17">
        <v>0</v>
      </c>
      <c r="MY3" s="17">
        <v>0.03</v>
      </c>
      <c r="MZ3" s="16">
        <v>149809</v>
      </c>
      <c r="NA3" s="16">
        <v>0</v>
      </c>
      <c r="NB3" s="18">
        <v>0</v>
      </c>
      <c r="NC3" s="16">
        <v>0</v>
      </c>
      <c r="ND3" s="17">
        <v>149809</v>
      </c>
      <c r="NE3" s="16">
        <v>200000</v>
      </c>
      <c r="NF3" s="16">
        <v>0</v>
      </c>
      <c r="NG3" s="16">
        <v>192566</v>
      </c>
      <c r="NH3" s="16">
        <v>0</v>
      </c>
      <c r="NI3" s="16">
        <v>0</v>
      </c>
      <c r="NJ3" s="17">
        <v>0</v>
      </c>
      <c r="NK3" s="17">
        <v>1349675</v>
      </c>
    </row>
    <row r="4" spans="1:375" x14ac:dyDescent="0.55000000000000004">
      <c r="A4" s="13" t="s">
        <v>1181</v>
      </c>
      <c r="B4" s="13" t="s">
        <v>1182</v>
      </c>
      <c r="C4" s="13" t="s">
        <v>4</v>
      </c>
      <c r="D4" s="13" t="s">
        <v>5</v>
      </c>
      <c r="E4" s="14">
        <v>306.3</v>
      </c>
      <c r="F4" s="15">
        <v>0.96799999999999997</v>
      </c>
      <c r="G4" s="16">
        <v>7413</v>
      </c>
      <c r="H4" s="16">
        <v>7176</v>
      </c>
      <c r="I4" s="16">
        <v>6553</v>
      </c>
      <c r="J4" s="15">
        <v>0.96799999999999997</v>
      </c>
      <c r="K4" s="16">
        <v>6343</v>
      </c>
      <c r="L4" s="16">
        <v>7413</v>
      </c>
      <c r="M4" s="16">
        <v>222</v>
      </c>
      <c r="N4" s="16">
        <v>7635</v>
      </c>
      <c r="O4" s="17">
        <v>688.22</v>
      </c>
      <c r="P4" s="17">
        <v>48.64</v>
      </c>
      <c r="Q4" s="14">
        <v>306.3</v>
      </c>
      <c r="R4" s="17">
        <v>354.94</v>
      </c>
      <c r="S4" s="17">
        <v>0</v>
      </c>
      <c r="T4" s="17">
        <v>354.94</v>
      </c>
      <c r="U4" s="15">
        <v>21.5</v>
      </c>
      <c r="V4" s="15">
        <v>1.6379999999999999</v>
      </c>
      <c r="W4" s="15">
        <f>Data_AidAndLevy4[[#This Row],[L310]]*Data_AidAndLevy4[[#This Row],[L203]]</f>
        <v>12506.13</v>
      </c>
      <c r="X4" s="17">
        <v>1.1000000000000001</v>
      </c>
      <c r="Y4" s="17">
        <f>Data_AidAndLevy4[[#This Row],[L311]]*Data_AidAndLevy4[[#This Row],[L203]]</f>
        <v>8398.5</v>
      </c>
      <c r="Z4" s="15">
        <v>0</v>
      </c>
      <c r="AA4" s="15">
        <v>24.238</v>
      </c>
      <c r="AB4" s="17">
        <v>354.94</v>
      </c>
      <c r="AC4" s="15">
        <v>379.178</v>
      </c>
      <c r="AD4" s="17">
        <v>48.64</v>
      </c>
      <c r="AE4" s="15">
        <v>330.53800000000001</v>
      </c>
      <c r="AF4" s="16">
        <v>7635</v>
      </c>
      <c r="AG4" s="14">
        <v>306.3</v>
      </c>
      <c r="AH4" s="16">
        <v>2338601</v>
      </c>
      <c r="AI4" s="16">
        <v>2297289</v>
      </c>
      <c r="AJ4" s="17">
        <v>1.01</v>
      </c>
      <c r="AK4" s="16">
        <v>2320262</v>
      </c>
      <c r="AL4" s="16">
        <v>2338601</v>
      </c>
      <c r="AM4" s="16">
        <v>0</v>
      </c>
      <c r="AN4" s="16">
        <v>7635</v>
      </c>
      <c r="AO4" s="15">
        <v>24.238</v>
      </c>
      <c r="AP4" s="16">
        <v>185057</v>
      </c>
      <c r="AQ4" s="16">
        <v>7635</v>
      </c>
      <c r="AR4" s="17">
        <v>48.64</v>
      </c>
      <c r="AS4" s="16">
        <v>371366</v>
      </c>
      <c r="AT4" s="17">
        <v>707.29</v>
      </c>
      <c r="AU4" s="14">
        <v>306.3</v>
      </c>
      <c r="AV4" s="16">
        <v>216643</v>
      </c>
      <c r="AW4" s="16">
        <v>213279</v>
      </c>
      <c r="AX4" s="16">
        <v>216643</v>
      </c>
      <c r="AY4" s="16">
        <v>0</v>
      </c>
      <c r="AZ4" s="16">
        <v>216643</v>
      </c>
      <c r="BA4" s="16">
        <v>216643</v>
      </c>
      <c r="BB4" s="17">
        <v>71.52</v>
      </c>
      <c r="BC4" s="14">
        <v>306.3</v>
      </c>
      <c r="BD4" s="16">
        <v>21907</v>
      </c>
      <c r="BE4" s="16">
        <v>21495</v>
      </c>
      <c r="BF4" s="16">
        <v>21907</v>
      </c>
      <c r="BG4" s="16">
        <v>0</v>
      </c>
      <c r="BH4" s="16">
        <v>21907</v>
      </c>
      <c r="BI4" s="16">
        <v>21907</v>
      </c>
      <c r="BJ4" s="17">
        <v>78.86</v>
      </c>
      <c r="BK4" s="14">
        <v>306.3</v>
      </c>
      <c r="BL4" s="16">
        <v>24155</v>
      </c>
      <c r="BM4" s="16">
        <v>23710</v>
      </c>
      <c r="BN4" s="16">
        <v>24155</v>
      </c>
      <c r="BO4" s="16">
        <v>0</v>
      </c>
      <c r="BP4" s="16">
        <v>24155</v>
      </c>
      <c r="BQ4" s="16">
        <v>24155</v>
      </c>
      <c r="BR4" s="17">
        <v>368.53</v>
      </c>
      <c r="BS4" s="14">
        <v>306.3</v>
      </c>
      <c r="BT4" s="16">
        <v>112881</v>
      </c>
      <c r="BU4" s="16">
        <v>110882</v>
      </c>
      <c r="BV4" s="16">
        <v>112881</v>
      </c>
      <c r="BW4" s="16">
        <v>0</v>
      </c>
      <c r="BX4" s="16">
        <v>112881</v>
      </c>
      <c r="BY4" s="16">
        <v>112881</v>
      </c>
      <c r="BZ4" s="17">
        <v>325.88</v>
      </c>
      <c r="CA4" s="17">
        <v>354.94</v>
      </c>
      <c r="CB4" s="16">
        <v>115668</v>
      </c>
      <c r="CC4" s="16">
        <v>110814</v>
      </c>
      <c r="CD4" s="16">
        <v>0</v>
      </c>
      <c r="CE4" s="16">
        <v>110814</v>
      </c>
      <c r="CF4" s="16">
        <v>115668</v>
      </c>
      <c r="CG4" s="16">
        <v>0</v>
      </c>
      <c r="CH4" s="14">
        <v>306.3</v>
      </c>
      <c r="CI4" s="16">
        <v>0</v>
      </c>
      <c r="CJ4" s="14">
        <v>0</v>
      </c>
      <c r="CK4" s="16">
        <v>306</v>
      </c>
      <c r="CL4" s="17">
        <v>62.04</v>
      </c>
      <c r="CM4" s="16">
        <v>18984</v>
      </c>
      <c r="CN4" s="16">
        <v>306</v>
      </c>
      <c r="CO4" s="17">
        <v>68.150000000000006</v>
      </c>
      <c r="CP4" s="16">
        <v>20854</v>
      </c>
      <c r="CQ4" s="17">
        <v>0</v>
      </c>
      <c r="CR4" s="17">
        <v>325.88</v>
      </c>
      <c r="CS4" s="16">
        <v>0</v>
      </c>
      <c r="CT4" s="17">
        <v>27.75</v>
      </c>
      <c r="CU4" s="17">
        <v>354.94</v>
      </c>
      <c r="CV4" s="16">
        <v>9850</v>
      </c>
      <c r="CW4" s="16">
        <v>9376</v>
      </c>
      <c r="CX4" s="16">
        <v>9850</v>
      </c>
      <c r="CY4" s="16">
        <v>0</v>
      </c>
      <c r="CZ4" s="16">
        <v>9850</v>
      </c>
      <c r="DA4" s="16">
        <v>9850</v>
      </c>
      <c r="DB4" s="17">
        <v>3.48</v>
      </c>
      <c r="DC4" s="17">
        <v>354.94</v>
      </c>
      <c r="DD4" s="16">
        <v>1235</v>
      </c>
      <c r="DE4" s="16">
        <v>1178</v>
      </c>
      <c r="DF4" s="16">
        <v>1235</v>
      </c>
      <c r="DG4" s="16">
        <v>0</v>
      </c>
      <c r="DH4" s="16">
        <v>1235</v>
      </c>
      <c r="DI4" s="16">
        <v>1235</v>
      </c>
      <c r="DJ4" s="16">
        <v>2338601</v>
      </c>
      <c r="DK4" s="16">
        <v>0</v>
      </c>
      <c r="DL4" s="16">
        <v>185057</v>
      </c>
      <c r="DM4" s="16">
        <v>371366</v>
      </c>
      <c r="DN4" s="16">
        <v>216643</v>
      </c>
      <c r="DO4" s="16">
        <v>21907</v>
      </c>
      <c r="DP4" s="16">
        <v>24155</v>
      </c>
      <c r="DQ4" s="16">
        <v>112881</v>
      </c>
      <c r="DR4" s="16">
        <v>115668</v>
      </c>
      <c r="DS4" s="16">
        <v>0</v>
      </c>
      <c r="DT4" s="16">
        <v>18984</v>
      </c>
      <c r="DU4" s="16">
        <v>20854</v>
      </c>
      <c r="DV4" s="16">
        <v>0</v>
      </c>
      <c r="DW4" s="16">
        <v>9850</v>
      </c>
      <c r="DX4" s="16">
        <v>1235</v>
      </c>
      <c r="DY4" s="16">
        <v>22203</v>
      </c>
      <c r="DZ4" s="16">
        <v>71304</v>
      </c>
      <c r="EA4" s="16">
        <v>7176</v>
      </c>
      <c r="EB4" s="16">
        <v>3493478</v>
      </c>
      <c r="EC4" s="16">
        <v>196234456</v>
      </c>
      <c r="ED4" s="18">
        <v>5.4</v>
      </c>
      <c r="EE4" s="16">
        <v>1059666</v>
      </c>
      <c r="EF4" s="16">
        <v>98341</v>
      </c>
      <c r="EG4" s="16">
        <v>98443</v>
      </c>
      <c r="EH4" s="16">
        <v>-102</v>
      </c>
      <c r="EI4" s="16">
        <v>1059666</v>
      </c>
      <c r="EJ4" s="16">
        <v>1059564</v>
      </c>
      <c r="EK4" s="16">
        <v>192959552</v>
      </c>
      <c r="EL4" s="16">
        <v>185683802</v>
      </c>
      <c r="EM4" s="16">
        <v>7275750</v>
      </c>
      <c r="EN4" s="18">
        <v>5.4</v>
      </c>
      <c r="EO4" s="16">
        <v>39289</v>
      </c>
      <c r="EP4" s="16">
        <v>0</v>
      </c>
      <c r="EQ4" s="16">
        <v>0</v>
      </c>
      <c r="ER4" s="16">
        <v>0</v>
      </c>
      <c r="ES4" s="16">
        <v>39289</v>
      </c>
      <c r="ET4" s="16">
        <v>39289</v>
      </c>
      <c r="EU4" s="16">
        <v>1059564</v>
      </c>
      <c r="EV4" s="16">
        <v>1098853</v>
      </c>
      <c r="EW4" s="16">
        <v>6749</v>
      </c>
      <c r="EX4" s="15">
        <v>330.53800000000001</v>
      </c>
      <c r="EY4" s="16">
        <v>2230801</v>
      </c>
      <c r="EZ4" s="16">
        <v>6749</v>
      </c>
      <c r="FA4" s="17">
        <v>48.64</v>
      </c>
      <c r="FB4" s="16">
        <v>328271</v>
      </c>
      <c r="FC4" s="16">
        <v>264</v>
      </c>
      <c r="FD4" s="17">
        <v>354.94</v>
      </c>
      <c r="FE4" s="16">
        <v>93704</v>
      </c>
      <c r="FF4" s="16">
        <v>9850</v>
      </c>
      <c r="FG4" s="16">
        <v>1235</v>
      </c>
      <c r="FH4" s="16">
        <v>104789</v>
      </c>
      <c r="FI4" s="16">
        <v>2230801</v>
      </c>
      <c r="FJ4" s="16">
        <v>328271</v>
      </c>
      <c r="FK4" s="16">
        <v>6343</v>
      </c>
      <c r="FL4" s="16">
        <v>216643</v>
      </c>
      <c r="FM4" s="16">
        <v>21907</v>
      </c>
      <c r="FN4" s="16">
        <v>24155</v>
      </c>
      <c r="FO4" s="16">
        <v>112881</v>
      </c>
      <c r="FP4" s="16">
        <v>3045790</v>
      </c>
      <c r="FQ4" s="16">
        <v>1098853</v>
      </c>
      <c r="FR4" s="16">
        <v>1946937</v>
      </c>
      <c r="FS4" s="15">
        <v>379.178</v>
      </c>
      <c r="FT4" s="16">
        <v>300</v>
      </c>
      <c r="FU4" s="16">
        <v>113753</v>
      </c>
      <c r="FV4" s="16">
        <v>1946937</v>
      </c>
      <c r="FW4" s="16">
        <v>0</v>
      </c>
      <c r="FX4" s="14">
        <v>9</v>
      </c>
      <c r="FY4" s="16">
        <v>7635</v>
      </c>
      <c r="FZ4" s="16">
        <v>68715</v>
      </c>
      <c r="GA4" s="14">
        <v>0</v>
      </c>
      <c r="GB4" s="16">
        <v>7413</v>
      </c>
      <c r="GC4" s="16">
        <v>0</v>
      </c>
      <c r="GD4" s="16">
        <v>68715</v>
      </c>
      <c r="GE4" s="16">
        <v>68715</v>
      </c>
      <c r="GF4" s="16">
        <v>3493478</v>
      </c>
      <c r="GG4" s="16">
        <v>3045790</v>
      </c>
      <c r="GH4" s="16">
        <v>0</v>
      </c>
      <c r="GI4" s="16">
        <v>447688</v>
      </c>
      <c r="GJ4" s="16">
        <v>196234456</v>
      </c>
      <c r="GK4" s="16">
        <v>188411860</v>
      </c>
      <c r="GL4" s="16">
        <v>7822596</v>
      </c>
      <c r="GM4" s="16">
        <v>188411860</v>
      </c>
      <c r="GN4" s="18">
        <v>4.1500000000000002E-2</v>
      </c>
      <c r="GO4" s="16">
        <v>5365</v>
      </c>
      <c r="GP4" s="16">
        <v>223</v>
      </c>
      <c r="GQ4" s="16">
        <v>5365</v>
      </c>
      <c r="GR4" s="16">
        <v>223</v>
      </c>
      <c r="GS4" s="16">
        <v>5142</v>
      </c>
      <c r="GT4" s="16">
        <v>886</v>
      </c>
      <c r="GU4" s="16">
        <v>685</v>
      </c>
      <c r="GV4" s="16">
        <v>201</v>
      </c>
      <c r="GW4" s="15">
        <v>379.178</v>
      </c>
      <c r="GX4" s="16">
        <v>76215</v>
      </c>
      <c r="GY4" s="15">
        <v>379.178</v>
      </c>
      <c r="GZ4" s="16">
        <v>10</v>
      </c>
      <c r="HA4" s="16">
        <v>3792</v>
      </c>
      <c r="HB4" s="15">
        <v>379.178</v>
      </c>
      <c r="HC4" s="16">
        <v>7635</v>
      </c>
      <c r="HD4" s="15">
        <v>0.11600000000000001</v>
      </c>
      <c r="HE4" s="16">
        <v>335952</v>
      </c>
      <c r="HF4" s="16">
        <v>76215</v>
      </c>
      <c r="HG4" s="16">
        <v>3792</v>
      </c>
      <c r="HH4" s="16">
        <v>255945</v>
      </c>
      <c r="HI4" s="16">
        <v>196234456</v>
      </c>
      <c r="HJ4" s="18">
        <v>1.3042800000000001</v>
      </c>
      <c r="HK4" s="18">
        <v>1.9617800000000001</v>
      </c>
      <c r="HL4" s="18">
        <v>0</v>
      </c>
      <c r="HM4" s="16">
        <v>196234456</v>
      </c>
      <c r="HN4" s="16">
        <v>0</v>
      </c>
      <c r="HO4" s="16">
        <v>7635</v>
      </c>
      <c r="HP4" s="17">
        <v>0</v>
      </c>
      <c r="HQ4" s="16">
        <v>0</v>
      </c>
      <c r="HR4" s="15">
        <v>379.178</v>
      </c>
      <c r="HS4" s="16">
        <v>0</v>
      </c>
      <c r="HT4" s="16">
        <v>447688</v>
      </c>
      <c r="HU4" s="16">
        <v>5142</v>
      </c>
      <c r="HV4" s="16">
        <v>0</v>
      </c>
      <c r="HW4" s="16">
        <v>0</v>
      </c>
      <c r="HX4" s="16">
        <v>22203</v>
      </c>
      <c r="HY4" s="16">
        <v>76215</v>
      </c>
      <c r="HZ4" s="16">
        <v>3792</v>
      </c>
      <c r="IA4" s="16">
        <v>0</v>
      </c>
      <c r="IB4" s="16">
        <v>0</v>
      </c>
      <c r="IC4" s="16">
        <v>384742</v>
      </c>
      <c r="ID4" s="16">
        <v>1946937</v>
      </c>
      <c r="IE4" s="16">
        <v>0</v>
      </c>
      <c r="IF4" s="16">
        <v>5142</v>
      </c>
      <c r="IG4" s="16">
        <v>0</v>
      </c>
      <c r="IH4" s="16">
        <v>0</v>
      </c>
      <c r="II4" s="16">
        <v>22203</v>
      </c>
      <c r="IJ4" s="16">
        <v>76215</v>
      </c>
      <c r="IK4" s="16">
        <v>3792</v>
      </c>
      <c r="IL4" s="16">
        <v>0</v>
      </c>
      <c r="IM4" s="16">
        <v>0</v>
      </c>
      <c r="IN4" s="16">
        <v>0</v>
      </c>
      <c r="IO4" s="16">
        <v>68715</v>
      </c>
      <c r="IP4" s="16">
        <v>2078598</v>
      </c>
      <c r="IQ4" s="16">
        <v>2338601</v>
      </c>
      <c r="IR4" s="16">
        <v>0</v>
      </c>
      <c r="IS4" s="16">
        <v>2338601</v>
      </c>
      <c r="IT4" s="19">
        <v>0.1</v>
      </c>
      <c r="IU4" s="16">
        <v>233860</v>
      </c>
      <c r="IV4" s="16">
        <v>196234456</v>
      </c>
      <c r="IW4" s="14">
        <v>306.3</v>
      </c>
      <c r="IX4" s="16">
        <v>640661</v>
      </c>
      <c r="IY4" s="16">
        <v>416026</v>
      </c>
      <c r="IZ4" s="16">
        <v>640661</v>
      </c>
      <c r="JA4" s="17">
        <v>0.25</v>
      </c>
      <c r="JB4" s="19">
        <v>0.1623</v>
      </c>
      <c r="JC4" s="16">
        <v>233860</v>
      </c>
      <c r="JD4" s="16">
        <v>37955</v>
      </c>
      <c r="JE4" s="17">
        <v>0.04</v>
      </c>
      <c r="JF4" s="16">
        <v>2812899</v>
      </c>
      <c r="JG4" s="16">
        <v>112516</v>
      </c>
      <c r="JH4" s="16">
        <v>233860</v>
      </c>
      <c r="JI4" s="16">
        <v>37955</v>
      </c>
      <c r="JJ4" s="16">
        <v>112516</v>
      </c>
      <c r="JK4" s="16">
        <v>83389</v>
      </c>
      <c r="JL4" s="16">
        <v>37955</v>
      </c>
      <c r="JM4" s="18">
        <v>0</v>
      </c>
      <c r="JN4" s="16">
        <v>0</v>
      </c>
      <c r="JO4" s="16">
        <v>112516</v>
      </c>
      <c r="JP4" s="16">
        <v>83389</v>
      </c>
      <c r="JQ4" s="16">
        <v>195905</v>
      </c>
      <c r="JR4" s="16">
        <v>2338601</v>
      </c>
      <c r="JS4" s="19">
        <v>0</v>
      </c>
      <c r="JT4" s="16">
        <v>0</v>
      </c>
      <c r="JU4" s="17">
        <v>0</v>
      </c>
      <c r="JV4" s="16">
        <v>2812899</v>
      </c>
      <c r="JW4" s="16">
        <v>0</v>
      </c>
      <c r="JX4" s="16">
        <v>0</v>
      </c>
      <c r="JY4" s="16">
        <v>0</v>
      </c>
      <c r="JZ4" s="16">
        <v>0</v>
      </c>
      <c r="KA4" s="16">
        <v>37961</v>
      </c>
      <c r="KB4" s="16">
        <v>38000</v>
      </c>
      <c r="KC4" s="16">
        <v>-39</v>
      </c>
      <c r="KD4" s="16">
        <v>384742</v>
      </c>
      <c r="KE4" s="16">
        <v>-39</v>
      </c>
      <c r="KF4" s="16">
        <v>384781</v>
      </c>
      <c r="KG4" s="16">
        <v>-102</v>
      </c>
      <c r="KH4" s="16">
        <v>-39</v>
      </c>
      <c r="KI4" s="16">
        <v>-141</v>
      </c>
      <c r="KJ4" s="16">
        <v>1059666</v>
      </c>
      <c r="KK4" s="16">
        <v>384781</v>
      </c>
      <c r="KL4" s="18">
        <v>1444447</v>
      </c>
      <c r="KM4" s="16">
        <v>83389</v>
      </c>
      <c r="KN4" s="16">
        <v>0</v>
      </c>
      <c r="KO4" s="16">
        <v>0</v>
      </c>
      <c r="KP4" s="16">
        <v>0</v>
      </c>
      <c r="KQ4" s="16">
        <v>1527836</v>
      </c>
      <c r="KR4" s="16">
        <v>0</v>
      </c>
      <c r="KS4" s="16">
        <v>0</v>
      </c>
      <c r="KT4" s="16">
        <v>0</v>
      </c>
      <c r="KU4" s="16">
        <v>1527836</v>
      </c>
      <c r="KV4" s="16">
        <v>83389</v>
      </c>
      <c r="KW4" s="16">
        <v>1444447</v>
      </c>
      <c r="KX4" s="16">
        <v>196234456</v>
      </c>
      <c r="KY4" s="16">
        <v>7.3608200000000004</v>
      </c>
      <c r="KZ4" s="16">
        <v>83389</v>
      </c>
      <c r="LA4" s="16">
        <v>342756784</v>
      </c>
      <c r="LB4" s="16">
        <v>0.24329000000000001</v>
      </c>
      <c r="LC4" s="16">
        <v>7.3608200000000004</v>
      </c>
      <c r="LD4" s="16">
        <v>7.6041100000000004</v>
      </c>
      <c r="LE4" s="16">
        <v>115668</v>
      </c>
      <c r="LF4" s="16">
        <v>0</v>
      </c>
      <c r="LG4" s="16">
        <v>18984</v>
      </c>
      <c r="LH4" s="16">
        <v>20854</v>
      </c>
      <c r="LI4" s="16">
        <v>0</v>
      </c>
      <c r="LJ4" s="16">
        <v>9850</v>
      </c>
      <c r="LK4" s="16">
        <v>1235</v>
      </c>
      <c r="LL4" s="16">
        <v>22203</v>
      </c>
      <c r="LM4" s="16">
        <v>144388</v>
      </c>
      <c r="LN4" s="16">
        <v>2078598</v>
      </c>
      <c r="LO4" s="18">
        <v>144388</v>
      </c>
      <c r="LP4" s="16">
        <v>1934210</v>
      </c>
      <c r="LQ4" s="16">
        <v>3493478</v>
      </c>
      <c r="LR4" s="18">
        <v>0</v>
      </c>
      <c r="LS4" s="18">
        <v>0</v>
      </c>
      <c r="LT4" s="18">
        <v>195905</v>
      </c>
      <c r="LU4" s="16">
        <v>0</v>
      </c>
      <c r="LV4" s="16">
        <v>68715</v>
      </c>
      <c r="LW4" s="16">
        <v>0</v>
      </c>
      <c r="LX4" s="16">
        <v>0</v>
      </c>
      <c r="LY4" s="16">
        <v>0</v>
      </c>
      <c r="LZ4" s="16">
        <v>0</v>
      </c>
      <c r="MA4" s="16">
        <v>0</v>
      </c>
      <c r="MB4" s="16">
        <v>1527836</v>
      </c>
      <c r="MC4" s="16">
        <v>68715</v>
      </c>
      <c r="MD4" s="16">
        <v>0</v>
      </c>
      <c r="ME4" s="16">
        <v>112516</v>
      </c>
      <c r="MF4" s="16">
        <v>0</v>
      </c>
      <c r="MG4" s="16">
        <v>39289</v>
      </c>
      <c r="MH4" s="16">
        <v>-141</v>
      </c>
      <c r="MI4" s="16">
        <v>0</v>
      </c>
      <c r="MJ4" s="16">
        <v>1748215</v>
      </c>
      <c r="MK4" s="16">
        <v>342756784</v>
      </c>
      <c r="ML4" s="16">
        <v>1.34</v>
      </c>
      <c r="MM4" s="16">
        <v>459294</v>
      </c>
      <c r="MN4" s="16">
        <v>0.04</v>
      </c>
      <c r="MO4" s="16">
        <v>2812899</v>
      </c>
      <c r="MP4" s="16">
        <v>112516</v>
      </c>
      <c r="MQ4" s="16">
        <v>459294</v>
      </c>
      <c r="MR4" s="16">
        <v>112516</v>
      </c>
      <c r="MS4" s="16">
        <v>346778</v>
      </c>
      <c r="MT4" s="17">
        <v>0.04</v>
      </c>
      <c r="MU4" s="17">
        <v>0</v>
      </c>
      <c r="MV4" s="17">
        <v>0</v>
      </c>
      <c r="MW4" s="17">
        <v>0</v>
      </c>
      <c r="MX4" s="17">
        <v>0.04</v>
      </c>
      <c r="MY4" s="17">
        <v>0.08</v>
      </c>
      <c r="MZ4" s="16">
        <v>112516</v>
      </c>
      <c r="NA4" s="16">
        <v>0</v>
      </c>
      <c r="NB4" s="18">
        <v>0</v>
      </c>
      <c r="NC4" s="16">
        <v>0</v>
      </c>
      <c r="ND4" s="17">
        <v>112516</v>
      </c>
      <c r="NE4" s="16">
        <v>150000</v>
      </c>
      <c r="NF4" s="16">
        <v>0</v>
      </c>
      <c r="NG4" s="16">
        <v>113110</v>
      </c>
      <c r="NH4" s="16">
        <v>0</v>
      </c>
      <c r="NI4" s="16">
        <v>0</v>
      </c>
      <c r="NJ4" s="17">
        <v>0</v>
      </c>
      <c r="NK4" s="17">
        <v>0</v>
      </c>
    </row>
    <row r="5" spans="1:375" x14ac:dyDescent="0.55000000000000004">
      <c r="A5" s="13" t="s">
        <v>1181</v>
      </c>
      <c r="B5" s="13" t="s">
        <v>1183</v>
      </c>
      <c r="C5" s="13" t="s">
        <v>6</v>
      </c>
      <c r="D5" s="13" t="s">
        <v>1184</v>
      </c>
      <c r="E5" s="14">
        <v>2130.9</v>
      </c>
      <c r="F5" s="15">
        <v>1.968</v>
      </c>
      <c r="G5" s="16">
        <v>7413</v>
      </c>
      <c r="H5" s="16">
        <v>14589</v>
      </c>
      <c r="I5" s="16">
        <v>6553</v>
      </c>
      <c r="J5" s="15">
        <v>1.968</v>
      </c>
      <c r="K5" s="16">
        <v>12896</v>
      </c>
      <c r="L5" s="16">
        <v>7413</v>
      </c>
      <c r="M5" s="16">
        <v>222</v>
      </c>
      <c r="N5" s="16">
        <v>7635</v>
      </c>
      <c r="O5" s="17">
        <v>646.89</v>
      </c>
      <c r="P5" s="17">
        <v>238.28</v>
      </c>
      <c r="Q5" s="14">
        <v>2130.9</v>
      </c>
      <c r="R5" s="17">
        <v>2369.1799999999998</v>
      </c>
      <c r="S5" s="17">
        <v>0</v>
      </c>
      <c r="T5" s="17">
        <v>2369.1799999999998</v>
      </c>
      <c r="U5" s="15">
        <v>16.84</v>
      </c>
      <c r="V5" s="15">
        <v>6.8639999999999999</v>
      </c>
      <c r="W5" s="15">
        <f>Data_AidAndLevy4[[#This Row],[L310]]*Data_AidAndLevy4[[#This Row],[L203]]</f>
        <v>52406.64</v>
      </c>
      <c r="X5" s="17">
        <v>1.73</v>
      </c>
      <c r="Y5" s="17">
        <f>Data_AidAndLevy4[[#This Row],[L311]]*Data_AidAndLevy4[[#This Row],[L203]]</f>
        <v>13208.55</v>
      </c>
      <c r="Z5" s="15">
        <v>0</v>
      </c>
      <c r="AA5" s="15">
        <v>25.434000000000001</v>
      </c>
      <c r="AB5" s="17">
        <v>2369.1799999999998</v>
      </c>
      <c r="AC5" s="15">
        <v>2394.614</v>
      </c>
      <c r="AD5" s="17">
        <v>238.28</v>
      </c>
      <c r="AE5" s="15">
        <v>2156.3339999999998</v>
      </c>
      <c r="AF5" s="16">
        <v>7635</v>
      </c>
      <c r="AG5" s="14">
        <v>2130.9</v>
      </c>
      <c r="AH5" s="16">
        <v>16269422</v>
      </c>
      <c r="AI5" s="16">
        <v>15232232</v>
      </c>
      <c r="AJ5" s="17">
        <v>1.01</v>
      </c>
      <c r="AK5" s="16">
        <v>15384554</v>
      </c>
      <c r="AL5" s="16">
        <v>16269422</v>
      </c>
      <c r="AM5" s="16">
        <v>0</v>
      </c>
      <c r="AN5" s="16">
        <v>7635</v>
      </c>
      <c r="AO5" s="15">
        <v>25.434000000000001</v>
      </c>
      <c r="AP5" s="16">
        <v>194189</v>
      </c>
      <c r="AQ5" s="16">
        <v>7635</v>
      </c>
      <c r="AR5" s="17">
        <v>238.28</v>
      </c>
      <c r="AS5" s="16">
        <v>1819268</v>
      </c>
      <c r="AT5" s="17">
        <v>665.96</v>
      </c>
      <c r="AU5" s="14">
        <v>2130.9</v>
      </c>
      <c r="AV5" s="16">
        <v>1419094</v>
      </c>
      <c r="AW5" s="16">
        <v>1329230</v>
      </c>
      <c r="AX5" s="16">
        <v>1419094</v>
      </c>
      <c r="AY5" s="16">
        <v>0</v>
      </c>
      <c r="AZ5" s="16">
        <v>1419094</v>
      </c>
      <c r="BA5" s="16">
        <v>1419094</v>
      </c>
      <c r="BB5" s="17">
        <v>72.44</v>
      </c>
      <c r="BC5" s="14">
        <v>2130.9</v>
      </c>
      <c r="BD5" s="16">
        <v>154362</v>
      </c>
      <c r="BE5" s="16">
        <v>144411</v>
      </c>
      <c r="BF5" s="16">
        <v>154362</v>
      </c>
      <c r="BG5" s="16">
        <v>0</v>
      </c>
      <c r="BH5" s="16">
        <v>154362</v>
      </c>
      <c r="BI5" s="16">
        <v>154362</v>
      </c>
      <c r="BJ5" s="17">
        <v>75.739999999999995</v>
      </c>
      <c r="BK5" s="14">
        <v>2130.9</v>
      </c>
      <c r="BL5" s="16">
        <v>161394</v>
      </c>
      <c r="BM5" s="16">
        <v>150802</v>
      </c>
      <c r="BN5" s="16">
        <v>161394</v>
      </c>
      <c r="BO5" s="16">
        <v>0</v>
      </c>
      <c r="BP5" s="16">
        <v>161394</v>
      </c>
      <c r="BQ5" s="16">
        <v>161394</v>
      </c>
      <c r="BR5" s="17">
        <v>368.53</v>
      </c>
      <c r="BS5" s="14">
        <v>2130.9</v>
      </c>
      <c r="BT5" s="16">
        <v>785301</v>
      </c>
      <c r="BU5" s="16">
        <v>735207</v>
      </c>
      <c r="BV5" s="16">
        <v>785301</v>
      </c>
      <c r="BW5" s="16">
        <v>0</v>
      </c>
      <c r="BX5" s="16">
        <v>785301</v>
      </c>
      <c r="BY5" s="16">
        <v>785301</v>
      </c>
      <c r="BZ5" s="17">
        <v>325.88</v>
      </c>
      <c r="CA5" s="17">
        <v>2369.1799999999998</v>
      </c>
      <c r="CB5" s="16">
        <v>772068</v>
      </c>
      <c r="CC5" s="16">
        <v>721031</v>
      </c>
      <c r="CD5" s="16">
        <v>0</v>
      </c>
      <c r="CE5" s="16">
        <v>721031</v>
      </c>
      <c r="CF5" s="16">
        <v>772068</v>
      </c>
      <c r="CG5" s="16">
        <v>0</v>
      </c>
      <c r="CH5" s="14">
        <v>2130.9</v>
      </c>
      <c r="CI5" s="16">
        <v>28</v>
      </c>
      <c r="CJ5" s="14">
        <v>0</v>
      </c>
      <c r="CK5" s="16">
        <v>2159</v>
      </c>
      <c r="CL5" s="17">
        <v>62.04</v>
      </c>
      <c r="CM5" s="16">
        <v>133944</v>
      </c>
      <c r="CN5" s="16">
        <v>2159</v>
      </c>
      <c r="CO5" s="17">
        <v>68.150000000000006</v>
      </c>
      <c r="CP5" s="16">
        <v>147136</v>
      </c>
      <c r="CQ5" s="17">
        <v>0</v>
      </c>
      <c r="CR5" s="17">
        <v>325.88</v>
      </c>
      <c r="CS5" s="16">
        <v>0</v>
      </c>
      <c r="CT5" s="17">
        <v>27.75</v>
      </c>
      <c r="CU5" s="17">
        <v>2369.1799999999998</v>
      </c>
      <c r="CV5" s="16">
        <v>65745</v>
      </c>
      <c r="CW5" s="16">
        <v>61006</v>
      </c>
      <c r="CX5" s="16">
        <v>65745</v>
      </c>
      <c r="CY5" s="16">
        <v>0</v>
      </c>
      <c r="CZ5" s="16">
        <v>65745</v>
      </c>
      <c r="DA5" s="16">
        <v>65745</v>
      </c>
      <c r="DB5" s="17">
        <v>3.48</v>
      </c>
      <c r="DC5" s="17">
        <v>2369.1799999999998</v>
      </c>
      <c r="DD5" s="16">
        <v>8245</v>
      </c>
      <c r="DE5" s="16">
        <v>7663</v>
      </c>
      <c r="DF5" s="16">
        <v>8245</v>
      </c>
      <c r="DG5" s="16">
        <v>0</v>
      </c>
      <c r="DH5" s="16">
        <v>8245</v>
      </c>
      <c r="DI5" s="16">
        <v>8245</v>
      </c>
      <c r="DJ5" s="16">
        <v>16269422</v>
      </c>
      <c r="DK5" s="16">
        <v>0</v>
      </c>
      <c r="DL5" s="16">
        <v>194189</v>
      </c>
      <c r="DM5" s="16">
        <v>1819268</v>
      </c>
      <c r="DN5" s="16">
        <v>1419094</v>
      </c>
      <c r="DO5" s="16">
        <v>154362</v>
      </c>
      <c r="DP5" s="16">
        <v>161394</v>
      </c>
      <c r="DQ5" s="16">
        <v>785301</v>
      </c>
      <c r="DR5" s="16">
        <v>772068</v>
      </c>
      <c r="DS5" s="16">
        <v>0</v>
      </c>
      <c r="DT5" s="16">
        <v>133944</v>
      </c>
      <c r="DU5" s="16">
        <v>147136</v>
      </c>
      <c r="DV5" s="16">
        <v>0</v>
      </c>
      <c r="DW5" s="16">
        <v>65745</v>
      </c>
      <c r="DX5" s="16">
        <v>8245</v>
      </c>
      <c r="DY5" s="16">
        <v>82599</v>
      </c>
      <c r="DZ5" s="16">
        <v>680955</v>
      </c>
      <c r="EA5" s="16">
        <v>14589</v>
      </c>
      <c r="EB5" s="16">
        <v>22543113</v>
      </c>
      <c r="EC5" s="16">
        <v>664224746</v>
      </c>
      <c r="ED5" s="18">
        <v>5.4</v>
      </c>
      <c r="EE5" s="16">
        <v>3586814</v>
      </c>
      <c r="EF5" s="16">
        <v>306713</v>
      </c>
      <c r="EG5" s="16">
        <v>314593</v>
      </c>
      <c r="EH5" s="16">
        <v>-7880</v>
      </c>
      <c r="EI5" s="16">
        <v>3586814</v>
      </c>
      <c r="EJ5" s="16">
        <v>3578934</v>
      </c>
      <c r="EK5" s="16">
        <v>104784170</v>
      </c>
      <c r="EL5" s="16">
        <v>93018504</v>
      </c>
      <c r="EM5" s="16">
        <v>11765666</v>
      </c>
      <c r="EN5" s="18">
        <v>5.4</v>
      </c>
      <c r="EO5" s="16">
        <v>63535</v>
      </c>
      <c r="EP5" s="16">
        <v>0</v>
      </c>
      <c r="EQ5" s="16">
        <v>0</v>
      </c>
      <c r="ER5" s="16">
        <v>0</v>
      </c>
      <c r="ES5" s="16">
        <v>63535</v>
      </c>
      <c r="ET5" s="16">
        <v>63535</v>
      </c>
      <c r="EU5" s="16">
        <v>3578934</v>
      </c>
      <c r="EV5" s="16">
        <v>3642469</v>
      </c>
      <c r="EW5" s="16">
        <v>6749</v>
      </c>
      <c r="EX5" s="15">
        <v>2156.3339999999998</v>
      </c>
      <c r="EY5" s="16">
        <v>14553098</v>
      </c>
      <c r="EZ5" s="16">
        <v>6749</v>
      </c>
      <c r="FA5" s="17">
        <v>238.28</v>
      </c>
      <c r="FB5" s="16">
        <v>1608152</v>
      </c>
      <c r="FC5" s="16">
        <v>264</v>
      </c>
      <c r="FD5" s="17">
        <v>2369.1799999999998</v>
      </c>
      <c r="FE5" s="16">
        <v>625464</v>
      </c>
      <c r="FF5" s="16">
        <v>65745</v>
      </c>
      <c r="FG5" s="16">
        <v>8245</v>
      </c>
      <c r="FH5" s="16">
        <v>699454</v>
      </c>
      <c r="FI5" s="16">
        <v>14553098</v>
      </c>
      <c r="FJ5" s="16">
        <v>1608152</v>
      </c>
      <c r="FK5" s="16">
        <v>12896</v>
      </c>
      <c r="FL5" s="16">
        <v>1419094</v>
      </c>
      <c r="FM5" s="16">
        <v>154362</v>
      </c>
      <c r="FN5" s="16">
        <v>161394</v>
      </c>
      <c r="FO5" s="16">
        <v>785301</v>
      </c>
      <c r="FP5" s="16">
        <v>19393751</v>
      </c>
      <c r="FQ5" s="16">
        <v>3642469</v>
      </c>
      <c r="FR5" s="16">
        <v>15751282</v>
      </c>
      <c r="FS5" s="15">
        <v>2394.614</v>
      </c>
      <c r="FT5" s="16">
        <v>300</v>
      </c>
      <c r="FU5" s="16">
        <v>718384</v>
      </c>
      <c r="FV5" s="16">
        <v>15751282</v>
      </c>
      <c r="FW5" s="16">
        <v>0</v>
      </c>
      <c r="FX5" s="14">
        <v>17</v>
      </c>
      <c r="FY5" s="16">
        <v>7635</v>
      </c>
      <c r="FZ5" s="16">
        <v>129795</v>
      </c>
      <c r="GA5" s="14">
        <v>0</v>
      </c>
      <c r="GB5" s="16">
        <v>7413</v>
      </c>
      <c r="GC5" s="16">
        <v>0</v>
      </c>
      <c r="GD5" s="16">
        <v>129795</v>
      </c>
      <c r="GE5" s="16">
        <v>129795</v>
      </c>
      <c r="GF5" s="16">
        <v>22543113</v>
      </c>
      <c r="GG5" s="16">
        <v>19393751</v>
      </c>
      <c r="GH5" s="16">
        <v>0</v>
      </c>
      <c r="GI5" s="16">
        <v>3149362</v>
      </c>
      <c r="GJ5" s="16">
        <v>664224746</v>
      </c>
      <c r="GK5" s="16">
        <v>592679288</v>
      </c>
      <c r="GL5" s="16">
        <v>71545458</v>
      </c>
      <c r="GM5" s="16">
        <v>592679288</v>
      </c>
      <c r="GN5" s="18">
        <v>0.1207</v>
      </c>
      <c r="GO5" s="16">
        <v>10564</v>
      </c>
      <c r="GP5" s="16">
        <v>1275</v>
      </c>
      <c r="GQ5" s="16">
        <v>10564</v>
      </c>
      <c r="GR5" s="16">
        <v>1275</v>
      </c>
      <c r="GS5" s="16">
        <v>9289</v>
      </c>
      <c r="GT5" s="16">
        <v>886</v>
      </c>
      <c r="GU5" s="16">
        <v>685</v>
      </c>
      <c r="GV5" s="16">
        <v>201</v>
      </c>
      <c r="GW5" s="15">
        <v>2394.614</v>
      </c>
      <c r="GX5" s="16">
        <v>481317</v>
      </c>
      <c r="GY5" s="15">
        <v>2394.614</v>
      </c>
      <c r="GZ5" s="16">
        <v>10</v>
      </c>
      <c r="HA5" s="16">
        <v>23946</v>
      </c>
      <c r="HB5" s="15">
        <v>2394.614</v>
      </c>
      <c r="HC5" s="16">
        <v>7635</v>
      </c>
      <c r="HD5" s="15">
        <v>0.11600000000000001</v>
      </c>
      <c r="HE5" s="16">
        <v>2121628</v>
      </c>
      <c r="HF5" s="16">
        <v>481317</v>
      </c>
      <c r="HG5" s="16">
        <v>23946</v>
      </c>
      <c r="HH5" s="16">
        <v>1616365</v>
      </c>
      <c r="HI5" s="16">
        <v>664224746</v>
      </c>
      <c r="HJ5" s="18">
        <v>2.4334600000000002</v>
      </c>
      <c r="HK5" s="18">
        <v>1.9617800000000001</v>
      </c>
      <c r="HL5" s="18">
        <v>0.47167999999999999</v>
      </c>
      <c r="HM5" s="16">
        <v>664224746</v>
      </c>
      <c r="HN5" s="16">
        <v>313302</v>
      </c>
      <c r="HO5" s="16">
        <v>7635</v>
      </c>
      <c r="HP5" s="17">
        <v>0</v>
      </c>
      <c r="HQ5" s="16">
        <v>0</v>
      </c>
      <c r="HR5" s="15">
        <v>2394.614</v>
      </c>
      <c r="HS5" s="16">
        <v>0</v>
      </c>
      <c r="HT5" s="16">
        <v>3149362</v>
      </c>
      <c r="HU5" s="16">
        <v>9289</v>
      </c>
      <c r="HV5" s="16">
        <v>0</v>
      </c>
      <c r="HW5" s="16">
        <v>0</v>
      </c>
      <c r="HX5" s="16">
        <v>82599</v>
      </c>
      <c r="HY5" s="16">
        <v>481317</v>
      </c>
      <c r="HZ5" s="16">
        <v>23946</v>
      </c>
      <c r="IA5" s="16">
        <v>313302</v>
      </c>
      <c r="IB5" s="16">
        <v>0</v>
      </c>
      <c r="IC5" s="16">
        <v>2404107</v>
      </c>
      <c r="ID5" s="16">
        <v>15751282</v>
      </c>
      <c r="IE5" s="16">
        <v>0</v>
      </c>
      <c r="IF5" s="16">
        <v>9289</v>
      </c>
      <c r="IG5" s="16">
        <v>0</v>
      </c>
      <c r="IH5" s="16">
        <v>0</v>
      </c>
      <c r="II5" s="16">
        <v>82599</v>
      </c>
      <c r="IJ5" s="16">
        <v>481317</v>
      </c>
      <c r="IK5" s="16">
        <v>23946</v>
      </c>
      <c r="IL5" s="16">
        <v>313302</v>
      </c>
      <c r="IM5" s="16">
        <v>0</v>
      </c>
      <c r="IN5" s="16">
        <v>0</v>
      </c>
      <c r="IO5" s="16">
        <v>129795</v>
      </c>
      <c r="IP5" s="16">
        <v>16626332</v>
      </c>
      <c r="IQ5" s="16">
        <v>16269422</v>
      </c>
      <c r="IR5" s="16">
        <v>0</v>
      </c>
      <c r="IS5" s="16">
        <v>16269422</v>
      </c>
      <c r="IT5" s="19">
        <v>0.1</v>
      </c>
      <c r="IU5" s="16">
        <v>1626942</v>
      </c>
      <c r="IV5" s="16">
        <v>664224746</v>
      </c>
      <c r="IW5" s="14">
        <v>2130.9</v>
      </c>
      <c r="IX5" s="16">
        <v>311711</v>
      </c>
      <c r="IY5" s="16">
        <v>416026</v>
      </c>
      <c r="IZ5" s="16">
        <v>311711</v>
      </c>
      <c r="JA5" s="17">
        <v>0.25</v>
      </c>
      <c r="JB5" s="19">
        <v>0.3337</v>
      </c>
      <c r="JC5" s="16">
        <v>1626942</v>
      </c>
      <c r="JD5" s="16">
        <v>542911</v>
      </c>
      <c r="JE5" s="17">
        <v>0</v>
      </c>
      <c r="JF5" s="16">
        <v>24722769</v>
      </c>
      <c r="JG5" s="16">
        <v>0</v>
      </c>
      <c r="JH5" s="16">
        <v>1626942</v>
      </c>
      <c r="JI5" s="16">
        <v>542911</v>
      </c>
      <c r="JJ5" s="16">
        <v>0</v>
      </c>
      <c r="JK5" s="16">
        <v>1084031</v>
      </c>
      <c r="JL5" s="16">
        <v>542911</v>
      </c>
      <c r="JM5" s="18">
        <v>0</v>
      </c>
      <c r="JN5" s="16">
        <v>0</v>
      </c>
      <c r="JO5" s="16">
        <v>0</v>
      </c>
      <c r="JP5" s="16">
        <v>1084031</v>
      </c>
      <c r="JQ5" s="16">
        <v>1084031</v>
      </c>
      <c r="JR5" s="16">
        <v>16269422</v>
      </c>
      <c r="JS5" s="19">
        <v>0</v>
      </c>
      <c r="JT5" s="16">
        <v>0</v>
      </c>
      <c r="JU5" s="17">
        <v>0</v>
      </c>
      <c r="JV5" s="16">
        <v>24722769</v>
      </c>
      <c r="JW5" s="16">
        <v>0</v>
      </c>
      <c r="JX5" s="16">
        <v>0</v>
      </c>
      <c r="JY5" s="16">
        <v>0</v>
      </c>
      <c r="JZ5" s="16">
        <v>0</v>
      </c>
      <c r="KA5" s="16">
        <v>206241</v>
      </c>
      <c r="KB5" s="16">
        <v>211540</v>
      </c>
      <c r="KC5" s="16">
        <v>-5299</v>
      </c>
      <c r="KD5" s="16">
        <v>2404107</v>
      </c>
      <c r="KE5" s="16">
        <v>-5299</v>
      </c>
      <c r="KF5" s="16">
        <v>2409406</v>
      </c>
      <c r="KG5" s="16">
        <v>-7880</v>
      </c>
      <c r="KH5" s="16">
        <v>-5299</v>
      </c>
      <c r="KI5" s="16">
        <v>-13179</v>
      </c>
      <c r="KJ5" s="16">
        <v>3586814</v>
      </c>
      <c r="KK5" s="16">
        <v>2409406</v>
      </c>
      <c r="KL5" s="18">
        <v>5996220</v>
      </c>
      <c r="KM5" s="16">
        <v>1084031</v>
      </c>
      <c r="KN5" s="16">
        <v>0</v>
      </c>
      <c r="KO5" s="16">
        <v>0</v>
      </c>
      <c r="KP5" s="16">
        <v>0</v>
      </c>
      <c r="KQ5" s="16">
        <v>7080251</v>
      </c>
      <c r="KR5" s="16">
        <v>0</v>
      </c>
      <c r="KS5" s="16">
        <v>0</v>
      </c>
      <c r="KT5" s="16">
        <v>0</v>
      </c>
      <c r="KU5" s="16">
        <v>7080251</v>
      </c>
      <c r="KV5" s="16">
        <v>1084031</v>
      </c>
      <c r="KW5" s="16">
        <v>5996220</v>
      </c>
      <c r="KX5" s="16">
        <v>664224746</v>
      </c>
      <c r="KY5" s="16">
        <v>9.0274000000000001</v>
      </c>
      <c r="KZ5" s="16">
        <v>1084031</v>
      </c>
      <c r="LA5" s="16">
        <v>706294993</v>
      </c>
      <c r="LB5" s="16">
        <v>1.53481</v>
      </c>
      <c r="LC5" s="16">
        <v>9.0274000000000001</v>
      </c>
      <c r="LD5" s="16">
        <v>10.56221</v>
      </c>
      <c r="LE5" s="16">
        <v>772068</v>
      </c>
      <c r="LF5" s="16">
        <v>0</v>
      </c>
      <c r="LG5" s="16">
        <v>133944</v>
      </c>
      <c r="LH5" s="16">
        <v>147136</v>
      </c>
      <c r="LI5" s="16">
        <v>0</v>
      </c>
      <c r="LJ5" s="16">
        <v>65745</v>
      </c>
      <c r="LK5" s="16">
        <v>8245</v>
      </c>
      <c r="LL5" s="16">
        <v>82599</v>
      </c>
      <c r="LM5" s="16">
        <v>1044539</v>
      </c>
      <c r="LN5" s="16">
        <v>16626332</v>
      </c>
      <c r="LO5" s="18">
        <v>1044539</v>
      </c>
      <c r="LP5" s="16">
        <v>15581793</v>
      </c>
      <c r="LQ5" s="16">
        <v>22543113</v>
      </c>
      <c r="LR5" s="18">
        <v>0</v>
      </c>
      <c r="LS5" s="18">
        <v>0</v>
      </c>
      <c r="LT5" s="18">
        <v>1084031</v>
      </c>
      <c r="LU5" s="16">
        <v>0</v>
      </c>
      <c r="LV5" s="16">
        <v>129795</v>
      </c>
      <c r="LW5" s="16">
        <v>0</v>
      </c>
      <c r="LX5" s="16">
        <v>0</v>
      </c>
      <c r="LY5" s="16">
        <v>0</v>
      </c>
      <c r="LZ5" s="16">
        <v>0</v>
      </c>
      <c r="MA5" s="16">
        <v>0</v>
      </c>
      <c r="MB5" s="16">
        <v>7080251</v>
      </c>
      <c r="MC5" s="16">
        <v>129795</v>
      </c>
      <c r="MD5" s="16">
        <v>0</v>
      </c>
      <c r="ME5" s="16">
        <v>0</v>
      </c>
      <c r="MF5" s="16">
        <v>0</v>
      </c>
      <c r="MG5" s="16">
        <v>63535</v>
      </c>
      <c r="MH5" s="16">
        <v>-13179</v>
      </c>
      <c r="MI5" s="16">
        <v>0</v>
      </c>
      <c r="MJ5" s="16">
        <v>7260402</v>
      </c>
      <c r="MK5" s="16">
        <v>706294993</v>
      </c>
      <c r="ML5" s="16">
        <v>1.34</v>
      </c>
      <c r="MM5" s="16">
        <v>946435</v>
      </c>
      <c r="MN5" s="16">
        <v>0</v>
      </c>
      <c r="MO5" s="16">
        <v>24722769</v>
      </c>
      <c r="MP5" s="16">
        <v>0</v>
      </c>
      <c r="MQ5" s="16">
        <v>946435</v>
      </c>
      <c r="MR5" s="16">
        <v>0</v>
      </c>
      <c r="MS5" s="16">
        <v>946435</v>
      </c>
      <c r="MT5" s="17">
        <v>0</v>
      </c>
      <c r="MU5" s="17">
        <v>0</v>
      </c>
      <c r="MV5" s="17">
        <v>0</v>
      </c>
      <c r="MW5" s="17">
        <v>0</v>
      </c>
      <c r="MX5" s="17">
        <v>0</v>
      </c>
      <c r="MY5" s="17">
        <v>0</v>
      </c>
      <c r="MZ5" s="16">
        <v>0</v>
      </c>
      <c r="NA5" s="16">
        <v>0</v>
      </c>
      <c r="NB5" s="18">
        <v>0</v>
      </c>
      <c r="NC5" s="16">
        <v>0</v>
      </c>
      <c r="ND5" s="17">
        <v>0</v>
      </c>
      <c r="NE5" s="16">
        <v>700000</v>
      </c>
      <c r="NF5" s="16">
        <v>0</v>
      </c>
      <c r="NG5" s="16">
        <v>233077</v>
      </c>
      <c r="NH5" s="16">
        <v>0</v>
      </c>
      <c r="NI5" s="16">
        <v>0</v>
      </c>
      <c r="NJ5" s="17">
        <v>0</v>
      </c>
      <c r="NK5" s="17">
        <v>2860498</v>
      </c>
    </row>
    <row r="6" spans="1:375" x14ac:dyDescent="0.55000000000000004">
      <c r="A6" s="13" t="s">
        <v>1185</v>
      </c>
      <c r="B6" s="13" t="s">
        <v>1186</v>
      </c>
      <c r="C6" s="13" t="s">
        <v>7</v>
      </c>
      <c r="D6" s="13" t="s">
        <v>1187</v>
      </c>
      <c r="E6" s="14">
        <v>555.20000000000005</v>
      </c>
      <c r="F6" s="15">
        <v>-2.5000000000000001E-2</v>
      </c>
      <c r="G6" s="16">
        <v>7429</v>
      </c>
      <c r="H6" s="16">
        <v>-186</v>
      </c>
      <c r="I6" s="16">
        <v>6553</v>
      </c>
      <c r="J6" s="15">
        <v>-2.5000000000000001E-2</v>
      </c>
      <c r="K6" s="16">
        <v>-164</v>
      </c>
      <c r="L6" s="16">
        <v>7429</v>
      </c>
      <c r="M6" s="16">
        <v>222</v>
      </c>
      <c r="N6" s="16">
        <v>7651</v>
      </c>
      <c r="O6" s="17">
        <v>677.34</v>
      </c>
      <c r="P6" s="17">
        <v>77.09</v>
      </c>
      <c r="Q6" s="14">
        <v>555.20000000000005</v>
      </c>
      <c r="R6" s="17">
        <v>632.29</v>
      </c>
      <c r="S6" s="17">
        <v>1.22</v>
      </c>
      <c r="T6" s="17">
        <v>633.51</v>
      </c>
      <c r="U6" s="15">
        <v>24.11</v>
      </c>
      <c r="V6" s="15">
        <v>2.5470000000000002</v>
      </c>
      <c r="W6" s="15">
        <f>Data_AidAndLevy4[[#This Row],[L310]]*Data_AidAndLevy4[[#This Row],[L203]]</f>
        <v>19487.097000000002</v>
      </c>
      <c r="X6" s="17">
        <v>1.05</v>
      </c>
      <c r="Y6" s="17">
        <f>Data_AidAndLevy4[[#This Row],[L311]]*Data_AidAndLevy4[[#This Row],[L203]]</f>
        <v>8033.55</v>
      </c>
      <c r="Z6" s="15">
        <v>0</v>
      </c>
      <c r="AA6" s="15">
        <v>27.707000000000001</v>
      </c>
      <c r="AB6" s="17">
        <v>632.29</v>
      </c>
      <c r="AC6" s="15">
        <v>659.99699999999996</v>
      </c>
      <c r="AD6" s="17">
        <v>77.09</v>
      </c>
      <c r="AE6" s="15">
        <v>582.90700000000004</v>
      </c>
      <c r="AF6" s="16">
        <v>7651</v>
      </c>
      <c r="AG6" s="14">
        <v>555.20000000000005</v>
      </c>
      <c r="AH6" s="16">
        <v>4247835</v>
      </c>
      <c r="AI6" s="16">
        <v>4130524</v>
      </c>
      <c r="AJ6" s="17">
        <v>1.01</v>
      </c>
      <c r="AK6" s="16">
        <v>4171829</v>
      </c>
      <c r="AL6" s="16">
        <v>4247835</v>
      </c>
      <c r="AM6" s="16">
        <v>0</v>
      </c>
      <c r="AN6" s="16">
        <v>7651</v>
      </c>
      <c r="AO6" s="15">
        <v>27.707000000000001</v>
      </c>
      <c r="AP6" s="16">
        <v>211986</v>
      </c>
      <c r="AQ6" s="16">
        <v>7651</v>
      </c>
      <c r="AR6" s="17">
        <v>77.09</v>
      </c>
      <c r="AS6" s="16">
        <v>589816</v>
      </c>
      <c r="AT6" s="17">
        <v>696.41</v>
      </c>
      <c r="AU6" s="14">
        <v>555.20000000000005</v>
      </c>
      <c r="AV6" s="16">
        <v>386647</v>
      </c>
      <c r="AW6" s="16">
        <v>376601</v>
      </c>
      <c r="AX6" s="16">
        <v>386647</v>
      </c>
      <c r="AY6" s="16">
        <v>0</v>
      </c>
      <c r="AZ6" s="16">
        <v>386647</v>
      </c>
      <c r="BA6" s="16">
        <v>386647</v>
      </c>
      <c r="BB6" s="17">
        <v>79.66</v>
      </c>
      <c r="BC6" s="14">
        <v>555.20000000000005</v>
      </c>
      <c r="BD6" s="16">
        <v>44227</v>
      </c>
      <c r="BE6" s="16">
        <v>43090</v>
      </c>
      <c r="BF6" s="16">
        <v>44227</v>
      </c>
      <c r="BG6" s="16">
        <v>0</v>
      </c>
      <c r="BH6" s="16">
        <v>44227</v>
      </c>
      <c r="BI6" s="16">
        <v>44227</v>
      </c>
      <c r="BJ6" s="17">
        <v>77.89</v>
      </c>
      <c r="BK6" s="14">
        <v>555.20000000000005</v>
      </c>
      <c r="BL6" s="16">
        <v>43245</v>
      </c>
      <c r="BM6" s="16">
        <v>42000</v>
      </c>
      <c r="BN6" s="16">
        <v>43245</v>
      </c>
      <c r="BO6" s="16">
        <v>0</v>
      </c>
      <c r="BP6" s="16">
        <v>43245</v>
      </c>
      <c r="BQ6" s="16">
        <v>43245</v>
      </c>
      <c r="BR6" s="17">
        <v>368.53</v>
      </c>
      <c r="BS6" s="14">
        <v>555.20000000000005</v>
      </c>
      <c r="BT6" s="16">
        <v>204608</v>
      </c>
      <c r="BU6" s="16">
        <v>198937</v>
      </c>
      <c r="BV6" s="16">
        <v>204608</v>
      </c>
      <c r="BW6" s="16">
        <v>0</v>
      </c>
      <c r="BX6" s="16">
        <v>204608</v>
      </c>
      <c r="BY6" s="16">
        <v>204608</v>
      </c>
      <c r="BZ6" s="17">
        <v>340.52</v>
      </c>
      <c r="CA6" s="17">
        <v>632.29</v>
      </c>
      <c r="CB6" s="16">
        <v>215307</v>
      </c>
      <c r="CC6" s="16">
        <v>208434</v>
      </c>
      <c r="CD6" s="16">
        <v>0</v>
      </c>
      <c r="CE6" s="16">
        <v>208434</v>
      </c>
      <c r="CF6" s="16">
        <v>215307</v>
      </c>
      <c r="CG6" s="16">
        <v>0</v>
      </c>
      <c r="CH6" s="14">
        <v>555.20000000000005</v>
      </c>
      <c r="CI6" s="16">
        <v>14</v>
      </c>
      <c r="CJ6" s="14">
        <v>0</v>
      </c>
      <c r="CK6" s="16">
        <v>569</v>
      </c>
      <c r="CL6" s="17">
        <v>62.45</v>
      </c>
      <c r="CM6" s="16">
        <v>35534</v>
      </c>
      <c r="CN6" s="16">
        <v>569</v>
      </c>
      <c r="CO6" s="17">
        <v>69.930000000000007</v>
      </c>
      <c r="CP6" s="16">
        <v>39790</v>
      </c>
      <c r="CQ6" s="17">
        <v>1.22</v>
      </c>
      <c r="CR6" s="17">
        <v>340.52</v>
      </c>
      <c r="CS6" s="16">
        <v>415</v>
      </c>
      <c r="CT6" s="17">
        <v>34.31</v>
      </c>
      <c r="CU6" s="17">
        <v>632.29</v>
      </c>
      <c r="CV6" s="16">
        <v>21694</v>
      </c>
      <c r="CW6" s="16">
        <v>20988</v>
      </c>
      <c r="CX6" s="16">
        <v>21694</v>
      </c>
      <c r="CY6" s="16">
        <v>0</v>
      </c>
      <c r="CZ6" s="16">
        <v>21694</v>
      </c>
      <c r="DA6" s="16">
        <v>21694</v>
      </c>
      <c r="DB6" s="17">
        <v>4.09</v>
      </c>
      <c r="DC6" s="17">
        <v>632.29</v>
      </c>
      <c r="DD6" s="16">
        <v>2586</v>
      </c>
      <c r="DE6" s="16">
        <v>2501</v>
      </c>
      <c r="DF6" s="16">
        <v>2586</v>
      </c>
      <c r="DG6" s="16">
        <v>0</v>
      </c>
      <c r="DH6" s="16">
        <v>2586</v>
      </c>
      <c r="DI6" s="16">
        <v>2586</v>
      </c>
      <c r="DJ6" s="16">
        <v>4247835</v>
      </c>
      <c r="DK6" s="16">
        <v>0</v>
      </c>
      <c r="DL6" s="16">
        <v>211986</v>
      </c>
      <c r="DM6" s="16">
        <v>589816</v>
      </c>
      <c r="DN6" s="16">
        <v>386647</v>
      </c>
      <c r="DO6" s="16">
        <v>44227</v>
      </c>
      <c r="DP6" s="16">
        <v>43245</v>
      </c>
      <c r="DQ6" s="16">
        <v>204608</v>
      </c>
      <c r="DR6" s="16">
        <v>215307</v>
      </c>
      <c r="DS6" s="16">
        <v>0</v>
      </c>
      <c r="DT6" s="16">
        <v>35534</v>
      </c>
      <c r="DU6" s="16">
        <v>39790</v>
      </c>
      <c r="DV6" s="16">
        <v>415</v>
      </c>
      <c r="DW6" s="16">
        <v>21694</v>
      </c>
      <c r="DX6" s="16">
        <v>2586</v>
      </c>
      <c r="DY6" s="16">
        <v>35284</v>
      </c>
      <c r="DZ6" s="16">
        <v>181482</v>
      </c>
      <c r="EA6" s="16">
        <v>-186</v>
      </c>
      <c r="EB6" s="16">
        <v>6189702</v>
      </c>
      <c r="EC6" s="16">
        <v>232157794</v>
      </c>
      <c r="ED6" s="18">
        <v>5.4</v>
      </c>
      <c r="EE6" s="16">
        <v>1253652</v>
      </c>
      <c r="EF6" s="16">
        <v>7401</v>
      </c>
      <c r="EG6" s="16">
        <v>7355</v>
      </c>
      <c r="EH6" s="16">
        <v>46</v>
      </c>
      <c r="EI6" s="16">
        <v>1253652</v>
      </c>
      <c r="EJ6" s="16">
        <v>1253698</v>
      </c>
      <c r="EK6" s="16">
        <v>19459217</v>
      </c>
      <c r="EL6" s="16">
        <v>16287747</v>
      </c>
      <c r="EM6" s="16">
        <v>3171470</v>
      </c>
      <c r="EN6" s="18">
        <v>5.4</v>
      </c>
      <c r="EO6" s="16">
        <v>17126</v>
      </c>
      <c r="EP6" s="16">
        <v>0</v>
      </c>
      <c r="EQ6" s="16">
        <v>0</v>
      </c>
      <c r="ER6" s="16">
        <v>0</v>
      </c>
      <c r="ES6" s="16">
        <v>17126</v>
      </c>
      <c r="ET6" s="16">
        <v>17126</v>
      </c>
      <c r="EU6" s="16">
        <v>1253698</v>
      </c>
      <c r="EV6" s="16">
        <v>1270824</v>
      </c>
      <c r="EW6" s="16">
        <v>6749</v>
      </c>
      <c r="EX6" s="15">
        <v>582.90700000000004</v>
      </c>
      <c r="EY6" s="16">
        <v>3934039</v>
      </c>
      <c r="EZ6" s="16">
        <v>6749</v>
      </c>
      <c r="FA6" s="17">
        <v>77.09</v>
      </c>
      <c r="FB6" s="16">
        <v>520280</v>
      </c>
      <c r="FC6" s="16">
        <v>264</v>
      </c>
      <c r="FD6" s="17">
        <v>633.51</v>
      </c>
      <c r="FE6" s="16">
        <v>167247</v>
      </c>
      <c r="FF6" s="16">
        <v>21694</v>
      </c>
      <c r="FG6" s="16">
        <v>2586</v>
      </c>
      <c r="FH6" s="16">
        <v>191527</v>
      </c>
      <c r="FI6" s="16">
        <v>3934039</v>
      </c>
      <c r="FJ6" s="16">
        <v>520280</v>
      </c>
      <c r="FK6" s="16">
        <v>-164</v>
      </c>
      <c r="FL6" s="16">
        <v>386647</v>
      </c>
      <c r="FM6" s="16">
        <v>44227</v>
      </c>
      <c r="FN6" s="16">
        <v>43245</v>
      </c>
      <c r="FO6" s="16">
        <v>204608</v>
      </c>
      <c r="FP6" s="16">
        <v>5324409</v>
      </c>
      <c r="FQ6" s="16">
        <v>1270824</v>
      </c>
      <c r="FR6" s="16">
        <v>4053585</v>
      </c>
      <c r="FS6" s="15">
        <v>659.99699999999996</v>
      </c>
      <c r="FT6" s="16">
        <v>300</v>
      </c>
      <c r="FU6" s="16">
        <v>197999</v>
      </c>
      <c r="FV6" s="16">
        <v>4053585</v>
      </c>
      <c r="FW6" s="16">
        <v>0</v>
      </c>
      <c r="FX6" s="14">
        <v>12</v>
      </c>
      <c r="FY6" s="16">
        <v>7635</v>
      </c>
      <c r="FZ6" s="16">
        <v>91620</v>
      </c>
      <c r="GA6" s="14">
        <v>0</v>
      </c>
      <c r="GB6" s="16">
        <v>7413</v>
      </c>
      <c r="GC6" s="16">
        <v>0</v>
      </c>
      <c r="GD6" s="16">
        <v>91620</v>
      </c>
      <c r="GE6" s="16">
        <v>91620</v>
      </c>
      <c r="GF6" s="16">
        <v>6189702</v>
      </c>
      <c r="GG6" s="16">
        <v>5324409</v>
      </c>
      <c r="GH6" s="16">
        <v>0</v>
      </c>
      <c r="GI6" s="16">
        <v>865293</v>
      </c>
      <c r="GJ6" s="16">
        <v>232157794</v>
      </c>
      <c r="GK6" s="16">
        <v>209899215</v>
      </c>
      <c r="GL6" s="16">
        <v>22258579</v>
      </c>
      <c r="GM6" s="16">
        <v>209899215</v>
      </c>
      <c r="GN6" s="18">
        <v>0.106</v>
      </c>
      <c r="GO6" s="16">
        <v>19555</v>
      </c>
      <c r="GP6" s="16">
        <v>2073</v>
      </c>
      <c r="GQ6" s="16">
        <v>19555</v>
      </c>
      <c r="GR6" s="16">
        <v>2073</v>
      </c>
      <c r="GS6" s="16">
        <v>17482</v>
      </c>
      <c r="GT6" s="16">
        <v>886</v>
      </c>
      <c r="GU6" s="16">
        <v>685</v>
      </c>
      <c r="GV6" s="16">
        <v>201</v>
      </c>
      <c r="GW6" s="15">
        <v>659.99699999999996</v>
      </c>
      <c r="GX6" s="16">
        <v>132659</v>
      </c>
      <c r="GY6" s="15">
        <v>659.99699999999996</v>
      </c>
      <c r="GZ6" s="16">
        <v>10</v>
      </c>
      <c r="HA6" s="16">
        <v>6600</v>
      </c>
      <c r="HB6" s="15">
        <v>659.99699999999996</v>
      </c>
      <c r="HC6" s="16">
        <v>7635</v>
      </c>
      <c r="HD6" s="15">
        <v>0.11600000000000001</v>
      </c>
      <c r="HE6" s="16">
        <v>584757</v>
      </c>
      <c r="HF6" s="16">
        <v>132659</v>
      </c>
      <c r="HG6" s="16">
        <v>6600</v>
      </c>
      <c r="HH6" s="16">
        <v>445498</v>
      </c>
      <c r="HI6" s="16">
        <v>232157794</v>
      </c>
      <c r="HJ6" s="18">
        <v>1.9189400000000001</v>
      </c>
      <c r="HK6" s="18">
        <v>1.9617800000000001</v>
      </c>
      <c r="HL6" s="18">
        <v>0</v>
      </c>
      <c r="HM6" s="16">
        <v>232157794</v>
      </c>
      <c r="HN6" s="16">
        <v>0</v>
      </c>
      <c r="HO6" s="16">
        <v>7635</v>
      </c>
      <c r="HP6" s="17">
        <v>0</v>
      </c>
      <c r="HQ6" s="16">
        <v>0</v>
      </c>
      <c r="HR6" s="15">
        <v>659.99699999999996</v>
      </c>
      <c r="HS6" s="16">
        <v>0</v>
      </c>
      <c r="HT6" s="16">
        <v>865293</v>
      </c>
      <c r="HU6" s="16">
        <v>17482</v>
      </c>
      <c r="HV6" s="16">
        <v>0</v>
      </c>
      <c r="HW6" s="16">
        <v>0</v>
      </c>
      <c r="HX6" s="16">
        <v>35284</v>
      </c>
      <c r="HY6" s="16">
        <v>132659</v>
      </c>
      <c r="HZ6" s="16">
        <v>6600</v>
      </c>
      <c r="IA6" s="16">
        <v>0</v>
      </c>
      <c r="IB6" s="16">
        <v>0</v>
      </c>
      <c r="IC6" s="16">
        <v>743836</v>
      </c>
      <c r="ID6" s="16">
        <v>4053585</v>
      </c>
      <c r="IE6" s="16">
        <v>0</v>
      </c>
      <c r="IF6" s="16">
        <v>17482</v>
      </c>
      <c r="IG6" s="16">
        <v>0</v>
      </c>
      <c r="IH6" s="16">
        <v>0</v>
      </c>
      <c r="II6" s="16">
        <v>35284</v>
      </c>
      <c r="IJ6" s="16">
        <v>132659</v>
      </c>
      <c r="IK6" s="16">
        <v>6600</v>
      </c>
      <c r="IL6" s="16">
        <v>0</v>
      </c>
      <c r="IM6" s="16">
        <v>0</v>
      </c>
      <c r="IN6" s="16">
        <v>0</v>
      </c>
      <c r="IO6" s="16">
        <v>91620</v>
      </c>
      <c r="IP6" s="16">
        <v>4266662</v>
      </c>
      <c r="IQ6" s="16">
        <v>4247835</v>
      </c>
      <c r="IR6" s="16">
        <v>0</v>
      </c>
      <c r="IS6" s="16">
        <v>4247835</v>
      </c>
      <c r="IT6" s="19">
        <v>0.1</v>
      </c>
      <c r="IU6" s="16">
        <v>424784</v>
      </c>
      <c r="IV6" s="16">
        <v>232157794</v>
      </c>
      <c r="IW6" s="14">
        <v>555.20000000000005</v>
      </c>
      <c r="IX6" s="16">
        <v>418152</v>
      </c>
      <c r="IY6" s="16">
        <v>416026</v>
      </c>
      <c r="IZ6" s="16">
        <v>418152</v>
      </c>
      <c r="JA6" s="17">
        <v>0.25</v>
      </c>
      <c r="JB6" s="19">
        <v>0.2487</v>
      </c>
      <c r="JC6" s="16">
        <v>424784</v>
      </c>
      <c r="JD6" s="16">
        <v>105644</v>
      </c>
      <c r="JE6" s="17">
        <v>0.04</v>
      </c>
      <c r="JF6" s="16">
        <v>3367449</v>
      </c>
      <c r="JG6" s="16">
        <v>134698</v>
      </c>
      <c r="JH6" s="16">
        <v>424784</v>
      </c>
      <c r="JI6" s="16">
        <v>105644</v>
      </c>
      <c r="JJ6" s="16">
        <v>134698</v>
      </c>
      <c r="JK6" s="16">
        <v>184442</v>
      </c>
      <c r="JL6" s="16">
        <v>105644</v>
      </c>
      <c r="JM6" s="18">
        <v>0</v>
      </c>
      <c r="JN6" s="16">
        <v>0</v>
      </c>
      <c r="JO6" s="16">
        <v>134698</v>
      </c>
      <c r="JP6" s="16">
        <v>184442</v>
      </c>
      <c r="JQ6" s="16">
        <v>319140</v>
      </c>
      <c r="JR6" s="16">
        <v>4247835</v>
      </c>
      <c r="JS6" s="19">
        <v>0</v>
      </c>
      <c r="JT6" s="16">
        <v>0</v>
      </c>
      <c r="JU6" s="17">
        <v>0</v>
      </c>
      <c r="JV6" s="16">
        <v>3367449</v>
      </c>
      <c r="JW6" s="16">
        <v>0</v>
      </c>
      <c r="JX6" s="16">
        <v>0</v>
      </c>
      <c r="JY6" s="16">
        <v>0</v>
      </c>
      <c r="JZ6" s="16">
        <v>0</v>
      </c>
      <c r="KA6" s="16">
        <v>4718</v>
      </c>
      <c r="KB6" s="16">
        <v>4689</v>
      </c>
      <c r="KC6" s="16">
        <v>29</v>
      </c>
      <c r="KD6" s="16">
        <v>743836</v>
      </c>
      <c r="KE6" s="16">
        <v>29</v>
      </c>
      <c r="KF6" s="16">
        <v>743807</v>
      </c>
      <c r="KG6" s="16">
        <v>46</v>
      </c>
      <c r="KH6" s="16">
        <v>29</v>
      </c>
      <c r="KI6" s="16">
        <v>75</v>
      </c>
      <c r="KJ6" s="16">
        <v>1253652</v>
      </c>
      <c r="KK6" s="16">
        <v>743807</v>
      </c>
      <c r="KL6" s="18">
        <v>1997459</v>
      </c>
      <c r="KM6" s="16">
        <v>184442</v>
      </c>
      <c r="KN6" s="16">
        <v>0</v>
      </c>
      <c r="KO6" s="16">
        <v>0</v>
      </c>
      <c r="KP6" s="16">
        <v>0</v>
      </c>
      <c r="KQ6" s="16">
        <v>2181901</v>
      </c>
      <c r="KR6" s="16">
        <v>0</v>
      </c>
      <c r="KS6" s="16">
        <v>0</v>
      </c>
      <c r="KT6" s="16">
        <v>0</v>
      </c>
      <c r="KU6" s="16">
        <v>2181901</v>
      </c>
      <c r="KV6" s="16">
        <v>184442</v>
      </c>
      <c r="KW6" s="16">
        <v>1997459</v>
      </c>
      <c r="KX6" s="16">
        <v>232157794</v>
      </c>
      <c r="KY6" s="16">
        <v>8.6038899999999998</v>
      </c>
      <c r="KZ6" s="16">
        <v>184442</v>
      </c>
      <c r="LA6" s="16">
        <v>232803939</v>
      </c>
      <c r="LB6" s="16">
        <v>0.79225999999999996</v>
      </c>
      <c r="LC6" s="16">
        <v>8.6038899999999998</v>
      </c>
      <c r="LD6" s="16">
        <v>9.3961500000000004</v>
      </c>
      <c r="LE6" s="16">
        <v>215307</v>
      </c>
      <c r="LF6" s="16">
        <v>0</v>
      </c>
      <c r="LG6" s="16">
        <v>35534</v>
      </c>
      <c r="LH6" s="16">
        <v>39790</v>
      </c>
      <c r="LI6" s="16">
        <v>415</v>
      </c>
      <c r="LJ6" s="16">
        <v>21694</v>
      </c>
      <c r="LK6" s="16">
        <v>2586</v>
      </c>
      <c r="LL6" s="16">
        <v>35284</v>
      </c>
      <c r="LM6" s="16">
        <v>280042</v>
      </c>
      <c r="LN6" s="16">
        <v>4266662</v>
      </c>
      <c r="LO6" s="18">
        <v>280042</v>
      </c>
      <c r="LP6" s="16">
        <v>3986620</v>
      </c>
      <c r="LQ6" s="16">
        <v>6189702</v>
      </c>
      <c r="LR6" s="18">
        <v>0</v>
      </c>
      <c r="LS6" s="18">
        <v>0</v>
      </c>
      <c r="LT6" s="18">
        <v>319140</v>
      </c>
      <c r="LU6" s="16">
        <v>0</v>
      </c>
      <c r="LV6" s="16">
        <v>91620</v>
      </c>
      <c r="LW6" s="16">
        <v>0</v>
      </c>
      <c r="LX6" s="16">
        <v>0</v>
      </c>
      <c r="LY6" s="16">
        <v>0</v>
      </c>
      <c r="LZ6" s="16">
        <v>0</v>
      </c>
      <c r="MA6" s="16">
        <v>0</v>
      </c>
      <c r="MB6" s="16">
        <v>2181901</v>
      </c>
      <c r="MC6" s="16">
        <v>91620</v>
      </c>
      <c r="MD6" s="16">
        <v>0</v>
      </c>
      <c r="ME6" s="16">
        <v>134698</v>
      </c>
      <c r="MF6" s="16">
        <v>0</v>
      </c>
      <c r="MG6" s="16">
        <v>17126</v>
      </c>
      <c r="MH6" s="16">
        <v>75</v>
      </c>
      <c r="MI6" s="16">
        <v>0</v>
      </c>
      <c r="MJ6" s="16">
        <v>2425420</v>
      </c>
      <c r="MK6" s="16">
        <v>232803939</v>
      </c>
      <c r="ML6" s="16">
        <v>1</v>
      </c>
      <c r="MM6" s="16">
        <v>232804</v>
      </c>
      <c r="MN6" s="16">
        <v>0</v>
      </c>
      <c r="MO6" s="16">
        <v>3367449</v>
      </c>
      <c r="MP6" s="16">
        <v>0</v>
      </c>
      <c r="MQ6" s="16">
        <v>232804</v>
      </c>
      <c r="MR6" s="16">
        <v>0</v>
      </c>
      <c r="MS6" s="16">
        <v>232804</v>
      </c>
      <c r="MT6" s="17">
        <v>0.04</v>
      </c>
      <c r="MU6" s="17">
        <v>0</v>
      </c>
      <c r="MV6" s="17">
        <v>0</v>
      </c>
      <c r="MW6" s="17">
        <v>0</v>
      </c>
      <c r="MX6" s="17">
        <v>0</v>
      </c>
      <c r="MY6" s="17">
        <v>0.04</v>
      </c>
      <c r="MZ6" s="16">
        <v>134698</v>
      </c>
      <c r="NA6" s="16">
        <v>0</v>
      </c>
      <c r="NB6" s="18">
        <v>0</v>
      </c>
      <c r="NC6" s="16">
        <v>0</v>
      </c>
      <c r="ND6" s="17">
        <v>134698</v>
      </c>
      <c r="NE6" s="16">
        <v>718000</v>
      </c>
      <c r="NF6" s="16">
        <v>0</v>
      </c>
      <c r="NG6" s="16">
        <v>76825</v>
      </c>
      <c r="NH6" s="16">
        <v>0</v>
      </c>
      <c r="NI6" s="16">
        <v>0</v>
      </c>
      <c r="NJ6" s="17">
        <v>0</v>
      </c>
      <c r="NK6" s="17">
        <v>626169</v>
      </c>
    </row>
    <row r="7" spans="1:375" x14ac:dyDescent="0.55000000000000004">
      <c r="A7" s="13" t="s">
        <v>1188</v>
      </c>
      <c r="B7" s="13" t="s">
        <v>1181</v>
      </c>
      <c r="C7" s="13" t="s">
        <v>8</v>
      </c>
      <c r="D7" s="13" t="s">
        <v>9</v>
      </c>
      <c r="E7" s="14">
        <v>209.6</v>
      </c>
      <c r="F7" s="15">
        <v>-3</v>
      </c>
      <c r="G7" s="16">
        <v>7459</v>
      </c>
      <c r="H7" s="16">
        <v>0</v>
      </c>
      <c r="I7" s="16">
        <v>6553</v>
      </c>
      <c r="J7" s="15">
        <v>-3</v>
      </c>
      <c r="K7" s="16">
        <v>-19659</v>
      </c>
      <c r="L7" s="16">
        <v>7459</v>
      </c>
      <c r="M7" s="16">
        <v>222</v>
      </c>
      <c r="N7" s="16">
        <v>7681</v>
      </c>
      <c r="O7" s="17">
        <v>555.27</v>
      </c>
      <c r="P7" s="17">
        <v>26.19</v>
      </c>
      <c r="Q7" s="14">
        <v>209.6</v>
      </c>
      <c r="R7" s="17">
        <v>235.79</v>
      </c>
      <c r="S7" s="17">
        <v>0</v>
      </c>
      <c r="T7" s="17">
        <v>235.79</v>
      </c>
      <c r="U7" s="15">
        <v>24.41</v>
      </c>
      <c r="V7" s="15">
        <v>1.1419999999999999</v>
      </c>
      <c r="W7" s="15">
        <f>Data_AidAndLevy4[[#This Row],[L310]]*Data_AidAndLevy4[[#This Row],[L203]]</f>
        <v>8771.7019999999993</v>
      </c>
      <c r="X7" s="17">
        <v>2.36</v>
      </c>
      <c r="Y7" s="17">
        <f>Data_AidAndLevy4[[#This Row],[L311]]*Data_AidAndLevy4[[#This Row],[L203]]</f>
        <v>18127.16</v>
      </c>
      <c r="Z7" s="15">
        <v>0</v>
      </c>
      <c r="AA7" s="15">
        <v>27.911999999999999</v>
      </c>
      <c r="AB7" s="17">
        <v>235.79</v>
      </c>
      <c r="AC7" s="15">
        <v>263.702</v>
      </c>
      <c r="AD7" s="17">
        <v>26.19</v>
      </c>
      <c r="AE7" s="15">
        <v>237.512</v>
      </c>
      <c r="AF7" s="16">
        <v>7681</v>
      </c>
      <c r="AG7" s="14">
        <v>209.6</v>
      </c>
      <c r="AH7" s="16">
        <v>1609938</v>
      </c>
      <c r="AI7" s="16">
        <v>1456743</v>
      </c>
      <c r="AJ7" s="17">
        <v>1.01</v>
      </c>
      <c r="AK7" s="16">
        <v>1471310</v>
      </c>
      <c r="AL7" s="16">
        <v>1609938</v>
      </c>
      <c r="AM7" s="16">
        <v>0</v>
      </c>
      <c r="AN7" s="16">
        <v>7681</v>
      </c>
      <c r="AO7" s="15">
        <v>27.911999999999999</v>
      </c>
      <c r="AP7" s="16">
        <v>214392</v>
      </c>
      <c r="AQ7" s="16">
        <v>7681</v>
      </c>
      <c r="AR7" s="17">
        <v>26.19</v>
      </c>
      <c r="AS7" s="16">
        <v>201165</v>
      </c>
      <c r="AT7" s="17">
        <v>574.34</v>
      </c>
      <c r="AU7" s="14">
        <v>209.6</v>
      </c>
      <c r="AV7" s="16">
        <v>120382</v>
      </c>
      <c r="AW7" s="16">
        <v>108444</v>
      </c>
      <c r="AX7" s="16">
        <v>120382</v>
      </c>
      <c r="AY7" s="16">
        <v>0</v>
      </c>
      <c r="AZ7" s="16">
        <v>120382</v>
      </c>
      <c r="BA7" s="16">
        <v>120382</v>
      </c>
      <c r="BB7" s="17">
        <v>50.82</v>
      </c>
      <c r="BC7" s="14">
        <v>209.6</v>
      </c>
      <c r="BD7" s="16">
        <v>10652</v>
      </c>
      <c r="BE7" s="16">
        <v>9503</v>
      </c>
      <c r="BF7" s="16">
        <v>10652</v>
      </c>
      <c r="BG7" s="16">
        <v>0</v>
      </c>
      <c r="BH7" s="16">
        <v>10652</v>
      </c>
      <c r="BI7" s="16">
        <v>10652</v>
      </c>
      <c r="BJ7" s="17">
        <v>53.16</v>
      </c>
      <c r="BK7" s="14">
        <v>209.6</v>
      </c>
      <c r="BL7" s="16">
        <v>11142</v>
      </c>
      <c r="BM7" s="16">
        <v>9923</v>
      </c>
      <c r="BN7" s="16">
        <v>11142</v>
      </c>
      <c r="BO7" s="16">
        <v>0</v>
      </c>
      <c r="BP7" s="16">
        <v>11142</v>
      </c>
      <c r="BQ7" s="16">
        <v>11142</v>
      </c>
      <c r="BR7" s="17">
        <v>368.53</v>
      </c>
      <c r="BS7" s="14">
        <v>209.6</v>
      </c>
      <c r="BT7" s="16">
        <v>77244</v>
      </c>
      <c r="BU7" s="16">
        <v>69878</v>
      </c>
      <c r="BV7" s="16">
        <v>77244</v>
      </c>
      <c r="BW7" s="16">
        <v>0</v>
      </c>
      <c r="BX7" s="16">
        <v>77244</v>
      </c>
      <c r="BY7" s="16">
        <v>77244</v>
      </c>
      <c r="BZ7" s="17">
        <v>343.89</v>
      </c>
      <c r="CA7" s="17">
        <v>235.79</v>
      </c>
      <c r="CB7" s="16">
        <v>81086</v>
      </c>
      <c r="CC7" s="16">
        <v>74660</v>
      </c>
      <c r="CD7" s="16">
        <v>6193</v>
      </c>
      <c r="CE7" s="16">
        <v>80853</v>
      </c>
      <c r="CF7" s="16">
        <v>81086</v>
      </c>
      <c r="CG7" s="16">
        <v>0</v>
      </c>
      <c r="CH7" s="14">
        <v>209.6</v>
      </c>
      <c r="CI7" s="16">
        <v>0</v>
      </c>
      <c r="CJ7" s="14">
        <v>0</v>
      </c>
      <c r="CK7" s="16">
        <v>210</v>
      </c>
      <c r="CL7" s="17">
        <v>62.52</v>
      </c>
      <c r="CM7" s="16">
        <v>13129</v>
      </c>
      <c r="CN7" s="16">
        <v>210</v>
      </c>
      <c r="CO7" s="17">
        <v>70.03</v>
      </c>
      <c r="CP7" s="16">
        <v>14706</v>
      </c>
      <c r="CQ7" s="17">
        <v>0</v>
      </c>
      <c r="CR7" s="17">
        <v>343.89</v>
      </c>
      <c r="CS7" s="16">
        <v>0</v>
      </c>
      <c r="CT7" s="17">
        <v>36.43</v>
      </c>
      <c r="CU7" s="17">
        <v>235.79</v>
      </c>
      <c r="CV7" s="16">
        <v>8590</v>
      </c>
      <c r="CW7" s="16">
        <v>7916</v>
      </c>
      <c r="CX7" s="16">
        <v>8590</v>
      </c>
      <c r="CY7" s="16">
        <v>0</v>
      </c>
      <c r="CZ7" s="16">
        <v>8590</v>
      </c>
      <c r="DA7" s="16">
        <v>8590</v>
      </c>
      <c r="DB7" s="17">
        <v>4.33</v>
      </c>
      <c r="DC7" s="17">
        <v>235.79</v>
      </c>
      <c r="DD7" s="16">
        <v>1021</v>
      </c>
      <c r="DE7" s="16">
        <v>941</v>
      </c>
      <c r="DF7" s="16">
        <v>1021</v>
      </c>
      <c r="DG7" s="16">
        <v>0</v>
      </c>
      <c r="DH7" s="16">
        <v>1021</v>
      </c>
      <c r="DI7" s="16">
        <v>1021</v>
      </c>
      <c r="DJ7" s="16">
        <v>1609938</v>
      </c>
      <c r="DK7" s="16">
        <v>0</v>
      </c>
      <c r="DL7" s="16">
        <v>214392</v>
      </c>
      <c r="DM7" s="16">
        <v>201165</v>
      </c>
      <c r="DN7" s="16">
        <v>120382</v>
      </c>
      <c r="DO7" s="16">
        <v>10652</v>
      </c>
      <c r="DP7" s="16">
        <v>11142</v>
      </c>
      <c r="DQ7" s="16">
        <v>77244</v>
      </c>
      <c r="DR7" s="16">
        <v>81086</v>
      </c>
      <c r="DS7" s="16">
        <v>0</v>
      </c>
      <c r="DT7" s="16">
        <v>13129</v>
      </c>
      <c r="DU7" s="16">
        <v>14706</v>
      </c>
      <c r="DV7" s="16">
        <v>0</v>
      </c>
      <c r="DW7" s="16">
        <v>8590</v>
      </c>
      <c r="DX7" s="16">
        <v>1021</v>
      </c>
      <c r="DY7" s="16">
        <v>18549</v>
      </c>
      <c r="DZ7" s="16">
        <v>66486</v>
      </c>
      <c r="EA7" s="16">
        <v>0</v>
      </c>
      <c r="EB7" s="16">
        <v>2411384</v>
      </c>
      <c r="EC7" s="16">
        <v>185619348</v>
      </c>
      <c r="ED7" s="18">
        <v>5.4</v>
      </c>
      <c r="EE7" s="16">
        <v>1002344</v>
      </c>
      <c r="EF7" s="16">
        <v>87167</v>
      </c>
      <c r="EG7" s="16">
        <v>77884</v>
      </c>
      <c r="EH7" s="16">
        <v>9283</v>
      </c>
      <c r="EI7" s="16">
        <v>1002344</v>
      </c>
      <c r="EJ7" s="16">
        <v>1011627</v>
      </c>
      <c r="EK7" s="16">
        <v>37710985</v>
      </c>
      <c r="EL7" s="16">
        <v>36336022</v>
      </c>
      <c r="EM7" s="16">
        <v>1374963</v>
      </c>
      <c r="EN7" s="18">
        <v>5.4</v>
      </c>
      <c r="EO7" s="16">
        <v>7425</v>
      </c>
      <c r="EP7" s="16">
        <v>0</v>
      </c>
      <c r="EQ7" s="16">
        <v>0</v>
      </c>
      <c r="ER7" s="16">
        <v>0</v>
      </c>
      <c r="ES7" s="16">
        <v>7425</v>
      </c>
      <c r="ET7" s="16">
        <v>7425</v>
      </c>
      <c r="EU7" s="16">
        <v>1011627</v>
      </c>
      <c r="EV7" s="16">
        <v>1019052</v>
      </c>
      <c r="EW7" s="16">
        <v>6749</v>
      </c>
      <c r="EX7" s="15">
        <v>237.512</v>
      </c>
      <c r="EY7" s="16">
        <v>1602968</v>
      </c>
      <c r="EZ7" s="16">
        <v>6749</v>
      </c>
      <c r="FA7" s="17">
        <v>26.19</v>
      </c>
      <c r="FB7" s="16">
        <v>176756</v>
      </c>
      <c r="FC7" s="16">
        <v>264</v>
      </c>
      <c r="FD7" s="17">
        <v>235.79</v>
      </c>
      <c r="FE7" s="16">
        <v>62249</v>
      </c>
      <c r="FF7" s="16">
        <v>8590</v>
      </c>
      <c r="FG7" s="16">
        <v>1021</v>
      </c>
      <c r="FH7" s="16">
        <v>71860</v>
      </c>
      <c r="FI7" s="16">
        <v>1602968</v>
      </c>
      <c r="FJ7" s="16">
        <v>176756</v>
      </c>
      <c r="FK7" s="16">
        <v>-19659</v>
      </c>
      <c r="FL7" s="16">
        <v>120382</v>
      </c>
      <c r="FM7" s="16">
        <v>10652</v>
      </c>
      <c r="FN7" s="16">
        <v>11142</v>
      </c>
      <c r="FO7" s="16">
        <v>77244</v>
      </c>
      <c r="FP7" s="16">
        <v>2051345</v>
      </c>
      <c r="FQ7" s="16">
        <v>1019052</v>
      </c>
      <c r="FR7" s="16">
        <v>1032293</v>
      </c>
      <c r="FS7" s="15">
        <v>263.702</v>
      </c>
      <c r="FT7" s="16">
        <v>300</v>
      </c>
      <c r="FU7" s="16">
        <v>79111</v>
      </c>
      <c r="FV7" s="16">
        <v>1032293</v>
      </c>
      <c r="FW7" s="16">
        <v>0</v>
      </c>
      <c r="FX7" s="14">
        <v>6</v>
      </c>
      <c r="FY7" s="16">
        <v>7635</v>
      </c>
      <c r="FZ7" s="16">
        <v>45810</v>
      </c>
      <c r="GA7" s="14">
        <v>0</v>
      </c>
      <c r="GB7" s="16">
        <v>7413</v>
      </c>
      <c r="GC7" s="16">
        <v>0</v>
      </c>
      <c r="GD7" s="16">
        <v>45810</v>
      </c>
      <c r="GE7" s="16">
        <v>45810</v>
      </c>
      <c r="GF7" s="16">
        <v>2411384</v>
      </c>
      <c r="GG7" s="16">
        <v>2051345</v>
      </c>
      <c r="GH7" s="16">
        <v>0</v>
      </c>
      <c r="GI7" s="16">
        <v>360039</v>
      </c>
      <c r="GJ7" s="16">
        <v>185619348</v>
      </c>
      <c r="GK7" s="16">
        <v>180942632</v>
      </c>
      <c r="GL7" s="16">
        <v>4676716</v>
      </c>
      <c r="GM7" s="16">
        <v>180942632</v>
      </c>
      <c r="GN7" s="18">
        <v>2.58E-2</v>
      </c>
      <c r="GO7" s="16">
        <v>8418</v>
      </c>
      <c r="GP7" s="16">
        <v>217</v>
      </c>
      <c r="GQ7" s="16">
        <v>8418</v>
      </c>
      <c r="GR7" s="16">
        <v>217</v>
      </c>
      <c r="GS7" s="16">
        <v>8201</v>
      </c>
      <c r="GT7" s="16">
        <v>886</v>
      </c>
      <c r="GU7" s="16">
        <v>685</v>
      </c>
      <c r="GV7" s="16">
        <v>201</v>
      </c>
      <c r="GW7" s="15">
        <v>263.702</v>
      </c>
      <c r="GX7" s="16">
        <v>53004</v>
      </c>
      <c r="GY7" s="15">
        <v>263.702</v>
      </c>
      <c r="GZ7" s="16">
        <v>10</v>
      </c>
      <c r="HA7" s="16">
        <v>2637</v>
      </c>
      <c r="HB7" s="15">
        <v>263.702</v>
      </c>
      <c r="HC7" s="16">
        <v>7635</v>
      </c>
      <c r="HD7" s="15">
        <v>0.11600000000000001</v>
      </c>
      <c r="HE7" s="16">
        <v>233640</v>
      </c>
      <c r="HF7" s="16">
        <v>53004</v>
      </c>
      <c r="HG7" s="16">
        <v>2637</v>
      </c>
      <c r="HH7" s="16">
        <v>177999</v>
      </c>
      <c r="HI7" s="16">
        <v>185619348</v>
      </c>
      <c r="HJ7" s="18">
        <v>0.95894999999999997</v>
      </c>
      <c r="HK7" s="18">
        <v>1.9617800000000001</v>
      </c>
      <c r="HL7" s="18">
        <v>0</v>
      </c>
      <c r="HM7" s="16">
        <v>185619348</v>
      </c>
      <c r="HN7" s="16">
        <v>0</v>
      </c>
      <c r="HO7" s="16">
        <v>7635</v>
      </c>
      <c r="HP7" s="17">
        <v>0</v>
      </c>
      <c r="HQ7" s="16">
        <v>0</v>
      </c>
      <c r="HR7" s="15">
        <v>263.702</v>
      </c>
      <c r="HS7" s="16">
        <v>0</v>
      </c>
      <c r="HT7" s="16">
        <v>360039</v>
      </c>
      <c r="HU7" s="16">
        <v>8201</v>
      </c>
      <c r="HV7" s="16">
        <v>417</v>
      </c>
      <c r="HW7" s="16">
        <v>0</v>
      </c>
      <c r="HX7" s="16">
        <v>18549</v>
      </c>
      <c r="HY7" s="16">
        <v>53004</v>
      </c>
      <c r="HZ7" s="16">
        <v>2637</v>
      </c>
      <c r="IA7" s="16">
        <v>0</v>
      </c>
      <c r="IB7" s="16">
        <v>0</v>
      </c>
      <c r="IC7" s="16">
        <v>314329</v>
      </c>
      <c r="ID7" s="16">
        <v>1032293</v>
      </c>
      <c r="IE7" s="16">
        <v>0</v>
      </c>
      <c r="IF7" s="16">
        <v>8201</v>
      </c>
      <c r="IG7" s="16">
        <v>417</v>
      </c>
      <c r="IH7" s="16">
        <v>0</v>
      </c>
      <c r="II7" s="16">
        <v>18549</v>
      </c>
      <c r="IJ7" s="16">
        <v>53004</v>
      </c>
      <c r="IK7" s="16">
        <v>2637</v>
      </c>
      <c r="IL7" s="16">
        <v>0</v>
      </c>
      <c r="IM7" s="16">
        <v>0</v>
      </c>
      <c r="IN7" s="16">
        <v>0</v>
      </c>
      <c r="IO7" s="16">
        <v>45810</v>
      </c>
      <c r="IP7" s="16">
        <v>1123813</v>
      </c>
      <c r="IQ7" s="16">
        <v>1609938</v>
      </c>
      <c r="IR7" s="16">
        <v>0</v>
      </c>
      <c r="IS7" s="16">
        <v>1609938</v>
      </c>
      <c r="IT7" s="19">
        <v>0.1</v>
      </c>
      <c r="IU7" s="16">
        <v>160994</v>
      </c>
      <c r="IV7" s="16">
        <v>185619348</v>
      </c>
      <c r="IW7" s="14">
        <v>209.6</v>
      </c>
      <c r="IX7" s="16">
        <v>885588</v>
      </c>
      <c r="IY7" s="16">
        <v>416026</v>
      </c>
      <c r="IZ7" s="16">
        <v>885588</v>
      </c>
      <c r="JA7" s="17">
        <v>0.25</v>
      </c>
      <c r="JB7" s="19">
        <v>0.1174</v>
      </c>
      <c r="JC7" s="16">
        <v>160994</v>
      </c>
      <c r="JD7" s="16">
        <v>18901</v>
      </c>
      <c r="JE7" s="17">
        <v>0</v>
      </c>
      <c r="JF7" s="16">
        <v>1365704</v>
      </c>
      <c r="JG7" s="16">
        <v>0</v>
      </c>
      <c r="JH7" s="16">
        <v>160994</v>
      </c>
      <c r="JI7" s="16">
        <v>18901</v>
      </c>
      <c r="JJ7" s="16">
        <v>0</v>
      </c>
      <c r="JK7" s="16">
        <v>142093</v>
      </c>
      <c r="JL7" s="16">
        <v>18901</v>
      </c>
      <c r="JM7" s="18">
        <v>0</v>
      </c>
      <c r="JN7" s="16">
        <v>0</v>
      </c>
      <c r="JO7" s="16">
        <v>0</v>
      </c>
      <c r="JP7" s="16">
        <v>142093</v>
      </c>
      <c r="JQ7" s="16">
        <v>142093</v>
      </c>
      <c r="JR7" s="16">
        <v>1609938</v>
      </c>
      <c r="JS7" s="19">
        <v>0</v>
      </c>
      <c r="JT7" s="16">
        <v>0</v>
      </c>
      <c r="JU7" s="17">
        <v>0</v>
      </c>
      <c r="JV7" s="16">
        <v>1365704</v>
      </c>
      <c r="JW7" s="16">
        <v>0</v>
      </c>
      <c r="JX7" s="16">
        <v>0</v>
      </c>
      <c r="JY7" s="16">
        <v>0</v>
      </c>
      <c r="JZ7" s="16">
        <v>0</v>
      </c>
      <c r="KA7" s="16">
        <v>36820</v>
      </c>
      <c r="KB7" s="16">
        <v>32899</v>
      </c>
      <c r="KC7" s="16">
        <v>3921</v>
      </c>
      <c r="KD7" s="16">
        <v>314329</v>
      </c>
      <c r="KE7" s="16">
        <v>3921</v>
      </c>
      <c r="KF7" s="16">
        <v>310408</v>
      </c>
      <c r="KG7" s="16">
        <v>9283</v>
      </c>
      <c r="KH7" s="16">
        <v>3921</v>
      </c>
      <c r="KI7" s="16">
        <v>13204</v>
      </c>
      <c r="KJ7" s="16">
        <v>1002344</v>
      </c>
      <c r="KK7" s="16">
        <v>310408</v>
      </c>
      <c r="KL7" s="18">
        <v>1312752</v>
      </c>
      <c r="KM7" s="16">
        <v>142093</v>
      </c>
      <c r="KN7" s="16">
        <v>0</v>
      </c>
      <c r="KO7" s="16">
        <v>0</v>
      </c>
      <c r="KP7" s="16">
        <v>0</v>
      </c>
      <c r="KQ7" s="16">
        <v>1454845</v>
      </c>
      <c r="KR7" s="16">
        <v>0</v>
      </c>
      <c r="KS7" s="16">
        <v>0</v>
      </c>
      <c r="KT7" s="16">
        <v>0</v>
      </c>
      <c r="KU7" s="16">
        <v>1454845</v>
      </c>
      <c r="KV7" s="16">
        <v>142093</v>
      </c>
      <c r="KW7" s="16">
        <v>1312752</v>
      </c>
      <c r="KX7" s="16">
        <v>185619348</v>
      </c>
      <c r="KY7" s="16">
        <v>7.0722800000000001</v>
      </c>
      <c r="KZ7" s="16">
        <v>142093</v>
      </c>
      <c r="LA7" s="16">
        <v>185619348</v>
      </c>
      <c r="LB7" s="16">
        <v>0.76551000000000002</v>
      </c>
      <c r="LC7" s="16">
        <v>7.0722800000000001</v>
      </c>
      <c r="LD7" s="16">
        <v>7.83779</v>
      </c>
      <c r="LE7" s="16">
        <v>81086</v>
      </c>
      <c r="LF7" s="16">
        <v>0</v>
      </c>
      <c r="LG7" s="16">
        <v>13129</v>
      </c>
      <c r="LH7" s="16">
        <v>14706</v>
      </c>
      <c r="LI7" s="16">
        <v>0</v>
      </c>
      <c r="LJ7" s="16">
        <v>8590</v>
      </c>
      <c r="LK7" s="16">
        <v>1021</v>
      </c>
      <c r="LL7" s="16">
        <v>18549</v>
      </c>
      <c r="LM7" s="16">
        <v>99983</v>
      </c>
      <c r="LN7" s="16">
        <v>1123813</v>
      </c>
      <c r="LO7" s="18">
        <v>99983</v>
      </c>
      <c r="LP7" s="16">
        <v>1023830</v>
      </c>
      <c r="LQ7" s="16">
        <v>2411384</v>
      </c>
      <c r="LR7" s="18">
        <v>0</v>
      </c>
      <c r="LS7" s="18">
        <v>0</v>
      </c>
      <c r="LT7" s="18">
        <v>142093</v>
      </c>
      <c r="LU7" s="16">
        <v>0</v>
      </c>
      <c r="LV7" s="16">
        <v>45810</v>
      </c>
      <c r="LW7" s="16">
        <v>0</v>
      </c>
      <c r="LX7" s="16">
        <v>0</v>
      </c>
      <c r="LY7" s="16">
        <v>0</v>
      </c>
      <c r="LZ7" s="16">
        <v>0</v>
      </c>
      <c r="MA7" s="16">
        <v>0</v>
      </c>
      <c r="MB7" s="16">
        <v>1454845</v>
      </c>
      <c r="MC7" s="16">
        <v>45810</v>
      </c>
      <c r="MD7" s="16">
        <v>0</v>
      </c>
      <c r="ME7" s="16">
        <v>0</v>
      </c>
      <c r="MF7" s="16">
        <v>0</v>
      </c>
      <c r="MG7" s="16">
        <v>7425</v>
      </c>
      <c r="MH7" s="16">
        <v>13204</v>
      </c>
      <c r="MI7" s="16">
        <v>0</v>
      </c>
      <c r="MJ7" s="16">
        <v>1521284</v>
      </c>
      <c r="MK7" s="16">
        <v>185619348</v>
      </c>
      <c r="ML7" s="16">
        <v>1.34</v>
      </c>
      <c r="MM7" s="16">
        <v>248730</v>
      </c>
      <c r="MN7" s="16">
        <v>0</v>
      </c>
      <c r="MO7" s="16">
        <v>1365704</v>
      </c>
      <c r="MP7" s="16">
        <v>0</v>
      </c>
      <c r="MQ7" s="16">
        <v>248730</v>
      </c>
      <c r="MR7" s="16">
        <v>0</v>
      </c>
      <c r="MS7" s="16">
        <v>248730</v>
      </c>
      <c r="MT7" s="17">
        <v>0</v>
      </c>
      <c r="MU7" s="17">
        <v>0</v>
      </c>
      <c r="MV7" s="17">
        <v>0</v>
      </c>
      <c r="MW7" s="17">
        <v>0</v>
      </c>
      <c r="MX7" s="17">
        <v>0</v>
      </c>
      <c r="MY7" s="17">
        <v>0</v>
      </c>
      <c r="MZ7" s="16">
        <v>0</v>
      </c>
      <c r="NA7" s="16">
        <v>0</v>
      </c>
      <c r="NB7" s="18">
        <v>0</v>
      </c>
      <c r="NC7" s="16">
        <v>0</v>
      </c>
      <c r="ND7" s="17">
        <v>0</v>
      </c>
      <c r="NE7" s="16">
        <v>265000</v>
      </c>
      <c r="NF7" s="16">
        <v>0</v>
      </c>
      <c r="NG7" s="16">
        <v>61254</v>
      </c>
      <c r="NH7" s="16">
        <v>0</v>
      </c>
      <c r="NI7" s="16">
        <v>0</v>
      </c>
      <c r="NJ7" s="17">
        <v>0</v>
      </c>
      <c r="NK7" s="17">
        <v>0</v>
      </c>
    </row>
    <row r="8" spans="1:375" x14ac:dyDescent="0.55000000000000004">
      <c r="A8" s="13" t="s">
        <v>1189</v>
      </c>
      <c r="B8" s="13" t="s">
        <v>1190</v>
      </c>
      <c r="C8" s="13" t="s">
        <v>10</v>
      </c>
      <c r="D8" s="13" t="s">
        <v>11</v>
      </c>
      <c r="E8" s="14">
        <v>1099.4000000000001</v>
      </c>
      <c r="F8" s="15">
        <v>0</v>
      </c>
      <c r="G8" s="16">
        <v>7413</v>
      </c>
      <c r="H8" s="16">
        <v>0</v>
      </c>
      <c r="I8" s="16">
        <v>6553</v>
      </c>
      <c r="J8" s="15">
        <v>0</v>
      </c>
      <c r="K8" s="16">
        <v>0</v>
      </c>
      <c r="L8" s="16">
        <v>7413</v>
      </c>
      <c r="M8" s="16">
        <v>222</v>
      </c>
      <c r="N8" s="16">
        <v>7635</v>
      </c>
      <c r="O8" s="17">
        <v>621.72</v>
      </c>
      <c r="P8" s="17">
        <v>135.1</v>
      </c>
      <c r="Q8" s="14">
        <v>1099.4000000000001</v>
      </c>
      <c r="R8" s="17">
        <v>1234.5</v>
      </c>
      <c r="S8" s="17">
        <v>2.89</v>
      </c>
      <c r="T8" s="17">
        <v>1237.3900000000001</v>
      </c>
      <c r="U8" s="15">
        <v>17.38</v>
      </c>
      <c r="V8" s="15">
        <v>5.2720000000000002</v>
      </c>
      <c r="W8" s="15">
        <f>Data_AidAndLevy4[[#This Row],[L310]]*Data_AidAndLevy4[[#This Row],[L203]]</f>
        <v>40251.72</v>
      </c>
      <c r="X8" s="17">
        <v>0.21</v>
      </c>
      <c r="Y8" s="17">
        <f>Data_AidAndLevy4[[#This Row],[L311]]*Data_AidAndLevy4[[#This Row],[L203]]</f>
        <v>1603.35</v>
      </c>
      <c r="Z8" s="15">
        <v>0</v>
      </c>
      <c r="AA8" s="15">
        <v>22.861999999999998</v>
      </c>
      <c r="AB8" s="17">
        <v>1234.5</v>
      </c>
      <c r="AC8" s="15">
        <v>1257.3620000000001</v>
      </c>
      <c r="AD8" s="17">
        <v>135.1</v>
      </c>
      <c r="AE8" s="15">
        <v>1122.2619999999999</v>
      </c>
      <c r="AF8" s="16">
        <v>7635</v>
      </c>
      <c r="AG8" s="14">
        <v>1099.4000000000001</v>
      </c>
      <c r="AH8" s="16">
        <v>8393919</v>
      </c>
      <c r="AI8" s="16">
        <v>8470835</v>
      </c>
      <c r="AJ8" s="17">
        <v>1.01</v>
      </c>
      <c r="AK8" s="16">
        <v>8555543</v>
      </c>
      <c r="AL8" s="16">
        <v>8393919</v>
      </c>
      <c r="AM8" s="16">
        <v>161624</v>
      </c>
      <c r="AN8" s="16">
        <v>7635</v>
      </c>
      <c r="AO8" s="15">
        <v>22.861999999999998</v>
      </c>
      <c r="AP8" s="16">
        <v>174551</v>
      </c>
      <c r="AQ8" s="16">
        <v>7635</v>
      </c>
      <c r="AR8" s="17">
        <v>135.1</v>
      </c>
      <c r="AS8" s="16">
        <v>1031489</v>
      </c>
      <c r="AT8" s="17">
        <v>640.79</v>
      </c>
      <c r="AU8" s="14">
        <v>1099.4000000000001</v>
      </c>
      <c r="AV8" s="16">
        <v>704485</v>
      </c>
      <c r="AW8" s="16">
        <v>710439</v>
      </c>
      <c r="AX8" s="16">
        <v>704485</v>
      </c>
      <c r="AY8" s="16">
        <v>5954</v>
      </c>
      <c r="AZ8" s="16">
        <v>704485</v>
      </c>
      <c r="BA8" s="16">
        <v>710439</v>
      </c>
      <c r="BB8" s="17">
        <v>74.010000000000005</v>
      </c>
      <c r="BC8" s="14">
        <v>1099.4000000000001</v>
      </c>
      <c r="BD8" s="16">
        <v>81367</v>
      </c>
      <c r="BE8" s="16">
        <v>82103</v>
      </c>
      <c r="BF8" s="16">
        <v>81367</v>
      </c>
      <c r="BG8" s="16">
        <v>736</v>
      </c>
      <c r="BH8" s="16">
        <v>81367</v>
      </c>
      <c r="BI8" s="16">
        <v>82103</v>
      </c>
      <c r="BJ8" s="17">
        <v>72.7</v>
      </c>
      <c r="BK8" s="14">
        <v>1099.4000000000001</v>
      </c>
      <c r="BL8" s="16">
        <v>79926</v>
      </c>
      <c r="BM8" s="16">
        <v>80389</v>
      </c>
      <c r="BN8" s="16">
        <v>79926</v>
      </c>
      <c r="BO8" s="16">
        <v>463</v>
      </c>
      <c r="BP8" s="16">
        <v>79926</v>
      </c>
      <c r="BQ8" s="16">
        <v>80389</v>
      </c>
      <c r="BR8" s="17">
        <v>368.53</v>
      </c>
      <c r="BS8" s="14">
        <v>1099.4000000000001</v>
      </c>
      <c r="BT8" s="16">
        <v>405162</v>
      </c>
      <c r="BU8" s="16">
        <v>408858</v>
      </c>
      <c r="BV8" s="16">
        <v>405162</v>
      </c>
      <c r="BW8" s="16">
        <v>3696</v>
      </c>
      <c r="BX8" s="16">
        <v>405162</v>
      </c>
      <c r="BY8" s="16">
        <v>408858</v>
      </c>
      <c r="BZ8" s="17">
        <v>331.3</v>
      </c>
      <c r="CA8" s="17">
        <v>1234.5</v>
      </c>
      <c r="CB8" s="16">
        <v>408990</v>
      </c>
      <c r="CC8" s="16">
        <v>409976</v>
      </c>
      <c r="CD8" s="16">
        <v>0</v>
      </c>
      <c r="CE8" s="16">
        <v>409976</v>
      </c>
      <c r="CF8" s="16">
        <v>408990</v>
      </c>
      <c r="CG8" s="16">
        <v>986</v>
      </c>
      <c r="CH8" s="14">
        <v>1099.4000000000001</v>
      </c>
      <c r="CI8" s="16">
        <v>3</v>
      </c>
      <c r="CJ8" s="14">
        <v>0</v>
      </c>
      <c r="CK8" s="16">
        <v>1102</v>
      </c>
      <c r="CL8" s="17">
        <v>62.14</v>
      </c>
      <c r="CM8" s="16">
        <v>68478</v>
      </c>
      <c r="CN8" s="16">
        <v>1102</v>
      </c>
      <c r="CO8" s="17">
        <v>68.3</v>
      </c>
      <c r="CP8" s="16">
        <v>75267</v>
      </c>
      <c r="CQ8" s="17">
        <v>2.89</v>
      </c>
      <c r="CR8" s="17">
        <v>331.3</v>
      </c>
      <c r="CS8" s="16">
        <v>957</v>
      </c>
      <c r="CT8" s="17">
        <v>33.299999999999997</v>
      </c>
      <c r="CU8" s="17">
        <v>1234.5</v>
      </c>
      <c r="CV8" s="16">
        <v>41109</v>
      </c>
      <c r="CW8" s="16">
        <v>41179</v>
      </c>
      <c r="CX8" s="16">
        <v>41109</v>
      </c>
      <c r="CY8" s="16">
        <v>70</v>
      </c>
      <c r="CZ8" s="16">
        <v>41109</v>
      </c>
      <c r="DA8" s="16">
        <v>41179</v>
      </c>
      <c r="DB8" s="17">
        <v>3.65</v>
      </c>
      <c r="DC8" s="17">
        <v>1234.5</v>
      </c>
      <c r="DD8" s="16">
        <v>4506</v>
      </c>
      <c r="DE8" s="16">
        <v>4500</v>
      </c>
      <c r="DF8" s="16">
        <v>4506</v>
      </c>
      <c r="DG8" s="16">
        <v>0</v>
      </c>
      <c r="DH8" s="16">
        <v>4506</v>
      </c>
      <c r="DI8" s="16">
        <v>4506</v>
      </c>
      <c r="DJ8" s="16">
        <v>8393919</v>
      </c>
      <c r="DK8" s="16">
        <v>161624</v>
      </c>
      <c r="DL8" s="16">
        <v>174551</v>
      </c>
      <c r="DM8" s="16">
        <v>1031489</v>
      </c>
      <c r="DN8" s="16">
        <v>710439</v>
      </c>
      <c r="DO8" s="16">
        <v>82103</v>
      </c>
      <c r="DP8" s="16">
        <v>80389</v>
      </c>
      <c r="DQ8" s="16">
        <v>408858</v>
      </c>
      <c r="DR8" s="16">
        <v>408990</v>
      </c>
      <c r="DS8" s="16">
        <v>986</v>
      </c>
      <c r="DT8" s="16">
        <v>68478</v>
      </c>
      <c r="DU8" s="16">
        <v>75267</v>
      </c>
      <c r="DV8" s="16">
        <v>957</v>
      </c>
      <c r="DW8" s="16">
        <v>41179</v>
      </c>
      <c r="DX8" s="16">
        <v>4506</v>
      </c>
      <c r="DY8" s="16">
        <v>76124</v>
      </c>
      <c r="DZ8" s="16">
        <v>384427</v>
      </c>
      <c r="EA8" s="16">
        <v>0</v>
      </c>
      <c r="EB8" s="16">
        <v>11952038</v>
      </c>
      <c r="EC8" s="16">
        <v>347120224</v>
      </c>
      <c r="ED8" s="18">
        <v>5.4</v>
      </c>
      <c r="EE8" s="16">
        <v>1874449</v>
      </c>
      <c r="EF8" s="16">
        <v>24617</v>
      </c>
      <c r="EG8" s="16">
        <v>24324</v>
      </c>
      <c r="EH8" s="16">
        <v>293</v>
      </c>
      <c r="EI8" s="16">
        <v>1874449</v>
      </c>
      <c r="EJ8" s="16">
        <v>1874742</v>
      </c>
      <c r="EK8" s="16">
        <v>77372149</v>
      </c>
      <c r="EL8" s="16">
        <v>69386897</v>
      </c>
      <c r="EM8" s="16">
        <v>7985252</v>
      </c>
      <c r="EN8" s="18">
        <v>5.4</v>
      </c>
      <c r="EO8" s="16">
        <v>43120</v>
      </c>
      <c r="EP8" s="16">
        <v>0</v>
      </c>
      <c r="EQ8" s="16">
        <v>0</v>
      </c>
      <c r="ER8" s="16">
        <v>0</v>
      </c>
      <c r="ES8" s="16">
        <v>43120</v>
      </c>
      <c r="ET8" s="16">
        <v>43120</v>
      </c>
      <c r="EU8" s="16">
        <v>1874742</v>
      </c>
      <c r="EV8" s="16">
        <v>1917862</v>
      </c>
      <c r="EW8" s="16">
        <v>6749</v>
      </c>
      <c r="EX8" s="15">
        <v>1122.2619999999999</v>
      </c>
      <c r="EY8" s="16">
        <v>7574146</v>
      </c>
      <c r="EZ8" s="16">
        <v>6749</v>
      </c>
      <c r="FA8" s="17">
        <v>135.1</v>
      </c>
      <c r="FB8" s="16">
        <v>911790</v>
      </c>
      <c r="FC8" s="16">
        <v>264</v>
      </c>
      <c r="FD8" s="17">
        <v>1237.3900000000001</v>
      </c>
      <c r="FE8" s="16">
        <v>326671</v>
      </c>
      <c r="FF8" s="16">
        <v>41179</v>
      </c>
      <c r="FG8" s="16">
        <v>4506</v>
      </c>
      <c r="FH8" s="16">
        <v>372356</v>
      </c>
      <c r="FI8" s="16">
        <v>7574146</v>
      </c>
      <c r="FJ8" s="16">
        <v>911790</v>
      </c>
      <c r="FK8" s="16">
        <v>0</v>
      </c>
      <c r="FL8" s="16">
        <v>710439</v>
      </c>
      <c r="FM8" s="16">
        <v>82103</v>
      </c>
      <c r="FN8" s="16">
        <v>80389</v>
      </c>
      <c r="FO8" s="16">
        <v>408858</v>
      </c>
      <c r="FP8" s="16">
        <v>10140081</v>
      </c>
      <c r="FQ8" s="16">
        <v>1917862</v>
      </c>
      <c r="FR8" s="16">
        <v>8222219</v>
      </c>
      <c r="FS8" s="15">
        <v>1257.3620000000001</v>
      </c>
      <c r="FT8" s="16">
        <v>300</v>
      </c>
      <c r="FU8" s="16">
        <v>377209</v>
      </c>
      <c r="FV8" s="16">
        <v>8222219</v>
      </c>
      <c r="FW8" s="16">
        <v>0</v>
      </c>
      <c r="FX8" s="14">
        <v>25.5</v>
      </c>
      <c r="FY8" s="16">
        <v>7635</v>
      </c>
      <c r="FZ8" s="16">
        <v>194693</v>
      </c>
      <c r="GA8" s="14">
        <v>0</v>
      </c>
      <c r="GB8" s="16">
        <v>7413</v>
      </c>
      <c r="GC8" s="16">
        <v>0</v>
      </c>
      <c r="GD8" s="16">
        <v>194693</v>
      </c>
      <c r="GE8" s="16">
        <v>194693</v>
      </c>
      <c r="GF8" s="16">
        <v>11952038</v>
      </c>
      <c r="GG8" s="16">
        <v>10140081</v>
      </c>
      <c r="GH8" s="16">
        <v>0</v>
      </c>
      <c r="GI8" s="16">
        <v>1811957</v>
      </c>
      <c r="GJ8" s="16">
        <v>347120224</v>
      </c>
      <c r="GK8" s="16">
        <v>343746431</v>
      </c>
      <c r="GL8" s="16">
        <v>3373793</v>
      </c>
      <c r="GM8" s="16">
        <v>343746431</v>
      </c>
      <c r="GN8" s="18">
        <v>9.7999999999999997E-3</v>
      </c>
      <c r="GO8" s="16">
        <v>19942</v>
      </c>
      <c r="GP8" s="16">
        <v>195</v>
      </c>
      <c r="GQ8" s="16">
        <v>19942</v>
      </c>
      <c r="GR8" s="16">
        <v>195</v>
      </c>
      <c r="GS8" s="16">
        <v>19747</v>
      </c>
      <c r="GT8" s="16">
        <v>886</v>
      </c>
      <c r="GU8" s="16">
        <v>685</v>
      </c>
      <c r="GV8" s="16">
        <v>201</v>
      </c>
      <c r="GW8" s="15">
        <v>1257.3620000000001</v>
      </c>
      <c r="GX8" s="16">
        <v>252730</v>
      </c>
      <c r="GY8" s="15">
        <v>1257.3620000000001</v>
      </c>
      <c r="GZ8" s="16">
        <v>10</v>
      </c>
      <c r="HA8" s="16">
        <v>12574</v>
      </c>
      <c r="HB8" s="15">
        <v>1257.3620000000001</v>
      </c>
      <c r="HC8" s="16">
        <v>7635</v>
      </c>
      <c r="HD8" s="15">
        <v>0.11600000000000001</v>
      </c>
      <c r="HE8" s="16">
        <v>1114023</v>
      </c>
      <c r="HF8" s="16">
        <v>252730</v>
      </c>
      <c r="HG8" s="16">
        <v>12574</v>
      </c>
      <c r="HH8" s="16">
        <v>848719</v>
      </c>
      <c r="HI8" s="16">
        <v>347120224</v>
      </c>
      <c r="HJ8" s="18">
        <v>2.44503</v>
      </c>
      <c r="HK8" s="18">
        <v>1.9617800000000001</v>
      </c>
      <c r="HL8" s="18">
        <v>0.48325000000000001</v>
      </c>
      <c r="HM8" s="16">
        <v>347120224</v>
      </c>
      <c r="HN8" s="16">
        <v>167746</v>
      </c>
      <c r="HO8" s="16">
        <v>7635</v>
      </c>
      <c r="HP8" s="17">
        <v>0</v>
      </c>
      <c r="HQ8" s="16">
        <v>0</v>
      </c>
      <c r="HR8" s="15">
        <v>1257.3620000000001</v>
      </c>
      <c r="HS8" s="16">
        <v>0</v>
      </c>
      <c r="HT8" s="16">
        <v>1811957</v>
      </c>
      <c r="HU8" s="16">
        <v>19747</v>
      </c>
      <c r="HV8" s="16">
        <v>0</v>
      </c>
      <c r="HW8" s="16">
        <v>0</v>
      </c>
      <c r="HX8" s="16">
        <v>76124</v>
      </c>
      <c r="HY8" s="16">
        <v>252730</v>
      </c>
      <c r="HZ8" s="16">
        <v>12574</v>
      </c>
      <c r="IA8" s="16">
        <v>167746</v>
      </c>
      <c r="IB8" s="16">
        <v>0</v>
      </c>
      <c r="IC8" s="16">
        <v>1435284</v>
      </c>
      <c r="ID8" s="16">
        <v>8222219</v>
      </c>
      <c r="IE8" s="16">
        <v>0</v>
      </c>
      <c r="IF8" s="16">
        <v>19747</v>
      </c>
      <c r="IG8" s="16">
        <v>0</v>
      </c>
      <c r="IH8" s="16">
        <v>0</v>
      </c>
      <c r="II8" s="16">
        <v>76124</v>
      </c>
      <c r="IJ8" s="16">
        <v>252730</v>
      </c>
      <c r="IK8" s="16">
        <v>12574</v>
      </c>
      <c r="IL8" s="16">
        <v>167746</v>
      </c>
      <c r="IM8" s="16">
        <v>0</v>
      </c>
      <c r="IN8" s="16">
        <v>0</v>
      </c>
      <c r="IO8" s="16">
        <v>194693</v>
      </c>
      <c r="IP8" s="16">
        <v>8793585</v>
      </c>
      <c r="IQ8" s="16">
        <v>8393919</v>
      </c>
      <c r="IR8" s="16">
        <v>161624</v>
      </c>
      <c r="IS8" s="16">
        <v>8555543</v>
      </c>
      <c r="IT8" s="19">
        <v>0.1</v>
      </c>
      <c r="IU8" s="16">
        <v>855554</v>
      </c>
      <c r="IV8" s="16">
        <v>347120224</v>
      </c>
      <c r="IW8" s="14">
        <v>1099.4000000000001</v>
      </c>
      <c r="IX8" s="16">
        <v>315736</v>
      </c>
      <c r="IY8" s="16">
        <v>416026</v>
      </c>
      <c r="IZ8" s="16">
        <v>315736</v>
      </c>
      <c r="JA8" s="17">
        <v>0.25</v>
      </c>
      <c r="JB8" s="19">
        <v>0.32940000000000003</v>
      </c>
      <c r="JC8" s="16">
        <v>855554</v>
      </c>
      <c r="JD8" s="16">
        <v>281819</v>
      </c>
      <c r="JE8" s="17">
        <v>0.02</v>
      </c>
      <c r="JF8" s="16">
        <v>6931772</v>
      </c>
      <c r="JG8" s="16">
        <v>138635</v>
      </c>
      <c r="JH8" s="16">
        <v>855554</v>
      </c>
      <c r="JI8" s="16">
        <v>281819</v>
      </c>
      <c r="JJ8" s="16">
        <v>138635</v>
      </c>
      <c r="JK8" s="16">
        <v>435100</v>
      </c>
      <c r="JL8" s="16">
        <v>281819</v>
      </c>
      <c r="JM8" s="18">
        <v>0</v>
      </c>
      <c r="JN8" s="16">
        <v>0</v>
      </c>
      <c r="JO8" s="16">
        <v>138635</v>
      </c>
      <c r="JP8" s="16">
        <v>435100</v>
      </c>
      <c r="JQ8" s="16">
        <v>573735</v>
      </c>
      <c r="JR8" s="16">
        <v>8555543</v>
      </c>
      <c r="JS8" s="19">
        <v>0</v>
      </c>
      <c r="JT8" s="16">
        <v>0</v>
      </c>
      <c r="JU8" s="17">
        <v>0</v>
      </c>
      <c r="JV8" s="16">
        <v>6931772</v>
      </c>
      <c r="JW8" s="16">
        <v>0</v>
      </c>
      <c r="JX8" s="16">
        <v>0</v>
      </c>
      <c r="JY8" s="16">
        <v>0</v>
      </c>
      <c r="JZ8" s="16">
        <v>0</v>
      </c>
      <c r="KA8" s="16">
        <v>17519</v>
      </c>
      <c r="KB8" s="16">
        <v>17310</v>
      </c>
      <c r="KC8" s="16">
        <v>209</v>
      </c>
      <c r="KD8" s="16">
        <v>1435284</v>
      </c>
      <c r="KE8" s="16">
        <v>209</v>
      </c>
      <c r="KF8" s="16">
        <v>1435075</v>
      </c>
      <c r="KG8" s="16">
        <v>293</v>
      </c>
      <c r="KH8" s="16">
        <v>209</v>
      </c>
      <c r="KI8" s="16">
        <v>502</v>
      </c>
      <c r="KJ8" s="16">
        <v>1874449</v>
      </c>
      <c r="KK8" s="16">
        <v>1435075</v>
      </c>
      <c r="KL8" s="18">
        <v>3309524</v>
      </c>
      <c r="KM8" s="16">
        <v>435100</v>
      </c>
      <c r="KN8" s="16">
        <v>0</v>
      </c>
      <c r="KO8" s="16">
        <v>0</v>
      </c>
      <c r="KP8" s="16">
        <v>0</v>
      </c>
      <c r="KQ8" s="16">
        <v>3744624</v>
      </c>
      <c r="KR8" s="16">
        <v>0</v>
      </c>
      <c r="KS8" s="16">
        <v>0</v>
      </c>
      <c r="KT8" s="16">
        <v>0</v>
      </c>
      <c r="KU8" s="16">
        <v>3744624</v>
      </c>
      <c r="KV8" s="16">
        <v>435100</v>
      </c>
      <c r="KW8" s="16">
        <v>3309524</v>
      </c>
      <c r="KX8" s="16">
        <v>347120224</v>
      </c>
      <c r="KY8" s="16">
        <v>9.5342300000000009</v>
      </c>
      <c r="KZ8" s="16">
        <v>435100</v>
      </c>
      <c r="LA8" s="16">
        <v>347120224</v>
      </c>
      <c r="LB8" s="16">
        <v>1.25346</v>
      </c>
      <c r="LC8" s="16">
        <v>9.5342300000000009</v>
      </c>
      <c r="LD8" s="16">
        <v>10.78769</v>
      </c>
      <c r="LE8" s="16">
        <v>408990</v>
      </c>
      <c r="LF8" s="16">
        <v>986</v>
      </c>
      <c r="LG8" s="16">
        <v>68478</v>
      </c>
      <c r="LH8" s="16">
        <v>75267</v>
      </c>
      <c r="LI8" s="16">
        <v>957</v>
      </c>
      <c r="LJ8" s="16">
        <v>41179</v>
      </c>
      <c r="LK8" s="16">
        <v>4506</v>
      </c>
      <c r="LL8" s="16">
        <v>76124</v>
      </c>
      <c r="LM8" s="16">
        <v>524239</v>
      </c>
      <c r="LN8" s="16">
        <v>8793585</v>
      </c>
      <c r="LO8" s="18">
        <v>524239</v>
      </c>
      <c r="LP8" s="16">
        <v>8269346</v>
      </c>
      <c r="LQ8" s="16">
        <v>11952038</v>
      </c>
      <c r="LR8" s="18">
        <v>0</v>
      </c>
      <c r="LS8" s="18">
        <v>0</v>
      </c>
      <c r="LT8" s="18">
        <v>573735</v>
      </c>
      <c r="LU8" s="16">
        <v>0</v>
      </c>
      <c r="LV8" s="16">
        <v>194693</v>
      </c>
      <c r="LW8" s="16">
        <v>0</v>
      </c>
      <c r="LX8" s="16">
        <v>0</v>
      </c>
      <c r="LY8" s="16">
        <v>0</v>
      </c>
      <c r="LZ8" s="16">
        <v>0</v>
      </c>
      <c r="MA8" s="16">
        <v>0</v>
      </c>
      <c r="MB8" s="16">
        <v>3744624</v>
      </c>
      <c r="MC8" s="16">
        <v>194693</v>
      </c>
      <c r="MD8" s="16">
        <v>0</v>
      </c>
      <c r="ME8" s="16">
        <v>138635</v>
      </c>
      <c r="MF8" s="16">
        <v>0</v>
      </c>
      <c r="MG8" s="16">
        <v>43120</v>
      </c>
      <c r="MH8" s="16">
        <v>502</v>
      </c>
      <c r="MI8" s="16">
        <v>0</v>
      </c>
      <c r="MJ8" s="16">
        <v>4121574</v>
      </c>
      <c r="MK8" s="16">
        <v>347120224</v>
      </c>
      <c r="ML8" s="16">
        <v>0</v>
      </c>
      <c r="MM8" s="16">
        <v>0</v>
      </c>
      <c r="MN8" s="16">
        <v>0</v>
      </c>
      <c r="MO8" s="16">
        <v>6931772</v>
      </c>
      <c r="MP8" s="16">
        <v>0</v>
      </c>
      <c r="MQ8" s="16">
        <v>0</v>
      </c>
      <c r="MR8" s="16">
        <v>0</v>
      </c>
      <c r="MS8" s="16">
        <v>0</v>
      </c>
      <c r="MT8" s="17">
        <v>0.02</v>
      </c>
      <c r="MU8" s="17">
        <v>0</v>
      </c>
      <c r="MV8" s="17">
        <v>0</v>
      </c>
      <c r="MW8" s="17">
        <v>0</v>
      </c>
      <c r="MX8" s="17">
        <v>0</v>
      </c>
      <c r="MY8" s="17">
        <v>0.02</v>
      </c>
      <c r="MZ8" s="16">
        <v>138635</v>
      </c>
      <c r="NA8" s="16">
        <v>0</v>
      </c>
      <c r="NB8" s="18">
        <v>0</v>
      </c>
      <c r="NC8" s="16">
        <v>0</v>
      </c>
      <c r="ND8" s="17">
        <v>138635</v>
      </c>
      <c r="NE8" s="16">
        <v>500000</v>
      </c>
      <c r="NF8" s="16">
        <v>0</v>
      </c>
      <c r="NG8" s="16">
        <v>114550</v>
      </c>
      <c r="NH8" s="16">
        <v>0</v>
      </c>
      <c r="NI8" s="16">
        <v>0</v>
      </c>
      <c r="NJ8" s="17">
        <v>0</v>
      </c>
      <c r="NK8" s="17">
        <v>0</v>
      </c>
    </row>
    <row r="9" spans="1:375" x14ac:dyDescent="0.55000000000000004">
      <c r="A9" s="13" t="s">
        <v>1191</v>
      </c>
      <c r="B9" s="13" t="s">
        <v>1192</v>
      </c>
      <c r="C9" s="13" t="s">
        <v>12</v>
      </c>
      <c r="D9" s="13" t="s">
        <v>13</v>
      </c>
      <c r="E9" s="14">
        <v>526.5</v>
      </c>
      <c r="F9" s="15">
        <v>0</v>
      </c>
      <c r="G9" s="16">
        <v>7413</v>
      </c>
      <c r="H9" s="16">
        <v>0</v>
      </c>
      <c r="I9" s="16">
        <v>6553</v>
      </c>
      <c r="J9" s="15">
        <v>0</v>
      </c>
      <c r="K9" s="16">
        <v>0</v>
      </c>
      <c r="L9" s="16">
        <v>7413</v>
      </c>
      <c r="M9" s="16">
        <v>222</v>
      </c>
      <c r="N9" s="16">
        <v>7635</v>
      </c>
      <c r="O9" s="17">
        <v>642.94000000000005</v>
      </c>
      <c r="P9" s="17">
        <v>35.619999999999997</v>
      </c>
      <c r="Q9" s="14">
        <v>526.5</v>
      </c>
      <c r="R9" s="17">
        <v>562.12</v>
      </c>
      <c r="S9" s="17">
        <v>0.65</v>
      </c>
      <c r="T9" s="17">
        <v>562.77</v>
      </c>
      <c r="U9" s="15">
        <v>15.01</v>
      </c>
      <c r="V9" s="15">
        <v>1.8560000000000001</v>
      </c>
      <c r="W9" s="15">
        <f>Data_AidAndLevy4[[#This Row],[L310]]*Data_AidAndLevy4[[#This Row],[L203]]</f>
        <v>14170.560000000001</v>
      </c>
      <c r="X9" s="17">
        <v>0</v>
      </c>
      <c r="Y9" s="17">
        <f>Data_AidAndLevy4[[#This Row],[L311]]*Data_AidAndLevy4[[#This Row],[L203]]</f>
        <v>0</v>
      </c>
      <c r="Z9" s="15">
        <v>0</v>
      </c>
      <c r="AA9" s="15">
        <v>16.866</v>
      </c>
      <c r="AB9" s="17">
        <v>562.12</v>
      </c>
      <c r="AC9" s="15">
        <v>578.98599999999999</v>
      </c>
      <c r="AD9" s="17">
        <v>35.619999999999997</v>
      </c>
      <c r="AE9" s="15">
        <v>543.36599999999999</v>
      </c>
      <c r="AF9" s="16">
        <v>7635</v>
      </c>
      <c r="AG9" s="14">
        <v>526.5</v>
      </c>
      <c r="AH9" s="16">
        <v>4019828</v>
      </c>
      <c r="AI9" s="16">
        <v>3845864</v>
      </c>
      <c r="AJ9" s="17">
        <v>1.01</v>
      </c>
      <c r="AK9" s="16">
        <v>3884323</v>
      </c>
      <c r="AL9" s="16">
        <v>4019828</v>
      </c>
      <c r="AM9" s="16">
        <v>0</v>
      </c>
      <c r="AN9" s="16">
        <v>7635</v>
      </c>
      <c r="AO9" s="15">
        <v>16.866</v>
      </c>
      <c r="AP9" s="16">
        <v>128772</v>
      </c>
      <c r="AQ9" s="16">
        <v>7635</v>
      </c>
      <c r="AR9" s="17">
        <v>35.619999999999997</v>
      </c>
      <c r="AS9" s="16">
        <v>271959</v>
      </c>
      <c r="AT9" s="17">
        <v>662.01</v>
      </c>
      <c r="AU9" s="14">
        <v>526.5</v>
      </c>
      <c r="AV9" s="16">
        <v>348548</v>
      </c>
      <c r="AW9" s="16">
        <v>333557</v>
      </c>
      <c r="AX9" s="16">
        <v>348548</v>
      </c>
      <c r="AY9" s="16">
        <v>0</v>
      </c>
      <c r="AZ9" s="16">
        <v>348548</v>
      </c>
      <c r="BA9" s="16">
        <v>348548</v>
      </c>
      <c r="BB9" s="17">
        <v>76.25</v>
      </c>
      <c r="BC9" s="14">
        <v>526.5</v>
      </c>
      <c r="BD9" s="16">
        <v>40146</v>
      </c>
      <c r="BE9" s="16">
        <v>38438</v>
      </c>
      <c r="BF9" s="16">
        <v>40146</v>
      </c>
      <c r="BG9" s="16">
        <v>0</v>
      </c>
      <c r="BH9" s="16">
        <v>40146</v>
      </c>
      <c r="BI9" s="16">
        <v>40146</v>
      </c>
      <c r="BJ9" s="17">
        <v>65.760000000000005</v>
      </c>
      <c r="BK9" s="14">
        <v>526.5</v>
      </c>
      <c r="BL9" s="16">
        <v>34623</v>
      </c>
      <c r="BM9" s="16">
        <v>32897</v>
      </c>
      <c r="BN9" s="16">
        <v>34623</v>
      </c>
      <c r="BO9" s="16">
        <v>0</v>
      </c>
      <c r="BP9" s="16">
        <v>34623</v>
      </c>
      <c r="BQ9" s="16">
        <v>34623</v>
      </c>
      <c r="BR9" s="17">
        <v>368.53</v>
      </c>
      <c r="BS9" s="14">
        <v>526.5</v>
      </c>
      <c r="BT9" s="16">
        <v>194031</v>
      </c>
      <c r="BU9" s="16">
        <v>185627</v>
      </c>
      <c r="BV9" s="16">
        <v>194031</v>
      </c>
      <c r="BW9" s="16">
        <v>0</v>
      </c>
      <c r="BX9" s="16">
        <v>194031</v>
      </c>
      <c r="BY9" s="16">
        <v>194031</v>
      </c>
      <c r="BZ9" s="17">
        <v>332.98</v>
      </c>
      <c r="CA9" s="17">
        <v>562.12</v>
      </c>
      <c r="CB9" s="16">
        <v>187175</v>
      </c>
      <c r="CC9" s="16">
        <v>178010</v>
      </c>
      <c r="CD9" s="16">
        <v>0</v>
      </c>
      <c r="CE9" s="16">
        <v>178010</v>
      </c>
      <c r="CF9" s="16">
        <v>187175</v>
      </c>
      <c r="CG9" s="16">
        <v>0</v>
      </c>
      <c r="CH9" s="14">
        <v>526.5</v>
      </c>
      <c r="CI9" s="16">
        <v>22</v>
      </c>
      <c r="CJ9" s="14">
        <v>0</v>
      </c>
      <c r="CK9" s="16">
        <v>549</v>
      </c>
      <c r="CL9" s="17">
        <v>62.16</v>
      </c>
      <c r="CM9" s="16">
        <v>34126</v>
      </c>
      <c r="CN9" s="16">
        <v>549</v>
      </c>
      <c r="CO9" s="17">
        <v>68.33</v>
      </c>
      <c r="CP9" s="16">
        <v>37513</v>
      </c>
      <c r="CQ9" s="17">
        <v>0.65</v>
      </c>
      <c r="CR9" s="17">
        <v>332.98</v>
      </c>
      <c r="CS9" s="16">
        <v>216</v>
      </c>
      <c r="CT9" s="17">
        <v>31.52</v>
      </c>
      <c r="CU9" s="17">
        <v>562.12</v>
      </c>
      <c r="CV9" s="16">
        <v>17718</v>
      </c>
      <c r="CW9" s="16">
        <v>16806</v>
      </c>
      <c r="CX9" s="16">
        <v>17718</v>
      </c>
      <c r="CY9" s="16">
        <v>0</v>
      </c>
      <c r="CZ9" s="16">
        <v>17718</v>
      </c>
      <c r="DA9" s="16">
        <v>17718</v>
      </c>
      <c r="DB9" s="17">
        <v>3.67</v>
      </c>
      <c r="DC9" s="17">
        <v>562.12</v>
      </c>
      <c r="DD9" s="16">
        <v>2063</v>
      </c>
      <c r="DE9" s="16">
        <v>1955</v>
      </c>
      <c r="DF9" s="16">
        <v>2063</v>
      </c>
      <c r="DG9" s="16">
        <v>0</v>
      </c>
      <c r="DH9" s="16">
        <v>2063</v>
      </c>
      <c r="DI9" s="16">
        <v>2063</v>
      </c>
      <c r="DJ9" s="16">
        <v>4019828</v>
      </c>
      <c r="DK9" s="16">
        <v>0</v>
      </c>
      <c r="DL9" s="16">
        <v>128772</v>
      </c>
      <c r="DM9" s="16">
        <v>271959</v>
      </c>
      <c r="DN9" s="16">
        <v>348548</v>
      </c>
      <c r="DO9" s="16">
        <v>40146</v>
      </c>
      <c r="DP9" s="16">
        <v>34623</v>
      </c>
      <c r="DQ9" s="16">
        <v>194031</v>
      </c>
      <c r="DR9" s="16">
        <v>187175</v>
      </c>
      <c r="DS9" s="16">
        <v>0</v>
      </c>
      <c r="DT9" s="16">
        <v>34126</v>
      </c>
      <c r="DU9" s="16">
        <v>37513</v>
      </c>
      <c r="DV9" s="16">
        <v>216</v>
      </c>
      <c r="DW9" s="16">
        <v>17718</v>
      </c>
      <c r="DX9" s="16">
        <v>2063</v>
      </c>
      <c r="DY9" s="16">
        <v>37096</v>
      </c>
      <c r="DZ9" s="16">
        <v>190905</v>
      </c>
      <c r="EA9" s="16">
        <v>0</v>
      </c>
      <c r="EB9" s="16">
        <v>5470527</v>
      </c>
      <c r="EC9" s="16">
        <v>245934771</v>
      </c>
      <c r="ED9" s="18">
        <v>5.4</v>
      </c>
      <c r="EE9" s="16">
        <v>1328048</v>
      </c>
      <c r="EF9" s="16">
        <v>20700</v>
      </c>
      <c r="EG9" s="16">
        <v>20357</v>
      </c>
      <c r="EH9" s="16">
        <v>343</v>
      </c>
      <c r="EI9" s="16">
        <v>1328048</v>
      </c>
      <c r="EJ9" s="16">
        <v>1328391</v>
      </c>
      <c r="EK9" s="16">
        <v>13082636</v>
      </c>
      <c r="EL9" s="16">
        <v>11188018</v>
      </c>
      <c r="EM9" s="16">
        <v>1894618</v>
      </c>
      <c r="EN9" s="18">
        <v>5.4</v>
      </c>
      <c r="EO9" s="16">
        <v>10231</v>
      </c>
      <c r="EP9" s="16">
        <v>0</v>
      </c>
      <c r="EQ9" s="16">
        <v>0</v>
      </c>
      <c r="ER9" s="16">
        <v>0</v>
      </c>
      <c r="ES9" s="16">
        <v>10231</v>
      </c>
      <c r="ET9" s="16">
        <v>10231</v>
      </c>
      <c r="EU9" s="16">
        <v>1328391</v>
      </c>
      <c r="EV9" s="16">
        <v>1338622</v>
      </c>
      <c r="EW9" s="16">
        <v>6749</v>
      </c>
      <c r="EX9" s="15">
        <v>543.36599999999999</v>
      </c>
      <c r="EY9" s="16">
        <v>3667177</v>
      </c>
      <c r="EZ9" s="16">
        <v>6749</v>
      </c>
      <c r="FA9" s="17">
        <v>35.619999999999997</v>
      </c>
      <c r="FB9" s="16">
        <v>240399</v>
      </c>
      <c r="FC9" s="16">
        <v>264</v>
      </c>
      <c r="FD9" s="17">
        <v>562.77</v>
      </c>
      <c r="FE9" s="16">
        <v>148571</v>
      </c>
      <c r="FF9" s="16">
        <v>17718</v>
      </c>
      <c r="FG9" s="16">
        <v>2063</v>
      </c>
      <c r="FH9" s="16">
        <v>168352</v>
      </c>
      <c r="FI9" s="16">
        <v>3667177</v>
      </c>
      <c r="FJ9" s="16">
        <v>240399</v>
      </c>
      <c r="FK9" s="16">
        <v>0</v>
      </c>
      <c r="FL9" s="16">
        <v>348548</v>
      </c>
      <c r="FM9" s="16">
        <v>40146</v>
      </c>
      <c r="FN9" s="16">
        <v>34623</v>
      </c>
      <c r="FO9" s="16">
        <v>194031</v>
      </c>
      <c r="FP9" s="16">
        <v>4693276</v>
      </c>
      <c r="FQ9" s="16">
        <v>1338622</v>
      </c>
      <c r="FR9" s="16">
        <v>3354654</v>
      </c>
      <c r="FS9" s="15">
        <v>578.98599999999999</v>
      </c>
      <c r="FT9" s="16">
        <v>300</v>
      </c>
      <c r="FU9" s="16">
        <v>173696</v>
      </c>
      <c r="FV9" s="16">
        <v>3354654</v>
      </c>
      <c r="FW9" s="16">
        <v>0</v>
      </c>
      <c r="FX9" s="14">
        <v>16</v>
      </c>
      <c r="FY9" s="16">
        <v>7635</v>
      </c>
      <c r="FZ9" s="16">
        <v>122160</v>
      </c>
      <c r="GA9" s="14">
        <v>0</v>
      </c>
      <c r="GB9" s="16">
        <v>7413</v>
      </c>
      <c r="GC9" s="16">
        <v>0</v>
      </c>
      <c r="GD9" s="16">
        <v>122160</v>
      </c>
      <c r="GE9" s="16">
        <v>122160</v>
      </c>
      <c r="GF9" s="16">
        <v>5470527</v>
      </c>
      <c r="GG9" s="16">
        <v>4693276</v>
      </c>
      <c r="GH9" s="16">
        <v>0</v>
      </c>
      <c r="GI9" s="16">
        <v>777251</v>
      </c>
      <c r="GJ9" s="16">
        <v>245934771</v>
      </c>
      <c r="GK9" s="16">
        <v>232969224</v>
      </c>
      <c r="GL9" s="16">
        <v>12965547</v>
      </c>
      <c r="GM9" s="16">
        <v>232969224</v>
      </c>
      <c r="GN9" s="18">
        <v>5.57E-2</v>
      </c>
      <c r="GO9" s="16">
        <v>2348</v>
      </c>
      <c r="GP9" s="16">
        <v>131</v>
      </c>
      <c r="GQ9" s="16">
        <v>2348</v>
      </c>
      <c r="GR9" s="16">
        <v>131</v>
      </c>
      <c r="GS9" s="16">
        <v>2217</v>
      </c>
      <c r="GT9" s="16">
        <v>886</v>
      </c>
      <c r="GU9" s="16">
        <v>685</v>
      </c>
      <c r="GV9" s="16">
        <v>201</v>
      </c>
      <c r="GW9" s="15">
        <v>578.98599999999999</v>
      </c>
      <c r="GX9" s="16">
        <v>116376</v>
      </c>
      <c r="GY9" s="15">
        <v>578.98599999999999</v>
      </c>
      <c r="GZ9" s="16">
        <v>10</v>
      </c>
      <c r="HA9" s="16">
        <v>5790</v>
      </c>
      <c r="HB9" s="15">
        <v>578.98599999999999</v>
      </c>
      <c r="HC9" s="16">
        <v>7635</v>
      </c>
      <c r="HD9" s="15">
        <v>0.11600000000000001</v>
      </c>
      <c r="HE9" s="16">
        <v>512982</v>
      </c>
      <c r="HF9" s="16">
        <v>116376</v>
      </c>
      <c r="HG9" s="16">
        <v>5790</v>
      </c>
      <c r="HH9" s="16">
        <v>390816</v>
      </c>
      <c r="HI9" s="16">
        <v>245934771</v>
      </c>
      <c r="HJ9" s="18">
        <v>1.5891</v>
      </c>
      <c r="HK9" s="18">
        <v>1.9617800000000001</v>
      </c>
      <c r="HL9" s="18">
        <v>0</v>
      </c>
      <c r="HM9" s="16">
        <v>245934771</v>
      </c>
      <c r="HN9" s="16">
        <v>0</v>
      </c>
      <c r="HO9" s="16">
        <v>7635</v>
      </c>
      <c r="HP9" s="17">
        <v>0</v>
      </c>
      <c r="HQ9" s="16">
        <v>0</v>
      </c>
      <c r="HR9" s="15">
        <v>578.98599999999999</v>
      </c>
      <c r="HS9" s="16">
        <v>0</v>
      </c>
      <c r="HT9" s="16">
        <v>777251</v>
      </c>
      <c r="HU9" s="16">
        <v>2217</v>
      </c>
      <c r="HV9" s="16">
        <v>0</v>
      </c>
      <c r="HW9" s="16">
        <v>0</v>
      </c>
      <c r="HX9" s="16">
        <v>37096</v>
      </c>
      <c r="HY9" s="16">
        <v>116376</v>
      </c>
      <c r="HZ9" s="16">
        <v>5790</v>
      </c>
      <c r="IA9" s="16">
        <v>0</v>
      </c>
      <c r="IB9" s="16">
        <v>0</v>
      </c>
      <c r="IC9" s="16">
        <v>689964</v>
      </c>
      <c r="ID9" s="16">
        <v>3354654</v>
      </c>
      <c r="IE9" s="16">
        <v>0</v>
      </c>
      <c r="IF9" s="16">
        <v>2217</v>
      </c>
      <c r="IG9" s="16">
        <v>0</v>
      </c>
      <c r="IH9" s="16">
        <v>0</v>
      </c>
      <c r="II9" s="16">
        <v>37096</v>
      </c>
      <c r="IJ9" s="16">
        <v>116376</v>
      </c>
      <c r="IK9" s="16">
        <v>5790</v>
      </c>
      <c r="IL9" s="16">
        <v>0</v>
      </c>
      <c r="IM9" s="16">
        <v>0</v>
      </c>
      <c r="IN9" s="16">
        <v>0</v>
      </c>
      <c r="IO9" s="16">
        <v>122160</v>
      </c>
      <c r="IP9" s="16">
        <v>3564101</v>
      </c>
      <c r="IQ9" s="16">
        <v>4019828</v>
      </c>
      <c r="IR9" s="16">
        <v>0</v>
      </c>
      <c r="IS9" s="16">
        <v>4019828</v>
      </c>
      <c r="IT9" s="19">
        <v>0.1</v>
      </c>
      <c r="IU9" s="16">
        <v>401983</v>
      </c>
      <c r="IV9" s="16">
        <v>245934771</v>
      </c>
      <c r="IW9" s="14">
        <v>526.5</v>
      </c>
      <c r="IX9" s="16">
        <v>467113</v>
      </c>
      <c r="IY9" s="16">
        <v>416026</v>
      </c>
      <c r="IZ9" s="16">
        <v>467113</v>
      </c>
      <c r="JA9" s="17">
        <v>0.25</v>
      </c>
      <c r="JB9" s="19">
        <v>0.22270000000000001</v>
      </c>
      <c r="JC9" s="16">
        <v>401983</v>
      </c>
      <c r="JD9" s="16">
        <v>89522</v>
      </c>
      <c r="JE9" s="17">
        <v>0</v>
      </c>
      <c r="JF9" s="16">
        <v>6135372</v>
      </c>
      <c r="JG9" s="16">
        <v>0</v>
      </c>
      <c r="JH9" s="16">
        <v>401983</v>
      </c>
      <c r="JI9" s="16">
        <v>89522</v>
      </c>
      <c r="JJ9" s="16">
        <v>0</v>
      </c>
      <c r="JK9" s="16">
        <v>312461</v>
      </c>
      <c r="JL9" s="16">
        <v>89522</v>
      </c>
      <c r="JM9" s="18">
        <v>0</v>
      </c>
      <c r="JN9" s="16">
        <v>0</v>
      </c>
      <c r="JO9" s="16">
        <v>0</v>
      </c>
      <c r="JP9" s="16">
        <v>312461</v>
      </c>
      <c r="JQ9" s="16">
        <v>312461</v>
      </c>
      <c r="JR9" s="16">
        <v>4019828</v>
      </c>
      <c r="JS9" s="19">
        <v>0</v>
      </c>
      <c r="JT9" s="16">
        <v>0</v>
      </c>
      <c r="JU9" s="17">
        <v>0</v>
      </c>
      <c r="JV9" s="16">
        <v>6135372</v>
      </c>
      <c r="JW9" s="16">
        <v>0</v>
      </c>
      <c r="JX9" s="16">
        <v>0</v>
      </c>
      <c r="JY9" s="16">
        <v>0</v>
      </c>
      <c r="JZ9" s="16">
        <v>0</v>
      </c>
      <c r="KA9" s="16">
        <v>11150</v>
      </c>
      <c r="KB9" s="16">
        <v>10965</v>
      </c>
      <c r="KC9" s="16">
        <v>185</v>
      </c>
      <c r="KD9" s="16">
        <v>689964</v>
      </c>
      <c r="KE9" s="16">
        <v>185</v>
      </c>
      <c r="KF9" s="16">
        <v>689779</v>
      </c>
      <c r="KG9" s="16">
        <v>343</v>
      </c>
      <c r="KH9" s="16">
        <v>185</v>
      </c>
      <c r="KI9" s="16">
        <v>528</v>
      </c>
      <c r="KJ9" s="16">
        <v>1328048</v>
      </c>
      <c r="KK9" s="16">
        <v>689779</v>
      </c>
      <c r="KL9" s="18">
        <v>2017827</v>
      </c>
      <c r="KM9" s="16">
        <v>312461</v>
      </c>
      <c r="KN9" s="16">
        <v>0</v>
      </c>
      <c r="KO9" s="16">
        <v>0</v>
      </c>
      <c r="KP9" s="16">
        <v>0</v>
      </c>
      <c r="KQ9" s="16">
        <v>2330288</v>
      </c>
      <c r="KR9" s="16">
        <v>0</v>
      </c>
      <c r="KS9" s="16">
        <v>0</v>
      </c>
      <c r="KT9" s="16">
        <v>0</v>
      </c>
      <c r="KU9" s="16">
        <v>2330288</v>
      </c>
      <c r="KV9" s="16">
        <v>312461</v>
      </c>
      <c r="KW9" s="16">
        <v>2017827</v>
      </c>
      <c r="KX9" s="16">
        <v>245934771</v>
      </c>
      <c r="KY9" s="16">
        <v>8.20472</v>
      </c>
      <c r="KZ9" s="16">
        <v>312461</v>
      </c>
      <c r="LA9" s="16">
        <v>248436996</v>
      </c>
      <c r="LB9" s="16">
        <v>1.2577100000000001</v>
      </c>
      <c r="LC9" s="16">
        <v>8.20472</v>
      </c>
      <c r="LD9" s="16">
        <v>9.4624299999999995</v>
      </c>
      <c r="LE9" s="16">
        <v>187175</v>
      </c>
      <c r="LF9" s="16">
        <v>0</v>
      </c>
      <c r="LG9" s="16">
        <v>34126</v>
      </c>
      <c r="LH9" s="16">
        <v>37513</v>
      </c>
      <c r="LI9" s="16">
        <v>216</v>
      </c>
      <c r="LJ9" s="16">
        <v>17718</v>
      </c>
      <c r="LK9" s="16">
        <v>2063</v>
      </c>
      <c r="LL9" s="16">
        <v>37096</v>
      </c>
      <c r="LM9" s="16">
        <v>241715</v>
      </c>
      <c r="LN9" s="16">
        <v>3564101</v>
      </c>
      <c r="LO9" s="18">
        <v>241715</v>
      </c>
      <c r="LP9" s="16">
        <v>3322386</v>
      </c>
      <c r="LQ9" s="16">
        <v>5470527</v>
      </c>
      <c r="LR9" s="18">
        <v>0</v>
      </c>
      <c r="LS9" s="18">
        <v>0</v>
      </c>
      <c r="LT9" s="18">
        <v>312461</v>
      </c>
      <c r="LU9" s="16">
        <v>0</v>
      </c>
      <c r="LV9" s="16">
        <v>122160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2330288</v>
      </c>
      <c r="MC9" s="16">
        <v>122160</v>
      </c>
      <c r="MD9" s="16">
        <v>0</v>
      </c>
      <c r="ME9" s="16">
        <v>0</v>
      </c>
      <c r="MF9" s="16">
        <v>0</v>
      </c>
      <c r="MG9" s="16">
        <v>10231</v>
      </c>
      <c r="MH9" s="16">
        <v>528</v>
      </c>
      <c r="MI9" s="16">
        <v>0</v>
      </c>
      <c r="MJ9" s="16">
        <v>2463207</v>
      </c>
      <c r="MK9" s="16">
        <v>248436996</v>
      </c>
      <c r="ML9" s="16">
        <v>1.34</v>
      </c>
      <c r="MM9" s="16">
        <v>332906</v>
      </c>
      <c r="MN9" s="16">
        <v>0.03</v>
      </c>
      <c r="MO9" s="16">
        <v>6135372</v>
      </c>
      <c r="MP9" s="16">
        <v>184061</v>
      </c>
      <c r="MQ9" s="16">
        <v>332906</v>
      </c>
      <c r="MR9" s="16">
        <v>184061</v>
      </c>
      <c r="MS9" s="16">
        <v>148845</v>
      </c>
      <c r="MT9" s="17">
        <v>0</v>
      </c>
      <c r="MU9" s="17">
        <v>0</v>
      </c>
      <c r="MV9" s="17">
        <v>0</v>
      </c>
      <c r="MW9" s="17">
        <v>0</v>
      </c>
      <c r="MX9" s="17">
        <v>0.03</v>
      </c>
      <c r="MY9" s="17">
        <v>0.03</v>
      </c>
      <c r="MZ9" s="16">
        <v>0</v>
      </c>
      <c r="NA9" s="16">
        <v>0</v>
      </c>
      <c r="NB9" s="18">
        <v>0</v>
      </c>
      <c r="NC9" s="16">
        <v>0</v>
      </c>
      <c r="ND9" s="17">
        <v>0</v>
      </c>
      <c r="NE9" s="16">
        <v>250000</v>
      </c>
      <c r="NF9" s="16">
        <v>0</v>
      </c>
      <c r="NG9" s="16">
        <v>81984</v>
      </c>
      <c r="NH9" s="16">
        <v>0</v>
      </c>
      <c r="NI9" s="16">
        <v>0</v>
      </c>
      <c r="NJ9" s="17">
        <v>0</v>
      </c>
      <c r="NK9" s="17">
        <v>889465</v>
      </c>
    </row>
    <row r="10" spans="1:375" x14ac:dyDescent="0.55000000000000004">
      <c r="A10" s="13" t="s">
        <v>1177</v>
      </c>
      <c r="B10" s="13" t="s">
        <v>1193</v>
      </c>
      <c r="C10" s="13" t="s">
        <v>14</v>
      </c>
      <c r="D10" s="13" t="s">
        <v>15</v>
      </c>
      <c r="E10" s="14">
        <v>273.7</v>
      </c>
      <c r="F10" s="15">
        <v>-1</v>
      </c>
      <c r="G10" s="16">
        <v>7413</v>
      </c>
      <c r="H10" s="16">
        <v>-7413</v>
      </c>
      <c r="I10" s="16">
        <v>6553</v>
      </c>
      <c r="J10" s="15">
        <v>-1</v>
      </c>
      <c r="K10" s="16">
        <v>-6553</v>
      </c>
      <c r="L10" s="16">
        <v>7413</v>
      </c>
      <c r="M10" s="16">
        <v>222</v>
      </c>
      <c r="N10" s="16">
        <v>7635</v>
      </c>
      <c r="O10" s="17">
        <v>679.42</v>
      </c>
      <c r="P10" s="17">
        <v>19.329999999999998</v>
      </c>
      <c r="Q10" s="14">
        <v>273.7</v>
      </c>
      <c r="R10" s="17">
        <v>293.02999999999997</v>
      </c>
      <c r="S10" s="17">
        <v>0.37</v>
      </c>
      <c r="T10" s="17">
        <v>293.39999999999998</v>
      </c>
      <c r="U10" s="15">
        <v>21.49</v>
      </c>
      <c r="V10" s="15">
        <v>1.286</v>
      </c>
      <c r="W10" s="15">
        <f>Data_AidAndLevy4[[#This Row],[L310]]*Data_AidAndLevy4[[#This Row],[L203]]</f>
        <v>9818.61</v>
      </c>
      <c r="X10" s="17">
        <v>1.62</v>
      </c>
      <c r="Y10" s="17">
        <f>Data_AidAndLevy4[[#This Row],[L311]]*Data_AidAndLevy4[[#This Row],[L203]]</f>
        <v>12368.7</v>
      </c>
      <c r="Z10" s="15">
        <v>0</v>
      </c>
      <c r="AA10" s="15">
        <v>24.396000000000001</v>
      </c>
      <c r="AB10" s="17">
        <v>293.02999999999997</v>
      </c>
      <c r="AC10" s="15">
        <v>317.42599999999999</v>
      </c>
      <c r="AD10" s="17">
        <v>19.329999999999998</v>
      </c>
      <c r="AE10" s="15">
        <v>298.096</v>
      </c>
      <c r="AF10" s="16">
        <v>7635</v>
      </c>
      <c r="AG10" s="14">
        <v>273.7</v>
      </c>
      <c r="AH10" s="16">
        <v>2089700</v>
      </c>
      <c r="AI10" s="16">
        <v>2081570</v>
      </c>
      <c r="AJ10" s="17">
        <v>1.01</v>
      </c>
      <c r="AK10" s="16">
        <v>2102386</v>
      </c>
      <c r="AL10" s="16">
        <v>2089700</v>
      </c>
      <c r="AM10" s="16">
        <v>12686</v>
      </c>
      <c r="AN10" s="16">
        <v>7635</v>
      </c>
      <c r="AO10" s="15">
        <v>24.396000000000001</v>
      </c>
      <c r="AP10" s="16">
        <v>186263</v>
      </c>
      <c r="AQ10" s="16">
        <v>7635</v>
      </c>
      <c r="AR10" s="17">
        <v>19.329999999999998</v>
      </c>
      <c r="AS10" s="16">
        <v>147585</v>
      </c>
      <c r="AT10" s="17">
        <v>698.49</v>
      </c>
      <c r="AU10" s="14">
        <v>273.7</v>
      </c>
      <c r="AV10" s="16">
        <v>191177</v>
      </c>
      <c r="AW10" s="16">
        <v>190781</v>
      </c>
      <c r="AX10" s="16">
        <v>191177</v>
      </c>
      <c r="AY10" s="16">
        <v>0</v>
      </c>
      <c r="AZ10" s="16">
        <v>191177</v>
      </c>
      <c r="BA10" s="16">
        <v>191177</v>
      </c>
      <c r="BB10" s="17">
        <v>67.709999999999994</v>
      </c>
      <c r="BC10" s="14">
        <v>273.7</v>
      </c>
      <c r="BD10" s="16">
        <v>18532</v>
      </c>
      <c r="BE10" s="16">
        <v>18406</v>
      </c>
      <c r="BF10" s="16">
        <v>18532</v>
      </c>
      <c r="BG10" s="16">
        <v>0</v>
      </c>
      <c r="BH10" s="16">
        <v>18532</v>
      </c>
      <c r="BI10" s="16">
        <v>18532</v>
      </c>
      <c r="BJ10" s="17">
        <v>86.57</v>
      </c>
      <c r="BK10" s="14">
        <v>273.7</v>
      </c>
      <c r="BL10" s="16">
        <v>23694</v>
      </c>
      <c r="BM10" s="16">
        <v>23649</v>
      </c>
      <c r="BN10" s="16">
        <v>23694</v>
      </c>
      <c r="BO10" s="16">
        <v>0</v>
      </c>
      <c r="BP10" s="16">
        <v>23694</v>
      </c>
      <c r="BQ10" s="16">
        <v>23694</v>
      </c>
      <c r="BR10" s="17">
        <v>368.53</v>
      </c>
      <c r="BS10" s="14">
        <v>273.7</v>
      </c>
      <c r="BT10" s="16">
        <v>100867</v>
      </c>
      <c r="BU10" s="16">
        <v>100470</v>
      </c>
      <c r="BV10" s="16">
        <v>100867</v>
      </c>
      <c r="BW10" s="16">
        <v>0</v>
      </c>
      <c r="BX10" s="16">
        <v>100867</v>
      </c>
      <c r="BY10" s="16">
        <v>100867</v>
      </c>
      <c r="BZ10" s="17">
        <v>337.26</v>
      </c>
      <c r="CA10" s="17">
        <v>293.02999999999997</v>
      </c>
      <c r="CB10" s="16">
        <v>98827</v>
      </c>
      <c r="CC10" s="16">
        <v>99955</v>
      </c>
      <c r="CD10" s="16">
        <v>0</v>
      </c>
      <c r="CE10" s="16">
        <v>99955</v>
      </c>
      <c r="CF10" s="16">
        <v>98827</v>
      </c>
      <c r="CG10" s="16">
        <v>1128</v>
      </c>
      <c r="CH10" s="14">
        <v>273.7</v>
      </c>
      <c r="CI10" s="16">
        <v>0</v>
      </c>
      <c r="CJ10" s="14">
        <v>0</v>
      </c>
      <c r="CK10" s="16">
        <v>274</v>
      </c>
      <c r="CL10" s="17">
        <v>62.47</v>
      </c>
      <c r="CM10" s="16">
        <v>17117</v>
      </c>
      <c r="CN10" s="16">
        <v>274</v>
      </c>
      <c r="CO10" s="17">
        <v>69.650000000000006</v>
      </c>
      <c r="CP10" s="16">
        <v>19084</v>
      </c>
      <c r="CQ10" s="17">
        <v>0.37</v>
      </c>
      <c r="CR10" s="17">
        <v>337.26</v>
      </c>
      <c r="CS10" s="16">
        <v>125</v>
      </c>
      <c r="CT10" s="17">
        <v>41.7</v>
      </c>
      <c r="CU10" s="17">
        <v>293.02999999999997</v>
      </c>
      <c r="CV10" s="16">
        <v>12219</v>
      </c>
      <c r="CW10" s="16">
        <v>12420</v>
      </c>
      <c r="CX10" s="16">
        <v>12219</v>
      </c>
      <c r="CY10" s="16">
        <v>201</v>
      </c>
      <c r="CZ10" s="16">
        <v>12219</v>
      </c>
      <c r="DA10" s="16">
        <v>12420</v>
      </c>
      <c r="DB10" s="17">
        <v>4.8</v>
      </c>
      <c r="DC10" s="17">
        <v>293.02999999999997</v>
      </c>
      <c r="DD10" s="16">
        <v>1407</v>
      </c>
      <c r="DE10" s="16">
        <v>1428</v>
      </c>
      <c r="DF10" s="16">
        <v>1407</v>
      </c>
      <c r="DG10" s="16">
        <v>21</v>
      </c>
      <c r="DH10" s="16">
        <v>1407</v>
      </c>
      <c r="DI10" s="16">
        <v>1428</v>
      </c>
      <c r="DJ10" s="16">
        <v>2089700</v>
      </c>
      <c r="DK10" s="16">
        <v>12686</v>
      </c>
      <c r="DL10" s="16">
        <v>186263</v>
      </c>
      <c r="DM10" s="16">
        <v>147585</v>
      </c>
      <c r="DN10" s="16">
        <v>191177</v>
      </c>
      <c r="DO10" s="16">
        <v>18532</v>
      </c>
      <c r="DP10" s="16">
        <v>23694</v>
      </c>
      <c r="DQ10" s="16">
        <v>100867</v>
      </c>
      <c r="DR10" s="16">
        <v>98827</v>
      </c>
      <c r="DS10" s="16">
        <v>1128</v>
      </c>
      <c r="DT10" s="16">
        <v>17117</v>
      </c>
      <c r="DU10" s="16">
        <v>19084</v>
      </c>
      <c r="DV10" s="16">
        <v>125</v>
      </c>
      <c r="DW10" s="16">
        <v>12420</v>
      </c>
      <c r="DX10" s="16">
        <v>1428</v>
      </c>
      <c r="DY10" s="16">
        <v>19566</v>
      </c>
      <c r="DZ10" s="16">
        <v>101447</v>
      </c>
      <c r="EA10" s="16">
        <v>-7413</v>
      </c>
      <c r="EB10" s="16">
        <v>2995101</v>
      </c>
      <c r="EC10" s="16">
        <v>162576610</v>
      </c>
      <c r="ED10" s="18">
        <v>5.4</v>
      </c>
      <c r="EE10" s="16">
        <v>877914</v>
      </c>
      <c r="EF10" s="16">
        <v>10562</v>
      </c>
      <c r="EG10" s="16">
        <v>10521</v>
      </c>
      <c r="EH10" s="16">
        <v>41</v>
      </c>
      <c r="EI10" s="16">
        <v>877914</v>
      </c>
      <c r="EJ10" s="16">
        <v>877955</v>
      </c>
      <c r="EK10" s="16">
        <v>41383607</v>
      </c>
      <c r="EL10" s="16">
        <v>38771922</v>
      </c>
      <c r="EM10" s="16">
        <v>2611685</v>
      </c>
      <c r="EN10" s="18">
        <v>5.4</v>
      </c>
      <c r="EO10" s="16">
        <v>14103</v>
      </c>
      <c r="EP10" s="16">
        <v>0</v>
      </c>
      <c r="EQ10" s="16">
        <v>0</v>
      </c>
      <c r="ER10" s="16">
        <v>0</v>
      </c>
      <c r="ES10" s="16">
        <v>14103</v>
      </c>
      <c r="ET10" s="16">
        <v>14103</v>
      </c>
      <c r="EU10" s="16">
        <v>877955</v>
      </c>
      <c r="EV10" s="16">
        <v>892058</v>
      </c>
      <c r="EW10" s="16">
        <v>6749</v>
      </c>
      <c r="EX10" s="15">
        <v>298.096</v>
      </c>
      <c r="EY10" s="16">
        <v>2011850</v>
      </c>
      <c r="EZ10" s="16">
        <v>6749</v>
      </c>
      <c r="FA10" s="17">
        <v>19.329999999999998</v>
      </c>
      <c r="FB10" s="16">
        <v>130458</v>
      </c>
      <c r="FC10" s="16">
        <v>264</v>
      </c>
      <c r="FD10" s="17">
        <v>293.39999999999998</v>
      </c>
      <c r="FE10" s="16">
        <v>77458</v>
      </c>
      <c r="FF10" s="16">
        <v>12420</v>
      </c>
      <c r="FG10" s="16">
        <v>1428</v>
      </c>
      <c r="FH10" s="16">
        <v>91306</v>
      </c>
      <c r="FI10" s="16">
        <v>2011850</v>
      </c>
      <c r="FJ10" s="16">
        <v>130458</v>
      </c>
      <c r="FK10" s="16">
        <v>-6553</v>
      </c>
      <c r="FL10" s="16">
        <v>191177</v>
      </c>
      <c r="FM10" s="16">
        <v>18532</v>
      </c>
      <c r="FN10" s="16">
        <v>23694</v>
      </c>
      <c r="FO10" s="16">
        <v>100867</v>
      </c>
      <c r="FP10" s="16">
        <v>2561331</v>
      </c>
      <c r="FQ10" s="16">
        <v>892058</v>
      </c>
      <c r="FR10" s="16">
        <v>1669273</v>
      </c>
      <c r="FS10" s="15">
        <v>317.42599999999999</v>
      </c>
      <c r="FT10" s="16">
        <v>300</v>
      </c>
      <c r="FU10" s="16">
        <v>95228</v>
      </c>
      <c r="FV10" s="16">
        <v>1669273</v>
      </c>
      <c r="FW10" s="16">
        <v>0</v>
      </c>
      <c r="FX10" s="14">
        <v>4</v>
      </c>
      <c r="FY10" s="16">
        <v>7635</v>
      </c>
      <c r="FZ10" s="16">
        <v>30540</v>
      </c>
      <c r="GA10" s="14">
        <v>0</v>
      </c>
      <c r="GB10" s="16">
        <v>7413</v>
      </c>
      <c r="GC10" s="16">
        <v>0</v>
      </c>
      <c r="GD10" s="16">
        <v>30540</v>
      </c>
      <c r="GE10" s="16">
        <v>30540</v>
      </c>
      <c r="GF10" s="16">
        <v>2995101</v>
      </c>
      <c r="GG10" s="16">
        <v>2561331</v>
      </c>
      <c r="GH10" s="16">
        <v>0</v>
      </c>
      <c r="GI10" s="16">
        <v>433770</v>
      </c>
      <c r="GJ10" s="16">
        <v>162576610</v>
      </c>
      <c r="GK10" s="16">
        <v>161388326</v>
      </c>
      <c r="GL10" s="16">
        <v>1188284</v>
      </c>
      <c r="GM10" s="16">
        <v>161388326</v>
      </c>
      <c r="GN10" s="18">
        <v>7.4000000000000003E-3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886</v>
      </c>
      <c r="GU10" s="16">
        <v>685</v>
      </c>
      <c r="GV10" s="16">
        <v>201</v>
      </c>
      <c r="GW10" s="15">
        <v>317.42599999999999</v>
      </c>
      <c r="GX10" s="16">
        <v>63803</v>
      </c>
      <c r="GY10" s="15">
        <v>317.42599999999999</v>
      </c>
      <c r="GZ10" s="16">
        <v>10</v>
      </c>
      <c r="HA10" s="16">
        <v>3174</v>
      </c>
      <c r="HB10" s="15">
        <v>317.42599999999999</v>
      </c>
      <c r="HC10" s="16">
        <v>7635</v>
      </c>
      <c r="HD10" s="15">
        <v>0.11600000000000001</v>
      </c>
      <c r="HE10" s="16">
        <v>281239</v>
      </c>
      <c r="HF10" s="16">
        <v>63803</v>
      </c>
      <c r="HG10" s="16">
        <v>3174</v>
      </c>
      <c r="HH10" s="16">
        <v>214262</v>
      </c>
      <c r="HI10" s="16">
        <v>162576610</v>
      </c>
      <c r="HJ10" s="18">
        <v>1.3179099999999999</v>
      </c>
      <c r="HK10" s="18">
        <v>1.9617800000000001</v>
      </c>
      <c r="HL10" s="18">
        <v>0</v>
      </c>
      <c r="HM10" s="16">
        <v>162576610</v>
      </c>
      <c r="HN10" s="16">
        <v>0</v>
      </c>
      <c r="HO10" s="16">
        <v>7635</v>
      </c>
      <c r="HP10" s="17">
        <v>0</v>
      </c>
      <c r="HQ10" s="16">
        <v>0</v>
      </c>
      <c r="HR10" s="15">
        <v>317.42599999999999</v>
      </c>
      <c r="HS10" s="16">
        <v>0</v>
      </c>
      <c r="HT10" s="16">
        <v>433770</v>
      </c>
      <c r="HU10" s="16">
        <v>0</v>
      </c>
      <c r="HV10" s="16">
        <v>0</v>
      </c>
      <c r="HW10" s="16">
        <v>0</v>
      </c>
      <c r="HX10" s="16">
        <v>19566</v>
      </c>
      <c r="HY10" s="16">
        <v>63803</v>
      </c>
      <c r="HZ10" s="16">
        <v>3174</v>
      </c>
      <c r="IA10" s="16">
        <v>0</v>
      </c>
      <c r="IB10" s="16">
        <v>0</v>
      </c>
      <c r="IC10" s="16">
        <v>386359</v>
      </c>
      <c r="ID10" s="16">
        <v>1669273</v>
      </c>
      <c r="IE10" s="16">
        <v>0</v>
      </c>
      <c r="IF10" s="16">
        <v>0</v>
      </c>
      <c r="IG10" s="16">
        <v>0</v>
      </c>
      <c r="IH10" s="16">
        <v>0</v>
      </c>
      <c r="II10" s="16">
        <v>19566</v>
      </c>
      <c r="IJ10" s="16">
        <v>63803</v>
      </c>
      <c r="IK10" s="16">
        <v>3174</v>
      </c>
      <c r="IL10" s="16">
        <v>0</v>
      </c>
      <c r="IM10" s="16">
        <v>0</v>
      </c>
      <c r="IN10" s="16">
        <v>0</v>
      </c>
      <c r="IO10" s="16">
        <v>30540</v>
      </c>
      <c r="IP10" s="16">
        <v>1747224</v>
      </c>
      <c r="IQ10" s="16">
        <v>2089700</v>
      </c>
      <c r="IR10" s="16">
        <v>12686</v>
      </c>
      <c r="IS10" s="16">
        <v>2102386</v>
      </c>
      <c r="IT10" s="19">
        <v>0.1</v>
      </c>
      <c r="IU10" s="16">
        <v>210239</v>
      </c>
      <c r="IV10" s="16">
        <v>162576610</v>
      </c>
      <c r="IW10" s="14">
        <v>273.7</v>
      </c>
      <c r="IX10" s="16">
        <v>593996</v>
      </c>
      <c r="IY10" s="16">
        <v>416026</v>
      </c>
      <c r="IZ10" s="16">
        <v>593996</v>
      </c>
      <c r="JA10" s="17">
        <v>0.25</v>
      </c>
      <c r="JB10" s="19">
        <v>0.17510000000000001</v>
      </c>
      <c r="JC10" s="16">
        <v>210239</v>
      </c>
      <c r="JD10" s="16">
        <v>36813</v>
      </c>
      <c r="JE10" s="17">
        <v>0.11</v>
      </c>
      <c r="JF10" s="16">
        <v>1462297</v>
      </c>
      <c r="JG10" s="16">
        <v>160853</v>
      </c>
      <c r="JH10" s="16">
        <v>210239</v>
      </c>
      <c r="JI10" s="16">
        <v>36813</v>
      </c>
      <c r="JJ10" s="16">
        <v>160853</v>
      </c>
      <c r="JK10" s="16">
        <v>12573</v>
      </c>
      <c r="JL10" s="16">
        <v>36813</v>
      </c>
      <c r="JM10" s="18">
        <v>0</v>
      </c>
      <c r="JN10" s="16">
        <v>0</v>
      </c>
      <c r="JO10" s="16">
        <v>160853</v>
      </c>
      <c r="JP10" s="16">
        <v>12573</v>
      </c>
      <c r="JQ10" s="16">
        <v>173426</v>
      </c>
      <c r="JR10" s="16">
        <v>2102386</v>
      </c>
      <c r="JS10" s="19">
        <v>0</v>
      </c>
      <c r="JT10" s="16">
        <v>0</v>
      </c>
      <c r="JU10" s="17">
        <v>0</v>
      </c>
      <c r="JV10" s="16">
        <v>1462297</v>
      </c>
      <c r="JW10" s="16">
        <v>0</v>
      </c>
      <c r="JX10" s="16">
        <v>0</v>
      </c>
      <c r="JY10" s="16">
        <v>0</v>
      </c>
      <c r="JZ10" s="16">
        <v>0</v>
      </c>
      <c r="KA10" s="16">
        <v>4643</v>
      </c>
      <c r="KB10" s="16">
        <v>4625</v>
      </c>
      <c r="KC10" s="16">
        <v>18</v>
      </c>
      <c r="KD10" s="16">
        <v>386359</v>
      </c>
      <c r="KE10" s="16">
        <v>18</v>
      </c>
      <c r="KF10" s="16">
        <v>386341</v>
      </c>
      <c r="KG10" s="16">
        <v>41</v>
      </c>
      <c r="KH10" s="16">
        <v>18</v>
      </c>
      <c r="KI10" s="16">
        <v>59</v>
      </c>
      <c r="KJ10" s="16">
        <v>877914</v>
      </c>
      <c r="KK10" s="16">
        <v>386341</v>
      </c>
      <c r="KL10" s="18">
        <v>1264255</v>
      </c>
      <c r="KM10" s="16">
        <v>12573</v>
      </c>
      <c r="KN10" s="16">
        <v>0</v>
      </c>
      <c r="KO10" s="16">
        <v>0</v>
      </c>
      <c r="KP10" s="16">
        <v>0</v>
      </c>
      <c r="KQ10" s="16">
        <v>1276828</v>
      </c>
      <c r="KR10" s="16">
        <v>400000</v>
      </c>
      <c r="KS10" s="16">
        <v>0</v>
      </c>
      <c r="KT10" s="16">
        <v>0</v>
      </c>
      <c r="KU10" s="16">
        <v>1676828</v>
      </c>
      <c r="KV10" s="16">
        <v>12573</v>
      </c>
      <c r="KW10" s="16">
        <v>1664255</v>
      </c>
      <c r="KX10" s="16">
        <v>162576610</v>
      </c>
      <c r="KY10" s="16">
        <v>10.236739999999999</v>
      </c>
      <c r="KZ10" s="16">
        <v>12573</v>
      </c>
      <c r="LA10" s="16">
        <v>162576610</v>
      </c>
      <c r="LB10" s="16">
        <v>7.7340000000000006E-2</v>
      </c>
      <c r="LC10" s="16">
        <v>10.236739999999999</v>
      </c>
      <c r="LD10" s="16">
        <v>10.314080000000001</v>
      </c>
      <c r="LE10" s="16">
        <v>98827</v>
      </c>
      <c r="LF10" s="16">
        <v>1128</v>
      </c>
      <c r="LG10" s="16">
        <v>17117</v>
      </c>
      <c r="LH10" s="16">
        <v>19084</v>
      </c>
      <c r="LI10" s="16">
        <v>125</v>
      </c>
      <c r="LJ10" s="16">
        <v>12420</v>
      </c>
      <c r="LK10" s="16">
        <v>1428</v>
      </c>
      <c r="LL10" s="16">
        <v>19566</v>
      </c>
      <c r="LM10" s="16">
        <v>130563</v>
      </c>
      <c r="LN10" s="16">
        <v>1747224</v>
      </c>
      <c r="LO10" s="18">
        <v>130563</v>
      </c>
      <c r="LP10" s="16">
        <v>1616661</v>
      </c>
      <c r="LQ10" s="16">
        <v>2995101</v>
      </c>
      <c r="LR10" s="18">
        <v>0</v>
      </c>
      <c r="LS10" s="18">
        <v>0</v>
      </c>
      <c r="LT10" s="18">
        <v>173426</v>
      </c>
      <c r="LU10" s="16">
        <v>0</v>
      </c>
      <c r="LV10" s="16">
        <v>30540</v>
      </c>
      <c r="LW10" s="16">
        <v>0</v>
      </c>
      <c r="LX10" s="16">
        <v>0</v>
      </c>
      <c r="LY10" s="16">
        <v>0</v>
      </c>
      <c r="LZ10" s="16">
        <v>0</v>
      </c>
      <c r="MA10" s="16">
        <v>0</v>
      </c>
      <c r="MB10" s="16">
        <v>1276828</v>
      </c>
      <c r="MC10" s="16">
        <v>30540</v>
      </c>
      <c r="MD10" s="16">
        <v>0</v>
      </c>
      <c r="ME10" s="16">
        <v>160853</v>
      </c>
      <c r="MF10" s="16">
        <v>0</v>
      </c>
      <c r="MG10" s="16">
        <v>14103</v>
      </c>
      <c r="MH10" s="16">
        <v>59</v>
      </c>
      <c r="MI10" s="16">
        <v>0</v>
      </c>
      <c r="MJ10" s="16">
        <v>1482383</v>
      </c>
      <c r="MK10" s="16">
        <v>162576610</v>
      </c>
      <c r="ML10" s="16">
        <v>0.67</v>
      </c>
      <c r="MM10" s="16">
        <v>108926</v>
      </c>
      <c r="MN10" s="16">
        <v>0</v>
      </c>
      <c r="MO10" s="16">
        <v>1462297</v>
      </c>
      <c r="MP10" s="16">
        <v>0</v>
      </c>
      <c r="MQ10" s="16">
        <v>108926</v>
      </c>
      <c r="MR10" s="16">
        <v>0</v>
      </c>
      <c r="MS10" s="16">
        <v>108926</v>
      </c>
      <c r="MT10" s="17">
        <v>0.11</v>
      </c>
      <c r="MU10" s="17">
        <v>0</v>
      </c>
      <c r="MV10" s="17">
        <v>0</v>
      </c>
      <c r="MW10" s="17">
        <v>0</v>
      </c>
      <c r="MX10" s="17">
        <v>0</v>
      </c>
      <c r="MY10" s="17">
        <v>0.11</v>
      </c>
      <c r="MZ10" s="16">
        <v>160853</v>
      </c>
      <c r="NA10" s="16">
        <v>0</v>
      </c>
      <c r="NB10" s="18">
        <v>0</v>
      </c>
      <c r="NC10" s="16">
        <v>0</v>
      </c>
      <c r="ND10" s="17">
        <v>160853</v>
      </c>
      <c r="NE10" s="16">
        <v>125000</v>
      </c>
      <c r="NF10" s="16">
        <v>0</v>
      </c>
      <c r="NG10" s="16">
        <v>53650</v>
      </c>
      <c r="NH10" s="16">
        <v>0</v>
      </c>
      <c r="NI10" s="16">
        <v>0</v>
      </c>
      <c r="NJ10" s="17">
        <v>0</v>
      </c>
      <c r="NK10" s="17">
        <v>0</v>
      </c>
    </row>
    <row r="11" spans="1:375" x14ac:dyDescent="0.55000000000000004">
      <c r="A11" s="13" t="s">
        <v>1188</v>
      </c>
      <c r="B11" s="13" t="s">
        <v>1194</v>
      </c>
      <c r="C11" s="13" t="s">
        <v>16</v>
      </c>
      <c r="D11" s="13" t="s">
        <v>17</v>
      </c>
      <c r="E11" s="14">
        <v>1446.4</v>
      </c>
      <c r="F11" s="15">
        <v>1.45</v>
      </c>
      <c r="G11" s="16">
        <v>7427</v>
      </c>
      <c r="H11" s="16">
        <v>10749</v>
      </c>
      <c r="I11" s="16">
        <v>6553</v>
      </c>
      <c r="J11" s="15">
        <v>1.45</v>
      </c>
      <c r="K11" s="16">
        <v>9502</v>
      </c>
      <c r="L11" s="16">
        <v>7427</v>
      </c>
      <c r="M11" s="16">
        <v>222</v>
      </c>
      <c r="N11" s="16">
        <v>7649</v>
      </c>
      <c r="O11" s="17">
        <v>651.27</v>
      </c>
      <c r="P11" s="17">
        <v>228.9</v>
      </c>
      <c r="Q11" s="14">
        <v>1446.4</v>
      </c>
      <c r="R11" s="17">
        <v>1675.3</v>
      </c>
      <c r="S11" s="17">
        <v>0</v>
      </c>
      <c r="T11" s="17">
        <v>1675.3</v>
      </c>
      <c r="U11" s="15">
        <v>139.97</v>
      </c>
      <c r="V11" s="15">
        <v>6.4539999999999997</v>
      </c>
      <c r="W11" s="15">
        <f>Data_AidAndLevy4[[#This Row],[L310]]*Data_AidAndLevy4[[#This Row],[L203]]</f>
        <v>49366.646000000001</v>
      </c>
      <c r="X11" s="17">
        <v>6.43</v>
      </c>
      <c r="Y11" s="17">
        <f>Data_AidAndLevy4[[#This Row],[L311]]*Data_AidAndLevy4[[#This Row],[L203]]</f>
        <v>49183.07</v>
      </c>
      <c r="Z11" s="15">
        <v>0</v>
      </c>
      <c r="AA11" s="15">
        <v>152.85400000000001</v>
      </c>
      <c r="AB11" s="17">
        <v>1675.3</v>
      </c>
      <c r="AC11" s="15">
        <v>1828.154</v>
      </c>
      <c r="AD11" s="17">
        <v>228.9</v>
      </c>
      <c r="AE11" s="15">
        <v>1599.2539999999999</v>
      </c>
      <c r="AF11" s="16">
        <v>7649</v>
      </c>
      <c r="AG11" s="14">
        <v>1446.4</v>
      </c>
      <c r="AH11" s="16">
        <v>11063514</v>
      </c>
      <c r="AI11" s="16">
        <v>10766144</v>
      </c>
      <c r="AJ11" s="17">
        <v>1.01</v>
      </c>
      <c r="AK11" s="16">
        <v>10873805</v>
      </c>
      <c r="AL11" s="16">
        <v>11063514</v>
      </c>
      <c r="AM11" s="16">
        <v>0</v>
      </c>
      <c r="AN11" s="16">
        <v>7649</v>
      </c>
      <c r="AO11" s="15">
        <v>152.85400000000001</v>
      </c>
      <c r="AP11" s="16">
        <v>1169180</v>
      </c>
      <c r="AQ11" s="16">
        <v>7649</v>
      </c>
      <c r="AR11" s="17">
        <v>228.9</v>
      </c>
      <c r="AS11" s="16">
        <v>1750856</v>
      </c>
      <c r="AT11" s="17">
        <v>670.34</v>
      </c>
      <c r="AU11" s="14">
        <v>1446.4</v>
      </c>
      <c r="AV11" s="16">
        <v>969580</v>
      </c>
      <c r="AW11" s="16">
        <v>944014</v>
      </c>
      <c r="AX11" s="16">
        <v>969580</v>
      </c>
      <c r="AY11" s="16">
        <v>0</v>
      </c>
      <c r="AZ11" s="16">
        <v>969580</v>
      </c>
      <c r="BA11" s="16">
        <v>969580</v>
      </c>
      <c r="BB11" s="17">
        <v>79.510000000000005</v>
      </c>
      <c r="BC11" s="14">
        <v>1446.4</v>
      </c>
      <c r="BD11" s="16">
        <v>115003</v>
      </c>
      <c r="BE11" s="16">
        <v>112113</v>
      </c>
      <c r="BF11" s="16">
        <v>115003</v>
      </c>
      <c r="BG11" s="16">
        <v>0</v>
      </c>
      <c r="BH11" s="16">
        <v>115003</v>
      </c>
      <c r="BI11" s="16">
        <v>115003</v>
      </c>
      <c r="BJ11" s="17">
        <v>66.209999999999994</v>
      </c>
      <c r="BK11" s="14">
        <v>1446.4</v>
      </c>
      <c r="BL11" s="16">
        <v>95766</v>
      </c>
      <c r="BM11" s="16">
        <v>92558</v>
      </c>
      <c r="BN11" s="16">
        <v>95766</v>
      </c>
      <c r="BO11" s="16">
        <v>0</v>
      </c>
      <c r="BP11" s="16">
        <v>95766</v>
      </c>
      <c r="BQ11" s="16">
        <v>95766</v>
      </c>
      <c r="BR11" s="17">
        <v>368.53</v>
      </c>
      <c r="BS11" s="14">
        <v>1446.4</v>
      </c>
      <c r="BT11" s="16">
        <v>533042</v>
      </c>
      <c r="BU11" s="16">
        <v>518631</v>
      </c>
      <c r="BV11" s="16">
        <v>533042</v>
      </c>
      <c r="BW11" s="16">
        <v>0</v>
      </c>
      <c r="BX11" s="16">
        <v>533042</v>
      </c>
      <c r="BY11" s="16">
        <v>533042</v>
      </c>
      <c r="BZ11" s="17">
        <v>343.89</v>
      </c>
      <c r="CA11" s="17">
        <v>1675.3</v>
      </c>
      <c r="CB11" s="16">
        <v>576119</v>
      </c>
      <c r="CC11" s="16">
        <v>558511</v>
      </c>
      <c r="CD11" s="16">
        <v>1147</v>
      </c>
      <c r="CE11" s="16">
        <v>559658</v>
      </c>
      <c r="CF11" s="16">
        <v>576119</v>
      </c>
      <c r="CG11" s="16">
        <v>0</v>
      </c>
      <c r="CH11" s="14">
        <v>1446.4</v>
      </c>
      <c r="CI11" s="16">
        <v>296</v>
      </c>
      <c r="CJ11" s="14">
        <v>3.6</v>
      </c>
      <c r="CK11" s="16">
        <v>1739</v>
      </c>
      <c r="CL11" s="17">
        <v>62.52</v>
      </c>
      <c r="CM11" s="16">
        <v>108722</v>
      </c>
      <c r="CN11" s="16">
        <v>1739</v>
      </c>
      <c r="CO11" s="17">
        <v>70.03</v>
      </c>
      <c r="CP11" s="16">
        <v>121782</v>
      </c>
      <c r="CQ11" s="17">
        <v>0</v>
      </c>
      <c r="CR11" s="17">
        <v>343.89</v>
      </c>
      <c r="CS11" s="16">
        <v>0</v>
      </c>
      <c r="CT11" s="17">
        <v>36.43</v>
      </c>
      <c r="CU11" s="17">
        <v>1675.3</v>
      </c>
      <c r="CV11" s="16">
        <v>61031</v>
      </c>
      <c r="CW11" s="16">
        <v>59215</v>
      </c>
      <c r="CX11" s="16">
        <v>61031</v>
      </c>
      <c r="CY11" s="16">
        <v>0</v>
      </c>
      <c r="CZ11" s="16">
        <v>61031</v>
      </c>
      <c r="DA11" s="16">
        <v>61031</v>
      </c>
      <c r="DB11" s="17">
        <v>4.33</v>
      </c>
      <c r="DC11" s="17">
        <v>1675.3</v>
      </c>
      <c r="DD11" s="16">
        <v>7254</v>
      </c>
      <c r="DE11" s="16">
        <v>7037</v>
      </c>
      <c r="DF11" s="16">
        <v>7254</v>
      </c>
      <c r="DG11" s="16">
        <v>0</v>
      </c>
      <c r="DH11" s="16">
        <v>7254</v>
      </c>
      <c r="DI11" s="16">
        <v>7254</v>
      </c>
      <c r="DJ11" s="16">
        <v>11063514</v>
      </c>
      <c r="DK11" s="16">
        <v>0</v>
      </c>
      <c r="DL11" s="16">
        <v>1169180</v>
      </c>
      <c r="DM11" s="16">
        <v>1750856</v>
      </c>
      <c r="DN11" s="16">
        <v>969580</v>
      </c>
      <c r="DO11" s="16">
        <v>115003</v>
      </c>
      <c r="DP11" s="16">
        <v>95766</v>
      </c>
      <c r="DQ11" s="16">
        <v>533042</v>
      </c>
      <c r="DR11" s="16">
        <v>576119</v>
      </c>
      <c r="DS11" s="16">
        <v>0</v>
      </c>
      <c r="DT11" s="16">
        <v>108722</v>
      </c>
      <c r="DU11" s="16">
        <v>121782</v>
      </c>
      <c r="DV11" s="16">
        <v>0</v>
      </c>
      <c r="DW11" s="16">
        <v>61031</v>
      </c>
      <c r="DX11" s="16">
        <v>7254</v>
      </c>
      <c r="DY11" s="16">
        <v>131089</v>
      </c>
      <c r="DZ11" s="16">
        <v>445629</v>
      </c>
      <c r="EA11" s="16">
        <v>10749</v>
      </c>
      <c r="EB11" s="16">
        <v>16897138</v>
      </c>
      <c r="EC11" s="16">
        <v>1128557663</v>
      </c>
      <c r="ED11" s="18">
        <v>4.9537800000000001</v>
      </c>
      <c r="EE11" s="16">
        <v>5590632</v>
      </c>
      <c r="EF11" s="16">
        <v>291348</v>
      </c>
      <c r="EG11" s="16">
        <v>296093</v>
      </c>
      <c r="EH11" s="16">
        <v>-4745</v>
      </c>
      <c r="EI11" s="16">
        <v>5590632</v>
      </c>
      <c r="EJ11" s="16">
        <v>5585887</v>
      </c>
      <c r="EK11" s="16">
        <v>260530320</v>
      </c>
      <c r="EL11" s="16">
        <v>236744493</v>
      </c>
      <c r="EM11" s="16">
        <v>23785827</v>
      </c>
      <c r="EN11" s="18">
        <v>4.9537800000000001</v>
      </c>
      <c r="EO11" s="16">
        <v>117830</v>
      </c>
      <c r="EP11" s="16">
        <v>0</v>
      </c>
      <c r="EQ11" s="16">
        <v>0</v>
      </c>
      <c r="ER11" s="16">
        <v>0</v>
      </c>
      <c r="ES11" s="16">
        <v>117830</v>
      </c>
      <c r="ET11" s="16">
        <v>117830</v>
      </c>
      <c r="EU11" s="16">
        <v>5585887</v>
      </c>
      <c r="EV11" s="16">
        <v>5703717</v>
      </c>
      <c r="EW11" s="16">
        <v>6749</v>
      </c>
      <c r="EX11" s="15">
        <v>1599.2539999999999</v>
      </c>
      <c r="EY11" s="16">
        <v>10793365</v>
      </c>
      <c r="EZ11" s="16">
        <v>6749</v>
      </c>
      <c r="FA11" s="17">
        <v>228.9</v>
      </c>
      <c r="FB11" s="16">
        <v>1544846</v>
      </c>
      <c r="FC11" s="16">
        <v>264</v>
      </c>
      <c r="FD11" s="17">
        <v>1675.3</v>
      </c>
      <c r="FE11" s="16">
        <v>442279</v>
      </c>
      <c r="FF11" s="16">
        <v>61031</v>
      </c>
      <c r="FG11" s="16">
        <v>7254</v>
      </c>
      <c r="FH11" s="16">
        <v>510564</v>
      </c>
      <c r="FI11" s="16">
        <v>10793365</v>
      </c>
      <c r="FJ11" s="16">
        <v>1544846</v>
      </c>
      <c r="FK11" s="16">
        <v>9502</v>
      </c>
      <c r="FL11" s="16">
        <v>969580</v>
      </c>
      <c r="FM11" s="16">
        <v>115003</v>
      </c>
      <c r="FN11" s="16">
        <v>95766</v>
      </c>
      <c r="FO11" s="16">
        <v>533042</v>
      </c>
      <c r="FP11" s="16">
        <v>14571668</v>
      </c>
      <c r="FQ11" s="16">
        <v>5703717</v>
      </c>
      <c r="FR11" s="16">
        <v>8867951</v>
      </c>
      <c r="FS11" s="15">
        <v>1828.154</v>
      </c>
      <c r="FT11" s="16">
        <v>300</v>
      </c>
      <c r="FU11" s="16">
        <v>548446</v>
      </c>
      <c r="FV11" s="16">
        <v>8867951</v>
      </c>
      <c r="FW11" s="16">
        <v>0</v>
      </c>
      <c r="FX11" s="14">
        <v>55</v>
      </c>
      <c r="FY11" s="16">
        <v>7635</v>
      </c>
      <c r="FZ11" s="16">
        <v>419925</v>
      </c>
      <c r="GA11" s="14">
        <v>0</v>
      </c>
      <c r="GB11" s="16">
        <v>7413</v>
      </c>
      <c r="GC11" s="16">
        <v>0</v>
      </c>
      <c r="GD11" s="16">
        <v>419925</v>
      </c>
      <c r="GE11" s="16">
        <v>419925</v>
      </c>
      <c r="GF11" s="16">
        <v>16897138</v>
      </c>
      <c r="GG11" s="16">
        <v>14571668</v>
      </c>
      <c r="GH11" s="16">
        <v>0</v>
      </c>
      <c r="GI11" s="16">
        <v>2325470</v>
      </c>
      <c r="GJ11" s="16">
        <v>1128557663</v>
      </c>
      <c r="GK11" s="16">
        <v>1069525353</v>
      </c>
      <c r="GL11" s="16">
        <v>59032310</v>
      </c>
      <c r="GM11" s="16">
        <v>1069525353</v>
      </c>
      <c r="GN11" s="18">
        <v>5.5199999999999999E-2</v>
      </c>
      <c r="GO11" s="16">
        <v>85989</v>
      </c>
      <c r="GP11" s="16">
        <v>4747</v>
      </c>
      <c r="GQ11" s="16">
        <v>85989</v>
      </c>
      <c r="GR11" s="16">
        <v>4747</v>
      </c>
      <c r="GS11" s="16">
        <v>81242</v>
      </c>
      <c r="GT11" s="16">
        <v>886</v>
      </c>
      <c r="GU11" s="16">
        <v>685</v>
      </c>
      <c r="GV11" s="16">
        <v>201</v>
      </c>
      <c r="GW11" s="15">
        <v>1828.154</v>
      </c>
      <c r="GX11" s="16">
        <v>367459</v>
      </c>
      <c r="GY11" s="15">
        <v>1828.154</v>
      </c>
      <c r="GZ11" s="16">
        <v>10</v>
      </c>
      <c r="HA11" s="16">
        <v>18282</v>
      </c>
      <c r="HB11" s="15">
        <v>1828.154</v>
      </c>
      <c r="HC11" s="16">
        <v>7635</v>
      </c>
      <c r="HD11" s="15">
        <v>0.11600000000000001</v>
      </c>
      <c r="HE11" s="16">
        <v>1619744</v>
      </c>
      <c r="HF11" s="16">
        <v>367459</v>
      </c>
      <c r="HG11" s="16">
        <v>18282</v>
      </c>
      <c r="HH11" s="16">
        <v>1234003</v>
      </c>
      <c r="HI11" s="16">
        <v>1128557663</v>
      </c>
      <c r="HJ11" s="18">
        <v>1.0934299999999999</v>
      </c>
      <c r="HK11" s="18">
        <v>1.9617800000000001</v>
      </c>
      <c r="HL11" s="18">
        <v>0</v>
      </c>
      <c r="HM11" s="16">
        <v>1128557663</v>
      </c>
      <c r="HN11" s="16">
        <v>0</v>
      </c>
      <c r="HO11" s="16">
        <v>7635</v>
      </c>
      <c r="HP11" s="17">
        <v>0</v>
      </c>
      <c r="HQ11" s="16">
        <v>0</v>
      </c>
      <c r="HR11" s="15">
        <v>1828.154</v>
      </c>
      <c r="HS11" s="16">
        <v>0</v>
      </c>
      <c r="HT11" s="16">
        <v>2325470</v>
      </c>
      <c r="HU11" s="16">
        <v>81242</v>
      </c>
      <c r="HV11" s="16">
        <v>0</v>
      </c>
      <c r="HW11" s="16">
        <v>0</v>
      </c>
      <c r="HX11" s="16">
        <v>131089</v>
      </c>
      <c r="HY11" s="16">
        <v>367459</v>
      </c>
      <c r="HZ11" s="16">
        <v>18282</v>
      </c>
      <c r="IA11" s="16">
        <v>0</v>
      </c>
      <c r="IB11" s="16">
        <v>0</v>
      </c>
      <c r="IC11" s="16">
        <v>1989576</v>
      </c>
      <c r="ID11" s="16">
        <v>8867951</v>
      </c>
      <c r="IE11" s="16">
        <v>0</v>
      </c>
      <c r="IF11" s="16">
        <v>81242</v>
      </c>
      <c r="IG11" s="16">
        <v>0</v>
      </c>
      <c r="IH11" s="16">
        <v>0</v>
      </c>
      <c r="II11" s="16">
        <v>131089</v>
      </c>
      <c r="IJ11" s="16">
        <v>367459</v>
      </c>
      <c r="IK11" s="16">
        <v>18282</v>
      </c>
      <c r="IL11" s="16">
        <v>0</v>
      </c>
      <c r="IM11" s="16">
        <v>0</v>
      </c>
      <c r="IN11" s="16">
        <v>0</v>
      </c>
      <c r="IO11" s="16">
        <v>419925</v>
      </c>
      <c r="IP11" s="16">
        <v>9623770</v>
      </c>
      <c r="IQ11" s="16">
        <v>11063514</v>
      </c>
      <c r="IR11" s="16">
        <v>0</v>
      </c>
      <c r="IS11" s="16">
        <v>11063514</v>
      </c>
      <c r="IT11" s="19">
        <v>0.1</v>
      </c>
      <c r="IU11" s="16">
        <v>1106351</v>
      </c>
      <c r="IV11" s="16">
        <v>1128557663</v>
      </c>
      <c r="IW11" s="14">
        <v>1446.4</v>
      </c>
      <c r="IX11" s="16">
        <v>780253</v>
      </c>
      <c r="IY11" s="16">
        <v>416026</v>
      </c>
      <c r="IZ11" s="16">
        <v>780253</v>
      </c>
      <c r="JA11" s="17">
        <v>0.25</v>
      </c>
      <c r="JB11" s="19">
        <v>0.1333</v>
      </c>
      <c r="JC11" s="16">
        <v>1106351</v>
      </c>
      <c r="JD11" s="16">
        <v>147477</v>
      </c>
      <c r="JE11" s="17">
        <v>0.06</v>
      </c>
      <c r="JF11" s="16">
        <v>12975003</v>
      </c>
      <c r="JG11" s="16">
        <v>778500</v>
      </c>
      <c r="JH11" s="16">
        <v>1106351</v>
      </c>
      <c r="JI11" s="16">
        <v>147477</v>
      </c>
      <c r="JJ11" s="16">
        <v>778500</v>
      </c>
      <c r="JK11" s="16">
        <v>180374</v>
      </c>
      <c r="JL11" s="16">
        <v>147477</v>
      </c>
      <c r="JM11" s="18">
        <v>0</v>
      </c>
      <c r="JN11" s="16">
        <v>0</v>
      </c>
      <c r="JO11" s="16">
        <v>778500</v>
      </c>
      <c r="JP11" s="16">
        <v>180374</v>
      </c>
      <c r="JQ11" s="16">
        <v>958874</v>
      </c>
      <c r="JR11" s="16">
        <v>11063514</v>
      </c>
      <c r="JS11" s="19">
        <v>0</v>
      </c>
      <c r="JT11" s="16">
        <v>0</v>
      </c>
      <c r="JU11" s="17">
        <v>0</v>
      </c>
      <c r="JV11" s="16">
        <v>12975003</v>
      </c>
      <c r="JW11" s="16">
        <v>0</v>
      </c>
      <c r="JX11" s="16">
        <v>0</v>
      </c>
      <c r="JY11" s="16">
        <v>0</v>
      </c>
      <c r="JZ11" s="16">
        <v>0</v>
      </c>
      <c r="KA11" s="16">
        <v>97457</v>
      </c>
      <c r="KB11" s="16">
        <v>98897</v>
      </c>
      <c r="KC11" s="16">
        <v>-1440</v>
      </c>
      <c r="KD11" s="16">
        <v>1989576</v>
      </c>
      <c r="KE11" s="16">
        <v>-1440</v>
      </c>
      <c r="KF11" s="16">
        <v>1991016</v>
      </c>
      <c r="KG11" s="16">
        <v>-4745</v>
      </c>
      <c r="KH11" s="16">
        <v>-1440</v>
      </c>
      <c r="KI11" s="16">
        <v>-6185</v>
      </c>
      <c r="KJ11" s="16">
        <v>5590632</v>
      </c>
      <c r="KK11" s="16">
        <v>1991016</v>
      </c>
      <c r="KL11" s="18">
        <v>7581648</v>
      </c>
      <c r="KM11" s="16">
        <v>180374</v>
      </c>
      <c r="KN11" s="16">
        <v>0</v>
      </c>
      <c r="KO11" s="16">
        <v>0</v>
      </c>
      <c r="KP11" s="16">
        <v>0</v>
      </c>
      <c r="KQ11" s="16">
        <v>7762022</v>
      </c>
      <c r="KR11" s="16">
        <v>700000</v>
      </c>
      <c r="KS11" s="16">
        <v>195900</v>
      </c>
      <c r="KT11" s="16">
        <v>0</v>
      </c>
      <c r="KU11" s="16">
        <v>8657922</v>
      </c>
      <c r="KV11" s="16">
        <v>180374</v>
      </c>
      <c r="KW11" s="16">
        <v>8477548</v>
      </c>
      <c r="KX11" s="16">
        <v>1128557663</v>
      </c>
      <c r="KY11" s="16">
        <v>7.5118400000000003</v>
      </c>
      <c r="KZ11" s="16">
        <v>180374</v>
      </c>
      <c r="LA11" s="16">
        <v>1154253815</v>
      </c>
      <c r="LB11" s="16">
        <v>0.15626999999999999</v>
      </c>
      <c r="LC11" s="16">
        <v>7.5118400000000003</v>
      </c>
      <c r="LD11" s="16">
        <v>7.6681100000000004</v>
      </c>
      <c r="LE11" s="16">
        <v>576119</v>
      </c>
      <c r="LF11" s="16">
        <v>0</v>
      </c>
      <c r="LG11" s="16">
        <v>108722</v>
      </c>
      <c r="LH11" s="16">
        <v>121782</v>
      </c>
      <c r="LI11" s="16">
        <v>0</v>
      </c>
      <c r="LJ11" s="16">
        <v>61031</v>
      </c>
      <c r="LK11" s="16">
        <v>7254</v>
      </c>
      <c r="LL11" s="16">
        <v>131089</v>
      </c>
      <c r="LM11" s="16">
        <v>743819</v>
      </c>
      <c r="LN11" s="16">
        <v>9623770</v>
      </c>
      <c r="LO11" s="18">
        <v>743819</v>
      </c>
      <c r="LP11" s="16">
        <v>8879951</v>
      </c>
      <c r="LQ11" s="16">
        <v>16897138</v>
      </c>
      <c r="LR11" s="18">
        <v>0</v>
      </c>
      <c r="LS11" s="18">
        <v>0</v>
      </c>
      <c r="LT11" s="18">
        <v>958874</v>
      </c>
      <c r="LU11" s="16">
        <v>0</v>
      </c>
      <c r="LV11" s="16">
        <v>419925</v>
      </c>
      <c r="LW11" s="16">
        <v>0</v>
      </c>
      <c r="LX11" s="16">
        <v>0</v>
      </c>
      <c r="LY11" s="16">
        <v>0</v>
      </c>
      <c r="LZ11" s="16">
        <v>0</v>
      </c>
      <c r="MA11" s="16">
        <v>0</v>
      </c>
      <c r="MB11" s="16">
        <v>7762022</v>
      </c>
      <c r="MC11" s="16">
        <v>419925</v>
      </c>
      <c r="MD11" s="16">
        <v>0</v>
      </c>
      <c r="ME11" s="16">
        <v>778500</v>
      </c>
      <c r="MF11" s="16">
        <v>0</v>
      </c>
      <c r="MG11" s="16">
        <v>117830</v>
      </c>
      <c r="MH11" s="16">
        <v>-6185</v>
      </c>
      <c r="MI11" s="16">
        <v>0</v>
      </c>
      <c r="MJ11" s="16">
        <v>9072092</v>
      </c>
      <c r="MK11" s="16">
        <v>1154253815</v>
      </c>
      <c r="ML11" s="16">
        <v>1.34</v>
      </c>
      <c r="MM11" s="16">
        <v>773350</v>
      </c>
      <c r="MN11" s="16">
        <v>0</v>
      </c>
      <c r="MO11" s="16">
        <v>12975003</v>
      </c>
      <c r="MP11" s="16">
        <v>0</v>
      </c>
      <c r="MQ11" s="16">
        <v>773350</v>
      </c>
      <c r="MR11" s="16">
        <v>0</v>
      </c>
      <c r="MS11" s="16">
        <v>773350</v>
      </c>
      <c r="MT11" s="17">
        <v>0.06</v>
      </c>
      <c r="MU11" s="17">
        <v>0</v>
      </c>
      <c r="MV11" s="17">
        <v>0</v>
      </c>
      <c r="MW11" s="17">
        <v>0</v>
      </c>
      <c r="MX11" s="17">
        <v>0</v>
      </c>
      <c r="MY11" s="17">
        <v>0.06</v>
      </c>
      <c r="MZ11" s="16">
        <v>778500</v>
      </c>
      <c r="NA11" s="16">
        <v>0</v>
      </c>
      <c r="NB11" s="18">
        <v>0</v>
      </c>
      <c r="NC11" s="16">
        <v>0</v>
      </c>
      <c r="ND11" s="17">
        <v>778500</v>
      </c>
      <c r="NE11" s="16">
        <v>1300000</v>
      </c>
      <c r="NF11" s="16">
        <v>0</v>
      </c>
      <c r="NG11" s="16">
        <v>380904</v>
      </c>
      <c r="NH11" s="16">
        <v>0</v>
      </c>
      <c r="NI11" s="16">
        <v>0</v>
      </c>
      <c r="NJ11" s="17">
        <v>0</v>
      </c>
      <c r="NK11" s="17">
        <v>155390</v>
      </c>
    </row>
    <row r="12" spans="1:375" x14ac:dyDescent="0.55000000000000004">
      <c r="A12" s="13" t="s">
        <v>1195</v>
      </c>
      <c r="B12" s="13" t="s">
        <v>1196</v>
      </c>
      <c r="C12" s="13" t="s">
        <v>18</v>
      </c>
      <c r="D12" s="13" t="s">
        <v>19</v>
      </c>
      <c r="E12" s="14">
        <v>1087.4000000000001</v>
      </c>
      <c r="F12" s="15">
        <v>0.38200000000000001</v>
      </c>
      <c r="G12" s="16">
        <v>7460</v>
      </c>
      <c r="H12" s="16">
        <v>2850</v>
      </c>
      <c r="I12" s="16">
        <v>6553</v>
      </c>
      <c r="J12" s="15">
        <v>0.38200000000000001</v>
      </c>
      <c r="K12" s="16">
        <v>2503</v>
      </c>
      <c r="L12" s="16">
        <v>7460</v>
      </c>
      <c r="M12" s="16">
        <v>222</v>
      </c>
      <c r="N12" s="16">
        <v>7682</v>
      </c>
      <c r="O12" s="17">
        <v>626.73</v>
      </c>
      <c r="P12" s="17">
        <v>160.86000000000001</v>
      </c>
      <c r="Q12" s="14">
        <v>1087.4000000000001</v>
      </c>
      <c r="R12" s="17">
        <v>1248.26</v>
      </c>
      <c r="S12" s="17">
        <v>3.34</v>
      </c>
      <c r="T12" s="17">
        <v>1251.5999999999999</v>
      </c>
      <c r="U12" s="15">
        <v>41.54</v>
      </c>
      <c r="V12" s="15">
        <v>5.181</v>
      </c>
      <c r="W12" s="15">
        <f>Data_AidAndLevy4[[#This Row],[L310]]*Data_AidAndLevy4[[#This Row],[L203]]</f>
        <v>39800.442000000003</v>
      </c>
      <c r="X12" s="17">
        <v>3.97</v>
      </c>
      <c r="Y12" s="17">
        <f>Data_AidAndLevy4[[#This Row],[L311]]*Data_AidAndLevy4[[#This Row],[L203]]</f>
        <v>30497.54</v>
      </c>
      <c r="Z12" s="15">
        <v>0</v>
      </c>
      <c r="AA12" s="15">
        <v>50.691000000000003</v>
      </c>
      <c r="AB12" s="17">
        <v>1248.26</v>
      </c>
      <c r="AC12" s="15">
        <v>1298.951</v>
      </c>
      <c r="AD12" s="17">
        <v>160.86000000000001</v>
      </c>
      <c r="AE12" s="15">
        <v>1138.0909999999999</v>
      </c>
      <c r="AF12" s="16">
        <v>7682</v>
      </c>
      <c r="AG12" s="14">
        <v>1087.4000000000001</v>
      </c>
      <c r="AH12" s="16">
        <v>8353407</v>
      </c>
      <c r="AI12" s="16">
        <v>7823302</v>
      </c>
      <c r="AJ12" s="17">
        <v>1.01</v>
      </c>
      <c r="AK12" s="16">
        <v>7901535</v>
      </c>
      <c r="AL12" s="16">
        <v>8353407</v>
      </c>
      <c r="AM12" s="16">
        <v>0</v>
      </c>
      <c r="AN12" s="16">
        <v>7682</v>
      </c>
      <c r="AO12" s="15">
        <v>50.691000000000003</v>
      </c>
      <c r="AP12" s="16">
        <v>389408</v>
      </c>
      <c r="AQ12" s="16">
        <v>7682</v>
      </c>
      <c r="AR12" s="17">
        <v>160.86000000000001</v>
      </c>
      <c r="AS12" s="16">
        <v>1235727</v>
      </c>
      <c r="AT12" s="17">
        <v>645.79999999999995</v>
      </c>
      <c r="AU12" s="14">
        <v>1087.4000000000001</v>
      </c>
      <c r="AV12" s="16">
        <v>702243</v>
      </c>
      <c r="AW12" s="16">
        <v>657252</v>
      </c>
      <c r="AX12" s="16">
        <v>702243</v>
      </c>
      <c r="AY12" s="16">
        <v>0</v>
      </c>
      <c r="AZ12" s="16">
        <v>702243</v>
      </c>
      <c r="BA12" s="16">
        <v>702243</v>
      </c>
      <c r="BB12" s="17">
        <v>68.89</v>
      </c>
      <c r="BC12" s="14">
        <v>1087.4000000000001</v>
      </c>
      <c r="BD12" s="16">
        <v>74911</v>
      </c>
      <c r="BE12" s="16">
        <v>69980</v>
      </c>
      <c r="BF12" s="16">
        <v>74911</v>
      </c>
      <c r="BG12" s="16">
        <v>0</v>
      </c>
      <c r="BH12" s="16">
        <v>74911</v>
      </c>
      <c r="BI12" s="16">
        <v>74911</v>
      </c>
      <c r="BJ12" s="17">
        <v>75.61</v>
      </c>
      <c r="BK12" s="14">
        <v>1087.4000000000001</v>
      </c>
      <c r="BL12" s="16">
        <v>82218</v>
      </c>
      <c r="BM12" s="16">
        <v>76828</v>
      </c>
      <c r="BN12" s="16">
        <v>82218</v>
      </c>
      <c r="BO12" s="16">
        <v>0</v>
      </c>
      <c r="BP12" s="16">
        <v>82218</v>
      </c>
      <c r="BQ12" s="16">
        <v>82218</v>
      </c>
      <c r="BR12" s="17">
        <v>368.53</v>
      </c>
      <c r="BS12" s="14">
        <v>1087.4000000000001</v>
      </c>
      <c r="BT12" s="16">
        <v>400740</v>
      </c>
      <c r="BU12" s="16">
        <v>375225</v>
      </c>
      <c r="BV12" s="16">
        <v>400740</v>
      </c>
      <c r="BW12" s="16">
        <v>0</v>
      </c>
      <c r="BX12" s="16">
        <v>400740</v>
      </c>
      <c r="BY12" s="16">
        <v>400740</v>
      </c>
      <c r="BZ12" s="17">
        <v>348.14</v>
      </c>
      <c r="CA12" s="17">
        <v>1248.26</v>
      </c>
      <c r="CB12" s="16">
        <v>434569</v>
      </c>
      <c r="CC12" s="16">
        <v>404270</v>
      </c>
      <c r="CD12" s="16">
        <v>0</v>
      </c>
      <c r="CE12" s="16">
        <v>404270</v>
      </c>
      <c r="CF12" s="16">
        <v>434569</v>
      </c>
      <c r="CG12" s="16">
        <v>0</v>
      </c>
      <c r="CH12" s="14">
        <v>1087.4000000000001</v>
      </c>
      <c r="CI12" s="16">
        <v>154</v>
      </c>
      <c r="CJ12" s="14">
        <v>1.3</v>
      </c>
      <c r="CK12" s="16">
        <v>1240</v>
      </c>
      <c r="CL12" s="17">
        <v>62.44</v>
      </c>
      <c r="CM12" s="16">
        <v>77426</v>
      </c>
      <c r="CN12" s="16">
        <v>1240</v>
      </c>
      <c r="CO12" s="17">
        <v>69.56</v>
      </c>
      <c r="CP12" s="16">
        <v>86254</v>
      </c>
      <c r="CQ12" s="17">
        <v>3.34</v>
      </c>
      <c r="CR12" s="17">
        <v>348.14</v>
      </c>
      <c r="CS12" s="16">
        <v>1163</v>
      </c>
      <c r="CT12" s="17">
        <v>34.47</v>
      </c>
      <c r="CU12" s="17">
        <v>1248.26</v>
      </c>
      <c r="CV12" s="16">
        <v>43028</v>
      </c>
      <c r="CW12" s="16">
        <v>39983</v>
      </c>
      <c r="CX12" s="16">
        <v>43028</v>
      </c>
      <c r="CY12" s="16">
        <v>0</v>
      </c>
      <c r="CZ12" s="16">
        <v>43028</v>
      </c>
      <c r="DA12" s="16">
        <v>43028</v>
      </c>
      <c r="DB12" s="17">
        <v>3.74</v>
      </c>
      <c r="DC12" s="17">
        <v>1248.26</v>
      </c>
      <c r="DD12" s="16">
        <v>4668</v>
      </c>
      <c r="DE12" s="16">
        <v>4324</v>
      </c>
      <c r="DF12" s="16">
        <v>4668</v>
      </c>
      <c r="DG12" s="16">
        <v>0</v>
      </c>
      <c r="DH12" s="16">
        <v>4668</v>
      </c>
      <c r="DI12" s="16">
        <v>4668</v>
      </c>
      <c r="DJ12" s="16">
        <v>8353407</v>
      </c>
      <c r="DK12" s="16">
        <v>0</v>
      </c>
      <c r="DL12" s="16">
        <v>389408</v>
      </c>
      <c r="DM12" s="16">
        <v>1235727</v>
      </c>
      <c r="DN12" s="16">
        <v>702243</v>
      </c>
      <c r="DO12" s="16">
        <v>74911</v>
      </c>
      <c r="DP12" s="16">
        <v>82218</v>
      </c>
      <c r="DQ12" s="16">
        <v>400740</v>
      </c>
      <c r="DR12" s="16">
        <v>434569</v>
      </c>
      <c r="DS12" s="16">
        <v>0</v>
      </c>
      <c r="DT12" s="16">
        <v>77426</v>
      </c>
      <c r="DU12" s="16">
        <v>86254</v>
      </c>
      <c r="DV12" s="16">
        <v>1163</v>
      </c>
      <c r="DW12" s="16">
        <v>43028</v>
      </c>
      <c r="DX12" s="16">
        <v>4668</v>
      </c>
      <c r="DY12" s="16">
        <v>96613</v>
      </c>
      <c r="DZ12" s="16">
        <v>291322</v>
      </c>
      <c r="EA12" s="16">
        <v>2850</v>
      </c>
      <c r="EB12" s="16">
        <v>12083321</v>
      </c>
      <c r="EC12" s="16">
        <v>557249793</v>
      </c>
      <c r="ED12" s="18">
        <v>5.4</v>
      </c>
      <c r="EE12" s="16">
        <v>3009149</v>
      </c>
      <c r="EF12" s="16">
        <v>24613</v>
      </c>
      <c r="EG12" s="16">
        <v>24401</v>
      </c>
      <c r="EH12" s="16">
        <v>212</v>
      </c>
      <c r="EI12" s="16">
        <v>3009149</v>
      </c>
      <c r="EJ12" s="16">
        <v>3009361</v>
      </c>
      <c r="EK12" s="16">
        <v>69659654</v>
      </c>
      <c r="EL12" s="16">
        <v>57980201</v>
      </c>
      <c r="EM12" s="16">
        <v>11679453</v>
      </c>
      <c r="EN12" s="18">
        <v>5.4</v>
      </c>
      <c r="EO12" s="16">
        <v>63069</v>
      </c>
      <c r="EP12" s="16">
        <v>0</v>
      </c>
      <c r="EQ12" s="16">
        <v>0</v>
      </c>
      <c r="ER12" s="16">
        <v>0</v>
      </c>
      <c r="ES12" s="16">
        <v>63069</v>
      </c>
      <c r="ET12" s="16">
        <v>63069</v>
      </c>
      <c r="EU12" s="16">
        <v>3009361</v>
      </c>
      <c r="EV12" s="16">
        <v>3072430</v>
      </c>
      <c r="EW12" s="16">
        <v>6749</v>
      </c>
      <c r="EX12" s="15">
        <v>1138.0909999999999</v>
      </c>
      <c r="EY12" s="16">
        <v>7680976</v>
      </c>
      <c r="EZ12" s="16">
        <v>6749</v>
      </c>
      <c r="FA12" s="17">
        <v>160.86000000000001</v>
      </c>
      <c r="FB12" s="16">
        <v>1085644</v>
      </c>
      <c r="FC12" s="16">
        <v>264</v>
      </c>
      <c r="FD12" s="17">
        <v>1251.5999999999999</v>
      </c>
      <c r="FE12" s="16">
        <v>330422</v>
      </c>
      <c r="FF12" s="16">
        <v>43028</v>
      </c>
      <c r="FG12" s="16">
        <v>4668</v>
      </c>
      <c r="FH12" s="16">
        <v>378118</v>
      </c>
      <c r="FI12" s="16">
        <v>7680976</v>
      </c>
      <c r="FJ12" s="16">
        <v>1085644</v>
      </c>
      <c r="FK12" s="16">
        <v>2503</v>
      </c>
      <c r="FL12" s="16">
        <v>702243</v>
      </c>
      <c r="FM12" s="16">
        <v>74911</v>
      </c>
      <c r="FN12" s="16">
        <v>82218</v>
      </c>
      <c r="FO12" s="16">
        <v>400740</v>
      </c>
      <c r="FP12" s="16">
        <v>10407353</v>
      </c>
      <c r="FQ12" s="16">
        <v>3072430</v>
      </c>
      <c r="FR12" s="16">
        <v>7334923</v>
      </c>
      <c r="FS12" s="15">
        <v>1298.951</v>
      </c>
      <c r="FT12" s="16">
        <v>300</v>
      </c>
      <c r="FU12" s="16">
        <v>389685</v>
      </c>
      <c r="FV12" s="16">
        <v>7334923</v>
      </c>
      <c r="FW12" s="16">
        <v>0</v>
      </c>
      <c r="FX12" s="14">
        <v>41.5</v>
      </c>
      <c r="FY12" s="16">
        <v>7635</v>
      </c>
      <c r="FZ12" s="16">
        <v>316853</v>
      </c>
      <c r="GA12" s="14">
        <v>0</v>
      </c>
      <c r="GB12" s="16">
        <v>7413</v>
      </c>
      <c r="GC12" s="16">
        <v>0</v>
      </c>
      <c r="GD12" s="16">
        <v>316853</v>
      </c>
      <c r="GE12" s="16">
        <v>316853</v>
      </c>
      <c r="GF12" s="16">
        <v>12083321</v>
      </c>
      <c r="GG12" s="16">
        <v>10407353</v>
      </c>
      <c r="GH12" s="16">
        <v>0</v>
      </c>
      <c r="GI12" s="16">
        <v>1675968</v>
      </c>
      <c r="GJ12" s="16">
        <v>557249793</v>
      </c>
      <c r="GK12" s="16">
        <v>574115907</v>
      </c>
      <c r="GL12" s="16">
        <v>0</v>
      </c>
      <c r="GM12" s="16">
        <v>574115907</v>
      </c>
      <c r="GN12" s="18">
        <v>0</v>
      </c>
      <c r="GO12" s="16">
        <v>73632</v>
      </c>
      <c r="GP12" s="16">
        <v>0</v>
      </c>
      <c r="GQ12" s="16">
        <v>73632</v>
      </c>
      <c r="GR12" s="16">
        <v>0</v>
      </c>
      <c r="GS12" s="16">
        <v>73632</v>
      </c>
      <c r="GT12" s="16">
        <v>886</v>
      </c>
      <c r="GU12" s="16">
        <v>685</v>
      </c>
      <c r="GV12" s="16">
        <v>201</v>
      </c>
      <c r="GW12" s="15">
        <v>1298.951</v>
      </c>
      <c r="GX12" s="16">
        <v>261089</v>
      </c>
      <c r="GY12" s="15">
        <v>1298.951</v>
      </c>
      <c r="GZ12" s="16">
        <v>10</v>
      </c>
      <c r="HA12" s="16">
        <v>12990</v>
      </c>
      <c r="HB12" s="15">
        <v>1298.951</v>
      </c>
      <c r="HC12" s="16">
        <v>7635</v>
      </c>
      <c r="HD12" s="15">
        <v>0.11600000000000001</v>
      </c>
      <c r="HE12" s="16">
        <v>1150871</v>
      </c>
      <c r="HF12" s="16">
        <v>261089</v>
      </c>
      <c r="HG12" s="16">
        <v>12990</v>
      </c>
      <c r="HH12" s="16">
        <v>876792</v>
      </c>
      <c r="HI12" s="16">
        <v>557249793</v>
      </c>
      <c r="HJ12" s="18">
        <v>1.5734300000000001</v>
      </c>
      <c r="HK12" s="18">
        <v>1.9617800000000001</v>
      </c>
      <c r="HL12" s="18">
        <v>0</v>
      </c>
      <c r="HM12" s="16">
        <v>557249793</v>
      </c>
      <c r="HN12" s="16">
        <v>0</v>
      </c>
      <c r="HO12" s="16">
        <v>7635</v>
      </c>
      <c r="HP12" s="17">
        <v>0</v>
      </c>
      <c r="HQ12" s="16">
        <v>0</v>
      </c>
      <c r="HR12" s="15">
        <v>1298.951</v>
      </c>
      <c r="HS12" s="16">
        <v>0</v>
      </c>
      <c r="HT12" s="16">
        <v>1675968</v>
      </c>
      <c r="HU12" s="16">
        <v>73632</v>
      </c>
      <c r="HV12" s="16">
        <v>0</v>
      </c>
      <c r="HW12" s="16">
        <v>0</v>
      </c>
      <c r="HX12" s="16">
        <v>96613</v>
      </c>
      <c r="HY12" s="16">
        <v>261089</v>
      </c>
      <c r="HZ12" s="16">
        <v>12990</v>
      </c>
      <c r="IA12" s="16">
        <v>0</v>
      </c>
      <c r="IB12" s="16">
        <v>0</v>
      </c>
      <c r="IC12" s="16">
        <v>1424870</v>
      </c>
      <c r="ID12" s="16">
        <v>7334923</v>
      </c>
      <c r="IE12" s="16">
        <v>0</v>
      </c>
      <c r="IF12" s="16">
        <v>73632</v>
      </c>
      <c r="IG12" s="16">
        <v>0</v>
      </c>
      <c r="IH12" s="16">
        <v>0</v>
      </c>
      <c r="II12" s="16">
        <v>96613</v>
      </c>
      <c r="IJ12" s="16">
        <v>261089</v>
      </c>
      <c r="IK12" s="16">
        <v>12990</v>
      </c>
      <c r="IL12" s="16">
        <v>0</v>
      </c>
      <c r="IM12" s="16">
        <v>0</v>
      </c>
      <c r="IN12" s="16">
        <v>0</v>
      </c>
      <c r="IO12" s="16">
        <v>316853</v>
      </c>
      <c r="IP12" s="16">
        <v>7902874</v>
      </c>
      <c r="IQ12" s="16">
        <v>8353407</v>
      </c>
      <c r="IR12" s="16">
        <v>0</v>
      </c>
      <c r="IS12" s="16">
        <v>8353407</v>
      </c>
      <c r="IT12" s="19">
        <v>0</v>
      </c>
      <c r="IU12" s="16">
        <v>0</v>
      </c>
      <c r="IV12" s="16">
        <v>557249793</v>
      </c>
      <c r="IW12" s="14">
        <v>1087.4000000000001</v>
      </c>
      <c r="IX12" s="16">
        <v>512461</v>
      </c>
      <c r="IY12" s="16">
        <v>416026</v>
      </c>
      <c r="IZ12" s="16">
        <v>512461</v>
      </c>
      <c r="JA12" s="17">
        <v>0.25</v>
      </c>
      <c r="JB12" s="19">
        <v>0.20300000000000001</v>
      </c>
      <c r="JC12" s="16">
        <v>0</v>
      </c>
      <c r="JD12" s="16">
        <v>0</v>
      </c>
      <c r="JE12" s="17">
        <v>0</v>
      </c>
      <c r="JF12" s="16">
        <v>6678501</v>
      </c>
      <c r="JG12" s="16">
        <v>0</v>
      </c>
      <c r="JH12" s="16">
        <v>0</v>
      </c>
      <c r="JI12" s="16">
        <v>0</v>
      </c>
      <c r="JJ12" s="16">
        <v>0</v>
      </c>
      <c r="JK12" s="16">
        <v>0</v>
      </c>
      <c r="JL12" s="16">
        <v>0</v>
      </c>
      <c r="JM12" s="18">
        <v>0</v>
      </c>
      <c r="JN12" s="16">
        <v>0</v>
      </c>
      <c r="JO12" s="16">
        <v>0</v>
      </c>
      <c r="JP12" s="16">
        <v>0</v>
      </c>
      <c r="JQ12" s="16">
        <v>0</v>
      </c>
      <c r="JR12" s="16">
        <v>8353407</v>
      </c>
      <c r="JS12" s="19">
        <v>0</v>
      </c>
      <c r="JT12" s="16">
        <v>0</v>
      </c>
      <c r="JU12" s="17">
        <v>0</v>
      </c>
      <c r="JV12" s="16">
        <v>6678501</v>
      </c>
      <c r="JW12" s="16">
        <v>0</v>
      </c>
      <c r="JX12" s="16">
        <v>0</v>
      </c>
      <c r="JY12" s="16">
        <v>0</v>
      </c>
      <c r="JZ12" s="16">
        <v>0</v>
      </c>
      <c r="KA12" s="16">
        <v>11480</v>
      </c>
      <c r="KB12" s="16">
        <v>11381</v>
      </c>
      <c r="KC12" s="16">
        <v>99</v>
      </c>
      <c r="KD12" s="16">
        <v>1424870</v>
      </c>
      <c r="KE12" s="16">
        <v>99</v>
      </c>
      <c r="KF12" s="16">
        <v>1424771</v>
      </c>
      <c r="KG12" s="16">
        <v>212</v>
      </c>
      <c r="KH12" s="16">
        <v>99</v>
      </c>
      <c r="KI12" s="16">
        <v>311</v>
      </c>
      <c r="KJ12" s="16">
        <v>3009149</v>
      </c>
      <c r="KK12" s="16">
        <v>1424771</v>
      </c>
      <c r="KL12" s="18">
        <v>4433920</v>
      </c>
      <c r="KM12" s="16">
        <v>0</v>
      </c>
      <c r="KN12" s="16">
        <v>0</v>
      </c>
      <c r="KO12" s="16">
        <v>0</v>
      </c>
      <c r="KP12" s="16">
        <v>0</v>
      </c>
      <c r="KQ12" s="16">
        <v>4433920</v>
      </c>
      <c r="KR12" s="16">
        <v>0</v>
      </c>
      <c r="KS12" s="16">
        <v>0</v>
      </c>
      <c r="KT12" s="16">
        <v>0</v>
      </c>
      <c r="KU12" s="16">
        <v>4433920</v>
      </c>
      <c r="KV12" s="16">
        <v>0</v>
      </c>
      <c r="KW12" s="16">
        <v>4433920</v>
      </c>
      <c r="KX12" s="16">
        <v>557249793</v>
      </c>
      <c r="KY12" s="16">
        <v>7.9567899999999998</v>
      </c>
      <c r="KZ12" s="16">
        <v>0</v>
      </c>
      <c r="LA12" s="16">
        <v>598239232</v>
      </c>
      <c r="LB12" s="16">
        <v>0</v>
      </c>
      <c r="LC12" s="16">
        <v>7.9567899999999998</v>
      </c>
      <c r="LD12" s="16">
        <v>7.9567899999999998</v>
      </c>
      <c r="LE12" s="16">
        <v>434569</v>
      </c>
      <c r="LF12" s="16">
        <v>0</v>
      </c>
      <c r="LG12" s="16">
        <v>77426</v>
      </c>
      <c r="LH12" s="16">
        <v>86254</v>
      </c>
      <c r="LI12" s="16">
        <v>1163</v>
      </c>
      <c r="LJ12" s="16">
        <v>43028</v>
      </c>
      <c r="LK12" s="16">
        <v>4668</v>
      </c>
      <c r="LL12" s="16">
        <v>96613</v>
      </c>
      <c r="LM12" s="16">
        <v>550495</v>
      </c>
      <c r="LN12" s="16">
        <v>7902874</v>
      </c>
      <c r="LO12" s="18">
        <v>550495</v>
      </c>
      <c r="LP12" s="16">
        <v>7352379</v>
      </c>
      <c r="LQ12" s="16">
        <v>12083321</v>
      </c>
      <c r="LR12" s="18">
        <v>0</v>
      </c>
      <c r="LS12" s="18">
        <v>0</v>
      </c>
      <c r="LT12" s="18">
        <v>0</v>
      </c>
      <c r="LU12" s="16">
        <v>0</v>
      </c>
      <c r="LV12" s="16">
        <v>316853</v>
      </c>
      <c r="LW12" s="16">
        <v>0</v>
      </c>
      <c r="LX12" s="16">
        <v>0</v>
      </c>
      <c r="LY12" s="16">
        <v>0</v>
      </c>
      <c r="LZ12" s="16">
        <v>0</v>
      </c>
      <c r="MA12" s="16">
        <v>0</v>
      </c>
      <c r="MB12" s="16">
        <v>4433920</v>
      </c>
      <c r="MC12" s="16">
        <v>316853</v>
      </c>
      <c r="MD12" s="16">
        <v>0</v>
      </c>
      <c r="ME12" s="16">
        <v>0</v>
      </c>
      <c r="MF12" s="16">
        <v>0</v>
      </c>
      <c r="MG12" s="16">
        <v>63069</v>
      </c>
      <c r="MH12" s="16">
        <v>311</v>
      </c>
      <c r="MI12" s="16">
        <v>0</v>
      </c>
      <c r="MJ12" s="16">
        <v>4814153</v>
      </c>
      <c r="MK12" s="16">
        <v>598239232</v>
      </c>
      <c r="ML12" s="16">
        <v>1.1000000000000001</v>
      </c>
      <c r="MM12" s="16">
        <v>658063</v>
      </c>
      <c r="MN12" s="16">
        <v>0.08</v>
      </c>
      <c r="MO12" s="16">
        <v>6678501</v>
      </c>
      <c r="MP12" s="16">
        <v>534280</v>
      </c>
      <c r="MQ12" s="16">
        <v>658063</v>
      </c>
      <c r="MR12" s="16">
        <v>534280</v>
      </c>
      <c r="MS12" s="16">
        <v>123783</v>
      </c>
      <c r="MT12" s="17">
        <v>0</v>
      </c>
      <c r="MU12" s="17">
        <v>0</v>
      </c>
      <c r="MV12" s="17">
        <v>0</v>
      </c>
      <c r="MW12" s="17">
        <v>0</v>
      </c>
      <c r="MX12" s="17">
        <v>0.08</v>
      </c>
      <c r="MY12" s="17">
        <v>0.08</v>
      </c>
      <c r="MZ12" s="16">
        <v>0</v>
      </c>
      <c r="NA12" s="16">
        <v>0</v>
      </c>
      <c r="NB12" s="18">
        <v>0</v>
      </c>
      <c r="NC12" s="16">
        <v>0</v>
      </c>
      <c r="ND12" s="17">
        <v>0</v>
      </c>
      <c r="NE12" s="16">
        <v>325000</v>
      </c>
      <c r="NF12" s="16">
        <v>0</v>
      </c>
      <c r="NG12" s="16">
        <v>197419</v>
      </c>
      <c r="NH12" s="16">
        <v>0</v>
      </c>
      <c r="NI12" s="16">
        <v>0</v>
      </c>
      <c r="NJ12" s="17">
        <v>0</v>
      </c>
      <c r="NK12" s="17">
        <v>527288</v>
      </c>
    </row>
    <row r="13" spans="1:375" x14ac:dyDescent="0.55000000000000004">
      <c r="A13" s="13" t="s">
        <v>1188</v>
      </c>
      <c r="B13" s="13" t="s">
        <v>1181</v>
      </c>
      <c r="C13" s="13" t="s">
        <v>22</v>
      </c>
      <c r="D13" s="13" t="s">
        <v>23</v>
      </c>
      <c r="E13" s="14">
        <v>872.8</v>
      </c>
      <c r="F13" s="15">
        <v>-1.448</v>
      </c>
      <c r="G13" s="16">
        <v>7413</v>
      </c>
      <c r="H13" s="16">
        <v>-10734</v>
      </c>
      <c r="I13" s="16">
        <v>6553</v>
      </c>
      <c r="J13" s="15">
        <v>-1.448</v>
      </c>
      <c r="K13" s="16">
        <v>-9489</v>
      </c>
      <c r="L13" s="16">
        <v>7413</v>
      </c>
      <c r="M13" s="16">
        <v>222</v>
      </c>
      <c r="N13" s="16">
        <v>7635</v>
      </c>
      <c r="O13" s="17">
        <v>694</v>
      </c>
      <c r="P13" s="17">
        <v>81.25</v>
      </c>
      <c r="Q13" s="14">
        <v>872.8</v>
      </c>
      <c r="R13" s="17">
        <v>954.05</v>
      </c>
      <c r="S13" s="17">
        <v>0</v>
      </c>
      <c r="T13" s="17">
        <v>954.05</v>
      </c>
      <c r="U13" s="15">
        <v>4.25</v>
      </c>
      <c r="V13" s="15">
        <v>4.2649999999999997</v>
      </c>
      <c r="W13" s="15">
        <f>Data_AidAndLevy4[[#This Row],[L310]]*Data_AidAndLevy4[[#This Row],[L203]]</f>
        <v>32563.274999999998</v>
      </c>
      <c r="X13" s="17">
        <v>13.05</v>
      </c>
      <c r="Y13" s="17">
        <f>Data_AidAndLevy4[[#This Row],[L311]]*Data_AidAndLevy4[[#This Row],[L203]]</f>
        <v>99636.75</v>
      </c>
      <c r="Z13" s="15">
        <v>0</v>
      </c>
      <c r="AA13" s="15">
        <v>21.565000000000001</v>
      </c>
      <c r="AB13" s="17">
        <v>954.05</v>
      </c>
      <c r="AC13" s="15">
        <v>975.61500000000001</v>
      </c>
      <c r="AD13" s="17">
        <v>81.25</v>
      </c>
      <c r="AE13" s="15">
        <v>894.36500000000001</v>
      </c>
      <c r="AF13" s="16">
        <v>7635</v>
      </c>
      <c r="AG13" s="14">
        <v>872.8</v>
      </c>
      <c r="AH13" s="16">
        <v>6663828</v>
      </c>
      <c r="AI13" s="16">
        <v>6346269</v>
      </c>
      <c r="AJ13" s="17">
        <v>1.01</v>
      </c>
      <c r="AK13" s="16">
        <v>6409732</v>
      </c>
      <c r="AL13" s="16">
        <v>6663828</v>
      </c>
      <c r="AM13" s="16">
        <v>0</v>
      </c>
      <c r="AN13" s="16">
        <v>7635</v>
      </c>
      <c r="AO13" s="15">
        <v>21.565000000000001</v>
      </c>
      <c r="AP13" s="16">
        <v>164649</v>
      </c>
      <c r="AQ13" s="16">
        <v>7635</v>
      </c>
      <c r="AR13" s="17">
        <v>81.25</v>
      </c>
      <c r="AS13" s="16">
        <v>620344</v>
      </c>
      <c r="AT13" s="17">
        <v>713.07</v>
      </c>
      <c r="AU13" s="14">
        <v>872.8</v>
      </c>
      <c r="AV13" s="16">
        <v>622367</v>
      </c>
      <c r="AW13" s="16">
        <v>594133</v>
      </c>
      <c r="AX13" s="16">
        <v>622367</v>
      </c>
      <c r="AY13" s="16">
        <v>0</v>
      </c>
      <c r="AZ13" s="16">
        <v>622367</v>
      </c>
      <c r="BA13" s="16">
        <v>622367</v>
      </c>
      <c r="BB13" s="17">
        <v>81.400000000000006</v>
      </c>
      <c r="BC13" s="14">
        <v>872.8</v>
      </c>
      <c r="BD13" s="16">
        <v>71046</v>
      </c>
      <c r="BE13" s="16">
        <v>67837</v>
      </c>
      <c r="BF13" s="16">
        <v>71046</v>
      </c>
      <c r="BG13" s="16">
        <v>0</v>
      </c>
      <c r="BH13" s="16">
        <v>71046</v>
      </c>
      <c r="BI13" s="16">
        <v>71046</v>
      </c>
      <c r="BJ13" s="17">
        <v>86.85</v>
      </c>
      <c r="BK13" s="14">
        <v>872.8</v>
      </c>
      <c r="BL13" s="16">
        <v>75803</v>
      </c>
      <c r="BM13" s="16">
        <v>72340</v>
      </c>
      <c r="BN13" s="16">
        <v>75803</v>
      </c>
      <c r="BO13" s="16">
        <v>0</v>
      </c>
      <c r="BP13" s="16">
        <v>75803</v>
      </c>
      <c r="BQ13" s="16">
        <v>75803</v>
      </c>
      <c r="BR13" s="17">
        <v>368.53</v>
      </c>
      <c r="BS13" s="14">
        <v>872.8</v>
      </c>
      <c r="BT13" s="16">
        <v>321653</v>
      </c>
      <c r="BU13" s="16">
        <v>306313</v>
      </c>
      <c r="BV13" s="16">
        <v>321653</v>
      </c>
      <c r="BW13" s="16">
        <v>0</v>
      </c>
      <c r="BX13" s="16">
        <v>321653</v>
      </c>
      <c r="BY13" s="16">
        <v>321653</v>
      </c>
      <c r="BZ13" s="17">
        <v>343.89</v>
      </c>
      <c r="CA13" s="17">
        <v>954.05</v>
      </c>
      <c r="CB13" s="16">
        <v>328088</v>
      </c>
      <c r="CC13" s="16">
        <v>311373</v>
      </c>
      <c r="CD13" s="16">
        <v>0</v>
      </c>
      <c r="CE13" s="16">
        <v>311373</v>
      </c>
      <c r="CF13" s="16">
        <v>328088</v>
      </c>
      <c r="CG13" s="16">
        <v>0</v>
      </c>
      <c r="CH13" s="14">
        <v>872.8</v>
      </c>
      <c r="CI13" s="16">
        <v>14</v>
      </c>
      <c r="CJ13" s="14">
        <v>0</v>
      </c>
      <c r="CK13" s="16">
        <v>887</v>
      </c>
      <c r="CL13" s="17">
        <v>62.52</v>
      </c>
      <c r="CM13" s="16">
        <v>55455</v>
      </c>
      <c r="CN13" s="16">
        <v>887</v>
      </c>
      <c r="CO13" s="17">
        <v>70.03</v>
      </c>
      <c r="CP13" s="16">
        <v>62117</v>
      </c>
      <c r="CQ13" s="17">
        <v>0</v>
      </c>
      <c r="CR13" s="17">
        <v>343.89</v>
      </c>
      <c r="CS13" s="16">
        <v>0</v>
      </c>
      <c r="CT13" s="17">
        <v>36.43</v>
      </c>
      <c r="CU13" s="17">
        <v>954.05</v>
      </c>
      <c r="CV13" s="16">
        <v>34756</v>
      </c>
      <c r="CW13" s="16">
        <v>33013</v>
      </c>
      <c r="CX13" s="16">
        <v>34756</v>
      </c>
      <c r="CY13" s="16">
        <v>0</v>
      </c>
      <c r="CZ13" s="16">
        <v>34756</v>
      </c>
      <c r="DA13" s="16">
        <v>34756</v>
      </c>
      <c r="DB13" s="17">
        <v>4.33</v>
      </c>
      <c r="DC13" s="17">
        <v>954.05</v>
      </c>
      <c r="DD13" s="16">
        <v>4131</v>
      </c>
      <c r="DE13" s="16">
        <v>3923</v>
      </c>
      <c r="DF13" s="16">
        <v>4131</v>
      </c>
      <c r="DG13" s="16">
        <v>0</v>
      </c>
      <c r="DH13" s="16">
        <v>4131</v>
      </c>
      <c r="DI13" s="16">
        <v>4131</v>
      </c>
      <c r="DJ13" s="16">
        <v>6663828</v>
      </c>
      <c r="DK13" s="16">
        <v>0</v>
      </c>
      <c r="DL13" s="16">
        <v>164649</v>
      </c>
      <c r="DM13" s="16">
        <v>620344</v>
      </c>
      <c r="DN13" s="16">
        <v>622367</v>
      </c>
      <c r="DO13" s="16">
        <v>71046</v>
      </c>
      <c r="DP13" s="16">
        <v>75803</v>
      </c>
      <c r="DQ13" s="16">
        <v>321653</v>
      </c>
      <c r="DR13" s="16">
        <v>328088</v>
      </c>
      <c r="DS13" s="16">
        <v>0</v>
      </c>
      <c r="DT13" s="16">
        <v>55455</v>
      </c>
      <c r="DU13" s="16">
        <v>62117</v>
      </c>
      <c r="DV13" s="16">
        <v>0</v>
      </c>
      <c r="DW13" s="16">
        <v>34756</v>
      </c>
      <c r="DX13" s="16">
        <v>4131</v>
      </c>
      <c r="DY13" s="16">
        <v>58587</v>
      </c>
      <c r="DZ13" s="16">
        <v>189986</v>
      </c>
      <c r="EA13" s="16">
        <v>-10734</v>
      </c>
      <c r="EB13" s="16">
        <v>9144902</v>
      </c>
      <c r="EC13" s="16">
        <v>497374431</v>
      </c>
      <c r="ED13" s="18">
        <v>5.4</v>
      </c>
      <c r="EE13" s="16">
        <v>2685822</v>
      </c>
      <c r="EF13" s="16">
        <v>22990</v>
      </c>
      <c r="EG13" s="16">
        <v>22960</v>
      </c>
      <c r="EH13" s="16">
        <v>30</v>
      </c>
      <c r="EI13" s="16">
        <v>2685822</v>
      </c>
      <c r="EJ13" s="16">
        <v>2685852</v>
      </c>
      <c r="EK13" s="16">
        <v>87596809</v>
      </c>
      <c r="EL13" s="16">
        <v>80958103</v>
      </c>
      <c r="EM13" s="16">
        <v>6638706</v>
      </c>
      <c r="EN13" s="18">
        <v>5.4</v>
      </c>
      <c r="EO13" s="16">
        <v>35849</v>
      </c>
      <c r="EP13" s="16">
        <v>0</v>
      </c>
      <c r="EQ13" s="16">
        <v>0</v>
      </c>
      <c r="ER13" s="16">
        <v>0</v>
      </c>
      <c r="ES13" s="16">
        <v>35849</v>
      </c>
      <c r="ET13" s="16">
        <v>35849</v>
      </c>
      <c r="EU13" s="16">
        <v>2685852</v>
      </c>
      <c r="EV13" s="16">
        <v>2721701</v>
      </c>
      <c r="EW13" s="16">
        <v>6749</v>
      </c>
      <c r="EX13" s="15">
        <v>894.36500000000001</v>
      </c>
      <c r="EY13" s="16">
        <v>6036069</v>
      </c>
      <c r="EZ13" s="16">
        <v>6749</v>
      </c>
      <c r="FA13" s="17">
        <v>81.25</v>
      </c>
      <c r="FB13" s="16">
        <v>548356</v>
      </c>
      <c r="FC13" s="16">
        <v>264</v>
      </c>
      <c r="FD13" s="17">
        <v>954.05</v>
      </c>
      <c r="FE13" s="16">
        <v>251869</v>
      </c>
      <c r="FF13" s="16">
        <v>34756</v>
      </c>
      <c r="FG13" s="16">
        <v>4131</v>
      </c>
      <c r="FH13" s="16">
        <v>290756</v>
      </c>
      <c r="FI13" s="16">
        <v>6036069</v>
      </c>
      <c r="FJ13" s="16">
        <v>548356</v>
      </c>
      <c r="FK13" s="16">
        <v>-9489</v>
      </c>
      <c r="FL13" s="16">
        <v>622367</v>
      </c>
      <c r="FM13" s="16">
        <v>71046</v>
      </c>
      <c r="FN13" s="16">
        <v>75803</v>
      </c>
      <c r="FO13" s="16">
        <v>321653</v>
      </c>
      <c r="FP13" s="16">
        <v>7956561</v>
      </c>
      <c r="FQ13" s="16">
        <v>2721701</v>
      </c>
      <c r="FR13" s="16">
        <v>5234860</v>
      </c>
      <c r="FS13" s="15">
        <v>975.61500000000001</v>
      </c>
      <c r="FT13" s="16">
        <v>300</v>
      </c>
      <c r="FU13" s="16">
        <v>292685</v>
      </c>
      <c r="FV13" s="16">
        <v>5234860</v>
      </c>
      <c r="FW13" s="16">
        <v>0</v>
      </c>
      <c r="FX13" s="14">
        <v>19</v>
      </c>
      <c r="FY13" s="16">
        <v>7635</v>
      </c>
      <c r="FZ13" s="16">
        <v>145065</v>
      </c>
      <c r="GA13" s="14">
        <v>0</v>
      </c>
      <c r="GB13" s="16">
        <v>7413</v>
      </c>
      <c r="GC13" s="16">
        <v>0</v>
      </c>
      <c r="GD13" s="16">
        <v>145065</v>
      </c>
      <c r="GE13" s="16">
        <v>145065</v>
      </c>
      <c r="GF13" s="16">
        <v>9144902</v>
      </c>
      <c r="GG13" s="16">
        <v>7956561</v>
      </c>
      <c r="GH13" s="16">
        <v>0</v>
      </c>
      <c r="GI13" s="16">
        <v>1188341</v>
      </c>
      <c r="GJ13" s="16">
        <v>497374431</v>
      </c>
      <c r="GK13" s="16">
        <v>488240351</v>
      </c>
      <c r="GL13" s="16">
        <v>9134080</v>
      </c>
      <c r="GM13" s="16">
        <v>488240351</v>
      </c>
      <c r="GN13" s="18">
        <v>1.8700000000000001E-2</v>
      </c>
      <c r="GO13" s="16">
        <v>11616</v>
      </c>
      <c r="GP13" s="16">
        <v>217</v>
      </c>
      <c r="GQ13" s="16">
        <v>11616</v>
      </c>
      <c r="GR13" s="16">
        <v>217</v>
      </c>
      <c r="GS13" s="16">
        <v>11399</v>
      </c>
      <c r="GT13" s="16">
        <v>886</v>
      </c>
      <c r="GU13" s="16">
        <v>685</v>
      </c>
      <c r="GV13" s="16">
        <v>201</v>
      </c>
      <c r="GW13" s="15">
        <v>975.61500000000001</v>
      </c>
      <c r="GX13" s="16">
        <v>196099</v>
      </c>
      <c r="GY13" s="15">
        <v>975.61500000000001</v>
      </c>
      <c r="GZ13" s="16">
        <v>10</v>
      </c>
      <c r="HA13" s="16">
        <v>9756</v>
      </c>
      <c r="HB13" s="15">
        <v>975.61500000000001</v>
      </c>
      <c r="HC13" s="16">
        <v>7635</v>
      </c>
      <c r="HD13" s="15">
        <v>0.11600000000000001</v>
      </c>
      <c r="HE13" s="16">
        <v>864395</v>
      </c>
      <c r="HF13" s="16">
        <v>196099</v>
      </c>
      <c r="HG13" s="16">
        <v>9756</v>
      </c>
      <c r="HH13" s="16">
        <v>658540</v>
      </c>
      <c r="HI13" s="16">
        <v>497374431</v>
      </c>
      <c r="HJ13" s="18">
        <v>1.32403</v>
      </c>
      <c r="HK13" s="18">
        <v>1.9617800000000001</v>
      </c>
      <c r="HL13" s="18">
        <v>0</v>
      </c>
      <c r="HM13" s="16">
        <v>497374431</v>
      </c>
      <c r="HN13" s="16">
        <v>0</v>
      </c>
      <c r="HO13" s="16">
        <v>7635</v>
      </c>
      <c r="HP13" s="17">
        <v>0</v>
      </c>
      <c r="HQ13" s="16">
        <v>0</v>
      </c>
      <c r="HR13" s="15">
        <v>975.61500000000001</v>
      </c>
      <c r="HS13" s="16">
        <v>0</v>
      </c>
      <c r="HT13" s="16">
        <v>1188341</v>
      </c>
      <c r="HU13" s="16">
        <v>11399</v>
      </c>
      <c r="HV13" s="16">
        <v>0</v>
      </c>
      <c r="HW13" s="16">
        <v>0</v>
      </c>
      <c r="HX13" s="16">
        <v>58587</v>
      </c>
      <c r="HY13" s="16">
        <v>196099</v>
      </c>
      <c r="HZ13" s="16">
        <v>9756</v>
      </c>
      <c r="IA13" s="16">
        <v>0</v>
      </c>
      <c r="IB13" s="16">
        <v>0</v>
      </c>
      <c r="IC13" s="16">
        <v>1029674</v>
      </c>
      <c r="ID13" s="16">
        <v>5234860</v>
      </c>
      <c r="IE13" s="16">
        <v>0</v>
      </c>
      <c r="IF13" s="16">
        <v>11399</v>
      </c>
      <c r="IG13" s="16">
        <v>0</v>
      </c>
      <c r="IH13" s="16">
        <v>0</v>
      </c>
      <c r="II13" s="16">
        <v>58587</v>
      </c>
      <c r="IJ13" s="16">
        <v>196099</v>
      </c>
      <c r="IK13" s="16">
        <v>9756</v>
      </c>
      <c r="IL13" s="16">
        <v>0</v>
      </c>
      <c r="IM13" s="16">
        <v>0</v>
      </c>
      <c r="IN13" s="16">
        <v>0</v>
      </c>
      <c r="IO13" s="16">
        <v>145065</v>
      </c>
      <c r="IP13" s="16">
        <v>5538592</v>
      </c>
      <c r="IQ13" s="16">
        <v>6663828</v>
      </c>
      <c r="IR13" s="16">
        <v>0</v>
      </c>
      <c r="IS13" s="16">
        <v>6663828</v>
      </c>
      <c r="IT13" s="19">
        <v>0.1</v>
      </c>
      <c r="IU13" s="16">
        <v>666383</v>
      </c>
      <c r="IV13" s="16">
        <v>497374431</v>
      </c>
      <c r="IW13" s="14">
        <v>872.8</v>
      </c>
      <c r="IX13" s="16">
        <v>569861</v>
      </c>
      <c r="IY13" s="16">
        <v>416026</v>
      </c>
      <c r="IZ13" s="16">
        <v>569861</v>
      </c>
      <c r="JA13" s="17">
        <v>0.25</v>
      </c>
      <c r="JB13" s="19">
        <v>0.1825</v>
      </c>
      <c r="JC13" s="16">
        <v>666383</v>
      </c>
      <c r="JD13" s="16">
        <v>121615</v>
      </c>
      <c r="JE13" s="17">
        <v>0.08</v>
      </c>
      <c r="JF13" s="16">
        <v>5711591</v>
      </c>
      <c r="JG13" s="16">
        <v>456927</v>
      </c>
      <c r="JH13" s="16">
        <v>666383</v>
      </c>
      <c r="JI13" s="16">
        <v>121615</v>
      </c>
      <c r="JJ13" s="16">
        <v>456927</v>
      </c>
      <c r="JK13" s="16">
        <v>87841</v>
      </c>
      <c r="JL13" s="16">
        <v>121615</v>
      </c>
      <c r="JM13" s="18">
        <v>0</v>
      </c>
      <c r="JN13" s="16">
        <v>0</v>
      </c>
      <c r="JO13" s="16">
        <v>456927</v>
      </c>
      <c r="JP13" s="16">
        <v>87841</v>
      </c>
      <c r="JQ13" s="16">
        <v>544768</v>
      </c>
      <c r="JR13" s="16">
        <v>6663828</v>
      </c>
      <c r="JS13" s="19">
        <v>0</v>
      </c>
      <c r="JT13" s="16">
        <v>0</v>
      </c>
      <c r="JU13" s="17">
        <v>0</v>
      </c>
      <c r="JV13" s="16">
        <v>5711591</v>
      </c>
      <c r="JW13" s="16">
        <v>0</v>
      </c>
      <c r="JX13" s="16">
        <v>0</v>
      </c>
      <c r="JY13" s="16">
        <v>0</v>
      </c>
      <c r="JZ13" s="16">
        <v>0</v>
      </c>
      <c r="KA13" s="16">
        <v>9901</v>
      </c>
      <c r="KB13" s="16">
        <v>9888</v>
      </c>
      <c r="KC13" s="16">
        <v>13</v>
      </c>
      <c r="KD13" s="16">
        <v>1029674</v>
      </c>
      <c r="KE13" s="16">
        <v>13</v>
      </c>
      <c r="KF13" s="16">
        <v>1029661</v>
      </c>
      <c r="KG13" s="16">
        <v>30</v>
      </c>
      <c r="KH13" s="16">
        <v>13</v>
      </c>
      <c r="KI13" s="16">
        <v>43</v>
      </c>
      <c r="KJ13" s="16">
        <v>2685822</v>
      </c>
      <c r="KK13" s="16">
        <v>1029661</v>
      </c>
      <c r="KL13" s="18">
        <v>3715483</v>
      </c>
      <c r="KM13" s="16">
        <v>87841</v>
      </c>
      <c r="KN13" s="16">
        <v>0</v>
      </c>
      <c r="KO13" s="16">
        <v>0</v>
      </c>
      <c r="KP13" s="16">
        <v>0</v>
      </c>
      <c r="KQ13" s="16">
        <v>3803324</v>
      </c>
      <c r="KR13" s="16">
        <v>350000</v>
      </c>
      <c r="KS13" s="16">
        <v>0</v>
      </c>
      <c r="KT13" s="16">
        <v>0</v>
      </c>
      <c r="KU13" s="16">
        <v>4153324</v>
      </c>
      <c r="KV13" s="16">
        <v>87841</v>
      </c>
      <c r="KW13" s="16">
        <v>4065483</v>
      </c>
      <c r="KX13" s="16">
        <v>497374431</v>
      </c>
      <c r="KY13" s="16">
        <v>8.1738900000000001</v>
      </c>
      <c r="KZ13" s="16">
        <v>87841</v>
      </c>
      <c r="LA13" s="16">
        <v>497374431</v>
      </c>
      <c r="LB13" s="16">
        <v>0.17660999999999999</v>
      </c>
      <c r="LC13" s="16">
        <v>8.1738900000000001</v>
      </c>
      <c r="LD13" s="16">
        <v>8.3505000000000003</v>
      </c>
      <c r="LE13" s="16">
        <v>328088</v>
      </c>
      <c r="LF13" s="16">
        <v>0</v>
      </c>
      <c r="LG13" s="16">
        <v>55455</v>
      </c>
      <c r="LH13" s="16">
        <v>62117</v>
      </c>
      <c r="LI13" s="16">
        <v>0</v>
      </c>
      <c r="LJ13" s="16">
        <v>34756</v>
      </c>
      <c r="LK13" s="16">
        <v>4131</v>
      </c>
      <c r="LL13" s="16">
        <v>58587</v>
      </c>
      <c r="LM13" s="16">
        <v>425960</v>
      </c>
      <c r="LN13" s="16">
        <v>5538592</v>
      </c>
      <c r="LO13" s="18">
        <v>425960</v>
      </c>
      <c r="LP13" s="16">
        <v>5112632</v>
      </c>
      <c r="LQ13" s="16">
        <v>9144902</v>
      </c>
      <c r="LR13" s="18">
        <v>0</v>
      </c>
      <c r="LS13" s="18">
        <v>0</v>
      </c>
      <c r="LT13" s="18">
        <v>544768</v>
      </c>
      <c r="LU13" s="16">
        <v>0</v>
      </c>
      <c r="LV13" s="16">
        <v>145065</v>
      </c>
      <c r="LW13" s="16">
        <v>0</v>
      </c>
      <c r="LX13" s="16">
        <v>0</v>
      </c>
      <c r="LY13" s="16">
        <v>0</v>
      </c>
      <c r="LZ13" s="16">
        <v>0</v>
      </c>
      <c r="MA13" s="16">
        <v>0</v>
      </c>
      <c r="MB13" s="16">
        <v>3803324</v>
      </c>
      <c r="MC13" s="16">
        <v>145065</v>
      </c>
      <c r="MD13" s="16">
        <v>0</v>
      </c>
      <c r="ME13" s="16">
        <v>456927</v>
      </c>
      <c r="MF13" s="16">
        <v>0</v>
      </c>
      <c r="MG13" s="16">
        <v>35849</v>
      </c>
      <c r="MH13" s="16">
        <v>43</v>
      </c>
      <c r="MI13" s="16">
        <v>0</v>
      </c>
      <c r="MJ13" s="16">
        <v>4441208</v>
      </c>
      <c r="MK13" s="16">
        <v>497374431</v>
      </c>
      <c r="ML13" s="16">
        <v>0.67</v>
      </c>
      <c r="MM13" s="16">
        <v>333241</v>
      </c>
      <c r="MN13" s="16">
        <v>0.01</v>
      </c>
      <c r="MO13" s="16">
        <v>5711591</v>
      </c>
      <c r="MP13" s="16">
        <v>57116</v>
      </c>
      <c r="MQ13" s="16">
        <v>333241</v>
      </c>
      <c r="MR13" s="16">
        <v>57116</v>
      </c>
      <c r="MS13" s="16">
        <v>276125</v>
      </c>
      <c r="MT13" s="17">
        <v>0.08</v>
      </c>
      <c r="MU13" s="17">
        <v>0</v>
      </c>
      <c r="MV13" s="17">
        <v>0</v>
      </c>
      <c r="MW13" s="17">
        <v>0</v>
      </c>
      <c r="MX13" s="17">
        <v>0.01</v>
      </c>
      <c r="MY13" s="17">
        <v>0.09</v>
      </c>
      <c r="MZ13" s="16">
        <v>456927</v>
      </c>
      <c r="NA13" s="16">
        <v>0</v>
      </c>
      <c r="NB13" s="18">
        <v>0</v>
      </c>
      <c r="NC13" s="16">
        <v>0</v>
      </c>
      <c r="ND13" s="17">
        <v>456927</v>
      </c>
      <c r="NE13" s="16">
        <v>400000</v>
      </c>
      <c r="NF13" s="16">
        <v>0</v>
      </c>
      <c r="NG13" s="16">
        <v>164134</v>
      </c>
      <c r="NH13" s="16">
        <v>0</v>
      </c>
      <c r="NI13" s="16">
        <v>0</v>
      </c>
      <c r="NJ13" s="17">
        <v>67146</v>
      </c>
      <c r="NK13" s="17">
        <v>0</v>
      </c>
    </row>
    <row r="14" spans="1:375" x14ac:dyDescent="0.55000000000000004">
      <c r="A14" s="13" t="s">
        <v>1181</v>
      </c>
      <c r="B14" s="13" t="s">
        <v>1197</v>
      </c>
      <c r="C14" s="13" t="s">
        <v>24</v>
      </c>
      <c r="D14" s="13" t="s">
        <v>25</v>
      </c>
      <c r="E14" s="14">
        <v>4439.6000000000004</v>
      </c>
      <c r="F14" s="15">
        <v>-3.64</v>
      </c>
      <c r="G14" s="16">
        <v>7468</v>
      </c>
      <c r="H14" s="16">
        <v>-27144</v>
      </c>
      <c r="I14" s="16">
        <v>6553</v>
      </c>
      <c r="J14" s="15">
        <v>-3.64</v>
      </c>
      <c r="K14" s="16">
        <v>-23802</v>
      </c>
      <c r="L14" s="16">
        <v>7468</v>
      </c>
      <c r="M14" s="16">
        <v>222</v>
      </c>
      <c r="N14" s="16">
        <v>7690</v>
      </c>
      <c r="O14" s="17">
        <v>635.54</v>
      </c>
      <c r="P14" s="17">
        <v>596.05999999999995</v>
      </c>
      <c r="Q14" s="14">
        <v>4439.6000000000004</v>
      </c>
      <c r="R14" s="17">
        <v>5035.66</v>
      </c>
      <c r="S14" s="17">
        <v>0</v>
      </c>
      <c r="T14" s="17">
        <v>5035.66</v>
      </c>
      <c r="U14" s="15">
        <v>26.18</v>
      </c>
      <c r="V14" s="15">
        <v>18.731999999999999</v>
      </c>
      <c r="W14" s="15">
        <f>Data_AidAndLevy4[[#This Row],[L310]]*Data_AidAndLevy4[[#This Row],[L203]]</f>
        <v>144049.07999999999</v>
      </c>
      <c r="X14" s="17">
        <v>47.75</v>
      </c>
      <c r="Y14" s="17">
        <f>Data_AidAndLevy4[[#This Row],[L311]]*Data_AidAndLevy4[[#This Row],[L203]]</f>
        <v>367197.5</v>
      </c>
      <c r="Z14" s="15">
        <v>0</v>
      </c>
      <c r="AA14" s="15">
        <v>92.662000000000006</v>
      </c>
      <c r="AB14" s="17">
        <v>5035.66</v>
      </c>
      <c r="AC14" s="15">
        <v>5128.3220000000001</v>
      </c>
      <c r="AD14" s="17">
        <v>596.05999999999995</v>
      </c>
      <c r="AE14" s="15">
        <v>4532.2619999999997</v>
      </c>
      <c r="AF14" s="16">
        <v>7690</v>
      </c>
      <c r="AG14" s="14">
        <v>4439.6000000000004</v>
      </c>
      <c r="AH14" s="16">
        <v>34140524</v>
      </c>
      <c r="AI14" s="16">
        <v>33489499</v>
      </c>
      <c r="AJ14" s="17">
        <v>1.01</v>
      </c>
      <c r="AK14" s="16">
        <v>33824394</v>
      </c>
      <c r="AL14" s="16">
        <v>34140524</v>
      </c>
      <c r="AM14" s="16">
        <v>0</v>
      </c>
      <c r="AN14" s="16">
        <v>7690</v>
      </c>
      <c r="AO14" s="15">
        <v>92.662000000000006</v>
      </c>
      <c r="AP14" s="16">
        <v>712571</v>
      </c>
      <c r="AQ14" s="16">
        <v>7690</v>
      </c>
      <c r="AR14" s="17">
        <v>596.05999999999995</v>
      </c>
      <c r="AS14" s="16">
        <v>4583701</v>
      </c>
      <c r="AT14" s="17">
        <v>654.61</v>
      </c>
      <c r="AU14" s="14">
        <v>4439.6000000000004</v>
      </c>
      <c r="AV14" s="16">
        <v>2906207</v>
      </c>
      <c r="AW14" s="16">
        <v>2850016</v>
      </c>
      <c r="AX14" s="16">
        <v>2906207</v>
      </c>
      <c r="AY14" s="16">
        <v>0</v>
      </c>
      <c r="AZ14" s="16">
        <v>2906207</v>
      </c>
      <c r="BA14" s="16">
        <v>2906207</v>
      </c>
      <c r="BB14" s="17">
        <v>79.63</v>
      </c>
      <c r="BC14" s="14">
        <v>4439.6000000000004</v>
      </c>
      <c r="BD14" s="16">
        <v>353525</v>
      </c>
      <c r="BE14" s="16">
        <v>347406</v>
      </c>
      <c r="BF14" s="16">
        <v>353525</v>
      </c>
      <c r="BG14" s="16">
        <v>0</v>
      </c>
      <c r="BH14" s="16">
        <v>353525</v>
      </c>
      <c r="BI14" s="16">
        <v>353525</v>
      </c>
      <c r="BJ14" s="17">
        <v>73.680000000000007</v>
      </c>
      <c r="BK14" s="14">
        <v>4439.6000000000004</v>
      </c>
      <c r="BL14" s="16">
        <v>327110</v>
      </c>
      <c r="BM14" s="16">
        <v>319872</v>
      </c>
      <c r="BN14" s="16">
        <v>327110</v>
      </c>
      <c r="BO14" s="16">
        <v>0</v>
      </c>
      <c r="BP14" s="16">
        <v>327110</v>
      </c>
      <c r="BQ14" s="16">
        <v>327110</v>
      </c>
      <c r="BR14" s="17">
        <v>368.53</v>
      </c>
      <c r="BS14" s="14">
        <v>4439.6000000000004</v>
      </c>
      <c r="BT14" s="16">
        <v>1636126</v>
      </c>
      <c r="BU14" s="16">
        <v>1604518</v>
      </c>
      <c r="BV14" s="16">
        <v>1636126</v>
      </c>
      <c r="BW14" s="16">
        <v>0</v>
      </c>
      <c r="BX14" s="16">
        <v>1636126</v>
      </c>
      <c r="BY14" s="16">
        <v>1636126</v>
      </c>
      <c r="BZ14" s="17">
        <v>325.88</v>
      </c>
      <c r="CA14" s="17">
        <v>5035.66</v>
      </c>
      <c r="CB14" s="16">
        <v>1641021</v>
      </c>
      <c r="CC14" s="16">
        <v>1590601</v>
      </c>
      <c r="CD14" s="16">
        <v>0</v>
      </c>
      <c r="CE14" s="16">
        <v>1590601</v>
      </c>
      <c r="CF14" s="16">
        <v>1641021</v>
      </c>
      <c r="CG14" s="16">
        <v>0</v>
      </c>
      <c r="CH14" s="14">
        <v>4439.6000000000004</v>
      </c>
      <c r="CI14" s="16">
        <v>130</v>
      </c>
      <c r="CJ14" s="14">
        <v>1.2</v>
      </c>
      <c r="CK14" s="16">
        <v>4568</v>
      </c>
      <c r="CL14" s="17">
        <v>62.04</v>
      </c>
      <c r="CM14" s="16">
        <v>283399</v>
      </c>
      <c r="CN14" s="16">
        <v>4568</v>
      </c>
      <c r="CO14" s="17">
        <v>68.150000000000006</v>
      </c>
      <c r="CP14" s="16">
        <v>311309</v>
      </c>
      <c r="CQ14" s="17">
        <v>0</v>
      </c>
      <c r="CR14" s="17">
        <v>325.88</v>
      </c>
      <c r="CS14" s="16">
        <v>0</v>
      </c>
      <c r="CT14" s="17">
        <v>27.75</v>
      </c>
      <c r="CU14" s="17">
        <v>5035.66</v>
      </c>
      <c r="CV14" s="16">
        <v>139740</v>
      </c>
      <c r="CW14" s="16">
        <v>134579</v>
      </c>
      <c r="CX14" s="16">
        <v>139740</v>
      </c>
      <c r="CY14" s="16">
        <v>0</v>
      </c>
      <c r="CZ14" s="16">
        <v>139740</v>
      </c>
      <c r="DA14" s="16">
        <v>139740</v>
      </c>
      <c r="DB14" s="17">
        <v>3.48</v>
      </c>
      <c r="DC14" s="17">
        <v>5035.66</v>
      </c>
      <c r="DD14" s="16">
        <v>17524</v>
      </c>
      <c r="DE14" s="16">
        <v>16904</v>
      </c>
      <c r="DF14" s="16">
        <v>17524</v>
      </c>
      <c r="DG14" s="16">
        <v>0</v>
      </c>
      <c r="DH14" s="16">
        <v>17524</v>
      </c>
      <c r="DI14" s="16">
        <v>17524</v>
      </c>
      <c r="DJ14" s="16">
        <v>34140524</v>
      </c>
      <c r="DK14" s="16">
        <v>0</v>
      </c>
      <c r="DL14" s="16">
        <v>712571</v>
      </c>
      <c r="DM14" s="16">
        <v>4583701</v>
      </c>
      <c r="DN14" s="16">
        <v>2906207</v>
      </c>
      <c r="DO14" s="16">
        <v>353525</v>
      </c>
      <c r="DP14" s="16">
        <v>327110</v>
      </c>
      <c r="DQ14" s="16">
        <v>1636126</v>
      </c>
      <c r="DR14" s="16">
        <v>1641021</v>
      </c>
      <c r="DS14" s="16">
        <v>0</v>
      </c>
      <c r="DT14" s="16">
        <v>283399</v>
      </c>
      <c r="DU14" s="16">
        <v>311309</v>
      </c>
      <c r="DV14" s="16">
        <v>0</v>
      </c>
      <c r="DW14" s="16">
        <v>139740</v>
      </c>
      <c r="DX14" s="16">
        <v>17524</v>
      </c>
      <c r="DY14" s="16">
        <v>266588</v>
      </c>
      <c r="DZ14" s="16">
        <v>1657747</v>
      </c>
      <c r="EA14" s="16">
        <v>-27144</v>
      </c>
      <c r="EB14" s="16">
        <v>48416772</v>
      </c>
      <c r="EC14" s="16">
        <v>3096300825</v>
      </c>
      <c r="ED14" s="18">
        <v>5.4</v>
      </c>
      <c r="EE14" s="16">
        <v>16720024</v>
      </c>
      <c r="EF14" s="16">
        <v>50051</v>
      </c>
      <c r="EG14" s="16">
        <v>46689</v>
      </c>
      <c r="EH14" s="16">
        <v>3362</v>
      </c>
      <c r="EI14" s="16">
        <v>16720024</v>
      </c>
      <c r="EJ14" s="16">
        <v>16723386</v>
      </c>
      <c r="EK14" s="16">
        <v>1115963831</v>
      </c>
      <c r="EL14" s="16">
        <v>1074225885</v>
      </c>
      <c r="EM14" s="16">
        <v>41737946</v>
      </c>
      <c r="EN14" s="18">
        <v>5.4</v>
      </c>
      <c r="EO14" s="16">
        <v>225385</v>
      </c>
      <c r="EP14" s="16">
        <v>0</v>
      </c>
      <c r="EQ14" s="16">
        <v>0</v>
      </c>
      <c r="ER14" s="16">
        <v>0</v>
      </c>
      <c r="ES14" s="16">
        <v>225385</v>
      </c>
      <c r="ET14" s="16">
        <v>225385</v>
      </c>
      <c r="EU14" s="16">
        <v>16723386</v>
      </c>
      <c r="EV14" s="16">
        <v>16948771</v>
      </c>
      <c r="EW14" s="16">
        <v>6749</v>
      </c>
      <c r="EX14" s="15">
        <v>4532.2619999999997</v>
      </c>
      <c r="EY14" s="16">
        <v>30588236</v>
      </c>
      <c r="EZ14" s="16">
        <v>6749</v>
      </c>
      <c r="FA14" s="17">
        <v>596.05999999999995</v>
      </c>
      <c r="FB14" s="16">
        <v>4022809</v>
      </c>
      <c r="FC14" s="16">
        <v>264</v>
      </c>
      <c r="FD14" s="17">
        <v>5035.66</v>
      </c>
      <c r="FE14" s="16">
        <v>1329414</v>
      </c>
      <c r="FF14" s="16">
        <v>139740</v>
      </c>
      <c r="FG14" s="16">
        <v>17524</v>
      </c>
      <c r="FH14" s="16">
        <v>1486678</v>
      </c>
      <c r="FI14" s="16">
        <v>30588236</v>
      </c>
      <c r="FJ14" s="16">
        <v>4022809</v>
      </c>
      <c r="FK14" s="16">
        <v>-23802</v>
      </c>
      <c r="FL14" s="16">
        <v>2906207</v>
      </c>
      <c r="FM14" s="16">
        <v>353525</v>
      </c>
      <c r="FN14" s="16">
        <v>327110</v>
      </c>
      <c r="FO14" s="16">
        <v>1636126</v>
      </c>
      <c r="FP14" s="16">
        <v>41296889</v>
      </c>
      <c r="FQ14" s="16">
        <v>16948771</v>
      </c>
      <c r="FR14" s="16">
        <v>24348118</v>
      </c>
      <c r="FS14" s="15">
        <v>5128.3220000000001</v>
      </c>
      <c r="FT14" s="16">
        <v>300</v>
      </c>
      <c r="FU14" s="16">
        <v>1538497</v>
      </c>
      <c r="FV14" s="16">
        <v>24348118</v>
      </c>
      <c r="FW14" s="16">
        <v>0</v>
      </c>
      <c r="FX14" s="14">
        <v>108.5</v>
      </c>
      <c r="FY14" s="16">
        <v>7635</v>
      </c>
      <c r="FZ14" s="16">
        <v>828398</v>
      </c>
      <c r="GA14" s="14">
        <v>0</v>
      </c>
      <c r="GB14" s="16">
        <v>7413</v>
      </c>
      <c r="GC14" s="16">
        <v>0</v>
      </c>
      <c r="GD14" s="16">
        <v>828398</v>
      </c>
      <c r="GE14" s="16">
        <v>828398</v>
      </c>
      <c r="GF14" s="16">
        <v>48416772</v>
      </c>
      <c r="GG14" s="16">
        <v>41296889</v>
      </c>
      <c r="GH14" s="16">
        <v>0</v>
      </c>
      <c r="GI14" s="16">
        <v>7119883</v>
      </c>
      <c r="GJ14" s="16">
        <v>3096300825</v>
      </c>
      <c r="GK14" s="16">
        <v>3102770371</v>
      </c>
      <c r="GL14" s="16">
        <v>0</v>
      </c>
      <c r="GM14" s="16">
        <v>3102770371</v>
      </c>
      <c r="GN14" s="18">
        <v>0</v>
      </c>
      <c r="GO14" s="16">
        <v>36224</v>
      </c>
      <c r="GP14" s="16">
        <v>0</v>
      </c>
      <c r="GQ14" s="16">
        <v>36224</v>
      </c>
      <c r="GR14" s="16">
        <v>0</v>
      </c>
      <c r="GS14" s="16">
        <v>36224</v>
      </c>
      <c r="GT14" s="16">
        <v>886</v>
      </c>
      <c r="GU14" s="16">
        <v>685</v>
      </c>
      <c r="GV14" s="16">
        <v>201</v>
      </c>
      <c r="GW14" s="15">
        <v>5128.3220000000001</v>
      </c>
      <c r="GX14" s="16">
        <v>1030793</v>
      </c>
      <c r="GY14" s="15">
        <v>5128.3220000000001</v>
      </c>
      <c r="GZ14" s="16">
        <v>10</v>
      </c>
      <c r="HA14" s="16">
        <v>51283</v>
      </c>
      <c r="HB14" s="15">
        <v>5128.3220000000001</v>
      </c>
      <c r="HC14" s="16">
        <v>7635</v>
      </c>
      <c r="HD14" s="15">
        <v>0.11600000000000001</v>
      </c>
      <c r="HE14" s="16">
        <v>4543693</v>
      </c>
      <c r="HF14" s="16">
        <v>1030793</v>
      </c>
      <c r="HG14" s="16">
        <v>51283</v>
      </c>
      <c r="HH14" s="16">
        <v>3461617</v>
      </c>
      <c r="HI14" s="16">
        <v>3096300825</v>
      </c>
      <c r="HJ14" s="18">
        <v>1.11798</v>
      </c>
      <c r="HK14" s="18">
        <v>1.9617800000000001</v>
      </c>
      <c r="HL14" s="18">
        <v>0</v>
      </c>
      <c r="HM14" s="16">
        <v>3096300825</v>
      </c>
      <c r="HN14" s="16">
        <v>0</v>
      </c>
      <c r="HO14" s="16">
        <v>7635</v>
      </c>
      <c r="HP14" s="17">
        <v>0</v>
      </c>
      <c r="HQ14" s="16">
        <v>0</v>
      </c>
      <c r="HR14" s="15">
        <v>5128.3220000000001</v>
      </c>
      <c r="HS14" s="16">
        <v>0</v>
      </c>
      <c r="HT14" s="16">
        <v>7119883</v>
      </c>
      <c r="HU14" s="16">
        <v>36224</v>
      </c>
      <c r="HV14" s="16">
        <v>0</v>
      </c>
      <c r="HW14" s="16">
        <v>0</v>
      </c>
      <c r="HX14" s="16">
        <v>266588</v>
      </c>
      <c r="HY14" s="16">
        <v>1030793</v>
      </c>
      <c r="HZ14" s="16">
        <v>51283</v>
      </c>
      <c r="IA14" s="16">
        <v>0</v>
      </c>
      <c r="IB14" s="16">
        <v>0</v>
      </c>
      <c r="IC14" s="16">
        <v>6268171</v>
      </c>
      <c r="ID14" s="16">
        <v>24348118</v>
      </c>
      <c r="IE14" s="16">
        <v>0</v>
      </c>
      <c r="IF14" s="16">
        <v>36224</v>
      </c>
      <c r="IG14" s="16">
        <v>0</v>
      </c>
      <c r="IH14" s="16">
        <v>0</v>
      </c>
      <c r="II14" s="16">
        <v>266588</v>
      </c>
      <c r="IJ14" s="16">
        <v>1030793</v>
      </c>
      <c r="IK14" s="16">
        <v>51283</v>
      </c>
      <c r="IL14" s="16">
        <v>0</v>
      </c>
      <c r="IM14" s="16">
        <v>0</v>
      </c>
      <c r="IN14" s="16">
        <v>0</v>
      </c>
      <c r="IO14" s="16">
        <v>828398</v>
      </c>
      <c r="IP14" s="16">
        <v>26028228</v>
      </c>
      <c r="IQ14" s="16">
        <v>34140524</v>
      </c>
      <c r="IR14" s="16">
        <v>0</v>
      </c>
      <c r="IS14" s="16">
        <v>34140524</v>
      </c>
      <c r="IT14" s="19">
        <v>0.1</v>
      </c>
      <c r="IU14" s="16">
        <v>3414052</v>
      </c>
      <c r="IV14" s="16">
        <v>3096300825</v>
      </c>
      <c r="IW14" s="14">
        <v>4439.6000000000004</v>
      </c>
      <c r="IX14" s="16">
        <v>697428</v>
      </c>
      <c r="IY14" s="16">
        <v>416026</v>
      </c>
      <c r="IZ14" s="16">
        <v>697428</v>
      </c>
      <c r="JA14" s="17">
        <v>0.25</v>
      </c>
      <c r="JB14" s="19">
        <v>0.14910000000000001</v>
      </c>
      <c r="JC14" s="16">
        <v>3414052</v>
      </c>
      <c r="JD14" s="16">
        <v>509035</v>
      </c>
      <c r="JE14" s="17">
        <v>0.03</v>
      </c>
      <c r="JF14" s="16">
        <v>64673172</v>
      </c>
      <c r="JG14" s="16">
        <v>1940195</v>
      </c>
      <c r="JH14" s="16">
        <v>3414052</v>
      </c>
      <c r="JI14" s="16">
        <v>509035</v>
      </c>
      <c r="JJ14" s="16">
        <v>1940195</v>
      </c>
      <c r="JK14" s="16">
        <v>964822</v>
      </c>
      <c r="JL14" s="16">
        <v>509035</v>
      </c>
      <c r="JM14" s="18">
        <v>0</v>
      </c>
      <c r="JN14" s="16">
        <v>0</v>
      </c>
      <c r="JO14" s="16">
        <v>1940195</v>
      </c>
      <c r="JP14" s="16">
        <v>964822</v>
      </c>
      <c r="JQ14" s="16">
        <v>2905017</v>
      </c>
      <c r="JR14" s="16">
        <v>34140524</v>
      </c>
      <c r="JS14" s="19">
        <v>0</v>
      </c>
      <c r="JT14" s="16">
        <v>0</v>
      </c>
      <c r="JU14" s="17">
        <v>0</v>
      </c>
      <c r="JV14" s="16">
        <v>64673172</v>
      </c>
      <c r="JW14" s="16">
        <v>0</v>
      </c>
      <c r="JX14" s="16">
        <v>0</v>
      </c>
      <c r="JY14" s="16">
        <v>0</v>
      </c>
      <c r="JZ14" s="16">
        <v>0</v>
      </c>
      <c r="KA14" s="16">
        <v>18804</v>
      </c>
      <c r="KB14" s="16">
        <v>17541</v>
      </c>
      <c r="KC14" s="16">
        <v>1263</v>
      </c>
      <c r="KD14" s="16">
        <v>6268171</v>
      </c>
      <c r="KE14" s="16">
        <v>1263</v>
      </c>
      <c r="KF14" s="16">
        <v>6266908</v>
      </c>
      <c r="KG14" s="16">
        <v>3362</v>
      </c>
      <c r="KH14" s="16">
        <v>1263</v>
      </c>
      <c r="KI14" s="16">
        <v>4625</v>
      </c>
      <c r="KJ14" s="16">
        <v>16720024</v>
      </c>
      <c r="KK14" s="16">
        <v>6266908</v>
      </c>
      <c r="KL14" s="18">
        <v>22986932</v>
      </c>
      <c r="KM14" s="16">
        <v>964822</v>
      </c>
      <c r="KN14" s="16">
        <v>0</v>
      </c>
      <c r="KO14" s="16">
        <v>0</v>
      </c>
      <c r="KP14" s="16">
        <v>0</v>
      </c>
      <c r="KQ14" s="16">
        <v>23951754</v>
      </c>
      <c r="KR14" s="16">
        <v>0</v>
      </c>
      <c r="KS14" s="16">
        <v>0</v>
      </c>
      <c r="KT14" s="16">
        <v>0</v>
      </c>
      <c r="KU14" s="16">
        <v>23951754</v>
      </c>
      <c r="KV14" s="16">
        <v>964822</v>
      </c>
      <c r="KW14" s="16">
        <v>22986932</v>
      </c>
      <c r="KX14" s="16">
        <v>3096300825</v>
      </c>
      <c r="KY14" s="16">
        <v>7.4240000000000004</v>
      </c>
      <c r="KZ14" s="16">
        <v>964822</v>
      </c>
      <c r="LA14" s="16">
        <v>3113976403</v>
      </c>
      <c r="LB14" s="16">
        <v>0.30984</v>
      </c>
      <c r="LC14" s="16">
        <v>7.4240000000000004</v>
      </c>
      <c r="LD14" s="16">
        <v>7.7338399999999998</v>
      </c>
      <c r="LE14" s="16">
        <v>1641021</v>
      </c>
      <c r="LF14" s="16">
        <v>0</v>
      </c>
      <c r="LG14" s="16">
        <v>283399</v>
      </c>
      <c r="LH14" s="16">
        <v>311309</v>
      </c>
      <c r="LI14" s="16">
        <v>0</v>
      </c>
      <c r="LJ14" s="16">
        <v>139740</v>
      </c>
      <c r="LK14" s="16">
        <v>17524</v>
      </c>
      <c r="LL14" s="16">
        <v>266588</v>
      </c>
      <c r="LM14" s="16">
        <v>2126405</v>
      </c>
      <c r="LN14" s="16">
        <v>26028228</v>
      </c>
      <c r="LO14" s="18">
        <v>2126405</v>
      </c>
      <c r="LP14" s="16">
        <v>23901823</v>
      </c>
      <c r="LQ14" s="16">
        <v>48416772</v>
      </c>
      <c r="LR14" s="18">
        <v>0</v>
      </c>
      <c r="LS14" s="18">
        <v>0</v>
      </c>
      <c r="LT14" s="18">
        <v>2905017</v>
      </c>
      <c r="LU14" s="16">
        <v>0</v>
      </c>
      <c r="LV14" s="16">
        <v>828398</v>
      </c>
      <c r="LW14" s="16">
        <v>0</v>
      </c>
      <c r="LX14" s="16">
        <v>0</v>
      </c>
      <c r="LY14" s="16">
        <v>0</v>
      </c>
      <c r="LZ14" s="16">
        <v>0</v>
      </c>
      <c r="MA14" s="16">
        <v>0</v>
      </c>
      <c r="MB14" s="16">
        <v>23951754</v>
      </c>
      <c r="MC14" s="16">
        <v>828398</v>
      </c>
      <c r="MD14" s="16">
        <v>0</v>
      </c>
      <c r="ME14" s="16">
        <v>1940195</v>
      </c>
      <c r="MF14" s="16">
        <v>0</v>
      </c>
      <c r="MG14" s="16">
        <v>225385</v>
      </c>
      <c r="MH14" s="16">
        <v>4625</v>
      </c>
      <c r="MI14" s="16">
        <v>0</v>
      </c>
      <c r="MJ14" s="16">
        <v>26950357</v>
      </c>
      <c r="MK14" s="16">
        <v>3113976403</v>
      </c>
      <c r="ML14" s="16">
        <v>1.34</v>
      </c>
      <c r="MM14" s="16">
        <v>4172728</v>
      </c>
      <c r="MN14" s="16">
        <v>0</v>
      </c>
      <c r="MO14" s="16">
        <v>64673172</v>
      </c>
      <c r="MP14" s="16">
        <v>0</v>
      </c>
      <c r="MQ14" s="16">
        <v>4172728</v>
      </c>
      <c r="MR14" s="16">
        <v>0</v>
      </c>
      <c r="MS14" s="16">
        <v>4172728</v>
      </c>
      <c r="MT14" s="17">
        <v>0.03</v>
      </c>
      <c r="MU14" s="17">
        <v>0</v>
      </c>
      <c r="MV14" s="17">
        <v>0</v>
      </c>
      <c r="MW14" s="17">
        <v>0</v>
      </c>
      <c r="MX14" s="17">
        <v>0</v>
      </c>
      <c r="MY14" s="17">
        <v>0.03</v>
      </c>
      <c r="MZ14" s="16">
        <v>1940195</v>
      </c>
      <c r="NA14" s="16">
        <v>0</v>
      </c>
      <c r="NB14" s="18">
        <v>0</v>
      </c>
      <c r="NC14" s="16">
        <v>0</v>
      </c>
      <c r="ND14" s="17">
        <v>1940195</v>
      </c>
      <c r="NE14" s="16">
        <v>1495000</v>
      </c>
      <c r="NF14" s="16">
        <v>0</v>
      </c>
      <c r="NG14" s="16">
        <v>1027612</v>
      </c>
      <c r="NH14" s="16">
        <v>0</v>
      </c>
      <c r="NI14" s="16">
        <v>0</v>
      </c>
      <c r="NJ14" s="17">
        <v>0</v>
      </c>
      <c r="NK14" s="17">
        <v>12610750</v>
      </c>
    </row>
    <row r="15" spans="1:375" x14ac:dyDescent="0.55000000000000004">
      <c r="A15" s="13" t="s">
        <v>1191</v>
      </c>
      <c r="B15" s="13" t="s">
        <v>1198</v>
      </c>
      <c r="C15" s="13" t="s">
        <v>26</v>
      </c>
      <c r="D15" s="13" t="s">
        <v>27</v>
      </c>
      <c r="E15" s="14">
        <v>1256.0999999999999</v>
      </c>
      <c r="F15" s="15">
        <v>0.84599999999999997</v>
      </c>
      <c r="G15" s="16">
        <v>7413</v>
      </c>
      <c r="H15" s="16">
        <v>6271</v>
      </c>
      <c r="I15" s="16">
        <v>6553</v>
      </c>
      <c r="J15" s="15">
        <v>0.84599999999999997</v>
      </c>
      <c r="K15" s="16">
        <v>5544</v>
      </c>
      <c r="L15" s="16">
        <v>7413</v>
      </c>
      <c r="M15" s="16">
        <v>222</v>
      </c>
      <c r="N15" s="16">
        <v>7635</v>
      </c>
      <c r="O15" s="17">
        <v>663.74</v>
      </c>
      <c r="P15" s="17">
        <v>127.88</v>
      </c>
      <c r="Q15" s="14">
        <v>1256.0999999999999</v>
      </c>
      <c r="R15" s="17">
        <v>1383.98</v>
      </c>
      <c r="S15" s="17">
        <v>1.6</v>
      </c>
      <c r="T15" s="17">
        <v>1385.58</v>
      </c>
      <c r="U15" s="15">
        <v>17.22</v>
      </c>
      <c r="V15" s="15">
        <v>5.9269999999999996</v>
      </c>
      <c r="W15" s="15">
        <f>Data_AidAndLevy4[[#This Row],[L310]]*Data_AidAndLevy4[[#This Row],[L203]]</f>
        <v>45252.644999999997</v>
      </c>
      <c r="X15" s="17">
        <v>0.94</v>
      </c>
      <c r="Y15" s="17">
        <f>Data_AidAndLevy4[[#This Row],[L311]]*Data_AidAndLevy4[[#This Row],[L203]]</f>
        <v>7176.9</v>
      </c>
      <c r="Z15" s="15">
        <v>0</v>
      </c>
      <c r="AA15" s="15">
        <v>24.087</v>
      </c>
      <c r="AB15" s="17">
        <v>1383.98</v>
      </c>
      <c r="AC15" s="15">
        <v>1408.067</v>
      </c>
      <c r="AD15" s="17">
        <v>127.88</v>
      </c>
      <c r="AE15" s="15">
        <v>1280.1869999999999</v>
      </c>
      <c r="AF15" s="16">
        <v>7635</v>
      </c>
      <c r="AG15" s="14">
        <v>1256.0999999999999</v>
      </c>
      <c r="AH15" s="16">
        <v>9590324</v>
      </c>
      <c r="AI15" s="16">
        <v>9402649</v>
      </c>
      <c r="AJ15" s="17">
        <v>1.01</v>
      </c>
      <c r="AK15" s="16">
        <v>9496675</v>
      </c>
      <c r="AL15" s="16">
        <v>9590324</v>
      </c>
      <c r="AM15" s="16">
        <v>0</v>
      </c>
      <c r="AN15" s="16">
        <v>7635</v>
      </c>
      <c r="AO15" s="15">
        <v>24.087</v>
      </c>
      <c r="AP15" s="16">
        <v>183904</v>
      </c>
      <c r="AQ15" s="16">
        <v>7635</v>
      </c>
      <c r="AR15" s="17">
        <v>127.88</v>
      </c>
      <c r="AS15" s="16">
        <v>976364</v>
      </c>
      <c r="AT15" s="17">
        <v>682.81</v>
      </c>
      <c r="AU15" s="14">
        <v>1256.0999999999999</v>
      </c>
      <c r="AV15" s="16">
        <v>857678</v>
      </c>
      <c r="AW15" s="16">
        <v>841888</v>
      </c>
      <c r="AX15" s="16">
        <v>857678</v>
      </c>
      <c r="AY15" s="16">
        <v>0</v>
      </c>
      <c r="AZ15" s="16">
        <v>857678</v>
      </c>
      <c r="BA15" s="16">
        <v>857678</v>
      </c>
      <c r="BB15" s="17">
        <v>80.78</v>
      </c>
      <c r="BC15" s="14">
        <v>1256.0999999999999</v>
      </c>
      <c r="BD15" s="16">
        <v>101468</v>
      </c>
      <c r="BE15" s="16">
        <v>99722</v>
      </c>
      <c r="BF15" s="16">
        <v>101468</v>
      </c>
      <c r="BG15" s="16">
        <v>0</v>
      </c>
      <c r="BH15" s="16">
        <v>101468</v>
      </c>
      <c r="BI15" s="16">
        <v>101468</v>
      </c>
      <c r="BJ15" s="17">
        <v>72.900000000000006</v>
      </c>
      <c r="BK15" s="14">
        <v>1256.0999999999999</v>
      </c>
      <c r="BL15" s="16">
        <v>91570</v>
      </c>
      <c r="BM15" s="16">
        <v>89486</v>
      </c>
      <c r="BN15" s="16">
        <v>91570</v>
      </c>
      <c r="BO15" s="16">
        <v>0</v>
      </c>
      <c r="BP15" s="16">
        <v>91570</v>
      </c>
      <c r="BQ15" s="16">
        <v>91570</v>
      </c>
      <c r="BR15" s="17">
        <v>368.53</v>
      </c>
      <c r="BS15" s="14">
        <v>1256.0999999999999</v>
      </c>
      <c r="BT15" s="16">
        <v>462911</v>
      </c>
      <c r="BU15" s="16">
        <v>453834</v>
      </c>
      <c r="BV15" s="16">
        <v>462911</v>
      </c>
      <c r="BW15" s="16">
        <v>0</v>
      </c>
      <c r="BX15" s="16">
        <v>462911</v>
      </c>
      <c r="BY15" s="16">
        <v>462911</v>
      </c>
      <c r="BZ15" s="17">
        <v>332.98</v>
      </c>
      <c r="CA15" s="17">
        <v>1383.98</v>
      </c>
      <c r="CB15" s="16">
        <v>460838</v>
      </c>
      <c r="CC15" s="16">
        <v>455952</v>
      </c>
      <c r="CD15" s="16">
        <v>0</v>
      </c>
      <c r="CE15" s="16">
        <v>455952</v>
      </c>
      <c r="CF15" s="16">
        <v>460838</v>
      </c>
      <c r="CG15" s="16">
        <v>0</v>
      </c>
      <c r="CH15" s="14">
        <v>1256.0999999999999</v>
      </c>
      <c r="CI15" s="16">
        <v>55</v>
      </c>
      <c r="CJ15" s="14">
        <v>0</v>
      </c>
      <c r="CK15" s="16">
        <v>1311</v>
      </c>
      <c r="CL15" s="17">
        <v>62.16</v>
      </c>
      <c r="CM15" s="16">
        <v>81492</v>
      </c>
      <c r="CN15" s="16">
        <v>1311</v>
      </c>
      <c r="CO15" s="17">
        <v>68.33</v>
      </c>
      <c r="CP15" s="16">
        <v>89581</v>
      </c>
      <c r="CQ15" s="17">
        <v>1.6</v>
      </c>
      <c r="CR15" s="17">
        <v>332.98</v>
      </c>
      <c r="CS15" s="16">
        <v>533</v>
      </c>
      <c r="CT15" s="17">
        <v>31.52</v>
      </c>
      <c r="CU15" s="17">
        <v>1383.98</v>
      </c>
      <c r="CV15" s="16">
        <v>43623</v>
      </c>
      <c r="CW15" s="16">
        <v>43048</v>
      </c>
      <c r="CX15" s="16">
        <v>43623</v>
      </c>
      <c r="CY15" s="16">
        <v>0</v>
      </c>
      <c r="CZ15" s="16">
        <v>43623</v>
      </c>
      <c r="DA15" s="16">
        <v>43623</v>
      </c>
      <c r="DB15" s="17">
        <v>3.67</v>
      </c>
      <c r="DC15" s="17">
        <v>1383.98</v>
      </c>
      <c r="DD15" s="16">
        <v>5079</v>
      </c>
      <c r="DE15" s="16">
        <v>5007</v>
      </c>
      <c r="DF15" s="16">
        <v>5079</v>
      </c>
      <c r="DG15" s="16">
        <v>0</v>
      </c>
      <c r="DH15" s="16">
        <v>5079</v>
      </c>
      <c r="DI15" s="16">
        <v>5079</v>
      </c>
      <c r="DJ15" s="16">
        <v>9590324</v>
      </c>
      <c r="DK15" s="16">
        <v>0</v>
      </c>
      <c r="DL15" s="16">
        <v>183904</v>
      </c>
      <c r="DM15" s="16">
        <v>976364</v>
      </c>
      <c r="DN15" s="16">
        <v>857678</v>
      </c>
      <c r="DO15" s="16">
        <v>101468</v>
      </c>
      <c r="DP15" s="16">
        <v>91570</v>
      </c>
      <c r="DQ15" s="16">
        <v>462911</v>
      </c>
      <c r="DR15" s="16">
        <v>460838</v>
      </c>
      <c r="DS15" s="16">
        <v>0</v>
      </c>
      <c r="DT15" s="16">
        <v>81492</v>
      </c>
      <c r="DU15" s="16">
        <v>89581</v>
      </c>
      <c r="DV15" s="16">
        <v>533</v>
      </c>
      <c r="DW15" s="16">
        <v>43623</v>
      </c>
      <c r="DX15" s="16">
        <v>5079</v>
      </c>
      <c r="DY15" s="16">
        <v>78995</v>
      </c>
      <c r="DZ15" s="16">
        <v>223125</v>
      </c>
      <c r="EA15" s="16">
        <v>6271</v>
      </c>
      <c r="EB15" s="16">
        <v>13095766</v>
      </c>
      <c r="EC15" s="16">
        <v>457349126</v>
      </c>
      <c r="ED15" s="18">
        <v>5.4</v>
      </c>
      <c r="EE15" s="16">
        <v>2469685</v>
      </c>
      <c r="EF15" s="16">
        <v>42971</v>
      </c>
      <c r="EG15" s="16">
        <v>42928</v>
      </c>
      <c r="EH15" s="16">
        <v>43</v>
      </c>
      <c r="EI15" s="16">
        <v>2469685</v>
      </c>
      <c r="EJ15" s="16">
        <v>2469728</v>
      </c>
      <c r="EK15" s="16">
        <v>51949029</v>
      </c>
      <c r="EL15" s="16">
        <v>43315690</v>
      </c>
      <c r="EM15" s="16">
        <v>8633339</v>
      </c>
      <c r="EN15" s="18">
        <v>5.4</v>
      </c>
      <c r="EO15" s="16">
        <v>46620</v>
      </c>
      <c r="EP15" s="16">
        <v>0</v>
      </c>
      <c r="EQ15" s="16">
        <v>0</v>
      </c>
      <c r="ER15" s="16">
        <v>0</v>
      </c>
      <c r="ES15" s="16">
        <v>46620</v>
      </c>
      <c r="ET15" s="16">
        <v>46620</v>
      </c>
      <c r="EU15" s="16">
        <v>2469728</v>
      </c>
      <c r="EV15" s="16">
        <v>2516348</v>
      </c>
      <c r="EW15" s="16">
        <v>6749</v>
      </c>
      <c r="EX15" s="15">
        <v>1280.1869999999999</v>
      </c>
      <c r="EY15" s="16">
        <v>8639982</v>
      </c>
      <c r="EZ15" s="16">
        <v>6749</v>
      </c>
      <c r="FA15" s="17">
        <v>127.88</v>
      </c>
      <c r="FB15" s="16">
        <v>863062</v>
      </c>
      <c r="FC15" s="16">
        <v>264</v>
      </c>
      <c r="FD15" s="17">
        <v>1385.58</v>
      </c>
      <c r="FE15" s="16">
        <v>365793</v>
      </c>
      <c r="FF15" s="16">
        <v>43623</v>
      </c>
      <c r="FG15" s="16">
        <v>5079</v>
      </c>
      <c r="FH15" s="16">
        <v>414495</v>
      </c>
      <c r="FI15" s="16">
        <v>8639982</v>
      </c>
      <c r="FJ15" s="16">
        <v>863062</v>
      </c>
      <c r="FK15" s="16">
        <v>5544</v>
      </c>
      <c r="FL15" s="16">
        <v>857678</v>
      </c>
      <c r="FM15" s="16">
        <v>101468</v>
      </c>
      <c r="FN15" s="16">
        <v>91570</v>
      </c>
      <c r="FO15" s="16">
        <v>462911</v>
      </c>
      <c r="FP15" s="16">
        <v>11436710</v>
      </c>
      <c r="FQ15" s="16">
        <v>2516348</v>
      </c>
      <c r="FR15" s="16">
        <v>8920362</v>
      </c>
      <c r="FS15" s="15">
        <v>1408.067</v>
      </c>
      <c r="FT15" s="16">
        <v>300</v>
      </c>
      <c r="FU15" s="16">
        <v>422420</v>
      </c>
      <c r="FV15" s="16">
        <v>8920362</v>
      </c>
      <c r="FW15" s="16">
        <v>0</v>
      </c>
      <c r="FX15" s="14">
        <v>36</v>
      </c>
      <c r="FY15" s="16">
        <v>7635</v>
      </c>
      <c r="FZ15" s="16">
        <v>274860</v>
      </c>
      <c r="GA15" s="14">
        <v>0</v>
      </c>
      <c r="GB15" s="16">
        <v>7413</v>
      </c>
      <c r="GC15" s="16">
        <v>0</v>
      </c>
      <c r="GD15" s="16">
        <v>274860</v>
      </c>
      <c r="GE15" s="16">
        <v>274860</v>
      </c>
      <c r="GF15" s="16">
        <v>13095766</v>
      </c>
      <c r="GG15" s="16">
        <v>11436710</v>
      </c>
      <c r="GH15" s="16">
        <v>0</v>
      </c>
      <c r="GI15" s="16">
        <v>1659056</v>
      </c>
      <c r="GJ15" s="16">
        <v>457349126</v>
      </c>
      <c r="GK15" s="16">
        <v>455409583</v>
      </c>
      <c r="GL15" s="16">
        <v>1939543</v>
      </c>
      <c r="GM15" s="16">
        <v>455409583</v>
      </c>
      <c r="GN15" s="18">
        <v>4.3E-3</v>
      </c>
      <c r="GO15" s="16">
        <v>29365</v>
      </c>
      <c r="GP15" s="16">
        <v>126</v>
      </c>
      <c r="GQ15" s="16">
        <v>29365</v>
      </c>
      <c r="GR15" s="16">
        <v>126</v>
      </c>
      <c r="GS15" s="16">
        <v>29239</v>
      </c>
      <c r="GT15" s="16">
        <v>886</v>
      </c>
      <c r="GU15" s="16">
        <v>685</v>
      </c>
      <c r="GV15" s="16">
        <v>201</v>
      </c>
      <c r="GW15" s="15">
        <v>1408.067</v>
      </c>
      <c r="GX15" s="16">
        <v>283021</v>
      </c>
      <c r="GY15" s="15">
        <v>1408.067</v>
      </c>
      <c r="GZ15" s="16">
        <v>10</v>
      </c>
      <c r="HA15" s="16">
        <v>14081</v>
      </c>
      <c r="HB15" s="15">
        <v>1408.067</v>
      </c>
      <c r="HC15" s="16">
        <v>7635</v>
      </c>
      <c r="HD15" s="15">
        <v>0.11600000000000001</v>
      </c>
      <c r="HE15" s="16">
        <v>1247547</v>
      </c>
      <c r="HF15" s="16">
        <v>283021</v>
      </c>
      <c r="HG15" s="16">
        <v>14081</v>
      </c>
      <c r="HH15" s="16">
        <v>950445</v>
      </c>
      <c r="HI15" s="16">
        <v>457349126</v>
      </c>
      <c r="HJ15" s="18">
        <v>2.07816</v>
      </c>
      <c r="HK15" s="18">
        <v>1.9617800000000001</v>
      </c>
      <c r="HL15" s="18">
        <v>0.11638</v>
      </c>
      <c r="HM15" s="16">
        <v>457349126</v>
      </c>
      <c r="HN15" s="16">
        <v>53226</v>
      </c>
      <c r="HO15" s="16">
        <v>7635</v>
      </c>
      <c r="HP15" s="17">
        <v>0</v>
      </c>
      <c r="HQ15" s="16">
        <v>0</v>
      </c>
      <c r="HR15" s="15">
        <v>1408.067</v>
      </c>
      <c r="HS15" s="16">
        <v>0</v>
      </c>
      <c r="HT15" s="16">
        <v>1659056</v>
      </c>
      <c r="HU15" s="16">
        <v>29239</v>
      </c>
      <c r="HV15" s="16">
        <v>0</v>
      </c>
      <c r="HW15" s="16">
        <v>0</v>
      </c>
      <c r="HX15" s="16">
        <v>78995</v>
      </c>
      <c r="HY15" s="16">
        <v>283021</v>
      </c>
      <c r="HZ15" s="16">
        <v>14081</v>
      </c>
      <c r="IA15" s="16">
        <v>53226</v>
      </c>
      <c r="IB15" s="16">
        <v>0</v>
      </c>
      <c r="IC15" s="16">
        <v>1358484</v>
      </c>
      <c r="ID15" s="16">
        <v>8920362</v>
      </c>
      <c r="IE15" s="16">
        <v>0</v>
      </c>
      <c r="IF15" s="16">
        <v>29239</v>
      </c>
      <c r="IG15" s="16">
        <v>0</v>
      </c>
      <c r="IH15" s="16">
        <v>0</v>
      </c>
      <c r="II15" s="16">
        <v>78995</v>
      </c>
      <c r="IJ15" s="16">
        <v>283021</v>
      </c>
      <c r="IK15" s="16">
        <v>14081</v>
      </c>
      <c r="IL15" s="16">
        <v>53226</v>
      </c>
      <c r="IM15" s="16">
        <v>0</v>
      </c>
      <c r="IN15" s="16">
        <v>0</v>
      </c>
      <c r="IO15" s="16">
        <v>274860</v>
      </c>
      <c r="IP15" s="16">
        <v>9495794</v>
      </c>
      <c r="IQ15" s="16">
        <v>9590324</v>
      </c>
      <c r="IR15" s="16">
        <v>0</v>
      </c>
      <c r="IS15" s="16">
        <v>9590324</v>
      </c>
      <c r="IT15" s="19">
        <v>0.1</v>
      </c>
      <c r="IU15" s="16">
        <v>959032</v>
      </c>
      <c r="IV15" s="16">
        <v>457349126</v>
      </c>
      <c r="IW15" s="14">
        <v>1256.0999999999999</v>
      </c>
      <c r="IX15" s="16">
        <v>364102</v>
      </c>
      <c r="IY15" s="16">
        <v>416026</v>
      </c>
      <c r="IZ15" s="16">
        <v>364102</v>
      </c>
      <c r="JA15" s="17">
        <v>0.25</v>
      </c>
      <c r="JB15" s="19">
        <v>0.28570000000000001</v>
      </c>
      <c r="JC15" s="16">
        <v>959032</v>
      </c>
      <c r="JD15" s="16">
        <v>273995</v>
      </c>
      <c r="JE15" s="17">
        <v>0.05</v>
      </c>
      <c r="JF15" s="16">
        <v>10021453</v>
      </c>
      <c r="JG15" s="16">
        <v>501073</v>
      </c>
      <c r="JH15" s="16">
        <v>959032</v>
      </c>
      <c r="JI15" s="16">
        <v>273995</v>
      </c>
      <c r="JJ15" s="16">
        <v>501073</v>
      </c>
      <c r="JK15" s="16">
        <v>183964</v>
      </c>
      <c r="JL15" s="16">
        <v>273995</v>
      </c>
      <c r="JM15" s="18">
        <v>0</v>
      </c>
      <c r="JN15" s="16">
        <v>0</v>
      </c>
      <c r="JO15" s="16">
        <v>501073</v>
      </c>
      <c r="JP15" s="16">
        <v>183964</v>
      </c>
      <c r="JQ15" s="16">
        <v>685037</v>
      </c>
      <c r="JR15" s="16">
        <v>9590324</v>
      </c>
      <c r="JS15" s="19">
        <v>0</v>
      </c>
      <c r="JT15" s="16">
        <v>0</v>
      </c>
      <c r="JU15" s="17">
        <v>0</v>
      </c>
      <c r="JV15" s="16">
        <v>10021453</v>
      </c>
      <c r="JW15" s="16">
        <v>0</v>
      </c>
      <c r="JX15" s="16">
        <v>0</v>
      </c>
      <c r="JY15" s="16">
        <v>0</v>
      </c>
      <c r="JZ15" s="16">
        <v>0</v>
      </c>
      <c r="KA15" s="16">
        <v>24559</v>
      </c>
      <c r="KB15" s="16">
        <v>24535</v>
      </c>
      <c r="KC15" s="16">
        <v>24</v>
      </c>
      <c r="KD15" s="16">
        <v>1358484</v>
      </c>
      <c r="KE15" s="16">
        <v>24</v>
      </c>
      <c r="KF15" s="16">
        <v>1358460</v>
      </c>
      <c r="KG15" s="16">
        <v>43</v>
      </c>
      <c r="KH15" s="16">
        <v>24</v>
      </c>
      <c r="KI15" s="16">
        <v>67</v>
      </c>
      <c r="KJ15" s="16">
        <v>2469685</v>
      </c>
      <c r="KK15" s="16">
        <v>1358460</v>
      </c>
      <c r="KL15" s="18">
        <v>3828145</v>
      </c>
      <c r="KM15" s="16">
        <v>183964</v>
      </c>
      <c r="KN15" s="16">
        <v>0</v>
      </c>
      <c r="KO15" s="16">
        <v>0</v>
      </c>
      <c r="KP15" s="16">
        <v>0</v>
      </c>
      <c r="KQ15" s="16">
        <v>4012109</v>
      </c>
      <c r="KR15" s="16">
        <v>0</v>
      </c>
      <c r="KS15" s="16">
        <v>0</v>
      </c>
      <c r="KT15" s="16">
        <v>0</v>
      </c>
      <c r="KU15" s="16">
        <v>4012109</v>
      </c>
      <c r="KV15" s="16">
        <v>183964</v>
      </c>
      <c r="KW15" s="16">
        <v>3828145</v>
      </c>
      <c r="KX15" s="16">
        <v>457349126</v>
      </c>
      <c r="KY15" s="16">
        <v>8.3702900000000007</v>
      </c>
      <c r="KZ15" s="16">
        <v>183964</v>
      </c>
      <c r="LA15" s="16">
        <v>464335192</v>
      </c>
      <c r="LB15" s="16">
        <v>0.39618999999999999</v>
      </c>
      <c r="LC15" s="16">
        <v>8.3702900000000007</v>
      </c>
      <c r="LD15" s="16">
        <v>8.7664799999999996</v>
      </c>
      <c r="LE15" s="16">
        <v>460838</v>
      </c>
      <c r="LF15" s="16">
        <v>0</v>
      </c>
      <c r="LG15" s="16">
        <v>81492</v>
      </c>
      <c r="LH15" s="16">
        <v>89581</v>
      </c>
      <c r="LI15" s="16">
        <v>533</v>
      </c>
      <c r="LJ15" s="16">
        <v>43623</v>
      </c>
      <c r="LK15" s="16">
        <v>5079</v>
      </c>
      <c r="LL15" s="16">
        <v>78995</v>
      </c>
      <c r="LM15" s="16">
        <v>602151</v>
      </c>
      <c r="LN15" s="16">
        <v>9495794</v>
      </c>
      <c r="LO15" s="18">
        <v>602151</v>
      </c>
      <c r="LP15" s="16">
        <v>8893643</v>
      </c>
      <c r="LQ15" s="16">
        <v>13095766</v>
      </c>
      <c r="LR15" s="18">
        <v>0</v>
      </c>
      <c r="LS15" s="18">
        <v>0</v>
      </c>
      <c r="LT15" s="18">
        <v>685037</v>
      </c>
      <c r="LU15" s="16">
        <v>0</v>
      </c>
      <c r="LV15" s="16">
        <v>274860</v>
      </c>
      <c r="LW15" s="16">
        <v>0</v>
      </c>
      <c r="LX15" s="16">
        <v>0</v>
      </c>
      <c r="LY15" s="16">
        <v>0</v>
      </c>
      <c r="LZ15" s="16">
        <v>0</v>
      </c>
      <c r="MA15" s="16">
        <v>0</v>
      </c>
      <c r="MB15" s="16">
        <v>4012109</v>
      </c>
      <c r="MC15" s="16">
        <v>274860</v>
      </c>
      <c r="MD15" s="16">
        <v>0</v>
      </c>
      <c r="ME15" s="16">
        <v>501073</v>
      </c>
      <c r="MF15" s="16">
        <v>0</v>
      </c>
      <c r="MG15" s="16">
        <v>46620</v>
      </c>
      <c r="MH15" s="16">
        <v>67</v>
      </c>
      <c r="MI15" s="16">
        <v>0</v>
      </c>
      <c r="MJ15" s="16">
        <v>4834729</v>
      </c>
      <c r="MK15" s="16">
        <v>464335192</v>
      </c>
      <c r="ML15" s="16">
        <v>0.67</v>
      </c>
      <c r="MM15" s="16">
        <v>311105</v>
      </c>
      <c r="MN15" s="16">
        <v>0.01</v>
      </c>
      <c r="MO15" s="16">
        <v>10021453</v>
      </c>
      <c r="MP15" s="16">
        <v>100215</v>
      </c>
      <c r="MQ15" s="16">
        <v>311105</v>
      </c>
      <c r="MR15" s="16">
        <v>100215</v>
      </c>
      <c r="MS15" s="16">
        <v>210890</v>
      </c>
      <c r="MT15" s="17">
        <v>0.05</v>
      </c>
      <c r="MU15" s="17">
        <v>0</v>
      </c>
      <c r="MV15" s="17">
        <v>0</v>
      </c>
      <c r="MW15" s="17">
        <v>0</v>
      </c>
      <c r="MX15" s="17">
        <v>0.01</v>
      </c>
      <c r="MY15" s="17">
        <v>0.06</v>
      </c>
      <c r="MZ15" s="16">
        <v>501073</v>
      </c>
      <c r="NA15" s="16">
        <v>0</v>
      </c>
      <c r="NB15" s="18">
        <v>0</v>
      </c>
      <c r="NC15" s="16">
        <v>0</v>
      </c>
      <c r="ND15" s="17">
        <v>501073</v>
      </c>
      <c r="NE15" s="16">
        <v>585000</v>
      </c>
      <c r="NF15" s="16">
        <v>0</v>
      </c>
      <c r="NG15" s="16">
        <v>153231</v>
      </c>
      <c r="NH15" s="16">
        <v>0</v>
      </c>
      <c r="NI15" s="16">
        <v>0</v>
      </c>
      <c r="NJ15" s="17">
        <v>0</v>
      </c>
      <c r="NK15" s="17">
        <v>1880558</v>
      </c>
    </row>
    <row r="16" spans="1:375" x14ac:dyDescent="0.55000000000000004">
      <c r="A16" s="13" t="s">
        <v>1199</v>
      </c>
      <c r="B16" s="13" t="s">
        <v>1200</v>
      </c>
      <c r="C16" s="13" t="s">
        <v>28</v>
      </c>
      <c r="D16" s="13" t="s">
        <v>29</v>
      </c>
      <c r="E16" s="14">
        <v>233</v>
      </c>
      <c r="F16" s="15">
        <v>0</v>
      </c>
      <c r="G16" s="16">
        <v>7443</v>
      </c>
      <c r="H16" s="16">
        <v>0</v>
      </c>
      <c r="I16" s="16">
        <v>6553</v>
      </c>
      <c r="J16" s="15">
        <v>0</v>
      </c>
      <c r="K16" s="16">
        <v>0</v>
      </c>
      <c r="L16" s="16">
        <v>7443</v>
      </c>
      <c r="M16" s="16">
        <v>222</v>
      </c>
      <c r="N16" s="16">
        <v>7665</v>
      </c>
      <c r="O16" s="17">
        <v>680.02</v>
      </c>
      <c r="P16" s="17">
        <v>26.1</v>
      </c>
      <c r="Q16" s="14">
        <v>233</v>
      </c>
      <c r="R16" s="17">
        <v>259.10000000000002</v>
      </c>
      <c r="S16" s="17">
        <v>0</v>
      </c>
      <c r="T16" s="17">
        <v>259.10000000000002</v>
      </c>
      <c r="U16" s="15">
        <v>29.12</v>
      </c>
      <c r="V16" s="15">
        <v>0.96899999999999997</v>
      </c>
      <c r="W16" s="15">
        <f>Data_AidAndLevy4[[#This Row],[L310]]*Data_AidAndLevy4[[#This Row],[L203]]</f>
        <v>7427.3850000000002</v>
      </c>
      <c r="X16" s="17">
        <v>0.21</v>
      </c>
      <c r="Y16" s="17">
        <f>Data_AidAndLevy4[[#This Row],[L311]]*Data_AidAndLevy4[[#This Row],[L203]]</f>
        <v>1609.6499999999999</v>
      </c>
      <c r="Z16" s="15">
        <v>0</v>
      </c>
      <c r="AA16" s="15">
        <v>30.298999999999999</v>
      </c>
      <c r="AB16" s="17">
        <v>259.10000000000002</v>
      </c>
      <c r="AC16" s="15">
        <v>289.399</v>
      </c>
      <c r="AD16" s="17">
        <v>26.1</v>
      </c>
      <c r="AE16" s="15">
        <v>263.29899999999998</v>
      </c>
      <c r="AF16" s="16">
        <v>7665</v>
      </c>
      <c r="AG16" s="14">
        <v>233</v>
      </c>
      <c r="AH16" s="16">
        <v>1785945</v>
      </c>
      <c r="AI16" s="16">
        <v>1659789</v>
      </c>
      <c r="AJ16" s="17">
        <v>1.01</v>
      </c>
      <c r="AK16" s="16">
        <v>1676387</v>
      </c>
      <c r="AL16" s="16">
        <v>1785945</v>
      </c>
      <c r="AM16" s="16">
        <v>0</v>
      </c>
      <c r="AN16" s="16">
        <v>7665</v>
      </c>
      <c r="AO16" s="15">
        <v>30.298999999999999</v>
      </c>
      <c r="AP16" s="16">
        <v>232242</v>
      </c>
      <c r="AQ16" s="16">
        <v>7665</v>
      </c>
      <c r="AR16" s="17">
        <v>26.1</v>
      </c>
      <c r="AS16" s="16">
        <v>200057</v>
      </c>
      <c r="AT16" s="17">
        <v>699.09</v>
      </c>
      <c r="AU16" s="14">
        <v>233</v>
      </c>
      <c r="AV16" s="16">
        <v>162888</v>
      </c>
      <c r="AW16" s="16">
        <v>151644</v>
      </c>
      <c r="AX16" s="16">
        <v>162888</v>
      </c>
      <c r="AY16" s="16">
        <v>0</v>
      </c>
      <c r="AZ16" s="16">
        <v>162888</v>
      </c>
      <c r="BA16" s="16">
        <v>162888</v>
      </c>
      <c r="BB16" s="17">
        <v>77.25</v>
      </c>
      <c r="BC16" s="14">
        <v>233</v>
      </c>
      <c r="BD16" s="16">
        <v>17999</v>
      </c>
      <c r="BE16" s="16">
        <v>16745</v>
      </c>
      <c r="BF16" s="16">
        <v>17999</v>
      </c>
      <c r="BG16" s="16">
        <v>0</v>
      </c>
      <c r="BH16" s="16">
        <v>17999</v>
      </c>
      <c r="BI16" s="16">
        <v>17999</v>
      </c>
      <c r="BJ16" s="17">
        <v>88.02</v>
      </c>
      <c r="BK16" s="14">
        <v>233</v>
      </c>
      <c r="BL16" s="16">
        <v>20509</v>
      </c>
      <c r="BM16" s="16">
        <v>19104</v>
      </c>
      <c r="BN16" s="16">
        <v>20509</v>
      </c>
      <c r="BO16" s="16">
        <v>0</v>
      </c>
      <c r="BP16" s="16">
        <v>20509</v>
      </c>
      <c r="BQ16" s="16">
        <v>20509</v>
      </c>
      <c r="BR16" s="17">
        <v>368.53</v>
      </c>
      <c r="BS16" s="14">
        <v>233</v>
      </c>
      <c r="BT16" s="16">
        <v>85867</v>
      </c>
      <c r="BU16" s="16">
        <v>79789</v>
      </c>
      <c r="BV16" s="16">
        <v>85867</v>
      </c>
      <c r="BW16" s="16">
        <v>0</v>
      </c>
      <c r="BX16" s="16">
        <v>85867</v>
      </c>
      <c r="BY16" s="16">
        <v>85867</v>
      </c>
      <c r="BZ16" s="17">
        <v>334.9</v>
      </c>
      <c r="CA16" s="17">
        <v>259.10000000000002</v>
      </c>
      <c r="CB16" s="16">
        <v>86773</v>
      </c>
      <c r="CC16" s="16">
        <v>84270</v>
      </c>
      <c r="CD16" s="16">
        <v>9061</v>
      </c>
      <c r="CE16" s="16">
        <v>93331</v>
      </c>
      <c r="CF16" s="16">
        <v>86773</v>
      </c>
      <c r="CG16" s="16">
        <v>6558</v>
      </c>
      <c r="CH16" s="14">
        <v>233</v>
      </c>
      <c r="CI16" s="16">
        <v>22</v>
      </c>
      <c r="CJ16" s="14">
        <v>0</v>
      </c>
      <c r="CK16" s="16">
        <v>255</v>
      </c>
      <c r="CL16" s="17">
        <v>61.98</v>
      </c>
      <c r="CM16" s="16">
        <v>15805</v>
      </c>
      <c r="CN16" s="16">
        <v>255</v>
      </c>
      <c r="CO16" s="17">
        <v>67.73</v>
      </c>
      <c r="CP16" s="16">
        <v>17271</v>
      </c>
      <c r="CQ16" s="17">
        <v>0</v>
      </c>
      <c r="CR16" s="17">
        <v>334.9</v>
      </c>
      <c r="CS16" s="16">
        <v>0</v>
      </c>
      <c r="CT16" s="17">
        <v>30.77</v>
      </c>
      <c r="CU16" s="17">
        <v>259.10000000000002</v>
      </c>
      <c r="CV16" s="16">
        <v>7973</v>
      </c>
      <c r="CW16" s="16">
        <v>7715</v>
      </c>
      <c r="CX16" s="16">
        <v>7973</v>
      </c>
      <c r="CY16" s="16">
        <v>0</v>
      </c>
      <c r="CZ16" s="16">
        <v>7973</v>
      </c>
      <c r="DA16" s="16">
        <v>7973</v>
      </c>
      <c r="DB16" s="17">
        <v>3.61</v>
      </c>
      <c r="DC16" s="17">
        <v>259.10000000000002</v>
      </c>
      <c r="DD16" s="16">
        <v>935</v>
      </c>
      <c r="DE16" s="16">
        <v>904</v>
      </c>
      <c r="DF16" s="16">
        <v>935</v>
      </c>
      <c r="DG16" s="16">
        <v>0</v>
      </c>
      <c r="DH16" s="16">
        <v>935</v>
      </c>
      <c r="DI16" s="16">
        <v>935</v>
      </c>
      <c r="DJ16" s="16">
        <v>1785945</v>
      </c>
      <c r="DK16" s="16">
        <v>0</v>
      </c>
      <c r="DL16" s="16">
        <v>232242</v>
      </c>
      <c r="DM16" s="16">
        <v>200057</v>
      </c>
      <c r="DN16" s="16">
        <v>162888</v>
      </c>
      <c r="DO16" s="16">
        <v>17999</v>
      </c>
      <c r="DP16" s="16">
        <v>20509</v>
      </c>
      <c r="DQ16" s="16">
        <v>85867</v>
      </c>
      <c r="DR16" s="16">
        <v>86773</v>
      </c>
      <c r="DS16" s="16">
        <v>6558</v>
      </c>
      <c r="DT16" s="16">
        <v>15805</v>
      </c>
      <c r="DU16" s="16">
        <v>17271</v>
      </c>
      <c r="DV16" s="16">
        <v>0</v>
      </c>
      <c r="DW16" s="16">
        <v>7973</v>
      </c>
      <c r="DX16" s="16">
        <v>935</v>
      </c>
      <c r="DY16" s="16">
        <v>21507</v>
      </c>
      <c r="DZ16" s="16">
        <v>53761</v>
      </c>
      <c r="EA16" s="16">
        <v>0</v>
      </c>
      <c r="EB16" s="16">
        <v>2673076</v>
      </c>
      <c r="EC16" s="16">
        <v>129121698</v>
      </c>
      <c r="ED16" s="18">
        <v>5.4</v>
      </c>
      <c r="EE16" s="16">
        <v>697257</v>
      </c>
      <c r="EF16" s="16">
        <v>16938</v>
      </c>
      <c r="EG16" s="16">
        <v>16426</v>
      </c>
      <c r="EH16" s="16">
        <v>512</v>
      </c>
      <c r="EI16" s="16">
        <v>697257</v>
      </c>
      <c r="EJ16" s="16">
        <v>697769</v>
      </c>
      <c r="EK16" s="16">
        <v>4055032</v>
      </c>
      <c r="EL16" s="16">
        <v>3168068</v>
      </c>
      <c r="EM16" s="16">
        <v>886964</v>
      </c>
      <c r="EN16" s="18">
        <v>5.4</v>
      </c>
      <c r="EO16" s="16">
        <v>4790</v>
      </c>
      <c r="EP16" s="16">
        <v>0</v>
      </c>
      <c r="EQ16" s="16">
        <v>0</v>
      </c>
      <c r="ER16" s="16">
        <v>0</v>
      </c>
      <c r="ES16" s="16">
        <v>4790</v>
      </c>
      <c r="ET16" s="16">
        <v>4790</v>
      </c>
      <c r="EU16" s="16">
        <v>697769</v>
      </c>
      <c r="EV16" s="16">
        <v>702559</v>
      </c>
      <c r="EW16" s="16">
        <v>6749</v>
      </c>
      <c r="EX16" s="15">
        <v>263.29899999999998</v>
      </c>
      <c r="EY16" s="16">
        <v>1777005</v>
      </c>
      <c r="EZ16" s="16">
        <v>6749</v>
      </c>
      <c r="FA16" s="17">
        <v>26.1</v>
      </c>
      <c r="FB16" s="16">
        <v>176149</v>
      </c>
      <c r="FC16" s="16">
        <v>264</v>
      </c>
      <c r="FD16" s="17">
        <v>259.10000000000002</v>
      </c>
      <c r="FE16" s="16">
        <v>68402</v>
      </c>
      <c r="FF16" s="16">
        <v>7973</v>
      </c>
      <c r="FG16" s="16">
        <v>935</v>
      </c>
      <c r="FH16" s="16">
        <v>77310</v>
      </c>
      <c r="FI16" s="16">
        <v>1777005</v>
      </c>
      <c r="FJ16" s="16">
        <v>176149</v>
      </c>
      <c r="FK16" s="16">
        <v>0</v>
      </c>
      <c r="FL16" s="16">
        <v>162888</v>
      </c>
      <c r="FM16" s="16">
        <v>17999</v>
      </c>
      <c r="FN16" s="16">
        <v>20509</v>
      </c>
      <c r="FO16" s="16">
        <v>85867</v>
      </c>
      <c r="FP16" s="16">
        <v>2317727</v>
      </c>
      <c r="FQ16" s="16">
        <v>702559</v>
      </c>
      <c r="FR16" s="16">
        <v>1615168</v>
      </c>
      <c r="FS16" s="15">
        <v>289.399</v>
      </c>
      <c r="FT16" s="16">
        <v>300</v>
      </c>
      <c r="FU16" s="16">
        <v>86820</v>
      </c>
      <c r="FV16" s="16">
        <v>1615168</v>
      </c>
      <c r="FW16" s="16">
        <v>0</v>
      </c>
      <c r="FX16" s="14">
        <v>5.5</v>
      </c>
      <c r="FY16" s="16">
        <v>7635</v>
      </c>
      <c r="FZ16" s="16">
        <v>41993</v>
      </c>
      <c r="GA16" s="14">
        <v>0</v>
      </c>
      <c r="GB16" s="16">
        <v>7413</v>
      </c>
      <c r="GC16" s="16">
        <v>0</v>
      </c>
      <c r="GD16" s="16">
        <v>41993</v>
      </c>
      <c r="GE16" s="16">
        <v>41993</v>
      </c>
      <c r="GF16" s="16">
        <v>2673076</v>
      </c>
      <c r="GG16" s="16">
        <v>2317727</v>
      </c>
      <c r="GH16" s="16">
        <v>0</v>
      </c>
      <c r="GI16" s="16">
        <v>355349</v>
      </c>
      <c r="GJ16" s="16">
        <v>129121698</v>
      </c>
      <c r="GK16" s="16">
        <v>126576448</v>
      </c>
      <c r="GL16" s="16">
        <v>2545250</v>
      </c>
      <c r="GM16" s="16">
        <v>126576448</v>
      </c>
      <c r="GN16" s="18">
        <v>2.01E-2</v>
      </c>
      <c r="GO16" s="16">
        <v>9046</v>
      </c>
      <c r="GP16" s="16">
        <v>182</v>
      </c>
      <c r="GQ16" s="16">
        <v>9046</v>
      </c>
      <c r="GR16" s="16">
        <v>182</v>
      </c>
      <c r="GS16" s="16">
        <v>8864</v>
      </c>
      <c r="GT16" s="16">
        <v>886</v>
      </c>
      <c r="GU16" s="16">
        <v>685</v>
      </c>
      <c r="GV16" s="16">
        <v>201</v>
      </c>
      <c r="GW16" s="15">
        <v>289.399</v>
      </c>
      <c r="GX16" s="16">
        <v>58169</v>
      </c>
      <c r="GY16" s="15">
        <v>289.399</v>
      </c>
      <c r="GZ16" s="16">
        <v>10</v>
      </c>
      <c r="HA16" s="16">
        <v>2894</v>
      </c>
      <c r="HB16" s="15">
        <v>289.399</v>
      </c>
      <c r="HC16" s="16">
        <v>7635</v>
      </c>
      <c r="HD16" s="15">
        <v>0.11600000000000001</v>
      </c>
      <c r="HE16" s="16">
        <v>256408</v>
      </c>
      <c r="HF16" s="16">
        <v>58169</v>
      </c>
      <c r="HG16" s="16">
        <v>2894</v>
      </c>
      <c r="HH16" s="16">
        <v>195345</v>
      </c>
      <c r="HI16" s="16">
        <v>129121698</v>
      </c>
      <c r="HJ16" s="18">
        <v>1.51288</v>
      </c>
      <c r="HK16" s="18">
        <v>1.9617800000000001</v>
      </c>
      <c r="HL16" s="18">
        <v>0</v>
      </c>
      <c r="HM16" s="16">
        <v>129121698</v>
      </c>
      <c r="HN16" s="16">
        <v>0</v>
      </c>
      <c r="HO16" s="16">
        <v>7635</v>
      </c>
      <c r="HP16" s="17">
        <v>0</v>
      </c>
      <c r="HQ16" s="16">
        <v>0</v>
      </c>
      <c r="HR16" s="15">
        <v>289.399</v>
      </c>
      <c r="HS16" s="16">
        <v>0</v>
      </c>
      <c r="HT16" s="16">
        <v>355349</v>
      </c>
      <c r="HU16" s="16">
        <v>8864</v>
      </c>
      <c r="HV16" s="16">
        <v>0</v>
      </c>
      <c r="HW16" s="16">
        <v>0</v>
      </c>
      <c r="HX16" s="16">
        <v>21507</v>
      </c>
      <c r="HY16" s="16">
        <v>58169</v>
      </c>
      <c r="HZ16" s="16">
        <v>2894</v>
      </c>
      <c r="IA16" s="16">
        <v>0</v>
      </c>
      <c r="IB16" s="16">
        <v>0</v>
      </c>
      <c r="IC16" s="16">
        <v>306929</v>
      </c>
      <c r="ID16" s="16">
        <v>1615168</v>
      </c>
      <c r="IE16" s="16">
        <v>0</v>
      </c>
      <c r="IF16" s="16">
        <v>8864</v>
      </c>
      <c r="IG16" s="16">
        <v>0</v>
      </c>
      <c r="IH16" s="16">
        <v>0</v>
      </c>
      <c r="II16" s="16">
        <v>21507</v>
      </c>
      <c r="IJ16" s="16">
        <v>58169</v>
      </c>
      <c r="IK16" s="16">
        <v>2894</v>
      </c>
      <c r="IL16" s="16">
        <v>0</v>
      </c>
      <c r="IM16" s="16">
        <v>0</v>
      </c>
      <c r="IN16" s="16">
        <v>0</v>
      </c>
      <c r="IO16" s="16">
        <v>41993</v>
      </c>
      <c r="IP16" s="16">
        <v>1705581</v>
      </c>
      <c r="IQ16" s="16">
        <v>1785945</v>
      </c>
      <c r="IR16" s="16">
        <v>0</v>
      </c>
      <c r="IS16" s="16">
        <v>1785945</v>
      </c>
      <c r="IT16" s="19">
        <v>0.1</v>
      </c>
      <c r="IU16" s="16">
        <v>178595</v>
      </c>
      <c r="IV16" s="16">
        <v>129121698</v>
      </c>
      <c r="IW16" s="14">
        <v>233</v>
      </c>
      <c r="IX16" s="16">
        <v>554170</v>
      </c>
      <c r="IY16" s="16">
        <v>416026</v>
      </c>
      <c r="IZ16" s="16">
        <v>554170</v>
      </c>
      <c r="JA16" s="17">
        <v>0.25</v>
      </c>
      <c r="JB16" s="19">
        <v>0.18770000000000001</v>
      </c>
      <c r="JC16" s="16">
        <v>178595</v>
      </c>
      <c r="JD16" s="16">
        <v>33522</v>
      </c>
      <c r="JE16" s="17">
        <v>0.02</v>
      </c>
      <c r="JF16" s="16">
        <v>1520260</v>
      </c>
      <c r="JG16" s="16">
        <v>30405</v>
      </c>
      <c r="JH16" s="16">
        <v>178595</v>
      </c>
      <c r="JI16" s="16">
        <v>33522</v>
      </c>
      <c r="JJ16" s="16">
        <v>30405</v>
      </c>
      <c r="JK16" s="16">
        <v>114668</v>
      </c>
      <c r="JL16" s="16">
        <v>33522</v>
      </c>
      <c r="JM16" s="18">
        <v>0</v>
      </c>
      <c r="JN16" s="16">
        <v>0</v>
      </c>
      <c r="JO16" s="16">
        <v>30405</v>
      </c>
      <c r="JP16" s="16">
        <v>114668</v>
      </c>
      <c r="JQ16" s="16">
        <v>145073</v>
      </c>
      <c r="JR16" s="16">
        <v>1785945</v>
      </c>
      <c r="JS16" s="19">
        <v>0</v>
      </c>
      <c r="JT16" s="16">
        <v>0</v>
      </c>
      <c r="JU16" s="17">
        <v>0</v>
      </c>
      <c r="JV16" s="16">
        <v>1520260</v>
      </c>
      <c r="JW16" s="16">
        <v>0</v>
      </c>
      <c r="JX16" s="16">
        <v>0</v>
      </c>
      <c r="JY16" s="16">
        <v>0</v>
      </c>
      <c r="JZ16" s="16">
        <v>0</v>
      </c>
      <c r="KA16" s="16">
        <v>7117</v>
      </c>
      <c r="KB16" s="16">
        <v>6902</v>
      </c>
      <c r="KC16" s="16">
        <v>215</v>
      </c>
      <c r="KD16" s="16">
        <v>306929</v>
      </c>
      <c r="KE16" s="16">
        <v>215</v>
      </c>
      <c r="KF16" s="16">
        <v>306714</v>
      </c>
      <c r="KG16" s="16">
        <v>512</v>
      </c>
      <c r="KH16" s="16">
        <v>215</v>
      </c>
      <c r="KI16" s="16">
        <v>727</v>
      </c>
      <c r="KJ16" s="16">
        <v>697257</v>
      </c>
      <c r="KK16" s="16">
        <v>306714</v>
      </c>
      <c r="KL16" s="18">
        <v>1003971</v>
      </c>
      <c r="KM16" s="16">
        <v>114668</v>
      </c>
      <c r="KN16" s="16">
        <v>0</v>
      </c>
      <c r="KO16" s="16">
        <v>0</v>
      </c>
      <c r="KP16" s="16">
        <v>0</v>
      </c>
      <c r="KQ16" s="16">
        <v>1118639</v>
      </c>
      <c r="KR16" s="16">
        <v>0</v>
      </c>
      <c r="KS16" s="16">
        <v>170000</v>
      </c>
      <c r="KT16" s="16">
        <v>0</v>
      </c>
      <c r="KU16" s="16">
        <v>1288639</v>
      </c>
      <c r="KV16" s="16">
        <v>114668</v>
      </c>
      <c r="KW16" s="16">
        <v>1173971</v>
      </c>
      <c r="KX16" s="16">
        <v>129121698</v>
      </c>
      <c r="KY16" s="16">
        <v>9.0919699999999999</v>
      </c>
      <c r="KZ16" s="16">
        <v>114668</v>
      </c>
      <c r="LA16" s="16">
        <v>129121698</v>
      </c>
      <c r="LB16" s="16">
        <v>0.88805999999999996</v>
      </c>
      <c r="LC16" s="16">
        <v>9.0919699999999999</v>
      </c>
      <c r="LD16" s="16">
        <v>9.9800299999999993</v>
      </c>
      <c r="LE16" s="16">
        <v>86773</v>
      </c>
      <c r="LF16" s="16">
        <v>6558</v>
      </c>
      <c r="LG16" s="16">
        <v>15805</v>
      </c>
      <c r="LH16" s="16">
        <v>17271</v>
      </c>
      <c r="LI16" s="16">
        <v>0</v>
      </c>
      <c r="LJ16" s="16">
        <v>7973</v>
      </c>
      <c r="LK16" s="16">
        <v>935</v>
      </c>
      <c r="LL16" s="16">
        <v>21507</v>
      </c>
      <c r="LM16" s="16">
        <v>113808</v>
      </c>
      <c r="LN16" s="16">
        <v>1705581</v>
      </c>
      <c r="LO16" s="18">
        <v>113808</v>
      </c>
      <c r="LP16" s="16">
        <v>1591773</v>
      </c>
      <c r="LQ16" s="16">
        <v>2673076</v>
      </c>
      <c r="LR16" s="18">
        <v>0</v>
      </c>
      <c r="LS16" s="18">
        <v>0</v>
      </c>
      <c r="LT16" s="18">
        <v>145073</v>
      </c>
      <c r="LU16" s="16">
        <v>0</v>
      </c>
      <c r="LV16" s="16">
        <v>41993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1118639</v>
      </c>
      <c r="MC16" s="16">
        <v>41993</v>
      </c>
      <c r="MD16" s="16">
        <v>0</v>
      </c>
      <c r="ME16" s="16">
        <v>30405</v>
      </c>
      <c r="MF16" s="16">
        <v>0</v>
      </c>
      <c r="MG16" s="16">
        <v>4790</v>
      </c>
      <c r="MH16" s="16">
        <v>727</v>
      </c>
      <c r="MI16" s="16">
        <v>0</v>
      </c>
      <c r="MJ16" s="16">
        <v>1196554</v>
      </c>
      <c r="MK16" s="16">
        <v>129121698</v>
      </c>
      <c r="ML16" s="16">
        <v>1.34</v>
      </c>
      <c r="MM16" s="16">
        <v>173023</v>
      </c>
      <c r="MN16" s="16">
        <v>0</v>
      </c>
      <c r="MO16" s="16">
        <v>1520260</v>
      </c>
      <c r="MP16" s="16">
        <v>0</v>
      </c>
      <c r="MQ16" s="16">
        <v>173023</v>
      </c>
      <c r="MR16" s="16">
        <v>0</v>
      </c>
      <c r="MS16" s="16">
        <v>173023</v>
      </c>
      <c r="MT16" s="17">
        <v>0.02</v>
      </c>
      <c r="MU16" s="17">
        <v>0</v>
      </c>
      <c r="MV16" s="17">
        <v>0</v>
      </c>
      <c r="MW16" s="17">
        <v>0</v>
      </c>
      <c r="MX16" s="17">
        <v>0</v>
      </c>
      <c r="MY16" s="17">
        <v>0.02</v>
      </c>
      <c r="MZ16" s="16">
        <v>30405</v>
      </c>
      <c r="NA16" s="16">
        <v>0</v>
      </c>
      <c r="NB16" s="18">
        <v>0</v>
      </c>
      <c r="NC16" s="16">
        <v>0</v>
      </c>
      <c r="ND16" s="17">
        <v>30405</v>
      </c>
      <c r="NE16" s="16">
        <v>0</v>
      </c>
      <c r="NF16" s="16">
        <v>0</v>
      </c>
      <c r="NG16" s="16">
        <v>42610</v>
      </c>
      <c r="NH16" s="16">
        <v>0</v>
      </c>
      <c r="NI16" s="16">
        <v>0</v>
      </c>
      <c r="NJ16" s="17">
        <v>0</v>
      </c>
      <c r="NK16" s="17">
        <v>0</v>
      </c>
    </row>
    <row r="17" spans="1:375" x14ac:dyDescent="0.55000000000000004">
      <c r="A17" s="13" t="s">
        <v>1181</v>
      </c>
      <c r="B17" s="13" t="s">
        <v>1201</v>
      </c>
      <c r="C17" s="13" t="s">
        <v>30</v>
      </c>
      <c r="D17" s="13" t="s">
        <v>31</v>
      </c>
      <c r="E17" s="14">
        <v>12671.4</v>
      </c>
      <c r="F17" s="15">
        <v>2.9660000000000002</v>
      </c>
      <c r="G17" s="16">
        <v>7413</v>
      </c>
      <c r="H17" s="16">
        <v>21987</v>
      </c>
      <c r="I17" s="16">
        <v>6553</v>
      </c>
      <c r="J17" s="15">
        <v>2.9660000000000002</v>
      </c>
      <c r="K17" s="16">
        <v>19436</v>
      </c>
      <c r="L17" s="16">
        <v>7413</v>
      </c>
      <c r="M17" s="16">
        <v>222</v>
      </c>
      <c r="N17" s="16">
        <v>7635</v>
      </c>
      <c r="O17" s="17">
        <v>584.27</v>
      </c>
      <c r="P17" s="17">
        <v>1398</v>
      </c>
      <c r="Q17" s="14">
        <v>12671.4</v>
      </c>
      <c r="R17" s="17">
        <v>14069.4</v>
      </c>
      <c r="S17" s="17">
        <v>0</v>
      </c>
      <c r="T17" s="17">
        <v>14069.4</v>
      </c>
      <c r="U17" s="15">
        <v>191.7</v>
      </c>
      <c r="V17" s="15">
        <v>41.945999999999998</v>
      </c>
      <c r="W17" s="15">
        <f>Data_AidAndLevy4[[#This Row],[L310]]*Data_AidAndLevy4[[#This Row],[L203]]</f>
        <v>320257.70999999996</v>
      </c>
      <c r="X17" s="17">
        <v>65.55</v>
      </c>
      <c r="Y17" s="17">
        <f>Data_AidAndLevy4[[#This Row],[L311]]*Data_AidAndLevy4[[#This Row],[L203]]</f>
        <v>500474.25</v>
      </c>
      <c r="Z17" s="15">
        <v>0</v>
      </c>
      <c r="AA17" s="15">
        <v>299.19600000000003</v>
      </c>
      <c r="AB17" s="17">
        <v>14069.4</v>
      </c>
      <c r="AC17" s="15">
        <v>14368.596</v>
      </c>
      <c r="AD17" s="17">
        <v>1398</v>
      </c>
      <c r="AE17" s="15">
        <v>12970.596</v>
      </c>
      <c r="AF17" s="16">
        <v>7635</v>
      </c>
      <c r="AG17" s="14">
        <v>12671.4</v>
      </c>
      <c r="AH17" s="16">
        <v>96746139</v>
      </c>
      <c r="AI17" s="16">
        <v>92752939</v>
      </c>
      <c r="AJ17" s="17">
        <v>1.01</v>
      </c>
      <c r="AK17" s="16">
        <v>93680468</v>
      </c>
      <c r="AL17" s="16">
        <v>96746139</v>
      </c>
      <c r="AM17" s="16">
        <v>0</v>
      </c>
      <c r="AN17" s="16">
        <v>7635</v>
      </c>
      <c r="AO17" s="15">
        <v>299.19600000000003</v>
      </c>
      <c r="AP17" s="16">
        <v>2284361</v>
      </c>
      <c r="AQ17" s="16">
        <v>7635</v>
      </c>
      <c r="AR17" s="17">
        <v>1398</v>
      </c>
      <c r="AS17" s="16">
        <v>10673730</v>
      </c>
      <c r="AT17" s="17">
        <v>603.34</v>
      </c>
      <c r="AU17" s="14">
        <v>12671.4</v>
      </c>
      <c r="AV17" s="16">
        <v>7645162</v>
      </c>
      <c r="AW17" s="16">
        <v>7310503</v>
      </c>
      <c r="AX17" s="16">
        <v>7645162</v>
      </c>
      <c r="AY17" s="16">
        <v>0</v>
      </c>
      <c r="AZ17" s="16">
        <v>7645162</v>
      </c>
      <c r="BA17" s="16">
        <v>7645162</v>
      </c>
      <c r="BB17" s="17">
        <v>66.69</v>
      </c>
      <c r="BC17" s="14">
        <v>12671.4</v>
      </c>
      <c r="BD17" s="16">
        <v>845056</v>
      </c>
      <c r="BE17" s="16">
        <v>807412</v>
      </c>
      <c r="BF17" s="16">
        <v>845056</v>
      </c>
      <c r="BG17" s="16">
        <v>0</v>
      </c>
      <c r="BH17" s="16">
        <v>845056</v>
      </c>
      <c r="BI17" s="16">
        <v>845056</v>
      </c>
      <c r="BJ17" s="17">
        <v>70.260000000000005</v>
      </c>
      <c r="BK17" s="14">
        <v>12671.4</v>
      </c>
      <c r="BL17" s="16">
        <v>890293</v>
      </c>
      <c r="BM17" s="16">
        <v>849704</v>
      </c>
      <c r="BN17" s="16">
        <v>890293</v>
      </c>
      <c r="BO17" s="16">
        <v>0</v>
      </c>
      <c r="BP17" s="16">
        <v>890293</v>
      </c>
      <c r="BQ17" s="16">
        <v>890293</v>
      </c>
      <c r="BR17" s="17">
        <v>368.53</v>
      </c>
      <c r="BS17" s="14">
        <v>12671.4</v>
      </c>
      <c r="BT17" s="16">
        <v>4669791</v>
      </c>
      <c r="BU17" s="16">
        <v>4476865</v>
      </c>
      <c r="BV17" s="16">
        <v>4669791</v>
      </c>
      <c r="BW17" s="16">
        <v>0</v>
      </c>
      <c r="BX17" s="16">
        <v>4669791</v>
      </c>
      <c r="BY17" s="16">
        <v>4669791</v>
      </c>
      <c r="BZ17" s="17">
        <v>325.88</v>
      </c>
      <c r="CA17" s="17">
        <v>14069.4</v>
      </c>
      <c r="CB17" s="16">
        <v>4584936</v>
      </c>
      <c r="CC17" s="16">
        <v>4382025</v>
      </c>
      <c r="CD17" s="16">
        <v>0</v>
      </c>
      <c r="CE17" s="16">
        <v>4382025</v>
      </c>
      <c r="CF17" s="16">
        <v>4584936</v>
      </c>
      <c r="CG17" s="16">
        <v>0</v>
      </c>
      <c r="CH17" s="14">
        <v>12671.4</v>
      </c>
      <c r="CI17" s="16">
        <v>960</v>
      </c>
      <c r="CJ17" s="14">
        <v>1.9</v>
      </c>
      <c r="CK17" s="16">
        <v>13630</v>
      </c>
      <c r="CL17" s="17">
        <v>62.04</v>
      </c>
      <c r="CM17" s="16">
        <v>845605</v>
      </c>
      <c r="CN17" s="16">
        <v>13630</v>
      </c>
      <c r="CO17" s="17">
        <v>68.150000000000006</v>
      </c>
      <c r="CP17" s="16">
        <v>928885</v>
      </c>
      <c r="CQ17" s="17">
        <v>0</v>
      </c>
      <c r="CR17" s="17">
        <v>325.88</v>
      </c>
      <c r="CS17" s="16">
        <v>0</v>
      </c>
      <c r="CT17" s="17">
        <v>27.75</v>
      </c>
      <c r="CU17" s="17">
        <v>14069.4</v>
      </c>
      <c r="CV17" s="16">
        <v>390426</v>
      </c>
      <c r="CW17" s="16">
        <v>370759</v>
      </c>
      <c r="CX17" s="16">
        <v>390426</v>
      </c>
      <c r="CY17" s="16">
        <v>0</v>
      </c>
      <c r="CZ17" s="16">
        <v>390426</v>
      </c>
      <c r="DA17" s="16">
        <v>390426</v>
      </c>
      <c r="DB17" s="17">
        <v>3.48</v>
      </c>
      <c r="DC17" s="17">
        <v>14069.4</v>
      </c>
      <c r="DD17" s="16">
        <v>48962</v>
      </c>
      <c r="DE17" s="16">
        <v>46570</v>
      </c>
      <c r="DF17" s="16">
        <v>48962</v>
      </c>
      <c r="DG17" s="16">
        <v>0</v>
      </c>
      <c r="DH17" s="16">
        <v>48962</v>
      </c>
      <c r="DI17" s="16">
        <v>48962</v>
      </c>
      <c r="DJ17" s="16">
        <v>96746139</v>
      </c>
      <c r="DK17" s="16">
        <v>0</v>
      </c>
      <c r="DL17" s="16">
        <v>2284361</v>
      </c>
      <c r="DM17" s="16">
        <v>10673730</v>
      </c>
      <c r="DN17" s="16">
        <v>7645162</v>
      </c>
      <c r="DO17" s="16">
        <v>845056</v>
      </c>
      <c r="DP17" s="16">
        <v>890293</v>
      </c>
      <c r="DQ17" s="16">
        <v>4669791</v>
      </c>
      <c r="DR17" s="16">
        <v>4584936</v>
      </c>
      <c r="DS17" s="16">
        <v>0</v>
      </c>
      <c r="DT17" s="16">
        <v>845605</v>
      </c>
      <c r="DU17" s="16">
        <v>928885</v>
      </c>
      <c r="DV17" s="16">
        <v>0</v>
      </c>
      <c r="DW17" s="16">
        <v>390426</v>
      </c>
      <c r="DX17" s="16">
        <v>48962</v>
      </c>
      <c r="DY17" s="16">
        <v>334103</v>
      </c>
      <c r="DZ17" s="16">
        <v>3569457</v>
      </c>
      <c r="EA17" s="16">
        <v>21987</v>
      </c>
      <c r="EB17" s="16">
        <v>133810687</v>
      </c>
      <c r="EC17" s="16">
        <v>4910617944</v>
      </c>
      <c r="ED17" s="18">
        <v>5.4</v>
      </c>
      <c r="EE17" s="16">
        <v>26517337</v>
      </c>
      <c r="EF17" s="16">
        <v>214325</v>
      </c>
      <c r="EG17" s="16">
        <v>219044</v>
      </c>
      <c r="EH17" s="16">
        <v>-4719</v>
      </c>
      <c r="EI17" s="16">
        <v>26517337</v>
      </c>
      <c r="EJ17" s="16">
        <v>26512618</v>
      </c>
      <c r="EK17" s="16">
        <v>1231576711</v>
      </c>
      <c r="EL17" s="16">
        <v>1199047329</v>
      </c>
      <c r="EM17" s="16">
        <v>32529382</v>
      </c>
      <c r="EN17" s="18">
        <v>5.4</v>
      </c>
      <c r="EO17" s="16">
        <v>175659</v>
      </c>
      <c r="EP17" s="16">
        <v>0</v>
      </c>
      <c r="EQ17" s="16">
        <v>0</v>
      </c>
      <c r="ER17" s="16">
        <v>0</v>
      </c>
      <c r="ES17" s="16">
        <v>175659</v>
      </c>
      <c r="ET17" s="16">
        <v>175659</v>
      </c>
      <c r="EU17" s="16">
        <v>26512618</v>
      </c>
      <c r="EV17" s="16">
        <v>26688277</v>
      </c>
      <c r="EW17" s="16">
        <v>6749</v>
      </c>
      <c r="EX17" s="15">
        <v>12970.596</v>
      </c>
      <c r="EY17" s="16">
        <v>87538552</v>
      </c>
      <c r="EZ17" s="16">
        <v>6749</v>
      </c>
      <c r="FA17" s="17">
        <v>1398</v>
      </c>
      <c r="FB17" s="16">
        <v>9435102</v>
      </c>
      <c r="FC17" s="16">
        <v>264</v>
      </c>
      <c r="FD17" s="17">
        <v>14069.4</v>
      </c>
      <c r="FE17" s="16">
        <v>3714322</v>
      </c>
      <c r="FF17" s="16">
        <v>390426</v>
      </c>
      <c r="FG17" s="16">
        <v>48962</v>
      </c>
      <c r="FH17" s="16">
        <v>4153710</v>
      </c>
      <c r="FI17" s="16">
        <v>87538552</v>
      </c>
      <c r="FJ17" s="16">
        <v>9435102</v>
      </c>
      <c r="FK17" s="16">
        <v>19436</v>
      </c>
      <c r="FL17" s="16">
        <v>7645162</v>
      </c>
      <c r="FM17" s="16">
        <v>845056</v>
      </c>
      <c r="FN17" s="16">
        <v>890293</v>
      </c>
      <c r="FO17" s="16">
        <v>4669791</v>
      </c>
      <c r="FP17" s="16">
        <v>115197102</v>
      </c>
      <c r="FQ17" s="16">
        <v>26688277</v>
      </c>
      <c r="FR17" s="16">
        <v>88508825</v>
      </c>
      <c r="FS17" s="15">
        <v>14368.596</v>
      </c>
      <c r="FT17" s="16">
        <v>300</v>
      </c>
      <c r="FU17" s="16">
        <v>4310579</v>
      </c>
      <c r="FV17" s="16">
        <v>88508825</v>
      </c>
      <c r="FW17" s="16">
        <v>0</v>
      </c>
      <c r="FX17" s="14">
        <v>132.5</v>
      </c>
      <c r="FY17" s="16">
        <v>7635</v>
      </c>
      <c r="FZ17" s="16">
        <v>1011638</v>
      </c>
      <c r="GA17" s="14">
        <v>0</v>
      </c>
      <c r="GB17" s="16">
        <v>7413</v>
      </c>
      <c r="GC17" s="16">
        <v>0</v>
      </c>
      <c r="GD17" s="16">
        <v>1011638</v>
      </c>
      <c r="GE17" s="16">
        <v>1011638</v>
      </c>
      <c r="GF17" s="16">
        <v>133810687</v>
      </c>
      <c r="GG17" s="16">
        <v>115197102</v>
      </c>
      <c r="GH17" s="16">
        <v>0</v>
      </c>
      <c r="GI17" s="16">
        <v>18613585</v>
      </c>
      <c r="GJ17" s="16">
        <v>4910617944</v>
      </c>
      <c r="GK17" s="16">
        <v>4735684852</v>
      </c>
      <c r="GL17" s="16">
        <v>174933092</v>
      </c>
      <c r="GM17" s="16">
        <v>4735684852</v>
      </c>
      <c r="GN17" s="18">
        <v>3.6900000000000002E-2</v>
      </c>
      <c r="GO17" s="16">
        <v>8734</v>
      </c>
      <c r="GP17" s="16">
        <v>322</v>
      </c>
      <c r="GQ17" s="16">
        <v>8734</v>
      </c>
      <c r="GR17" s="16">
        <v>322</v>
      </c>
      <c r="GS17" s="16">
        <v>8412</v>
      </c>
      <c r="GT17" s="16">
        <v>886</v>
      </c>
      <c r="GU17" s="16">
        <v>685</v>
      </c>
      <c r="GV17" s="16">
        <v>201</v>
      </c>
      <c r="GW17" s="15">
        <v>14368.596</v>
      </c>
      <c r="GX17" s="16">
        <v>2888088</v>
      </c>
      <c r="GY17" s="15">
        <v>14368.596</v>
      </c>
      <c r="GZ17" s="16">
        <v>10</v>
      </c>
      <c r="HA17" s="16">
        <v>143686</v>
      </c>
      <c r="HB17" s="15">
        <v>14368.596</v>
      </c>
      <c r="HC17" s="16">
        <v>7635</v>
      </c>
      <c r="HD17" s="15">
        <v>0.11600000000000001</v>
      </c>
      <c r="HE17" s="16">
        <v>12730576</v>
      </c>
      <c r="HF17" s="16">
        <v>2888088</v>
      </c>
      <c r="HG17" s="16">
        <v>143686</v>
      </c>
      <c r="HH17" s="16">
        <v>9698802</v>
      </c>
      <c r="HI17" s="16">
        <v>4910617944</v>
      </c>
      <c r="HJ17" s="18">
        <v>1.9750700000000001</v>
      </c>
      <c r="HK17" s="18">
        <v>1.9617800000000001</v>
      </c>
      <c r="HL17" s="18">
        <v>1.329E-2</v>
      </c>
      <c r="HM17" s="16">
        <v>4910617944</v>
      </c>
      <c r="HN17" s="16">
        <v>65262</v>
      </c>
      <c r="HO17" s="16">
        <v>7635</v>
      </c>
      <c r="HP17" s="17">
        <v>0</v>
      </c>
      <c r="HQ17" s="16">
        <v>0</v>
      </c>
      <c r="HR17" s="15">
        <v>14368.596</v>
      </c>
      <c r="HS17" s="16">
        <v>0</v>
      </c>
      <c r="HT17" s="16">
        <v>18613585</v>
      </c>
      <c r="HU17" s="16">
        <v>8412</v>
      </c>
      <c r="HV17" s="16">
        <v>0</v>
      </c>
      <c r="HW17" s="16">
        <v>0</v>
      </c>
      <c r="HX17" s="16">
        <v>334103</v>
      </c>
      <c r="HY17" s="16">
        <v>2888088</v>
      </c>
      <c r="HZ17" s="16">
        <v>143686</v>
      </c>
      <c r="IA17" s="16">
        <v>65262</v>
      </c>
      <c r="IB17" s="16">
        <v>0</v>
      </c>
      <c r="IC17" s="16">
        <v>15842240</v>
      </c>
      <c r="ID17" s="16">
        <v>88508825</v>
      </c>
      <c r="IE17" s="16">
        <v>0</v>
      </c>
      <c r="IF17" s="16">
        <v>8412</v>
      </c>
      <c r="IG17" s="16">
        <v>0</v>
      </c>
      <c r="IH17" s="16">
        <v>0</v>
      </c>
      <c r="II17" s="16">
        <v>334103</v>
      </c>
      <c r="IJ17" s="16">
        <v>2888088</v>
      </c>
      <c r="IK17" s="16">
        <v>143686</v>
      </c>
      <c r="IL17" s="16">
        <v>65262</v>
      </c>
      <c r="IM17" s="16">
        <v>0</v>
      </c>
      <c r="IN17" s="16">
        <v>42070</v>
      </c>
      <c r="IO17" s="16">
        <v>1011638</v>
      </c>
      <c r="IP17" s="16">
        <v>92333878</v>
      </c>
      <c r="IQ17" s="16">
        <v>96746139</v>
      </c>
      <c r="IR17" s="16">
        <v>0</v>
      </c>
      <c r="IS17" s="16">
        <v>96746139</v>
      </c>
      <c r="IT17" s="19">
        <v>0.1</v>
      </c>
      <c r="IU17" s="16">
        <v>9674614</v>
      </c>
      <c r="IV17" s="16">
        <v>4910617944</v>
      </c>
      <c r="IW17" s="14">
        <v>12671.4</v>
      </c>
      <c r="IX17" s="16">
        <v>387536</v>
      </c>
      <c r="IY17" s="16">
        <v>416026</v>
      </c>
      <c r="IZ17" s="16">
        <v>387536</v>
      </c>
      <c r="JA17" s="17">
        <v>0.25</v>
      </c>
      <c r="JB17" s="19">
        <v>0.26840000000000003</v>
      </c>
      <c r="JC17" s="16">
        <v>9674614</v>
      </c>
      <c r="JD17" s="16">
        <v>2596666</v>
      </c>
      <c r="JE17" s="17">
        <v>0</v>
      </c>
      <c r="JF17" s="16">
        <v>141889010</v>
      </c>
      <c r="JG17" s="16">
        <v>0</v>
      </c>
      <c r="JH17" s="16">
        <v>9674614</v>
      </c>
      <c r="JI17" s="16">
        <v>2596666</v>
      </c>
      <c r="JJ17" s="16">
        <v>0</v>
      </c>
      <c r="JK17" s="16">
        <v>7077948</v>
      </c>
      <c r="JL17" s="16">
        <v>2596666</v>
      </c>
      <c r="JM17" s="18">
        <v>0</v>
      </c>
      <c r="JN17" s="16">
        <v>0</v>
      </c>
      <c r="JO17" s="16">
        <v>0</v>
      </c>
      <c r="JP17" s="16">
        <v>7077948</v>
      </c>
      <c r="JQ17" s="16">
        <v>7077948</v>
      </c>
      <c r="JR17" s="16">
        <v>96746139</v>
      </c>
      <c r="JS17" s="19">
        <v>0</v>
      </c>
      <c r="JT17" s="16">
        <v>0</v>
      </c>
      <c r="JU17" s="17">
        <v>0</v>
      </c>
      <c r="JV17" s="16">
        <v>141889010</v>
      </c>
      <c r="JW17" s="16">
        <v>0</v>
      </c>
      <c r="JX17" s="16">
        <v>0</v>
      </c>
      <c r="JY17" s="16">
        <v>0</v>
      </c>
      <c r="JZ17" s="16">
        <v>0</v>
      </c>
      <c r="KA17" s="16">
        <v>131031</v>
      </c>
      <c r="KB17" s="16">
        <v>133916</v>
      </c>
      <c r="KC17" s="16">
        <v>-2885</v>
      </c>
      <c r="KD17" s="16">
        <v>15842240</v>
      </c>
      <c r="KE17" s="16">
        <v>-2885</v>
      </c>
      <c r="KF17" s="16">
        <v>15845125</v>
      </c>
      <c r="KG17" s="16">
        <v>-4719</v>
      </c>
      <c r="KH17" s="16">
        <v>-2885</v>
      </c>
      <c r="KI17" s="16">
        <v>-7604</v>
      </c>
      <c r="KJ17" s="16">
        <v>26517337</v>
      </c>
      <c r="KK17" s="16">
        <v>15845125</v>
      </c>
      <c r="KL17" s="18">
        <v>42362462</v>
      </c>
      <c r="KM17" s="16">
        <v>7077948</v>
      </c>
      <c r="KN17" s="16">
        <v>0</v>
      </c>
      <c r="KO17" s="16">
        <v>0</v>
      </c>
      <c r="KP17" s="16">
        <v>0</v>
      </c>
      <c r="KQ17" s="16">
        <v>49440410</v>
      </c>
      <c r="KR17" s="16">
        <v>8416347</v>
      </c>
      <c r="KS17" s="16">
        <v>2631050</v>
      </c>
      <c r="KT17" s="16">
        <v>0</v>
      </c>
      <c r="KU17" s="16">
        <v>60487807</v>
      </c>
      <c r="KV17" s="16">
        <v>7077948</v>
      </c>
      <c r="KW17" s="16">
        <v>53409859</v>
      </c>
      <c r="KX17" s="16">
        <v>4910617944</v>
      </c>
      <c r="KY17" s="16">
        <v>10.8764</v>
      </c>
      <c r="KZ17" s="16">
        <v>7077948</v>
      </c>
      <c r="LA17" s="16">
        <v>5240909855</v>
      </c>
      <c r="LB17" s="16">
        <v>1.3505199999999999</v>
      </c>
      <c r="LC17" s="16">
        <v>10.8764</v>
      </c>
      <c r="LD17" s="16">
        <v>12.22692</v>
      </c>
      <c r="LE17" s="16">
        <v>4584936</v>
      </c>
      <c r="LF17" s="16">
        <v>0</v>
      </c>
      <c r="LG17" s="16">
        <v>845605</v>
      </c>
      <c r="LH17" s="16">
        <v>928885</v>
      </c>
      <c r="LI17" s="16">
        <v>0</v>
      </c>
      <c r="LJ17" s="16">
        <v>390426</v>
      </c>
      <c r="LK17" s="16">
        <v>48962</v>
      </c>
      <c r="LL17" s="16">
        <v>334103</v>
      </c>
      <c r="LM17" s="16">
        <v>6464711</v>
      </c>
      <c r="LN17" s="16">
        <v>92333878</v>
      </c>
      <c r="LO17" s="18">
        <v>6464711</v>
      </c>
      <c r="LP17" s="16">
        <v>85869167</v>
      </c>
      <c r="LQ17" s="16">
        <v>133810687</v>
      </c>
      <c r="LR17" s="18">
        <v>0</v>
      </c>
      <c r="LS17" s="18">
        <v>0</v>
      </c>
      <c r="LT17" s="18">
        <v>7077948</v>
      </c>
      <c r="LU17" s="16">
        <v>0</v>
      </c>
      <c r="LV17" s="16">
        <v>1011638</v>
      </c>
      <c r="LW17" s="16">
        <v>0</v>
      </c>
      <c r="LX17" s="16">
        <v>0</v>
      </c>
      <c r="LY17" s="16">
        <v>0</v>
      </c>
      <c r="LZ17" s="16">
        <v>0</v>
      </c>
      <c r="MA17" s="16">
        <v>0</v>
      </c>
      <c r="MB17" s="16">
        <v>49440410</v>
      </c>
      <c r="MC17" s="16">
        <v>1011638</v>
      </c>
      <c r="MD17" s="16">
        <v>0</v>
      </c>
      <c r="ME17" s="16">
        <v>0</v>
      </c>
      <c r="MF17" s="16">
        <v>0</v>
      </c>
      <c r="MG17" s="16">
        <v>175659</v>
      </c>
      <c r="MH17" s="16">
        <v>-7604</v>
      </c>
      <c r="MI17" s="16">
        <v>0</v>
      </c>
      <c r="MJ17" s="16">
        <v>50620103</v>
      </c>
      <c r="MK17" s="16">
        <v>5240909855</v>
      </c>
      <c r="ML17" s="16">
        <v>1.34</v>
      </c>
      <c r="MM17" s="16">
        <v>7022819</v>
      </c>
      <c r="MN17" s="16">
        <v>0</v>
      </c>
      <c r="MO17" s="16">
        <v>141889010</v>
      </c>
      <c r="MP17" s="16">
        <v>0</v>
      </c>
      <c r="MQ17" s="16">
        <v>7022819</v>
      </c>
      <c r="MR17" s="16">
        <v>0</v>
      </c>
      <c r="MS17" s="16">
        <v>7022819</v>
      </c>
      <c r="MT17" s="17">
        <v>0</v>
      </c>
      <c r="MU17" s="17">
        <v>0</v>
      </c>
      <c r="MV17" s="17">
        <v>0</v>
      </c>
      <c r="MW17" s="17">
        <v>0</v>
      </c>
      <c r="MX17" s="17">
        <v>0</v>
      </c>
      <c r="MY17" s="17">
        <v>0</v>
      </c>
      <c r="MZ17" s="16">
        <v>0</v>
      </c>
      <c r="NA17" s="16">
        <v>0</v>
      </c>
      <c r="NB17" s="18">
        <v>0</v>
      </c>
      <c r="NC17" s="16">
        <v>0</v>
      </c>
      <c r="ND17" s="17">
        <v>0</v>
      </c>
      <c r="NE17" s="16">
        <v>2500000</v>
      </c>
      <c r="NF17" s="16">
        <v>0</v>
      </c>
      <c r="NG17" s="16">
        <v>1729500</v>
      </c>
      <c r="NH17" s="16">
        <v>0</v>
      </c>
      <c r="NI17" s="16">
        <v>0</v>
      </c>
      <c r="NJ17" s="17">
        <v>0</v>
      </c>
      <c r="NK17" s="17">
        <v>13573957</v>
      </c>
    </row>
    <row r="18" spans="1:375" x14ac:dyDescent="0.55000000000000004">
      <c r="A18" s="13" t="s">
        <v>1177</v>
      </c>
      <c r="B18" s="13" t="s">
        <v>1185</v>
      </c>
      <c r="C18" s="13" t="s">
        <v>32</v>
      </c>
      <c r="D18" s="13" t="s">
        <v>33</v>
      </c>
      <c r="E18" s="14">
        <v>813.2</v>
      </c>
      <c r="F18" s="15">
        <v>0</v>
      </c>
      <c r="G18" s="16">
        <v>7413</v>
      </c>
      <c r="H18" s="16">
        <v>0</v>
      </c>
      <c r="I18" s="16">
        <v>6553</v>
      </c>
      <c r="J18" s="15">
        <v>0</v>
      </c>
      <c r="K18" s="16">
        <v>0</v>
      </c>
      <c r="L18" s="16">
        <v>7413</v>
      </c>
      <c r="M18" s="16">
        <v>222</v>
      </c>
      <c r="N18" s="16">
        <v>7635</v>
      </c>
      <c r="O18" s="17">
        <v>662.14</v>
      </c>
      <c r="P18" s="17">
        <v>115.6</v>
      </c>
      <c r="Q18" s="14">
        <v>813.2</v>
      </c>
      <c r="R18" s="17">
        <v>928.8</v>
      </c>
      <c r="S18" s="17">
        <v>1.17</v>
      </c>
      <c r="T18" s="17">
        <v>929.97</v>
      </c>
      <c r="U18" s="15">
        <v>22.74</v>
      </c>
      <c r="V18" s="15">
        <v>3.2069999999999999</v>
      </c>
      <c r="W18" s="15">
        <f>Data_AidAndLevy4[[#This Row],[L310]]*Data_AidAndLevy4[[#This Row],[L203]]</f>
        <v>24485.445</v>
      </c>
      <c r="X18" s="17">
        <v>0</v>
      </c>
      <c r="Y18" s="17">
        <f>Data_AidAndLevy4[[#This Row],[L311]]*Data_AidAndLevy4[[#This Row],[L203]]</f>
        <v>0</v>
      </c>
      <c r="Z18" s="15">
        <v>0</v>
      </c>
      <c r="AA18" s="15">
        <v>25.946999999999999</v>
      </c>
      <c r="AB18" s="17">
        <v>928.8</v>
      </c>
      <c r="AC18" s="15">
        <v>954.74699999999996</v>
      </c>
      <c r="AD18" s="17">
        <v>115.6</v>
      </c>
      <c r="AE18" s="15">
        <v>839.14700000000005</v>
      </c>
      <c r="AF18" s="16">
        <v>7635</v>
      </c>
      <c r="AG18" s="14">
        <v>813.2</v>
      </c>
      <c r="AH18" s="16">
        <v>6208782</v>
      </c>
      <c r="AI18" s="16">
        <v>6040112</v>
      </c>
      <c r="AJ18" s="17">
        <v>1.01</v>
      </c>
      <c r="AK18" s="16">
        <v>6100513</v>
      </c>
      <c r="AL18" s="16">
        <v>6208782</v>
      </c>
      <c r="AM18" s="16">
        <v>0</v>
      </c>
      <c r="AN18" s="16">
        <v>7635</v>
      </c>
      <c r="AO18" s="15">
        <v>25.946999999999999</v>
      </c>
      <c r="AP18" s="16">
        <v>198105</v>
      </c>
      <c r="AQ18" s="16">
        <v>7635</v>
      </c>
      <c r="AR18" s="17">
        <v>115.6</v>
      </c>
      <c r="AS18" s="16">
        <v>882606</v>
      </c>
      <c r="AT18" s="17">
        <v>681.21</v>
      </c>
      <c r="AU18" s="14">
        <v>813.2</v>
      </c>
      <c r="AV18" s="16">
        <v>553960</v>
      </c>
      <c r="AW18" s="16">
        <v>539512</v>
      </c>
      <c r="AX18" s="16">
        <v>553960</v>
      </c>
      <c r="AY18" s="16">
        <v>0</v>
      </c>
      <c r="AZ18" s="16">
        <v>553960</v>
      </c>
      <c r="BA18" s="16">
        <v>553960</v>
      </c>
      <c r="BB18" s="17">
        <v>76.11</v>
      </c>
      <c r="BC18" s="14">
        <v>813.2</v>
      </c>
      <c r="BD18" s="16">
        <v>61893</v>
      </c>
      <c r="BE18" s="16">
        <v>60254</v>
      </c>
      <c r="BF18" s="16">
        <v>61893</v>
      </c>
      <c r="BG18" s="16">
        <v>0</v>
      </c>
      <c r="BH18" s="16">
        <v>61893</v>
      </c>
      <c r="BI18" s="16">
        <v>61893</v>
      </c>
      <c r="BJ18" s="17">
        <v>88.69</v>
      </c>
      <c r="BK18" s="14">
        <v>813.2</v>
      </c>
      <c r="BL18" s="16">
        <v>72123</v>
      </c>
      <c r="BM18" s="16">
        <v>70350</v>
      </c>
      <c r="BN18" s="16">
        <v>72123</v>
      </c>
      <c r="BO18" s="16">
        <v>0</v>
      </c>
      <c r="BP18" s="16">
        <v>72123</v>
      </c>
      <c r="BQ18" s="16">
        <v>72123</v>
      </c>
      <c r="BR18" s="17">
        <v>368.53</v>
      </c>
      <c r="BS18" s="14">
        <v>813.2</v>
      </c>
      <c r="BT18" s="16">
        <v>299689</v>
      </c>
      <c r="BU18" s="16">
        <v>291535</v>
      </c>
      <c r="BV18" s="16">
        <v>299689</v>
      </c>
      <c r="BW18" s="16">
        <v>0</v>
      </c>
      <c r="BX18" s="16">
        <v>299689</v>
      </c>
      <c r="BY18" s="16">
        <v>299689</v>
      </c>
      <c r="BZ18" s="17">
        <v>337.26</v>
      </c>
      <c r="CA18" s="17">
        <v>928.8</v>
      </c>
      <c r="CB18" s="16">
        <v>313247</v>
      </c>
      <c r="CC18" s="16">
        <v>306197</v>
      </c>
      <c r="CD18" s="16">
        <v>0</v>
      </c>
      <c r="CE18" s="16">
        <v>306197</v>
      </c>
      <c r="CF18" s="16">
        <v>313247</v>
      </c>
      <c r="CG18" s="16">
        <v>0</v>
      </c>
      <c r="CH18" s="14">
        <v>813.2</v>
      </c>
      <c r="CI18" s="16">
        <v>17</v>
      </c>
      <c r="CJ18" s="14">
        <v>0</v>
      </c>
      <c r="CK18" s="16">
        <v>830</v>
      </c>
      <c r="CL18" s="17">
        <v>62.47</v>
      </c>
      <c r="CM18" s="16">
        <v>51850</v>
      </c>
      <c r="CN18" s="16">
        <v>830</v>
      </c>
      <c r="CO18" s="17">
        <v>69.650000000000006</v>
      </c>
      <c r="CP18" s="16">
        <v>57810</v>
      </c>
      <c r="CQ18" s="17">
        <v>1.17</v>
      </c>
      <c r="CR18" s="17">
        <v>337.26</v>
      </c>
      <c r="CS18" s="16">
        <v>395</v>
      </c>
      <c r="CT18" s="17">
        <v>41.7</v>
      </c>
      <c r="CU18" s="17">
        <v>928.8</v>
      </c>
      <c r="CV18" s="16">
        <v>38731</v>
      </c>
      <c r="CW18" s="16">
        <v>38048</v>
      </c>
      <c r="CX18" s="16">
        <v>38731</v>
      </c>
      <c r="CY18" s="16">
        <v>0</v>
      </c>
      <c r="CZ18" s="16">
        <v>38731</v>
      </c>
      <c r="DA18" s="16">
        <v>38731</v>
      </c>
      <c r="DB18" s="17">
        <v>4.8</v>
      </c>
      <c r="DC18" s="17">
        <v>928.8</v>
      </c>
      <c r="DD18" s="16">
        <v>4458</v>
      </c>
      <c r="DE18" s="16">
        <v>4375</v>
      </c>
      <c r="DF18" s="16">
        <v>4458</v>
      </c>
      <c r="DG18" s="16">
        <v>0</v>
      </c>
      <c r="DH18" s="16">
        <v>4458</v>
      </c>
      <c r="DI18" s="16">
        <v>4458</v>
      </c>
      <c r="DJ18" s="16">
        <v>6208782</v>
      </c>
      <c r="DK18" s="16">
        <v>0</v>
      </c>
      <c r="DL18" s="16">
        <v>198105</v>
      </c>
      <c r="DM18" s="16">
        <v>882606</v>
      </c>
      <c r="DN18" s="16">
        <v>553960</v>
      </c>
      <c r="DO18" s="16">
        <v>61893</v>
      </c>
      <c r="DP18" s="16">
        <v>72123</v>
      </c>
      <c r="DQ18" s="16">
        <v>299689</v>
      </c>
      <c r="DR18" s="16">
        <v>313247</v>
      </c>
      <c r="DS18" s="16">
        <v>0</v>
      </c>
      <c r="DT18" s="16">
        <v>51850</v>
      </c>
      <c r="DU18" s="16">
        <v>57810</v>
      </c>
      <c r="DV18" s="16">
        <v>395</v>
      </c>
      <c r="DW18" s="16">
        <v>38731</v>
      </c>
      <c r="DX18" s="16">
        <v>4458</v>
      </c>
      <c r="DY18" s="16">
        <v>51322</v>
      </c>
      <c r="DZ18" s="16">
        <v>301413</v>
      </c>
      <c r="EA18" s="16">
        <v>0</v>
      </c>
      <c r="EB18" s="16">
        <v>8993740</v>
      </c>
      <c r="EC18" s="16">
        <v>333589471</v>
      </c>
      <c r="ED18" s="18">
        <v>5.4</v>
      </c>
      <c r="EE18" s="16">
        <v>1801383</v>
      </c>
      <c r="EF18" s="16">
        <v>134684</v>
      </c>
      <c r="EG18" s="16">
        <v>137951</v>
      </c>
      <c r="EH18" s="16">
        <v>-3267</v>
      </c>
      <c r="EI18" s="16">
        <v>1801383</v>
      </c>
      <c r="EJ18" s="16">
        <v>1798116</v>
      </c>
      <c r="EK18" s="16">
        <v>39400786</v>
      </c>
      <c r="EL18" s="16">
        <v>34111026</v>
      </c>
      <c r="EM18" s="16">
        <v>5289760</v>
      </c>
      <c r="EN18" s="18">
        <v>5.4</v>
      </c>
      <c r="EO18" s="16">
        <v>28565</v>
      </c>
      <c r="EP18" s="16">
        <v>0</v>
      </c>
      <c r="EQ18" s="16">
        <v>0</v>
      </c>
      <c r="ER18" s="16">
        <v>0</v>
      </c>
      <c r="ES18" s="16">
        <v>28565</v>
      </c>
      <c r="ET18" s="16">
        <v>28565</v>
      </c>
      <c r="EU18" s="16">
        <v>1798116</v>
      </c>
      <c r="EV18" s="16">
        <v>1826681</v>
      </c>
      <c r="EW18" s="16">
        <v>6749</v>
      </c>
      <c r="EX18" s="15">
        <v>839.14700000000005</v>
      </c>
      <c r="EY18" s="16">
        <v>5663403</v>
      </c>
      <c r="EZ18" s="16">
        <v>6749</v>
      </c>
      <c r="FA18" s="17">
        <v>115.6</v>
      </c>
      <c r="FB18" s="16">
        <v>780184</v>
      </c>
      <c r="FC18" s="16">
        <v>264</v>
      </c>
      <c r="FD18" s="17">
        <v>929.97</v>
      </c>
      <c r="FE18" s="16">
        <v>245512</v>
      </c>
      <c r="FF18" s="16">
        <v>38731</v>
      </c>
      <c r="FG18" s="16">
        <v>4458</v>
      </c>
      <c r="FH18" s="16">
        <v>288701</v>
      </c>
      <c r="FI18" s="16">
        <v>5663403</v>
      </c>
      <c r="FJ18" s="16">
        <v>780184</v>
      </c>
      <c r="FK18" s="16">
        <v>0</v>
      </c>
      <c r="FL18" s="16">
        <v>553960</v>
      </c>
      <c r="FM18" s="16">
        <v>61893</v>
      </c>
      <c r="FN18" s="16">
        <v>72123</v>
      </c>
      <c r="FO18" s="16">
        <v>299689</v>
      </c>
      <c r="FP18" s="16">
        <v>7719953</v>
      </c>
      <c r="FQ18" s="16">
        <v>1826681</v>
      </c>
      <c r="FR18" s="16">
        <v>5893272</v>
      </c>
      <c r="FS18" s="15">
        <v>954.74699999999996</v>
      </c>
      <c r="FT18" s="16">
        <v>300</v>
      </c>
      <c r="FU18" s="16">
        <v>286424</v>
      </c>
      <c r="FV18" s="16">
        <v>5893272</v>
      </c>
      <c r="FW18" s="16">
        <v>0</v>
      </c>
      <c r="FX18" s="14">
        <v>17</v>
      </c>
      <c r="FY18" s="16">
        <v>7635</v>
      </c>
      <c r="FZ18" s="16">
        <v>129795</v>
      </c>
      <c r="GA18" s="14">
        <v>0</v>
      </c>
      <c r="GB18" s="16">
        <v>7413</v>
      </c>
      <c r="GC18" s="16">
        <v>0</v>
      </c>
      <c r="GD18" s="16">
        <v>129795</v>
      </c>
      <c r="GE18" s="16">
        <v>129795</v>
      </c>
      <c r="GF18" s="16">
        <v>8993740</v>
      </c>
      <c r="GG18" s="16">
        <v>7719953</v>
      </c>
      <c r="GH18" s="16">
        <v>0</v>
      </c>
      <c r="GI18" s="16">
        <v>1273787</v>
      </c>
      <c r="GJ18" s="16">
        <v>333589471</v>
      </c>
      <c r="GK18" s="16">
        <v>333475154</v>
      </c>
      <c r="GL18" s="16">
        <v>114317</v>
      </c>
      <c r="GM18" s="16">
        <v>333475154</v>
      </c>
      <c r="GN18" s="18">
        <v>2.9999999999999997E-4</v>
      </c>
      <c r="GO18" s="16">
        <v>16650</v>
      </c>
      <c r="GP18" s="16">
        <v>5</v>
      </c>
      <c r="GQ18" s="16">
        <v>16650</v>
      </c>
      <c r="GR18" s="16">
        <v>5</v>
      </c>
      <c r="GS18" s="16">
        <v>16645</v>
      </c>
      <c r="GT18" s="16">
        <v>886</v>
      </c>
      <c r="GU18" s="16">
        <v>685</v>
      </c>
      <c r="GV18" s="16">
        <v>201</v>
      </c>
      <c r="GW18" s="15">
        <v>954.74699999999996</v>
      </c>
      <c r="GX18" s="16">
        <v>191904</v>
      </c>
      <c r="GY18" s="15">
        <v>954.74699999999996</v>
      </c>
      <c r="GZ18" s="16">
        <v>10</v>
      </c>
      <c r="HA18" s="16">
        <v>9547</v>
      </c>
      <c r="HB18" s="15">
        <v>954.74699999999996</v>
      </c>
      <c r="HC18" s="16">
        <v>7635</v>
      </c>
      <c r="HD18" s="15">
        <v>0.11600000000000001</v>
      </c>
      <c r="HE18" s="16">
        <v>845906</v>
      </c>
      <c r="HF18" s="16">
        <v>191904</v>
      </c>
      <c r="HG18" s="16">
        <v>9547</v>
      </c>
      <c r="HH18" s="16">
        <v>644455</v>
      </c>
      <c r="HI18" s="16">
        <v>333589471</v>
      </c>
      <c r="HJ18" s="18">
        <v>1.93188</v>
      </c>
      <c r="HK18" s="18">
        <v>1.9617800000000001</v>
      </c>
      <c r="HL18" s="18">
        <v>0</v>
      </c>
      <c r="HM18" s="16">
        <v>333589471</v>
      </c>
      <c r="HN18" s="16">
        <v>0</v>
      </c>
      <c r="HO18" s="16">
        <v>7635</v>
      </c>
      <c r="HP18" s="17">
        <v>0</v>
      </c>
      <c r="HQ18" s="16">
        <v>0</v>
      </c>
      <c r="HR18" s="15">
        <v>954.74699999999996</v>
      </c>
      <c r="HS18" s="16">
        <v>0</v>
      </c>
      <c r="HT18" s="16">
        <v>1273787</v>
      </c>
      <c r="HU18" s="16">
        <v>16645</v>
      </c>
      <c r="HV18" s="16">
        <v>0</v>
      </c>
      <c r="HW18" s="16">
        <v>0</v>
      </c>
      <c r="HX18" s="16">
        <v>51322</v>
      </c>
      <c r="HY18" s="16">
        <v>191904</v>
      </c>
      <c r="HZ18" s="16">
        <v>9547</v>
      </c>
      <c r="IA18" s="16">
        <v>0</v>
      </c>
      <c r="IB18" s="16">
        <v>0</v>
      </c>
      <c r="IC18" s="16">
        <v>1107013</v>
      </c>
      <c r="ID18" s="16">
        <v>5893272</v>
      </c>
      <c r="IE18" s="16">
        <v>0</v>
      </c>
      <c r="IF18" s="16">
        <v>16645</v>
      </c>
      <c r="IG18" s="16">
        <v>0</v>
      </c>
      <c r="IH18" s="16">
        <v>0</v>
      </c>
      <c r="II18" s="16">
        <v>51322</v>
      </c>
      <c r="IJ18" s="16">
        <v>191904</v>
      </c>
      <c r="IK18" s="16">
        <v>9547</v>
      </c>
      <c r="IL18" s="16">
        <v>0</v>
      </c>
      <c r="IM18" s="16">
        <v>0</v>
      </c>
      <c r="IN18" s="16">
        <v>0</v>
      </c>
      <c r="IO18" s="16">
        <v>129795</v>
      </c>
      <c r="IP18" s="16">
        <v>6189841</v>
      </c>
      <c r="IQ18" s="16">
        <v>6208782</v>
      </c>
      <c r="IR18" s="16">
        <v>0</v>
      </c>
      <c r="IS18" s="16">
        <v>6208782</v>
      </c>
      <c r="IT18" s="19">
        <v>0.1</v>
      </c>
      <c r="IU18" s="16">
        <v>620878</v>
      </c>
      <c r="IV18" s="16">
        <v>333589471</v>
      </c>
      <c r="IW18" s="14">
        <v>813.2</v>
      </c>
      <c r="IX18" s="16">
        <v>410218</v>
      </c>
      <c r="IY18" s="16">
        <v>416026</v>
      </c>
      <c r="IZ18" s="16">
        <v>410218</v>
      </c>
      <c r="JA18" s="17">
        <v>0.25</v>
      </c>
      <c r="JB18" s="19">
        <v>0.2535</v>
      </c>
      <c r="JC18" s="16">
        <v>620878</v>
      </c>
      <c r="JD18" s="16">
        <v>157393</v>
      </c>
      <c r="JE18" s="17">
        <v>0.04</v>
      </c>
      <c r="JF18" s="16">
        <v>6342292</v>
      </c>
      <c r="JG18" s="16">
        <v>253692</v>
      </c>
      <c r="JH18" s="16">
        <v>620878</v>
      </c>
      <c r="JI18" s="16">
        <v>157393</v>
      </c>
      <c r="JJ18" s="16">
        <v>253692</v>
      </c>
      <c r="JK18" s="16">
        <v>209793</v>
      </c>
      <c r="JL18" s="16">
        <v>157393</v>
      </c>
      <c r="JM18" s="18">
        <v>0</v>
      </c>
      <c r="JN18" s="16">
        <v>0</v>
      </c>
      <c r="JO18" s="16">
        <v>253692</v>
      </c>
      <c r="JP18" s="16">
        <v>209793</v>
      </c>
      <c r="JQ18" s="16">
        <v>463485</v>
      </c>
      <c r="JR18" s="16">
        <v>6208782</v>
      </c>
      <c r="JS18" s="19">
        <v>0</v>
      </c>
      <c r="JT18" s="16">
        <v>0</v>
      </c>
      <c r="JU18" s="17">
        <v>0</v>
      </c>
      <c r="JV18" s="16">
        <v>6342292</v>
      </c>
      <c r="JW18" s="16">
        <v>0</v>
      </c>
      <c r="JX18" s="16">
        <v>0</v>
      </c>
      <c r="JY18" s="16">
        <v>0</v>
      </c>
      <c r="JZ18" s="16">
        <v>0</v>
      </c>
      <c r="KA18" s="16">
        <v>82969</v>
      </c>
      <c r="KB18" s="16">
        <v>84981</v>
      </c>
      <c r="KC18" s="16">
        <v>-2012</v>
      </c>
      <c r="KD18" s="16">
        <v>1107013</v>
      </c>
      <c r="KE18" s="16">
        <v>-2012</v>
      </c>
      <c r="KF18" s="16">
        <v>1109025</v>
      </c>
      <c r="KG18" s="16">
        <v>-3267</v>
      </c>
      <c r="KH18" s="16">
        <v>-2012</v>
      </c>
      <c r="KI18" s="16">
        <v>-5279</v>
      </c>
      <c r="KJ18" s="16">
        <v>1801383</v>
      </c>
      <c r="KK18" s="16">
        <v>1109025</v>
      </c>
      <c r="KL18" s="18">
        <v>2910408</v>
      </c>
      <c r="KM18" s="16">
        <v>209793</v>
      </c>
      <c r="KN18" s="16">
        <v>0</v>
      </c>
      <c r="KO18" s="16">
        <v>0</v>
      </c>
      <c r="KP18" s="16">
        <v>0</v>
      </c>
      <c r="KQ18" s="16">
        <v>3120201</v>
      </c>
      <c r="KR18" s="16">
        <v>0</v>
      </c>
      <c r="KS18" s="16">
        <v>0</v>
      </c>
      <c r="KT18" s="16">
        <v>0</v>
      </c>
      <c r="KU18" s="16">
        <v>3120201</v>
      </c>
      <c r="KV18" s="16">
        <v>209793</v>
      </c>
      <c r="KW18" s="16">
        <v>2910408</v>
      </c>
      <c r="KX18" s="16">
        <v>333589471</v>
      </c>
      <c r="KY18" s="16">
        <v>8.7245200000000001</v>
      </c>
      <c r="KZ18" s="16">
        <v>209793</v>
      </c>
      <c r="LA18" s="16">
        <v>355265252</v>
      </c>
      <c r="LB18" s="16">
        <v>0.59052000000000004</v>
      </c>
      <c r="LC18" s="16">
        <v>8.7245200000000001</v>
      </c>
      <c r="LD18" s="16">
        <v>9.3150399999999998</v>
      </c>
      <c r="LE18" s="16">
        <v>313247</v>
      </c>
      <c r="LF18" s="16">
        <v>0</v>
      </c>
      <c r="LG18" s="16">
        <v>51850</v>
      </c>
      <c r="LH18" s="16">
        <v>57810</v>
      </c>
      <c r="LI18" s="16">
        <v>395</v>
      </c>
      <c r="LJ18" s="16">
        <v>38731</v>
      </c>
      <c r="LK18" s="16">
        <v>4458</v>
      </c>
      <c r="LL18" s="16">
        <v>51322</v>
      </c>
      <c r="LM18" s="16">
        <v>415169</v>
      </c>
      <c r="LN18" s="16">
        <v>6189841</v>
      </c>
      <c r="LO18" s="18">
        <v>415169</v>
      </c>
      <c r="LP18" s="16">
        <v>5774672</v>
      </c>
      <c r="LQ18" s="16">
        <v>8993740</v>
      </c>
      <c r="LR18" s="18">
        <v>0</v>
      </c>
      <c r="LS18" s="18">
        <v>0</v>
      </c>
      <c r="LT18" s="18">
        <v>463485</v>
      </c>
      <c r="LU18" s="16">
        <v>0</v>
      </c>
      <c r="LV18" s="16">
        <v>129795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3120201</v>
      </c>
      <c r="MC18" s="16">
        <v>129795</v>
      </c>
      <c r="MD18" s="16">
        <v>0</v>
      </c>
      <c r="ME18" s="16">
        <v>253692</v>
      </c>
      <c r="MF18" s="16">
        <v>0</v>
      </c>
      <c r="MG18" s="16">
        <v>28565</v>
      </c>
      <c r="MH18" s="16">
        <v>-5279</v>
      </c>
      <c r="MI18" s="16">
        <v>0</v>
      </c>
      <c r="MJ18" s="16">
        <v>3526974</v>
      </c>
      <c r="MK18" s="16">
        <v>355265252</v>
      </c>
      <c r="ML18" s="16">
        <v>0.56999999999999995</v>
      </c>
      <c r="MM18" s="16">
        <v>202501</v>
      </c>
      <c r="MN18" s="16">
        <v>0</v>
      </c>
      <c r="MO18" s="16">
        <v>6342292</v>
      </c>
      <c r="MP18" s="16">
        <v>0</v>
      </c>
      <c r="MQ18" s="16">
        <v>202501</v>
      </c>
      <c r="MR18" s="16">
        <v>0</v>
      </c>
      <c r="MS18" s="16">
        <v>202501</v>
      </c>
      <c r="MT18" s="17">
        <v>0.04</v>
      </c>
      <c r="MU18" s="17">
        <v>0</v>
      </c>
      <c r="MV18" s="17">
        <v>0</v>
      </c>
      <c r="MW18" s="17">
        <v>0</v>
      </c>
      <c r="MX18" s="17">
        <v>0</v>
      </c>
      <c r="MY18" s="17">
        <v>0.04</v>
      </c>
      <c r="MZ18" s="16">
        <v>253692</v>
      </c>
      <c r="NA18" s="16">
        <v>0</v>
      </c>
      <c r="NB18" s="18">
        <v>0</v>
      </c>
      <c r="NC18" s="16">
        <v>0</v>
      </c>
      <c r="ND18" s="17">
        <v>253692</v>
      </c>
      <c r="NE18" s="16">
        <v>570000</v>
      </c>
      <c r="NF18" s="16">
        <v>0</v>
      </c>
      <c r="NG18" s="16">
        <v>117238</v>
      </c>
      <c r="NH18" s="16">
        <v>0</v>
      </c>
      <c r="NI18" s="16">
        <v>0</v>
      </c>
      <c r="NJ18" s="17">
        <v>0</v>
      </c>
      <c r="NK18" s="17">
        <v>0</v>
      </c>
    </row>
    <row r="19" spans="1:375" x14ac:dyDescent="0.55000000000000004">
      <c r="A19" s="13" t="s">
        <v>1185</v>
      </c>
      <c r="B19" s="13" t="s">
        <v>1202</v>
      </c>
      <c r="C19" s="13" t="s">
        <v>36</v>
      </c>
      <c r="D19" s="13" t="s">
        <v>37</v>
      </c>
      <c r="E19" s="14">
        <v>276.2</v>
      </c>
      <c r="F19" s="15">
        <v>0</v>
      </c>
      <c r="G19" s="16">
        <v>7413</v>
      </c>
      <c r="H19" s="16">
        <v>0</v>
      </c>
      <c r="I19" s="16">
        <v>6553</v>
      </c>
      <c r="J19" s="15">
        <v>0</v>
      </c>
      <c r="K19" s="16">
        <v>0</v>
      </c>
      <c r="L19" s="16">
        <v>7413</v>
      </c>
      <c r="M19" s="16">
        <v>222</v>
      </c>
      <c r="N19" s="16">
        <v>7635</v>
      </c>
      <c r="O19" s="17">
        <v>664.2</v>
      </c>
      <c r="P19" s="17">
        <v>41.07</v>
      </c>
      <c r="Q19" s="14">
        <v>276.2</v>
      </c>
      <c r="R19" s="17">
        <v>317.27</v>
      </c>
      <c r="S19" s="17">
        <v>0.61</v>
      </c>
      <c r="T19" s="17">
        <v>317.88</v>
      </c>
      <c r="U19" s="15">
        <v>31.51</v>
      </c>
      <c r="V19" s="15">
        <v>1.393</v>
      </c>
      <c r="W19" s="15">
        <f>Data_AidAndLevy4[[#This Row],[L310]]*Data_AidAndLevy4[[#This Row],[L203]]</f>
        <v>10635.555</v>
      </c>
      <c r="X19" s="17">
        <v>0.21</v>
      </c>
      <c r="Y19" s="17">
        <f>Data_AidAndLevy4[[#This Row],[L311]]*Data_AidAndLevy4[[#This Row],[L203]]</f>
        <v>1603.35</v>
      </c>
      <c r="Z19" s="15">
        <v>0</v>
      </c>
      <c r="AA19" s="15">
        <v>33.113</v>
      </c>
      <c r="AB19" s="17">
        <v>317.27</v>
      </c>
      <c r="AC19" s="15">
        <v>350.38299999999998</v>
      </c>
      <c r="AD19" s="17">
        <v>41.07</v>
      </c>
      <c r="AE19" s="15">
        <v>309.31299999999999</v>
      </c>
      <c r="AF19" s="16">
        <v>7635</v>
      </c>
      <c r="AG19" s="14">
        <v>276.2</v>
      </c>
      <c r="AH19" s="16">
        <v>2108787</v>
      </c>
      <c r="AI19" s="16">
        <v>2069710</v>
      </c>
      <c r="AJ19" s="17">
        <v>1.01</v>
      </c>
      <c r="AK19" s="16">
        <v>2090407</v>
      </c>
      <c r="AL19" s="16">
        <v>2108787</v>
      </c>
      <c r="AM19" s="16">
        <v>0</v>
      </c>
      <c r="AN19" s="16">
        <v>7635</v>
      </c>
      <c r="AO19" s="15">
        <v>33.113</v>
      </c>
      <c r="AP19" s="16">
        <v>252818</v>
      </c>
      <c r="AQ19" s="16">
        <v>7635</v>
      </c>
      <c r="AR19" s="17">
        <v>41.07</v>
      </c>
      <c r="AS19" s="16">
        <v>313569</v>
      </c>
      <c r="AT19" s="17">
        <v>683.27</v>
      </c>
      <c r="AU19" s="14">
        <v>276.2</v>
      </c>
      <c r="AV19" s="16">
        <v>188719</v>
      </c>
      <c r="AW19" s="16">
        <v>185445</v>
      </c>
      <c r="AX19" s="16">
        <v>188719</v>
      </c>
      <c r="AY19" s="16">
        <v>0</v>
      </c>
      <c r="AZ19" s="16">
        <v>188719</v>
      </c>
      <c r="BA19" s="16">
        <v>188719</v>
      </c>
      <c r="BB19" s="17">
        <v>68.16</v>
      </c>
      <c r="BC19" s="14">
        <v>276.2</v>
      </c>
      <c r="BD19" s="16">
        <v>18826</v>
      </c>
      <c r="BE19" s="16">
        <v>18427</v>
      </c>
      <c r="BF19" s="16">
        <v>18826</v>
      </c>
      <c r="BG19" s="16">
        <v>0</v>
      </c>
      <c r="BH19" s="16">
        <v>18826</v>
      </c>
      <c r="BI19" s="16">
        <v>18826</v>
      </c>
      <c r="BJ19" s="17">
        <v>70.290000000000006</v>
      </c>
      <c r="BK19" s="14">
        <v>276.2</v>
      </c>
      <c r="BL19" s="16">
        <v>19414</v>
      </c>
      <c r="BM19" s="16">
        <v>18969</v>
      </c>
      <c r="BN19" s="16">
        <v>19414</v>
      </c>
      <c r="BO19" s="16">
        <v>0</v>
      </c>
      <c r="BP19" s="16">
        <v>19414</v>
      </c>
      <c r="BQ19" s="16">
        <v>19414</v>
      </c>
      <c r="BR19" s="17">
        <v>368.53</v>
      </c>
      <c r="BS19" s="14">
        <v>276.2</v>
      </c>
      <c r="BT19" s="16">
        <v>101788</v>
      </c>
      <c r="BU19" s="16">
        <v>99898</v>
      </c>
      <c r="BV19" s="16">
        <v>101788</v>
      </c>
      <c r="BW19" s="16">
        <v>0</v>
      </c>
      <c r="BX19" s="16">
        <v>101788</v>
      </c>
      <c r="BY19" s="16">
        <v>101788</v>
      </c>
      <c r="BZ19" s="17">
        <v>340.52</v>
      </c>
      <c r="CA19" s="17">
        <v>317.27</v>
      </c>
      <c r="CB19" s="16">
        <v>108037</v>
      </c>
      <c r="CC19" s="16">
        <v>105257</v>
      </c>
      <c r="CD19" s="16">
        <v>70</v>
      </c>
      <c r="CE19" s="16">
        <v>105327</v>
      </c>
      <c r="CF19" s="16">
        <v>108037</v>
      </c>
      <c r="CG19" s="16">
        <v>0</v>
      </c>
      <c r="CH19" s="14">
        <v>276.2</v>
      </c>
      <c r="CI19" s="16">
        <v>56</v>
      </c>
      <c r="CJ19" s="14">
        <v>0</v>
      </c>
      <c r="CK19" s="16">
        <v>332</v>
      </c>
      <c r="CL19" s="17">
        <v>62.45</v>
      </c>
      <c r="CM19" s="16">
        <v>20733</v>
      </c>
      <c r="CN19" s="16">
        <v>332</v>
      </c>
      <c r="CO19" s="17">
        <v>69.930000000000007</v>
      </c>
      <c r="CP19" s="16">
        <v>23217</v>
      </c>
      <c r="CQ19" s="17">
        <v>0.61</v>
      </c>
      <c r="CR19" s="17">
        <v>340.52</v>
      </c>
      <c r="CS19" s="16">
        <v>208</v>
      </c>
      <c r="CT19" s="17">
        <v>34.31</v>
      </c>
      <c r="CU19" s="17">
        <v>317.27</v>
      </c>
      <c r="CV19" s="16">
        <v>10886</v>
      </c>
      <c r="CW19" s="16">
        <v>10599</v>
      </c>
      <c r="CX19" s="16">
        <v>10886</v>
      </c>
      <c r="CY19" s="16">
        <v>0</v>
      </c>
      <c r="CZ19" s="16">
        <v>10886</v>
      </c>
      <c r="DA19" s="16">
        <v>10886</v>
      </c>
      <c r="DB19" s="17">
        <v>4.09</v>
      </c>
      <c r="DC19" s="17">
        <v>317.27</v>
      </c>
      <c r="DD19" s="16">
        <v>1298</v>
      </c>
      <c r="DE19" s="16">
        <v>1263</v>
      </c>
      <c r="DF19" s="16">
        <v>1298</v>
      </c>
      <c r="DG19" s="16">
        <v>0</v>
      </c>
      <c r="DH19" s="16">
        <v>1298</v>
      </c>
      <c r="DI19" s="16">
        <v>1298</v>
      </c>
      <c r="DJ19" s="16">
        <v>2108787</v>
      </c>
      <c r="DK19" s="16">
        <v>0</v>
      </c>
      <c r="DL19" s="16">
        <v>252818</v>
      </c>
      <c r="DM19" s="16">
        <v>313569</v>
      </c>
      <c r="DN19" s="16">
        <v>188719</v>
      </c>
      <c r="DO19" s="16">
        <v>18826</v>
      </c>
      <c r="DP19" s="16">
        <v>19414</v>
      </c>
      <c r="DQ19" s="16">
        <v>101788</v>
      </c>
      <c r="DR19" s="16">
        <v>108037</v>
      </c>
      <c r="DS19" s="16">
        <v>0</v>
      </c>
      <c r="DT19" s="16">
        <v>20733</v>
      </c>
      <c r="DU19" s="16">
        <v>23217</v>
      </c>
      <c r="DV19" s="16">
        <v>208</v>
      </c>
      <c r="DW19" s="16">
        <v>10886</v>
      </c>
      <c r="DX19" s="16">
        <v>1298</v>
      </c>
      <c r="DY19" s="16">
        <v>27109</v>
      </c>
      <c r="DZ19" s="16">
        <v>55753</v>
      </c>
      <c r="EA19" s="16">
        <v>0</v>
      </c>
      <c r="EB19" s="16">
        <v>3196944</v>
      </c>
      <c r="EC19" s="16">
        <v>289463548</v>
      </c>
      <c r="ED19" s="18">
        <v>5.4</v>
      </c>
      <c r="EE19" s="16">
        <v>1563103</v>
      </c>
      <c r="EF19" s="16">
        <v>12858</v>
      </c>
      <c r="EG19" s="16">
        <v>13096</v>
      </c>
      <c r="EH19" s="16">
        <v>-238</v>
      </c>
      <c r="EI19" s="16">
        <v>1563103</v>
      </c>
      <c r="EJ19" s="16">
        <v>1562865</v>
      </c>
      <c r="EK19" s="16">
        <v>83642561</v>
      </c>
      <c r="EL19" s="16">
        <v>80735202</v>
      </c>
      <c r="EM19" s="16">
        <v>2907359</v>
      </c>
      <c r="EN19" s="18">
        <v>5.4</v>
      </c>
      <c r="EO19" s="16">
        <v>15700</v>
      </c>
      <c r="EP19" s="16">
        <v>0</v>
      </c>
      <c r="EQ19" s="16">
        <v>0</v>
      </c>
      <c r="ER19" s="16">
        <v>0</v>
      </c>
      <c r="ES19" s="16">
        <v>15700</v>
      </c>
      <c r="ET19" s="16">
        <v>15700</v>
      </c>
      <c r="EU19" s="16">
        <v>1562865</v>
      </c>
      <c r="EV19" s="16">
        <v>1578565</v>
      </c>
      <c r="EW19" s="16">
        <v>6749</v>
      </c>
      <c r="EX19" s="15">
        <v>309.31299999999999</v>
      </c>
      <c r="EY19" s="16">
        <v>2087553</v>
      </c>
      <c r="EZ19" s="16">
        <v>6749</v>
      </c>
      <c r="FA19" s="17">
        <v>41.07</v>
      </c>
      <c r="FB19" s="16">
        <v>277181</v>
      </c>
      <c r="FC19" s="16">
        <v>264</v>
      </c>
      <c r="FD19" s="17">
        <v>317.88</v>
      </c>
      <c r="FE19" s="16">
        <v>83920</v>
      </c>
      <c r="FF19" s="16">
        <v>10886</v>
      </c>
      <c r="FG19" s="16">
        <v>1298</v>
      </c>
      <c r="FH19" s="16">
        <v>96104</v>
      </c>
      <c r="FI19" s="16">
        <v>2087553</v>
      </c>
      <c r="FJ19" s="16">
        <v>277181</v>
      </c>
      <c r="FK19" s="16">
        <v>0</v>
      </c>
      <c r="FL19" s="16">
        <v>188719</v>
      </c>
      <c r="FM19" s="16">
        <v>18826</v>
      </c>
      <c r="FN19" s="16">
        <v>19414</v>
      </c>
      <c r="FO19" s="16">
        <v>101788</v>
      </c>
      <c r="FP19" s="16">
        <v>2789585</v>
      </c>
      <c r="FQ19" s="16">
        <v>1578565</v>
      </c>
      <c r="FR19" s="16">
        <v>1211020</v>
      </c>
      <c r="FS19" s="15">
        <v>350.38299999999998</v>
      </c>
      <c r="FT19" s="16">
        <v>300</v>
      </c>
      <c r="FU19" s="16">
        <v>105115</v>
      </c>
      <c r="FV19" s="16">
        <v>1211020</v>
      </c>
      <c r="FW19" s="16">
        <v>0</v>
      </c>
      <c r="FX19" s="14">
        <v>8.5</v>
      </c>
      <c r="FY19" s="16">
        <v>7635</v>
      </c>
      <c r="FZ19" s="16">
        <v>64898</v>
      </c>
      <c r="GA19" s="14">
        <v>0</v>
      </c>
      <c r="GB19" s="16">
        <v>7413</v>
      </c>
      <c r="GC19" s="16">
        <v>0</v>
      </c>
      <c r="GD19" s="16">
        <v>64898</v>
      </c>
      <c r="GE19" s="16">
        <v>64898</v>
      </c>
      <c r="GF19" s="16">
        <v>3196944</v>
      </c>
      <c r="GG19" s="16">
        <v>2789585</v>
      </c>
      <c r="GH19" s="16">
        <v>0</v>
      </c>
      <c r="GI19" s="16">
        <v>407359</v>
      </c>
      <c r="GJ19" s="16">
        <v>289463548</v>
      </c>
      <c r="GK19" s="16">
        <v>290474276</v>
      </c>
      <c r="GL19" s="16">
        <v>0</v>
      </c>
      <c r="GM19" s="16">
        <v>290474276</v>
      </c>
      <c r="GN19" s="18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886</v>
      </c>
      <c r="GU19" s="16">
        <v>685</v>
      </c>
      <c r="GV19" s="16">
        <v>201</v>
      </c>
      <c r="GW19" s="15">
        <v>350.38299999999998</v>
      </c>
      <c r="GX19" s="16">
        <v>70427</v>
      </c>
      <c r="GY19" s="15">
        <v>350.38299999999998</v>
      </c>
      <c r="GZ19" s="16">
        <v>10</v>
      </c>
      <c r="HA19" s="16">
        <v>3504</v>
      </c>
      <c r="HB19" s="15">
        <v>350.38299999999998</v>
      </c>
      <c r="HC19" s="16">
        <v>7635</v>
      </c>
      <c r="HD19" s="15">
        <v>0.11600000000000001</v>
      </c>
      <c r="HE19" s="16">
        <v>310439</v>
      </c>
      <c r="HF19" s="16">
        <v>70427</v>
      </c>
      <c r="HG19" s="16">
        <v>3504</v>
      </c>
      <c r="HH19" s="16">
        <v>236508</v>
      </c>
      <c r="HI19" s="16">
        <v>289463548</v>
      </c>
      <c r="HJ19" s="18">
        <v>0.81706000000000001</v>
      </c>
      <c r="HK19" s="18">
        <v>1.9617800000000001</v>
      </c>
      <c r="HL19" s="18">
        <v>0</v>
      </c>
      <c r="HM19" s="16">
        <v>289463548</v>
      </c>
      <c r="HN19" s="16">
        <v>0</v>
      </c>
      <c r="HO19" s="16">
        <v>7635</v>
      </c>
      <c r="HP19" s="17">
        <v>0</v>
      </c>
      <c r="HQ19" s="16">
        <v>0</v>
      </c>
      <c r="HR19" s="15">
        <v>350.38299999999998</v>
      </c>
      <c r="HS19" s="16">
        <v>0</v>
      </c>
      <c r="HT19" s="16">
        <v>407359</v>
      </c>
      <c r="HU19" s="16">
        <v>0</v>
      </c>
      <c r="HV19" s="16">
        <v>3209</v>
      </c>
      <c r="HW19" s="16">
        <v>0</v>
      </c>
      <c r="HX19" s="16">
        <v>27109</v>
      </c>
      <c r="HY19" s="16">
        <v>70427</v>
      </c>
      <c r="HZ19" s="16">
        <v>3504</v>
      </c>
      <c r="IA19" s="16">
        <v>0</v>
      </c>
      <c r="IB19" s="16">
        <v>0</v>
      </c>
      <c r="IC19" s="16">
        <v>357328</v>
      </c>
      <c r="ID19" s="16">
        <v>1211020</v>
      </c>
      <c r="IE19" s="16">
        <v>0</v>
      </c>
      <c r="IF19" s="16">
        <v>0</v>
      </c>
      <c r="IG19" s="16">
        <v>3209</v>
      </c>
      <c r="IH19" s="16">
        <v>0</v>
      </c>
      <c r="II19" s="16">
        <v>27109</v>
      </c>
      <c r="IJ19" s="16">
        <v>70427</v>
      </c>
      <c r="IK19" s="16">
        <v>3504</v>
      </c>
      <c r="IL19" s="16">
        <v>0</v>
      </c>
      <c r="IM19" s="16">
        <v>0</v>
      </c>
      <c r="IN19" s="16">
        <v>0</v>
      </c>
      <c r="IO19" s="16">
        <v>64898</v>
      </c>
      <c r="IP19" s="16">
        <v>1325949</v>
      </c>
      <c r="IQ19" s="16">
        <v>2108787</v>
      </c>
      <c r="IR19" s="16">
        <v>0</v>
      </c>
      <c r="IS19" s="16">
        <v>2108787</v>
      </c>
      <c r="IT19" s="19">
        <v>0.1</v>
      </c>
      <c r="IU19" s="16">
        <v>210879</v>
      </c>
      <c r="IV19" s="16">
        <v>289463548</v>
      </c>
      <c r="IW19" s="14">
        <v>276.2</v>
      </c>
      <c r="IX19" s="16">
        <v>1048022</v>
      </c>
      <c r="IY19" s="16">
        <v>416026</v>
      </c>
      <c r="IZ19" s="16">
        <v>1048022</v>
      </c>
      <c r="JA19" s="17">
        <v>0.25</v>
      </c>
      <c r="JB19" s="19">
        <v>9.9199999999999997E-2</v>
      </c>
      <c r="JC19" s="16">
        <v>210879</v>
      </c>
      <c r="JD19" s="16">
        <v>20919</v>
      </c>
      <c r="JE19" s="17">
        <v>0.05</v>
      </c>
      <c r="JF19" s="16">
        <v>2054838</v>
      </c>
      <c r="JG19" s="16">
        <v>102742</v>
      </c>
      <c r="JH19" s="16">
        <v>210879</v>
      </c>
      <c r="JI19" s="16">
        <v>20919</v>
      </c>
      <c r="JJ19" s="16">
        <v>102742</v>
      </c>
      <c r="JK19" s="16">
        <v>87218</v>
      </c>
      <c r="JL19" s="16">
        <v>20919</v>
      </c>
      <c r="JM19" s="18">
        <v>0</v>
      </c>
      <c r="JN19" s="16">
        <v>0</v>
      </c>
      <c r="JO19" s="16">
        <v>102742</v>
      </c>
      <c r="JP19" s="16">
        <v>87218</v>
      </c>
      <c r="JQ19" s="16">
        <v>189960</v>
      </c>
      <c r="JR19" s="16">
        <v>2108787</v>
      </c>
      <c r="JS19" s="19">
        <v>0</v>
      </c>
      <c r="JT19" s="16">
        <v>0</v>
      </c>
      <c r="JU19" s="17">
        <v>0</v>
      </c>
      <c r="JV19" s="16">
        <v>2054838</v>
      </c>
      <c r="JW19" s="16">
        <v>0</v>
      </c>
      <c r="JX19" s="16">
        <v>0</v>
      </c>
      <c r="JY19" s="16">
        <v>0</v>
      </c>
      <c r="JZ19" s="16">
        <v>0</v>
      </c>
      <c r="KA19" s="16">
        <v>3321</v>
      </c>
      <c r="KB19" s="16">
        <v>3383</v>
      </c>
      <c r="KC19" s="16">
        <v>-62</v>
      </c>
      <c r="KD19" s="16">
        <v>357328</v>
      </c>
      <c r="KE19" s="16">
        <v>-62</v>
      </c>
      <c r="KF19" s="16">
        <v>357390</v>
      </c>
      <c r="KG19" s="16">
        <v>-238</v>
      </c>
      <c r="KH19" s="16">
        <v>-62</v>
      </c>
      <c r="KI19" s="16">
        <v>-300</v>
      </c>
      <c r="KJ19" s="16">
        <v>1563103</v>
      </c>
      <c r="KK19" s="16">
        <v>357390</v>
      </c>
      <c r="KL19" s="18">
        <v>1920493</v>
      </c>
      <c r="KM19" s="16">
        <v>87218</v>
      </c>
      <c r="KN19" s="16">
        <v>0</v>
      </c>
      <c r="KO19" s="16">
        <v>0</v>
      </c>
      <c r="KP19" s="16">
        <v>0</v>
      </c>
      <c r="KQ19" s="16">
        <v>2007711</v>
      </c>
      <c r="KR19" s="16">
        <v>0</v>
      </c>
      <c r="KS19" s="16">
        <v>0</v>
      </c>
      <c r="KT19" s="16">
        <v>0</v>
      </c>
      <c r="KU19" s="16">
        <v>2007711</v>
      </c>
      <c r="KV19" s="16">
        <v>87218</v>
      </c>
      <c r="KW19" s="16">
        <v>1920493</v>
      </c>
      <c r="KX19" s="16">
        <v>289463548</v>
      </c>
      <c r="KY19" s="16">
        <v>6.6346600000000002</v>
      </c>
      <c r="KZ19" s="16">
        <v>87218</v>
      </c>
      <c r="LA19" s="16">
        <v>300222467</v>
      </c>
      <c r="LB19" s="16">
        <v>0.29050999999999999</v>
      </c>
      <c r="LC19" s="16">
        <v>6.6346600000000002</v>
      </c>
      <c r="LD19" s="16">
        <v>6.9251699999999996</v>
      </c>
      <c r="LE19" s="16">
        <v>108037</v>
      </c>
      <c r="LF19" s="16">
        <v>0</v>
      </c>
      <c r="LG19" s="16">
        <v>20733</v>
      </c>
      <c r="LH19" s="16">
        <v>23217</v>
      </c>
      <c r="LI19" s="16">
        <v>208</v>
      </c>
      <c r="LJ19" s="16">
        <v>10886</v>
      </c>
      <c r="LK19" s="16">
        <v>1298</v>
      </c>
      <c r="LL19" s="16">
        <v>27109</v>
      </c>
      <c r="LM19" s="16">
        <v>137270</v>
      </c>
      <c r="LN19" s="16">
        <v>1325949</v>
      </c>
      <c r="LO19" s="18">
        <v>137270</v>
      </c>
      <c r="LP19" s="16">
        <v>1188679</v>
      </c>
      <c r="LQ19" s="16">
        <v>3196944</v>
      </c>
      <c r="LR19" s="18">
        <v>0</v>
      </c>
      <c r="LS19" s="18">
        <v>0</v>
      </c>
      <c r="LT19" s="18">
        <v>189960</v>
      </c>
      <c r="LU19" s="16">
        <v>0</v>
      </c>
      <c r="LV19" s="16">
        <v>64898</v>
      </c>
      <c r="LW19" s="16">
        <v>0</v>
      </c>
      <c r="LX19" s="16">
        <v>0</v>
      </c>
      <c r="LY19" s="16">
        <v>0</v>
      </c>
      <c r="LZ19" s="16">
        <v>0</v>
      </c>
      <c r="MA19" s="16">
        <v>0</v>
      </c>
      <c r="MB19" s="16">
        <v>2007711</v>
      </c>
      <c r="MC19" s="16">
        <v>64898</v>
      </c>
      <c r="MD19" s="16">
        <v>0</v>
      </c>
      <c r="ME19" s="16">
        <v>102742</v>
      </c>
      <c r="MF19" s="16">
        <v>0</v>
      </c>
      <c r="MG19" s="16">
        <v>15700</v>
      </c>
      <c r="MH19" s="16">
        <v>-300</v>
      </c>
      <c r="MI19" s="16">
        <v>0</v>
      </c>
      <c r="MJ19" s="16">
        <v>2190751</v>
      </c>
      <c r="MK19" s="16">
        <v>300222467</v>
      </c>
      <c r="ML19" s="16">
        <v>1.34</v>
      </c>
      <c r="MM19" s="16">
        <v>402298</v>
      </c>
      <c r="MN19" s="16">
        <v>0</v>
      </c>
      <c r="MO19" s="16">
        <v>2054838</v>
      </c>
      <c r="MP19" s="16">
        <v>0</v>
      </c>
      <c r="MQ19" s="16">
        <v>402298</v>
      </c>
      <c r="MR19" s="16">
        <v>0</v>
      </c>
      <c r="MS19" s="16">
        <v>402298</v>
      </c>
      <c r="MT19" s="17">
        <v>0.05</v>
      </c>
      <c r="MU19" s="17">
        <v>0</v>
      </c>
      <c r="MV19" s="17">
        <v>0</v>
      </c>
      <c r="MW19" s="17">
        <v>0</v>
      </c>
      <c r="MX19" s="17">
        <v>0</v>
      </c>
      <c r="MY19" s="17">
        <v>0.05</v>
      </c>
      <c r="MZ19" s="16">
        <v>102742</v>
      </c>
      <c r="NA19" s="16">
        <v>0</v>
      </c>
      <c r="NB19" s="18">
        <v>0</v>
      </c>
      <c r="NC19" s="16">
        <v>0</v>
      </c>
      <c r="ND19" s="17">
        <v>102742</v>
      </c>
      <c r="NE19" s="16">
        <v>150000</v>
      </c>
      <c r="NF19" s="16">
        <v>0</v>
      </c>
      <c r="NG19" s="16">
        <v>99073</v>
      </c>
      <c r="NH19" s="16">
        <v>0</v>
      </c>
      <c r="NI19" s="16">
        <v>0</v>
      </c>
      <c r="NJ19" s="17">
        <v>39078</v>
      </c>
      <c r="NK19" s="17">
        <v>0</v>
      </c>
    </row>
    <row r="20" spans="1:375" x14ac:dyDescent="0.55000000000000004">
      <c r="A20" s="13" t="s">
        <v>1179</v>
      </c>
      <c r="B20" s="13" t="s">
        <v>1189</v>
      </c>
      <c r="C20" s="13" t="s">
        <v>38</v>
      </c>
      <c r="D20" s="13" t="s">
        <v>39</v>
      </c>
      <c r="E20" s="14">
        <v>1401.9</v>
      </c>
      <c r="F20" s="15">
        <v>-3.5999999999999997E-2</v>
      </c>
      <c r="G20" s="16">
        <v>7413</v>
      </c>
      <c r="H20" s="16">
        <v>-267</v>
      </c>
      <c r="I20" s="16">
        <v>6553</v>
      </c>
      <c r="J20" s="15">
        <v>-3.5999999999999997E-2</v>
      </c>
      <c r="K20" s="16">
        <v>-236</v>
      </c>
      <c r="L20" s="16">
        <v>7413</v>
      </c>
      <c r="M20" s="16">
        <v>222</v>
      </c>
      <c r="N20" s="16">
        <v>7635</v>
      </c>
      <c r="O20" s="17">
        <v>651.4</v>
      </c>
      <c r="P20" s="17">
        <v>253.9</v>
      </c>
      <c r="Q20" s="14">
        <v>1401.9</v>
      </c>
      <c r="R20" s="17">
        <v>1655.8</v>
      </c>
      <c r="S20" s="17">
        <v>3.47</v>
      </c>
      <c r="T20" s="17">
        <v>1659.27</v>
      </c>
      <c r="U20" s="15">
        <v>20.92</v>
      </c>
      <c r="V20" s="15">
        <v>6.548</v>
      </c>
      <c r="W20" s="15">
        <f>Data_AidAndLevy4[[#This Row],[L310]]*Data_AidAndLevy4[[#This Row],[L203]]</f>
        <v>49993.98</v>
      </c>
      <c r="X20" s="17">
        <v>14.03</v>
      </c>
      <c r="Y20" s="17">
        <f>Data_AidAndLevy4[[#This Row],[L311]]*Data_AidAndLevy4[[#This Row],[L203]]</f>
        <v>107119.04999999999</v>
      </c>
      <c r="Z20" s="15">
        <v>0</v>
      </c>
      <c r="AA20" s="15">
        <v>41.497999999999998</v>
      </c>
      <c r="AB20" s="17">
        <v>1655.8</v>
      </c>
      <c r="AC20" s="15">
        <v>1697.298</v>
      </c>
      <c r="AD20" s="17">
        <v>253.9</v>
      </c>
      <c r="AE20" s="15">
        <v>1443.3979999999999</v>
      </c>
      <c r="AF20" s="16">
        <v>7635</v>
      </c>
      <c r="AG20" s="14">
        <v>1401.9</v>
      </c>
      <c r="AH20" s="16">
        <v>10703507</v>
      </c>
      <c r="AI20" s="16">
        <v>10194358</v>
      </c>
      <c r="AJ20" s="17">
        <v>1.01</v>
      </c>
      <c r="AK20" s="16">
        <v>10296302</v>
      </c>
      <c r="AL20" s="16">
        <v>10703507</v>
      </c>
      <c r="AM20" s="16">
        <v>0</v>
      </c>
      <c r="AN20" s="16">
        <v>7635</v>
      </c>
      <c r="AO20" s="15">
        <v>41.497999999999998</v>
      </c>
      <c r="AP20" s="16">
        <v>316837</v>
      </c>
      <c r="AQ20" s="16">
        <v>7635</v>
      </c>
      <c r="AR20" s="17">
        <v>253.9</v>
      </c>
      <c r="AS20" s="16">
        <v>1938527</v>
      </c>
      <c r="AT20" s="17">
        <v>670.47</v>
      </c>
      <c r="AU20" s="14">
        <v>1401.9</v>
      </c>
      <c r="AV20" s="16">
        <v>939932</v>
      </c>
      <c r="AW20" s="16">
        <v>895805</v>
      </c>
      <c r="AX20" s="16">
        <v>939932</v>
      </c>
      <c r="AY20" s="16">
        <v>0</v>
      </c>
      <c r="AZ20" s="16">
        <v>939932</v>
      </c>
      <c r="BA20" s="16">
        <v>939932</v>
      </c>
      <c r="BB20" s="17">
        <v>78.3</v>
      </c>
      <c r="BC20" s="14">
        <v>1401.9</v>
      </c>
      <c r="BD20" s="16">
        <v>109769</v>
      </c>
      <c r="BE20" s="16">
        <v>104708</v>
      </c>
      <c r="BF20" s="16">
        <v>109769</v>
      </c>
      <c r="BG20" s="16">
        <v>0</v>
      </c>
      <c r="BH20" s="16">
        <v>109769</v>
      </c>
      <c r="BI20" s="16">
        <v>109769</v>
      </c>
      <c r="BJ20" s="17">
        <v>87.44</v>
      </c>
      <c r="BK20" s="14">
        <v>1401.9</v>
      </c>
      <c r="BL20" s="16">
        <v>122582</v>
      </c>
      <c r="BM20" s="16">
        <v>117016</v>
      </c>
      <c r="BN20" s="16">
        <v>122582</v>
      </c>
      <c r="BO20" s="16">
        <v>0</v>
      </c>
      <c r="BP20" s="16">
        <v>122582</v>
      </c>
      <c r="BQ20" s="16">
        <v>122582</v>
      </c>
      <c r="BR20" s="17">
        <v>368.53</v>
      </c>
      <c r="BS20" s="14">
        <v>1401.9</v>
      </c>
      <c r="BT20" s="16">
        <v>516642</v>
      </c>
      <c r="BU20" s="16">
        <v>492047</v>
      </c>
      <c r="BV20" s="16">
        <v>516642</v>
      </c>
      <c r="BW20" s="16">
        <v>0</v>
      </c>
      <c r="BX20" s="16">
        <v>516642</v>
      </c>
      <c r="BY20" s="16">
        <v>516642</v>
      </c>
      <c r="BZ20" s="17">
        <v>333.94</v>
      </c>
      <c r="CA20" s="17">
        <v>1655.8</v>
      </c>
      <c r="CB20" s="16">
        <v>552938</v>
      </c>
      <c r="CC20" s="16">
        <v>524098</v>
      </c>
      <c r="CD20" s="16">
        <v>0</v>
      </c>
      <c r="CE20" s="16">
        <v>524098</v>
      </c>
      <c r="CF20" s="16">
        <v>552938</v>
      </c>
      <c r="CG20" s="16">
        <v>0</v>
      </c>
      <c r="CH20" s="14">
        <v>1401.9</v>
      </c>
      <c r="CI20" s="16">
        <v>1</v>
      </c>
      <c r="CJ20" s="14">
        <v>0</v>
      </c>
      <c r="CK20" s="16">
        <v>1403</v>
      </c>
      <c r="CL20" s="17">
        <v>62.17</v>
      </c>
      <c r="CM20" s="16">
        <v>87225</v>
      </c>
      <c r="CN20" s="16">
        <v>1403</v>
      </c>
      <c r="CO20" s="17">
        <v>68.73</v>
      </c>
      <c r="CP20" s="16">
        <v>96428</v>
      </c>
      <c r="CQ20" s="17">
        <v>3.47</v>
      </c>
      <c r="CR20" s="17">
        <v>333.94</v>
      </c>
      <c r="CS20" s="16">
        <v>1159</v>
      </c>
      <c r="CT20" s="17">
        <v>34.29</v>
      </c>
      <c r="CU20" s="17">
        <v>1655.8</v>
      </c>
      <c r="CV20" s="16">
        <v>56777</v>
      </c>
      <c r="CW20" s="16">
        <v>53813</v>
      </c>
      <c r="CX20" s="16">
        <v>56777</v>
      </c>
      <c r="CY20" s="16">
        <v>0</v>
      </c>
      <c r="CZ20" s="16">
        <v>56777</v>
      </c>
      <c r="DA20" s="16">
        <v>56777</v>
      </c>
      <c r="DB20" s="17">
        <v>3.7</v>
      </c>
      <c r="DC20" s="17">
        <v>1655.8</v>
      </c>
      <c r="DD20" s="16">
        <v>6126</v>
      </c>
      <c r="DE20" s="16">
        <v>5787</v>
      </c>
      <c r="DF20" s="16">
        <v>6126</v>
      </c>
      <c r="DG20" s="16">
        <v>0</v>
      </c>
      <c r="DH20" s="16">
        <v>6126</v>
      </c>
      <c r="DI20" s="16">
        <v>6126</v>
      </c>
      <c r="DJ20" s="16">
        <v>10703507</v>
      </c>
      <c r="DK20" s="16">
        <v>0</v>
      </c>
      <c r="DL20" s="16">
        <v>316837</v>
      </c>
      <c r="DM20" s="16">
        <v>1938527</v>
      </c>
      <c r="DN20" s="16">
        <v>939932</v>
      </c>
      <c r="DO20" s="16">
        <v>109769</v>
      </c>
      <c r="DP20" s="16">
        <v>122582</v>
      </c>
      <c r="DQ20" s="16">
        <v>516642</v>
      </c>
      <c r="DR20" s="16">
        <v>552938</v>
      </c>
      <c r="DS20" s="16">
        <v>0</v>
      </c>
      <c r="DT20" s="16">
        <v>87225</v>
      </c>
      <c r="DU20" s="16">
        <v>96428</v>
      </c>
      <c r="DV20" s="16">
        <v>1159</v>
      </c>
      <c r="DW20" s="16">
        <v>56777</v>
      </c>
      <c r="DX20" s="16">
        <v>6126</v>
      </c>
      <c r="DY20" s="16">
        <v>90232</v>
      </c>
      <c r="DZ20" s="16">
        <v>519614</v>
      </c>
      <c r="EA20" s="16">
        <v>-267</v>
      </c>
      <c r="EB20" s="16">
        <v>15877564</v>
      </c>
      <c r="EC20" s="16">
        <v>522314025</v>
      </c>
      <c r="ED20" s="18">
        <v>5.4</v>
      </c>
      <c r="EE20" s="16">
        <v>2820496</v>
      </c>
      <c r="EF20" s="16">
        <v>67315</v>
      </c>
      <c r="EG20" s="16">
        <v>66787</v>
      </c>
      <c r="EH20" s="16">
        <v>528</v>
      </c>
      <c r="EI20" s="16">
        <v>2820496</v>
      </c>
      <c r="EJ20" s="16">
        <v>2821024</v>
      </c>
      <c r="EK20" s="16">
        <v>130279777</v>
      </c>
      <c r="EL20" s="16">
        <v>115112798</v>
      </c>
      <c r="EM20" s="16">
        <v>15166979</v>
      </c>
      <c r="EN20" s="18">
        <v>5.4</v>
      </c>
      <c r="EO20" s="16">
        <v>81902</v>
      </c>
      <c r="EP20" s="16">
        <v>0</v>
      </c>
      <c r="EQ20" s="16">
        <v>0</v>
      </c>
      <c r="ER20" s="16">
        <v>0</v>
      </c>
      <c r="ES20" s="16">
        <v>81902</v>
      </c>
      <c r="ET20" s="16">
        <v>81902</v>
      </c>
      <c r="EU20" s="16">
        <v>2821024</v>
      </c>
      <c r="EV20" s="16">
        <v>2902926</v>
      </c>
      <c r="EW20" s="16">
        <v>6749</v>
      </c>
      <c r="EX20" s="15">
        <v>1443.3979999999999</v>
      </c>
      <c r="EY20" s="16">
        <v>9741493</v>
      </c>
      <c r="EZ20" s="16">
        <v>6749</v>
      </c>
      <c r="FA20" s="17">
        <v>253.9</v>
      </c>
      <c r="FB20" s="16">
        <v>1713571</v>
      </c>
      <c r="FC20" s="16">
        <v>264</v>
      </c>
      <c r="FD20" s="17">
        <v>1659.27</v>
      </c>
      <c r="FE20" s="16">
        <v>438047</v>
      </c>
      <c r="FF20" s="16">
        <v>56777</v>
      </c>
      <c r="FG20" s="16">
        <v>6126</v>
      </c>
      <c r="FH20" s="16">
        <v>500950</v>
      </c>
      <c r="FI20" s="16">
        <v>9741493</v>
      </c>
      <c r="FJ20" s="16">
        <v>1713571</v>
      </c>
      <c r="FK20" s="16">
        <v>-236</v>
      </c>
      <c r="FL20" s="16">
        <v>939932</v>
      </c>
      <c r="FM20" s="16">
        <v>109769</v>
      </c>
      <c r="FN20" s="16">
        <v>122582</v>
      </c>
      <c r="FO20" s="16">
        <v>516642</v>
      </c>
      <c r="FP20" s="16">
        <v>13644703</v>
      </c>
      <c r="FQ20" s="16">
        <v>2902926</v>
      </c>
      <c r="FR20" s="16">
        <v>10741777</v>
      </c>
      <c r="FS20" s="15">
        <v>1697.298</v>
      </c>
      <c r="FT20" s="16">
        <v>300</v>
      </c>
      <c r="FU20" s="16">
        <v>509189</v>
      </c>
      <c r="FV20" s="16">
        <v>10741777</v>
      </c>
      <c r="FW20" s="16">
        <v>0</v>
      </c>
      <c r="FX20" s="14">
        <v>42</v>
      </c>
      <c r="FY20" s="16">
        <v>7635</v>
      </c>
      <c r="FZ20" s="16">
        <v>320670</v>
      </c>
      <c r="GA20" s="14">
        <v>0</v>
      </c>
      <c r="GB20" s="16">
        <v>7413</v>
      </c>
      <c r="GC20" s="16">
        <v>0</v>
      </c>
      <c r="GD20" s="16">
        <v>320670</v>
      </c>
      <c r="GE20" s="16">
        <v>320670</v>
      </c>
      <c r="GF20" s="16">
        <v>15877564</v>
      </c>
      <c r="GG20" s="16">
        <v>13644703</v>
      </c>
      <c r="GH20" s="16">
        <v>0</v>
      </c>
      <c r="GI20" s="16">
        <v>2232861</v>
      </c>
      <c r="GJ20" s="16">
        <v>522314025</v>
      </c>
      <c r="GK20" s="16">
        <v>527675121</v>
      </c>
      <c r="GL20" s="16">
        <v>0</v>
      </c>
      <c r="GM20" s="16">
        <v>527675121</v>
      </c>
      <c r="GN20" s="18">
        <v>0</v>
      </c>
      <c r="GO20" s="16">
        <v>4803</v>
      </c>
      <c r="GP20" s="16">
        <v>0</v>
      </c>
      <c r="GQ20" s="16">
        <v>4803</v>
      </c>
      <c r="GR20" s="16">
        <v>0</v>
      </c>
      <c r="GS20" s="16">
        <v>4803</v>
      </c>
      <c r="GT20" s="16">
        <v>886</v>
      </c>
      <c r="GU20" s="16">
        <v>685</v>
      </c>
      <c r="GV20" s="16">
        <v>201</v>
      </c>
      <c r="GW20" s="15">
        <v>1697.298</v>
      </c>
      <c r="GX20" s="16">
        <v>341157</v>
      </c>
      <c r="GY20" s="15">
        <v>1697.298</v>
      </c>
      <c r="GZ20" s="16">
        <v>10</v>
      </c>
      <c r="HA20" s="16">
        <v>16973</v>
      </c>
      <c r="HB20" s="15">
        <v>1697.298</v>
      </c>
      <c r="HC20" s="16">
        <v>7635</v>
      </c>
      <c r="HD20" s="15">
        <v>0.11600000000000001</v>
      </c>
      <c r="HE20" s="16">
        <v>1503806</v>
      </c>
      <c r="HF20" s="16">
        <v>341157</v>
      </c>
      <c r="HG20" s="16">
        <v>16973</v>
      </c>
      <c r="HH20" s="16">
        <v>1145676</v>
      </c>
      <c r="HI20" s="16">
        <v>522314025</v>
      </c>
      <c r="HJ20" s="18">
        <v>2.19346</v>
      </c>
      <c r="HK20" s="18">
        <v>1.9617800000000001</v>
      </c>
      <c r="HL20" s="18">
        <v>0.23168</v>
      </c>
      <c r="HM20" s="16">
        <v>522314025</v>
      </c>
      <c r="HN20" s="16">
        <v>121010</v>
      </c>
      <c r="HO20" s="16">
        <v>7635</v>
      </c>
      <c r="HP20" s="17">
        <v>0</v>
      </c>
      <c r="HQ20" s="16">
        <v>0</v>
      </c>
      <c r="HR20" s="15">
        <v>1697.298</v>
      </c>
      <c r="HS20" s="16">
        <v>0</v>
      </c>
      <c r="HT20" s="16">
        <v>2232861</v>
      </c>
      <c r="HU20" s="16">
        <v>4803</v>
      </c>
      <c r="HV20" s="16">
        <v>0</v>
      </c>
      <c r="HW20" s="16">
        <v>0</v>
      </c>
      <c r="HX20" s="16">
        <v>90232</v>
      </c>
      <c r="HY20" s="16">
        <v>341157</v>
      </c>
      <c r="HZ20" s="16">
        <v>16973</v>
      </c>
      <c r="IA20" s="16">
        <v>121010</v>
      </c>
      <c r="IB20" s="16">
        <v>0</v>
      </c>
      <c r="IC20" s="16">
        <v>1839150</v>
      </c>
      <c r="ID20" s="16">
        <v>10741777</v>
      </c>
      <c r="IE20" s="16">
        <v>0</v>
      </c>
      <c r="IF20" s="16">
        <v>4803</v>
      </c>
      <c r="IG20" s="16">
        <v>0</v>
      </c>
      <c r="IH20" s="16">
        <v>0</v>
      </c>
      <c r="II20" s="16">
        <v>90232</v>
      </c>
      <c r="IJ20" s="16">
        <v>341157</v>
      </c>
      <c r="IK20" s="16">
        <v>16973</v>
      </c>
      <c r="IL20" s="16">
        <v>121010</v>
      </c>
      <c r="IM20" s="16">
        <v>0</v>
      </c>
      <c r="IN20" s="16">
        <v>0</v>
      </c>
      <c r="IO20" s="16">
        <v>320670</v>
      </c>
      <c r="IP20" s="16">
        <v>11456158</v>
      </c>
      <c r="IQ20" s="16">
        <v>10703507</v>
      </c>
      <c r="IR20" s="16">
        <v>0</v>
      </c>
      <c r="IS20" s="16">
        <v>10703507</v>
      </c>
      <c r="IT20" s="19">
        <v>0.1</v>
      </c>
      <c r="IU20" s="16">
        <v>1070351</v>
      </c>
      <c r="IV20" s="16">
        <v>522314025</v>
      </c>
      <c r="IW20" s="14">
        <v>1401.9</v>
      </c>
      <c r="IX20" s="16">
        <v>372576</v>
      </c>
      <c r="IY20" s="16">
        <v>416026</v>
      </c>
      <c r="IZ20" s="16">
        <v>372576</v>
      </c>
      <c r="JA20" s="17">
        <v>0.25</v>
      </c>
      <c r="JB20" s="19">
        <v>0.2792</v>
      </c>
      <c r="JC20" s="16">
        <v>1070351</v>
      </c>
      <c r="JD20" s="16">
        <v>298842</v>
      </c>
      <c r="JE20" s="17">
        <v>0.08</v>
      </c>
      <c r="JF20" s="16">
        <v>8982844</v>
      </c>
      <c r="JG20" s="16">
        <v>718628</v>
      </c>
      <c r="JH20" s="16">
        <v>1070351</v>
      </c>
      <c r="JI20" s="16">
        <v>298842</v>
      </c>
      <c r="JJ20" s="16">
        <v>718628</v>
      </c>
      <c r="JK20" s="16">
        <v>52881</v>
      </c>
      <c r="JL20" s="16">
        <v>298842</v>
      </c>
      <c r="JM20" s="18">
        <v>0</v>
      </c>
      <c r="JN20" s="16">
        <v>0</v>
      </c>
      <c r="JO20" s="16">
        <v>718628</v>
      </c>
      <c r="JP20" s="16">
        <v>52881</v>
      </c>
      <c r="JQ20" s="16">
        <v>771509</v>
      </c>
      <c r="JR20" s="16">
        <v>10703507</v>
      </c>
      <c r="JS20" s="19">
        <v>0</v>
      </c>
      <c r="JT20" s="16">
        <v>0</v>
      </c>
      <c r="JU20" s="17">
        <v>0</v>
      </c>
      <c r="JV20" s="16">
        <v>8982844</v>
      </c>
      <c r="JW20" s="16">
        <v>0</v>
      </c>
      <c r="JX20" s="16">
        <v>0</v>
      </c>
      <c r="JY20" s="16">
        <v>0</v>
      </c>
      <c r="JZ20" s="16">
        <v>0</v>
      </c>
      <c r="KA20" s="16">
        <v>44466</v>
      </c>
      <c r="KB20" s="16">
        <v>44117</v>
      </c>
      <c r="KC20" s="16">
        <v>349</v>
      </c>
      <c r="KD20" s="16">
        <v>1839150</v>
      </c>
      <c r="KE20" s="16">
        <v>349</v>
      </c>
      <c r="KF20" s="16">
        <v>1838801</v>
      </c>
      <c r="KG20" s="16">
        <v>528</v>
      </c>
      <c r="KH20" s="16">
        <v>349</v>
      </c>
      <c r="KI20" s="16">
        <v>877</v>
      </c>
      <c r="KJ20" s="16">
        <v>2820496</v>
      </c>
      <c r="KK20" s="16">
        <v>1838801</v>
      </c>
      <c r="KL20" s="18">
        <v>4659297</v>
      </c>
      <c r="KM20" s="16">
        <v>52881</v>
      </c>
      <c r="KN20" s="16">
        <v>0</v>
      </c>
      <c r="KO20" s="16">
        <v>0</v>
      </c>
      <c r="KP20" s="16">
        <v>0</v>
      </c>
      <c r="KQ20" s="16">
        <v>4712178</v>
      </c>
      <c r="KR20" s="16">
        <v>658718</v>
      </c>
      <c r="KS20" s="16">
        <v>0</v>
      </c>
      <c r="KT20" s="16">
        <v>0</v>
      </c>
      <c r="KU20" s="16">
        <v>5370896</v>
      </c>
      <c r="KV20" s="16">
        <v>52881</v>
      </c>
      <c r="KW20" s="16">
        <v>5318015</v>
      </c>
      <c r="KX20" s="16">
        <v>522314025</v>
      </c>
      <c r="KY20" s="16">
        <v>10.18164</v>
      </c>
      <c r="KZ20" s="16">
        <v>52881</v>
      </c>
      <c r="LA20" s="16">
        <v>557694140</v>
      </c>
      <c r="LB20" s="16">
        <v>9.4820000000000002E-2</v>
      </c>
      <c r="LC20" s="16">
        <v>10.18164</v>
      </c>
      <c r="LD20" s="16">
        <v>10.27646</v>
      </c>
      <c r="LE20" s="16">
        <v>552938</v>
      </c>
      <c r="LF20" s="16">
        <v>0</v>
      </c>
      <c r="LG20" s="16">
        <v>87225</v>
      </c>
      <c r="LH20" s="16">
        <v>96428</v>
      </c>
      <c r="LI20" s="16">
        <v>1159</v>
      </c>
      <c r="LJ20" s="16">
        <v>56777</v>
      </c>
      <c r="LK20" s="16">
        <v>6126</v>
      </c>
      <c r="LL20" s="16">
        <v>90232</v>
      </c>
      <c r="LM20" s="16">
        <v>710421</v>
      </c>
      <c r="LN20" s="16">
        <v>11456158</v>
      </c>
      <c r="LO20" s="18">
        <v>710421</v>
      </c>
      <c r="LP20" s="16">
        <v>10745737</v>
      </c>
      <c r="LQ20" s="16">
        <v>15877564</v>
      </c>
      <c r="LR20" s="18">
        <v>0</v>
      </c>
      <c r="LS20" s="18">
        <v>0</v>
      </c>
      <c r="LT20" s="18">
        <v>771509</v>
      </c>
      <c r="LU20" s="16">
        <v>0</v>
      </c>
      <c r="LV20" s="16">
        <v>320670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4712178</v>
      </c>
      <c r="MC20" s="16">
        <v>320670</v>
      </c>
      <c r="MD20" s="16">
        <v>0</v>
      </c>
      <c r="ME20" s="16">
        <v>718628</v>
      </c>
      <c r="MF20" s="16">
        <v>0</v>
      </c>
      <c r="MG20" s="16">
        <v>81902</v>
      </c>
      <c r="MH20" s="16">
        <v>877</v>
      </c>
      <c r="MI20" s="16">
        <v>0</v>
      </c>
      <c r="MJ20" s="16">
        <v>5834255</v>
      </c>
      <c r="MK20" s="16">
        <v>557694140</v>
      </c>
      <c r="ML20" s="16">
        <v>0.85</v>
      </c>
      <c r="MM20" s="16">
        <v>474040</v>
      </c>
      <c r="MN20" s="16">
        <v>0.04</v>
      </c>
      <c r="MO20" s="16">
        <v>8982844</v>
      </c>
      <c r="MP20" s="16">
        <v>359314</v>
      </c>
      <c r="MQ20" s="16">
        <v>474040</v>
      </c>
      <c r="MR20" s="16">
        <v>359314</v>
      </c>
      <c r="MS20" s="16">
        <v>114726</v>
      </c>
      <c r="MT20" s="17">
        <v>0.08</v>
      </c>
      <c r="MU20" s="17">
        <v>0</v>
      </c>
      <c r="MV20" s="17">
        <v>0</v>
      </c>
      <c r="MW20" s="17">
        <v>0</v>
      </c>
      <c r="MX20" s="17">
        <v>0.04</v>
      </c>
      <c r="MY20" s="17">
        <v>0.12</v>
      </c>
      <c r="MZ20" s="16">
        <v>718628</v>
      </c>
      <c r="NA20" s="16">
        <v>0</v>
      </c>
      <c r="NB20" s="18">
        <v>0</v>
      </c>
      <c r="NC20" s="16">
        <v>0</v>
      </c>
      <c r="ND20" s="17">
        <v>718628</v>
      </c>
      <c r="NE20" s="16">
        <v>325000</v>
      </c>
      <c r="NF20" s="16">
        <v>0</v>
      </c>
      <c r="NG20" s="16">
        <v>184039</v>
      </c>
      <c r="NH20" s="16">
        <v>0</v>
      </c>
      <c r="NI20" s="16">
        <v>0</v>
      </c>
      <c r="NJ20" s="17">
        <v>0</v>
      </c>
      <c r="NK20" s="17">
        <v>874900</v>
      </c>
    </row>
    <row r="21" spans="1:375" x14ac:dyDescent="0.55000000000000004">
      <c r="A21" s="13" t="s">
        <v>1181</v>
      </c>
      <c r="B21" s="13" t="s">
        <v>1188</v>
      </c>
      <c r="C21" s="13" t="s">
        <v>40</v>
      </c>
      <c r="D21" s="13" t="s">
        <v>41</v>
      </c>
      <c r="E21" s="14">
        <v>510.6</v>
      </c>
      <c r="F21" s="15">
        <v>1</v>
      </c>
      <c r="G21" s="16">
        <v>7457</v>
      </c>
      <c r="H21" s="16">
        <v>7457</v>
      </c>
      <c r="I21" s="16">
        <v>6553</v>
      </c>
      <c r="J21" s="15">
        <v>1</v>
      </c>
      <c r="K21" s="16">
        <v>6553</v>
      </c>
      <c r="L21" s="16">
        <v>7457</v>
      </c>
      <c r="M21" s="16">
        <v>222</v>
      </c>
      <c r="N21" s="16">
        <v>7679</v>
      </c>
      <c r="O21" s="17">
        <v>662.2</v>
      </c>
      <c r="P21" s="17">
        <v>80.69</v>
      </c>
      <c r="Q21" s="14">
        <v>510.6</v>
      </c>
      <c r="R21" s="17">
        <v>591.29</v>
      </c>
      <c r="S21" s="17">
        <v>0</v>
      </c>
      <c r="T21" s="17">
        <v>591.29</v>
      </c>
      <c r="U21" s="15">
        <v>24.63</v>
      </c>
      <c r="V21" s="15">
        <v>2.4049999999999998</v>
      </c>
      <c r="W21" s="15">
        <f>Data_AidAndLevy4[[#This Row],[L310]]*Data_AidAndLevy4[[#This Row],[L203]]</f>
        <v>18467.994999999999</v>
      </c>
      <c r="X21" s="17">
        <v>0.89</v>
      </c>
      <c r="Y21" s="17">
        <f>Data_AidAndLevy4[[#This Row],[L311]]*Data_AidAndLevy4[[#This Row],[L203]]</f>
        <v>6834.31</v>
      </c>
      <c r="Z21" s="15">
        <v>0</v>
      </c>
      <c r="AA21" s="15">
        <v>27.925000000000001</v>
      </c>
      <c r="AB21" s="17">
        <v>591.29</v>
      </c>
      <c r="AC21" s="15">
        <v>619.21500000000003</v>
      </c>
      <c r="AD21" s="17">
        <v>80.69</v>
      </c>
      <c r="AE21" s="15">
        <v>538.52499999999998</v>
      </c>
      <c r="AF21" s="16">
        <v>7679</v>
      </c>
      <c r="AG21" s="14">
        <v>510.6</v>
      </c>
      <c r="AH21" s="16">
        <v>3920897</v>
      </c>
      <c r="AI21" s="16">
        <v>3905977</v>
      </c>
      <c r="AJ21" s="17">
        <v>1.01</v>
      </c>
      <c r="AK21" s="16">
        <v>3945037</v>
      </c>
      <c r="AL21" s="16">
        <v>3920897</v>
      </c>
      <c r="AM21" s="16">
        <v>24140</v>
      </c>
      <c r="AN21" s="16">
        <v>7679</v>
      </c>
      <c r="AO21" s="15">
        <v>27.925000000000001</v>
      </c>
      <c r="AP21" s="16">
        <v>214436</v>
      </c>
      <c r="AQ21" s="16">
        <v>7679</v>
      </c>
      <c r="AR21" s="17">
        <v>80.69</v>
      </c>
      <c r="AS21" s="16">
        <v>619619</v>
      </c>
      <c r="AT21" s="17">
        <v>681.27</v>
      </c>
      <c r="AU21" s="14">
        <v>510.6</v>
      </c>
      <c r="AV21" s="16">
        <v>347856</v>
      </c>
      <c r="AW21" s="16">
        <v>346860</v>
      </c>
      <c r="AX21" s="16">
        <v>347856</v>
      </c>
      <c r="AY21" s="16">
        <v>0</v>
      </c>
      <c r="AZ21" s="16">
        <v>347856</v>
      </c>
      <c r="BA21" s="16">
        <v>347856</v>
      </c>
      <c r="BB21" s="17">
        <v>77.64</v>
      </c>
      <c r="BC21" s="14">
        <v>510.6</v>
      </c>
      <c r="BD21" s="16">
        <v>39643</v>
      </c>
      <c r="BE21" s="16">
        <v>39536</v>
      </c>
      <c r="BF21" s="16">
        <v>39643</v>
      </c>
      <c r="BG21" s="16">
        <v>0</v>
      </c>
      <c r="BH21" s="16">
        <v>39643</v>
      </c>
      <c r="BI21" s="16">
        <v>39643</v>
      </c>
      <c r="BJ21" s="17">
        <v>71.180000000000007</v>
      </c>
      <c r="BK21" s="14">
        <v>510.6</v>
      </c>
      <c r="BL21" s="16">
        <v>36345</v>
      </c>
      <c r="BM21" s="16">
        <v>36053</v>
      </c>
      <c r="BN21" s="16">
        <v>36345</v>
      </c>
      <c r="BO21" s="16">
        <v>0</v>
      </c>
      <c r="BP21" s="16">
        <v>36345</v>
      </c>
      <c r="BQ21" s="16">
        <v>36345</v>
      </c>
      <c r="BR21" s="17">
        <v>368.53</v>
      </c>
      <c r="BS21" s="14">
        <v>510.6</v>
      </c>
      <c r="BT21" s="16">
        <v>188171</v>
      </c>
      <c r="BU21" s="16">
        <v>187416</v>
      </c>
      <c r="BV21" s="16">
        <v>188171</v>
      </c>
      <c r="BW21" s="16">
        <v>0</v>
      </c>
      <c r="BX21" s="16">
        <v>188171</v>
      </c>
      <c r="BY21" s="16">
        <v>188171</v>
      </c>
      <c r="BZ21" s="17">
        <v>325.88</v>
      </c>
      <c r="CA21" s="17">
        <v>591.29</v>
      </c>
      <c r="CB21" s="16">
        <v>192690</v>
      </c>
      <c r="CC21" s="16">
        <v>191754</v>
      </c>
      <c r="CD21" s="16">
        <v>0</v>
      </c>
      <c r="CE21" s="16">
        <v>191754</v>
      </c>
      <c r="CF21" s="16">
        <v>192690</v>
      </c>
      <c r="CG21" s="16">
        <v>0</v>
      </c>
      <c r="CH21" s="14">
        <v>510.6</v>
      </c>
      <c r="CI21" s="16">
        <v>5</v>
      </c>
      <c r="CJ21" s="14">
        <v>0</v>
      </c>
      <c r="CK21" s="16">
        <v>516</v>
      </c>
      <c r="CL21" s="17">
        <v>62.04</v>
      </c>
      <c r="CM21" s="16">
        <v>32013</v>
      </c>
      <c r="CN21" s="16">
        <v>516</v>
      </c>
      <c r="CO21" s="17">
        <v>68.150000000000006</v>
      </c>
      <c r="CP21" s="16">
        <v>35165</v>
      </c>
      <c r="CQ21" s="17">
        <v>0</v>
      </c>
      <c r="CR21" s="17">
        <v>325.88</v>
      </c>
      <c r="CS21" s="16">
        <v>0</v>
      </c>
      <c r="CT21" s="17">
        <v>27.75</v>
      </c>
      <c r="CU21" s="17">
        <v>591.29</v>
      </c>
      <c r="CV21" s="16">
        <v>16408</v>
      </c>
      <c r="CW21" s="16">
        <v>16224</v>
      </c>
      <c r="CX21" s="16">
        <v>16408</v>
      </c>
      <c r="CY21" s="16">
        <v>0</v>
      </c>
      <c r="CZ21" s="16">
        <v>16408</v>
      </c>
      <c r="DA21" s="16">
        <v>16408</v>
      </c>
      <c r="DB21" s="17">
        <v>3.48</v>
      </c>
      <c r="DC21" s="17">
        <v>591.29</v>
      </c>
      <c r="DD21" s="16">
        <v>2058</v>
      </c>
      <c r="DE21" s="16">
        <v>2038</v>
      </c>
      <c r="DF21" s="16">
        <v>2058</v>
      </c>
      <c r="DG21" s="16">
        <v>0</v>
      </c>
      <c r="DH21" s="16">
        <v>2058</v>
      </c>
      <c r="DI21" s="16">
        <v>2058</v>
      </c>
      <c r="DJ21" s="16">
        <v>3920897</v>
      </c>
      <c r="DK21" s="16">
        <v>24140</v>
      </c>
      <c r="DL21" s="16">
        <v>214436</v>
      </c>
      <c r="DM21" s="16">
        <v>619619</v>
      </c>
      <c r="DN21" s="16">
        <v>347856</v>
      </c>
      <c r="DO21" s="16">
        <v>39643</v>
      </c>
      <c r="DP21" s="16">
        <v>36345</v>
      </c>
      <c r="DQ21" s="16">
        <v>188171</v>
      </c>
      <c r="DR21" s="16">
        <v>192690</v>
      </c>
      <c r="DS21" s="16">
        <v>0</v>
      </c>
      <c r="DT21" s="16">
        <v>32013</v>
      </c>
      <c r="DU21" s="16">
        <v>35165</v>
      </c>
      <c r="DV21" s="16">
        <v>0</v>
      </c>
      <c r="DW21" s="16">
        <v>16408</v>
      </c>
      <c r="DX21" s="16">
        <v>2058</v>
      </c>
      <c r="DY21" s="16">
        <v>41488</v>
      </c>
      <c r="DZ21" s="16">
        <v>125649</v>
      </c>
      <c r="EA21" s="16">
        <v>7457</v>
      </c>
      <c r="EB21" s="16">
        <v>5761059</v>
      </c>
      <c r="EC21" s="16">
        <v>304407286</v>
      </c>
      <c r="ED21" s="18">
        <v>5.4</v>
      </c>
      <c r="EE21" s="16">
        <v>1643799</v>
      </c>
      <c r="EF21" s="16">
        <v>32952</v>
      </c>
      <c r="EG21" s="16">
        <v>33573</v>
      </c>
      <c r="EH21" s="16">
        <v>-621</v>
      </c>
      <c r="EI21" s="16">
        <v>1643799</v>
      </c>
      <c r="EJ21" s="16">
        <v>1643178</v>
      </c>
      <c r="EK21" s="16">
        <v>47812466</v>
      </c>
      <c r="EL21" s="16">
        <v>41777715</v>
      </c>
      <c r="EM21" s="16">
        <v>6034751</v>
      </c>
      <c r="EN21" s="18">
        <v>5.4</v>
      </c>
      <c r="EO21" s="16">
        <v>32588</v>
      </c>
      <c r="EP21" s="16">
        <v>0</v>
      </c>
      <c r="EQ21" s="16">
        <v>0</v>
      </c>
      <c r="ER21" s="16">
        <v>0</v>
      </c>
      <c r="ES21" s="16">
        <v>32588</v>
      </c>
      <c r="ET21" s="16">
        <v>32588</v>
      </c>
      <c r="EU21" s="16">
        <v>1643178</v>
      </c>
      <c r="EV21" s="16">
        <v>1675766</v>
      </c>
      <c r="EW21" s="16">
        <v>6749</v>
      </c>
      <c r="EX21" s="15">
        <v>538.52499999999998</v>
      </c>
      <c r="EY21" s="16">
        <v>3634505</v>
      </c>
      <c r="EZ21" s="16">
        <v>6749</v>
      </c>
      <c r="FA21" s="17">
        <v>80.69</v>
      </c>
      <c r="FB21" s="16">
        <v>544577</v>
      </c>
      <c r="FC21" s="16">
        <v>264</v>
      </c>
      <c r="FD21" s="17">
        <v>591.29</v>
      </c>
      <c r="FE21" s="16">
        <v>156101</v>
      </c>
      <c r="FF21" s="16">
        <v>16408</v>
      </c>
      <c r="FG21" s="16">
        <v>2058</v>
      </c>
      <c r="FH21" s="16">
        <v>174567</v>
      </c>
      <c r="FI21" s="16">
        <v>3634505</v>
      </c>
      <c r="FJ21" s="16">
        <v>544577</v>
      </c>
      <c r="FK21" s="16">
        <v>6553</v>
      </c>
      <c r="FL21" s="16">
        <v>347856</v>
      </c>
      <c r="FM21" s="16">
        <v>39643</v>
      </c>
      <c r="FN21" s="16">
        <v>36345</v>
      </c>
      <c r="FO21" s="16">
        <v>188171</v>
      </c>
      <c r="FP21" s="16">
        <v>4972217</v>
      </c>
      <c r="FQ21" s="16">
        <v>1675766</v>
      </c>
      <c r="FR21" s="16">
        <v>3296451</v>
      </c>
      <c r="FS21" s="15">
        <v>619.21500000000003</v>
      </c>
      <c r="FT21" s="16">
        <v>300</v>
      </c>
      <c r="FU21" s="16">
        <v>185765</v>
      </c>
      <c r="FV21" s="16">
        <v>3296451</v>
      </c>
      <c r="FW21" s="16">
        <v>0</v>
      </c>
      <c r="FX21" s="14">
        <v>19</v>
      </c>
      <c r="FY21" s="16">
        <v>7635</v>
      </c>
      <c r="FZ21" s="16">
        <v>145065</v>
      </c>
      <c r="GA21" s="14">
        <v>0</v>
      </c>
      <c r="GB21" s="16">
        <v>7413</v>
      </c>
      <c r="GC21" s="16">
        <v>0</v>
      </c>
      <c r="GD21" s="16">
        <v>145065</v>
      </c>
      <c r="GE21" s="16">
        <v>145065</v>
      </c>
      <c r="GF21" s="16">
        <v>5761059</v>
      </c>
      <c r="GG21" s="16">
        <v>4972217</v>
      </c>
      <c r="GH21" s="16">
        <v>0</v>
      </c>
      <c r="GI21" s="16">
        <v>788842</v>
      </c>
      <c r="GJ21" s="16">
        <v>304407286</v>
      </c>
      <c r="GK21" s="16">
        <v>302339281</v>
      </c>
      <c r="GL21" s="16">
        <v>2068005</v>
      </c>
      <c r="GM21" s="16">
        <v>302339281</v>
      </c>
      <c r="GN21" s="18">
        <v>6.7999999999999996E-3</v>
      </c>
      <c r="GO21" s="16">
        <v>34027</v>
      </c>
      <c r="GP21" s="16">
        <v>231</v>
      </c>
      <c r="GQ21" s="16">
        <v>34027</v>
      </c>
      <c r="GR21" s="16">
        <v>231</v>
      </c>
      <c r="GS21" s="16">
        <v>33796</v>
      </c>
      <c r="GT21" s="16">
        <v>886</v>
      </c>
      <c r="GU21" s="16">
        <v>685</v>
      </c>
      <c r="GV21" s="16">
        <v>201</v>
      </c>
      <c r="GW21" s="15">
        <v>619.21500000000003</v>
      </c>
      <c r="GX21" s="16">
        <v>124462</v>
      </c>
      <c r="GY21" s="15">
        <v>619.21500000000003</v>
      </c>
      <c r="GZ21" s="16">
        <v>10</v>
      </c>
      <c r="HA21" s="16">
        <v>6192</v>
      </c>
      <c r="HB21" s="15">
        <v>619.21500000000003</v>
      </c>
      <c r="HC21" s="16">
        <v>7635</v>
      </c>
      <c r="HD21" s="15">
        <v>0.11600000000000001</v>
      </c>
      <c r="HE21" s="16">
        <v>548624</v>
      </c>
      <c r="HF21" s="16">
        <v>124462</v>
      </c>
      <c r="HG21" s="16">
        <v>6192</v>
      </c>
      <c r="HH21" s="16">
        <v>417970</v>
      </c>
      <c r="HI21" s="16">
        <v>304407286</v>
      </c>
      <c r="HJ21" s="18">
        <v>1.3730599999999999</v>
      </c>
      <c r="HK21" s="18">
        <v>1.9617800000000001</v>
      </c>
      <c r="HL21" s="18">
        <v>0</v>
      </c>
      <c r="HM21" s="16">
        <v>304407286</v>
      </c>
      <c r="HN21" s="16">
        <v>0</v>
      </c>
      <c r="HO21" s="16">
        <v>7635</v>
      </c>
      <c r="HP21" s="17">
        <v>0</v>
      </c>
      <c r="HQ21" s="16">
        <v>0</v>
      </c>
      <c r="HR21" s="15">
        <v>619.21500000000003</v>
      </c>
      <c r="HS21" s="16">
        <v>0</v>
      </c>
      <c r="HT21" s="16">
        <v>788842</v>
      </c>
      <c r="HU21" s="16">
        <v>33796</v>
      </c>
      <c r="HV21" s="16">
        <v>0</v>
      </c>
      <c r="HW21" s="16">
        <v>0</v>
      </c>
      <c r="HX21" s="16">
        <v>41488</v>
      </c>
      <c r="HY21" s="16">
        <v>124462</v>
      </c>
      <c r="HZ21" s="16">
        <v>6192</v>
      </c>
      <c r="IA21" s="16">
        <v>0</v>
      </c>
      <c r="IB21" s="16">
        <v>0</v>
      </c>
      <c r="IC21" s="16">
        <v>665880</v>
      </c>
      <c r="ID21" s="16">
        <v>3296451</v>
      </c>
      <c r="IE21" s="16">
        <v>0</v>
      </c>
      <c r="IF21" s="16">
        <v>33796</v>
      </c>
      <c r="IG21" s="16">
        <v>0</v>
      </c>
      <c r="IH21" s="16">
        <v>0</v>
      </c>
      <c r="II21" s="16">
        <v>41488</v>
      </c>
      <c r="IJ21" s="16">
        <v>124462</v>
      </c>
      <c r="IK21" s="16">
        <v>6192</v>
      </c>
      <c r="IL21" s="16">
        <v>0</v>
      </c>
      <c r="IM21" s="16">
        <v>0</v>
      </c>
      <c r="IN21" s="16">
        <v>0</v>
      </c>
      <c r="IO21" s="16">
        <v>145065</v>
      </c>
      <c r="IP21" s="16">
        <v>3564478</v>
      </c>
      <c r="IQ21" s="16">
        <v>3920897</v>
      </c>
      <c r="IR21" s="16">
        <v>24140</v>
      </c>
      <c r="IS21" s="16">
        <v>3945037</v>
      </c>
      <c r="IT21" s="19">
        <v>0.1</v>
      </c>
      <c r="IU21" s="16">
        <v>394504</v>
      </c>
      <c r="IV21" s="16">
        <v>304407286</v>
      </c>
      <c r="IW21" s="14">
        <v>510.6</v>
      </c>
      <c r="IX21" s="16">
        <v>596176</v>
      </c>
      <c r="IY21" s="16">
        <v>416026</v>
      </c>
      <c r="IZ21" s="16">
        <v>596176</v>
      </c>
      <c r="JA21" s="17">
        <v>0.25</v>
      </c>
      <c r="JB21" s="19">
        <v>0.17449999999999999</v>
      </c>
      <c r="JC21" s="16">
        <v>394504</v>
      </c>
      <c r="JD21" s="16">
        <v>68841</v>
      </c>
      <c r="JE21" s="17">
        <v>0.08</v>
      </c>
      <c r="JF21" s="16">
        <v>3425178</v>
      </c>
      <c r="JG21" s="16">
        <v>274014</v>
      </c>
      <c r="JH21" s="16">
        <v>394504</v>
      </c>
      <c r="JI21" s="16">
        <v>68841</v>
      </c>
      <c r="JJ21" s="16">
        <v>274014</v>
      </c>
      <c r="JK21" s="16">
        <v>51649</v>
      </c>
      <c r="JL21" s="16">
        <v>68841</v>
      </c>
      <c r="JM21" s="18">
        <v>0</v>
      </c>
      <c r="JN21" s="16">
        <v>0</v>
      </c>
      <c r="JO21" s="16">
        <v>274014</v>
      </c>
      <c r="JP21" s="16">
        <v>51649</v>
      </c>
      <c r="JQ21" s="16">
        <v>325663</v>
      </c>
      <c r="JR21" s="16">
        <v>3945037</v>
      </c>
      <c r="JS21" s="19">
        <v>0</v>
      </c>
      <c r="JT21" s="16">
        <v>0</v>
      </c>
      <c r="JU21" s="17">
        <v>0</v>
      </c>
      <c r="JV21" s="16">
        <v>3425178</v>
      </c>
      <c r="JW21" s="16">
        <v>0</v>
      </c>
      <c r="JX21" s="16">
        <v>0</v>
      </c>
      <c r="JY21" s="16">
        <v>0</v>
      </c>
      <c r="JZ21" s="16">
        <v>0</v>
      </c>
      <c r="KA21" s="16">
        <v>13279</v>
      </c>
      <c r="KB21" s="16">
        <v>13529</v>
      </c>
      <c r="KC21" s="16">
        <v>-250</v>
      </c>
      <c r="KD21" s="16">
        <v>665880</v>
      </c>
      <c r="KE21" s="16">
        <v>-250</v>
      </c>
      <c r="KF21" s="16">
        <v>666130</v>
      </c>
      <c r="KG21" s="16">
        <v>-621</v>
      </c>
      <c r="KH21" s="16">
        <v>-250</v>
      </c>
      <c r="KI21" s="16">
        <v>-871</v>
      </c>
      <c r="KJ21" s="16">
        <v>1643799</v>
      </c>
      <c r="KK21" s="16">
        <v>666130</v>
      </c>
      <c r="KL21" s="18">
        <v>2309929</v>
      </c>
      <c r="KM21" s="16">
        <v>51649</v>
      </c>
      <c r="KN21" s="16">
        <v>0</v>
      </c>
      <c r="KO21" s="16">
        <v>0</v>
      </c>
      <c r="KP21" s="16">
        <v>0</v>
      </c>
      <c r="KQ21" s="16">
        <v>2361578</v>
      </c>
      <c r="KR21" s="16">
        <v>140471</v>
      </c>
      <c r="KS21" s="16">
        <v>0</v>
      </c>
      <c r="KT21" s="16">
        <v>0</v>
      </c>
      <c r="KU21" s="16">
        <v>2502049</v>
      </c>
      <c r="KV21" s="16">
        <v>51649</v>
      </c>
      <c r="KW21" s="16">
        <v>2450400</v>
      </c>
      <c r="KX21" s="16">
        <v>304407286</v>
      </c>
      <c r="KY21" s="16">
        <v>8.0497399999999999</v>
      </c>
      <c r="KZ21" s="16">
        <v>51649</v>
      </c>
      <c r="LA21" s="16">
        <v>316009446</v>
      </c>
      <c r="LB21" s="16">
        <v>0.16344</v>
      </c>
      <c r="LC21" s="16">
        <v>8.0497399999999999</v>
      </c>
      <c r="LD21" s="16">
        <v>8.2131799999999995</v>
      </c>
      <c r="LE21" s="16">
        <v>192690</v>
      </c>
      <c r="LF21" s="16">
        <v>0</v>
      </c>
      <c r="LG21" s="16">
        <v>32013</v>
      </c>
      <c r="LH21" s="16">
        <v>35165</v>
      </c>
      <c r="LI21" s="16">
        <v>0</v>
      </c>
      <c r="LJ21" s="16">
        <v>16408</v>
      </c>
      <c r="LK21" s="16">
        <v>2058</v>
      </c>
      <c r="LL21" s="16">
        <v>41488</v>
      </c>
      <c r="LM21" s="16">
        <v>236846</v>
      </c>
      <c r="LN21" s="16">
        <v>3564478</v>
      </c>
      <c r="LO21" s="18">
        <v>236846</v>
      </c>
      <c r="LP21" s="16">
        <v>3327632</v>
      </c>
      <c r="LQ21" s="16">
        <v>5761059</v>
      </c>
      <c r="LR21" s="18">
        <v>0</v>
      </c>
      <c r="LS21" s="18">
        <v>0</v>
      </c>
      <c r="LT21" s="18">
        <v>325663</v>
      </c>
      <c r="LU21" s="16">
        <v>0</v>
      </c>
      <c r="LV21" s="16">
        <v>145065</v>
      </c>
      <c r="LW21" s="16">
        <v>0</v>
      </c>
      <c r="LX21" s="16">
        <v>0</v>
      </c>
      <c r="LY21" s="16">
        <v>0</v>
      </c>
      <c r="LZ21" s="16">
        <v>0</v>
      </c>
      <c r="MA21" s="16">
        <v>0</v>
      </c>
      <c r="MB21" s="16">
        <v>2361578</v>
      </c>
      <c r="MC21" s="16">
        <v>145065</v>
      </c>
      <c r="MD21" s="16">
        <v>0</v>
      </c>
      <c r="ME21" s="16">
        <v>274014</v>
      </c>
      <c r="MF21" s="16">
        <v>0</v>
      </c>
      <c r="MG21" s="16">
        <v>32588</v>
      </c>
      <c r="MH21" s="16">
        <v>-871</v>
      </c>
      <c r="MI21" s="16">
        <v>0</v>
      </c>
      <c r="MJ21" s="16">
        <v>2812374</v>
      </c>
      <c r="MK21" s="16">
        <v>316009446</v>
      </c>
      <c r="ML21" s="16">
        <v>0.67</v>
      </c>
      <c r="MM21" s="16">
        <v>211726</v>
      </c>
      <c r="MN21" s="16">
        <v>0</v>
      </c>
      <c r="MO21" s="16">
        <v>3425178</v>
      </c>
      <c r="MP21" s="16">
        <v>0</v>
      </c>
      <c r="MQ21" s="16">
        <v>211726</v>
      </c>
      <c r="MR21" s="16">
        <v>0</v>
      </c>
      <c r="MS21" s="16">
        <v>211726</v>
      </c>
      <c r="MT21" s="17">
        <v>0.08</v>
      </c>
      <c r="MU21" s="17">
        <v>0</v>
      </c>
      <c r="MV21" s="17">
        <v>0</v>
      </c>
      <c r="MW21" s="17">
        <v>0</v>
      </c>
      <c r="MX21" s="17">
        <v>0</v>
      </c>
      <c r="MY21" s="17">
        <v>0.08</v>
      </c>
      <c r="MZ21" s="16">
        <v>274014</v>
      </c>
      <c r="NA21" s="16">
        <v>0</v>
      </c>
      <c r="NB21" s="18">
        <v>0</v>
      </c>
      <c r="NC21" s="16">
        <v>0</v>
      </c>
      <c r="ND21" s="17">
        <v>274014</v>
      </c>
      <c r="NE21" s="16">
        <v>400000</v>
      </c>
      <c r="NF21" s="16">
        <v>0</v>
      </c>
      <c r="NG21" s="16">
        <v>104283</v>
      </c>
      <c r="NH21" s="16">
        <v>0</v>
      </c>
      <c r="NI21" s="16">
        <v>0</v>
      </c>
      <c r="NJ21" s="17">
        <v>0</v>
      </c>
      <c r="NK21" s="17">
        <v>552900</v>
      </c>
    </row>
    <row r="22" spans="1:375" x14ac:dyDescent="0.55000000000000004">
      <c r="A22" s="13" t="s">
        <v>1177</v>
      </c>
      <c r="B22" s="13" t="s">
        <v>1178</v>
      </c>
      <c r="C22" s="13" t="s">
        <v>48</v>
      </c>
      <c r="D22" s="13" t="s">
        <v>49</v>
      </c>
      <c r="E22" s="14">
        <v>461.6</v>
      </c>
      <c r="F22" s="15">
        <v>0</v>
      </c>
      <c r="G22" s="16">
        <v>7459</v>
      </c>
      <c r="H22" s="16">
        <v>0</v>
      </c>
      <c r="I22" s="16">
        <v>6553</v>
      </c>
      <c r="J22" s="15">
        <v>0</v>
      </c>
      <c r="K22" s="16">
        <v>0</v>
      </c>
      <c r="L22" s="16">
        <v>7459</v>
      </c>
      <c r="M22" s="16">
        <v>222</v>
      </c>
      <c r="N22" s="16">
        <v>7681</v>
      </c>
      <c r="O22" s="17">
        <v>644.59</v>
      </c>
      <c r="P22" s="17">
        <v>66.84</v>
      </c>
      <c r="Q22" s="14">
        <v>461.6</v>
      </c>
      <c r="R22" s="17">
        <v>528.44000000000005</v>
      </c>
      <c r="S22" s="17">
        <v>0.67</v>
      </c>
      <c r="T22" s="17">
        <v>529.11</v>
      </c>
      <c r="U22" s="15">
        <v>8.32</v>
      </c>
      <c r="V22" s="15">
        <v>2.4390000000000001</v>
      </c>
      <c r="W22" s="15">
        <f>Data_AidAndLevy4[[#This Row],[L310]]*Data_AidAndLevy4[[#This Row],[L203]]</f>
        <v>18733.958999999999</v>
      </c>
      <c r="X22" s="17">
        <v>1.1000000000000001</v>
      </c>
      <c r="Y22" s="17">
        <f>Data_AidAndLevy4[[#This Row],[L311]]*Data_AidAndLevy4[[#This Row],[L203]]</f>
        <v>8449.1</v>
      </c>
      <c r="Z22" s="15">
        <v>0</v>
      </c>
      <c r="AA22" s="15">
        <v>11.859</v>
      </c>
      <c r="AB22" s="17">
        <v>528.44000000000005</v>
      </c>
      <c r="AC22" s="15">
        <v>540.29899999999998</v>
      </c>
      <c r="AD22" s="17">
        <v>66.84</v>
      </c>
      <c r="AE22" s="15">
        <v>473.459</v>
      </c>
      <c r="AF22" s="16">
        <v>7681</v>
      </c>
      <c r="AG22" s="14">
        <v>461.6</v>
      </c>
      <c r="AH22" s="16">
        <v>3545550</v>
      </c>
      <c r="AI22" s="16">
        <v>3631787</v>
      </c>
      <c r="AJ22" s="17">
        <v>1.01</v>
      </c>
      <c r="AK22" s="16">
        <v>3668105</v>
      </c>
      <c r="AL22" s="16">
        <v>3545550</v>
      </c>
      <c r="AM22" s="16">
        <v>122555</v>
      </c>
      <c r="AN22" s="16">
        <v>7681</v>
      </c>
      <c r="AO22" s="15">
        <v>11.859</v>
      </c>
      <c r="AP22" s="16">
        <v>91089</v>
      </c>
      <c r="AQ22" s="16">
        <v>7681</v>
      </c>
      <c r="AR22" s="17">
        <v>66.84</v>
      </c>
      <c r="AS22" s="16">
        <v>513398</v>
      </c>
      <c r="AT22" s="17">
        <v>663.66</v>
      </c>
      <c r="AU22" s="14">
        <v>461.6</v>
      </c>
      <c r="AV22" s="16">
        <v>306345</v>
      </c>
      <c r="AW22" s="16">
        <v>313851</v>
      </c>
      <c r="AX22" s="16">
        <v>306345</v>
      </c>
      <c r="AY22" s="16">
        <v>7506</v>
      </c>
      <c r="AZ22" s="16">
        <v>306345</v>
      </c>
      <c r="BA22" s="16">
        <v>313851</v>
      </c>
      <c r="BB22" s="17">
        <v>73.84</v>
      </c>
      <c r="BC22" s="14">
        <v>461.6</v>
      </c>
      <c r="BD22" s="16">
        <v>34085</v>
      </c>
      <c r="BE22" s="16">
        <v>34901</v>
      </c>
      <c r="BF22" s="16">
        <v>34085</v>
      </c>
      <c r="BG22" s="16">
        <v>816</v>
      </c>
      <c r="BH22" s="16">
        <v>34085</v>
      </c>
      <c r="BI22" s="16">
        <v>34901</v>
      </c>
      <c r="BJ22" s="17">
        <v>71.53</v>
      </c>
      <c r="BK22" s="14">
        <v>461.6</v>
      </c>
      <c r="BL22" s="16">
        <v>33018</v>
      </c>
      <c r="BM22" s="16">
        <v>33684</v>
      </c>
      <c r="BN22" s="16">
        <v>33018</v>
      </c>
      <c r="BO22" s="16">
        <v>666</v>
      </c>
      <c r="BP22" s="16">
        <v>33018</v>
      </c>
      <c r="BQ22" s="16">
        <v>33684</v>
      </c>
      <c r="BR22" s="17">
        <v>368.53</v>
      </c>
      <c r="BS22" s="14">
        <v>461.6</v>
      </c>
      <c r="BT22" s="16">
        <v>170113</v>
      </c>
      <c r="BU22" s="16">
        <v>174213</v>
      </c>
      <c r="BV22" s="16">
        <v>170113</v>
      </c>
      <c r="BW22" s="16">
        <v>4100</v>
      </c>
      <c r="BX22" s="16">
        <v>170113</v>
      </c>
      <c r="BY22" s="16">
        <v>174213</v>
      </c>
      <c r="BZ22" s="17">
        <v>337.26</v>
      </c>
      <c r="CA22" s="17">
        <v>528.44000000000005</v>
      </c>
      <c r="CB22" s="16">
        <v>178222</v>
      </c>
      <c r="CC22" s="16">
        <v>183213</v>
      </c>
      <c r="CD22" s="16">
        <v>3299</v>
      </c>
      <c r="CE22" s="16">
        <v>186512</v>
      </c>
      <c r="CF22" s="16">
        <v>178222</v>
      </c>
      <c r="CG22" s="16">
        <v>8290</v>
      </c>
      <c r="CH22" s="14">
        <v>461.6</v>
      </c>
      <c r="CI22" s="16">
        <v>3</v>
      </c>
      <c r="CJ22" s="14">
        <v>0</v>
      </c>
      <c r="CK22" s="16">
        <v>465</v>
      </c>
      <c r="CL22" s="17">
        <v>62.47</v>
      </c>
      <c r="CM22" s="16">
        <v>29049</v>
      </c>
      <c r="CN22" s="16">
        <v>465</v>
      </c>
      <c r="CO22" s="17">
        <v>69.650000000000006</v>
      </c>
      <c r="CP22" s="16">
        <v>32387</v>
      </c>
      <c r="CQ22" s="17">
        <v>0.67</v>
      </c>
      <c r="CR22" s="17">
        <v>337.26</v>
      </c>
      <c r="CS22" s="16">
        <v>226</v>
      </c>
      <c r="CT22" s="17">
        <v>41.7</v>
      </c>
      <c r="CU22" s="17">
        <v>528.44000000000005</v>
      </c>
      <c r="CV22" s="16">
        <v>22036</v>
      </c>
      <c r="CW22" s="16">
        <v>22766</v>
      </c>
      <c r="CX22" s="16">
        <v>22036</v>
      </c>
      <c r="CY22" s="16">
        <v>730</v>
      </c>
      <c r="CZ22" s="16">
        <v>22036</v>
      </c>
      <c r="DA22" s="16">
        <v>22766</v>
      </c>
      <c r="DB22" s="17">
        <v>4.8</v>
      </c>
      <c r="DC22" s="17">
        <v>528.44000000000005</v>
      </c>
      <c r="DD22" s="16">
        <v>2537</v>
      </c>
      <c r="DE22" s="16">
        <v>2618</v>
      </c>
      <c r="DF22" s="16">
        <v>2537</v>
      </c>
      <c r="DG22" s="16">
        <v>81</v>
      </c>
      <c r="DH22" s="16">
        <v>2537</v>
      </c>
      <c r="DI22" s="16">
        <v>2618</v>
      </c>
      <c r="DJ22" s="16">
        <v>3545550</v>
      </c>
      <c r="DK22" s="16">
        <v>122555</v>
      </c>
      <c r="DL22" s="16">
        <v>91089</v>
      </c>
      <c r="DM22" s="16">
        <v>513398</v>
      </c>
      <c r="DN22" s="16">
        <v>313851</v>
      </c>
      <c r="DO22" s="16">
        <v>34901</v>
      </c>
      <c r="DP22" s="16">
        <v>33684</v>
      </c>
      <c r="DQ22" s="16">
        <v>174213</v>
      </c>
      <c r="DR22" s="16">
        <v>178222</v>
      </c>
      <c r="DS22" s="16">
        <v>8290</v>
      </c>
      <c r="DT22" s="16">
        <v>29049</v>
      </c>
      <c r="DU22" s="16">
        <v>32387</v>
      </c>
      <c r="DV22" s="16">
        <v>226</v>
      </c>
      <c r="DW22" s="16">
        <v>22766</v>
      </c>
      <c r="DX22" s="16">
        <v>2618</v>
      </c>
      <c r="DY22" s="16">
        <v>39085</v>
      </c>
      <c r="DZ22" s="16">
        <v>172154</v>
      </c>
      <c r="EA22" s="16">
        <v>0</v>
      </c>
      <c r="EB22" s="16">
        <v>5235868</v>
      </c>
      <c r="EC22" s="16">
        <v>322523041</v>
      </c>
      <c r="ED22" s="18">
        <v>5.4</v>
      </c>
      <c r="EE22" s="16">
        <v>1741624</v>
      </c>
      <c r="EF22" s="16">
        <v>45600</v>
      </c>
      <c r="EG22" s="16">
        <v>43949</v>
      </c>
      <c r="EH22" s="16">
        <v>1651</v>
      </c>
      <c r="EI22" s="16">
        <v>1741624</v>
      </c>
      <c r="EJ22" s="16">
        <v>1743275</v>
      </c>
      <c r="EK22" s="16">
        <v>48646132</v>
      </c>
      <c r="EL22" s="16">
        <v>44125739</v>
      </c>
      <c r="EM22" s="16">
        <v>4520393</v>
      </c>
      <c r="EN22" s="18">
        <v>5.4</v>
      </c>
      <c r="EO22" s="16">
        <v>24410</v>
      </c>
      <c r="EP22" s="16">
        <v>0</v>
      </c>
      <c r="EQ22" s="16">
        <v>0</v>
      </c>
      <c r="ER22" s="16">
        <v>0</v>
      </c>
      <c r="ES22" s="16">
        <v>24410</v>
      </c>
      <c r="ET22" s="16">
        <v>24410</v>
      </c>
      <c r="EU22" s="16">
        <v>1743275</v>
      </c>
      <c r="EV22" s="16">
        <v>1767685</v>
      </c>
      <c r="EW22" s="16">
        <v>6749</v>
      </c>
      <c r="EX22" s="15">
        <v>473.459</v>
      </c>
      <c r="EY22" s="16">
        <v>3195375</v>
      </c>
      <c r="EZ22" s="16">
        <v>6749</v>
      </c>
      <c r="FA22" s="17">
        <v>66.84</v>
      </c>
      <c r="FB22" s="16">
        <v>451103</v>
      </c>
      <c r="FC22" s="16">
        <v>264</v>
      </c>
      <c r="FD22" s="17">
        <v>529.11</v>
      </c>
      <c r="FE22" s="16">
        <v>139685</v>
      </c>
      <c r="FF22" s="16">
        <v>22766</v>
      </c>
      <c r="FG22" s="16">
        <v>2618</v>
      </c>
      <c r="FH22" s="16">
        <v>165069</v>
      </c>
      <c r="FI22" s="16">
        <v>3195375</v>
      </c>
      <c r="FJ22" s="16">
        <v>451103</v>
      </c>
      <c r="FK22" s="16">
        <v>0</v>
      </c>
      <c r="FL22" s="16">
        <v>313851</v>
      </c>
      <c r="FM22" s="16">
        <v>34901</v>
      </c>
      <c r="FN22" s="16">
        <v>33684</v>
      </c>
      <c r="FO22" s="16">
        <v>174213</v>
      </c>
      <c r="FP22" s="16">
        <v>4368196</v>
      </c>
      <c r="FQ22" s="16">
        <v>1767685</v>
      </c>
      <c r="FR22" s="16">
        <v>2600511</v>
      </c>
      <c r="FS22" s="15">
        <v>540.29899999999998</v>
      </c>
      <c r="FT22" s="16">
        <v>300</v>
      </c>
      <c r="FU22" s="16">
        <v>162090</v>
      </c>
      <c r="FV22" s="16">
        <v>2600511</v>
      </c>
      <c r="FW22" s="16">
        <v>0</v>
      </c>
      <c r="FX22" s="14">
        <v>13.5</v>
      </c>
      <c r="FY22" s="16">
        <v>7635</v>
      </c>
      <c r="FZ22" s="16">
        <v>103073</v>
      </c>
      <c r="GA22" s="14">
        <v>0</v>
      </c>
      <c r="GB22" s="16">
        <v>7413</v>
      </c>
      <c r="GC22" s="16">
        <v>0</v>
      </c>
      <c r="GD22" s="16">
        <v>103073</v>
      </c>
      <c r="GE22" s="16">
        <v>103073</v>
      </c>
      <c r="GF22" s="16">
        <v>5235868</v>
      </c>
      <c r="GG22" s="16">
        <v>4368196</v>
      </c>
      <c r="GH22" s="16">
        <v>0</v>
      </c>
      <c r="GI22" s="16">
        <v>867672</v>
      </c>
      <c r="GJ22" s="16">
        <v>322523041</v>
      </c>
      <c r="GK22" s="16">
        <v>317415054</v>
      </c>
      <c r="GL22" s="16">
        <v>5107987</v>
      </c>
      <c r="GM22" s="16">
        <v>317415054</v>
      </c>
      <c r="GN22" s="18">
        <v>1.61E-2</v>
      </c>
      <c r="GO22" s="16">
        <v>21495</v>
      </c>
      <c r="GP22" s="16">
        <v>346</v>
      </c>
      <c r="GQ22" s="16">
        <v>21495</v>
      </c>
      <c r="GR22" s="16">
        <v>346</v>
      </c>
      <c r="GS22" s="16">
        <v>21149</v>
      </c>
      <c r="GT22" s="16">
        <v>886</v>
      </c>
      <c r="GU22" s="16">
        <v>685</v>
      </c>
      <c r="GV22" s="16">
        <v>201</v>
      </c>
      <c r="GW22" s="15">
        <v>540.29899999999998</v>
      </c>
      <c r="GX22" s="16">
        <v>108600</v>
      </c>
      <c r="GY22" s="15">
        <v>540.29899999999998</v>
      </c>
      <c r="GZ22" s="16">
        <v>10</v>
      </c>
      <c r="HA22" s="16">
        <v>5403</v>
      </c>
      <c r="HB22" s="15">
        <v>540.29899999999998</v>
      </c>
      <c r="HC22" s="16">
        <v>7635</v>
      </c>
      <c r="HD22" s="15">
        <v>0.11600000000000001</v>
      </c>
      <c r="HE22" s="16">
        <v>478705</v>
      </c>
      <c r="HF22" s="16">
        <v>108600</v>
      </c>
      <c r="HG22" s="16">
        <v>5403</v>
      </c>
      <c r="HH22" s="16">
        <v>364702</v>
      </c>
      <c r="HI22" s="16">
        <v>322523041</v>
      </c>
      <c r="HJ22" s="18">
        <v>1.1307799999999999</v>
      </c>
      <c r="HK22" s="18">
        <v>1.9617800000000001</v>
      </c>
      <c r="HL22" s="18">
        <v>0</v>
      </c>
      <c r="HM22" s="16">
        <v>322523041</v>
      </c>
      <c r="HN22" s="16">
        <v>0</v>
      </c>
      <c r="HO22" s="16">
        <v>7635</v>
      </c>
      <c r="HP22" s="17">
        <v>0</v>
      </c>
      <c r="HQ22" s="16">
        <v>0</v>
      </c>
      <c r="HR22" s="15">
        <v>540.29899999999998</v>
      </c>
      <c r="HS22" s="16">
        <v>0</v>
      </c>
      <c r="HT22" s="16">
        <v>867672</v>
      </c>
      <c r="HU22" s="16">
        <v>21149</v>
      </c>
      <c r="HV22" s="16">
        <v>0</v>
      </c>
      <c r="HW22" s="16">
        <v>0</v>
      </c>
      <c r="HX22" s="16">
        <v>39085</v>
      </c>
      <c r="HY22" s="16">
        <v>108600</v>
      </c>
      <c r="HZ22" s="16">
        <v>5403</v>
      </c>
      <c r="IA22" s="16">
        <v>0</v>
      </c>
      <c r="IB22" s="16">
        <v>0</v>
      </c>
      <c r="IC22" s="16">
        <v>771605</v>
      </c>
      <c r="ID22" s="16">
        <v>2600511</v>
      </c>
      <c r="IE22" s="16">
        <v>0</v>
      </c>
      <c r="IF22" s="16">
        <v>21149</v>
      </c>
      <c r="IG22" s="16">
        <v>0</v>
      </c>
      <c r="IH22" s="16">
        <v>0</v>
      </c>
      <c r="II22" s="16">
        <v>39085</v>
      </c>
      <c r="IJ22" s="16">
        <v>108600</v>
      </c>
      <c r="IK22" s="16">
        <v>5403</v>
      </c>
      <c r="IL22" s="16">
        <v>0</v>
      </c>
      <c r="IM22" s="16">
        <v>0</v>
      </c>
      <c r="IN22" s="16">
        <v>0</v>
      </c>
      <c r="IO22" s="16">
        <v>103073</v>
      </c>
      <c r="IP22" s="16">
        <v>2799651</v>
      </c>
      <c r="IQ22" s="16">
        <v>3545550</v>
      </c>
      <c r="IR22" s="16">
        <v>122555</v>
      </c>
      <c r="IS22" s="16">
        <v>3668105</v>
      </c>
      <c r="IT22" s="19">
        <v>0.1</v>
      </c>
      <c r="IU22" s="16">
        <v>366811</v>
      </c>
      <c r="IV22" s="16">
        <v>322523041</v>
      </c>
      <c r="IW22" s="14">
        <v>461.6</v>
      </c>
      <c r="IX22" s="16">
        <v>698707</v>
      </c>
      <c r="IY22" s="16">
        <v>416026</v>
      </c>
      <c r="IZ22" s="16">
        <v>698707</v>
      </c>
      <c r="JA22" s="17">
        <v>0.25</v>
      </c>
      <c r="JB22" s="19">
        <v>0.1489</v>
      </c>
      <c r="JC22" s="16">
        <v>366811</v>
      </c>
      <c r="JD22" s="16">
        <v>54618</v>
      </c>
      <c r="JE22" s="17">
        <v>0.05</v>
      </c>
      <c r="JF22" s="16">
        <v>3850397</v>
      </c>
      <c r="JG22" s="16">
        <v>192520</v>
      </c>
      <c r="JH22" s="16">
        <v>366811</v>
      </c>
      <c r="JI22" s="16">
        <v>54618</v>
      </c>
      <c r="JJ22" s="16">
        <v>192520</v>
      </c>
      <c r="JK22" s="16">
        <v>119673</v>
      </c>
      <c r="JL22" s="16">
        <v>54618</v>
      </c>
      <c r="JM22" s="18">
        <v>0</v>
      </c>
      <c r="JN22" s="16">
        <v>0</v>
      </c>
      <c r="JO22" s="16">
        <v>192520</v>
      </c>
      <c r="JP22" s="16">
        <v>119673</v>
      </c>
      <c r="JQ22" s="16">
        <v>312193</v>
      </c>
      <c r="JR22" s="16">
        <v>3668105</v>
      </c>
      <c r="JS22" s="19">
        <v>0</v>
      </c>
      <c r="JT22" s="16">
        <v>0</v>
      </c>
      <c r="JU22" s="17">
        <v>0</v>
      </c>
      <c r="JV22" s="16">
        <v>3850397</v>
      </c>
      <c r="JW22" s="16">
        <v>0</v>
      </c>
      <c r="JX22" s="16">
        <v>0</v>
      </c>
      <c r="JY22" s="16">
        <v>0</v>
      </c>
      <c r="JZ22" s="16">
        <v>0</v>
      </c>
      <c r="KA22" s="16">
        <v>18087</v>
      </c>
      <c r="KB22" s="16">
        <v>17432</v>
      </c>
      <c r="KC22" s="16">
        <v>655</v>
      </c>
      <c r="KD22" s="16">
        <v>771605</v>
      </c>
      <c r="KE22" s="16">
        <v>655</v>
      </c>
      <c r="KF22" s="16">
        <v>770950</v>
      </c>
      <c r="KG22" s="16">
        <v>1651</v>
      </c>
      <c r="KH22" s="16">
        <v>655</v>
      </c>
      <c r="KI22" s="16">
        <v>2306</v>
      </c>
      <c r="KJ22" s="16">
        <v>1741624</v>
      </c>
      <c r="KK22" s="16">
        <v>770950</v>
      </c>
      <c r="KL22" s="18">
        <v>2512574</v>
      </c>
      <c r="KM22" s="16">
        <v>119673</v>
      </c>
      <c r="KN22" s="16">
        <v>0</v>
      </c>
      <c r="KO22" s="16">
        <v>0</v>
      </c>
      <c r="KP22" s="16">
        <v>0</v>
      </c>
      <c r="KQ22" s="16">
        <v>2632247</v>
      </c>
      <c r="KR22" s="16">
        <v>0</v>
      </c>
      <c r="KS22" s="16">
        <v>0</v>
      </c>
      <c r="KT22" s="16">
        <v>0</v>
      </c>
      <c r="KU22" s="16">
        <v>2632247</v>
      </c>
      <c r="KV22" s="16">
        <v>119673</v>
      </c>
      <c r="KW22" s="16">
        <v>2512574</v>
      </c>
      <c r="KX22" s="16">
        <v>322523041</v>
      </c>
      <c r="KY22" s="16">
        <v>7.7903700000000002</v>
      </c>
      <c r="KZ22" s="16">
        <v>119673</v>
      </c>
      <c r="LA22" s="16">
        <v>329664307</v>
      </c>
      <c r="LB22" s="16">
        <v>0.36301</v>
      </c>
      <c r="LC22" s="16">
        <v>7.7903700000000002</v>
      </c>
      <c r="LD22" s="16">
        <v>8.1533800000000003</v>
      </c>
      <c r="LE22" s="16">
        <v>178222</v>
      </c>
      <c r="LF22" s="16">
        <v>8290</v>
      </c>
      <c r="LG22" s="16">
        <v>29049</v>
      </c>
      <c r="LH22" s="16">
        <v>32387</v>
      </c>
      <c r="LI22" s="16">
        <v>226</v>
      </c>
      <c r="LJ22" s="16">
        <v>22766</v>
      </c>
      <c r="LK22" s="16">
        <v>2618</v>
      </c>
      <c r="LL22" s="16">
        <v>39085</v>
      </c>
      <c r="LM22" s="16">
        <v>234473</v>
      </c>
      <c r="LN22" s="16">
        <v>2799651</v>
      </c>
      <c r="LO22" s="18">
        <v>234473</v>
      </c>
      <c r="LP22" s="16">
        <v>2565178</v>
      </c>
      <c r="LQ22" s="16">
        <v>5235868</v>
      </c>
      <c r="LR22" s="18">
        <v>0</v>
      </c>
      <c r="LS22" s="18">
        <v>0</v>
      </c>
      <c r="LT22" s="18">
        <v>312193</v>
      </c>
      <c r="LU22" s="16">
        <v>0</v>
      </c>
      <c r="LV22" s="16">
        <v>103073</v>
      </c>
      <c r="LW22" s="16">
        <v>0</v>
      </c>
      <c r="LX22" s="16">
        <v>0</v>
      </c>
      <c r="LY22" s="16">
        <v>0</v>
      </c>
      <c r="LZ22" s="16">
        <v>0</v>
      </c>
      <c r="MA22" s="16">
        <v>0</v>
      </c>
      <c r="MB22" s="16">
        <v>2632247</v>
      </c>
      <c r="MC22" s="16">
        <v>103073</v>
      </c>
      <c r="MD22" s="16">
        <v>0</v>
      </c>
      <c r="ME22" s="16">
        <v>192520</v>
      </c>
      <c r="MF22" s="16">
        <v>0</v>
      </c>
      <c r="MG22" s="16">
        <v>24410</v>
      </c>
      <c r="MH22" s="16">
        <v>2306</v>
      </c>
      <c r="MI22" s="16">
        <v>0</v>
      </c>
      <c r="MJ22" s="16">
        <v>2954556</v>
      </c>
      <c r="MK22" s="16">
        <v>329664307</v>
      </c>
      <c r="ML22" s="16">
        <v>1.34</v>
      </c>
      <c r="MM22" s="16">
        <v>441750</v>
      </c>
      <c r="MN22" s="16">
        <v>0</v>
      </c>
      <c r="MO22" s="16">
        <v>3850397</v>
      </c>
      <c r="MP22" s="16">
        <v>0</v>
      </c>
      <c r="MQ22" s="16">
        <v>441750</v>
      </c>
      <c r="MR22" s="16">
        <v>0</v>
      </c>
      <c r="MS22" s="16">
        <v>441750</v>
      </c>
      <c r="MT22" s="17">
        <v>0.05</v>
      </c>
      <c r="MU22" s="17">
        <v>0</v>
      </c>
      <c r="MV22" s="17">
        <v>0</v>
      </c>
      <c r="MW22" s="17">
        <v>0</v>
      </c>
      <c r="MX22" s="17">
        <v>0</v>
      </c>
      <c r="MY22" s="17">
        <v>0.05</v>
      </c>
      <c r="MZ22" s="16">
        <v>192520</v>
      </c>
      <c r="NA22" s="16">
        <v>0</v>
      </c>
      <c r="NB22" s="18">
        <v>0</v>
      </c>
      <c r="NC22" s="16">
        <v>0</v>
      </c>
      <c r="ND22" s="17">
        <v>192520</v>
      </c>
      <c r="NE22" s="16">
        <v>250000</v>
      </c>
      <c r="NF22" s="16">
        <v>0</v>
      </c>
      <c r="NG22" s="16">
        <v>108789</v>
      </c>
      <c r="NH22" s="16">
        <v>0</v>
      </c>
      <c r="NI22" s="16">
        <v>0</v>
      </c>
      <c r="NJ22" s="17">
        <v>43541</v>
      </c>
      <c r="NK22" s="17">
        <v>0</v>
      </c>
    </row>
    <row r="23" spans="1:375" x14ac:dyDescent="0.55000000000000004">
      <c r="A23" s="13" t="s">
        <v>1181</v>
      </c>
      <c r="B23" s="13" t="s">
        <v>1197</v>
      </c>
      <c r="C23" s="13" t="s">
        <v>44</v>
      </c>
      <c r="D23" s="13" t="s">
        <v>45</v>
      </c>
      <c r="E23" s="14">
        <v>1759.2</v>
      </c>
      <c r="F23" s="15">
        <v>-1.258</v>
      </c>
      <c r="G23" s="16">
        <v>7413</v>
      </c>
      <c r="H23" s="16">
        <v>-9326</v>
      </c>
      <c r="I23" s="16">
        <v>6553</v>
      </c>
      <c r="J23" s="15">
        <v>-1.258</v>
      </c>
      <c r="K23" s="16">
        <v>-8244</v>
      </c>
      <c r="L23" s="16">
        <v>7413</v>
      </c>
      <c r="M23" s="16">
        <v>222</v>
      </c>
      <c r="N23" s="16">
        <v>7635</v>
      </c>
      <c r="O23" s="17">
        <v>591.15</v>
      </c>
      <c r="P23" s="17">
        <v>190.73</v>
      </c>
      <c r="Q23" s="14">
        <v>1759.2</v>
      </c>
      <c r="R23" s="17">
        <v>1949.93</v>
      </c>
      <c r="S23" s="17">
        <v>0</v>
      </c>
      <c r="T23" s="17">
        <v>1949.93</v>
      </c>
      <c r="U23" s="15">
        <v>22.41</v>
      </c>
      <c r="V23" s="15">
        <v>5.5190000000000001</v>
      </c>
      <c r="W23" s="15">
        <f>Data_AidAndLevy4[[#This Row],[L310]]*Data_AidAndLevy4[[#This Row],[L203]]</f>
        <v>42137.565000000002</v>
      </c>
      <c r="X23" s="17">
        <v>2.73</v>
      </c>
      <c r="Y23" s="17">
        <f>Data_AidAndLevy4[[#This Row],[L311]]*Data_AidAndLevy4[[#This Row],[L203]]</f>
        <v>20843.55</v>
      </c>
      <c r="Z23" s="15">
        <v>0</v>
      </c>
      <c r="AA23" s="15">
        <v>30.658999999999999</v>
      </c>
      <c r="AB23" s="17">
        <v>1949.93</v>
      </c>
      <c r="AC23" s="15">
        <v>1980.5889999999999</v>
      </c>
      <c r="AD23" s="17">
        <v>190.73</v>
      </c>
      <c r="AE23" s="15">
        <v>1789.8589999999999</v>
      </c>
      <c r="AF23" s="16">
        <v>7635</v>
      </c>
      <c r="AG23" s="14">
        <v>1759.2</v>
      </c>
      <c r="AH23" s="16">
        <v>13431492</v>
      </c>
      <c r="AI23" s="16">
        <v>12602100</v>
      </c>
      <c r="AJ23" s="17">
        <v>1.01</v>
      </c>
      <c r="AK23" s="16">
        <v>12728121</v>
      </c>
      <c r="AL23" s="16">
        <v>13431492</v>
      </c>
      <c r="AM23" s="16">
        <v>0</v>
      </c>
      <c r="AN23" s="16">
        <v>7635</v>
      </c>
      <c r="AO23" s="15">
        <v>30.658999999999999</v>
      </c>
      <c r="AP23" s="16">
        <v>234081</v>
      </c>
      <c r="AQ23" s="16">
        <v>7635</v>
      </c>
      <c r="AR23" s="17">
        <v>190.73</v>
      </c>
      <c r="AS23" s="16">
        <v>1456224</v>
      </c>
      <c r="AT23" s="17">
        <v>610.22</v>
      </c>
      <c r="AU23" s="14">
        <v>1759.2</v>
      </c>
      <c r="AV23" s="16">
        <v>1073499</v>
      </c>
      <c r="AW23" s="16">
        <v>1004955</v>
      </c>
      <c r="AX23" s="16">
        <v>1073499</v>
      </c>
      <c r="AY23" s="16">
        <v>0</v>
      </c>
      <c r="AZ23" s="16">
        <v>1073499</v>
      </c>
      <c r="BA23" s="16">
        <v>1073499</v>
      </c>
      <c r="BB23" s="17">
        <v>65.58</v>
      </c>
      <c r="BC23" s="14">
        <v>1759.2</v>
      </c>
      <c r="BD23" s="16">
        <v>115368</v>
      </c>
      <c r="BE23" s="16">
        <v>107814</v>
      </c>
      <c r="BF23" s="16">
        <v>115368</v>
      </c>
      <c r="BG23" s="16">
        <v>0</v>
      </c>
      <c r="BH23" s="16">
        <v>115368</v>
      </c>
      <c r="BI23" s="16">
        <v>115368</v>
      </c>
      <c r="BJ23" s="17">
        <v>76.61</v>
      </c>
      <c r="BK23" s="14">
        <v>1759.2</v>
      </c>
      <c r="BL23" s="16">
        <v>134772</v>
      </c>
      <c r="BM23" s="16">
        <v>126242</v>
      </c>
      <c r="BN23" s="16">
        <v>134772</v>
      </c>
      <c r="BO23" s="16">
        <v>0</v>
      </c>
      <c r="BP23" s="16">
        <v>134772</v>
      </c>
      <c r="BQ23" s="16">
        <v>134772</v>
      </c>
      <c r="BR23" s="17">
        <v>368.53</v>
      </c>
      <c r="BS23" s="14">
        <v>1759.2</v>
      </c>
      <c r="BT23" s="16">
        <v>648318</v>
      </c>
      <c r="BU23" s="16">
        <v>608260</v>
      </c>
      <c r="BV23" s="16">
        <v>648318</v>
      </c>
      <c r="BW23" s="16">
        <v>0</v>
      </c>
      <c r="BX23" s="16">
        <v>648318</v>
      </c>
      <c r="BY23" s="16">
        <v>648318</v>
      </c>
      <c r="BZ23" s="17">
        <v>325.88</v>
      </c>
      <c r="CA23" s="17">
        <v>1949.93</v>
      </c>
      <c r="CB23" s="16">
        <v>635443</v>
      </c>
      <c r="CC23" s="16">
        <v>588548</v>
      </c>
      <c r="CD23" s="16">
        <v>0</v>
      </c>
      <c r="CE23" s="16">
        <v>588548</v>
      </c>
      <c r="CF23" s="16">
        <v>635443</v>
      </c>
      <c r="CG23" s="16">
        <v>0</v>
      </c>
      <c r="CH23" s="14">
        <v>1759.2</v>
      </c>
      <c r="CI23" s="16">
        <v>29</v>
      </c>
      <c r="CJ23" s="14">
        <v>0</v>
      </c>
      <c r="CK23" s="16">
        <v>1788</v>
      </c>
      <c r="CL23" s="17">
        <v>62.04</v>
      </c>
      <c r="CM23" s="16">
        <v>110928</v>
      </c>
      <c r="CN23" s="16">
        <v>1788</v>
      </c>
      <c r="CO23" s="17">
        <v>68.150000000000006</v>
      </c>
      <c r="CP23" s="16">
        <v>121852</v>
      </c>
      <c r="CQ23" s="17">
        <v>0</v>
      </c>
      <c r="CR23" s="17">
        <v>325.88</v>
      </c>
      <c r="CS23" s="16">
        <v>0</v>
      </c>
      <c r="CT23" s="17">
        <v>27.75</v>
      </c>
      <c r="CU23" s="17">
        <v>1949.93</v>
      </c>
      <c r="CV23" s="16">
        <v>54111</v>
      </c>
      <c r="CW23" s="16">
        <v>49796</v>
      </c>
      <c r="CX23" s="16">
        <v>54111</v>
      </c>
      <c r="CY23" s="16">
        <v>0</v>
      </c>
      <c r="CZ23" s="16">
        <v>54111</v>
      </c>
      <c r="DA23" s="16">
        <v>54111</v>
      </c>
      <c r="DB23" s="17">
        <v>3.48</v>
      </c>
      <c r="DC23" s="17">
        <v>1949.93</v>
      </c>
      <c r="DD23" s="16">
        <v>6786</v>
      </c>
      <c r="DE23" s="16">
        <v>6255</v>
      </c>
      <c r="DF23" s="16">
        <v>6786</v>
      </c>
      <c r="DG23" s="16">
        <v>0</v>
      </c>
      <c r="DH23" s="16">
        <v>6786</v>
      </c>
      <c r="DI23" s="16">
        <v>6786</v>
      </c>
      <c r="DJ23" s="16">
        <v>13431492</v>
      </c>
      <c r="DK23" s="16">
        <v>0</v>
      </c>
      <c r="DL23" s="16">
        <v>234081</v>
      </c>
      <c r="DM23" s="16">
        <v>1456224</v>
      </c>
      <c r="DN23" s="16">
        <v>1073499</v>
      </c>
      <c r="DO23" s="16">
        <v>115368</v>
      </c>
      <c r="DP23" s="16">
        <v>134772</v>
      </c>
      <c r="DQ23" s="16">
        <v>648318</v>
      </c>
      <c r="DR23" s="16">
        <v>635443</v>
      </c>
      <c r="DS23" s="16">
        <v>0</v>
      </c>
      <c r="DT23" s="16">
        <v>110928</v>
      </c>
      <c r="DU23" s="16">
        <v>121852</v>
      </c>
      <c r="DV23" s="16">
        <v>0</v>
      </c>
      <c r="DW23" s="16">
        <v>54111</v>
      </c>
      <c r="DX23" s="16">
        <v>6786</v>
      </c>
      <c r="DY23" s="16">
        <v>70695</v>
      </c>
      <c r="DZ23" s="16">
        <v>534679</v>
      </c>
      <c r="EA23" s="16">
        <v>-9326</v>
      </c>
      <c r="EB23" s="16">
        <v>18477532</v>
      </c>
      <c r="EC23" s="16">
        <v>490097915</v>
      </c>
      <c r="ED23" s="18">
        <v>5.4</v>
      </c>
      <c r="EE23" s="16">
        <v>2646529</v>
      </c>
      <c r="EF23" s="16">
        <v>36458</v>
      </c>
      <c r="EG23" s="16">
        <v>35936</v>
      </c>
      <c r="EH23" s="16">
        <v>522</v>
      </c>
      <c r="EI23" s="16">
        <v>2646529</v>
      </c>
      <c r="EJ23" s="16">
        <v>2647051</v>
      </c>
      <c r="EK23" s="16">
        <v>101311159</v>
      </c>
      <c r="EL23" s="16">
        <v>93729314</v>
      </c>
      <c r="EM23" s="16">
        <v>7581845</v>
      </c>
      <c r="EN23" s="18">
        <v>5.4</v>
      </c>
      <c r="EO23" s="16">
        <v>40942</v>
      </c>
      <c r="EP23" s="16">
        <v>0</v>
      </c>
      <c r="EQ23" s="16">
        <v>0</v>
      </c>
      <c r="ER23" s="16">
        <v>0</v>
      </c>
      <c r="ES23" s="16">
        <v>40942</v>
      </c>
      <c r="ET23" s="16">
        <v>40942</v>
      </c>
      <c r="EU23" s="16">
        <v>2647051</v>
      </c>
      <c r="EV23" s="16">
        <v>2687993</v>
      </c>
      <c r="EW23" s="16">
        <v>6749</v>
      </c>
      <c r="EX23" s="15">
        <v>1789.8589999999999</v>
      </c>
      <c r="EY23" s="16">
        <v>12079758</v>
      </c>
      <c r="EZ23" s="16">
        <v>6749</v>
      </c>
      <c r="FA23" s="17">
        <v>190.73</v>
      </c>
      <c r="FB23" s="16">
        <v>1287237</v>
      </c>
      <c r="FC23" s="16">
        <v>264</v>
      </c>
      <c r="FD23" s="17">
        <v>1949.93</v>
      </c>
      <c r="FE23" s="16">
        <v>514782</v>
      </c>
      <c r="FF23" s="16">
        <v>54111</v>
      </c>
      <c r="FG23" s="16">
        <v>6786</v>
      </c>
      <c r="FH23" s="16">
        <v>575679</v>
      </c>
      <c r="FI23" s="16">
        <v>12079758</v>
      </c>
      <c r="FJ23" s="16">
        <v>1287237</v>
      </c>
      <c r="FK23" s="16">
        <v>-8244</v>
      </c>
      <c r="FL23" s="16">
        <v>1073499</v>
      </c>
      <c r="FM23" s="16">
        <v>115368</v>
      </c>
      <c r="FN23" s="16">
        <v>134772</v>
      </c>
      <c r="FO23" s="16">
        <v>648318</v>
      </c>
      <c r="FP23" s="16">
        <v>15906387</v>
      </c>
      <c r="FQ23" s="16">
        <v>2687993</v>
      </c>
      <c r="FR23" s="16">
        <v>13218394</v>
      </c>
      <c r="FS23" s="15">
        <v>1980.5889999999999</v>
      </c>
      <c r="FT23" s="16">
        <v>300</v>
      </c>
      <c r="FU23" s="16">
        <v>594177</v>
      </c>
      <c r="FV23" s="16">
        <v>13218394</v>
      </c>
      <c r="FW23" s="16">
        <v>0</v>
      </c>
      <c r="FX23" s="14">
        <v>59.5</v>
      </c>
      <c r="FY23" s="16">
        <v>7635</v>
      </c>
      <c r="FZ23" s="16">
        <v>454283</v>
      </c>
      <c r="GA23" s="14">
        <v>0</v>
      </c>
      <c r="GB23" s="16">
        <v>7413</v>
      </c>
      <c r="GC23" s="16">
        <v>0</v>
      </c>
      <c r="GD23" s="16">
        <v>454283</v>
      </c>
      <c r="GE23" s="16">
        <v>454283</v>
      </c>
      <c r="GF23" s="16">
        <v>18477532</v>
      </c>
      <c r="GG23" s="16">
        <v>15906387</v>
      </c>
      <c r="GH23" s="16">
        <v>0</v>
      </c>
      <c r="GI23" s="16">
        <v>2571145</v>
      </c>
      <c r="GJ23" s="16">
        <v>490097915</v>
      </c>
      <c r="GK23" s="16">
        <v>462503672</v>
      </c>
      <c r="GL23" s="16">
        <v>27594243</v>
      </c>
      <c r="GM23" s="16">
        <v>462503672</v>
      </c>
      <c r="GN23" s="18">
        <v>5.9700000000000003E-2</v>
      </c>
      <c r="GO23" s="16">
        <v>6197</v>
      </c>
      <c r="GP23" s="16">
        <v>370</v>
      </c>
      <c r="GQ23" s="16">
        <v>6197</v>
      </c>
      <c r="GR23" s="16">
        <v>370</v>
      </c>
      <c r="GS23" s="16">
        <v>5827</v>
      </c>
      <c r="GT23" s="16">
        <v>886</v>
      </c>
      <c r="GU23" s="16">
        <v>685</v>
      </c>
      <c r="GV23" s="16">
        <v>201</v>
      </c>
      <c r="GW23" s="15">
        <v>1980.5889999999999</v>
      </c>
      <c r="GX23" s="16">
        <v>398098</v>
      </c>
      <c r="GY23" s="15">
        <v>1980.5889999999999</v>
      </c>
      <c r="GZ23" s="16">
        <v>10</v>
      </c>
      <c r="HA23" s="16">
        <v>19806</v>
      </c>
      <c r="HB23" s="15">
        <v>1980.5889999999999</v>
      </c>
      <c r="HC23" s="16">
        <v>7635</v>
      </c>
      <c r="HD23" s="15">
        <v>0.11600000000000001</v>
      </c>
      <c r="HE23" s="16">
        <v>1754802</v>
      </c>
      <c r="HF23" s="16">
        <v>398098</v>
      </c>
      <c r="HG23" s="16">
        <v>19806</v>
      </c>
      <c r="HH23" s="16">
        <v>1336898</v>
      </c>
      <c r="HI23" s="16">
        <v>490097915</v>
      </c>
      <c r="HJ23" s="18">
        <v>2.7278199999999999</v>
      </c>
      <c r="HK23" s="18">
        <v>1.9617800000000001</v>
      </c>
      <c r="HL23" s="18">
        <v>0.76604000000000005</v>
      </c>
      <c r="HM23" s="16">
        <v>490097915</v>
      </c>
      <c r="HN23" s="16">
        <v>375435</v>
      </c>
      <c r="HO23" s="16">
        <v>7635</v>
      </c>
      <c r="HP23" s="17">
        <v>0</v>
      </c>
      <c r="HQ23" s="16">
        <v>0</v>
      </c>
      <c r="HR23" s="15">
        <v>1980.5889999999999</v>
      </c>
      <c r="HS23" s="16">
        <v>0</v>
      </c>
      <c r="HT23" s="16">
        <v>2571145</v>
      </c>
      <c r="HU23" s="16">
        <v>5827</v>
      </c>
      <c r="HV23" s="16">
        <v>0</v>
      </c>
      <c r="HW23" s="16">
        <v>0</v>
      </c>
      <c r="HX23" s="16">
        <v>70695</v>
      </c>
      <c r="HY23" s="16">
        <v>398098</v>
      </c>
      <c r="HZ23" s="16">
        <v>19806</v>
      </c>
      <c r="IA23" s="16">
        <v>375435</v>
      </c>
      <c r="IB23" s="16">
        <v>0</v>
      </c>
      <c r="IC23" s="16">
        <v>1842674</v>
      </c>
      <c r="ID23" s="16">
        <v>13218394</v>
      </c>
      <c r="IE23" s="16">
        <v>0</v>
      </c>
      <c r="IF23" s="16">
        <v>5827</v>
      </c>
      <c r="IG23" s="16">
        <v>0</v>
      </c>
      <c r="IH23" s="16">
        <v>0</v>
      </c>
      <c r="II23" s="16">
        <v>70695</v>
      </c>
      <c r="IJ23" s="16">
        <v>398098</v>
      </c>
      <c r="IK23" s="16">
        <v>19806</v>
      </c>
      <c r="IL23" s="16">
        <v>375435</v>
      </c>
      <c r="IM23" s="16">
        <v>0</v>
      </c>
      <c r="IN23" s="16">
        <v>0</v>
      </c>
      <c r="IO23" s="16">
        <v>454283</v>
      </c>
      <c r="IP23" s="16">
        <v>14401148</v>
      </c>
      <c r="IQ23" s="16">
        <v>13431492</v>
      </c>
      <c r="IR23" s="16">
        <v>0</v>
      </c>
      <c r="IS23" s="16">
        <v>13431492</v>
      </c>
      <c r="IT23" s="19">
        <v>0.1</v>
      </c>
      <c r="IU23" s="16">
        <v>1343149</v>
      </c>
      <c r="IV23" s="16">
        <v>490097915</v>
      </c>
      <c r="IW23" s="14">
        <v>1759.2</v>
      </c>
      <c r="IX23" s="16">
        <v>278591</v>
      </c>
      <c r="IY23" s="16">
        <v>416026</v>
      </c>
      <c r="IZ23" s="16">
        <v>278591</v>
      </c>
      <c r="JA23" s="17">
        <v>0.25</v>
      </c>
      <c r="JB23" s="19">
        <v>0.37330000000000002</v>
      </c>
      <c r="JC23" s="16">
        <v>1343149</v>
      </c>
      <c r="JD23" s="16">
        <v>501398</v>
      </c>
      <c r="JE23" s="17">
        <v>0</v>
      </c>
      <c r="JF23" s="16">
        <v>13727575</v>
      </c>
      <c r="JG23" s="16">
        <v>0</v>
      </c>
      <c r="JH23" s="16">
        <v>1343149</v>
      </c>
      <c r="JI23" s="16">
        <v>501398</v>
      </c>
      <c r="JJ23" s="16">
        <v>0</v>
      </c>
      <c r="JK23" s="16">
        <v>841751</v>
      </c>
      <c r="JL23" s="16">
        <v>501398</v>
      </c>
      <c r="JM23" s="18">
        <v>0</v>
      </c>
      <c r="JN23" s="16">
        <v>0</v>
      </c>
      <c r="JO23" s="16">
        <v>0</v>
      </c>
      <c r="JP23" s="16">
        <v>841751</v>
      </c>
      <c r="JQ23" s="16">
        <v>841751</v>
      </c>
      <c r="JR23" s="16">
        <v>13431492</v>
      </c>
      <c r="JS23" s="19">
        <v>0</v>
      </c>
      <c r="JT23" s="16">
        <v>0</v>
      </c>
      <c r="JU23" s="17">
        <v>0</v>
      </c>
      <c r="JV23" s="16">
        <v>13727575</v>
      </c>
      <c r="JW23" s="16">
        <v>0</v>
      </c>
      <c r="JX23" s="16">
        <v>0</v>
      </c>
      <c r="JY23" s="16">
        <v>0</v>
      </c>
      <c r="JZ23" s="16">
        <v>0</v>
      </c>
      <c r="KA23" s="16">
        <v>26102</v>
      </c>
      <c r="KB23" s="16">
        <v>25728</v>
      </c>
      <c r="KC23" s="16">
        <v>374</v>
      </c>
      <c r="KD23" s="16">
        <v>1842674</v>
      </c>
      <c r="KE23" s="16">
        <v>374</v>
      </c>
      <c r="KF23" s="16">
        <v>1842300</v>
      </c>
      <c r="KG23" s="16">
        <v>522</v>
      </c>
      <c r="KH23" s="16">
        <v>374</v>
      </c>
      <c r="KI23" s="16">
        <v>896</v>
      </c>
      <c r="KJ23" s="16">
        <v>2646529</v>
      </c>
      <c r="KK23" s="16">
        <v>1842300</v>
      </c>
      <c r="KL23" s="18">
        <v>4488829</v>
      </c>
      <c r="KM23" s="16">
        <v>841751</v>
      </c>
      <c r="KN23" s="16">
        <v>0</v>
      </c>
      <c r="KO23" s="16">
        <v>0</v>
      </c>
      <c r="KP23" s="16">
        <v>0</v>
      </c>
      <c r="KQ23" s="16">
        <v>5330580</v>
      </c>
      <c r="KR23" s="16">
        <v>0</v>
      </c>
      <c r="KS23" s="16">
        <v>1258584</v>
      </c>
      <c r="KT23" s="16">
        <v>0</v>
      </c>
      <c r="KU23" s="16">
        <v>6589164</v>
      </c>
      <c r="KV23" s="16">
        <v>841751</v>
      </c>
      <c r="KW23" s="16">
        <v>5747413</v>
      </c>
      <c r="KX23" s="16">
        <v>490097915</v>
      </c>
      <c r="KY23" s="16">
        <v>11.727069999999999</v>
      </c>
      <c r="KZ23" s="16">
        <v>841751</v>
      </c>
      <c r="LA23" s="16">
        <v>605948866</v>
      </c>
      <c r="LB23" s="16">
        <v>1.3891500000000001</v>
      </c>
      <c r="LC23" s="16">
        <v>11.727069999999999</v>
      </c>
      <c r="LD23" s="16">
        <v>13.11622</v>
      </c>
      <c r="LE23" s="16">
        <v>635443</v>
      </c>
      <c r="LF23" s="16">
        <v>0</v>
      </c>
      <c r="LG23" s="16">
        <v>110928</v>
      </c>
      <c r="LH23" s="16">
        <v>121852</v>
      </c>
      <c r="LI23" s="16">
        <v>0</v>
      </c>
      <c r="LJ23" s="16">
        <v>54111</v>
      </c>
      <c r="LK23" s="16">
        <v>6786</v>
      </c>
      <c r="LL23" s="16">
        <v>70695</v>
      </c>
      <c r="LM23" s="16">
        <v>858425</v>
      </c>
      <c r="LN23" s="16">
        <v>14401148</v>
      </c>
      <c r="LO23" s="18">
        <v>858425</v>
      </c>
      <c r="LP23" s="16">
        <v>13542723</v>
      </c>
      <c r="LQ23" s="16">
        <v>18477532</v>
      </c>
      <c r="LR23" s="18">
        <v>0</v>
      </c>
      <c r="LS23" s="18">
        <v>0</v>
      </c>
      <c r="LT23" s="18">
        <v>841751</v>
      </c>
      <c r="LU23" s="16">
        <v>0</v>
      </c>
      <c r="LV23" s="16">
        <v>454283</v>
      </c>
      <c r="LW23" s="16">
        <v>0</v>
      </c>
      <c r="LX23" s="16">
        <v>0</v>
      </c>
      <c r="LY23" s="16">
        <v>0</v>
      </c>
      <c r="LZ23" s="16">
        <v>0</v>
      </c>
      <c r="MA23" s="16">
        <v>0</v>
      </c>
      <c r="MB23" s="16">
        <v>5330580</v>
      </c>
      <c r="MC23" s="16">
        <v>454283</v>
      </c>
      <c r="MD23" s="16">
        <v>0</v>
      </c>
      <c r="ME23" s="16">
        <v>0</v>
      </c>
      <c r="MF23" s="16">
        <v>0</v>
      </c>
      <c r="MG23" s="16">
        <v>40942</v>
      </c>
      <c r="MH23" s="16">
        <v>896</v>
      </c>
      <c r="MI23" s="16">
        <v>0</v>
      </c>
      <c r="MJ23" s="16">
        <v>5826701</v>
      </c>
      <c r="MK23" s="16">
        <v>605948866</v>
      </c>
      <c r="ML23" s="16">
        <v>1.34</v>
      </c>
      <c r="MM23" s="16">
        <v>811971</v>
      </c>
      <c r="MN23" s="16">
        <v>0.02</v>
      </c>
      <c r="MO23" s="16">
        <v>13727575</v>
      </c>
      <c r="MP23" s="16">
        <v>274552</v>
      </c>
      <c r="MQ23" s="16">
        <v>811971</v>
      </c>
      <c r="MR23" s="16">
        <v>274552</v>
      </c>
      <c r="MS23" s="16">
        <v>537419</v>
      </c>
      <c r="MT23" s="17">
        <v>0</v>
      </c>
      <c r="MU23" s="17">
        <v>0</v>
      </c>
      <c r="MV23" s="17">
        <v>0</v>
      </c>
      <c r="MW23" s="17">
        <v>0</v>
      </c>
      <c r="MX23" s="17">
        <v>0.02</v>
      </c>
      <c r="MY23" s="17">
        <v>0.02</v>
      </c>
      <c r="MZ23" s="16">
        <v>0</v>
      </c>
      <c r="NA23" s="16">
        <v>0</v>
      </c>
      <c r="NB23" s="18">
        <v>0</v>
      </c>
      <c r="NC23" s="16">
        <v>0</v>
      </c>
      <c r="ND23" s="17">
        <v>0</v>
      </c>
      <c r="NE23" s="16">
        <v>424971</v>
      </c>
      <c r="NF23" s="16">
        <v>0</v>
      </c>
      <c r="NG23" s="16">
        <v>199963</v>
      </c>
      <c r="NH23" s="16">
        <v>0</v>
      </c>
      <c r="NI23" s="16">
        <v>0</v>
      </c>
      <c r="NJ23" s="17">
        <v>0</v>
      </c>
      <c r="NK23" s="17">
        <v>2454093</v>
      </c>
    </row>
    <row r="24" spans="1:375" x14ac:dyDescent="0.55000000000000004">
      <c r="A24" s="13" t="s">
        <v>1181</v>
      </c>
      <c r="B24" s="13" t="s">
        <v>1203</v>
      </c>
      <c r="C24" s="13" t="s">
        <v>46</v>
      </c>
      <c r="D24" s="13" t="s">
        <v>47</v>
      </c>
      <c r="E24" s="14">
        <v>360.7</v>
      </c>
      <c r="F24" s="15">
        <v>0</v>
      </c>
      <c r="G24" s="16">
        <v>7413</v>
      </c>
      <c r="H24" s="16">
        <v>0</v>
      </c>
      <c r="I24" s="16">
        <v>6553</v>
      </c>
      <c r="J24" s="15">
        <v>0</v>
      </c>
      <c r="K24" s="16">
        <v>0</v>
      </c>
      <c r="L24" s="16">
        <v>7413</v>
      </c>
      <c r="M24" s="16">
        <v>222</v>
      </c>
      <c r="N24" s="16">
        <v>7635</v>
      </c>
      <c r="O24" s="17">
        <v>674.49</v>
      </c>
      <c r="P24" s="17">
        <v>36.6</v>
      </c>
      <c r="Q24" s="14">
        <v>360.7</v>
      </c>
      <c r="R24" s="17">
        <v>397.3</v>
      </c>
      <c r="S24" s="17">
        <v>0</v>
      </c>
      <c r="T24" s="17">
        <v>397.3</v>
      </c>
      <c r="U24" s="15">
        <v>25.36</v>
      </c>
      <c r="V24" s="15">
        <v>1.379</v>
      </c>
      <c r="W24" s="15">
        <f>Data_AidAndLevy4[[#This Row],[L310]]*Data_AidAndLevy4[[#This Row],[L203]]</f>
        <v>10528.665000000001</v>
      </c>
      <c r="X24" s="17">
        <v>0</v>
      </c>
      <c r="Y24" s="17">
        <f>Data_AidAndLevy4[[#This Row],[L311]]*Data_AidAndLevy4[[#This Row],[L203]]</f>
        <v>0</v>
      </c>
      <c r="Z24" s="15">
        <v>0</v>
      </c>
      <c r="AA24" s="15">
        <v>26.739000000000001</v>
      </c>
      <c r="AB24" s="17">
        <v>397.3</v>
      </c>
      <c r="AC24" s="15">
        <v>424.03899999999999</v>
      </c>
      <c r="AD24" s="17">
        <v>36.6</v>
      </c>
      <c r="AE24" s="15">
        <v>387.43900000000002</v>
      </c>
      <c r="AF24" s="16">
        <v>7635</v>
      </c>
      <c r="AG24" s="14">
        <v>360.7</v>
      </c>
      <c r="AH24" s="16">
        <v>2753945</v>
      </c>
      <c r="AI24" s="16">
        <v>2662750</v>
      </c>
      <c r="AJ24" s="17">
        <v>1.01</v>
      </c>
      <c r="AK24" s="16">
        <v>2689378</v>
      </c>
      <c r="AL24" s="16">
        <v>2753945</v>
      </c>
      <c r="AM24" s="16">
        <v>0</v>
      </c>
      <c r="AN24" s="16">
        <v>7635</v>
      </c>
      <c r="AO24" s="15">
        <v>26.739000000000001</v>
      </c>
      <c r="AP24" s="16">
        <v>204152</v>
      </c>
      <c r="AQ24" s="16">
        <v>7635</v>
      </c>
      <c r="AR24" s="17">
        <v>36.6</v>
      </c>
      <c r="AS24" s="16">
        <v>279441</v>
      </c>
      <c r="AT24" s="17">
        <v>693.56</v>
      </c>
      <c r="AU24" s="14">
        <v>360.7</v>
      </c>
      <c r="AV24" s="16">
        <v>250167</v>
      </c>
      <c r="AW24" s="16">
        <v>242277</v>
      </c>
      <c r="AX24" s="16">
        <v>250167</v>
      </c>
      <c r="AY24" s="16">
        <v>0</v>
      </c>
      <c r="AZ24" s="16">
        <v>250167</v>
      </c>
      <c r="BA24" s="16">
        <v>250167</v>
      </c>
      <c r="BB24" s="17">
        <v>70.459999999999994</v>
      </c>
      <c r="BC24" s="14">
        <v>360.7</v>
      </c>
      <c r="BD24" s="16">
        <v>25415</v>
      </c>
      <c r="BE24" s="16">
        <v>24533</v>
      </c>
      <c r="BF24" s="16">
        <v>25415</v>
      </c>
      <c r="BG24" s="16">
        <v>0</v>
      </c>
      <c r="BH24" s="16">
        <v>25415</v>
      </c>
      <c r="BI24" s="16">
        <v>25415</v>
      </c>
      <c r="BJ24" s="17">
        <v>75.680000000000007</v>
      </c>
      <c r="BK24" s="14">
        <v>360.7</v>
      </c>
      <c r="BL24" s="16">
        <v>27298</v>
      </c>
      <c r="BM24" s="16">
        <v>26340</v>
      </c>
      <c r="BN24" s="16">
        <v>27298</v>
      </c>
      <c r="BO24" s="16">
        <v>0</v>
      </c>
      <c r="BP24" s="16">
        <v>27298</v>
      </c>
      <c r="BQ24" s="16">
        <v>27298</v>
      </c>
      <c r="BR24" s="17">
        <v>368.53</v>
      </c>
      <c r="BS24" s="14">
        <v>360.7</v>
      </c>
      <c r="BT24" s="16">
        <v>132929</v>
      </c>
      <c r="BU24" s="16">
        <v>128522</v>
      </c>
      <c r="BV24" s="16">
        <v>132929</v>
      </c>
      <c r="BW24" s="16">
        <v>0</v>
      </c>
      <c r="BX24" s="16">
        <v>132929</v>
      </c>
      <c r="BY24" s="16">
        <v>132929</v>
      </c>
      <c r="BZ24" s="17">
        <v>325.88</v>
      </c>
      <c r="CA24" s="17">
        <v>397.3</v>
      </c>
      <c r="CB24" s="16">
        <v>129472</v>
      </c>
      <c r="CC24" s="16">
        <v>126663</v>
      </c>
      <c r="CD24" s="16">
        <v>0</v>
      </c>
      <c r="CE24" s="16">
        <v>126663</v>
      </c>
      <c r="CF24" s="16">
        <v>129472</v>
      </c>
      <c r="CG24" s="16">
        <v>0</v>
      </c>
      <c r="CH24" s="14">
        <v>360.7</v>
      </c>
      <c r="CI24" s="16">
        <v>4</v>
      </c>
      <c r="CJ24" s="14">
        <v>0</v>
      </c>
      <c r="CK24" s="16">
        <v>365</v>
      </c>
      <c r="CL24" s="17">
        <v>62.04</v>
      </c>
      <c r="CM24" s="16">
        <v>22645</v>
      </c>
      <c r="CN24" s="16">
        <v>365</v>
      </c>
      <c r="CO24" s="17">
        <v>68.150000000000006</v>
      </c>
      <c r="CP24" s="16">
        <v>24875</v>
      </c>
      <c r="CQ24" s="17">
        <v>0</v>
      </c>
      <c r="CR24" s="17">
        <v>325.88</v>
      </c>
      <c r="CS24" s="16">
        <v>0</v>
      </c>
      <c r="CT24" s="17">
        <v>27.75</v>
      </c>
      <c r="CU24" s="17">
        <v>397.3</v>
      </c>
      <c r="CV24" s="16">
        <v>11025</v>
      </c>
      <c r="CW24" s="16">
        <v>10717</v>
      </c>
      <c r="CX24" s="16">
        <v>11025</v>
      </c>
      <c r="CY24" s="16">
        <v>0</v>
      </c>
      <c r="CZ24" s="16">
        <v>11025</v>
      </c>
      <c r="DA24" s="16">
        <v>11025</v>
      </c>
      <c r="DB24" s="17">
        <v>3.48</v>
      </c>
      <c r="DC24" s="17">
        <v>397.3</v>
      </c>
      <c r="DD24" s="16">
        <v>1383</v>
      </c>
      <c r="DE24" s="16">
        <v>1346</v>
      </c>
      <c r="DF24" s="16">
        <v>1383</v>
      </c>
      <c r="DG24" s="16">
        <v>0</v>
      </c>
      <c r="DH24" s="16">
        <v>1383</v>
      </c>
      <c r="DI24" s="16">
        <v>1383</v>
      </c>
      <c r="DJ24" s="16">
        <v>2753945</v>
      </c>
      <c r="DK24" s="16">
        <v>0</v>
      </c>
      <c r="DL24" s="16">
        <v>204152</v>
      </c>
      <c r="DM24" s="16">
        <v>279441</v>
      </c>
      <c r="DN24" s="16">
        <v>250167</v>
      </c>
      <c r="DO24" s="16">
        <v>25415</v>
      </c>
      <c r="DP24" s="16">
        <v>27298</v>
      </c>
      <c r="DQ24" s="16">
        <v>132929</v>
      </c>
      <c r="DR24" s="16">
        <v>129472</v>
      </c>
      <c r="DS24" s="16">
        <v>0</v>
      </c>
      <c r="DT24" s="16">
        <v>22645</v>
      </c>
      <c r="DU24" s="16">
        <v>24875</v>
      </c>
      <c r="DV24" s="16">
        <v>0</v>
      </c>
      <c r="DW24" s="16">
        <v>11025</v>
      </c>
      <c r="DX24" s="16">
        <v>1383</v>
      </c>
      <c r="DY24" s="16">
        <v>19368</v>
      </c>
      <c r="DZ24" s="16">
        <v>98933</v>
      </c>
      <c r="EA24" s="16">
        <v>0</v>
      </c>
      <c r="EB24" s="16">
        <v>3942312</v>
      </c>
      <c r="EC24" s="16">
        <v>129312169</v>
      </c>
      <c r="ED24" s="18">
        <v>5.4</v>
      </c>
      <c r="EE24" s="16">
        <v>698286</v>
      </c>
      <c r="EF24" s="16">
        <v>9120</v>
      </c>
      <c r="EG24" s="16">
        <v>9084</v>
      </c>
      <c r="EH24" s="16">
        <v>36</v>
      </c>
      <c r="EI24" s="16">
        <v>698286</v>
      </c>
      <c r="EJ24" s="16">
        <v>698322</v>
      </c>
      <c r="EK24" s="16">
        <v>5202576</v>
      </c>
      <c r="EL24" s="16">
        <v>3596964</v>
      </c>
      <c r="EM24" s="16">
        <v>1605612</v>
      </c>
      <c r="EN24" s="18">
        <v>5.4</v>
      </c>
      <c r="EO24" s="16">
        <v>8670</v>
      </c>
      <c r="EP24" s="16">
        <v>0</v>
      </c>
      <c r="EQ24" s="16">
        <v>0</v>
      </c>
      <c r="ER24" s="16">
        <v>0</v>
      </c>
      <c r="ES24" s="16">
        <v>8670</v>
      </c>
      <c r="ET24" s="16">
        <v>8670</v>
      </c>
      <c r="EU24" s="16">
        <v>698322</v>
      </c>
      <c r="EV24" s="16">
        <v>706992</v>
      </c>
      <c r="EW24" s="16">
        <v>6749</v>
      </c>
      <c r="EX24" s="15">
        <v>387.43900000000002</v>
      </c>
      <c r="EY24" s="16">
        <v>2614826</v>
      </c>
      <c r="EZ24" s="16">
        <v>6749</v>
      </c>
      <c r="FA24" s="17">
        <v>36.6</v>
      </c>
      <c r="FB24" s="16">
        <v>247013</v>
      </c>
      <c r="FC24" s="16">
        <v>264</v>
      </c>
      <c r="FD24" s="17">
        <v>397.3</v>
      </c>
      <c r="FE24" s="16">
        <v>104887</v>
      </c>
      <c r="FF24" s="16">
        <v>11025</v>
      </c>
      <c r="FG24" s="16">
        <v>1383</v>
      </c>
      <c r="FH24" s="16">
        <v>117295</v>
      </c>
      <c r="FI24" s="16">
        <v>2614826</v>
      </c>
      <c r="FJ24" s="16">
        <v>247013</v>
      </c>
      <c r="FK24" s="16">
        <v>0</v>
      </c>
      <c r="FL24" s="16">
        <v>250167</v>
      </c>
      <c r="FM24" s="16">
        <v>25415</v>
      </c>
      <c r="FN24" s="16">
        <v>27298</v>
      </c>
      <c r="FO24" s="16">
        <v>132929</v>
      </c>
      <c r="FP24" s="16">
        <v>3414943</v>
      </c>
      <c r="FQ24" s="16">
        <v>706992</v>
      </c>
      <c r="FR24" s="16">
        <v>2707951</v>
      </c>
      <c r="FS24" s="15">
        <v>424.03899999999999</v>
      </c>
      <c r="FT24" s="16">
        <v>300</v>
      </c>
      <c r="FU24" s="16">
        <v>127212</v>
      </c>
      <c r="FV24" s="16">
        <v>2707951</v>
      </c>
      <c r="FW24" s="16">
        <v>0</v>
      </c>
      <c r="FX24" s="14">
        <v>12</v>
      </c>
      <c r="FY24" s="16">
        <v>7635</v>
      </c>
      <c r="FZ24" s="16">
        <v>91620</v>
      </c>
      <c r="GA24" s="14">
        <v>0</v>
      </c>
      <c r="GB24" s="16">
        <v>7413</v>
      </c>
      <c r="GC24" s="16">
        <v>0</v>
      </c>
      <c r="GD24" s="16">
        <v>91620</v>
      </c>
      <c r="GE24" s="16">
        <v>91620</v>
      </c>
      <c r="GF24" s="16">
        <v>3942312</v>
      </c>
      <c r="GG24" s="16">
        <v>3414943</v>
      </c>
      <c r="GH24" s="16">
        <v>0</v>
      </c>
      <c r="GI24" s="16">
        <v>527369</v>
      </c>
      <c r="GJ24" s="16">
        <v>129312169</v>
      </c>
      <c r="GK24" s="16">
        <v>123052796</v>
      </c>
      <c r="GL24" s="16">
        <v>6259373</v>
      </c>
      <c r="GM24" s="16">
        <v>123052796</v>
      </c>
      <c r="GN24" s="18">
        <v>5.0900000000000001E-2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886</v>
      </c>
      <c r="GU24" s="16">
        <v>685</v>
      </c>
      <c r="GV24" s="16">
        <v>201</v>
      </c>
      <c r="GW24" s="15">
        <v>424.03899999999999</v>
      </c>
      <c r="GX24" s="16">
        <v>85232</v>
      </c>
      <c r="GY24" s="15">
        <v>424.03899999999999</v>
      </c>
      <c r="GZ24" s="16">
        <v>10</v>
      </c>
      <c r="HA24" s="16">
        <v>4240</v>
      </c>
      <c r="HB24" s="15">
        <v>424.03899999999999</v>
      </c>
      <c r="HC24" s="16">
        <v>7635</v>
      </c>
      <c r="HD24" s="15">
        <v>0.11600000000000001</v>
      </c>
      <c r="HE24" s="16">
        <v>375699</v>
      </c>
      <c r="HF24" s="16">
        <v>85232</v>
      </c>
      <c r="HG24" s="16">
        <v>4240</v>
      </c>
      <c r="HH24" s="16">
        <v>286227</v>
      </c>
      <c r="HI24" s="16">
        <v>129312169</v>
      </c>
      <c r="HJ24" s="18">
        <v>2.21346</v>
      </c>
      <c r="HK24" s="18">
        <v>1.9617800000000001</v>
      </c>
      <c r="HL24" s="18">
        <v>0.25168000000000001</v>
      </c>
      <c r="HM24" s="16">
        <v>129312169</v>
      </c>
      <c r="HN24" s="16">
        <v>32545</v>
      </c>
      <c r="HO24" s="16">
        <v>7635</v>
      </c>
      <c r="HP24" s="17">
        <v>0</v>
      </c>
      <c r="HQ24" s="16">
        <v>0</v>
      </c>
      <c r="HR24" s="15">
        <v>424.03899999999999</v>
      </c>
      <c r="HS24" s="16">
        <v>0</v>
      </c>
      <c r="HT24" s="16">
        <v>527369</v>
      </c>
      <c r="HU24" s="16">
        <v>0</v>
      </c>
      <c r="HV24" s="16">
        <v>0</v>
      </c>
      <c r="HW24" s="16">
        <v>0</v>
      </c>
      <c r="HX24" s="16">
        <v>19368</v>
      </c>
      <c r="HY24" s="16">
        <v>85232</v>
      </c>
      <c r="HZ24" s="16">
        <v>4240</v>
      </c>
      <c r="IA24" s="16">
        <v>32545</v>
      </c>
      <c r="IB24" s="16">
        <v>0</v>
      </c>
      <c r="IC24" s="16">
        <v>424720</v>
      </c>
      <c r="ID24" s="16">
        <v>2707951</v>
      </c>
      <c r="IE24" s="16">
        <v>0</v>
      </c>
      <c r="IF24" s="16">
        <v>0</v>
      </c>
      <c r="IG24" s="16">
        <v>0</v>
      </c>
      <c r="IH24" s="16">
        <v>0</v>
      </c>
      <c r="II24" s="16">
        <v>19368</v>
      </c>
      <c r="IJ24" s="16">
        <v>85232</v>
      </c>
      <c r="IK24" s="16">
        <v>4240</v>
      </c>
      <c r="IL24" s="16">
        <v>32545</v>
      </c>
      <c r="IM24" s="16">
        <v>0</v>
      </c>
      <c r="IN24" s="16">
        <v>0</v>
      </c>
      <c r="IO24" s="16">
        <v>91620</v>
      </c>
      <c r="IP24" s="16">
        <v>2902220</v>
      </c>
      <c r="IQ24" s="16">
        <v>2753945</v>
      </c>
      <c r="IR24" s="16">
        <v>0</v>
      </c>
      <c r="IS24" s="16">
        <v>2753945</v>
      </c>
      <c r="IT24" s="19">
        <v>0.1</v>
      </c>
      <c r="IU24" s="16">
        <v>275395</v>
      </c>
      <c r="IV24" s="16">
        <v>129312169</v>
      </c>
      <c r="IW24" s="14">
        <v>360.7</v>
      </c>
      <c r="IX24" s="16">
        <v>358503</v>
      </c>
      <c r="IY24" s="16">
        <v>416026</v>
      </c>
      <c r="IZ24" s="16">
        <v>358503</v>
      </c>
      <c r="JA24" s="17">
        <v>0.25</v>
      </c>
      <c r="JB24" s="19">
        <v>0.29010000000000002</v>
      </c>
      <c r="JC24" s="16">
        <v>275395</v>
      </c>
      <c r="JD24" s="16">
        <v>79892</v>
      </c>
      <c r="JE24" s="17">
        <v>7.0000000000000007E-2</v>
      </c>
      <c r="JF24" s="16">
        <v>2411069</v>
      </c>
      <c r="JG24" s="16">
        <v>168775</v>
      </c>
      <c r="JH24" s="16">
        <v>275395</v>
      </c>
      <c r="JI24" s="16">
        <v>79892</v>
      </c>
      <c r="JJ24" s="16">
        <v>168775</v>
      </c>
      <c r="JK24" s="16">
        <v>26728</v>
      </c>
      <c r="JL24" s="16">
        <v>79892</v>
      </c>
      <c r="JM24" s="18">
        <v>0</v>
      </c>
      <c r="JN24" s="16">
        <v>0</v>
      </c>
      <c r="JO24" s="16">
        <v>168775</v>
      </c>
      <c r="JP24" s="16">
        <v>26728</v>
      </c>
      <c r="JQ24" s="16">
        <v>195503</v>
      </c>
      <c r="JR24" s="16">
        <v>2753945</v>
      </c>
      <c r="JS24" s="19">
        <v>0</v>
      </c>
      <c r="JT24" s="16">
        <v>0</v>
      </c>
      <c r="JU24" s="17">
        <v>0</v>
      </c>
      <c r="JV24" s="16">
        <v>2411069</v>
      </c>
      <c r="JW24" s="16">
        <v>0</v>
      </c>
      <c r="JX24" s="16">
        <v>0</v>
      </c>
      <c r="JY24" s="16">
        <v>0</v>
      </c>
      <c r="JZ24" s="16">
        <v>0</v>
      </c>
      <c r="KA24" s="16">
        <v>5761</v>
      </c>
      <c r="KB24" s="16">
        <v>5738</v>
      </c>
      <c r="KC24" s="16">
        <v>23</v>
      </c>
      <c r="KD24" s="16">
        <v>424720</v>
      </c>
      <c r="KE24" s="16">
        <v>23</v>
      </c>
      <c r="KF24" s="16">
        <v>424697</v>
      </c>
      <c r="KG24" s="16">
        <v>36</v>
      </c>
      <c r="KH24" s="16">
        <v>23</v>
      </c>
      <c r="KI24" s="16">
        <v>59</v>
      </c>
      <c r="KJ24" s="16">
        <v>698286</v>
      </c>
      <c r="KK24" s="16">
        <v>424697</v>
      </c>
      <c r="KL24" s="18">
        <v>1122983</v>
      </c>
      <c r="KM24" s="16">
        <v>26728</v>
      </c>
      <c r="KN24" s="16">
        <v>0</v>
      </c>
      <c r="KO24" s="16">
        <v>0</v>
      </c>
      <c r="KP24" s="16">
        <v>0</v>
      </c>
      <c r="KQ24" s="16">
        <v>1149711</v>
      </c>
      <c r="KR24" s="16">
        <v>95487</v>
      </c>
      <c r="KS24" s="16">
        <v>400000</v>
      </c>
      <c r="KT24" s="16">
        <v>0</v>
      </c>
      <c r="KU24" s="16">
        <v>1645198</v>
      </c>
      <c r="KV24" s="16">
        <v>26728</v>
      </c>
      <c r="KW24" s="16">
        <v>1618470</v>
      </c>
      <c r="KX24" s="16">
        <v>129312169</v>
      </c>
      <c r="KY24" s="16">
        <v>12.51599</v>
      </c>
      <c r="KZ24" s="16">
        <v>26728</v>
      </c>
      <c r="LA24" s="16">
        <v>132397809</v>
      </c>
      <c r="LB24" s="16">
        <v>0.20188</v>
      </c>
      <c r="LC24" s="16">
        <v>12.51599</v>
      </c>
      <c r="LD24" s="16">
        <v>12.71787</v>
      </c>
      <c r="LE24" s="16">
        <v>129472</v>
      </c>
      <c r="LF24" s="16">
        <v>0</v>
      </c>
      <c r="LG24" s="16">
        <v>22645</v>
      </c>
      <c r="LH24" s="16">
        <v>24875</v>
      </c>
      <c r="LI24" s="16">
        <v>0</v>
      </c>
      <c r="LJ24" s="16">
        <v>11025</v>
      </c>
      <c r="LK24" s="16">
        <v>1383</v>
      </c>
      <c r="LL24" s="16">
        <v>19368</v>
      </c>
      <c r="LM24" s="16">
        <v>170032</v>
      </c>
      <c r="LN24" s="16">
        <v>2902220</v>
      </c>
      <c r="LO24" s="18">
        <v>170032</v>
      </c>
      <c r="LP24" s="16">
        <v>2732188</v>
      </c>
      <c r="LQ24" s="16">
        <v>3942312</v>
      </c>
      <c r="LR24" s="18">
        <v>0</v>
      </c>
      <c r="LS24" s="18">
        <v>0</v>
      </c>
      <c r="LT24" s="18">
        <v>195503</v>
      </c>
      <c r="LU24" s="16">
        <v>0</v>
      </c>
      <c r="LV24" s="16">
        <v>91620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1149711</v>
      </c>
      <c r="MC24" s="16">
        <v>91620</v>
      </c>
      <c r="MD24" s="16">
        <v>0</v>
      </c>
      <c r="ME24" s="16">
        <v>168775</v>
      </c>
      <c r="MF24" s="16">
        <v>0</v>
      </c>
      <c r="MG24" s="16">
        <v>8670</v>
      </c>
      <c r="MH24" s="16">
        <v>59</v>
      </c>
      <c r="MI24" s="16">
        <v>0</v>
      </c>
      <c r="MJ24" s="16">
        <v>1418835</v>
      </c>
      <c r="MK24" s="16">
        <v>132397809</v>
      </c>
      <c r="ML24" s="16">
        <v>0.67</v>
      </c>
      <c r="MM24" s="16">
        <v>88707</v>
      </c>
      <c r="MN24" s="16">
        <v>0.02</v>
      </c>
      <c r="MO24" s="16">
        <v>2411069</v>
      </c>
      <c r="MP24" s="16">
        <v>48221</v>
      </c>
      <c r="MQ24" s="16">
        <v>88707</v>
      </c>
      <c r="MR24" s="16">
        <v>48221</v>
      </c>
      <c r="MS24" s="16">
        <v>40486</v>
      </c>
      <c r="MT24" s="17">
        <v>7.0000000000000007E-2</v>
      </c>
      <c r="MU24" s="17">
        <v>0</v>
      </c>
      <c r="MV24" s="17">
        <v>0</v>
      </c>
      <c r="MW24" s="17">
        <v>0</v>
      </c>
      <c r="MX24" s="17">
        <v>0.02</v>
      </c>
      <c r="MY24" s="17">
        <v>0.09</v>
      </c>
      <c r="MZ24" s="16">
        <v>168775</v>
      </c>
      <c r="NA24" s="16">
        <v>0</v>
      </c>
      <c r="NB24" s="18">
        <v>0</v>
      </c>
      <c r="NC24" s="16">
        <v>0</v>
      </c>
      <c r="ND24" s="17">
        <v>168775</v>
      </c>
      <c r="NE24" s="16">
        <v>237700</v>
      </c>
      <c r="NF24" s="16">
        <v>0</v>
      </c>
      <c r="NG24" s="16">
        <v>43691</v>
      </c>
      <c r="NH24" s="16">
        <v>0</v>
      </c>
      <c r="NI24" s="16">
        <v>0</v>
      </c>
      <c r="NJ24" s="17">
        <v>0</v>
      </c>
      <c r="NK24" s="17">
        <v>464439</v>
      </c>
    </row>
    <row r="25" spans="1:375" x14ac:dyDescent="0.55000000000000004">
      <c r="A25" s="13" t="s">
        <v>1179</v>
      </c>
      <c r="B25" s="13" t="s">
        <v>1204</v>
      </c>
      <c r="C25" s="13" t="s">
        <v>50</v>
      </c>
      <c r="D25" s="13" t="s">
        <v>51</v>
      </c>
      <c r="E25" s="14">
        <v>501.8</v>
      </c>
      <c r="F25" s="15">
        <v>0</v>
      </c>
      <c r="G25" s="16">
        <v>7413</v>
      </c>
      <c r="H25" s="16">
        <v>0</v>
      </c>
      <c r="I25" s="16">
        <v>6553</v>
      </c>
      <c r="J25" s="15">
        <v>0</v>
      </c>
      <c r="K25" s="16">
        <v>0</v>
      </c>
      <c r="L25" s="16">
        <v>7413</v>
      </c>
      <c r="M25" s="16">
        <v>222</v>
      </c>
      <c r="N25" s="16">
        <v>7635</v>
      </c>
      <c r="O25" s="17">
        <v>677.44</v>
      </c>
      <c r="P25" s="17">
        <v>56.56</v>
      </c>
      <c r="Q25" s="14">
        <v>501.8</v>
      </c>
      <c r="R25" s="17">
        <v>558.36</v>
      </c>
      <c r="S25" s="17">
        <v>1.17</v>
      </c>
      <c r="T25" s="17">
        <v>559.53</v>
      </c>
      <c r="U25" s="15">
        <v>15.37</v>
      </c>
      <c r="V25" s="15">
        <v>2.2269999999999999</v>
      </c>
      <c r="W25" s="15">
        <f>Data_AidAndLevy4[[#This Row],[L310]]*Data_AidAndLevy4[[#This Row],[L203]]</f>
        <v>17003.145</v>
      </c>
      <c r="X25" s="17">
        <v>0</v>
      </c>
      <c r="Y25" s="17">
        <f>Data_AidAndLevy4[[#This Row],[L311]]*Data_AidAndLevy4[[#This Row],[L203]]</f>
        <v>0</v>
      </c>
      <c r="Z25" s="15">
        <v>0</v>
      </c>
      <c r="AA25" s="15">
        <v>17.597000000000001</v>
      </c>
      <c r="AB25" s="17">
        <v>558.36</v>
      </c>
      <c r="AC25" s="15">
        <v>575.95699999999999</v>
      </c>
      <c r="AD25" s="17">
        <v>56.56</v>
      </c>
      <c r="AE25" s="15">
        <v>519.39700000000005</v>
      </c>
      <c r="AF25" s="16">
        <v>7635</v>
      </c>
      <c r="AG25" s="14">
        <v>501.8</v>
      </c>
      <c r="AH25" s="16">
        <v>3831243</v>
      </c>
      <c r="AI25" s="16">
        <v>3607907</v>
      </c>
      <c r="AJ25" s="17">
        <v>1.01</v>
      </c>
      <c r="AK25" s="16">
        <v>3643986</v>
      </c>
      <c r="AL25" s="16">
        <v>3831243</v>
      </c>
      <c r="AM25" s="16">
        <v>0</v>
      </c>
      <c r="AN25" s="16">
        <v>7635</v>
      </c>
      <c r="AO25" s="15">
        <v>17.597000000000001</v>
      </c>
      <c r="AP25" s="16">
        <v>134353</v>
      </c>
      <c r="AQ25" s="16">
        <v>7635</v>
      </c>
      <c r="AR25" s="17">
        <v>56.56</v>
      </c>
      <c r="AS25" s="16">
        <v>431836</v>
      </c>
      <c r="AT25" s="17">
        <v>696.51</v>
      </c>
      <c r="AU25" s="14">
        <v>501.8</v>
      </c>
      <c r="AV25" s="16">
        <v>349509</v>
      </c>
      <c r="AW25" s="16">
        <v>329710</v>
      </c>
      <c r="AX25" s="16">
        <v>349509</v>
      </c>
      <c r="AY25" s="16">
        <v>0</v>
      </c>
      <c r="AZ25" s="16">
        <v>349509</v>
      </c>
      <c r="BA25" s="16">
        <v>349509</v>
      </c>
      <c r="BB25" s="17">
        <v>74.33</v>
      </c>
      <c r="BC25" s="14">
        <v>501.8</v>
      </c>
      <c r="BD25" s="16">
        <v>37299</v>
      </c>
      <c r="BE25" s="16">
        <v>35125</v>
      </c>
      <c r="BF25" s="16">
        <v>37299</v>
      </c>
      <c r="BG25" s="16">
        <v>0</v>
      </c>
      <c r="BH25" s="16">
        <v>37299</v>
      </c>
      <c r="BI25" s="16">
        <v>37299</v>
      </c>
      <c r="BJ25" s="17">
        <v>81.61</v>
      </c>
      <c r="BK25" s="14">
        <v>501.8</v>
      </c>
      <c r="BL25" s="16">
        <v>40952</v>
      </c>
      <c r="BM25" s="16">
        <v>38576</v>
      </c>
      <c r="BN25" s="16">
        <v>40952</v>
      </c>
      <c r="BO25" s="16">
        <v>0</v>
      </c>
      <c r="BP25" s="16">
        <v>40952</v>
      </c>
      <c r="BQ25" s="16">
        <v>40952</v>
      </c>
      <c r="BR25" s="17">
        <v>368.53</v>
      </c>
      <c r="BS25" s="14">
        <v>501.8</v>
      </c>
      <c r="BT25" s="16">
        <v>184928</v>
      </c>
      <c r="BU25" s="16">
        <v>174141</v>
      </c>
      <c r="BV25" s="16">
        <v>184928</v>
      </c>
      <c r="BW25" s="16">
        <v>0</v>
      </c>
      <c r="BX25" s="16">
        <v>184928</v>
      </c>
      <c r="BY25" s="16">
        <v>184928</v>
      </c>
      <c r="BZ25" s="17">
        <v>333.94</v>
      </c>
      <c r="CA25" s="17">
        <v>558.36</v>
      </c>
      <c r="CB25" s="16">
        <v>186459</v>
      </c>
      <c r="CC25" s="16">
        <v>176155</v>
      </c>
      <c r="CD25" s="16">
        <v>0</v>
      </c>
      <c r="CE25" s="16">
        <v>176155</v>
      </c>
      <c r="CF25" s="16">
        <v>186459</v>
      </c>
      <c r="CG25" s="16">
        <v>0</v>
      </c>
      <c r="CH25" s="14">
        <v>501.8</v>
      </c>
      <c r="CI25" s="16">
        <v>7</v>
      </c>
      <c r="CJ25" s="14">
        <v>0</v>
      </c>
      <c r="CK25" s="16">
        <v>509</v>
      </c>
      <c r="CL25" s="17">
        <v>62.17</v>
      </c>
      <c r="CM25" s="16">
        <v>31645</v>
      </c>
      <c r="CN25" s="16">
        <v>509</v>
      </c>
      <c r="CO25" s="17">
        <v>68.73</v>
      </c>
      <c r="CP25" s="16">
        <v>34984</v>
      </c>
      <c r="CQ25" s="17">
        <v>1.17</v>
      </c>
      <c r="CR25" s="17">
        <v>333.94</v>
      </c>
      <c r="CS25" s="16">
        <v>391</v>
      </c>
      <c r="CT25" s="17">
        <v>34.29</v>
      </c>
      <c r="CU25" s="17">
        <v>558.36</v>
      </c>
      <c r="CV25" s="16">
        <v>19146</v>
      </c>
      <c r="CW25" s="16">
        <v>18087</v>
      </c>
      <c r="CX25" s="16">
        <v>19146</v>
      </c>
      <c r="CY25" s="16">
        <v>0</v>
      </c>
      <c r="CZ25" s="16">
        <v>19146</v>
      </c>
      <c r="DA25" s="16">
        <v>19146</v>
      </c>
      <c r="DB25" s="17">
        <v>3.7</v>
      </c>
      <c r="DC25" s="17">
        <v>558.36</v>
      </c>
      <c r="DD25" s="16">
        <v>2066</v>
      </c>
      <c r="DE25" s="16">
        <v>1945</v>
      </c>
      <c r="DF25" s="16">
        <v>2066</v>
      </c>
      <c r="DG25" s="16">
        <v>0</v>
      </c>
      <c r="DH25" s="16">
        <v>2066</v>
      </c>
      <c r="DI25" s="16">
        <v>2066</v>
      </c>
      <c r="DJ25" s="16">
        <v>3831243</v>
      </c>
      <c r="DK25" s="16">
        <v>0</v>
      </c>
      <c r="DL25" s="16">
        <v>134353</v>
      </c>
      <c r="DM25" s="16">
        <v>431836</v>
      </c>
      <c r="DN25" s="16">
        <v>349509</v>
      </c>
      <c r="DO25" s="16">
        <v>37299</v>
      </c>
      <c r="DP25" s="16">
        <v>40952</v>
      </c>
      <c r="DQ25" s="16">
        <v>184928</v>
      </c>
      <c r="DR25" s="16">
        <v>186459</v>
      </c>
      <c r="DS25" s="16">
        <v>0</v>
      </c>
      <c r="DT25" s="16">
        <v>31645</v>
      </c>
      <c r="DU25" s="16">
        <v>34984</v>
      </c>
      <c r="DV25" s="16">
        <v>391</v>
      </c>
      <c r="DW25" s="16">
        <v>19146</v>
      </c>
      <c r="DX25" s="16">
        <v>2066</v>
      </c>
      <c r="DY25" s="16">
        <v>39128</v>
      </c>
      <c r="DZ25" s="16">
        <v>152514</v>
      </c>
      <c r="EA25" s="16">
        <v>0</v>
      </c>
      <c r="EB25" s="16">
        <v>5398197</v>
      </c>
      <c r="EC25" s="16">
        <v>235097112</v>
      </c>
      <c r="ED25" s="18">
        <v>5.4</v>
      </c>
      <c r="EE25" s="16">
        <v>1269524</v>
      </c>
      <c r="EF25" s="16">
        <v>28101</v>
      </c>
      <c r="EG25" s="16">
        <v>28718</v>
      </c>
      <c r="EH25" s="16">
        <v>-617</v>
      </c>
      <c r="EI25" s="16">
        <v>1269524</v>
      </c>
      <c r="EJ25" s="16">
        <v>1268907</v>
      </c>
      <c r="EK25" s="16">
        <v>18099275</v>
      </c>
      <c r="EL25" s="16">
        <v>16117675</v>
      </c>
      <c r="EM25" s="16">
        <v>1981600</v>
      </c>
      <c r="EN25" s="18">
        <v>5.4</v>
      </c>
      <c r="EO25" s="16">
        <v>10701</v>
      </c>
      <c r="EP25" s="16">
        <v>0</v>
      </c>
      <c r="EQ25" s="16">
        <v>0</v>
      </c>
      <c r="ER25" s="16">
        <v>0</v>
      </c>
      <c r="ES25" s="16">
        <v>10701</v>
      </c>
      <c r="ET25" s="16">
        <v>10701</v>
      </c>
      <c r="EU25" s="16">
        <v>1268907</v>
      </c>
      <c r="EV25" s="16">
        <v>1279608</v>
      </c>
      <c r="EW25" s="16">
        <v>6749</v>
      </c>
      <c r="EX25" s="15">
        <v>519.39700000000005</v>
      </c>
      <c r="EY25" s="16">
        <v>3505410</v>
      </c>
      <c r="EZ25" s="16">
        <v>6749</v>
      </c>
      <c r="FA25" s="17">
        <v>56.56</v>
      </c>
      <c r="FB25" s="16">
        <v>381723</v>
      </c>
      <c r="FC25" s="16">
        <v>264</v>
      </c>
      <c r="FD25" s="17">
        <v>559.53</v>
      </c>
      <c r="FE25" s="16">
        <v>147716</v>
      </c>
      <c r="FF25" s="16">
        <v>19146</v>
      </c>
      <c r="FG25" s="16">
        <v>2066</v>
      </c>
      <c r="FH25" s="16">
        <v>168928</v>
      </c>
      <c r="FI25" s="16">
        <v>3505410</v>
      </c>
      <c r="FJ25" s="16">
        <v>381723</v>
      </c>
      <c r="FK25" s="16">
        <v>0</v>
      </c>
      <c r="FL25" s="16">
        <v>349509</v>
      </c>
      <c r="FM25" s="16">
        <v>37299</v>
      </c>
      <c r="FN25" s="16">
        <v>40952</v>
      </c>
      <c r="FO25" s="16">
        <v>184928</v>
      </c>
      <c r="FP25" s="16">
        <v>4668749</v>
      </c>
      <c r="FQ25" s="16">
        <v>1279608</v>
      </c>
      <c r="FR25" s="16">
        <v>3389141</v>
      </c>
      <c r="FS25" s="15">
        <v>575.95699999999999</v>
      </c>
      <c r="FT25" s="16">
        <v>300</v>
      </c>
      <c r="FU25" s="16">
        <v>172787</v>
      </c>
      <c r="FV25" s="16">
        <v>3389141</v>
      </c>
      <c r="FW25" s="16">
        <v>0</v>
      </c>
      <c r="FX25" s="14">
        <v>13.5</v>
      </c>
      <c r="FY25" s="16">
        <v>7635</v>
      </c>
      <c r="FZ25" s="16">
        <v>103073</v>
      </c>
      <c r="GA25" s="14">
        <v>0</v>
      </c>
      <c r="GB25" s="16">
        <v>7413</v>
      </c>
      <c r="GC25" s="16">
        <v>0</v>
      </c>
      <c r="GD25" s="16">
        <v>103073</v>
      </c>
      <c r="GE25" s="16">
        <v>103073</v>
      </c>
      <c r="GF25" s="16">
        <v>5398197</v>
      </c>
      <c r="GG25" s="16">
        <v>4668749</v>
      </c>
      <c r="GH25" s="16">
        <v>0</v>
      </c>
      <c r="GI25" s="16">
        <v>729448</v>
      </c>
      <c r="GJ25" s="16">
        <v>235097112</v>
      </c>
      <c r="GK25" s="16">
        <v>223913137</v>
      </c>
      <c r="GL25" s="16">
        <v>11183975</v>
      </c>
      <c r="GM25" s="16">
        <v>223913137</v>
      </c>
      <c r="GN25" s="18">
        <v>4.99E-2</v>
      </c>
      <c r="GO25" s="16">
        <v>13292</v>
      </c>
      <c r="GP25" s="16">
        <v>663</v>
      </c>
      <c r="GQ25" s="16">
        <v>13292</v>
      </c>
      <c r="GR25" s="16">
        <v>663</v>
      </c>
      <c r="GS25" s="16">
        <v>12629</v>
      </c>
      <c r="GT25" s="16">
        <v>886</v>
      </c>
      <c r="GU25" s="16">
        <v>685</v>
      </c>
      <c r="GV25" s="16">
        <v>201</v>
      </c>
      <c r="GW25" s="15">
        <v>575.95699999999999</v>
      </c>
      <c r="GX25" s="16">
        <v>115767</v>
      </c>
      <c r="GY25" s="15">
        <v>575.95699999999999</v>
      </c>
      <c r="GZ25" s="16">
        <v>10</v>
      </c>
      <c r="HA25" s="16">
        <v>5760</v>
      </c>
      <c r="HB25" s="15">
        <v>575.95699999999999</v>
      </c>
      <c r="HC25" s="16">
        <v>7635</v>
      </c>
      <c r="HD25" s="15">
        <v>0.11600000000000001</v>
      </c>
      <c r="HE25" s="16">
        <v>510298</v>
      </c>
      <c r="HF25" s="16">
        <v>115767</v>
      </c>
      <c r="HG25" s="16">
        <v>5760</v>
      </c>
      <c r="HH25" s="16">
        <v>388771</v>
      </c>
      <c r="HI25" s="16">
        <v>235097112</v>
      </c>
      <c r="HJ25" s="18">
        <v>1.6536599999999999</v>
      </c>
      <c r="HK25" s="18">
        <v>1.9617800000000001</v>
      </c>
      <c r="HL25" s="18">
        <v>0</v>
      </c>
      <c r="HM25" s="16">
        <v>235097112</v>
      </c>
      <c r="HN25" s="16">
        <v>0</v>
      </c>
      <c r="HO25" s="16">
        <v>7635</v>
      </c>
      <c r="HP25" s="17">
        <v>0</v>
      </c>
      <c r="HQ25" s="16">
        <v>0</v>
      </c>
      <c r="HR25" s="15">
        <v>575.95699999999999</v>
      </c>
      <c r="HS25" s="16">
        <v>0</v>
      </c>
      <c r="HT25" s="16">
        <v>729448</v>
      </c>
      <c r="HU25" s="16">
        <v>12629</v>
      </c>
      <c r="HV25" s="16">
        <v>0</v>
      </c>
      <c r="HW25" s="16">
        <v>0</v>
      </c>
      <c r="HX25" s="16">
        <v>39128</v>
      </c>
      <c r="HY25" s="16">
        <v>115767</v>
      </c>
      <c r="HZ25" s="16">
        <v>5760</v>
      </c>
      <c r="IA25" s="16">
        <v>0</v>
      </c>
      <c r="IB25" s="16">
        <v>0</v>
      </c>
      <c r="IC25" s="16">
        <v>634420</v>
      </c>
      <c r="ID25" s="16">
        <v>3389141</v>
      </c>
      <c r="IE25" s="16">
        <v>0</v>
      </c>
      <c r="IF25" s="16">
        <v>12629</v>
      </c>
      <c r="IG25" s="16">
        <v>0</v>
      </c>
      <c r="IH25" s="16">
        <v>0</v>
      </c>
      <c r="II25" s="16">
        <v>39128</v>
      </c>
      <c r="IJ25" s="16">
        <v>115767</v>
      </c>
      <c r="IK25" s="16">
        <v>5760</v>
      </c>
      <c r="IL25" s="16">
        <v>0</v>
      </c>
      <c r="IM25" s="16">
        <v>0</v>
      </c>
      <c r="IN25" s="16">
        <v>0</v>
      </c>
      <c r="IO25" s="16">
        <v>103073</v>
      </c>
      <c r="IP25" s="16">
        <v>3587242</v>
      </c>
      <c r="IQ25" s="16">
        <v>3831243</v>
      </c>
      <c r="IR25" s="16">
        <v>0</v>
      </c>
      <c r="IS25" s="16">
        <v>3831243</v>
      </c>
      <c r="IT25" s="19">
        <v>0.1</v>
      </c>
      <c r="IU25" s="16">
        <v>383124</v>
      </c>
      <c r="IV25" s="16">
        <v>235097112</v>
      </c>
      <c r="IW25" s="14">
        <v>501.8</v>
      </c>
      <c r="IX25" s="16">
        <v>468508</v>
      </c>
      <c r="IY25" s="16">
        <v>416026</v>
      </c>
      <c r="IZ25" s="16">
        <v>468508</v>
      </c>
      <c r="JA25" s="17">
        <v>0.25</v>
      </c>
      <c r="JB25" s="19">
        <v>0.222</v>
      </c>
      <c r="JC25" s="16">
        <v>383124</v>
      </c>
      <c r="JD25" s="16">
        <v>85054</v>
      </c>
      <c r="JE25" s="17">
        <v>0.08</v>
      </c>
      <c r="JF25" s="16">
        <v>2281043</v>
      </c>
      <c r="JG25" s="16">
        <v>182483</v>
      </c>
      <c r="JH25" s="16">
        <v>383124</v>
      </c>
      <c r="JI25" s="16">
        <v>85054</v>
      </c>
      <c r="JJ25" s="16">
        <v>182483</v>
      </c>
      <c r="JK25" s="16">
        <v>115587</v>
      </c>
      <c r="JL25" s="16">
        <v>85054</v>
      </c>
      <c r="JM25" s="18">
        <v>0</v>
      </c>
      <c r="JN25" s="16">
        <v>0</v>
      </c>
      <c r="JO25" s="16">
        <v>182483</v>
      </c>
      <c r="JP25" s="16">
        <v>115587</v>
      </c>
      <c r="JQ25" s="16">
        <v>298070</v>
      </c>
      <c r="JR25" s="16">
        <v>3831243</v>
      </c>
      <c r="JS25" s="19">
        <v>0</v>
      </c>
      <c r="JT25" s="16">
        <v>0</v>
      </c>
      <c r="JU25" s="17">
        <v>0</v>
      </c>
      <c r="JV25" s="16">
        <v>2281043</v>
      </c>
      <c r="JW25" s="16">
        <v>0</v>
      </c>
      <c r="JX25" s="16">
        <v>0</v>
      </c>
      <c r="JY25" s="16">
        <v>0</v>
      </c>
      <c r="JZ25" s="16">
        <v>0</v>
      </c>
      <c r="KA25" s="16">
        <v>14190</v>
      </c>
      <c r="KB25" s="16">
        <v>14502</v>
      </c>
      <c r="KC25" s="16">
        <v>-312</v>
      </c>
      <c r="KD25" s="16">
        <v>634420</v>
      </c>
      <c r="KE25" s="16">
        <v>-312</v>
      </c>
      <c r="KF25" s="16">
        <v>634732</v>
      </c>
      <c r="KG25" s="16">
        <v>-617</v>
      </c>
      <c r="KH25" s="16">
        <v>-312</v>
      </c>
      <c r="KI25" s="16">
        <v>-929</v>
      </c>
      <c r="KJ25" s="16">
        <v>1269524</v>
      </c>
      <c r="KK25" s="16">
        <v>634732</v>
      </c>
      <c r="KL25" s="18">
        <v>1904256</v>
      </c>
      <c r="KM25" s="16">
        <v>115587</v>
      </c>
      <c r="KN25" s="16">
        <v>0</v>
      </c>
      <c r="KO25" s="16">
        <v>0</v>
      </c>
      <c r="KP25" s="16">
        <v>0</v>
      </c>
      <c r="KQ25" s="16">
        <v>2019843</v>
      </c>
      <c r="KR25" s="16">
        <v>150000</v>
      </c>
      <c r="KS25" s="16">
        <v>11180</v>
      </c>
      <c r="KT25" s="16">
        <v>0</v>
      </c>
      <c r="KU25" s="16">
        <v>2181023</v>
      </c>
      <c r="KV25" s="16">
        <v>115587</v>
      </c>
      <c r="KW25" s="16">
        <v>2065436</v>
      </c>
      <c r="KX25" s="16">
        <v>235097112</v>
      </c>
      <c r="KY25" s="16">
        <v>8.7854600000000005</v>
      </c>
      <c r="KZ25" s="16">
        <v>115587</v>
      </c>
      <c r="LA25" s="16">
        <v>235097112</v>
      </c>
      <c r="LB25" s="16">
        <v>0.49165999999999999</v>
      </c>
      <c r="LC25" s="16">
        <v>8.7854600000000005</v>
      </c>
      <c r="LD25" s="16">
        <v>9.27712</v>
      </c>
      <c r="LE25" s="16">
        <v>186459</v>
      </c>
      <c r="LF25" s="16">
        <v>0</v>
      </c>
      <c r="LG25" s="16">
        <v>31645</v>
      </c>
      <c r="LH25" s="16">
        <v>34984</v>
      </c>
      <c r="LI25" s="16">
        <v>391</v>
      </c>
      <c r="LJ25" s="16">
        <v>19146</v>
      </c>
      <c r="LK25" s="16">
        <v>2066</v>
      </c>
      <c r="LL25" s="16">
        <v>39128</v>
      </c>
      <c r="LM25" s="16">
        <v>235563</v>
      </c>
      <c r="LN25" s="16">
        <v>3587242</v>
      </c>
      <c r="LO25" s="18">
        <v>235563</v>
      </c>
      <c r="LP25" s="16">
        <v>3351679</v>
      </c>
      <c r="LQ25" s="16">
        <v>5398197</v>
      </c>
      <c r="LR25" s="18">
        <v>0</v>
      </c>
      <c r="LS25" s="18">
        <v>0</v>
      </c>
      <c r="LT25" s="18">
        <v>298070</v>
      </c>
      <c r="LU25" s="16">
        <v>0</v>
      </c>
      <c r="LV25" s="16">
        <v>103073</v>
      </c>
      <c r="LW25" s="16">
        <v>0</v>
      </c>
      <c r="LX25" s="16">
        <v>0</v>
      </c>
      <c r="LY25" s="16">
        <v>0</v>
      </c>
      <c r="LZ25" s="16">
        <v>0</v>
      </c>
      <c r="MA25" s="16">
        <v>0</v>
      </c>
      <c r="MB25" s="16">
        <v>2019843</v>
      </c>
      <c r="MC25" s="16">
        <v>103073</v>
      </c>
      <c r="MD25" s="16">
        <v>0</v>
      </c>
      <c r="ME25" s="16">
        <v>182483</v>
      </c>
      <c r="MF25" s="16">
        <v>0</v>
      </c>
      <c r="MG25" s="16">
        <v>10701</v>
      </c>
      <c r="MH25" s="16">
        <v>-929</v>
      </c>
      <c r="MI25" s="16">
        <v>0</v>
      </c>
      <c r="MJ25" s="16">
        <v>2315171</v>
      </c>
      <c r="MK25" s="16">
        <v>235097112</v>
      </c>
      <c r="ML25" s="16">
        <v>1.34</v>
      </c>
      <c r="MM25" s="16">
        <v>315030</v>
      </c>
      <c r="MN25" s="16">
        <v>0</v>
      </c>
      <c r="MO25" s="16">
        <v>2281043</v>
      </c>
      <c r="MP25" s="16">
        <v>0</v>
      </c>
      <c r="MQ25" s="16">
        <v>315030</v>
      </c>
      <c r="MR25" s="16">
        <v>0</v>
      </c>
      <c r="MS25" s="16">
        <v>315030</v>
      </c>
      <c r="MT25" s="17">
        <v>0.08</v>
      </c>
      <c r="MU25" s="17">
        <v>0</v>
      </c>
      <c r="MV25" s="17">
        <v>0</v>
      </c>
      <c r="MW25" s="17">
        <v>0</v>
      </c>
      <c r="MX25" s="17">
        <v>0</v>
      </c>
      <c r="MY25" s="17">
        <v>0.08</v>
      </c>
      <c r="MZ25" s="16">
        <v>182483</v>
      </c>
      <c r="NA25" s="16">
        <v>0</v>
      </c>
      <c r="NB25" s="18">
        <v>0</v>
      </c>
      <c r="NC25" s="16">
        <v>0</v>
      </c>
      <c r="ND25" s="17">
        <v>182483</v>
      </c>
      <c r="NE25" s="16">
        <v>350000</v>
      </c>
      <c r="NF25" s="16">
        <v>0</v>
      </c>
      <c r="NG25" s="16">
        <v>77582</v>
      </c>
      <c r="NH25" s="16">
        <v>0</v>
      </c>
      <c r="NI25" s="16">
        <v>0</v>
      </c>
      <c r="NJ25" s="17">
        <v>0</v>
      </c>
      <c r="NK25" s="17">
        <v>0</v>
      </c>
    </row>
    <row r="26" spans="1:375" x14ac:dyDescent="0.55000000000000004">
      <c r="A26" s="13" t="s">
        <v>1191</v>
      </c>
      <c r="B26" s="13" t="s">
        <v>1205</v>
      </c>
      <c r="C26" s="13" t="s">
        <v>52</v>
      </c>
      <c r="D26" s="13" t="s">
        <v>53</v>
      </c>
      <c r="E26" s="14">
        <v>472.7</v>
      </c>
      <c r="F26" s="15">
        <v>-1.7999999999999999E-2</v>
      </c>
      <c r="G26" s="16">
        <v>7413</v>
      </c>
      <c r="H26" s="16">
        <v>-133</v>
      </c>
      <c r="I26" s="16">
        <v>6553</v>
      </c>
      <c r="J26" s="15">
        <v>-1.7999999999999999E-2</v>
      </c>
      <c r="K26" s="16">
        <v>-118</v>
      </c>
      <c r="L26" s="16">
        <v>7413</v>
      </c>
      <c r="M26" s="16">
        <v>222</v>
      </c>
      <c r="N26" s="16">
        <v>7635</v>
      </c>
      <c r="O26" s="17">
        <v>626.65</v>
      </c>
      <c r="P26" s="17">
        <v>47.09</v>
      </c>
      <c r="Q26" s="14">
        <v>472.7</v>
      </c>
      <c r="R26" s="17">
        <v>519.79</v>
      </c>
      <c r="S26" s="17">
        <v>0.6</v>
      </c>
      <c r="T26" s="17">
        <v>520.39</v>
      </c>
      <c r="U26" s="15">
        <v>22.24</v>
      </c>
      <c r="V26" s="15">
        <v>2.371</v>
      </c>
      <c r="W26" s="15">
        <f>Data_AidAndLevy4[[#This Row],[L310]]*Data_AidAndLevy4[[#This Row],[L203]]</f>
        <v>18102.584999999999</v>
      </c>
      <c r="X26" s="17">
        <v>0.26</v>
      </c>
      <c r="Y26" s="17">
        <f>Data_AidAndLevy4[[#This Row],[L311]]*Data_AidAndLevy4[[#This Row],[L203]]</f>
        <v>1985.1000000000001</v>
      </c>
      <c r="Z26" s="15">
        <v>0</v>
      </c>
      <c r="AA26" s="15">
        <v>24.870999999999999</v>
      </c>
      <c r="AB26" s="17">
        <v>519.79</v>
      </c>
      <c r="AC26" s="15">
        <v>544.66099999999994</v>
      </c>
      <c r="AD26" s="17">
        <v>47.09</v>
      </c>
      <c r="AE26" s="15">
        <v>497.57100000000003</v>
      </c>
      <c r="AF26" s="16">
        <v>7635</v>
      </c>
      <c r="AG26" s="14">
        <v>472.7</v>
      </c>
      <c r="AH26" s="16">
        <v>3609065</v>
      </c>
      <c r="AI26" s="16">
        <v>3493747</v>
      </c>
      <c r="AJ26" s="17">
        <v>1.01</v>
      </c>
      <c r="AK26" s="16">
        <v>3528684</v>
      </c>
      <c r="AL26" s="16">
        <v>3609065</v>
      </c>
      <c r="AM26" s="16">
        <v>0</v>
      </c>
      <c r="AN26" s="16">
        <v>7635</v>
      </c>
      <c r="AO26" s="15">
        <v>24.870999999999999</v>
      </c>
      <c r="AP26" s="16">
        <v>189890</v>
      </c>
      <c r="AQ26" s="16">
        <v>7635</v>
      </c>
      <c r="AR26" s="17">
        <v>47.09</v>
      </c>
      <c r="AS26" s="16">
        <v>359532</v>
      </c>
      <c r="AT26" s="17">
        <v>645.72</v>
      </c>
      <c r="AU26" s="14">
        <v>472.7</v>
      </c>
      <c r="AV26" s="16">
        <v>305232</v>
      </c>
      <c r="AW26" s="16">
        <v>295340</v>
      </c>
      <c r="AX26" s="16">
        <v>305232</v>
      </c>
      <c r="AY26" s="16">
        <v>0</v>
      </c>
      <c r="AZ26" s="16">
        <v>305232</v>
      </c>
      <c r="BA26" s="16">
        <v>305232</v>
      </c>
      <c r="BB26" s="17">
        <v>65.17</v>
      </c>
      <c r="BC26" s="14">
        <v>472.7</v>
      </c>
      <c r="BD26" s="16">
        <v>30806</v>
      </c>
      <c r="BE26" s="16">
        <v>29697</v>
      </c>
      <c r="BF26" s="16">
        <v>30806</v>
      </c>
      <c r="BG26" s="16">
        <v>0</v>
      </c>
      <c r="BH26" s="16">
        <v>30806</v>
      </c>
      <c r="BI26" s="16">
        <v>30806</v>
      </c>
      <c r="BJ26" s="17">
        <v>66.69</v>
      </c>
      <c r="BK26" s="14">
        <v>472.7</v>
      </c>
      <c r="BL26" s="16">
        <v>31524</v>
      </c>
      <c r="BM26" s="16">
        <v>30323</v>
      </c>
      <c r="BN26" s="16">
        <v>31524</v>
      </c>
      <c r="BO26" s="16">
        <v>0</v>
      </c>
      <c r="BP26" s="16">
        <v>31524</v>
      </c>
      <c r="BQ26" s="16">
        <v>31524</v>
      </c>
      <c r="BR26" s="17">
        <v>368.53</v>
      </c>
      <c r="BS26" s="14">
        <v>472.7</v>
      </c>
      <c r="BT26" s="16">
        <v>174204</v>
      </c>
      <c r="BU26" s="16">
        <v>168631</v>
      </c>
      <c r="BV26" s="16">
        <v>174204</v>
      </c>
      <c r="BW26" s="16">
        <v>0</v>
      </c>
      <c r="BX26" s="16">
        <v>174204</v>
      </c>
      <c r="BY26" s="16">
        <v>174204</v>
      </c>
      <c r="BZ26" s="17">
        <v>332.98</v>
      </c>
      <c r="CA26" s="17">
        <v>519.79</v>
      </c>
      <c r="CB26" s="16">
        <v>173080</v>
      </c>
      <c r="CC26" s="16">
        <v>164265</v>
      </c>
      <c r="CD26" s="16">
        <v>10063</v>
      </c>
      <c r="CE26" s="16">
        <v>174328</v>
      </c>
      <c r="CF26" s="16">
        <v>173080</v>
      </c>
      <c r="CG26" s="16">
        <v>1248</v>
      </c>
      <c r="CH26" s="14">
        <v>472.7</v>
      </c>
      <c r="CI26" s="16">
        <v>11</v>
      </c>
      <c r="CJ26" s="14">
        <v>0</v>
      </c>
      <c r="CK26" s="16">
        <v>484</v>
      </c>
      <c r="CL26" s="17">
        <v>62.16</v>
      </c>
      <c r="CM26" s="16">
        <v>30085</v>
      </c>
      <c r="CN26" s="16">
        <v>484</v>
      </c>
      <c r="CO26" s="17">
        <v>68.33</v>
      </c>
      <c r="CP26" s="16">
        <v>33072</v>
      </c>
      <c r="CQ26" s="17">
        <v>0.6</v>
      </c>
      <c r="CR26" s="17">
        <v>332.98</v>
      </c>
      <c r="CS26" s="16">
        <v>200</v>
      </c>
      <c r="CT26" s="17">
        <v>31.52</v>
      </c>
      <c r="CU26" s="17">
        <v>519.79</v>
      </c>
      <c r="CV26" s="16">
        <v>16384</v>
      </c>
      <c r="CW26" s="16">
        <v>15509</v>
      </c>
      <c r="CX26" s="16">
        <v>16384</v>
      </c>
      <c r="CY26" s="16">
        <v>0</v>
      </c>
      <c r="CZ26" s="16">
        <v>16384</v>
      </c>
      <c r="DA26" s="16">
        <v>16384</v>
      </c>
      <c r="DB26" s="17">
        <v>3.67</v>
      </c>
      <c r="DC26" s="17">
        <v>519.79</v>
      </c>
      <c r="DD26" s="16">
        <v>1908</v>
      </c>
      <c r="DE26" s="16">
        <v>1804</v>
      </c>
      <c r="DF26" s="16">
        <v>1908</v>
      </c>
      <c r="DG26" s="16">
        <v>0</v>
      </c>
      <c r="DH26" s="16">
        <v>1908</v>
      </c>
      <c r="DI26" s="16">
        <v>1908</v>
      </c>
      <c r="DJ26" s="16">
        <v>3609065</v>
      </c>
      <c r="DK26" s="16">
        <v>0</v>
      </c>
      <c r="DL26" s="16">
        <v>189890</v>
      </c>
      <c r="DM26" s="16">
        <v>359532</v>
      </c>
      <c r="DN26" s="16">
        <v>305232</v>
      </c>
      <c r="DO26" s="16">
        <v>30806</v>
      </c>
      <c r="DP26" s="16">
        <v>31524</v>
      </c>
      <c r="DQ26" s="16">
        <v>174204</v>
      </c>
      <c r="DR26" s="16">
        <v>173080</v>
      </c>
      <c r="DS26" s="16">
        <v>1248</v>
      </c>
      <c r="DT26" s="16">
        <v>30085</v>
      </c>
      <c r="DU26" s="16">
        <v>33072</v>
      </c>
      <c r="DV26" s="16">
        <v>200</v>
      </c>
      <c r="DW26" s="16">
        <v>16384</v>
      </c>
      <c r="DX26" s="16">
        <v>1908</v>
      </c>
      <c r="DY26" s="16">
        <v>44734</v>
      </c>
      <c r="DZ26" s="16">
        <v>150677</v>
      </c>
      <c r="EA26" s="16">
        <v>-133</v>
      </c>
      <c r="EB26" s="16">
        <v>5062040</v>
      </c>
      <c r="EC26" s="16">
        <v>182881697</v>
      </c>
      <c r="ED26" s="18">
        <v>5.4</v>
      </c>
      <c r="EE26" s="16">
        <v>987561</v>
      </c>
      <c r="EF26" s="16">
        <v>21690</v>
      </c>
      <c r="EG26" s="16">
        <v>21503</v>
      </c>
      <c r="EH26" s="16">
        <v>187</v>
      </c>
      <c r="EI26" s="16">
        <v>987561</v>
      </c>
      <c r="EJ26" s="16">
        <v>987748</v>
      </c>
      <c r="EK26" s="16">
        <v>41451790</v>
      </c>
      <c r="EL26" s="16">
        <v>36533431</v>
      </c>
      <c r="EM26" s="16">
        <v>4918359</v>
      </c>
      <c r="EN26" s="18">
        <v>5.4</v>
      </c>
      <c r="EO26" s="16">
        <v>26559</v>
      </c>
      <c r="EP26" s="16">
        <v>0</v>
      </c>
      <c r="EQ26" s="16">
        <v>0</v>
      </c>
      <c r="ER26" s="16">
        <v>0</v>
      </c>
      <c r="ES26" s="16">
        <v>26559</v>
      </c>
      <c r="ET26" s="16">
        <v>26559</v>
      </c>
      <c r="EU26" s="16">
        <v>987748</v>
      </c>
      <c r="EV26" s="16">
        <v>1014307</v>
      </c>
      <c r="EW26" s="16">
        <v>6749</v>
      </c>
      <c r="EX26" s="15">
        <v>497.57100000000003</v>
      </c>
      <c r="EY26" s="16">
        <v>3358107</v>
      </c>
      <c r="EZ26" s="16">
        <v>6749</v>
      </c>
      <c r="FA26" s="17">
        <v>47.09</v>
      </c>
      <c r="FB26" s="16">
        <v>317810</v>
      </c>
      <c r="FC26" s="16">
        <v>264</v>
      </c>
      <c r="FD26" s="17">
        <v>520.39</v>
      </c>
      <c r="FE26" s="16">
        <v>137383</v>
      </c>
      <c r="FF26" s="16">
        <v>16384</v>
      </c>
      <c r="FG26" s="16">
        <v>1908</v>
      </c>
      <c r="FH26" s="16">
        <v>155675</v>
      </c>
      <c r="FI26" s="16">
        <v>3358107</v>
      </c>
      <c r="FJ26" s="16">
        <v>317810</v>
      </c>
      <c r="FK26" s="16">
        <v>-118</v>
      </c>
      <c r="FL26" s="16">
        <v>305232</v>
      </c>
      <c r="FM26" s="16">
        <v>30806</v>
      </c>
      <c r="FN26" s="16">
        <v>31524</v>
      </c>
      <c r="FO26" s="16">
        <v>174204</v>
      </c>
      <c r="FP26" s="16">
        <v>4373240</v>
      </c>
      <c r="FQ26" s="16">
        <v>1014307</v>
      </c>
      <c r="FR26" s="16">
        <v>3358933</v>
      </c>
      <c r="FS26" s="15">
        <v>544.66099999999994</v>
      </c>
      <c r="FT26" s="16">
        <v>300</v>
      </c>
      <c r="FU26" s="16">
        <v>163398</v>
      </c>
      <c r="FV26" s="16">
        <v>3358933</v>
      </c>
      <c r="FW26" s="16">
        <v>0</v>
      </c>
      <c r="FX26" s="14">
        <v>13</v>
      </c>
      <c r="FY26" s="16">
        <v>7635</v>
      </c>
      <c r="FZ26" s="16">
        <v>99255</v>
      </c>
      <c r="GA26" s="14">
        <v>0</v>
      </c>
      <c r="GB26" s="16">
        <v>7413</v>
      </c>
      <c r="GC26" s="16">
        <v>0</v>
      </c>
      <c r="GD26" s="16">
        <v>99255</v>
      </c>
      <c r="GE26" s="16">
        <v>99255</v>
      </c>
      <c r="GF26" s="16">
        <v>5062040</v>
      </c>
      <c r="GG26" s="16">
        <v>4373240</v>
      </c>
      <c r="GH26" s="16">
        <v>0</v>
      </c>
      <c r="GI26" s="16">
        <v>688800</v>
      </c>
      <c r="GJ26" s="16">
        <v>182881697</v>
      </c>
      <c r="GK26" s="16">
        <v>182778687</v>
      </c>
      <c r="GL26" s="16">
        <v>103010</v>
      </c>
      <c r="GM26" s="16">
        <v>182778687</v>
      </c>
      <c r="GN26" s="18">
        <v>5.9999999999999995E-4</v>
      </c>
      <c r="GO26" s="16">
        <v>6348</v>
      </c>
      <c r="GP26" s="16">
        <v>4</v>
      </c>
      <c r="GQ26" s="16">
        <v>6348</v>
      </c>
      <c r="GR26" s="16">
        <v>4</v>
      </c>
      <c r="GS26" s="16">
        <v>6344</v>
      </c>
      <c r="GT26" s="16">
        <v>886</v>
      </c>
      <c r="GU26" s="16">
        <v>685</v>
      </c>
      <c r="GV26" s="16">
        <v>201</v>
      </c>
      <c r="GW26" s="15">
        <v>544.66099999999994</v>
      </c>
      <c r="GX26" s="16">
        <v>109477</v>
      </c>
      <c r="GY26" s="15">
        <v>544.66099999999994</v>
      </c>
      <c r="GZ26" s="16">
        <v>10</v>
      </c>
      <c r="HA26" s="16">
        <v>5447</v>
      </c>
      <c r="HB26" s="15">
        <v>544.66099999999994</v>
      </c>
      <c r="HC26" s="16">
        <v>7635</v>
      </c>
      <c r="HD26" s="15">
        <v>0.11600000000000001</v>
      </c>
      <c r="HE26" s="16">
        <v>482570</v>
      </c>
      <c r="HF26" s="16">
        <v>109477</v>
      </c>
      <c r="HG26" s="16">
        <v>5447</v>
      </c>
      <c r="HH26" s="16">
        <v>367646</v>
      </c>
      <c r="HI26" s="16">
        <v>182881697</v>
      </c>
      <c r="HJ26" s="18">
        <v>2.0102899999999999</v>
      </c>
      <c r="HK26" s="18">
        <v>1.9617800000000001</v>
      </c>
      <c r="HL26" s="18">
        <v>4.8509999999999998E-2</v>
      </c>
      <c r="HM26" s="16">
        <v>182881697</v>
      </c>
      <c r="HN26" s="16">
        <v>8872</v>
      </c>
      <c r="HO26" s="16">
        <v>7635</v>
      </c>
      <c r="HP26" s="17">
        <v>0</v>
      </c>
      <c r="HQ26" s="16">
        <v>0</v>
      </c>
      <c r="HR26" s="15">
        <v>544.66099999999994</v>
      </c>
      <c r="HS26" s="16">
        <v>0</v>
      </c>
      <c r="HT26" s="16">
        <v>688800</v>
      </c>
      <c r="HU26" s="16">
        <v>6344</v>
      </c>
      <c r="HV26" s="16">
        <v>0</v>
      </c>
      <c r="HW26" s="16">
        <v>0</v>
      </c>
      <c r="HX26" s="16">
        <v>44734</v>
      </c>
      <c r="HY26" s="16">
        <v>109477</v>
      </c>
      <c r="HZ26" s="16">
        <v>5447</v>
      </c>
      <c r="IA26" s="16">
        <v>8872</v>
      </c>
      <c r="IB26" s="16">
        <v>0</v>
      </c>
      <c r="IC26" s="16">
        <v>603394</v>
      </c>
      <c r="ID26" s="16">
        <v>3358933</v>
      </c>
      <c r="IE26" s="16">
        <v>0</v>
      </c>
      <c r="IF26" s="16">
        <v>6344</v>
      </c>
      <c r="IG26" s="16">
        <v>0</v>
      </c>
      <c r="IH26" s="16">
        <v>0</v>
      </c>
      <c r="II26" s="16">
        <v>44734</v>
      </c>
      <c r="IJ26" s="16">
        <v>109477</v>
      </c>
      <c r="IK26" s="16">
        <v>5447</v>
      </c>
      <c r="IL26" s="16">
        <v>8872</v>
      </c>
      <c r="IM26" s="16">
        <v>0</v>
      </c>
      <c r="IN26" s="16">
        <v>0</v>
      </c>
      <c r="IO26" s="16">
        <v>99255</v>
      </c>
      <c r="IP26" s="16">
        <v>3543594</v>
      </c>
      <c r="IQ26" s="16">
        <v>3609065</v>
      </c>
      <c r="IR26" s="16">
        <v>0</v>
      </c>
      <c r="IS26" s="16">
        <v>3609065</v>
      </c>
      <c r="IT26" s="19">
        <v>0.1</v>
      </c>
      <c r="IU26" s="16">
        <v>360907</v>
      </c>
      <c r="IV26" s="16">
        <v>182881697</v>
      </c>
      <c r="IW26" s="14">
        <v>472.7</v>
      </c>
      <c r="IX26" s="16">
        <v>386887</v>
      </c>
      <c r="IY26" s="16">
        <v>416026</v>
      </c>
      <c r="IZ26" s="16">
        <v>386887</v>
      </c>
      <c r="JA26" s="17">
        <v>0.25</v>
      </c>
      <c r="JB26" s="19">
        <v>0.26879999999999998</v>
      </c>
      <c r="JC26" s="16">
        <v>360907</v>
      </c>
      <c r="JD26" s="16">
        <v>97012</v>
      </c>
      <c r="JE26" s="17">
        <v>0.01</v>
      </c>
      <c r="JF26" s="16">
        <v>3364891</v>
      </c>
      <c r="JG26" s="16">
        <v>33649</v>
      </c>
      <c r="JH26" s="16">
        <v>360907</v>
      </c>
      <c r="JI26" s="16">
        <v>97012</v>
      </c>
      <c r="JJ26" s="16">
        <v>33649</v>
      </c>
      <c r="JK26" s="16">
        <v>230246</v>
      </c>
      <c r="JL26" s="16">
        <v>97012</v>
      </c>
      <c r="JM26" s="18">
        <v>0</v>
      </c>
      <c r="JN26" s="16">
        <v>0</v>
      </c>
      <c r="JO26" s="16">
        <v>33649</v>
      </c>
      <c r="JP26" s="16">
        <v>230246</v>
      </c>
      <c r="JQ26" s="16">
        <v>263895</v>
      </c>
      <c r="JR26" s="16">
        <v>3609065</v>
      </c>
      <c r="JS26" s="19">
        <v>0</v>
      </c>
      <c r="JT26" s="16">
        <v>0</v>
      </c>
      <c r="JU26" s="17">
        <v>0</v>
      </c>
      <c r="JV26" s="16">
        <v>3364891</v>
      </c>
      <c r="JW26" s="16">
        <v>0</v>
      </c>
      <c r="JX26" s="16">
        <v>0</v>
      </c>
      <c r="JY26" s="16">
        <v>0</v>
      </c>
      <c r="JZ26" s="16">
        <v>0</v>
      </c>
      <c r="KA26" s="16">
        <v>12880</v>
      </c>
      <c r="KB26" s="16">
        <v>12769</v>
      </c>
      <c r="KC26" s="16">
        <v>111</v>
      </c>
      <c r="KD26" s="16">
        <v>603394</v>
      </c>
      <c r="KE26" s="16">
        <v>111</v>
      </c>
      <c r="KF26" s="16">
        <v>603283</v>
      </c>
      <c r="KG26" s="16">
        <v>187</v>
      </c>
      <c r="KH26" s="16">
        <v>111</v>
      </c>
      <c r="KI26" s="16">
        <v>298</v>
      </c>
      <c r="KJ26" s="16">
        <v>987561</v>
      </c>
      <c r="KK26" s="16">
        <v>603283</v>
      </c>
      <c r="KL26" s="18">
        <v>1590844</v>
      </c>
      <c r="KM26" s="16">
        <v>230246</v>
      </c>
      <c r="KN26" s="16">
        <v>0</v>
      </c>
      <c r="KO26" s="16">
        <v>0</v>
      </c>
      <c r="KP26" s="16">
        <v>0</v>
      </c>
      <c r="KQ26" s="16">
        <v>1821090</v>
      </c>
      <c r="KR26" s="16">
        <v>0</v>
      </c>
      <c r="KS26" s="16">
        <v>0</v>
      </c>
      <c r="KT26" s="16">
        <v>0</v>
      </c>
      <c r="KU26" s="16">
        <v>1821090</v>
      </c>
      <c r="KV26" s="16">
        <v>230246</v>
      </c>
      <c r="KW26" s="16">
        <v>1590844</v>
      </c>
      <c r="KX26" s="16">
        <v>182881697</v>
      </c>
      <c r="KY26" s="16">
        <v>8.69876</v>
      </c>
      <c r="KZ26" s="16">
        <v>230246</v>
      </c>
      <c r="LA26" s="16">
        <v>192304356</v>
      </c>
      <c r="LB26" s="16">
        <v>1.1973</v>
      </c>
      <c r="LC26" s="16">
        <v>8.69876</v>
      </c>
      <c r="LD26" s="16">
        <v>9.8960600000000003</v>
      </c>
      <c r="LE26" s="16">
        <v>173080</v>
      </c>
      <c r="LF26" s="16">
        <v>1248</v>
      </c>
      <c r="LG26" s="16">
        <v>30085</v>
      </c>
      <c r="LH26" s="16">
        <v>33072</v>
      </c>
      <c r="LI26" s="16">
        <v>200</v>
      </c>
      <c r="LJ26" s="16">
        <v>16384</v>
      </c>
      <c r="LK26" s="16">
        <v>1908</v>
      </c>
      <c r="LL26" s="16">
        <v>44734</v>
      </c>
      <c r="LM26" s="16">
        <v>211243</v>
      </c>
      <c r="LN26" s="16">
        <v>3543594</v>
      </c>
      <c r="LO26" s="18">
        <v>211243</v>
      </c>
      <c r="LP26" s="16">
        <v>3332351</v>
      </c>
      <c r="LQ26" s="16">
        <v>5062040</v>
      </c>
      <c r="LR26" s="18">
        <v>0</v>
      </c>
      <c r="LS26" s="18">
        <v>0</v>
      </c>
      <c r="LT26" s="18">
        <v>263895</v>
      </c>
      <c r="LU26" s="16">
        <v>0</v>
      </c>
      <c r="LV26" s="16">
        <v>99255</v>
      </c>
      <c r="LW26" s="16">
        <v>0</v>
      </c>
      <c r="LX26" s="16">
        <v>0</v>
      </c>
      <c r="LY26" s="16">
        <v>0</v>
      </c>
      <c r="LZ26" s="16">
        <v>0</v>
      </c>
      <c r="MA26" s="16">
        <v>0</v>
      </c>
      <c r="MB26" s="16">
        <v>1821090</v>
      </c>
      <c r="MC26" s="16">
        <v>99255</v>
      </c>
      <c r="MD26" s="16">
        <v>0</v>
      </c>
      <c r="ME26" s="16">
        <v>33649</v>
      </c>
      <c r="MF26" s="16">
        <v>0</v>
      </c>
      <c r="MG26" s="16">
        <v>26559</v>
      </c>
      <c r="MH26" s="16">
        <v>298</v>
      </c>
      <c r="MI26" s="16">
        <v>0</v>
      </c>
      <c r="MJ26" s="16">
        <v>1980851</v>
      </c>
      <c r="MK26" s="16">
        <v>192304356</v>
      </c>
      <c r="ML26" s="16">
        <v>1.34</v>
      </c>
      <c r="MM26" s="16">
        <v>257688</v>
      </c>
      <c r="MN26" s="16">
        <v>0.01</v>
      </c>
      <c r="MO26" s="16">
        <v>3364891</v>
      </c>
      <c r="MP26" s="16">
        <v>33649</v>
      </c>
      <c r="MQ26" s="16">
        <v>257688</v>
      </c>
      <c r="MR26" s="16">
        <v>33649</v>
      </c>
      <c r="MS26" s="16">
        <v>224039</v>
      </c>
      <c r="MT26" s="17">
        <v>0.01</v>
      </c>
      <c r="MU26" s="17">
        <v>0</v>
      </c>
      <c r="MV26" s="17">
        <v>0</v>
      </c>
      <c r="MW26" s="17">
        <v>0</v>
      </c>
      <c r="MX26" s="17">
        <v>0.01</v>
      </c>
      <c r="MY26" s="17">
        <v>0.02</v>
      </c>
      <c r="MZ26" s="16">
        <v>33649</v>
      </c>
      <c r="NA26" s="16">
        <v>0</v>
      </c>
      <c r="NB26" s="18">
        <v>0</v>
      </c>
      <c r="NC26" s="16">
        <v>0</v>
      </c>
      <c r="ND26" s="17">
        <v>33649</v>
      </c>
      <c r="NE26" s="16">
        <v>350000</v>
      </c>
      <c r="NF26" s="16">
        <v>0</v>
      </c>
      <c r="NG26" s="16">
        <v>63460</v>
      </c>
      <c r="NH26" s="16">
        <v>0</v>
      </c>
      <c r="NI26" s="16">
        <v>0</v>
      </c>
      <c r="NJ26" s="17">
        <v>0</v>
      </c>
      <c r="NK26" s="17">
        <v>504831</v>
      </c>
    </row>
    <row r="27" spans="1:375" x14ac:dyDescent="0.55000000000000004">
      <c r="A27" s="13" t="s">
        <v>1199</v>
      </c>
      <c r="B27" s="13" t="s">
        <v>1200</v>
      </c>
      <c r="C27" s="13" t="s">
        <v>54</v>
      </c>
      <c r="D27" s="13" t="s">
        <v>55</v>
      </c>
      <c r="E27" s="14">
        <v>631.70000000000005</v>
      </c>
      <c r="F27" s="15">
        <v>0</v>
      </c>
      <c r="G27" s="16">
        <v>7435</v>
      </c>
      <c r="H27" s="16">
        <v>0</v>
      </c>
      <c r="I27" s="16">
        <v>6553</v>
      </c>
      <c r="J27" s="15">
        <v>0</v>
      </c>
      <c r="K27" s="16">
        <v>0</v>
      </c>
      <c r="L27" s="16">
        <v>7435</v>
      </c>
      <c r="M27" s="16">
        <v>222</v>
      </c>
      <c r="N27" s="16">
        <v>7657</v>
      </c>
      <c r="O27" s="17">
        <v>657.2</v>
      </c>
      <c r="P27" s="17">
        <v>52.79</v>
      </c>
      <c r="Q27" s="14">
        <v>631.70000000000005</v>
      </c>
      <c r="R27" s="17">
        <v>684.49</v>
      </c>
      <c r="S27" s="17">
        <v>0</v>
      </c>
      <c r="T27" s="17">
        <v>684.49</v>
      </c>
      <c r="U27" s="15">
        <v>6.92</v>
      </c>
      <c r="V27" s="15">
        <v>2.2280000000000002</v>
      </c>
      <c r="W27" s="15">
        <f>Data_AidAndLevy4[[#This Row],[L310]]*Data_AidAndLevy4[[#This Row],[L203]]</f>
        <v>17059.796000000002</v>
      </c>
      <c r="X27" s="17">
        <v>0</v>
      </c>
      <c r="Y27" s="17">
        <f>Data_AidAndLevy4[[#This Row],[L311]]*Data_AidAndLevy4[[#This Row],[L203]]</f>
        <v>0</v>
      </c>
      <c r="Z27" s="15">
        <v>0</v>
      </c>
      <c r="AA27" s="15">
        <v>9.1479999999999997</v>
      </c>
      <c r="AB27" s="17">
        <v>684.49</v>
      </c>
      <c r="AC27" s="15">
        <v>693.63800000000003</v>
      </c>
      <c r="AD27" s="17">
        <v>52.79</v>
      </c>
      <c r="AE27" s="15">
        <v>640.84799999999996</v>
      </c>
      <c r="AF27" s="16">
        <v>7657</v>
      </c>
      <c r="AG27" s="14">
        <v>631.70000000000005</v>
      </c>
      <c r="AH27" s="16">
        <v>4836927</v>
      </c>
      <c r="AI27" s="16">
        <v>4632749</v>
      </c>
      <c r="AJ27" s="17">
        <v>1.01</v>
      </c>
      <c r="AK27" s="16">
        <v>4679076</v>
      </c>
      <c r="AL27" s="16">
        <v>4836927</v>
      </c>
      <c r="AM27" s="16">
        <v>0</v>
      </c>
      <c r="AN27" s="16">
        <v>7657</v>
      </c>
      <c r="AO27" s="15">
        <v>9.1479999999999997</v>
      </c>
      <c r="AP27" s="16">
        <v>70046</v>
      </c>
      <c r="AQ27" s="16">
        <v>7657</v>
      </c>
      <c r="AR27" s="17">
        <v>52.79</v>
      </c>
      <c r="AS27" s="16">
        <v>404213</v>
      </c>
      <c r="AT27" s="17">
        <v>676.27</v>
      </c>
      <c r="AU27" s="14">
        <v>631.70000000000005</v>
      </c>
      <c r="AV27" s="16">
        <v>427200</v>
      </c>
      <c r="AW27" s="16">
        <v>409501</v>
      </c>
      <c r="AX27" s="16">
        <v>427200</v>
      </c>
      <c r="AY27" s="16">
        <v>0</v>
      </c>
      <c r="AZ27" s="16">
        <v>427200</v>
      </c>
      <c r="BA27" s="16">
        <v>427200</v>
      </c>
      <c r="BB27" s="17">
        <v>74.75</v>
      </c>
      <c r="BC27" s="14">
        <v>631.70000000000005</v>
      </c>
      <c r="BD27" s="16">
        <v>47220</v>
      </c>
      <c r="BE27" s="16">
        <v>45231</v>
      </c>
      <c r="BF27" s="16">
        <v>47220</v>
      </c>
      <c r="BG27" s="16">
        <v>0</v>
      </c>
      <c r="BH27" s="16">
        <v>47220</v>
      </c>
      <c r="BI27" s="16">
        <v>47220</v>
      </c>
      <c r="BJ27" s="17">
        <v>70.260000000000005</v>
      </c>
      <c r="BK27" s="14">
        <v>631.70000000000005</v>
      </c>
      <c r="BL27" s="16">
        <v>44383</v>
      </c>
      <c r="BM27" s="16">
        <v>42315</v>
      </c>
      <c r="BN27" s="16">
        <v>44383</v>
      </c>
      <c r="BO27" s="16">
        <v>0</v>
      </c>
      <c r="BP27" s="16">
        <v>44383</v>
      </c>
      <c r="BQ27" s="16">
        <v>44383</v>
      </c>
      <c r="BR27" s="17">
        <v>368.53</v>
      </c>
      <c r="BS27" s="14">
        <v>631.70000000000005</v>
      </c>
      <c r="BT27" s="16">
        <v>232800</v>
      </c>
      <c r="BU27" s="16">
        <v>222945</v>
      </c>
      <c r="BV27" s="16">
        <v>232800</v>
      </c>
      <c r="BW27" s="16">
        <v>0</v>
      </c>
      <c r="BX27" s="16">
        <v>232800</v>
      </c>
      <c r="BY27" s="16">
        <v>232800</v>
      </c>
      <c r="BZ27" s="17">
        <v>334.9</v>
      </c>
      <c r="CA27" s="17">
        <v>684.49</v>
      </c>
      <c r="CB27" s="16">
        <v>229236</v>
      </c>
      <c r="CC27" s="16">
        <v>221922</v>
      </c>
      <c r="CD27" s="16">
        <v>0</v>
      </c>
      <c r="CE27" s="16">
        <v>221922</v>
      </c>
      <c r="CF27" s="16">
        <v>229236</v>
      </c>
      <c r="CG27" s="16">
        <v>0</v>
      </c>
      <c r="CH27" s="14">
        <v>631.70000000000005</v>
      </c>
      <c r="CI27" s="16">
        <v>169</v>
      </c>
      <c r="CJ27" s="14">
        <v>0</v>
      </c>
      <c r="CK27" s="16">
        <v>801</v>
      </c>
      <c r="CL27" s="17">
        <v>61.98</v>
      </c>
      <c r="CM27" s="16">
        <v>49646</v>
      </c>
      <c r="CN27" s="16">
        <v>801</v>
      </c>
      <c r="CO27" s="17">
        <v>67.73</v>
      </c>
      <c r="CP27" s="16">
        <v>54252</v>
      </c>
      <c r="CQ27" s="17">
        <v>0</v>
      </c>
      <c r="CR27" s="17">
        <v>334.9</v>
      </c>
      <c r="CS27" s="16">
        <v>0</v>
      </c>
      <c r="CT27" s="17">
        <v>30.77</v>
      </c>
      <c r="CU27" s="17">
        <v>684.49</v>
      </c>
      <c r="CV27" s="16">
        <v>21062</v>
      </c>
      <c r="CW27" s="16">
        <v>20317</v>
      </c>
      <c r="CX27" s="16">
        <v>21062</v>
      </c>
      <c r="CY27" s="16">
        <v>0</v>
      </c>
      <c r="CZ27" s="16">
        <v>21062</v>
      </c>
      <c r="DA27" s="16">
        <v>21062</v>
      </c>
      <c r="DB27" s="17">
        <v>3.61</v>
      </c>
      <c r="DC27" s="17">
        <v>684.49</v>
      </c>
      <c r="DD27" s="16">
        <v>2471</v>
      </c>
      <c r="DE27" s="16">
        <v>2382</v>
      </c>
      <c r="DF27" s="16">
        <v>2471</v>
      </c>
      <c r="DG27" s="16">
        <v>0</v>
      </c>
      <c r="DH27" s="16">
        <v>2471</v>
      </c>
      <c r="DI27" s="16">
        <v>2471</v>
      </c>
      <c r="DJ27" s="16">
        <v>4836927</v>
      </c>
      <c r="DK27" s="16">
        <v>0</v>
      </c>
      <c r="DL27" s="16">
        <v>70046</v>
      </c>
      <c r="DM27" s="16">
        <v>404213</v>
      </c>
      <c r="DN27" s="16">
        <v>427200</v>
      </c>
      <c r="DO27" s="16">
        <v>47220</v>
      </c>
      <c r="DP27" s="16">
        <v>44383</v>
      </c>
      <c r="DQ27" s="16">
        <v>232800</v>
      </c>
      <c r="DR27" s="16">
        <v>229236</v>
      </c>
      <c r="DS27" s="16">
        <v>0</v>
      </c>
      <c r="DT27" s="16">
        <v>49646</v>
      </c>
      <c r="DU27" s="16">
        <v>54252</v>
      </c>
      <c r="DV27" s="16">
        <v>0</v>
      </c>
      <c r="DW27" s="16">
        <v>21062</v>
      </c>
      <c r="DX27" s="16">
        <v>2471</v>
      </c>
      <c r="DY27" s="16">
        <v>43547</v>
      </c>
      <c r="DZ27" s="16">
        <v>173778</v>
      </c>
      <c r="EA27" s="16">
        <v>0</v>
      </c>
      <c r="EB27" s="16">
        <v>6549687</v>
      </c>
      <c r="EC27" s="16">
        <v>304197010</v>
      </c>
      <c r="ED27" s="18">
        <v>5.4</v>
      </c>
      <c r="EE27" s="16">
        <v>1642664</v>
      </c>
      <c r="EF27" s="16">
        <v>9860</v>
      </c>
      <c r="EG27" s="16">
        <v>9801</v>
      </c>
      <c r="EH27" s="16">
        <v>59</v>
      </c>
      <c r="EI27" s="16">
        <v>1642664</v>
      </c>
      <c r="EJ27" s="16">
        <v>1642723</v>
      </c>
      <c r="EK27" s="16">
        <v>39638593</v>
      </c>
      <c r="EL27" s="16">
        <v>33395850</v>
      </c>
      <c r="EM27" s="16">
        <v>6242743</v>
      </c>
      <c r="EN27" s="18">
        <v>5.4</v>
      </c>
      <c r="EO27" s="16">
        <v>33711</v>
      </c>
      <c r="EP27" s="16">
        <v>0</v>
      </c>
      <c r="EQ27" s="16">
        <v>0</v>
      </c>
      <c r="ER27" s="16">
        <v>0</v>
      </c>
      <c r="ES27" s="16">
        <v>33711</v>
      </c>
      <c r="ET27" s="16">
        <v>33711</v>
      </c>
      <c r="EU27" s="16">
        <v>1642723</v>
      </c>
      <c r="EV27" s="16">
        <v>1676434</v>
      </c>
      <c r="EW27" s="16">
        <v>6749</v>
      </c>
      <c r="EX27" s="15">
        <v>640.84799999999996</v>
      </c>
      <c r="EY27" s="16">
        <v>4325083</v>
      </c>
      <c r="EZ27" s="16">
        <v>6749</v>
      </c>
      <c r="FA27" s="17">
        <v>52.79</v>
      </c>
      <c r="FB27" s="16">
        <v>356280</v>
      </c>
      <c r="FC27" s="16">
        <v>264</v>
      </c>
      <c r="FD27" s="17">
        <v>684.49</v>
      </c>
      <c r="FE27" s="16">
        <v>180705</v>
      </c>
      <c r="FF27" s="16">
        <v>21062</v>
      </c>
      <c r="FG27" s="16">
        <v>2471</v>
      </c>
      <c r="FH27" s="16">
        <v>204238</v>
      </c>
      <c r="FI27" s="16">
        <v>4325083</v>
      </c>
      <c r="FJ27" s="16">
        <v>356280</v>
      </c>
      <c r="FK27" s="16">
        <v>0</v>
      </c>
      <c r="FL27" s="16">
        <v>427200</v>
      </c>
      <c r="FM27" s="16">
        <v>47220</v>
      </c>
      <c r="FN27" s="16">
        <v>44383</v>
      </c>
      <c r="FO27" s="16">
        <v>232800</v>
      </c>
      <c r="FP27" s="16">
        <v>5637204</v>
      </c>
      <c r="FQ27" s="16">
        <v>1676434</v>
      </c>
      <c r="FR27" s="16">
        <v>3960770</v>
      </c>
      <c r="FS27" s="15">
        <v>693.63800000000003</v>
      </c>
      <c r="FT27" s="16">
        <v>300</v>
      </c>
      <c r="FU27" s="16">
        <v>208091</v>
      </c>
      <c r="FV27" s="16">
        <v>3960770</v>
      </c>
      <c r="FW27" s="16">
        <v>0</v>
      </c>
      <c r="FX27" s="14">
        <v>30.5</v>
      </c>
      <c r="FY27" s="16">
        <v>7635</v>
      </c>
      <c r="FZ27" s="16">
        <v>232868</v>
      </c>
      <c r="GA27" s="14">
        <v>0</v>
      </c>
      <c r="GB27" s="16">
        <v>7413</v>
      </c>
      <c r="GC27" s="16">
        <v>0</v>
      </c>
      <c r="GD27" s="16">
        <v>232868</v>
      </c>
      <c r="GE27" s="16">
        <v>232868</v>
      </c>
      <c r="GF27" s="16">
        <v>6549687</v>
      </c>
      <c r="GG27" s="16">
        <v>5637204</v>
      </c>
      <c r="GH27" s="16">
        <v>0</v>
      </c>
      <c r="GI27" s="16">
        <v>912483</v>
      </c>
      <c r="GJ27" s="16">
        <v>304197010</v>
      </c>
      <c r="GK27" s="16">
        <v>306706260</v>
      </c>
      <c r="GL27" s="16">
        <v>0</v>
      </c>
      <c r="GM27" s="16">
        <v>306706260</v>
      </c>
      <c r="GN27" s="18">
        <v>0</v>
      </c>
      <c r="GO27" s="16">
        <v>20839</v>
      </c>
      <c r="GP27" s="16">
        <v>0</v>
      </c>
      <c r="GQ27" s="16">
        <v>20839</v>
      </c>
      <c r="GR27" s="16">
        <v>0</v>
      </c>
      <c r="GS27" s="16">
        <v>20839</v>
      </c>
      <c r="GT27" s="16">
        <v>886</v>
      </c>
      <c r="GU27" s="16">
        <v>685</v>
      </c>
      <c r="GV27" s="16">
        <v>201</v>
      </c>
      <c r="GW27" s="15">
        <v>693.63800000000003</v>
      </c>
      <c r="GX27" s="16">
        <v>139421</v>
      </c>
      <c r="GY27" s="15">
        <v>693.63800000000003</v>
      </c>
      <c r="GZ27" s="16">
        <v>10</v>
      </c>
      <c r="HA27" s="16">
        <v>6936</v>
      </c>
      <c r="HB27" s="15">
        <v>693.63800000000003</v>
      </c>
      <c r="HC27" s="16">
        <v>7635</v>
      </c>
      <c r="HD27" s="15">
        <v>0.11600000000000001</v>
      </c>
      <c r="HE27" s="16">
        <v>614563</v>
      </c>
      <c r="HF27" s="16">
        <v>139421</v>
      </c>
      <c r="HG27" s="16">
        <v>6936</v>
      </c>
      <c r="HH27" s="16">
        <v>468206</v>
      </c>
      <c r="HI27" s="16">
        <v>304197010</v>
      </c>
      <c r="HJ27" s="18">
        <v>1.53915</v>
      </c>
      <c r="HK27" s="18">
        <v>1.9617800000000001</v>
      </c>
      <c r="HL27" s="18">
        <v>0</v>
      </c>
      <c r="HM27" s="16">
        <v>304197010</v>
      </c>
      <c r="HN27" s="16">
        <v>0</v>
      </c>
      <c r="HO27" s="16">
        <v>7635</v>
      </c>
      <c r="HP27" s="17">
        <v>0</v>
      </c>
      <c r="HQ27" s="16">
        <v>0</v>
      </c>
      <c r="HR27" s="15">
        <v>693.63800000000003</v>
      </c>
      <c r="HS27" s="16">
        <v>0</v>
      </c>
      <c r="HT27" s="16">
        <v>912483</v>
      </c>
      <c r="HU27" s="16">
        <v>20839</v>
      </c>
      <c r="HV27" s="16">
        <v>0</v>
      </c>
      <c r="HW27" s="16">
        <v>0</v>
      </c>
      <c r="HX27" s="16">
        <v>43547</v>
      </c>
      <c r="HY27" s="16">
        <v>139421</v>
      </c>
      <c r="HZ27" s="16">
        <v>6936</v>
      </c>
      <c r="IA27" s="16">
        <v>0</v>
      </c>
      <c r="IB27" s="16">
        <v>0</v>
      </c>
      <c r="IC27" s="16">
        <v>788834</v>
      </c>
      <c r="ID27" s="16">
        <v>3960770</v>
      </c>
      <c r="IE27" s="16">
        <v>0</v>
      </c>
      <c r="IF27" s="16">
        <v>20839</v>
      </c>
      <c r="IG27" s="16">
        <v>0</v>
      </c>
      <c r="IH27" s="16">
        <v>0</v>
      </c>
      <c r="II27" s="16">
        <v>43547</v>
      </c>
      <c r="IJ27" s="16">
        <v>139421</v>
      </c>
      <c r="IK27" s="16">
        <v>6936</v>
      </c>
      <c r="IL27" s="16">
        <v>0</v>
      </c>
      <c r="IM27" s="16">
        <v>0</v>
      </c>
      <c r="IN27" s="16">
        <v>0</v>
      </c>
      <c r="IO27" s="16">
        <v>232868</v>
      </c>
      <c r="IP27" s="16">
        <v>4317287</v>
      </c>
      <c r="IQ27" s="16">
        <v>4836927</v>
      </c>
      <c r="IR27" s="16">
        <v>0</v>
      </c>
      <c r="IS27" s="16">
        <v>4836927</v>
      </c>
      <c r="IT27" s="19">
        <v>0.1</v>
      </c>
      <c r="IU27" s="16">
        <v>483693</v>
      </c>
      <c r="IV27" s="16">
        <v>304197010</v>
      </c>
      <c r="IW27" s="14">
        <v>631.70000000000005</v>
      </c>
      <c r="IX27" s="16">
        <v>481553</v>
      </c>
      <c r="IY27" s="16">
        <v>416026</v>
      </c>
      <c r="IZ27" s="16">
        <v>481553</v>
      </c>
      <c r="JA27" s="17">
        <v>0.25</v>
      </c>
      <c r="JB27" s="19">
        <v>0.216</v>
      </c>
      <c r="JC27" s="16">
        <v>483693</v>
      </c>
      <c r="JD27" s="16">
        <v>104478</v>
      </c>
      <c r="JE27" s="17">
        <v>0</v>
      </c>
      <c r="JF27" s="16">
        <v>5793697</v>
      </c>
      <c r="JG27" s="16">
        <v>0</v>
      </c>
      <c r="JH27" s="16">
        <v>483693</v>
      </c>
      <c r="JI27" s="16">
        <v>104478</v>
      </c>
      <c r="JJ27" s="16">
        <v>0</v>
      </c>
      <c r="JK27" s="16">
        <v>379215</v>
      </c>
      <c r="JL27" s="16">
        <v>104478</v>
      </c>
      <c r="JM27" s="18">
        <v>0</v>
      </c>
      <c r="JN27" s="16">
        <v>0</v>
      </c>
      <c r="JO27" s="16">
        <v>0</v>
      </c>
      <c r="JP27" s="16">
        <v>379215</v>
      </c>
      <c r="JQ27" s="16">
        <v>379215</v>
      </c>
      <c r="JR27" s="16">
        <v>4836927</v>
      </c>
      <c r="JS27" s="19">
        <v>0</v>
      </c>
      <c r="JT27" s="16">
        <v>0</v>
      </c>
      <c r="JU27" s="17">
        <v>0</v>
      </c>
      <c r="JV27" s="16">
        <v>5793697</v>
      </c>
      <c r="JW27" s="16">
        <v>0</v>
      </c>
      <c r="JX27" s="16">
        <v>0</v>
      </c>
      <c r="JY27" s="16">
        <v>0</v>
      </c>
      <c r="JZ27" s="16">
        <v>0</v>
      </c>
      <c r="KA27" s="16">
        <v>4605</v>
      </c>
      <c r="KB27" s="16">
        <v>4577</v>
      </c>
      <c r="KC27" s="16">
        <v>28</v>
      </c>
      <c r="KD27" s="16">
        <v>788834</v>
      </c>
      <c r="KE27" s="16">
        <v>28</v>
      </c>
      <c r="KF27" s="16">
        <v>788806</v>
      </c>
      <c r="KG27" s="16">
        <v>59</v>
      </c>
      <c r="KH27" s="16">
        <v>28</v>
      </c>
      <c r="KI27" s="16">
        <v>87</v>
      </c>
      <c r="KJ27" s="16">
        <v>1642664</v>
      </c>
      <c r="KK27" s="16">
        <v>788806</v>
      </c>
      <c r="KL27" s="18">
        <v>2431470</v>
      </c>
      <c r="KM27" s="16">
        <v>379215</v>
      </c>
      <c r="KN27" s="16">
        <v>0</v>
      </c>
      <c r="KO27" s="16">
        <v>0</v>
      </c>
      <c r="KP27" s="16">
        <v>0</v>
      </c>
      <c r="KQ27" s="16">
        <v>2810685</v>
      </c>
      <c r="KR27" s="16">
        <v>0</v>
      </c>
      <c r="KS27" s="16">
        <v>0</v>
      </c>
      <c r="KT27" s="16">
        <v>0</v>
      </c>
      <c r="KU27" s="16">
        <v>2810685</v>
      </c>
      <c r="KV27" s="16">
        <v>379215</v>
      </c>
      <c r="KW27" s="16">
        <v>2431470</v>
      </c>
      <c r="KX27" s="16">
        <v>304197010</v>
      </c>
      <c r="KY27" s="16">
        <v>7.99308</v>
      </c>
      <c r="KZ27" s="16">
        <v>379215</v>
      </c>
      <c r="LA27" s="16">
        <v>326347291</v>
      </c>
      <c r="LB27" s="16">
        <v>1.1619999999999999</v>
      </c>
      <c r="LC27" s="16">
        <v>7.99308</v>
      </c>
      <c r="LD27" s="16">
        <v>9.1550799999999999</v>
      </c>
      <c r="LE27" s="16">
        <v>229236</v>
      </c>
      <c r="LF27" s="16">
        <v>0</v>
      </c>
      <c r="LG27" s="16">
        <v>49646</v>
      </c>
      <c r="LH27" s="16">
        <v>54252</v>
      </c>
      <c r="LI27" s="16">
        <v>0</v>
      </c>
      <c r="LJ27" s="16">
        <v>21062</v>
      </c>
      <c r="LK27" s="16">
        <v>2471</v>
      </c>
      <c r="LL27" s="16">
        <v>43547</v>
      </c>
      <c r="LM27" s="16">
        <v>313120</v>
      </c>
      <c r="LN27" s="16">
        <v>4317287</v>
      </c>
      <c r="LO27" s="18">
        <v>313120</v>
      </c>
      <c r="LP27" s="16">
        <v>4004167</v>
      </c>
      <c r="LQ27" s="16">
        <v>6549687</v>
      </c>
      <c r="LR27" s="18">
        <v>0</v>
      </c>
      <c r="LS27" s="18">
        <v>0</v>
      </c>
      <c r="LT27" s="18">
        <v>379215</v>
      </c>
      <c r="LU27" s="16">
        <v>0</v>
      </c>
      <c r="LV27" s="16">
        <v>232868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2810685</v>
      </c>
      <c r="MC27" s="16">
        <v>232868</v>
      </c>
      <c r="MD27" s="16">
        <v>0</v>
      </c>
      <c r="ME27" s="16">
        <v>0</v>
      </c>
      <c r="MF27" s="16">
        <v>0</v>
      </c>
      <c r="MG27" s="16">
        <v>33711</v>
      </c>
      <c r="MH27" s="16">
        <v>87</v>
      </c>
      <c r="MI27" s="16">
        <v>0</v>
      </c>
      <c r="MJ27" s="16">
        <v>3077351</v>
      </c>
      <c r="MK27" s="16">
        <v>326347291</v>
      </c>
      <c r="ML27" s="16">
        <v>1.34</v>
      </c>
      <c r="MM27" s="16">
        <v>437305</v>
      </c>
      <c r="MN27" s="16">
        <v>0.05</v>
      </c>
      <c r="MO27" s="16">
        <v>5793697</v>
      </c>
      <c r="MP27" s="16">
        <v>289685</v>
      </c>
      <c r="MQ27" s="16">
        <v>437305</v>
      </c>
      <c r="MR27" s="16">
        <v>289685</v>
      </c>
      <c r="MS27" s="16">
        <v>147620</v>
      </c>
      <c r="MT27" s="17">
        <v>0</v>
      </c>
      <c r="MU27" s="17">
        <v>0</v>
      </c>
      <c r="MV27" s="17">
        <v>0</v>
      </c>
      <c r="MW27" s="17">
        <v>0</v>
      </c>
      <c r="MX27" s="17">
        <v>0.05</v>
      </c>
      <c r="MY27" s="17">
        <v>0.05</v>
      </c>
      <c r="MZ27" s="16">
        <v>0</v>
      </c>
      <c r="NA27" s="16">
        <v>0</v>
      </c>
      <c r="NB27" s="18">
        <v>0</v>
      </c>
      <c r="NC27" s="16">
        <v>0</v>
      </c>
      <c r="ND27" s="17">
        <v>0</v>
      </c>
      <c r="NE27" s="16">
        <v>250000</v>
      </c>
      <c r="NF27" s="16">
        <v>0</v>
      </c>
      <c r="NG27" s="16">
        <v>107695</v>
      </c>
      <c r="NH27" s="16">
        <v>0</v>
      </c>
      <c r="NI27" s="16">
        <v>0</v>
      </c>
      <c r="NJ27" s="17">
        <v>0</v>
      </c>
      <c r="NK27" s="17">
        <v>881137</v>
      </c>
    </row>
    <row r="28" spans="1:375" x14ac:dyDescent="0.55000000000000004">
      <c r="A28" s="13" t="s">
        <v>1177</v>
      </c>
      <c r="B28" s="13" t="s">
        <v>1206</v>
      </c>
      <c r="C28" s="13" t="s">
        <v>56</v>
      </c>
      <c r="D28" s="13" t="s">
        <v>57</v>
      </c>
      <c r="E28" s="14">
        <v>740.1</v>
      </c>
      <c r="F28" s="15">
        <v>0</v>
      </c>
      <c r="G28" s="16">
        <v>7413</v>
      </c>
      <c r="H28" s="16">
        <v>0</v>
      </c>
      <c r="I28" s="16">
        <v>6553</v>
      </c>
      <c r="J28" s="15">
        <v>0</v>
      </c>
      <c r="K28" s="16">
        <v>0</v>
      </c>
      <c r="L28" s="16">
        <v>7413</v>
      </c>
      <c r="M28" s="16">
        <v>222</v>
      </c>
      <c r="N28" s="16">
        <v>7635</v>
      </c>
      <c r="O28" s="17">
        <v>628.92999999999995</v>
      </c>
      <c r="P28" s="17">
        <v>94.82</v>
      </c>
      <c r="Q28" s="14">
        <v>740.1</v>
      </c>
      <c r="R28" s="17">
        <v>834.92</v>
      </c>
      <c r="S28" s="17">
        <v>1.05</v>
      </c>
      <c r="T28" s="17">
        <v>835.97</v>
      </c>
      <c r="U28" s="15">
        <v>5.92</v>
      </c>
      <c r="V28" s="15">
        <v>4.173</v>
      </c>
      <c r="W28" s="15">
        <f>Data_AidAndLevy4[[#This Row],[L310]]*Data_AidAndLevy4[[#This Row],[L203]]</f>
        <v>31860.855</v>
      </c>
      <c r="X28" s="17">
        <v>18.61</v>
      </c>
      <c r="Y28" s="17">
        <f>Data_AidAndLevy4[[#This Row],[L311]]*Data_AidAndLevy4[[#This Row],[L203]]</f>
        <v>142087.35</v>
      </c>
      <c r="Z28" s="15">
        <v>0</v>
      </c>
      <c r="AA28" s="15">
        <v>28.702999999999999</v>
      </c>
      <c r="AB28" s="17">
        <v>834.92</v>
      </c>
      <c r="AC28" s="15">
        <v>863.62300000000005</v>
      </c>
      <c r="AD28" s="17">
        <v>94.82</v>
      </c>
      <c r="AE28" s="15">
        <v>768.803</v>
      </c>
      <c r="AF28" s="16">
        <v>7635</v>
      </c>
      <c r="AG28" s="14">
        <v>740.1</v>
      </c>
      <c r="AH28" s="16">
        <v>5650664</v>
      </c>
      <c r="AI28" s="16">
        <v>5604228</v>
      </c>
      <c r="AJ28" s="17">
        <v>1.01</v>
      </c>
      <c r="AK28" s="16">
        <v>5660270</v>
      </c>
      <c r="AL28" s="16">
        <v>5650664</v>
      </c>
      <c r="AM28" s="16">
        <v>9606</v>
      </c>
      <c r="AN28" s="16">
        <v>7635</v>
      </c>
      <c r="AO28" s="15">
        <v>28.702999999999999</v>
      </c>
      <c r="AP28" s="16">
        <v>219147</v>
      </c>
      <c r="AQ28" s="16">
        <v>7635</v>
      </c>
      <c r="AR28" s="17">
        <v>94.82</v>
      </c>
      <c r="AS28" s="16">
        <v>723951</v>
      </c>
      <c r="AT28" s="17">
        <v>648</v>
      </c>
      <c r="AU28" s="14">
        <v>740.1</v>
      </c>
      <c r="AV28" s="16">
        <v>479585</v>
      </c>
      <c r="AW28" s="16">
        <v>475471</v>
      </c>
      <c r="AX28" s="16">
        <v>479585</v>
      </c>
      <c r="AY28" s="16">
        <v>0</v>
      </c>
      <c r="AZ28" s="16">
        <v>479585</v>
      </c>
      <c r="BA28" s="16">
        <v>479585</v>
      </c>
      <c r="BB28" s="17">
        <v>69.55</v>
      </c>
      <c r="BC28" s="14">
        <v>740.1</v>
      </c>
      <c r="BD28" s="16">
        <v>51474</v>
      </c>
      <c r="BE28" s="16">
        <v>50947</v>
      </c>
      <c r="BF28" s="16">
        <v>51474</v>
      </c>
      <c r="BG28" s="16">
        <v>0</v>
      </c>
      <c r="BH28" s="16">
        <v>51474</v>
      </c>
      <c r="BI28" s="16">
        <v>51474</v>
      </c>
      <c r="BJ28" s="17">
        <v>80.650000000000006</v>
      </c>
      <c r="BK28" s="14">
        <v>740.1</v>
      </c>
      <c r="BL28" s="16">
        <v>59689</v>
      </c>
      <c r="BM28" s="16">
        <v>59195</v>
      </c>
      <c r="BN28" s="16">
        <v>59689</v>
      </c>
      <c r="BO28" s="16">
        <v>0</v>
      </c>
      <c r="BP28" s="16">
        <v>59689</v>
      </c>
      <c r="BQ28" s="16">
        <v>59689</v>
      </c>
      <c r="BR28" s="17">
        <v>368.53</v>
      </c>
      <c r="BS28" s="14">
        <v>740.1</v>
      </c>
      <c r="BT28" s="16">
        <v>272749</v>
      </c>
      <c r="BU28" s="16">
        <v>270497</v>
      </c>
      <c r="BV28" s="16">
        <v>272749</v>
      </c>
      <c r="BW28" s="16">
        <v>0</v>
      </c>
      <c r="BX28" s="16">
        <v>272749</v>
      </c>
      <c r="BY28" s="16">
        <v>272749</v>
      </c>
      <c r="BZ28" s="17">
        <v>337.26</v>
      </c>
      <c r="CA28" s="17">
        <v>834.92</v>
      </c>
      <c r="CB28" s="16">
        <v>281585</v>
      </c>
      <c r="CC28" s="16">
        <v>278216</v>
      </c>
      <c r="CD28" s="16">
        <v>0</v>
      </c>
      <c r="CE28" s="16">
        <v>278216</v>
      </c>
      <c r="CF28" s="16">
        <v>281585</v>
      </c>
      <c r="CG28" s="16">
        <v>0</v>
      </c>
      <c r="CH28" s="14">
        <v>740.1</v>
      </c>
      <c r="CI28" s="16">
        <v>0</v>
      </c>
      <c r="CJ28" s="14">
        <v>0</v>
      </c>
      <c r="CK28" s="16">
        <v>740</v>
      </c>
      <c r="CL28" s="17">
        <v>62.47</v>
      </c>
      <c r="CM28" s="16">
        <v>46228</v>
      </c>
      <c r="CN28" s="16">
        <v>740</v>
      </c>
      <c r="CO28" s="17">
        <v>69.650000000000006</v>
      </c>
      <c r="CP28" s="16">
        <v>51541</v>
      </c>
      <c r="CQ28" s="17">
        <v>1.05</v>
      </c>
      <c r="CR28" s="17">
        <v>337.26</v>
      </c>
      <c r="CS28" s="16">
        <v>354</v>
      </c>
      <c r="CT28" s="17">
        <v>41.7</v>
      </c>
      <c r="CU28" s="17">
        <v>834.92</v>
      </c>
      <c r="CV28" s="16">
        <v>34816</v>
      </c>
      <c r="CW28" s="16">
        <v>34571</v>
      </c>
      <c r="CX28" s="16">
        <v>34816</v>
      </c>
      <c r="CY28" s="16">
        <v>0</v>
      </c>
      <c r="CZ28" s="16">
        <v>34816</v>
      </c>
      <c r="DA28" s="16">
        <v>34816</v>
      </c>
      <c r="DB28" s="17">
        <v>4.8</v>
      </c>
      <c r="DC28" s="17">
        <v>834.92</v>
      </c>
      <c r="DD28" s="16">
        <v>4008</v>
      </c>
      <c r="DE28" s="16">
        <v>3975</v>
      </c>
      <c r="DF28" s="16">
        <v>4008</v>
      </c>
      <c r="DG28" s="16">
        <v>0</v>
      </c>
      <c r="DH28" s="16">
        <v>4008</v>
      </c>
      <c r="DI28" s="16">
        <v>4008</v>
      </c>
      <c r="DJ28" s="16">
        <v>5650664</v>
      </c>
      <c r="DK28" s="16">
        <v>9606</v>
      </c>
      <c r="DL28" s="16">
        <v>219147</v>
      </c>
      <c r="DM28" s="16">
        <v>723951</v>
      </c>
      <c r="DN28" s="16">
        <v>479585</v>
      </c>
      <c r="DO28" s="16">
        <v>51474</v>
      </c>
      <c r="DP28" s="16">
        <v>59689</v>
      </c>
      <c r="DQ28" s="16">
        <v>272749</v>
      </c>
      <c r="DR28" s="16">
        <v>281585</v>
      </c>
      <c r="DS28" s="16">
        <v>0</v>
      </c>
      <c r="DT28" s="16">
        <v>46228</v>
      </c>
      <c r="DU28" s="16">
        <v>51541</v>
      </c>
      <c r="DV28" s="16">
        <v>354</v>
      </c>
      <c r="DW28" s="16">
        <v>34816</v>
      </c>
      <c r="DX28" s="16">
        <v>4008</v>
      </c>
      <c r="DY28" s="16">
        <v>51745</v>
      </c>
      <c r="DZ28" s="16">
        <v>219454</v>
      </c>
      <c r="EA28" s="16">
        <v>0</v>
      </c>
      <c r="EB28" s="16">
        <v>8053106</v>
      </c>
      <c r="EC28" s="16">
        <v>342945000</v>
      </c>
      <c r="ED28" s="18">
        <v>5.4</v>
      </c>
      <c r="EE28" s="16">
        <v>1851903</v>
      </c>
      <c r="EF28" s="16">
        <v>34272</v>
      </c>
      <c r="EG28" s="16">
        <v>34131</v>
      </c>
      <c r="EH28" s="16">
        <v>141</v>
      </c>
      <c r="EI28" s="16">
        <v>1851903</v>
      </c>
      <c r="EJ28" s="16">
        <v>1852044</v>
      </c>
      <c r="EK28" s="16">
        <v>76947240</v>
      </c>
      <c r="EL28" s="16">
        <v>71230397</v>
      </c>
      <c r="EM28" s="16">
        <v>5716843</v>
      </c>
      <c r="EN28" s="18">
        <v>5.4</v>
      </c>
      <c r="EO28" s="16">
        <v>30871</v>
      </c>
      <c r="EP28" s="16">
        <v>0</v>
      </c>
      <c r="EQ28" s="16">
        <v>0</v>
      </c>
      <c r="ER28" s="16">
        <v>0</v>
      </c>
      <c r="ES28" s="16">
        <v>30871</v>
      </c>
      <c r="ET28" s="16">
        <v>30871</v>
      </c>
      <c r="EU28" s="16">
        <v>1852044</v>
      </c>
      <c r="EV28" s="16">
        <v>1882915</v>
      </c>
      <c r="EW28" s="16">
        <v>6749</v>
      </c>
      <c r="EX28" s="15">
        <v>768.803</v>
      </c>
      <c r="EY28" s="16">
        <v>5188651</v>
      </c>
      <c r="EZ28" s="16">
        <v>6749</v>
      </c>
      <c r="FA28" s="17">
        <v>94.82</v>
      </c>
      <c r="FB28" s="16">
        <v>639940</v>
      </c>
      <c r="FC28" s="16">
        <v>264</v>
      </c>
      <c r="FD28" s="17">
        <v>835.97</v>
      </c>
      <c r="FE28" s="16">
        <v>220696</v>
      </c>
      <c r="FF28" s="16">
        <v>34816</v>
      </c>
      <c r="FG28" s="16">
        <v>4008</v>
      </c>
      <c r="FH28" s="16">
        <v>259520</v>
      </c>
      <c r="FI28" s="16">
        <v>5188651</v>
      </c>
      <c r="FJ28" s="16">
        <v>639940</v>
      </c>
      <c r="FK28" s="16">
        <v>0</v>
      </c>
      <c r="FL28" s="16">
        <v>479585</v>
      </c>
      <c r="FM28" s="16">
        <v>51474</v>
      </c>
      <c r="FN28" s="16">
        <v>59689</v>
      </c>
      <c r="FO28" s="16">
        <v>272749</v>
      </c>
      <c r="FP28" s="16">
        <v>6951608</v>
      </c>
      <c r="FQ28" s="16">
        <v>1882915</v>
      </c>
      <c r="FR28" s="16">
        <v>5068693</v>
      </c>
      <c r="FS28" s="15">
        <v>863.62300000000005</v>
      </c>
      <c r="FT28" s="16">
        <v>300</v>
      </c>
      <c r="FU28" s="16">
        <v>259087</v>
      </c>
      <c r="FV28" s="16">
        <v>5068693</v>
      </c>
      <c r="FW28" s="16">
        <v>0</v>
      </c>
      <c r="FX28" s="14">
        <v>15</v>
      </c>
      <c r="FY28" s="16">
        <v>7635</v>
      </c>
      <c r="FZ28" s="16">
        <v>114525</v>
      </c>
      <c r="GA28" s="14">
        <v>0</v>
      </c>
      <c r="GB28" s="16">
        <v>7413</v>
      </c>
      <c r="GC28" s="16">
        <v>0</v>
      </c>
      <c r="GD28" s="16">
        <v>114525</v>
      </c>
      <c r="GE28" s="16">
        <v>114525</v>
      </c>
      <c r="GF28" s="16">
        <v>8053106</v>
      </c>
      <c r="GG28" s="16">
        <v>6951608</v>
      </c>
      <c r="GH28" s="16">
        <v>0</v>
      </c>
      <c r="GI28" s="16">
        <v>1101498</v>
      </c>
      <c r="GJ28" s="16">
        <v>342945000</v>
      </c>
      <c r="GK28" s="16">
        <v>326762141</v>
      </c>
      <c r="GL28" s="16">
        <v>16182859</v>
      </c>
      <c r="GM28" s="16">
        <v>326762141</v>
      </c>
      <c r="GN28" s="18">
        <v>4.9500000000000002E-2</v>
      </c>
      <c r="GO28" s="16">
        <v>1221</v>
      </c>
      <c r="GP28" s="16">
        <v>60</v>
      </c>
      <c r="GQ28" s="16">
        <v>1221</v>
      </c>
      <c r="GR28" s="16">
        <v>60</v>
      </c>
      <c r="GS28" s="16">
        <v>1161</v>
      </c>
      <c r="GT28" s="16">
        <v>886</v>
      </c>
      <c r="GU28" s="16">
        <v>685</v>
      </c>
      <c r="GV28" s="16">
        <v>201</v>
      </c>
      <c r="GW28" s="15">
        <v>863.62300000000005</v>
      </c>
      <c r="GX28" s="16">
        <v>173588</v>
      </c>
      <c r="GY28" s="15">
        <v>863.62300000000005</v>
      </c>
      <c r="GZ28" s="16">
        <v>10</v>
      </c>
      <c r="HA28" s="16">
        <v>8636</v>
      </c>
      <c r="HB28" s="15">
        <v>863.62300000000005</v>
      </c>
      <c r="HC28" s="16">
        <v>7635</v>
      </c>
      <c r="HD28" s="15">
        <v>0.11600000000000001</v>
      </c>
      <c r="HE28" s="16">
        <v>765170</v>
      </c>
      <c r="HF28" s="16">
        <v>173588</v>
      </c>
      <c r="HG28" s="16">
        <v>8636</v>
      </c>
      <c r="HH28" s="16">
        <v>582946</v>
      </c>
      <c r="HI28" s="16">
        <v>342945000</v>
      </c>
      <c r="HJ28" s="18">
        <v>1.6998200000000001</v>
      </c>
      <c r="HK28" s="18">
        <v>1.9617800000000001</v>
      </c>
      <c r="HL28" s="18">
        <v>0</v>
      </c>
      <c r="HM28" s="16">
        <v>342945000</v>
      </c>
      <c r="HN28" s="16">
        <v>0</v>
      </c>
      <c r="HO28" s="16">
        <v>7635</v>
      </c>
      <c r="HP28" s="17">
        <v>0</v>
      </c>
      <c r="HQ28" s="16">
        <v>0</v>
      </c>
      <c r="HR28" s="15">
        <v>863.62300000000005</v>
      </c>
      <c r="HS28" s="16">
        <v>0</v>
      </c>
      <c r="HT28" s="16">
        <v>1101498</v>
      </c>
      <c r="HU28" s="16">
        <v>1161</v>
      </c>
      <c r="HV28" s="16">
        <v>0</v>
      </c>
      <c r="HW28" s="16">
        <v>0</v>
      </c>
      <c r="HX28" s="16">
        <v>51745</v>
      </c>
      <c r="HY28" s="16">
        <v>173588</v>
      </c>
      <c r="HZ28" s="16">
        <v>8636</v>
      </c>
      <c r="IA28" s="16">
        <v>0</v>
      </c>
      <c r="IB28" s="16">
        <v>0</v>
      </c>
      <c r="IC28" s="16">
        <v>969858</v>
      </c>
      <c r="ID28" s="16">
        <v>5068693</v>
      </c>
      <c r="IE28" s="16">
        <v>0</v>
      </c>
      <c r="IF28" s="16">
        <v>1161</v>
      </c>
      <c r="IG28" s="16">
        <v>0</v>
      </c>
      <c r="IH28" s="16">
        <v>0</v>
      </c>
      <c r="II28" s="16">
        <v>51745</v>
      </c>
      <c r="IJ28" s="16">
        <v>173588</v>
      </c>
      <c r="IK28" s="16">
        <v>8636</v>
      </c>
      <c r="IL28" s="16">
        <v>0</v>
      </c>
      <c r="IM28" s="16">
        <v>0</v>
      </c>
      <c r="IN28" s="16">
        <v>0</v>
      </c>
      <c r="IO28" s="16">
        <v>114525</v>
      </c>
      <c r="IP28" s="16">
        <v>5314858</v>
      </c>
      <c r="IQ28" s="16">
        <v>5650664</v>
      </c>
      <c r="IR28" s="16">
        <v>9606</v>
      </c>
      <c r="IS28" s="16">
        <v>5660270</v>
      </c>
      <c r="IT28" s="19">
        <v>0.1</v>
      </c>
      <c r="IU28" s="16">
        <v>566027</v>
      </c>
      <c r="IV28" s="16">
        <v>342945000</v>
      </c>
      <c r="IW28" s="14">
        <v>740.1</v>
      </c>
      <c r="IX28" s="16">
        <v>463377</v>
      </c>
      <c r="IY28" s="16">
        <v>416026</v>
      </c>
      <c r="IZ28" s="16">
        <v>463377</v>
      </c>
      <c r="JA28" s="17">
        <v>0.25</v>
      </c>
      <c r="JB28" s="19">
        <v>0.22450000000000001</v>
      </c>
      <c r="JC28" s="16">
        <v>566027</v>
      </c>
      <c r="JD28" s="16">
        <v>127073</v>
      </c>
      <c r="JE28" s="17">
        <v>0.03</v>
      </c>
      <c r="JF28" s="16">
        <v>3897684</v>
      </c>
      <c r="JG28" s="16">
        <v>116931</v>
      </c>
      <c r="JH28" s="16">
        <v>566027</v>
      </c>
      <c r="JI28" s="16">
        <v>127073</v>
      </c>
      <c r="JJ28" s="16">
        <v>116931</v>
      </c>
      <c r="JK28" s="16">
        <v>322023</v>
      </c>
      <c r="JL28" s="16">
        <v>127073</v>
      </c>
      <c r="JM28" s="18">
        <v>0</v>
      </c>
      <c r="JN28" s="16">
        <v>0</v>
      </c>
      <c r="JO28" s="16">
        <v>116931</v>
      </c>
      <c r="JP28" s="16">
        <v>322023</v>
      </c>
      <c r="JQ28" s="16">
        <v>438954</v>
      </c>
      <c r="JR28" s="16">
        <v>5660270</v>
      </c>
      <c r="JS28" s="19">
        <v>0</v>
      </c>
      <c r="JT28" s="16">
        <v>0</v>
      </c>
      <c r="JU28" s="17">
        <v>0</v>
      </c>
      <c r="JV28" s="16">
        <v>3897684</v>
      </c>
      <c r="JW28" s="16">
        <v>0</v>
      </c>
      <c r="JX28" s="16">
        <v>0</v>
      </c>
      <c r="JY28" s="16">
        <v>0</v>
      </c>
      <c r="JZ28" s="16">
        <v>0</v>
      </c>
      <c r="KA28" s="16">
        <v>19090</v>
      </c>
      <c r="KB28" s="16">
        <v>19011</v>
      </c>
      <c r="KC28" s="16">
        <v>79</v>
      </c>
      <c r="KD28" s="16">
        <v>969858</v>
      </c>
      <c r="KE28" s="16">
        <v>79</v>
      </c>
      <c r="KF28" s="16">
        <v>969779</v>
      </c>
      <c r="KG28" s="16">
        <v>141</v>
      </c>
      <c r="KH28" s="16">
        <v>79</v>
      </c>
      <c r="KI28" s="16">
        <v>220</v>
      </c>
      <c r="KJ28" s="16">
        <v>1851903</v>
      </c>
      <c r="KK28" s="16">
        <v>969779</v>
      </c>
      <c r="KL28" s="18">
        <v>2821682</v>
      </c>
      <c r="KM28" s="16">
        <v>322023</v>
      </c>
      <c r="KN28" s="16">
        <v>0</v>
      </c>
      <c r="KO28" s="16">
        <v>0</v>
      </c>
      <c r="KP28" s="16">
        <v>0</v>
      </c>
      <c r="KQ28" s="16">
        <v>3143705</v>
      </c>
      <c r="KR28" s="16">
        <v>70395</v>
      </c>
      <c r="KS28" s="16">
        <v>0</v>
      </c>
      <c r="KT28" s="16">
        <v>0</v>
      </c>
      <c r="KU28" s="16">
        <v>3214100</v>
      </c>
      <c r="KV28" s="16">
        <v>322023</v>
      </c>
      <c r="KW28" s="16">
        <v>2892077</v>
      </c>
      <c r="KX28" s="16">
        <v>342945000</v>
      </c>
      <c r="KY28" s="16">
        <v>8.4330599999999993</v>
      </c>
      <c r="KZ28" s="16">
        <v>322023</v>
      </c>
      <c r="LA28" s="16">
        <v>354334440</v>
      </c>
      <c r="LB28" s="16">
        <v>0.90881000000000001</v>
      </c>
      <c r="LC28" s="16">
        <v>8.4330599999999993</v>
      </c>
      <c r="LD28" s="16">
        <v>9.3418700000000001</v>
      </c>
      <c r="LE28" s="16">
        <v>281585</v>
      </c>
      <c r="LF28" s="16">
        <v>0</v>
      </c>
      <c r="LG28" s="16">
        <v>46228</v>
      </c>
      <c r="LH28" s="16">
        <v>51541</v>
      </c>
      <c r="LI28" s="16">
        <v>354</v>
      </c>
      <c r="LJ28" s="16">
        <v>34816</v>
      </c>
      <c r="LK28" s="16">
        <v>4008</v>
      </c>
      <c r="LL28" s="16">
        <v>51745</v>
      </c>
      <c r="LM28" s="16">
        <v>366787</v>
      </c>
      <c r="LN28" s="16">
        <v>5314858</v>
      </c>
      <c r="LO28" s="18">
        <v>366787</v>
      </c>
      <c r="LP28" s="16">
        <v>4948071</v>
      </c>
      <c r="LQ28" s="16">
        <v>8053106</v>
      </c>
      <c r="LR28" s="18">
        <v>0</v>
      </c>
      <c r="LS28" s="18">
        <v>0</v>
      </c>
      <c r="LT28" s="18">
        <v>438954</v>
      </c>
      <c r="LU28" s="16">
        <v>0</v>
      </c>
      <c r="LV28" s="16">
        <v>114525</v>
      </c>
      <c r="LW28" s="16">
        <v>0</v>
      </c>
      <c r="LX28" s="16">
        <v>0</v>
      </c>
      <c r="LY28" s="16">
        <v>0</v>
      </c>
      <c r="LZ28" s="16">
        <v>0</v>
      </c>
      <c r="MA28" s="16">
        <v>0</v>
      </c>
      <c r="MB28" s="16">
        <v>3143705</v>
      </c>
      <c r="MC28" s="16">
        <v>114525</v>
      </c>
      <c r="MD28" s="16">
        <v>0</v>
      </c>
      <c r="ME28" s="16">
        <v>116931</v>
      </c>
      <c r="MF28" s="16">
        <v>0</v>
      </c>
      <c r="MG28" s="16">
        <v>30871</v>
      </c>
      <c r="MH28" s="16">
        <v>220</v>
      </c>
      <c r="MI28" s="16">
        <v>0</v>
      </c>
      <c r="MJ28" s="16">
        <v>3406252</v>
      </c>
      <c r="MK28" s="16">
        <v>354334440</v>
      </c>
      <c r="ML28" s="16">
        <v>0.67</v>
      </c>
      <c r="MM28" s="16">
        <v>237404</v>
      </c>
      <c r="MN28" s="16">
        <v>0</v>
      </c>
      <c r="MO28" s="16">
        <v>3897684</v>
      </c>
      <c r="MP28" s="16">
        <v>0</v>
      </c>
      <c r="MQ28" s="16">
        <v>237404</v>
      </c>
      <c r="MR28" s="16">
        <v>0</v>
      </c>
      <c r="MS28" s="16">
        <v>237404</v>
      </c>
      <c r="MT28" s="17">
        <v>0.03</v>
      </c>
      <c r="MU28" s="17">
        <v>0</v>
      </c>
      <c r="MV28" s="17">
        <v>0</v>
      </c>
      <c r="MW28" s="17">
        <v>0</v>
      </c>
      <c r="MX28" s="17">
        <v>0</v>
      </c>
      <c r="MY28" s="17">
        <v>0.03</v>
      </c>
      <c r="MZ28" s="16">
        <v>116931</v>
      </c>
      <c r="NA28" s="16">
        <v>0</v>
      </c>
      <c r="NB28" s="18">
        <v>0</v>
      </c>
      <c r="NC28" s="16">
        <v>0</v>
      </c>
      <c r="ND28" s="17">
        <v>116931</v>
      </c>
      <c r="NE28" s="16">
        <v>200000</v>
      </c>
      <c r="NF28" s="16">
        <v>0</v>
      </c>
      <c r="NG28" s="16">
        <v>116930</v>
      </c>
      <c r="NH28" s="16">
        <v>0</v>
      </c>
      <c r="NI28" s="16">
        <v>0</v>
      </c>
      <c r="NJ28" s="17">
        <v>0</v>
      </c>
      <c r="NK28" s="17">
        <v>0</v>
      </c>
    </row>
    <row r="29" spans="1:375" x14ac:dyDescent="0.55000000000000004">
      <c r="A29" s="13" t="s">
        <v>1199</v>
      </c>
      <c r="B29" s="13" t="s">
        <v>1207</v>
      </c>
      <c r="C29" s="13" t="s">
        <v>58</v>
      </c>
      <c r="D29" s="13" t="s">
        <v>59</v>
      </c>
      <c r="E29" s="14">
        <v>175.2</v>
      </c>
      <c r="F29" s="15">
        <v>0</v>
      </c>
      <c r="G29" s="16">
        <v>7509</v>
      </c>
      <c r="H29" s="16">
        <v>0</v>
      </c>
      <c r="I29" s="16">
        <v>6553</v>
      </c>
      <c r="J29" s="15">
        <v>0</v>
      </c>
      <c r="K29" s="16">
        <v>0</v>
      </c>
      <c r="L29" s="16">
        <v>7509</v>
      </c>
      <c r="M29" s="16">
        <v>222</v>
      </c>
      <c r="N29" s="16">
        <v>7731</v>
      </c>
      <c r="O29" s="17">
        <v>599.25</v>
      </c>
      <c r="P29" s="17">
        <v>22.62</v>
      </c>
      <c r="Q29" s="14">
        <v>175.2</v>
      </c>
      <c r="R29" s="17">
        <v>197.82</v>
      </c>
      <c r="S29" s="17">
        <v>0</v>
      </c>
      <c r="T29" s="17">
        <v>197.82</v>
      </c>
      <c r="U29" s="15">
        <v>20.079999999999998</v>
      </c>
      <c r="V29" s="15">
        <v>0.93899999999999995</v>
      </c>
      <c r="W29" s="15">
        <f>Data_AidAndLevy4[[#This Row],[L310]]*Data_AidAndLevy4[[#This Row],[L203]]</f>
        <v>7259.4089999999997</v>
      </c>
      <c r="X29" s="17">
        <v>0</v>
      </c>
      <c r="Y29" s="17">
        <f>Data_AidAndLevy4[[#This Row],[L311]]*Data_AidAndLevy4[[#This Row],[L203]]</f>
        <v>0</v>
      </c>
      <c r="Z29" s="15">
        <v>0</v>
      </c>
      <c r="AA29" s="15">
        <v>21.018999999999998</v>
      </c>
      <c r="AB29" s="17">
        <v>197.82</v>
      </c>
      <c r="AC29" s="15">
        <v>218.839</v>
      </c>
      <c r="AD29" s="17">
        <v>22.62</v>
      </c>
      <c r="AE29" s="15">
        <v>196.21899999999999</v>
      </c>
      <c r="AF29" s="16">
        <v>7731</v>
      </c>
      <c r="AG29" s="14">
        <v>175.2</v>
      </c>
      <c r="AH29" s="16">
        <v>1354471</v>
      </c>
      <c r="AI29" s="16">
        <v>1389916</v>
      </c>
      <c r="AJ29" s="17">
        <v>1.01</v>
      </c>
      <c r="AK29" s="16">
        <v>1403815</v>
      </c>
      <c r="AL29" s="16">
        <v>1354471</v>
      </c>
      <c r="AM29" s="16">
        <v>49344</v>
      </c>
      <c r="AN29" s="16">
        <v>7731</v>
      </c>
      <c r="AO29" s="15">
        <v>21.018999999999998</v>
      </c>
      <c r="AP29" s="16">
        <v>162498</v>
      </c>
      <c r="AQ29" s="16">
        <v>7731</v>
      </c>
      <c r="AR29" s="17">
        <v>22.62</v>
      </c>
      <c r="AS29" s="16">
        <v>174875</v>
      </c>
      <c r="AT29" s="17">
        <v>618.32000000000005</v>
      </c>
      <c r="AU29" s="14">
        <v>175.2</v>
      </c>
      <c r="AV29" s="16">
        <v>108330</v>
      </c>
      <c r="AW29" s="16">
        <v>110921</v>
      </c>
      <c r="AX29" s="16">
        <v>108330</v>
      </c>
      <c r="AY29" s="16">
        <v>2591</v>
      </c>
      <c r="AZ29" s="16">
        <v>108330</v>
      </c>
      <c r="BA29" s="16">
        <v>110921</v>
      </c>
      <c r="BB29" s="17">
        <v>48.1</v>
      </c>
      <c r="BC29" s="14">
        <v>175.2</v>
      </c>
      <c r="BD29" s="16">
        <v>8427</v>
      </c>
      <c r="BE29" s="16">
        <v>8503</v>
      </c>
      <c r="BF29" s="16">
        <v>8427</v>
      </c>
      <c r="BG29" s="16">
        <v>76</v>
      </c>
      <c r="BH29" s="16">
        <v>8427</v>
      </c>
      <c r="BI29" s="16">
        <v>8503</v>
      </c>
      <c r="BJ29" s="17">
        <v>75.28</v>
      </c>
      <c r="BK29" s="14">
        <v>175.2</v>
      </c>
      <c r="BL29" s="16">
        <v>13189</v>
      </c>
      <c r="BM29" s="16">
        <v>13499</v>
      </c>
      <c r="BN29" s="16">
        <v>13189</v>
      </c>
      <c r="BO29" s="16">
        <v>310</v>
      </c>
      <c r="BP29" s="16">
        <v>13189</v>
      </c>
      <c r="BQ29" s="16">
        <v>13499</v>
      </c>
      <c r="BR29" s="17">
        <v>368.53</v>
      </c>
      <c r="BS29" s="14">
        <v>175.2</v>
      </c>
      <c r="BT29" s="16">
        <v>64566</v>
      </c>
      <c r="BU29" s="16">
        <v>66229</v>
      </c>
      <c r="BV29" s="16">
        <v>64566</v>
      </c>
      <c r="BW29" s="16">
        <v>1663</v>
      </c>
      <c r="BX29" s="16">
        <v>64566</v>
      </c>
      <c r="BY29" s="16">
        <v>66229</v>
      </c>
      <c r="BZ29" s="17">
        <v>334.9</v>
      </c>
      <c r="CA29" s="17">
        <v>197.82</v>
      </c>
      <c r="CB29" s="16">
        <v>66250</v>
      </c>
      <c r="CC29" s="16">
        <v>67846</v>
      </c>
      <c r="CD29" s="16">
        <v>4941</v>
      </c>
      <c r="CE29" s="16">
        <v>72787</v>
      </c>
      <c r="CF29" s="16">
        <v>66250</v>
      </c>
      <c r="CG29" s="16">
        <v>6537</v>
      </c>
      <c r="CH29" s="14">
        <v>175.2</v>
      </c>
      <c r="CI29" s="16">
        <v>0</v>
      </c>
      <c r="CJ29" s="14">
        <v>0</v>
      </c>
      <c r="CK29" s="16">
        <v>175</v>
      </c>
      <c r="CL29" s="17">
        <v>61.98</v>
      </c>
      <c r="CM29" s="16">
        <v>10847</v>
      </c>
      <c r="CN29" s="16">
        <v>175</v>
      </c>
      <c r="CO29" s="17">
        <v>67.73</v>
      </c>
      <c r="CP29" s="16">
        <v>11853</v>
      </c>
      <c r="CQ29" s="17">
        <v>0</v>
      </c>
      <c r="CR29" s="17">
        <v>334.9</v>
      </c>
      <c r="CS29" s="16">
        <v>0</v>
      </c>
      <c r="CT29" s="17">
        <v>30.77</v>
      </c>
      <c r="CU29" s="17">
        <v>197.82</v>
      </c>
      <c r="CV29" s="16">
        <v>6087</v>
      </c>
      <c r="CW29" s="16">
        <v>6211</v>
      </c>
      <c r="CX29" s="16">
        <v>6087</v>
      </c>
      <c r="CY29" s="16">
        <v>124</v>
      </c>
      <c r="CZ29" s="16">
        <v>6087</v>
      </c>
      <c r="DA29" s="16">
        <v>6211</v>
      </c>
      <c r="DB29" s="17">
        <v>3.61</v>
      </c>
      <c r="DC29" s="17">
        <v>197.82</v>
      </c>
      <c r="DD29" s="16">
        <v>714</v>
      </c>
      <c r="DE29" s="16">
        <v>728</v>
      </c>
      <c r="DF29" s="16">
        <v>714</v>
      </c>
      <c r="DG29" s="16">
        <v>14</v>
      </c>
      <c r="DH29" s="16">
        <v>714</v>
      </c>
      <c r="DI29" s="16">
        <v>728</v>
      </c>
      <c r="DJ29" s="16">
        <v>1354471</v>
      </c>
      <c r="DK29" s="16">
        <v>49344</v>
      </c>
      <c r="DL29" s="16">
        <v>162498</v>
      </c>
      <c r="DM29" s="16">
        <v>174875</v>
      </c>
      <c r="DN29" s="16">
        <v>110921</v>
      </c>
      <c r="DO29" s="16">
        <v>8503</v>
      </c>
      <c r="DP29" s="16">
        <v>13499</v>
      </c>
      <c r="DQ29" s="16">
        <v>66229</v>
      </c>
      <c r="DR29" s="16">
        <v>66250</v>
      </c>
      <c r="DS29" s="16">
        <v>6537</v>
      </c>
      <c r="DT29" s="16">
        <v>10847</v>
      </c>
      <c r="DU29" s="16">
        <v>11853</v>
      </c>
      <c r="DV29" s="16">
        <v>0</v>
      </c>
      <c r="DW29" s="16">
        <v>6211</v>
      </c>
      <c r="DX29" s="16">
        <v>728</v>
      </c>
      <c r="DY29" s="16">
        <v>15152</v>
      </c>
      <c r="DZ29" s="16">
        <v>0</v>
      </c>
      <c r="EA29" s="16">
        <v>0</v>
      </c>
      <c r="EB29" s="16">
        <v>2027614</v>
      </c>
      <c r="EC29" s="16">
        <v>125121269</v>
      </c>
      <c r="ED29" s="18">
        <v>5.4</v>
      </c>
      <c r="EE29" s="16">
        <v>675655</v>
      </c>
      <c r="EF29" s="16">
        <v>7773</v>
      </c>
      <c r="EG29" s="16">
        <v>7694</v>
      </c>
      <c r="EH29" s="16">
        <v>79</v>
      </c>
      <c r="EI29" s="16">
        <v>675655</v>
      </c>
      <c r="EJ29" s="16">
        <v>675734</v>
      </c>
      <c r="EK29" s="16">
        <v>3643715</v>
      </c>
      <c r="EL29" s="16">
        <v>2631154</v>
      </c>
      <c r="EM29" s="16">
        <v>1012561</v>
      </c>
      <c r="EN29" s="18">
        <v>5.4</v>
      </c>
      <c r="EO29" s="16">
        <v>5468</v>
      </c>
      <c r="EP29" s="16">
        <v>0</v>
      </c>
      <c r="EQ29" s="16">
        <v>0</v>
      </c>
      <c r="ER29" s="16">
        <v>0</v>
      </c>
      <c r="ES29" s="16">
        <v>5468</v>
      </c>
      <c r="ET29" s="16">
        <v>5468</v>
      </c>
      <c r="EU29" s="16">
        <v>675734</v>
      </c>
      <c r="EV29" s="16">
        <v>681202</v>
      </c>
      <c r="EW29" s="16">
        <v>6749</v>
      </c>
      <c r="EX29" s="15">
        <v>196.21899999999999</v>
      </c>
      <c r="EY29" s="16">
        <v>1324282</v>
      </c>
      <c r="EZ29" s="16">
        <v>6749</v>
      </c>
      <c r="FA29" s="17">
        <v>22.62</v>
      </c>
      <c r="FB29" s="16">
        <v>152662</v>
      </c>
      <c r="FC29" s="16">
        <v>264</v>
      </c>
      <c r="FD29" s="17">
        <v>197.82</v>
      </c>
      <c r="FE29" s="16">
        <v>52224</v>
      </c>
      <c r="FF29" s="16">
        <v>6211</v>
      </c>
      <c r="FG29" s="16">
        <v>728</v>
      </c>
      <c r="FH29" s="16">
        <v>59163</v>
      </c>
      <c r="FI29" s="16">
        <v>1324282</v>
      </c>
      <c r="FJ29" s="16">
        <v>152662</v>
      </c>
      <c r="FK29" s="16">
        <v>0</v>
      </c>
      <c r="FL29" s="16">
        <v>110921</v>
      </c>
      <c r="FM29" s="16">
        <v>8503</v>
      </c>
      <c r="FN29" s="16">
        <v>13499</v>
      </c>
      <c r="FO29" s="16">
        <v>66229</v>
      </c>
      <c r="FP29" s="16">
        <v>1735259</v>
      </c>
      <c r="FQ29" s="16">
        <v>681202</v>
      </c>
      <c r="FR29" s="16">
        <v>1054057</v>
      </c>
      <c r="FS29" s="15">
        <v>218.839</v>
      </c>
      <c r="FT29" s="16">
        <v>300</v>
      </c>
      <c r="FU29" s="16">
        <v>65652</v>
      </c>
      <c r="FV29" s="16">
        <v>1054057</v>
      </c>
      <c r="FW29" s="16">
        <v>0</v>
      </c>
      <c r="FX29" s="14">
        <v>2.5</v>
      </c>
      <c r="FY29" s="16">
        <v>7635</v>
      </c>
      <c r="FZ29" s="16">
        <v>19088</v>
      </c>
      <c r="GA29" s="14">
        <v>0</v>
      </c>
      <c r="GB29" s="16">
        <v>7413</v>
      </c>
      <c r="GC29" s="16">
        <v>0</v>
      </c>
      <c r="GD29" s="16">
        <v>19088</v>
      </c>
      <c r="GE29" s="16">
        <v>19088</v>
      </c>
      <c r="GF29" s="16">
        <v>2027614</v>
      </c>
      <c r="GG29" s="16">
        <v>1735259</v>
      </c>
      <c r="GH29" s="16">
        <v>0</v>
      </c>
      <c r="GI29" s="16">
        <v>292355</v>
      </c>
      <c r="GJ29" s="16">
        <v>125121269</v>
      </c>
      <c r="GK29" s="16">
        <v>123957771</v>
      </c>
      <c r="GL29" s="16">
        <v>1163498</v>
      </c>
      <c r="GM29" s="16">
        <v>123957771</v>
      </c>
      <c r="GN29" s="18">
        <v>9.4000000000000004E-3</v>
      </c>
      <c r="GO29" s="16">
        <v>4758</v>
      </c>
      <c r="GP29" s="16">
        <v>45</v>
      </c>
      <c r="GQ29" s="16">
        <v>4758</v>
      </c>
      <c r="GR29" s="16">
        <v>45</v>
      </c>
      <c r="GS29" s="16">
        <v>4713</v>
      </c>
      <c r="GT29" s="16">
        <v>886</v>
      </c>
      <c r="GU29" s="16">
        <v>685</v>
      </c>
      <c r="GV29" s="16">
        <v>201</v>
      </c>
      <c r="GW29" s="15">
        <v>218.839</v>
      </c>
      <c r="GX29" s="16">
        <v>43987</v>
      </c>
      <c r="GY29" s="15">
        <v>218.839</v>
      </c>
      <c r="GZ29" s="16">
        <v>10</v>
      </c>
      <c r="HA29" s="16">
        <v>2188</v>
      </c>
      <c r="HB29" s="15">
        <v>218.839</v>
      </c>
      <c r="HC29" s="16">
        <v>7635</v>
      </c>
      <c r="HD29" s="15">
        <v>0.11600000000000001</v>
      </c>
      <c r="HE29" s="16">
        <v>193891</v>
      </c>
      <c r="HF29" s="16">
        <v>43987</v>
      </c>
      <c r="HG29" s="16">
        <v>2188</v>
      </c>
      <c r="HH29" s="16">
        <v>147716</v>
      </c>
      <c r="HI29" s="16">
        <v>125121269</v>
      </c>
      <c r="HJ29" s="18">
        <v>1.18058</v>
      </c>
      <c r="HK29" s="18">
        <v>1.9617800000000001</v>
      </c>
      <c r="HL29" s="18">
        <v>0</v>
      </c>
      <c r="HM29" s="16">
        <v>125121269</v>
      </c>
      <c r="HN29" s="16">
        <v>0</v>
      </c>
      <c r="HO29" s="16">
        <v>7635</v>
      </c>
      <c r="HP29" s="17">
        <v>0</v>
      </c>
      <c r="HQ29" s="16">
        <v>0</v>
      </c>
      <c r="HR29" s="15">
        <v>218.839</v>
      </c>
      <c r="HS29" s="16">
        <v>0</v>
      </c>
      <c r="HT29" s="16">
        <v>292355</v>
      </c>
      <c r="HU29" s="16">
        <v>4713</v>
      </c>
      <c r="HV29" s="16">
        <v>10285</v>
      </c>
      <c r="HW29" s="16">
        <v>0</v>
      </c>
      <c r="HX29" s="16">
        <v>15152</v>
      </c>
      <c r="HY29" s="16">
        <v>43987</v>
      </c>
      <c r="HZ29" s="16">
        <v>2188</v>
      </c>
      <c r="IA29" s="16">
        <v>0</v>
      </c>
      <c r="IB29" s="16">
        <v>0</v>
      </c>
      <c r="IC29" s="16">
        <v>246334</v>
      </c>
      <c r="ID29" s="16">
        <v>1054057</v>
      </c>
      <c r="IE29" s="16">
        <v>0</v>
      </c>
      <c r="IF29" s="16">
        <v>4713</v>
      </c>
      <c r="IG29" s="16">
        <v>10285</v>
      </c>
      <c r="IH29" s="16">
        <v>0</v>
      </c>
      <c r="II29" s="16">
        <v>15152</v>
      </c>
      <c r="IJ29" s="16">
        <v>43987</v>
      </c>
      <c r="IK29" s="16">
        <v>2188</v>
      </c>
      <c r="IL29" s="16">
        <v>0</v>
      </c>
      <c r="IM29" s="16">
        <v>0</v>
      </c>
      <c r="IN29" s="16">
        <v>0</v>
      </c>
      <c r="IO29" s="16">
        <v>19088</v>
      </c>
      <c r="IP29" s="16">
        <v>1119166</v>
      </c>
      <c r="IQ29" s="16">
        <v>1354471</v>
      </c>
      <c r="IR29" s="16">
        <v>49344</v>
      </c>
      <c r="IS29" s="16">
        <v>1403815</v>
      </c>
      <c r="IT29" s="19">
        <v>0.1</v>
      </c>
      <c r="IU29" s="16">
        <v>140382</v>
      </c>
      <c r="IV29" s="16">
        <v>125121269</v>
      </c>
      <c r="IW29" s="14">
        <v>175.2</v>
      </c>
      <c r="IX29" s="16">
        <v>714162</v>
      </c>
      <c r="IY29" s="16">
        <v>416026</v>
      </c>
      <c r="IZ29" s="16">
        <v>714162</v>
      </c>
      <c r="JA29" s="17">
        <v>0.25</v>
      </c>
      <c r="JB29" s="19">
        <v>0.14560000000000001</v>
      </c>
      <c r="JC29" s="16">
        <v>140382</v>
      </c>
      <c r="JD29" s="16">
        <v>20440</v>
      </c>
      <c r="JE29" s="17">
        <v>0.01</v>
      </c>
      <c r="JF29" s="16">
        <v>1599912</v>
      </c>
      <c r="JG29" s="16">
        <v>15999</v>
      </c>
      <c r="JH29" s="16">
        <v>140382</v>
      </c>
      <c r="JI29" s="16">
        <v>20440</v>
      </c>
      <c r="JJ29" s="16">
        <v>15999</v>
      </c>
      <c r="JK29" s="16">
        <v>103943</v>
      </c>
      <c r="JL29" s="16">
        <v>20440</v>
      </c>
      <c r="JM29" s="18">
        <v>0</v>
      </c>
      <c r="JN29" s="16">
        <v>0</v>
      </c>
      <c r="JO29" s="16">
        <v>15999</v>
      </c>
      <c r="JP29" s="16">
        <v>103943</v>
      </c>
      <c r="JQ29" s="16">
        <v>119942</v>
      </c>
      <c r="JR29" s="16">
        <v>1403815</v>
      </c>
      <c r="JS29" s="19">
        <v>0</v>
      </c>
      <c r="JT29" s="16">
        <v>0</v>
      </c>
      <c r="JU29" s="17">
        <v>0</v>
      </c>
      <c r="JV29" s="16">
        <v>1599912</v>
      </c>
      <c r="JW29" s="16">
        <v>0</v>
      </c>
      <c r="JX29" s="16">
        <v>0</v>
      </c>
      <c r="JY29" s="16">
        <v>0</v>
      </c>
      <c r="JZ29" s="16">
        <v>0</v>
      </c>
      <c r="KA29" s="16">
        <v>3696</v>
      </c>
      <c r="KB29" s="16">
        <v>3658</v>
      </c>
      <c r="KC29" s="16">
        <v>38</v>
      </c>
      <c r="KD29" s="16">
        <v>246334</v>
      </c>
      <c r="KE29" s="16">
        <v>38</v>
      </c>
      <c r="KF29" s="16">
        <v>246296</v>
      </c>
      <c r="KG29" s="16">
        <v>79</v>
      </c>
      <c r="KH29" s="16">
        <v>38</v>
      </c>
      <c r="KI29" s="16">
        <v>117</v>
      </c>
      <c r="KJ29" s="16">
        <v>675655</v>
      </c>
      <c r="KK29" s="16">
        <v>246296</v>
      </c>
      <c r="KL29" s="18">
        <v>921951</v>
      </c>
      <c r="KM29" s="16">
        <v>103943</v>
      </c>
      <c r="KN29" s="16">
        <v>0</v>
      </c>
      <c r="KO29" s="16">
        <v>0</v>
      </c>
      <c r="KP29" s="16">
        <v>0</v>
      </c>
      <c r="KQ29" s="16">
        <v>1025894</v>
      </c>
      <c r="KR29" s="16">
        <v>0</v>
      </c>
      <c r="KS29" s="16">
        <v>0</v>
      </c>
      <c r="KT29" s="16">
        <v>0</v>
      </c>
      <c r="KU29" s="16">
        <v>1025894</v>
      </c>
      <c r="KV29" s="16">
        <v>103943</v>
      </c>
      <c r="KW29" s="16">
        <v>921951</v>
      </c>
      <c r="KX29" s="16">
        <v>125121269</v>
      </c>
      <c r="KY29" s="16">
        <v>7.3684599999999998</v>
      </c>
      <c r="KZ29" s="16">
        <v>103943</v>
      </c>
      <c r="LA29" s="16">
        <v>125121269</v>
      </c>
      <c r="LB29" s="16">
        <v>0.83074000000000003</v>
      </c>
      <c r="LC29" s="16">
        <v>7.3684599999999998</v>
      </c>
      <c r="LD29" s="16">
        <v>8.1991999999999994</v>
      </c>
      <c r="LE29" s="16">
        <v>66250</v>
      </c>
      <c r="LF29" s="16">
        <v>6537</v>
      </c>
      <c r="LG29" s="16">
        <v>10847</v>
      </c>
      <c r="LH29" s="16">
        <v>11853</v>
      </c>
      <c r="LI29" s="16">
        <v>0</v>
      </c>
      <c r="LJ29" s="16">
        <v>6211</v>
      </c>
      <c r="LK29" s="16">
        <v>728</v>
      </c>
      <c r="LL29" s="16">
        <v>15152</v>
      </c>
      <c r="LM29" s="16">
        <v>87274</v>
      </c>
      <c r="LN29" s="16">
        <v>1119166</v>
      </c>
      <c r="LO29" s="18">
        <v>87274</v>
      </c>
      <c r="LP29" s="16">
        <v>1031892</v>
      </c>
      <c r="LQ29" s="16">
        <v>2027614</v>
      </c>
      <c r="LR29" s="18">
        <v>0</v>
      </c>
      <c r="LS29" s="18">
        <v>0</v>
      </c>
      <c r="LT29" s="18">
        <v>119942</v>
      </c>
      <c r="LU29" s="16">
        <v>0</v>
      </c>
      <c r="LV29" s="16">
        <v>19088</v>
      </c>
      <c r="LW29" s="16">
        <v>0</v>
      </c>
      <c r="LX29" s="16">
        <v>0</v>
      </c>
      <c r="LY29" s="16">
        <v>0</v>
      </c>
      <c r="LZ29" s="16">
        <v>0</v>
      </c>
      <c r="MA29" s="16">
        <v>0</v>
      </c>
      <c r="MB29" s="16">
        <v>1025894</v>
      </c>
      <c r="MC29" s="16">
        <v>19088</v>
      </c>
      <c r="MD29" s="16">
        <v>0</v>
      </c>
      <c r="ME29" s="16">
        <v>15999</v>
      </c>
      <c r="MF29" s="16">
        <v>0</v>
      </c>
      <c r="MG29" s="16">
        <v>5468</v>
      </c>
      <c r="MH29" s="16">
        <v>117</v>
      </c>
      <c r="MI29" s="16">
        <v>0</v>
      </c>
      <c r="MJ29" s="16">
        <v>1066566</v>
      </c>
      <c r="MK29" s="16">
        <v>125121269</v>
      </c>
      <c r="ML29" s="16">
        <v>0.67</v>
      </c>
      <c r="MM29" s="16">
        <v>83831</v>
      </c>
      <c r="MN29" s="16">
        <v>0</v>
      </c>
      <c r="MO29" s="16">
        <v>1599912</v>
      </c>
      <c r="MP29" s="16">
        <v>0</v>
      </c>
      <c r="MQ29" s="16">
        <v>83831</v>
      </c>
      <c r="MR29" s="16">
        <v>0</v>
      </c>
      <c r="MS29" s="16">
        <v>83831</v>
      </c>
      <c r="MT29" s="17">
        <v>0.01</v>
      </c>
      <c r="MU29" s="17">
        <v>0</v>
      </c>
      <c r="MV29" s="17">
        <v>0</v>
      </c>
      <c r="MW29" s="17">
        <v>0</v>
      </c>
      <c r="MX29" s="17">
        <v>0</v>
      </c>
      <c r="MY29" s="17">
        <v>0.01</v>
      </c>
      <c r="MZ29" s="16">
        <v>15999</v>
      </c>
      <c r="NA29" s="16">
        <v>0</v>
      </c>
      <c r="NB29" s="18">
        <v>0</v>
      </c>
      <c r="NC29" s="16">
        <v>0</v>
      </c>
      <c r="ND29" s="17">
        <v>15999</v>
      </c>
      <c r="NE29" s="16">
        <v>250000</v>
      </c>
      <c r="NF29" s="16">
        <v>0</v>
      </c>
      <c r="NG29" s="16">
        <v>41290</v>
      </c>
      <c r="NH29" s="16">
        <v>0</v>
      </c>
      <c r="NI29" s="16">
        <v>0</v>
      </c>
      <c r="NJ29" s="17">
        <v>0</v>
      </c>
      <c r="NK29" s="17">
        <v>0</v>
      </c>
    </row>
    <row r="30" spans="1:375" x14ac:dyDescent="0.55000000000000004">
      <c r="A30" s="13" t="s">
        <v>1191</v>
      </c>
      <c r="B30" s="13" t="s">
        <v>1205</v>
      </c>
      <c r="C30" s="13" t="s">
        <v>60</v>
      </c>
      <c r="D30" s="13" t="s">
        <v>61</v>
      </c>
      <c r="E30" s="14">
        <v>1537.7</v>
      </c>
      <c r="F30" s="15">
        <v>-1</v>
      </c>
      <c r="G30" s="16">
        <v>7443</v>
      </c>
      <c r="H30" s="16">
        <v>-7443</v>
      </c>
      <c r="I30" s="16">
        <v>6553</v>
      </c>
      <c r="J30" s="15">
        <v>-1</v>
      </c>
      <c r="K30" s="16">
        <v>-6553</v>
      </c>
      <c r="L30" s="16">
        <v>7443</v>
      </c>
      <c r="M30" s="16">
        <v>222</v>
      </c>
      <c r="N30" s="16">
        <v>7665</v>
      </c>
      <c r="O30" s="17">
        <v>627.75</v>
      </c>
      <c r="P30" s="17">
        <v>150.97</v>
      </c>
      <c r="Q30" s="14">
        <v>1537.7</v>
      </c>
      <c r="R30" s="17">
        <v>1688.67</v>
      </c>
      <c r="S30" s="17">
        <v>1.95</v>
      </c>
      <c r="T30" s="17">
        <v>1690.62</v>
      </c>
      <c r="U30" s="15">
        <v>14.33</v>
      </c>
      <c r="V30" s="15">
        <v>5.5129999999999999</v>
      </c>
      <c r="W30" s="15">
        <f>Data_AidAndLevy4[[#This Row],[L310]]*Data_AidAndLevy4[[#This Row],[L203]]</f>
        <v>42257.144999999997</v>
      </c>
      <c r="X30" s="17">
        <v>2.2000000000000002</v>
      </c>
      <c r="Y30" s="17">
        <f>Data_AidAndLevy4[[#This Row],[L311]]*Data_AidAndLevy4[[#This Row],[L203]]</f>
        <v>16863</v>
      </c>
      <c r="Z30" s="15">
        <v>0</v>
      </c>
      <c r="AA30" s="15">
        <v>22.042999999999999</v>
      </c>
      <c r="AB30" s="17">
        <v>1688.67</v>
      </c>
      <c r="AC30" s="15">
        <v>1710.713</v>
      </c>
      <c r="AD30" s="17">
        <v>150.97</v>
      </c>
      <c r="AE30" s="15">
        <v>1559.7429999999999</v>
      </c>
      <c r="AF30" s="16">
        <v>7665</v>
      </c>
      <c r="AG30" s="14">
        <v>1537.7</v>
      </c>
      <c r="AH30" s="16">
        <v>11786471</v>
      </c>
      <c r="AI30" s="16">
        <v>11244140</v>
      </c>
      <c r="AJ30" s="17">
        <v>1.01</v>
      </c>
      <c r="AK30" s="16">
        <v>11356581</v>
      </c>
      <c r="AL30" s="16">
        <v>11786471</v>
      </c>
      <c r="AM30" s="16">
        <v>0</v>
      </c>
      <c r="AN30" s="16">
        <v>7665</v>
      </c>
      <c r="AO30" s="15">
        <v>22.042999999999999</v>
      </c>
      <c r="AP30" s="16">
        <v>168960</v>
      </c>
      <c r="AQ30" s="16">
        <v>7665</v>
      </c>
      <c r="AR30" s="17">
        <v>150.97</v>
      </c>
      <c r="AS30" s="16">
        <v>1157185</v>
      </c>
      <c r="AT30" s="17">
        <v>646.82000000000005</v>
      </c>
      <c r="AU30" s="14">
        <v>1537.7</v>
      </c>
      <c r="AV30" s="16">
        <v>994615</v>
      </c>
      <c r="AW30" s="16">
        <v>948342</v>
      </c>
      <c r="AX30" s="16">
        <v>994615</v>
      </c>
      <c r="AY30" s="16">
        <v>0</v>
      </c>
      <c r="AZ30" s="16">
        <v>994615</v>
      </c>
      <c r="BA30" s="16">
        <v>994615</v>
      </c>
      <c r="BB30" s="17">
        <v>71.39</v>
      </c>
      <c r="BC30" s="14">
        <v>1537.7</v>
      </c>
      <c r="BD30" s="16">
        <v>109776</v>
      </c>
      <c r="BE30" s="16">
        <v>104586</v>
      </c>
      <c r="BF30" s="16">
        <v>109776</v>
      </c>
      <c r="BG30" s="16">
        <v>0</v>
      </c>
      <c r="BH30" s="16">
        <v>109776</v>
      </c>
      <c r="BI30" s="16">
        <v>109776</v>
      </c>
      <c r="BJ30" s="17">
        <v>68.08</v>
      </c>
      <c r="BK30" s="14">
        <v>1537.7</v>
      </c>
      <c r="BL30" s="16">
        <v>104687</v>
      </c>
      <c r="BM30" s="16">
        <v>99298</v>
      </c>
      <c r="BN30" s="16">
        <v>104687</v>
      </c>
      <c r="BO30" s="16">
        <v>0</v>
      </c>
      <c r="BP30" s="16">
        <v>104687</v>
      </c>
      <c r="BQ30" s="16">
        <v>104687</v>
      </c>
      <c r="BR30" s="17">
        <v>368.53</v>
      </c>
      <c r="BS30" s="14">
        <v>1537.7</v>
      </c>
      <c r="BT30" s="16">
        <v>566689</v>
      </c>
      <c r="BU30" s="16">
        <v>540528</v>
      </c>
      <c r="BV30" s="16">
        <v>566689</v>
      </c>
      <c r="BW30" s="16">
        <v>0</v>
      </c>
      <c r="BX30" s="16">
        <v>566689</v>
      </c>
      <c r="BY30" s="16">
        <v>566689</v>
      </c>
      <c r="BZ30" s="17">
        <v>332.98</v>
      </c>
      <c r="CA30" s="17">
        <v>1688.67</v>
      </c>
      <c r="CB30" s="16">
        <v>562293</v>
      </c>
      <c r="CC30" s="16">
        <v>536498</v>
      </c>
      <c r="CD30" s="16">
        <v>0</v>
      </c>
      <c r="CE30" s="16">
        <v>536498</v>
      </c>
      <c r="CF30" s="16">
        <v>562293</v>
      </c>
      <c r="CG30" s="16">
        <v>0</v>
      </c>
      <c r="CH30" s="14">
        <v>1537.7</v>
      </c>
      <c r="CI30" s="16">
        <v>105</v>
      </c>
      <c r="CJ30" s="14">
        <v>0.3</v>
      </c>
      <c r="CK30" s="16">
        <v>1642</v>
      </c>
      <c r="CL30" s="17">
        <v>62.16</v>
      </c>
      <c r="CM30" s="16">
        <v>102067</v>
      </c>
      <c r="CN30" s="16">
        <v>1642</v>
      </c>
      <c r="CO30" s="17">
        <v>68.33</v>
      </c>
      <c r="CP30" s="16">
        <v>112198</v>
      </c>
      <c r="CQ30" s="17">
        <v>1.95</v>
      </c>
      <c r="CR30" s="17">
        <v>332.98</v>
      </c>
      <c r="CS30" s="16">
        <v>649</v>
      </c>
      <c r="CT30" s="17">
        <v>31.52</v>
      </c>
      <c r="CU30" s="17">
        <v>1688.67</v>
      </c>
      <c r="CV30" s="16">
        <v>53227</v>
      </c>
      <c r="CW30" s="16">
        <v>50653</v>
      </c>
      <c r="CX30" s="16">
        <v>53227</v>
      </c>
      <c r="CY30" s="16">
        <v>0</v>
      </c>
      <c r="CZ30" s="16">
        <v>53227</v>
      </c>
      <c r="DA30" s="16">
        <v>53227</v>
      </c>
      <c r="DB30" s="17">
        <v>3.67</v>
      </c>
      <c r="DC30" s="17">
        <v>1688.67</v>
      </c>
      <c r="DD30" s="16">
        <v>6197</v>
      </c>
      <c r="DE30" s="16">
        <v>5892</v>
      </c>
      <c r="DF30" s="16">
        <v>6197</v>
      </c>
      <c r="DG30" s="16">
        <v>0</v>
      </c>
      <c r="DH30" s="16">
        <v>6197</v>
      </c>
      <c r="DI30" s="16">
        <v>6197</v>
      </c>
      <c r="DJ30" s="16">
        <v>11786471</v>
      </c>
      <c r="DK30" s="16">
        <v>0</v>
      </c>
      <c r="DL30" s="16">
        <v>168960</v>
      </c>
      <c r="DM30" s="16">
        <v>1157185</v>
      </c>
      <c r="DN30" s="16">
        <v>994615</v>
      </c>
      <c r="DO30" s="16">
        <v>109776</v>
      </c>
      <c r="DP30" s="16">
        <v>104687</v>
      </c>
      <c r="DQ30" s="16">
        <v>566689</v>
      </c>
      <c r="DR30" s="16">
        <v>562293</v>
      </c>
      <c r="DS30" s="16">
        <v>0</v>
      </c>
      <c r="DT30" s="16">
        <v>102067</v>
      </c>
      <c r="DU30" s="16">
        <v>112198</v>
      </c>
      <c r="DV30" s="16">
        <v>649</v>
      </c>
      <c r="DW30" s="16">
        <v>53227</v>
      </c>
      <c r="DX30" s="16">
        <v>6197</v>
      </c>
      <c r="DY30" s="16">
        <v>104406</v>
      </c>
      <c r="DZ30" s="16">
        <v>286128</v>
      </c>
      <c r="EA30" s="16">
        <v>-7443</v>
      </c>
      <c r="EB30" s="16">
        <v>15899293</v>
      </c>
      <c r="EC30" s="16">
        <v>753250905</v>
      </c>
      <c r="ED30" s="18">
        <v>5.4</v>
      </c>
      <c r="EE30" s="16">
        <v>4067555</v>
      </c>
      <c r="EF30" s="16">
        <v>55852</v>
      </c>
      <c r="EG30" s="16">
        <v>54515</v>
      </c>
      <c r="EH30" s="16">
        <v>1337</v>
      </c>
      <c r="EI30" s="16">
        <v>4067555</v>
      </c>
      <c r="EJ30" s="16">
        <v>4068892</v>
      </c>
      <c r="EK30" s="16">
        <v>81782460</v>
      </c>
      <c r="EL30" s="16">
        <v>73505154</v>
      </c>
      <c r="EM30" s="16">
        <v>8277306</v>
      </c>
      <c r="EN30" s="18">
        <v>5.4</v>
      </c>
      <c r="EO30" s="16">
        <v>44697</v>
      </c>
      <c r="EP30" s="16">
        <v>0</v>
      </c>
      <c r="EQ30" s="16">
        <v>0</v>
      </c>
      <c r="ER30" s="16">
        <v>0</v>
      </c>
      <c r="ES30" s="16">
        <v>44697</v>
      </c>
      <c r="ET30" s="16">
        <v>44697</v>
      </c>
      <c r="EU30" s="16">
        <v>4068892</v>
      </c>
      <c r="EV30" s="16">
        <v>4113589</v>
      </c>
      <c r="EW30" s="16">
        <v>6749</v>
      </c>
      <c r="EX30" s="15">
        <v>1559.7429999999999</v>
      </c>
      <c r="EY30" s="16">
        <v>10526706</v>
      </c>
      <c r="EZ30" s="16">
        <v>6749</v>
      </c>
      <c r="FA30" s="17">
        <v>150.97</v>
      </c>
      <c r="FB30" s="16">
        <v>1018897</v>
      </c>
      <c r="FC30" s="16">
        <v>264</v>
      </c>
      <c r="FD30" s="17">
        <v>1690.62</v>
      </c>
      <c r="FE30" s="16">
        <v>446324</v>
      </c>
      <c r="FF30" s="16">
        <v>53227</v>
      </c>
      <c r="FG30" s="16">
        <v>6197</v>
      </c>
      <c r="FH30" s="16">
        <v>505748</v>
      </c>
      <c r="FI30" s="16">
        <v>10526706</v>
      </c>
      <c r="FJ30" s="16">
        <v>1018897</v>
      </c>
      <c r="FK30" s="16">
        <v>-6553</v>
      </c>
      <c r="FL30" s="16">
        <v>994615</v>
      </c>
      <c r="FM30" s="16">
        <v>109776</v>
      </c>
      <c r="FN30" s="16">
        <v>104687</v>
      </c>
      <c r="FO30" s="16">
        <v>566689</v>
      </c>
      <c r="FP30" s="16">
        <v>13820565</v>
      </c>
      <c r="FQ30" s="16">
        <v>4113589</v>
      </c>
      <c r="FR30" s="16">
        <v>9706976</v>
      </c>
      <c r="FS30" s="15">
        <v>1710.713</v>
      </c>
      <c r="FT30" s="16">
        <v>300</v>
      </c>
      <c r="FU30" s="16">
        <v>513214</v>
      </c>
      <c r="FV30" s="16">
        <v>9706976</v>
      </c>
      <c r="FW30" s="16">
        <v>0</v>
      </c>
      <c r="FX30" s="14">
        <v>51.5</v>
      </c>
      <c r="FY30" s="16">
        <v>7635</v>
      </c>
      <c r="FZ30" s="16">
        <v>393203</v>
      </c>
      <c r="GA30" s="14">
        <v>0</v>
      </c>
      <c r="GB30" s="16">
        <v>7413</v>
      </c>
      <c r="GC30" s="16">
        <v>0</v>
      </c>
      <c r="GD30" s="16">
        <v>393203</v>
      </c>
      <c r="GE30" s="16">
        <v>393203</v>
      </c>
      <c r="GF30" s="16">
        <v>15899293</v>
      </c>
      <c r="GG30" s="16">
        <v>13820565</v>
      </c>
      <c r="GH30" s="16">
        <v>0</v>
      </c>
      <c r="GI30" s="16">
        <v>2078728</v>
      </c>
      <c r="GJ30" s="16">
        <v>753250905</v>
      </c>
      <c r="GK30" s="16">
        <v>730567173</v>
      </c>
      <c r="GL30" s="16">
        <v>22683732</v>
      </c>
      <c r="GM30" s="16">
        <v>730567173</v>
      </c>
      <c r="GN30" s="18">
        <v>3.1E-2</v>
      </c>
      <c r="GO30" s="16">
        <v>37256</v>
      </c>
      <c r="GP30" s="16">
        <v>1155</v>
      </c>
      <c r="GQ30" s="16">
        <v>37256</v>
      </c>
      <c r="GR30" s="16">
        <v>1155</v>
      </c>
      <c r="GS30" s="16">
        <v>36101</v>
      </c>
      <c r="GT30" s="16">
        <v>886</v>
      </c>
      <c r="GU30" s="16">
        <v>685</v>
      </c>
      <c r="GV30" s="16">
        <v>201</v>
      </c>
      <c r="GW30" s="15">
        <v>1710.713</v>
      </c>
      <c r="GX30" s="16">
        <v>343853</v>
      </c>
      <c r="GY30" s="15">
        <v>1710.713</v>
      </c>
      <c r="GZ30" s="16">
        <v>10</v>
      </c>
      <c r="HA30" s="16">
        <v>17107</v>
      </c>
      <c r="HB30" s="15">
        <v>1710.713</v>
      </c>
      <c r="HC30" s="16">
        <v>7635</v>
      </c>
      <c r="HD30" s="15">
        <v>0.11600000000000001</v>
      </c>
      <c r="HE30" s="16">
        <v>1515692</v>
      </c>
      <c r="HF30" s="16">
        <v>343853</v>
      </c>
      <c r="HG30" s="16">
        <v>17107</v>
      </c>
      <c r="HH30" s="16">
        <v>1154732</v>
      </c>
      <c r="HI30" s="16">
        <v>753250905</v>
      </c>
      <c r="HJ30" s="18">
        <v>1.5329999999999999</v>
      </c>
      <c r="HK30" s="18">
        <v>1.9617800000000001</v>
      </c>
      <c r="HL30" s="18">
        <v>0</v>
      </c>
      <c r="HM30" s="16">
        <v>753250905</v>
      </c>
      <c r="HN30" s="16">
        <v>0</v>
      </c>
      <c r="HO30" s="16">
        <v>7635</v>
      </c>
      <c r="HP30" s="17">
        <v>0</v>
      </c>
      <c r="HQ30" s="16">
        <v>0</v>
      </c>
      <c r="HR30" s="15">
        <v>1710.713</v>
      </c>
      <c r="HS30" s="16">
        <v>0</v>
      </c>
      <c r="HT30" s="16">
        <v>2078728</v>
      </c>
      <c r="HU30" s="16">
        <v>36101</v>
      </c>
      <c r="HV30" s="16">
        <v>0</v>
      </c>
      <c r="HW30" s="16">
        <v>0</v>
      </c>
      <c r="HX30" s="16">
        <v>104406</v>
      </c>
      <c r="HY30" s="16">
        <v>343853</v>
      </c>
      <c r="HZ30" s="16">
        <v>17107</v>
      </c>
      <c r="IA30" s="16">
        <v>0</v>
      </c>
      <c r="IB30" s="16">
        <v>0</v>
      </c>
      <c r="IC30" s="16">
        <v>1786073</v>
      </c>
      <c r="ID30" s="16">
        <v>9706976</v>
      </c>
      <c r="IE30" s="16">
        <v>0</v>
      </c>
      <c r="IF30" s="16">
        <v>36101</v>
      </c>
      <c r="IG30" s="16">
        <v>0</v>
      </c>
      <c r="IH30" s="16">
        <v>0</v>
      </c>
      <c r="II30" s="16">
        <v>104406</v>
      </c>
      <c r="IJ30" s="16">
        <v>343853</v>
      </c>
      <c r="IK30" s="16">
        <v>17107</v>
      </c>
      <c r="IL30" s="16">
        <v>0</v>
      </c>
      <c r="IM30" s="16">
        <v>0</v>
      </c>
      <c r="IN30" s="16">
        <v>0</v>
      </c>
      <c r="IO30" s="16">
        <v>393203</v>
      </c>
      <c r="IP30" s="16">
        <v>10392834</v>
      </c>
      <c r="IQ30" s="16">
        <v>11786471</v>
      </c>
      <c r="IR30" s="16">
        <v>0</v>
      </c>
      <c r="IS30" s="16">
        <v>11786471</v>
      </c>
      <c r="IT30" s="19">
        <v>0.1</v>
      </c>
      <c r="IU30" s="16">
        <v>1178647</v>
      </c>
      <c r="IV30" s="16">
        <v>753250905</v>
      </c>
      <c r="IW30" s="14">
        <v>1537.7</v>
      </c>
      <c r="IX30" s="16">
        <v>489856</v>
      </c>
      <c r="IY30" s="16">
        <v>416026</v>
      </c>
      <c r="IZ30" s="16">
        <v>489856</v>
      </c>
      <c r="JA30" s="17">
        <v>0.25</v>
      </c>
      <c r="JB30" s="19">
        <v>0.21229999999999999</v>
      </c>
      <c r="JC30" s="16">
        <v>1178647</v>
      </c>
      <c r="JD30" s="16">
        <v>250227</v>
      </c>
      <c r="JE30" s="17">
        <v>0.04</v>
      </c>
      <c r="JF30" s="16">
        <v>12257890</v>
      </c>
      <c r="JG30" s="16">
        <v>490316</v>
      </c>
      <c r="JH30" s="16">
        <v>1178647</v>
      </c>
      <c r="JI30" s="16">
        <v>250227</v>
      </c>
      <c r="JJ30" s="16">
        <v>490316</v>
      </c>
      <c r="JK30" s="16">
        <v>438104</v>
      </c>
      <c r="JL30" s="16">
        <v>250227</v>
      </c>
      <c r="JM30" s="18">
        <v>0</v>
      </c>
      <c r="JN30" s="16">
        <v>0</v>
      </c>
      <c r="JO30" s="16">
        <v>490316</v>
      </c>
      <c r="JP30" s="16">
        <v>438104</v>
      </c>
      <c r="JQ30" s="16">
        <v>928420</v>
      </c>
      <c r="JR30" s="16">
        <v>11786471</v>
      </c>
      <c r="JS30" s="19">
        <v>0</v>
      </c>
      <c r="JT30" s="16">
        <v>0</v>
      </c>
      <c r="JU30" s="17">
        <v>0</v>
      </c>
      <c r="JV30" s="16">
        <v>12257890</v>
      </c>
      <c r="JW30" s="16">
        <v>0</v>
      </c>
      <c r="JX30" s="16">
        <v>0</v>
      </c>
      <c r="JY30" s="16">
        <v>0</v>
      </c>
      <c r="JZ30" s="16">
        <v>0</v>
      </c>
      <c r="KA30" s="16">
        <v>24884</v>
      </c>
      <c r="KB30" s="16">
        <v>24288</v>
      </c>
      <c r="KC30" s="16">
        <v>596</v>
      </c>
      <c r="KD30" s="16">
        <v>1786073</v>
      </c>
      <c r="KE30" s="16">
        <v>596</v>
      </c>
      <c r="KF30" s="16">
        <v>1785477</v>
      </c>
      <c r="KG30" s="16">
        <v>1337</v>
      </c>
      <c r="KH30" s="16">
        <v>596</v>
      </c>
      <c r="KI30" s="16">
        <v>1933</v>
      </c>
      <c r="KJ30" s="16">
        <v>4067555</v>
      </c>
      <c r="KK30" s="16">
        <v>1785477</v>
      </c>
      <c r="KL30" s="18">
        <v>5853032</v>
      </c>
      <c r="KM30" s="16">
        <v>438104</v>
      </c>
      <c r="KN30" s="16">
        <v>0</v>
      </c>
      <c r="KO30" s="16">
        <v>0</v>
      </c>
      <c r="KP30" s="16">
        <v>0</v>
      </c>
      <c r="KQ30" s="16">
        <v>6291136</v>
      </c>
      <c r="KR30" s="16">
        <v>0</v>
      </c>
      <c r="KS30" s="16">
        <v>0</v>
      </c>
      <c r="KT30" s="16">
        <v>0</v>
      </c>
      <c r="KU30" s="16">
        <v>6291136</v>
      </c>
      <c r="KV30" s="16">
        <v>438104</v>
      </c>
      <c r="KW30" s="16">
        <v>5853032</v>
      </c>
      <c r="KX30" s="16">
        <v>753250905</v>
      </c>
      <c r="KY30" s="16">
        <v>7.7703600000000002</v>
      </c>
      <c r="KZ30" s="16">
        <v>438104</v>
      </c>
      <c r="LA30" s="16">
        <v>782314126</v>
      </c>
      <c r="LB30" s="16">
        <v>0.56001000000000001</v>
      </c>
      <c r="LC30" s="16">
        <v>7.7703600000000002</v>
      </c>
      <c r="LD30" s="16">
        <v>8.3303700000000003</v>
      </c>
      <c r="LE30" s="16">
        <v>562293</v>
      </c>
      <c r="LF30" s="16">
        <v>0</v>
      </c>
      <c r="LG30" s="16">
        <v>102067</v>
      </c>
      <c r="LH30" s="16">
        <v>112198</v>
      </c>
      <c r="LI30" s="16">
        <v>649</v>
      </c>
      <c r="LJ30" s="16">
        <v>53227</v>
      </c>
      <c r="LK30" s="16">
        <v>6197</v>
      </c>
      <c r="LL30" s="16">
        <v>104406</v>
      </c>
      <c r="LM30" s="16">
        <v>732225</v>
      </c>
      <c r="LN30" s="16">
        <v>10392834</v>
      </c>
      <c r="LO30" s="18">
        <v>732225</v>
      </c>
      <c r="LP30" s="16">
        <v>9660609</v>
      </c>
      <c r="LQ30" s="16">
        <v>15899293</v>
      </c>
      <c r="LR30" s="18">
        <v>0</v>
      </c>
      <c r="LS30" s="18">
        <v>0</v>
      </c>
      <c r="LT30" s="18">
        <v>928420</v>
      </c>
      <c r="LU30" s="16">
        <v>0</v>
      </c>
      <c r="LV30" s="16">
        <v>393203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6291136</v>
      </c>
      <c r="MC30" s="16">
        <v>393203</v>
      </c>
      <c r="MD30" s="16">
        <v>0</v>
      </c>
      <c r="ME30" s="16">
        <v>490316</v>
      </c>
      <c r="MF30" s="16">
        <v>0</v>
      </c>
      <c r="MG30" s="16">
        <v>44697</v>
      </c>
      <c r="MH30" s="16">
        <v>1933</v>
      </c>
      <c r="MI30" s="16">
        <v>0</v>
      </c>
      <c r="MJ30" s="16">
        <v>7221285</v>
      </c>
      <c r="MK30" s="16">
        <v>782314126</v>
      </c>
      <c r="ML30" s="16">
        <v>0</v>
      </c>
      <c r="MM30" s="16">
        <v>0</v>
      </c>
      <c r="MN30" s="16">
        <v>0</v>
      </c>
      <c r="MO30" s="16">
        <v>12257890</v>
      </c>
      <c r="MP30" s="16">
        <v>0</v>
      </c>
      <c r="MQ30" s="16">
        <v>0</v>
      </c>
      <c r="MR30" s="16">
        <v>0</v>
      </c>
      <c r="MS30" s="16">
        <v>0</v>
      </c>
      <c r="MT30" s="17">
        <v>0.04</v>
      </c>
      <c r="MU30" s="17">
        <v>0</v>
      </c>
      <c r="MV30" s="17">
        <v>0</v>
      </c>
      <c r="MW30" s="17">
        <v>0</v>
      </c>
      <c r="MX30" s="17">
        <v>0</v>
      </c>
      <c r="MY30" s="17">
        <v>0.04</v>
      </c>
      <c r="MZ30" s="16">
        <v>490316</v>
      </c>
      <c r="NA30" s="16">
        <v>0</v>
      </c>
      <c r="NB30" s="18">
        <v>0</v>
      </c>
      <c r="NC30" s="16">
        <v>0</v>
      </c>
      <c r="ND30" s="17">
        <v>490316</v>
      </c>
      <c r="NE30" s="16">
        <v>785000</v>
      </c>
      <c r="NF30" s="16">
        <v>0</v>
      </c>
      <c r="NG30" s="16">
        <v>258164</v>
      </c>
      <c r="NH30" s="16">
        <v>0</v>
      </c>
      <c r="NI30" s="16">
        <v>0</v>
      </c>
      <c r="NJ30" s="17">
        <v>0</v>
      </c>
      <c r="NK30" s="17">
        <v>0</v>
      </c>
    </row>
    <row r="31" spans="1:375" x14ac:dyDescent="0.55000000000000004">
      <c r="A31" s="13" t="s">
        <v>1199</v>
      </c>
      <c r="B31" s="13" t="s">
        <v>1208</v>
      </c>
      <c r="C31" s="13" t="s">
        <v>62</v>
      </c>
      <c r="D31" s="13" t="s">
        <v>63</v>
      </c>
      <c r="E31" s="14">
        <v>4017.2</v>
      </c>
      <c r="F31" s="15">
        <v>-2</v>
      </c>
      <c r="G31" s="16">
        <v>7452</v>
      </c>
      <c r="H31" s="16">
        <v>-14904</v>
      </c>
      <c r="I31" s="16">
        <v>6553</v>
      </c>
      <c r="J31" s="15">
        <v>-2</v>
      </c>
      <c r="K31" s="16">
        <v>-13106</v>
      </c>
      <c r="L31" s="16">
        <v>7452</v>
      </c>
      <c r="M31" s="16">
        <v>222</v>
      </c>
      <c r="N31" s="16">
        <v>7674</v>
      </c>
      <c r="O31" s="17">
        <v>619.89</v>
      </c>
      <c r="P31" s="17">
        <v>541.84</v>
      </c>
      <c r="Q31" s="14">
        <v>4017.2</v>
      </c>
      <c r="R31" s="17">
        <v>4559.04</v>
      </c>
      <c r="S31" s="17">
        <v>0</v>
      </c>
      <c r="T31" s="17">
        <v>4559.04</v>
      </c>
      <c r="U31" s="15">
        <v>38.369999999999997</v>
      </c>
      <c r="V31" s="15">
        <v>17.486000000000001</v>
      </c>
      <c r="W31" s="15">
        <f>Data_AidAndLevy4[[#This Row],[L310]]*Data_AidAndLevy4[[#This Row],[L203]]</f>
        <v>134187.56400000001</v>
      </c>
      <c r="X31" s="17">
        <v>11.26</v>
      </c>
      <c r="Y31" s="17">
        <f>Data_AidAndLevy4[[#This Row],[L311]]*Data_AidAndLevy4[[#This Row],[L203]]</f>
        <v>86409.24</v>
      </c>
      <c r="Z31" s="15">
        <v>0</v>
      </c>
      <c r="AA31" s="15">
        <v>67.116</v>
      </c>
      <c r="AB31" s="17">
        <v>4559.04</v>
      </c>
      <c r="AC31" s="15">
        <v>4626.1559999999999</v>
      </c>
      <c r="AD31" s="17">
        <v>541.84</v>
      </c>
      <c r="AE31" s="15">
        <v>4084.3159999999998</v>
      </c>
      <c r="AF31" s="16">
        <v>7674</v>
      </c>
      <c r="AG31" s="14">
        <v>4017.2</v>
      </c>
      <c r="AH31" s="16">
        <v>30827993</v>
      </c>
      <c r="AI31" s="16">
        <v>30138124</v>
      </c>
      <c r="AJ31" s="17">
        <v>1.01</v>
      </c>
      <c r="AK31" s="16">
        <v>30439505</v>
      </c>
      <c r="AL31" s="16">
        <v>30827993</v>
      </c>
      <c r="AM31" s="16">
        <v>0</v>
      </c>
      <c r="AN31" s="16">
        <v>7674</v>
      </c>
      <c r="AO31" s="15">
        <v>67.116</v>
      </c>
      <c r="AP31" s="16">
        <v>515048</v>
      </c>
      <c r="AQ31" s="16">
        <v>7674</v>
      </c>
      <c r="AR31" s="17">
        <v>541.84</v>
      </c>
      <c r="AS31" s="16">
        <v>4158080</v>
      </c>
      <c r="AT31" s="17">
        <v>638.96</v>
      </c>
      <c r="AU31" s="14">
        <v>4017.2</v>
      </c>
      <c r="AV31" s="16">
        <v>2566830</v>
      </c>
      <c r="AW31" s="16">
        <v>2507021</v>
      </c>
      <c r="AX31" s="16">
        <v>2566830</v>
      </c>
      <c r="AY31" s="16">
        <v>0</v>
      </c>
      <c r="AZ31" s="16">
        <v>2566830</v>
      </c>
      <c r="BA31" s="16">
        <v>2566830</v>
      </c>
      <c r="BB31" s="17">
        <v>73.05</v>
      </c>
      <c r="BC31" s="14">
        <v>4017.2</v>
      </c>
      <c r="BD31" s="16">
        <v>293456</v>
      </c>
      <c r="BE31" s="16">
        <v>286700</v>
      </c>
      <c r="BF31" s="16">
        <v>293456</v>
      </c>
      <c r="BG31" s="16">
        <v>0</v>
      </c>
      <c r="BH31" s="16">
        <v>293456</v>
      </c>
      <c r="BI31" s="16">
        <v>293456</v>
      </c>
      <c r="BJ31" s="17">
        <v>74.06</v>
      </c>
      <c r="BK31" s="14">
        <v>4017.2</v>
      </c>
      <c r="BL31" s="16">
        <v>297514</v>
      </c>
      <c r="BM31" s="16">
        <v>290017</v>
      </c>
      <c r="BN31" s="16">
        <v>297514</v>
      </c>
      <c r="BO31" s="16">
        <v>0</v>
      </c>
      <c r="BP31" s="16">
        <v>297514</v>
      </c>
      <c r="BQ31" s="16">
        <v>297514</v>
      </c>
      <c r="BR31" s="17">
        <v>368.53</v>
      </c>
      <c r="BS31" s="14">
        <v>4017.2</v>
      </c>
      <c r="BT31" s="16">
        <v>1480459</v>
      </c>
      <c r="BU31" s="16">
        <v>1447051</v>
      </c>
      <c r="BV31" s="16">
        <v>1480459</v>
      </c>
      <c r="BW31" s="16">
        <v>0</v>
      </c>
      <c r="BX31" s="16">
        <v>1480459</v>
      </c>
      <c r="BY31" s="16">
        <v>1480459</v>
      </c>
      <c r="BZ31" s="17">
        <v>334.9</v>
      </c>
      <c r="CA31" s="17">
        <v>4559.04</v>
      </c>
      <c r="CB31" s="16">
        <v>1526822</v>
      </c>
      <c r="CC31" s="16">
        <v>1470727</v>
      </c>
      <c r="CD31" s="16">
        <v>0</v>
      </c>
      <c r="CE31" s="16">
        <v>1470727</v>
      </c>
      <c r="CF31" s="16">
        <v>1526822</v>
      </c>
      <c r="CG31" s="16">
        <v>0</v>
      </c>
      <c r="CH31" s="14">
        <v>4017.2</v>
      </c>
      <c r="CI31" s="16">
        <v>285</v>
      </c>
      <c r="CJ31" s="14">
        <v>0</v>
      </c>
      <c r="CK31" s="16">
        <v>4302</v>
      </c>
      <c r="CL31" s="17">
        <v>61.98</v>
      </c>
      <c r="CM31" s="16">
        <v>266638</v>
      </c>
      <c r="CN31" s="16">
        <v>4302</v>
      </c>
      <c r="CO31" s="17">
        <v>67.73</v>
      </c>
      <c r="CP31" s="16">
        <v>291374</v>
      </c>
      <c r="CQ31" s="17">
        <v>0</v>
      </c>
      <c r="CR31" s="17">
        <v>334.9</v>
      </c>
      <c r="CS31" s="16">
        <v>0</v>
      </c>
      <c r="CT31" s="17">
        <v>30.77</v>
      </c>
      <c r="CU31" s="17">
        <v>4559.04</v>
      </c>
      <c r="CV31" s="16">
        <v>140282</v>
      </c>
      <c r="CW31" s="16">
        <v>134644</v>
      </c>
      <c r="CX31" s="16">
        <v>140282</v>
      </c>
      <c r="CY31" s="16">
        <v>0</v>
      </c>
      <c r="CZ31" s="16">
        <v>140282</v>
      </c>
      <c r="DA31" s="16">
        <v>140282</v>
      </c>
      <c r="DB31" s="17">
        <v>3.61</v>
      </c>
      <c r="DC31" s="17">
        <v>4559.04</v>
      </c>
      <c r="DD31" s="16">
        <v>16458</v>
      </c>
      <c r="DE31" s="16">
        <v>15785</v>
      </c>
      <c r="DF31" s="16">
        <v>16458</v>
      </c>
      <c r="DG31" s="16">
        <v>0</v>
      </c>
      <c r="DH31" s="16">
        <v>16458</v>
      </c>
      <c r="DI31" s="16">
        <v>16458</v>
      </c>
      <c r="DJ31" s="16">
        <v>30827993</v>
      </c>
      <c r="DK31" s="16">
        <v>0</v>
      </c>
      <c r="DL31" s="16">
        <v>515048</v>
      </c>
      <c r="DM31" s="16">
        <v>4158080</v>
      </c>
      <c r="DN31" s="16">
        <v>2566830</v>
      </c>
      <c r="DO31" s="16">
        <v>293456</v>
      </c>
      <c r="DP31" s="16">
        <v>297514</v>
      </c>
      <c r="DQ31" s="16">
        <v>1480459</v>
      </c>
      <c r="DR31" s="16">
        <v>1526822</v>
      </c>
      <c r="DS31" s="16">
        <v>0</v>
      </c>
      <c r="DT31" s="16">
        <v>266638</v>
      </c>
      <c r="DU31" s="16">
        <v>291374</v>
      </c>
      <c r="DV31" s="16">
        <v>0</v>
      </c>
      <c r="DW31" s="16">
        <v>140282</v>
      </c>
      <c r="DX31" s="16">
        <v>16458</v>
      </c>
      <c r="DY31" s="16">
        <v>244032</v>
      </c>
      <c r="DZ31" s="16">
        <v>1288656</v>
      </c>
      <c r="EA31" s="16">
        <v>-14904</v>
      </c>
      <c r="EB31" s="16">
        <v>43410674</v>
      </c>
      <c r="EC31" s="16">
        <v>1667399621</v>
      </c>
      <c r="ED31" s="18">
        <v>5.4</v>
      </c>
      <c r="EE31" s="16">
        <v>9003958</v>
      </c>
      <c r="EF31" s="16">
        <v>156254</v>
      </c>
      <c r="EG31" s="16">
        <v>154923</v>
      </c>
      <c r="EH31" s="16">
        <v>1331</v>
      </c>
      <c r="EI31" s="16">
        <v>9003958</v>
      </c>
      <c r="EJ31" s="16">
        <v>9005289</v>
      </c>
      <c r="EK31" s="16">
        <v>635157184</v>
      </c>
      <c r="EL31" s="16">
        <v>609947804</v>
      </c>
      <c r="EM31" s="16">
        <v>25209380</v>
      </c>
      <c r="EN31" s="18">
        <v>5.4</v>
      </c>
      <c r="EO31" s="16">
        <v>136131</v>
      </c>
      <c r="EP31" s="16">
        <v>0</v>
      </c>
      <c r="EQ31" s="16">
        <v>0</v>
      </c>
      <c r="ER31" s="16">
        <v>0</v>
      </c>
      <c r="ES31" s="16">
        <v>136131</v>
      </c>
      <c r="ET31" s="16">
        <v>136131</v>
      </c>
      <c r="EU31" s="16">
        <v>9005289</v>
      </c>
      <c r="EV31" s="16">
        <v>9141420</v>
      </c>
      <c r="EW31" s="16">
        <v>6749</v>
      </c>
      <c r="EX31" s="15">
        <v>4084.3159999999998</v>
      </c>
      <c r="EY31" s="16">
        <v>27565049</v>
      </c>
      <c r="EZ31" s="16">
        <v>6749</v>
      </c>
      <c r="FA31" s="17">
        <v>541.84</v>
      </c>
      <c r="FB31" s="16">
        <v>3656878</v>
      </c>
      <c r="FC31" s="16">
        <v>264</v>
      </c>
      <c r="FD31" s="17">
        <v>4559.04</v>
      </c>
      <c r="FE31" s="16">
        <v>1203587</v>
      </c>
      <c r="FF31" s="16">
        <v>140282</v>
      </c>
      <c r="FG31" s="16">
        <v>16458</v>
      </c>
      <c r="FH31" s="16">
        <v>1360327</v>
      </c>
      <c r="FI31" s="16">
        <v>27565049</v>
      </c>
      <c r="FJ31" s="16">
        <v>3656878</v>
      </c>
      <c r="FK31" s="16">
        <v>-13106</v>
      </c>
      <c r="FL31" s="16">
        <v>2566830</v>
      </c>
      <c r="FM31" s="16">
        <v>293456</v>
      </c>
      <c r="FN31" s="16">
        <v>297514</v>
      </c>
      <c r="FO31" s="16">
        <v>1480459</v>
      </c>
      <c r="FP31" s="16">
        <v>37207407</v>
      </c>
      <c r="FQ31" s="16">
        <v>9141420</v>
      </c>
      <c r="FR31" s="16">
        <v>28065987</v>
      </c>
      <c r="FS31" s="15">
        <v>4626.1559999999999</v>
      </c>
      <c r="FT31" s="16">
        <v>300</v>
      </c>
      <c r="FU31" s="16">
        <v>1387847</v>
      </c>
      <c r="FV31" s="16">
        <v>28065987</v>
      </c>
      <c r="FW31" s="16">
        <v>0</v>
      </c>
      <c r="FX31" s="14">
        <v>127.5</v>
      </c>
      <c r="FY31" s="16">
        <v>7635</v>
      </c>
      <c r="FZ31" s="16">
        <v>973463</v>
      </c>
      <c r="GA31" s="14">
        <v>0</v>
      </c>
      <c r="GB31" s="16">
        <v>7413</v>
      </c>
      <c r="GC31" s="16">
        <v>0</v>
      </c>
      <c r="GD31" s="16">
        <v>973463</v>
      </c>
      <c r="GE31" s="16">
        <v>973463</v>
      </c>
      <c r="GF31" s="16">
        <v>43410674</v>
      </c>
      <c r="GG31" s="16">
        <v>37207407</v>
      </c>
      <c r="GH31" s="16">
        <v>0</v>
      </c>
      <c r="GI31" s="16">
        <v>6203267</v>
      </c>
      <c r="GJ31" s="16">
        <v>1667399621</v>
      </c>
      <c r="GK31" s="16">
        <v>1648868093</v>
      </c>
      <c r="GL31" s="16">
        <v>18531528</v>
      </c>
      <c r="GM31" s="16">
        <v>1648868093</v>
      </c>
      <c r="GN31" s="18">
        <v>1.12E-2</v>
      </c>
      <c r="GO31" s="16">
        <v>19428</v>
      </c>
      <c r="GP31" s="16">
        <v>218</v>
      </c>
      <c r="GQ31" s="16">
        <v>19428</v>
      </c>
      <c r="GR31" s="16">
        <v>218</v>
      </c>
      <c r="GS31" s="16">
        <v>19210</v>
      </c>
      <c r="GT31" s="16">
        <v>886</v>
      </c>
      <c r="GU31" s="16">
        <v>685</v>
      </c>
      <c r="GV31" s="16">
        <v>201</v>
      </c>
      <c r="GW31" s="15">
        <v>4626.1559999999999</v>
      </c>
      <c r="GX31" s="16">
        <v>929857</v>
      </c>
      <c r="GY31" s="15">
        <v>4626.1559999999999</v>
      </c>
      <c r="GZ31" s="16">
        <v>10</v>
      </c>
      <c r="HA31" s="16">
        <v>46262</v>
      </c>
      <c r="HB31" s="15">
        <v>4626.1559999999999</v>
      </c>
      <c r="HC31" s="16">
        <v>7635</v>
      </c>
      <c r="HD31" s="15">
        <v>0.11600000000000001</v>
      </c>
      <c r="HE31" s="16">
        <v>4098774</v>
      </c>
      <c r="HF31" s="16">
        <v>929857</v>
      </c>
      <c r="HG31" s="16">
        <v>46262</v>
      </c>
      <c r="HH31" s="16">
        <v>3122655</v>
      </c>
      <c r="HI31" s="16">
        <v>1667399621</v>
      </c>
      <c r="HJ31" s="18">
        <v>1.87277</v>
      </c>
      <c r="HK31" s="18">
        <v>1.9617800000000001</v>
      </c>
      <c r="HL31" s="18">
        <v>0</v>
      </c>
      <c r="HM31" s="16">
        <v>1667399621</v>
      </c>
      <c r="HN31" s="16">
        <v>0</v>
      </c>
      <c r="HO31" s="16">
        <v>7635</v>
      </c>
      <c r="HP31" s="17">
        <v>0</v>
      </c>
      <c r="HQ31" s="16">
        <v>0</v>
      </c>
      <c r="HR31" s="15">
        <v>4626.1559999999999</v>
      </c>
      <c r="HS31" s="16">
        <v>0</v>
      </c>
      <c r="HT31" s="16">
        <v>6203267</v>
      </c>
      <c r="HU31" s="16">
        <v>19210</v>
      </c>
      <c r="HV31" s="16">
        <v>0</v>
      </c>
      <c r="HW31" s="16">
        <v>0</v>
      </c>
      <c r="HX31" s="16">
        <v>244032</v>
      </c>
      <c r="HY31" s="16">
        <v>929857</v>
      </c>
      <c r="HZ31" s="16">
        <v>46262</v>
      </c>
      <c r="IA31" s="16">
        <v>0</v>
      </c>
      <c r="IB31" s="16">
        <v>0</v>
      </c>
      <c r="IC31" s="16">
        <v>5451970</v>
      </c>
      <c r="ID31" s="16">
        <v>28065987</v>
      </c>
      <c r="IE31" s="16">
        <v>0</v>
      </c>
      <c r="IF31" s="16">
        <v>19210</v>
      </c>
      <c r="IG31" s="16">
        <v>0</v>
      </c>
      <c r="IH31" s="16">
        <v>0</v>
      </c>
      <c r="II31" s="16">
        <v>244032</v>
      </c>
      <c r="IJ31" s="16">
        <v>929857</v>
      </c>
      <c r="IK31" s="16">
        <v>46262</v>
      </c>
      <c r="IL31" s="16">
        <v>0</v>
      </c>
      <c r="IM31" s="16">
        <v>0</v>
      </c>
      <c r="IN31" s="16">
        <v>0</v>
      </c>
      <c r="IO31" s="16">
        <v>973463</v>
      </c>
      <c r="IP31" s="16">
        <v>29790747</v>
      </c>
      <c r="IQ31" s="16">
        <v>30827993</v>
      </c>
      <c r="IR31" s="16">
        <v>0</v>
      </c>
      <c r="IS31" s="16">
        <v>30827993</v>
      </c>
      <c r="IT31" s="19">
        <v>0.1</v>
      </c>
      <c r="IU31" s="16">
        <v>3082799</v>
      </c>
      <c r="IV31" s="16">
        <v>1667399621</v>
      </c>
      <c r="IW31" s="14">
        <v>4017.2</v>
      </c>
      <c r="IX31" s="16">
        <v>415065</v>
      </c>
      <c r="IY31" s="16">
        <v>416026</v>
      </c>
      <c r="IZ31" s="16">
        <v>415065</v>
      </c>
      <c r="JA31" s="17">
        <v>0.25</v>
      </c>
      <c r="JB31" s="19">
        <v>0.25059999999999999</v>
      </c>
      <c r="JC31" s="16">
        <v>3082799</v>
      </c>
      <c r="JD31" s="16">
        <v>772549</v>
      </c>
      <c r="JE31" s="17">
        <v>0</v>
      </c>
      <c r="JF31" s="16">
        <v>66987640</v>
      </c>
      <c r="JG31" s="16">
        <v>0</v>
      </c>
      <c r="JH31" s="16">
        <v>3082799</v>
      </c>
      <c r="JI31" s="16">
        <v>772549</v>
      </c>
      <c r="JJ31" s="16">
        <v>0</v>
      </c>
      <c r="JK31" s="16">
        <v>2310250</v>
      </c>
      <c r="JL31" s="16">
        <v>772549</v>
      </c>
      <c r="JM31" s="18">
        <v>0</v>
      </c>
      <c r="JN31" s="16">
        <v>0</v>
      </c>
      <c r="JO31" s="16">
        <v>0</v>
      </c>
      <c r="JP31" s="16">
        <v>2310250</v>
      </c>
      <c r="JQ31" s="16">
        <v>2310250</v>
      </c>
      <c r="JR31" s="16">
        <v>30827993</v>
      </c>
      <c r="JS31" s="19">
        <v>0</v>
      </c>
      <c r="JT31" s="16">
        <v>0</v>
      </c>
      <c r="JU31" s="17">
        <v>0</v>
      </c>
      <c r="JV31" s="16">
        <v>66987640</v>
      </c>
      <c r="JW31" s="16">
        <v>0</v>
      </c>
      <c r="JX31" s="16">
        <v>0</v>
      </c>
      <c r="JY31" s="16">
        <v>0</v>
      </c>
      <c r="JZ31" s="16">
        <v>0</v>
      </c>
      <c r="KA31" s="16">
        <v>97009</v>
      </c>
      <c r="KB31" s="16">
        <v>96183</v>
      </c>
      <c r="KC31" s="16">
        <v>826</v>
      </c>
      <c r="KD31" s="16">
        <v>5451970</v>
      </c>
      <c r="KE31" s="16">
        <v>826</v>
      </c>
      <c r="KF31" s="16">
        <v>5451144</v>
      </c>
      <c r="KG31" s="16">
        <v>1331</v>
      </c>
      <c r="KH31" s="16">
        <v>826</v>
      </c>
      <c r="KI31" s="16">
        <v>2157</v>
      </c>
      <c r="KJ31" s="16">
        <v>9003958</v>
      </c>
      <c r="KK31" s="16">
        <v>5451144</v>
      </c>
      <c r="KL31" s="18">
        <v>14455102</v>
      </c>
      <c r="KM31" s="16">
        <v>2310250</v>
      </c>
      <c r="KN31" s="16">
        <v>0</v>
      </c>
      <c r="KO31" s="16">
        <v>0</v>
      </c>
      <c r="KP31" s="16">
        <v>0</v>
      </c>
      <c r="KQ31" s="16">
        <v>16765352</v>
      </c>
      <c r="KR31" s="16">
        <v>507800</v>
      </c>
      <c r="KS31" s="16">
        <v>0</v>
      </c>
      <c r="KT31" s="16">
        <v>0</v>
      </c>
      <c r="KU31" s="16">
        <v>17273152</v>
      </c>
      <c r="KV31" s="16">
        <v>2310250</v>
      </c>
      <c r="KW31" s="16">
        <v>14962902</v>
      </c>
      <c r="KX31" s="16">
        <v>1667399621</v>
      </c>
      <c r="KY31" s="16">
        <v>8.9737899999999993</v>
      </c>
      <c r="KZ31" s="16">
        <v>2310250</v>
      </c>
      <c r="LA31" s="16">
        <v>1757071757</v>
      </c>
      <c r="LB31" s="16">
        <v>1.3148299999999999</v>
      </c>
      <c r="LC31" s="16">
        <v>8.9737899999999993</v>
      </c>
      <c r="LD31" s="16">
        <v>10.28862</v>
      </c>
      <c r="LE31" s="16">
        <v>1526822</v>
      </c>
      <c r="LF31" s="16">
        <v>0</v>
      </c>
      <c r="LG31" s="16">
        <v>266638</v>
      </c>
      <c r="LH31" s="16">
        <v>291374</v>
      </c>
      <c r="LI31" s="16">
        <v>0</v>
      </c>
      <c r="LJ31" s="16">
        <v>140282</v>
      </c>
      <c r="LK31" s="16">
        <v>16458</v>
      </c>
      <c r="LL31" s="16">
        <v>244032</v>
      </c>
      <c r="LM31" s="16">
        <v>1997542</v>
      </c>
      <c r="LN31" s="16">
        <v>29790747</v>
      </c>
      <c r="LO31" s="18">
        <v>1997542</v>
      </c>
      <c r="LP31" s="16">
        <v>27793205</v>
      </c>
      <c r="LQ31" s="16">
        <v>43410674</v>
      </c>
      <c r="LR31" s="18">
        <v>0</v>
      </c>
      <c r="LS31" s="18">
        <v>0</v>
      </c>
      <c r="LT31" s="18">
        <v>2310250</v>
      </c>
      <c r="LU31" s="16">
        <v>0</v>
      </c>
      <c r="LV31" s="16">
        <v>973463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16765352</v>
      </c>
      <c r="MC31" s="16">
        <v>973463</v>
      </c>
      <c r="MD31" s="16">
        <v>0</v>
      </c>
      <c r="ME31" s="16">
        <v>0</v>
      </c>
      <c r="MF31" s="16">
        <v>0</v>
      </c>
      <c r="MG31" s="16">
        <v>136131</v>
      </c>
      <c r="MH31" s="16">
        <v>2157</v>
      </c>
      <c r="MI31" s="16">
        <v>0</v>
      </c>
      <c r="MJ31" s="16">
        <v>17877103</v>
      </c>
      <c r="MK31" s="16">
        <v>1757071757</v>
      </c>
      <c r="ML31" s="16">
        <v>1.34</v>
      </c>
      <c r="MM31" s="16">
        <v>2354476</v>
      </c>
      <c r="MN31" s="16">
        <v>0</v>
      </c>
      <c r="MO31" s="16">
        <v>66987640</v>
      </c>
      <c r="MP31" s="16">
        <v>0</v>
      </c>
      <c r="MQ31" s="16">
        <v>2354476</v>
      </c>
      <c r="MR31" s="16">
        <v>0</v>
      </c>
      <c r="MS31" s="16">
        <v>2354476</v>
      </c>
      <c r="MT31" s="17">
        <v>0</v>
      </c>
      <c r="MU31" s="17">
        <v>0</v>
      </c>
      <c r="MV31" s="17">
        <v>0</v>
      </c>
      <c r="MW31" s="17">
        <v>0</v>
      </c>
      <c r="MX31" s="17">
        <v>0</v>
      </c>
      <c r="MY31" s="17">
        <v>0</v>
      </c>
      <c r="MZ31" s="16">
        <v>0</v>
      </c>
      <c r="NA31" s="16">
        <v>0</v>
      </c>
      <c r="NB31" s="18">
        <v>0</v>
      </c>
      <c r="NC31" s="16">
        <v>0</v>
      </c>
      <c r="ND31" s="17">
        <v>0</v>
      </c>
      <c r="NE31" s="16">
        <v>700000</v>
      </c>
      <c r="NF31" s="16">
        <v>0</v>
      </c>
      <c r="NG31" s="16">
        <v>579834</v>
      </c>
      <c r="NH31" s="16">
        <v>0</v>
      </c>
      <c r="NI31" s="16">
        <v>0</v>
      </c>
      <c r="NJ31" s="17">
        <v>0</v>
      </c>
      <c r="NK31" s="17">
        <v>0</v>
      </c>
    </row>
    <row r="32" spans="1:375" x14ac:dyDescent="0.55000000000000004">
      <c r="A32" s="13" t="s">
        <v>1181</v>
      </c>
      <c r="B32" s="13" t="s">
        <v>1201</v>
      </c>
      <c r="C32" s="13" t="s">
        <v>65</v>
      </c>
      <c r="D32" s="13" t="s">
        <v>66</v>
      </c>
      <c r="E32" s="14">
        <v>2514.9</v>
      </c>
      <c r="F32" s="15">
        <v>0</v>
      </c>
      <c r="G32" s="16">
        <v>7413</v>
      </c>
      <c r="H32" s="16">
        <v>0</v>
      </c>
      <c r="I32" s="16">
        <v>6553</v>
      </c>
      <c r="J32" s="15">
        <v>0</v>
      </c>
      <c r="K32" s="16">
        <v>0</v>
      </c>
      <c r="L32" s="16">
        <v>7413</v>
      </c>
      <c r="M32" s="16">
        <v>222</v>
      </c>
      <c r="N32" s="16">
        <v>7635</v>
      </c>
      <c r="O32" s="17">
        <v>607.16</v>
      </c>
      <c r="P32" s="17">
        <v>268.39</v>
      </c>
      <c r="Q32" s="14">
        <v>2514.9</v>
      </c>
      <c r="R32" s="17">
        <v>2783.29</v>
      </c>
      <c r="S32" s="17">
        <v>0</v>
      </c>
      <c r="T32" s="17">
        <v>2783.29</v>
      </c>
      <c r="U32" s="15">
        <v>19</v>
      </c>
      <c r="V32" s="15">
        <v>8.3320000000000007</v>
      </c>
      <c r="W32" s="15">
        <f>Data_AidAndLevy4[[#This Row],[L310]]*Data_AidAndLevy4[[#This Row],[L203]]</f>
        <v>63614.820000000007</v>
      </c>
      <c r="X32" s="17">
        <v>8.8000000000000007</v>
      </c>
      <c r="Y32" s="17">
        <f>Data_AidAndLevy4[[#This Row],[L311]]*Data_AidAndLevy4[[#This Row],[L203]]</f>
        <v>67188</v>
      </c>
      <c r="Z32" s="15">
        <v>0</v>
      </c>
      <c r="AA32" s="15">
        <v>36.131999999999998</v>
      </c>
      <c r="AB32" s="17">
        <v>2783.29</v>
      </c>
      <c r="AC32" s="15">
        <v>2819.422</v>
      </c>
      <c r="AD32" s="17">
        <v>268.39</v>
      </c>
      <c r="AE32" s="15">
        <v>2551.0320000000002</v>
      </c>
      <c r="AF32" s="16">
        <v>7635</v>
      </c>
      <c r="AG32" s="14">
        <v>2514.9</v>
      </c>
      <c r="AH32" s="16">
        <v>19201262</v>
      </c>
      <c r="AI32" s="16">
        <v>17966888</v>
      </c>
      <c r="AJ32" s="17">
        <v>1.01</v>
      </c>
      <c r="AK32" s="16">
        <v>18146557</v>
      </c>
      <c r="AL32" s="16">
        <v>19201262</v>
      </c>
      <c r="AM32" s="16">
        <v>0</v>
      </c>
      <c r="AN32" s="16">
        <v>7635</v>
      </c>
      <c r="AO32" s="15">
        <v>36.131999999999998</v>
      </c>
      <c r="AP32" s="16">
        <v>275868</v>
      </c>
      <c r="AQ32" s="16">
        <v>7635</v>
      </c>
      <c r="AR32" s="17">
        <v>268.39</v>
      </c>
      <c r="AS32" s="16">
        <v>2049158</v>
      </c>
      <c r="AT32" s="17">
        <v>626.23</v>
      </c>
      <c r="AU32" s="14">
        <v>2514.9</v>
      </c>
      <c r="AV32" s="16">
        <v>1574906</v>
      </c>
      <c r="AW32" s="16">
        <v>1471574</v>
      </c>
      <c r="AX32" s="16">
        <v>1574906</v>
      </c>
      <c r="AY32" s="16">
        <v>0</v>
      </c>
      <c r="AZ32" s="16">
        <v>1574906</v>
      </c>
      <c r="BA32" s="16">
        <v>1574906</v>
      </c>
      <c r="BB32" s="17">
        <v>65.56</v>
      </c>
      <c r="BC32" s="14">
        <v>2514.9</v>
      </c>
      <c r="BD32" s="16">
        <v>164877</v>
      </c>
      <c r="BE32" s="16">
        <v>153663</v>
      </c>
      <c r="BF32" s="16">
        <v>164877</v>
      </c>
      <c r="BG32" s="16">
        <v>0</v>
      </c>
      <c r="BH32" s="16">
        <v>164877</v>
      </c>
      <c r="BI32" s="16">
        <v>164877</v>
      </c>
      <c r="BJ32" s="17">
        <v>76.099999999999994</v>
      </c>
      <c r="BK32" s="14">
        <v>2514.9</v>
      </c>
      <c r="BL32" s="16">
        <v>191384</v>
      </c>
      <c r="BM32" s="16">
        <v>178748</v>
      </c>
      <c r="BN32" s="16">
        <v>191384</v>
      </c>
      <c r="BO32" s="16">
        <v>0</v>
      </c>
      <c r="BP32" s="16">
        <v>191384</v>
      </c>
      <c r="BQ32" s="16">
        <v>191384</v>
      </c>
      <c r="BR32" s="17">
        <v>368.53</v>
      </c>
      <c r="BS32" s="14">
        <v>2514.9</v>
      </c>
      <c r="BT32" s="16">
        <v>926816</v>
      </c>
      <c r="BU32" s="16">
        <v>867200</v>
      </c>
      <c r="BV32" s="16">
        <v>926816</v>
      </c>
      <c r="BW32" s="16">
        <v>0</v>
      </c>
      <c r="BX32" s="16">
        <v>926816</v>
      </c>
      <c r="BY32" s="16">
        <v>926816</v>
      </c>
      <c r="BZ32" s="17">
        <v>325.88</v>
      </c>
      <c r="CA32" s="17">
        <v>2783.29</v>
      </c>
      <c r="CB32" s="16">
        <v>907019</v>
      </c>
      <c r="CC32" s="16">
        <v>848276</v>
      </c>
      <c r="CD32" s="16">
        <v>0</v>
      </c>
      <c r="CE32" s="16">
        <v>848276</v>
      </c>
      <c r="CF32" s="16">
        <v>907019</v>
      </c>
      <c r="CG32" s="16">
        <v>0</v>
      </c>
      <c r="CH32" s="14">
        <v>2514.9</v>
      </c>
      <c r="CI32" s="16">
        <v>56</v>
      </c>
      <c r="CJ32" s="14">
        <v>0</v>
      </c>
      <c r="CK32" s="16">
        <v>2571</v>
      </c>
      <c r="CL32" s="17">
        <v>62.04</v>
      </c>
      <c r="CM32" s="16">
        <v>159505</v>
      </c>
      <c r="CN32" s="16">
        <v>2571</v>
      </c>
      <c r="CO32" s="17">
        <v>68.150000000000006</v>
      </c>
      <c r="CP32" s="16">
        <v>175214</v>
      </c>
      <c r="CQ32" s="17">
        <v>0</v>
      </c>
      <c r="CR32" s="17">
        <v>325.88</v>
      </c>
      <c r="CS32" s="16">
        <v>0</v>
      </c>
      <c r="CT32" s="17">
        <v>27.75</v>
      </c>
      <c r="CU32" s="17">
        <v>2783.29</v>
      </c>
      <c r="CV32" s="16">
        <v>77236</v>
      </c>
      <c r="CW32" s="16">
        <v>71772</v>
      </c>
      <c r="CX32" s="16">
        <v>77236</v>
      </c>
      <c r="CY32" s="16">
        <v>0</v>
      </c>
      <c r="CZ32" s="16">
        <v>77236</v>
      </c>
      <c r="DA32" s="16">
        <v>77236</v>
      </c>
      <c r="DB32" s="17">
        <v>3.48</v>
      </c>
      <c r="DC32" s="17">
        <v>2783.29</v>
      </c>
      <c r="DD32" s="16">
        <v>9686</v>
      </c>
      <c r="DE32" s="16">
        <v>9015</v>
      </c>
      <c r="DF32" s="16">
        <v>9686</v>
      </c>
      <c r="DG32" s="16">
        <v>0</v>
      </c>
      <c r="DH32" s="16">
        <v>9686</v>
      </c>
      <c r="DI32" s="16">
        <v>9686</v>
      </c>
      <c r="DJ32" s="16">
        <v>19201262</v>
      </c>
      <c r="DK32" s="16">
        <v>0</v>
      </c>
      <c r="DL32" s="16">
        <v>275868</v>
      </c>
      <c r="DM32" s="16">
        <v>2049158</v>
      </c>
      <c r="DN32" s="16">
        <v>1574906</v>
      </c>
      <c r="DO32" s="16">
        <v>164877</v>
      </c>
      <c r="DP32" s="16">
        <v>191384</v>
      </c>
      <c r="DQ32" s="16">
        <v>926816</v>
      </c>
      <c r="DR32" s="16">
        <v>907019</v>
      </c>
      <c r="DS32" s="16">
        <v>0</v>
      </c>
      <c r="DT32" s="16">
        <v>159505</v>
      </c>
      <c r="DU32" s="16">
        <v>175214</v>
      </c>
      <c r="DV32" s="16">
        <v>0</v>
      </c>
      <c r="DW32" s="16">
        <v>77236</v>
      </c>
      <c r="DX32" s="16">
        <v>9686</v>
      </c>
      <c r="DY32" s="16">
        <v>51957</v>
      </c>
      <c r="DZ32" s="16">
        <v>399805</v>
      </c>
      <c r="EA32" s="16">
        <v>0</v>
      </c>
      <c r="EB32" s="16">
        <v>26060779</v>
      </c>
      <c r="EC32" s="16">
        <v>770668550</v>
      </c>
      <c r="ED32" s="18">
        <v>5.4</v>
      </c>
      <c r="EE32" s="16">
        <v>4161610</v>
      </c>
      <c r="EF32" s="16">
        <v>387473</v>
      </c>
      <c r="EG32" s="16">
        <v>392638</v>
      </c>
      <c r="EH32" s="16">
        <v>-5165</v>
      </c>
      <c r="EI32" s="16">
        <v>4161610</v>
      </c>
      <c r="EJ32" s="16">
        <v>4156445</v>
      </c>
      <c r="EK32" s="16">
        <v>330366479</v>
      </c>
      <c r="EL32" s="16">
        <v>324642261</v>
      </c>
      <c r="EM32" s="16">
        <v>5724218</v>
      </c>
      <c r="EN32" s="18">
        <v>5.4</v>
      </c>
      <c r="EO32" s="16">
        <v>30911</v>
      </c>
      <c r="EP32" s="16">
        <v>0</v>
      </c>
      <c r="EQ32" s="16">
        <v>0</v>
      </c>
      <c r="ER32" s="16">
        <v>0</v>
      </c>
      <c r="ES32" s="16">
        <v>30911</v>
      </c>
      <c r="ET32" s="16">
        <v>30911</v>
      </c>
      <c r="EU32" s="16">
        <v>4156445</v>
      </c>
      <c r="EV32" s="16">
        <v>4187356</v>
      </c>
      <c r="EW32" s="16">
        <v>6749</v>
      </c>
      <c r="EX32" s="15">
        <v>2551.0320000000002</v>
      </c>
      <c r="EY32" s="16">
        <v>17216915</v>
      </c>
      <c r="EZ32" s="16">
        <v>6749</v>
      </c>
      <c r="FA32" s="17">
        <v>268.39</v>
      </c>
      <c r="FB32" s="16">
        <v>1811364</v>
      </c>
      <c r="FC32" s="16">
        <v>264</v>
      </c>
      <c r="FD32" s="17">
        <v>2783.29</v>
      </c>
      <c r="FE32" s="16">
        <v>734789</v>
      </c>
      <c r="FF32" s="16">
        <v>77236</v>
      </c>
      <c r="FG32" s="16">
        <v>9686</v>
      </c>
      <c r="FH32" s="16">
        <v>821711</v>
      </c>
      <c r="FI32" s="16">
        <v>17216915</v>
      </c>
      <c r="FJ32" s="16">
        <v>1811364</v>
      </c>
      <c r="FK32" s="16">
        <v>0</v>
      </c>
      <c r="FL32" s="16">
        <v>1574906</v>
      </c>
      <c r="FM32" s="16">
        <v>164877</v>
      </c>
      <c r="FN32" s="16">
        <v>191384</v>
      </c>
      <c r="FO32" s="16">
        <v>926816</v>
      </c>
      <c r="FP32" s="16">
        <v>22707973</v>
      </c>
      <c r="FQ32" s="16">
        <v>4187356</v>
      </c>
      <c r="FR32" s="16">
        <v>18520617</v>
      </c>
      <c r="FS32" s="15">
        <v>2819.422</v>
      </c>
      <c r="FT32" s="16">
        <v>300</v>
      </c>
      <c r="FU32" s="16">
        <v>845827</v>
      </c>
      <c r="FV32" s="16">
        <v>18520617</v>
      </c>
      <c r="FW32" s="16">
        <v>0</v>
      </c>
      <c r="FX32" s="14">
        <v>54.5</v>
      </c>
      <c r="FY32" s="16">
        <v>7635</v>
      </c>
      <c r="FZ32" s="16">
        <v>416108</v>
      </c>
      <c r="GA32" s="14">
        <v>0</v>
      </c>
      <c r="GB32" s="16">
        <v>7413</v>
      </c>
      <c r="GC32" s="16">
        <v>0</v>
      </c>
      <c r="GD32" s="16">
        <v>416108</v>
      </c>
      <c r="GE32" s="16">
        <v>416108</v>
      </c>
      <c r="GF32" s="16">
        <v>26060779</v>
      </c>
      <c r="GG32" s="16">
        <v>22707973</v>
      </c>
      <c r="GH32" s="16">
        <v>0</v>
      </c>
      <c r="GI32" s="16">
        <v>3352806</v>
      </c>
      <c r="GJ32" s="16">
        <v>770668550</v>
      </c>
      <c r="GK32" s="16">
        <v>695766398</v>
      </c>
      <c r="GL32" s="16">
        <v>74902152</v>
      </c>
      <c r="GM32" s="16">
        <v>695766398</v>
      </c>
      <c r="GN32" s="18">
        <v>0.1077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886</v>
      </c>
      <c r="GU32" s="16">
        <v>685</v>
      </c>
      <c r="GV32" s="16">
        <v>201</v>
      </c>
      <c r="GW32" s="15">
        <v>2819.422</v>
      </c>
      <c r="GX32" s="16">
        <v>566704</v>
      </c>
      <c r="GY32" s="15">
        <v>2819.422</v>
      </c>
      <c r="GZ32" s="16">
        <v>10</v>
      </c>
      <c r="HA32" s="16">
        <v>28194</v>
      </c>
      <c r="HB32" s="15">
        <v>2819.422</v>
      </c>
      <c r="HC32" s="16">
        <v>7635</v>
      </c>
      <c r="HD32" s="15">
        <v>0.11600000000000001</v>
      </c>
      <c r="HE32" s="16">
        <v>2498008</v>
      </c>
      <c r="HF32" s="16">
        <v>566704</v>
      </c>
      <c r="HG32" s="16">
        <v>28194</v>
      </c>
      <c r="HH32" s="16">
        <v>1903110</v>
      </c>
      <c r="HI32" s="16">
        <v>770668550</v>
      </c>
      <c r="HJ32" s="18">
        <v>2.46943</v>
      </c>
      <c r="HK32" s="18">
        <v>1.9617800000000001</v>
      </c>
      <c r="HL32" s="18">
        <v>0.50765000000000005</v>
      </c>
      <c r="HM32" s="16">
        <v>770668550</v>
      </c>
      <c r="HN32" s="16">
        <v>391230</v>
      </c>
      <c r="HO32" s="16">
        <v>7635</v>
      </c>
      <c r="HP32" s="17">
        <v>0</v>
      </c>
      <c r="HQ32" s="16">
        <v>0</v>
      </c>
      <c r="HR32" s="15">
        <v>2819.422</v>
      </c>
      <c r="HS32" s="16">
        <v>0</v>
      </c>
      <c r="HT32" s="16">
        <v>3352806</v>
      </c>
      <c r="HU32" s="16">
        <v>0</v>
      </c>
      <c r="HV32" s="16">
        <v>0</v>
      </c>
      <c r="HW32" s="16">
        <v>0</v>
      </c>
      <c r="HX32" s="16">
        <v>51957</v>
      </c>
      <c r="HY32" s="16">
        <v>566704</v>
      </c>
      <c r="HZ32" s="16">
        <v>28194</v>
      </c>
      <c r="IA32" s="16">
        <v>391230</v>
      </c>
      <c r="IB32" s="16">
        <v>0</v>
      </c>
      <c r="IC32" s="16">
        <v>2418635</v>
      </c>
      <c r="ID32" s="16">
        <v>18520617</v>
      </c>
      <c r="IE32" s="16">
        <v>0</v>
      </c>
      <c r="IF32" s="16">
        <v>0</v>
      </c>
      <c r="IG32" s="16">
        <v>0</v>
      </c>
      <c r="IH32" s="16">
        <v>0</v>
      </c>
      <c r="II32" s="16">
        <v>51957</v>
      </c>
      <c r="IJ32" s="16">
        <v>566704</v>
      </c>
      <c r="IK32" s="16">
        <v>28194</v>
      </c>
      <c r="IL32" s="16">
        <v>391230</v>
      </c>
      <c r="IM32" s="16">
        <v>0</v>
      </c>
      <c r="IN32" s="16">
        <v>0</v>
      </c>
      <c r="IO32" s="16">
        <v>416108</v>
      </c>
      <c r="IP32" s="16">
        <v>19870896</v>
      </c>
      <c r="IQ32" s="16">
        <v>19201262</v>
      </c>
      <c r="IR32" s="16">
        <v>0</v>
      </c>
      <c r="IS32" s="16">
        <v>19201262</v>
      </c>
      <c r="IT32" s="19">
        <v>0.1</v>
      </c>
      <c r="IU32" s="16">
        <v>1920126</v>
      </c>
      <c r="IV32" s="16">
        <v>770668550</v>
      </c>
      <c r="IW32" s="14">
        <v>2514.9</v>
      </c>
      <c r="IX32" s="16">
        <v>306441</v>
      </c>
      <c r="IY32" s="16">
        <v>416026</v>
      </c>
      <c r="IZ32" s="16">
        <v>306441</v>
      </c>
      <c r="JA32" s="17">
        <v>0.25</v>
      </c>
      <c r="JB32" s="19">
        <v>0.33939999999999998</v>
      </c>
      <c r="JC32" s="16">
        <v>1920126</v>
      </c>
      <c r="JD32" s="16">
        <v>651691</v>
      </c>
      <c r="JE32" s="17">
        <v>0</v>
      </c>
      <c r="JF32" s="16">
        <v>16921802</v>
      </c>
      <c r="JG32" s="16">
        <v>0</v>
      </c>
      <c r="JH32" s="16">
        <v>1920126</v>
      </c>
      <c r="JI32" s="16">
        <v>651691</v>
      </c>
      <c r="JJ32" s="16">
        <v>0</v>
      </c>
      <c r="JK32" s="16">
        <v>1268435</v>
      </c>
      <c r="JL32" s="16">
        <v>651691</v>
      </c>
      <c r="JM32" s="18">
        <v>0</v>
      </c>
      <c r="JN32" s="16">
        <v>0</v>
      </c>
      <c r="JO32" s="16">
        <v>0</v>
      </c>
      <c r="JP32" s="16">
        <v>1268435</v>
      </c>
      <c r="JQ32" s="16">
        <v>1268435</v>
      </c>
      <c r="JR32" s="16">
        <v>19201262</v>
      </c>
      <c r="JS32" s="19">
        <v>0</v>
      </c>
      <c r="JT32" s="16">
        <v>0</v>
      </c>
      <c r="JU32" s="17">
        <v>0</v>
      </c>
      <c r="JV32" s="16">
        <v>16921802</v>
      </c>
      <c r="JW32" s="16">
        <v>0</v>
      </c>
      <c r="JX32" s="16">
        <v>0</v>
      </c>
      <c r="JY32" s="16">
        <v>0</v>
      </c>
      <c r="JZ32" s="16">
        <v>0</v>
      </c>
      <c r="KA32" s="16">
        <v>236111</v>
      </c>
      <c r="KB32" s="16">
        <v>239258</v>
      </c>
      <c r="KC32" s="16">
        <v>-3147</v>
      </c>
      <c r="KD32" s="16">
        <v>2418635</v>
      </c>
      <c r="KE32" s="16">
        <v>-3147</v>
      </c>
      <c r="KF32" s="16">
        <v>2421782</v>
      </c>
      <c r="KG32" s="16">
        <v>-5165</v>
      </c>
      <c r="KH32" s="16">
        <v>-3147</v>
      </c>
      <c r="KI32" s="16">
        <v>-8312</v>
      </c>
      <c r="KJ32" s="16">
        <v>4161610</v>
      </c>
      <c r="KK32" s="16">
        <v>2421782</v>
      </c>
      <c r="KL32" s="18">
        <v>6583392</v>
      </c>
      <c r="KM32" s="16">
        <v>1268435</v>
      </c>
      <c r="KN32" s="16">
        <v>0</v>
      </c>
      <c r="KO32" s="16">
        <v>0</v>
      </c>
      <c r="KP32" s="16">
        <v>0</v>
      </c>
      <c r="KQ32" s="16">
        <v>7851827</v>
      </c>
      <c r="KR32" s="16">
        <v>554361</v>
      </c>
      <c r="KS32" s="16">
        <v>0</v>
      </c>
      <c r="KT32" s="16">
        <v>0</v>
      </c>
      <c r="KU32" s="16">
        <v>8406188</v>
      </c>
      <c r="KV32" s="16">
        <v>1268435</v>
      </c>
      <c r="KW32" s="16">
        <v>7137753</v>
      </c>
      <c r="KX32" s="16">
        <v>770668550</v>
      </c>
      <c r="KY32" s="16">
        <v>9.2617700000000003</v>
      </c>
      <c r="KZ32" s="16">
        <v>1268435</v>
      </c>
      <c r="LA32" s="16">
        <v>923666770</v>
      </c>
      <c r="LB32" s="16">
        <v>1.3732599999999999</v>
      </c>
      <c r="LC32" s="16">
        <v>9.2617700000000003</v>
      </c>
      <c r="LD32" s="16">
        <v>10.63503</v>
      </c>
      <c r="LE32" s="16">
        <v>907019</v>
      </c>
      <c r="LF32" s="16">
        <v>0</v>
      </c>
      <c r="LG32" s="16">
        <v>159505</v>
      </c>
      <c r="LH32" s="16">
        <v>175214</v>
      </c>
      <c r="LI32" s="16">
        <v>0</v>
      </c>
      <c r="LJ32" s="16">
        <v>77236</v>
      </c>
      <c r="LK32" s="16">
        <v>9686</v>
      </c>
      <c r="LL32" s="16">
        <v>51957</v>
      </c>
      <c r="LM32" s="16">
        <v>1276703</v>
      </c>
      <c r="LN32" s="16">
        <v>19870896</v>
      </c>
      <c r="LO32" s="18">
        <v>1276703</v>
      </c>
      <c r="LP32" s="16">
        <v>18594193</v>
      </c>
      <c r="LQ32" s="16">
        <v>26060779</v>
      </c>
      <c r="LR32" s="18">
        <v>0</v>
      </c>
      <c r="LS32" s="18">
        <v>0</v>
      </c>
      <c r="LT32" s="18">
        <v>1268435</v>
      </c>
      <c r="LU32" s="16">
        <v>0</v>
      </c>
      <c r="LV32" s="16">
        <v>416108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7851827</v>
      </c>
      <c r="MC32" s="16">
        <v>416108</v>
      </c>
      <c r="MD32" s="16">
        <v>0</v>
      </c>
      <c r="ME32" s="16">
        <v>0</v>
      </c>
      <c r="MF32" s="16">
        <v>0</v>
      </c>
      <c r="MG32" s="16">
        <v>30911</v>
      </c>
      <c r="MH32" s="16">
        <v>-8312</v>
      </c>
      <c r="MI32" s="16">
        <v>0</v>
      </c>
      <c r="MJ32" s="16">
        <v>8290534</v>
      </c>
      <c r="MK32" s="16">
        <v>923666770</v>
      </c>
      <c r="ML32" s="16">
        <v>1.34</v>
      </c>
      <c r="MM32" s="16">
        <v>1237713</v>
      </c>
      <c r="MN32" s="16">
        <v>0</v>
      </c>
      <c r="MO32" s="16">
        <v>16921802</v>
      </c>
      <c r="MP32" s="16">
        <v>0</v>
      </c>
      <c r="MQ32" s="16">
        <v>1237713</v>
      </c>
      <c r="MR32" s="16">
        <v>0</v>
      </c>
      <c r="MS32" s="16">
        <v>1237713</v>
      </c>
      <c r="MT32" s="17">
        <v>0</v>
      </c>
      <c r="MU32" s="17">
        <v>0</v>
      </c>
      <c r="MV32" s="17">
        <v>0</v>
      </c>
      <c r="MW32" s="17">
        <v>0</v>
      </c>
      <c r="MX32" s="17">
        <v>0</v>
      </c>
      <c r="MY32" s="17">
        <v>0</v>
      </c>
      <c r="MZ32" s="16">
        <v>0</v>
      </c>
      <c r="NA32" s="16">
        <v>0</v>
      </c>
      <c r="NB32" s="18">
        <v>0</v>
      </c>
      <c r="NC32" s="16">
        <v>0</v>
      </c>
      <c r="ND32" s="17">
        <v>0</v>
      </c>
      <c r="NE32" s="16">
        <v>500000</v>
      </c>
      <c r="NF32" s="16">
        <v>0</v>
      </c>
      <c r="NG32" s="16">
        <v>304810</v>
      </c>
      <c r="NH32" s="16">
        <v>0</v>
      </c>
      <c r="NI32" s="16">
        <v>0</v>
      </c>
      <c r="NJ32" s="17">
        <v>0</v>
      </c>
      <c r="NK32" s="17">
        <v>3740852</v>
      </c>
    </row>
    <row r="33" spans="1:375" x14ac:dyDescent="0.55000000000000004">
      <c r="A33" s="13" t="s">
        <v>1181</v>
      </c>
      <c r="B33" s="13" t="s">
        <v>1209</v>
      </c>
      <c r="C33" s="13" t="s">
        <v>67</v>
      </c>
      <c r="D33" s="13" t="s">
        <v>68</v>
      </c>
      <c r="E33" s="14">
        <v>2037.5</v>
      </c>
      <c r="F33" s="15">
        <v>0.80100000000000005</v>
      </c>
      <c r="G33" s="16">
        <v>7413</v>
      </c>
      <c r="H33" s="16">
        <v>5938</v>
      </c>
      <c r="I33" s="16">
        <v>6553</v>
      </c>
      <c r="J33" s="15">
        <v>0.80100000000000005</v>
      </c>
      <c r="K33" s="16">
        <v>5249</v>
      </c>
      <c r="L33" s="16">
        <v>7413</v>
      </c>
      <c r="M33" s="16">
        <v>222</v>
      </c>
      <c r="N33" s="16">
        <v>7635</v>
      </c>
      <c r="O33" s="17">
        <v>644.76</v>
      </c>
      <c r="P33" s="17">
        <v>362.31</v>
      </c>
      <c r="Q33" s="14">
        <v>2037.5</v>
      </c>
      <c r="R33" s="17">
        <v>2399.81</v>
      </c>
      <c r="S33" s="17">
        <v>0</v>
      </c>
      <c r="T33" s="17">
        <v>2399.81</v>
      </c>
      <c r="U33" s="15">
        <v>26.63</v>
      </c>
      <c r="V33" s="15">
        <v>9.6479999999999997</v>
      </c>
      <c r="W33" s="15">
        <f>Data_AidAndLevy4[[#This Row],[L310]]*Data_AidAndLevy4[[#This Row],[L203]]</f>
        <v>73662.48</v>
      </c>
      <c r="X33" s="17">
        <v>1.1000000000000001</v>
      </c>
      <c r="Y33" s="17">
        <f>Data_AidAndLevy4[[#This Row],[L311]]*Data_AidAndLevy4[[#This Row],[L203]]</f>
        <v>8398.5</v>
      </c>
      <c r="Z33" s="15">
        <v>0</v>
      </c>
      <c r="AA33" s="15">
        <v>37.378</v>
      </c>
      <c r="AB33" s="17">
        <v>2399.81</v>
      </c>
      <c r="AC33" s="15">
        <v>2437.1880000000001</v>
      </c>
      <c r="AD33" s="17">
        <v>362.31</v>
      </c>
      <c r="AE33" s="15">
        <v>2074.8780000000002</v>
      </c>
      <c r="AF33" s="16">
        <v>7635</v>
      </c>
      <c r="AG33" s="14">
        <v>2037.5</v>
      </c>
      <c r="AH33" s="16">
        <v>15556313</v>
      </c>
      <c r="AI33" s="16">
        <v>14975743</v>
      </c>
      <c r="AJ33" s="17">
        <v>1.01</v>
      </c>
      <c r="AK33" s="16">
        <v>15125500</v>
      </c>
      <c r="AL33" s="16">
        <v>15556313</v>
      </c>
      <c r="AM33" s="16">
        <v>0</v>
      </c>
      <c r="AN33" s="16">
        <v>7635</v>
      </c>
      <c r="AO33" s="15">
        <v>37.378</v>
      </c>
      <c r="AP33" s="16">
        <v>285381</v>
      </c>
      <c r="AQ33" s="16">
        <v>7635</v>
      </c>
      <c r="AR33" s="17">
        <v>362.31</v>
      </c>
      <c r="AS33" s="16">
        <v>2766237</v>
      </c>
      <c r="AT33" s="17">
        <v>663.83</v>
      </c>
      <c r="AU33" s="14">
        <v>2037.5</v>
      </c>
      <c r="AV33" s="16">
        <v>1352554</v>
      </c>
      <c r="AW33" s="16">
        <v>1302544</v>
      </c>
      <c r="AX33" s="16">
        <v>1352554</v>
      </c>
      <c r="AY33" s="16">
        <v>0</v>
      </c>
      <c r="AZ33" s="16">
        <v>1352554</v>
      </c>
      <c r="BA33" s="16">
        <v>1352554</v>
      </c>
      <c r="BB33" s="17">
        <v>81.900000000000006</v>
      </c>
      <c r="BC33" s="14">
        <v>2037.5</v>
      </c>
      <c r="BD33" s="16">
        <v>166871</v>
      </c>
      <c r="BE33" s="16">
        <v>161091</v>
      </c>
      <c r="BF33" s="16">
        <v>166871</v>
      </c>
      <c r="BG33" s="16">
        <v>0</v>
      </c>
      <c r="BH33" s="16">
        <v>166871</v>
      </c>
      <c r="BI33" s="16">
        <v>166871</v>
      </c>
      <c r="BJ33" s="17">
        <v>76.59</v>
      </c>
      <c r="BK33" s="14">
        <v>2037.5</v>
      </c>
      <c r="BL33" s="16">
        <v>156052</v>
      </c>
      <c r="BM33" s="16">
        <v>149980</v>
      </c>
      <c r="BN33" s="16">
        <v>156052</v>
      </c>
      <c r="BO33" s="16">
        <v>0</v>
      </c>
      <c r="BP33" s="16">
        <v>156052</v>
      </c>
      <c r="BQ33" s="16">
        <v>156052</v>
      </c>
      <c r="BR33" s="17">
        <v>368.53</v>
      </c>
      <c r="BS33" s="14">
        <v>2037.5</v>
      </c>
      <c r="BT33" s="16">
        <v>750880</v>
      </c>
      <c r="BU33" s="16">
        <v>722828</v>
      </c>
      <c r="BV33" s="16">
        <v>750880</v>
      </c>
      <c r="BW33" s="16">
        <v>0</v>
      </c>
      <c r="BX33" s="16">
        <v>750880</v>
      </c>
      <c r="BY33" s="16">
        <v>750880</v>
      </c>
      <c r="BZ33" s="17">
        <v>325.88</v>
      </c>
      <c r="CA33" s="17">
        <v>2399.81</v>
      </c>
      <c r="CB33" s="16">
        <v>782050</v>
      </c>
      <c r="CC33" s="16">
        <v>753447</v>
      </c>
      <c r="CD33" s="16">
        <v>0</v>
      </c>
      <c r="CE33" s="16">
        <v>753447</v>
      </c>
      <c r="CF33" s="16">
        <v>782050</v>
      </c>
      <c r="CG33" s="16">
        <v>0</v>
      </c>
      <c r="CH33" s="14">
        <v>2037.5</v>
      </c>
      <c r="CI33" s="16">
        <v>149</v>
      </c>
      <c r="CJ33" s="14">
        <v>3.2</v>
      </c>
      <c r="CK33" s="16">
        <v>2183</v>
      </c>
      <c r="CL33" s="17">
        <v>62.04</v>
      </c>
      <c r="CM33" s="16">
        <v>135433</v>
      </c>
      <c r="CN33" s="16">
        <v>2183</v>
      </c>
      <c r="CO33" s="17">
        <v>68.150000000000006</v>
      </c>
      <c r="CP33" s="16">
        <v>148771</v>
      </c>
      <c r="CQ33" s="17">
        <v>0</v>
      </c>
      <c r="CR33" s="17">
        <v>325.88</v>
      </c>
      <c r="CS33" s="16">
        <v>0</v>
      </c>
      <c r="CT33" s="17">
        <v>27.75</v>
      </c>
      <c r="CU33" s="17">
        <v>2399.81</v>
      </c>
      <c r="CV33" s="16">
        <v>66595</v>
      </c>
      <c r="CW33" s="16">
        <v>63748</v>
      </c>
      <c r="CX33" s="16">
        <v>66595</v>
      </c>
      <c r="CY33" s="16">
        <v>0</v>
      </c>
      <c r="CZ33" s="16">
        <v>66595</v>
      </c>
      <c r="DA33" s="16">
        <v>66595</v>
      </c>
      <c r="DB33" s="17">
        <v>3.48</v>
      </c>
      <c r="DC33" s="17">
        <v>2399.81</v>
      </c>
      <c r="DD33" s="16">
        <v>8351</v>
      </c>
      <c r="DE33" s="16">
        <v>8007</v>
      </c>
      <c r="DF33" s="16">
        <v>8351</v>
      </c>
      <c r="DG33" s="16">
        <v>0</v>
      </c>
      <c r="DH33" s="16">
        <v>8351</v>
      </c>
      <c r="DI33" s="16">
        <v>8351</v>
      </c>
      <c r="DJ33" s="16">
        <v>15556313</v>
      </c>
      <c r="DK33" s="16">
        <v>0</v>
      </c>
      <c r="DL33" s="16">
        <v>285381</v>
      </c>
      <c r="DM33" s="16">
        <v>2766237</v>
      </c>
      <c r="DN33" s="16">
        <v>1352554</v>
      </c>
      <c r="DO33" s="16">
        <v>166871</v>
      </c>
      <c r="DP33" s="16">
        <v>156052</v>
      </c>
      <c r="DQ33" s="16">
        <v>750880</v>
      </c>
      <c r="DR33" s="16">
        <v>782050</v>
      </c>
      <c r="DS33" s="16">
        <v>0</v>
      </c>
      <c r="DT33" s="16">
        <v>135433</v>
      </c>
      <c r="DU33" s="16">
        <v>148771</v>
      </c>
      <c r="DV33" s="16">
        <v>0</v>
      </c>
      <c r="DW33" s="16">
        <v>66595</v>
      </c>
      <c r="DX33" s="16">
        <v>8351</v>
      </c>
      <c r="DY33" s="16">
        <v>138795</v>
      </c>
      <c r="DZ33" s="16">
        <v>755199</v>
      </c>
      <c r="EA33" s="16">
        <v>5938</v>
      </c>
      <c r="EB33" s="16">
        <v>22797830</v>
      </c>
      <c r="EC33" s="16">
        <v>640296616</v>
      </c>
      <c r="ED33" s="18">
        <v>5.4</v>
      </c>
      <c r="EE33" s="16">
        <v>3457602</v>
      </c>
      <c r="EF33" s="16">
        <v>65566</v>
      </c>
      <c r="EG33" s="16">
        <v>64737</v>
      </c>
      <c r="EH33" s="16">
        <v>829</v>
      </c>
      <c r="EI33" s="16">
        <v>3457602</v>
      </c>
      <c r="EJ33" s="16">
        <v>3458431</v>
      </c>
      <c r="EK33" s="16">
        <v>137681994</v>
      </c>
      <c r="EL33" s="16">
        <v>123170656</v>
      </c>
      <c r="EM33" s="16">
        <v>14511338</v>
      </c>
      <c r="EN33" s="18">
        <v>5.4</v>
      </c>
      <c r="EO33" s="16">
        <v>78361</v>
      </c>
      <c r="EP33" s="16">
        <v>0</v>
      </c>
      <c r="EQ33" s="16">
        <v>0</v>
      </c>
      <c r="ER33" s="16">
        <v>0</v>
      </c>
      <c r="ES33" s="16">
        <v>78361</v>
      </c>
      <c r="ET33" s="16">
        <v>78361</v>
      </c>
      <c r="EU33" s="16">
        <v>3458431</v>
      </c>
      <c r="EV33" s="16">
        <v>3536792</v>
      </c>
      <c r="EW33" s="16">
        <v>6749</v>
      </c>
      <c r="EX33" s="15">
        <v>2074.8780000000002</v>
      </c>
      <c r="EY33" s="16">
        <v>14003352</v>
      </c>
      <c r="EZ33" s="16">
        <v>6749</v>
      </c>
      <c r="FA33" s="17">
        <v>362.31</v>
      </c>
      <c r="FB33" s="16">
        <v>2445230</v>
      </c>
      <c r="FC33" s="16">
        <v>264</v>
      </c>
      <c r="FD33" s="17">
        <v>2399.81</v>
      </c>
      <c r="FE33" s="16">
        <v>633550</v>
      </c>
      <c r="FF33" s="16">
        <v>66595</v>
      </c>
      <c r="FG33" s="16">
        <v>8351</v>
      </c>
      <c r="FH33" s="16">
        <v>708496</v>
      </c>
      <c r="FI33" s="16">
        <v>14003352</v>
      </c>
      <c r="FJ33" s="16">
        <v>2445230</v>
      </c>
      <c r="FK33" s="16">
        <v>5249</v>
      </c>
      <c r="FL33" s="16">
        <v>1352554</v>
      </c>
      <c r="FM33" s="16">
        <v>166871</v>
      </c>
      <c r="FN33" s="16">
        <v>156052</v>
      </c>
      <c r="FO33" s="16">
        <v>750880</v>
      </c>
      <c r="FP33" s="16">
        <v>19588684</v>
      </c>
      <c r="FQ33" s="16">
        <v>3536792</v>
      </c>
      <c r="FR33" s="16">
        <v>16051892</v>
      </c>
      <c r="FS33" s="15">
        <v>2437.1880000000001</v>
      </c>
      <c r="FT33" s="16">
        <v>300</v>
      </c>
      <c r="FU33" s="16">
        <v>731156</v>
      </c>
      <c r="FV33" s="16">
        <v>16051892</v>
      </c>
      <c r="FW33" s="16">
        <v>0</v>
      </c>
      <c r="FX33" s="14">
        <v>56</v>
      </c>
      <c r="FY33" s="16">
        <v>7635</v>
      </c>
      <c r="FZ33" s="16">
        <v>427560</v>
      </c>
      <c r="GA33" s="14">
        <v>0</v>
      </c>
      <c r="GB33" s="16">
        <v>7413</v>
      </c>
      <c r="GC33" s="16">
        <v>0</v>
      </c>
      <c r="GD33" s="16">
        <v>427560</v>
      </c>
      <c r="GE33" s="16">
        <v>427560</v>
      </c>
      <c r="GF33" s="16">
        <v>22797830</v>
      </c>
      <c r="GG33" s="16">
        <v>19588684</v>
      </c>
      <c r="GH33" s="16">
        <v>0</v>
      </c>
      <c r="GI33" s="16">
        <v>3209146</v>
      </c>
      <c r="GJ33" s="16">
        <v>640296616</v>
      </c>
      <c r="GK33" s="16">
        <v>635078380</v>
      </c>
      <c r="GL33" s="16">
        <v>5218236</v>
      </c>
      <c r="GM33" s="16">
        <v>635078380</v>
      </c>
      <c r="GN33" s="18">
        <v>8.2000000000000007E-3</v>
      </c>
      <c r="GO33" s="16">
        <v>9748</v>
      </c>
      <c r="GP33" s="16">
        <v>80</v>
      </c>
      <c r="GQ33" s="16">
        <v>9748</v>
      </c>
      <c r="GR33" s="16">
        <v>80</v>
      </c>
      <c r="GS33" s="16">
        <v>9668</v>
      </c>
      <c r="GT33" s="16">
        <v>886</v>
      </c>
      <c r="GU33" s="16">
        <v>685</v>
      </c>
      <c r="GV33" s="16">
        <v>201</v>
      </c>
      <c r="GW33" s="15">
        <v>2437.1880000000001</v>
      </c>
      <c r="GX33" s="16">
        <v>489875</v>
      </c>
      <c r="GY33" s="15">
        <v>2437.1880000000001</v>
      </c>
      <c r="GZ33" s="16">
        <v>10</v>
      </c>
      <c r="HA33" s="16">
        <v>24372</v>
      </c>
      <c r="HB33" s="15">
        <v>2437.1880000000001</v>
      </c>
      <c r="HC33" s="16">
        <v>7635</v>
      </c>
      <c r="HD33" s="15">
        <v>0.11600000000000001</v>
      </c>
      <c r="HE33" s="16">
        <v>2159349</v>
      </c>
      <c r="HF33" s="16">
        <v>489875</v>
      </c>
      <c r="HG33" s="16">
        <v>24372</v>
      </c>
      <c r="HH33" s="16">
        <v>1645102</v>
      </c>
      <c r="HI33" s="16">
        <v>640296616</v>
      </c>
      <c r="HJ33" s="18">
        <v>2.56928</v>
      </c>
      <c r="HK33" s="18">
        <v>1.9617800000000001</v>
      </c>
      <c r="HL33" s="18">
        <v>0.60750000000000004</v>
      </c>
      <c r="HM33" s="16">
        <v>640296616</v>
      </c>
      <c r="HN33" s="16">
        <v>388980</v>
      </c>
      <c r="HO33" s="16">
        <v>7635</v>
      </c>
      <c r="HP33" s="17">
        <v>0</v>
      </c>
      <c r="HQ33" s="16">
        <v>0</v>
      </c>
      <c r="HR33" s="15">
        <v>2437.1880000000001</v>
      </c>
      <c r="HS33" s="16">
        <v>0</v>
      </c>
      <c r="HT33" s="16">
        <v>3209146</v>
      </c>
      <c r="HU33" s="16">
        <v>9668</v>
      </c>
      <c r="HV33" s="16">
        <v>0</v>
      </c>
      <c r="HW33" s="16">
        <v>0</v>
      </c>
      <c r="HX33" s="16">
        <v>138795</v>
      </c>
      <c r="HY33" s="16">
        <v>489875</v>
      </c>
      <c r="HZ33" s="16">
        <v>24372</v>
      </c>
      <c r="IA33" s="16">
        <v>388980</v>
      </c>
      <c r="IB33" s="16">
        <v>0</v>
      </c>
      <c r="IC33" s="16">
        <v>2435046</v>
      </c>
      <c r="ID33" s="16">
        <v>16051892</v>
      </c>
      <c r="IE33" s="16">
        <v>0</v>
      </c>
      <c r="IF33" s="16">
        <v>9668</v>
      </c>
      <c r="IG33" s="16">
        <v>0</v>
      </c>
      <c r="IH33" s="16">
        <v>0</v>
      </c>
      <c r="II33" s="16">
        <v>138795</v>
      </c>
      <c r="IJ33" s="16">
        <v>489875</v>
      </c>
      <c r="IK33" s="16">
        <v>24372</v>
      </c>
      <c r="IL33" s="16">
        <v>388980</v>
      </c>
      <c r="IM33" s="16">
        <v>0</v>
      </c>
      <c r="IN33" s="16">
        <v>0</v>
      </c>
      <c r="IO33" s="16">
        <v>427560</v>
      </c>
      <c r="IP33" s="16">
        <v>17253552</v>
      </c>
      <c r="IQ33" s="16">
        <v>15556313</v>
      </c>
      <c r="IR33" s="16">
        <v>0</v>
      </c>
      <c r="IS33" s="16">
        <v>15556313</v>
      </c>
      <c r="IT33" s="19">
        <v>0.1</v>
      </c>
      <c r="IU33" s="16">
        <v>1555631</v>
      </c>
      <c r="IV33" s="16">
        <v>640296616</v>
      </c>
      <c r="IW33" s="14">
        <v>2037.5</v>
      </c>
      <c r="IX33" s="16">
        <v>314256</v>
      </c>
      <c r="IY33" s="16">
        <v>416026</v>
      </c>
      <c r="IZ33" s="16">
        <v>314256</v>
      </c>
      <c r="JA33" s="17">
        <v>0.25</v>
      </c>
      <c r="JB33" s="19">
        <v>0.33100000000000002</v>
      </c>
      <c r="JC33" s="16">
        <v>1555631</v>
      </c>
      <c r="JD33" s="16">
        <v>514914</v>
      </c>
      <c r="JE33" s="17">
        <v>0.01</v>
      </c>
      <c r="JF33" s="16">
        <v>15336500</v>
      </c>
      <c r="JG33" s="16">
        <v>153365</v>
      </c>
      <c r="JH33" s="16">
        <v>1555631</v>
      </c>
      <c r="JI33" s="16">
        <v>514914</v>
      </c>
      <c r="JJ33" s="16">
        <v>153365</v>
      </c>
      <c r="JK33" s="16">
        <v>887352</v>
      </c>
      <c r="JL33" s="16">
        <v>514914</v>
      </c>
      <c r="JM33" s="18">
        <v>0</v>
      </c>
      <c r="JN33" s="16">
        <v>0</v>
      </c>
      <c r="JO33" s="16">
        <v>153365</v>
      </c>
      <c r="JP33" s="16">
        <v>887352</v>
      </c>
      <c r="JQ33" s="16">
        <v>1040717</v>
      </c>
      <c r="JR33" s="16">
        <v>15556313</v>
      </c>
      <c r="JS33" s="19">
        <v>0</v>
      </c>
      <c r="JT33" s="16">
        <v>0</v>
      </c>
      <c r="JU33" s="17">
        <v>0</v>
      </c>
      <c r="JV33" s="16">
        <v>15336500</v>
      </c>
      <c r="JW33" s="16">
        <v>0</v>
      </c>
      <c r="JX33" s="16">
        <v>0</v>
      </c>
      <c r="JY33" s="16">
        <v>0</v>
      </c>
      <c r="JZ33" s="16">
        <v>0</v>
      </c>
      <c r="KA33" s="16">
        <v>47137</v>
      </c>
      <c r="KB33" s="16">
        <v>46541</v>
      </c>
      <c r="KC33" s="16">
        <v>596</v>
      </c>
      <c r="KD33" s="16">
        <v>2435046</v>
      </c>
      <c r="KE33" s="16">
        <v>596</v>
      </c>
      <c r="KF33" s="16">
        <v>2434450</v>
      </c>
      <c r="KG33" s="16">
        <v>829</v>
      </c>
      <c r="KH33" s="16">
        <v>596</v>
      </c>
      <c r="KI33" s="16">
        <v>1425</v>
      </c>
      <c r="KJ33" s="16">
        <v>3457602</v>
      </c>
      <c r="KK33" s="16">
        <v>2434450</v>
      </c>
      <c r="KL33" s="18">
        <v>5892052</v>
      </c>
      <c r="KM33" s="16">
        <v>887352</v>
      </c>
      <c r="KN33" s="16">
        <v>0</v>
      </c>
      <c r="KO33" s="16">
        <v>0</v>
      </c>
      <c r="KP33" s="16">
        <v>0</v>
      </c>
      <c r="KQ33" s="16">
        <v>6779404</v>
      </c>
      <c r="KR33" s="16">
        <v>0</v>
      </c>
      <c r="KS33" s="16">
        <v>0</v>
      </c>
      <c r="KT33" s="16">
        <v>0</v>
      </c>
      <c r="KU33" s="16">
        <v>6779404</v>
      </c>
      <c r="KV33" s="16">
        <v>887352</v>
      </c>
      <c r="KW33" s="16">
        <v>5892052</v>
      </c>
      <c r="KX33" s="16">
        <v>640296616</v>
      </c>
      <c r="KY33" s="16">
        <v>9.2020700000000009</v>
      </c>
      <c r="KZ33" s="16">
        <v>887352</v>
      </c>
      <c r="LA33" s="16">
        <v>664501169</v>
      </c>
      <c r="LB33" s="16">
        <v>1.3353699999999999</v>
      </c>
      <c r="LC33" s="16">
        <v>9.2020700000000009</v>
      </c>
      <c r="LD33" s="16">
        <v>10.53744</v>
      </c>
      <c r="LE33" s="16">
        <v>782050</v>
      </c>
      <c r="LF33" s="16">
        <v>0</v>
      </c>
      <c r="LG33" s="16">
        <v>135433</v>
      </c>
      <c r="LH33" s="16">
        <v>148771</v>
      </c>
      <c r="LI33" s="16">
        <v>0</v>
      </c>
      <c r="LJ33" s="16">
        <v>66595</v>
      </c>
      <c r="LK33" s="16">
        <v>8351</v>
      </c>
      <c r="LL33" s="16">
        <v>138795</v>
      </c>
      <c r="LM33" s="16">
        <v>1002405</v>
      </c>
      <c r="LN33" s="16">
        <v>17253552</v>
      </c>
      <c r="LO33" s="18">
        <v>1002405</v>
      </c>
      <c r="LP33" s="16">
        <v>16251147</v>
      </c>
      <c r="LQ33" s="16">
        <v>22797830</v>
      </c>
      <c r="LR33" s="18">
        <v>0</v>
      </c>
      <c r="LS33" s="18">
        <v>0</v>
      </c>
      <c r="LT33" s="18">
        <v>1040717</v>
      </c>
      <c r="LU33" s="16">
        <v>0</v>
      </c>
      <c r="LV33" s="16">
        <v>427560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6779404</v>
      </c>
      <c r="MC33" s="16">
        <v>427560</v>
      </c>
      <c r="MD33" s="16">
        <v>0</v>
      </c>
      <c r="ME33" s="16">
        <v>153365</v>
      </c>
      <c r="MF33" s="16">
        <v>0</v>
      </c>
      <c r="MG33" s="16">
        <v>78361</v>
      </c>
      <c r="MH33" s="16">
        <v>1425</v>
      </c>
      <c r="MI33" s="16">
        <v>0</v>
      </c>
      <c r="MJ33" s="16">
        <v>7440115</v>
      </c>
      <c r="MK33" s="16">
        <v>664501169</v>
      </c>
      <c r="ML33" s="16">
        <v>1.34</v>
      </c>
      <c r="MM33" s="16">
        <v>890432</v>
      </c>
      <c r="MN33" s="16">
        <v>0</v>
      </c>
      <c r="MO33" s="16">
        <v>15336500</v>
      </c>
      <c r="MP33" s="16">
        <v>0</v>
      </c>
      <c r="MQ33" s="16">
        <v>890432</v>
      </c>
      <c r="MR33" s="16">
        <v>0</v>
      </c>
      <c r="MS33" s="16">
        <v>890432</v>
      </c>
      <c r="MT33" s="17">
        <v>0.01</v>
      </c>
      <c r="MU33" s="17">
        <v>0</v>
      </c>
      <c r="MV33" s="17">
        <v>0</v>
      </c>
      <c r="MW33" s="17">
        <v>0</v>
      </c>
      <c r="MX33" s="17">
        <v>0</v>
      </c>
      <c r="MY33" s="17">
        <v>0.01</v>
      </c>
      <c r="MZ33" s="16">
        <v>153365</v>
      </c>
      <c r="NA33" s="16">
        <v>0</v>
      </c>
      <c r="NB33" s="18">
        <v>0</v>
      </c>
      <c r="NC33" s="16">
        <v>0</v>
      </c>
      <c r="ND33" s="17">
        <v>153365</v>
      </c>
      <c r="NE33" s="16">
        <v>100000</v>
      </c>
      <c r="NF33" s="16">
        <v>0</v>
      </c>
      <c r="NG33" s="16">
        <v>219285</v>
      </c>
      <c r="NH33" s="16">
        <v>0</v>
      </c>
      <c r="NI33" s="16">
        <v>0</v>
      </c>
      <c r="NJ33" s="17">
        <v>86440</v>
      </c>
      <c r="NK33" s="17">
        <v>2690830</v>
      </c>
    </row>
    <row r="34" spans="1:375" x14ac:dyDescent="0.55000000000000004">
      <c r="A34" s="13" t="s">
        <v>1185</v>
      </c>
      <c r="B34" s="13" t="s">
        <v>1210</v>
      </c>
      <c r="C34" s="13" t="s">
        <v>69</v>
      </c>
      <c r="D34" s="13" t="s">
        <v>70</v>
      </c>
      <c r="E34" s="14">
        <v>568.5</v>
      </c>
      <c r="F34" s="15">
        <v>1.26</v>
      </c>
      <c r="G34" s="16">
        <v>7413</v>
      </c>
      <c r="H34" s="16">
        <v>1927</v>
      </c>
      <c r="I34" s="16">
        <v>6553</v>
      </c>
      <c r="J34" s="15">
        <v>1.26</v>
      </c>
      <c r="K34" s="16">
        <v>8257</v>
      </c>
      <c r="L34" s="16">
        <v>7413</v>
      </c>
      <c r="M34" s="16">
        <v>222</v>
      </c>
      <c r="N34" s="16">
        <v>7635</v>
      </c>
      <c r="O34" s="17">
        <v>629.87</v>
      </c>
      <c r="P34" s="17">
        <v>85.05</v>
      </c>
      <c r="Q34" s="14">
        <v>568.5</v>
      </c>
      <c r="R34" s="17">
        <v>653.54999999999995</v>
      </c>
      <c r="S34" s="17">
        <v>1.26</v>
      </c>
      <c r="T34" s="17">
        <v>654.80999999999995</v>
      </c>
      <c r="U34" s="15">
        <v>21.43</v>
      </c>
      <c r="V34" s="15">
        <v>2.6890000000000001</v>
      </c>
      <c r="W34" s="15">
        <f>Data_AidAndLevy4[[#This Row],[L310]]*Data_AidAndLevy4[[#This Row],[L203]]</f>
        <v>20530.514999999999</v>
      </c>
      <c r="X34" s="17">
        <v>14.23</v>
      </c>
      <c r="Y34" s="17">
        <f>Data_AidAndLevy4[[#This Row],[L311]]*Data_AidAndLevy4[[#This Row],[L203]]</f>
        <v>108646.05</v>
      </c>
      <c r="Z34" s="15">
        <v>0</v>
      </c>
      <c r="AA34" s="15">
        <v>38.348999999999997</v>
      </c>
      <c r="AB34" s="17">
        <v>653.54999999999995</v>
      </c>
      <c r="AC34" s="15">
        <v>691.899</v>
      </c>
      <c r="AD34" s="17">
        <v>85.05</v>
      </c>
      <c r="AE34" s="15">
        <v>606.84900000000005</v>
      </c>
      <c r="AF34" s="16">
        <v>7635</v>
      </c>
      <c r="AG34" s="14">
        <v>568.5</v>
      </c>
      <c r="AH34" s="16">
        <v>4340498</v>
      </c>
      <c r="AI34" s="16">
        <v>4241719</v>
      </c>
      <c r="AJ34" s="17">
        <v>1.01</v>
      </c>
      <c r="AK34" s="16">
        <v>4284136</v>
      </c>
      <c r="AL34" s="16">
        <v>4340498</v>
      </c>
      <c r="AM34" s="16">
        <v>0</v>
      </c>
      <c r="AN34" s="16">
        <v>7635</v>
      </c>
      <c r="AO34" s="15">
        <v>38.348999999999997</v>
      </c>
      <c r="AP34" s="16">
        <v>292795</v>
      </c>
      <c r="AQ34" s="16">
        <v>7635</v>
      </c>
      <c r="AR34" s="17">
        <v>85.05</v>
      </c>
      <c r="AS34" s="16">
        <v>649357</v>
      </c>
      <c r="AT34" s="17">
        <v>648.94000000000005</v>
      </c>
      <c r="AU34" s="14">
        <v>568.5</v>
      </c>
      <c r="AV34" s="16">
        <v>368922</v>
      </c>
      <c r="AW34" s="16">
        <v>360412</v>
      </c>
      <c r="AX34" s="16">
        <v>368922</v>
      </c>
      <c r="AY34" s="16">
        <v>0</v>
      </c>
      <c r="AZ34" s="16">
        <v>368922</v>
      </c>
      <c r="BA34" s="16">
        <v>368922</v>
      </c>
      <c r="BB34" s="17">
        <v>71.44</v>
      </c>
      <c r="BC34" s="14">
        <v>568.5</v>
      </c>
      <c r="BD34" s="16">
        <v>40614</v>
      </c>
      <c r="BE34" s="16">
        <v>39642</v>
      </c>
      <c r="BF34" s="16">
        <v>40614</v>
      </c>
      <c r="BG34" s="16">
        <v>0</v>
      </c>
      <c r="BH34" s="16">
        <v>40614</v>
      </c>
      <c r="BI34" s="16">
        <v>40614</v>
      </c>
      <c r="BJ34" s="17">
        <v>85.97</v>
      </c>
      <c r="BK34" s="14">
        <v>568.5</v>
      </c>
      <c r="BL34" s="16">
        <v>48874</v>
      </c>
      <c r="BM34" s="16">
        <v>47847</v>
      </c>
      <c r="BN34" s="16">
        <v>48874</v>
      </c>
      <c r="BO34" s="16">
        <v>0</v>
      </c>
      <c r="BP34" s="16">
        <v>48874</v>
      </c>
      <c r="BQ34" s="16">
        <v>48874</v>
      </c>
      <c r="BR34" s="17">
        <v>368.53</v>
      </c>
      <c r="BS34" s="14">
        <v>568.5</v>
      </c>
      <c r="BT34" s="16">
        <v>209509</v>
      </c>
      <c r="BU34" s="16">
        <v>204733</v>
      </c>
      <c r="BV34" s="16">
        <v>209509</v>
      </c>
      <c r="BW34" s="16">
        <v>0</v>
      </c>
      <c r="BX34" s="16">
        <v>209509</v>
      </c>
      <c r="BY34" s="16">
        <v>209509</v>
      </c>
      <c r="BZ34" s="17">
        <v>340.52</v>
      </c>
      <c r="CA34" s="17">
        <v>653.54999999999995</v>
      </c>
      <c r="CB34" s="16">
        <v>222547</v>
      </c>
      <c r="CC34" s="16">
        <v>216767</v>
      </c>
      <c r="CD34" s="16">
        <v>645</v>
      </c>
      <c r="CE34" s="16">
        <v>217412</v>
      </c>
      <c r="CF34" s="16">
        <v>222547</v>
      </c>
      <c r="CG34" s="16">
        <v>0</v>
      </c>
      <c r="CH34" s="14">
        <v>568.5</v>
      </c>
      <c r="CI34" s="16">
        <v>382</v>
      </c>
      <c r="CJ34" s="14">
        <v>5.2</v>
      </c>
      <c r="CK34" s="16">
        <v>945</v>
      </c>
      <c r="CL34" s="17">
        <v>62.45</v>
      </c>
      <c r="CM34" s="16">
        <v>59015</v>
      </c>
      <c r="CN34" s="16">
        <v>945</v>
      </c>
      <c r="CO34" s="17">
        <v>69.930000000000007</v>
      </c>
      <c r="CP34" s="16">
        <v>66084</v>
      </c>
      <c r="CQ34" s="17">
        <v>1.26</v>
      </c>
      <c r="CR34" s="17">
        <v>340.52</v>
      </c>
      <c r="CS34" s="16">
        <v>429</v>
      </c>
      <c r="CT34" s="17">
        <v>34.31</v>
      </c>
      <c r="CU34" s="17">
        <v>653.54999999999995</v>
      </c>
      <c r="CV34" s="16">
        <v>22423</v>
      </c>
      <c r="CW34" s="16">
        <v>21827</v>
      </c>
      <c r="CX34" s="16">
        <v>22423</v>
      </c>
      <c r="CY34" s="16">
        <v>0</v>
      </c>
      <c r="CZ34" s="16">
        <v>22423</v>
      </c>
      <c r="DA34" s="16">
        <v>22423</v>
      </c>
      <c r="DB34" s="17">
        <v>4.09</v>
      </c>
      <c r="DC34" s="17">
        <v>653.54999999999995</v>
      </c>
      <c r="DD34" s="16">
        <v>2673</v>
      </c>
      <c r="DE34" s="16">
        <v>2601</v>
      </c>
      <c r="DF34" s="16">
        <v>2673</v>
      </c>
      <c r="DG34" s="16">
        <v>0</v>
      </c>
      <c r="DH34" s="16">
        <v>2673</v>
      </c>
      <c r="DI34" s="16">
        <v>2673</v>
      </c>
      <c r="DJ34" s="16">
        <v>4340498</v>
      </c>
      <c r="DK34" s="16">
        <v>0</v>
      </c>
      <c r="DL34" s="16">
        <v>292795</v>
      </c>
      <c r="DM34" s="16">
        <v>649357</v>
      </c>
      <c r="DN34" s="16">
        <v>368922</v>
      </c>
      <c r="DO34" s="16">
        <v>40614</v>
      </c>
      <c r="DP34" s="16">
        <v>48874</v>
      </c>
      <c r="DQ34" s="16">
        <v>209509</v>
      </c>
      <c r="DR34" s="16">
        <v>222547</v>
      </c>
      <c r="DS34" s="16">
        <v>0</v>
      </c>
      <c r="DT34" s="16">
        <v>59015</v>
      </c>
      <c r="DU34" s="16">
        <v>66084</v>
      </c>
      <c r="DV34" s="16">
        <v>429</v>
      </c>
      <c r="DW34" s="16">
        <v>22423</v>
      </c>
      <c r="DX34" s="16">
        <v>2673</v>
      </c>
      <c r="DY34" s="16">
        <v>40839</v>
      </c>
      <c r="DZ34" s="16">
        <v>134857</v>
      </c>
      <c r="EA34" s="16">
        <v>1927</v>
      </c>
      <c r="EB34" s="16">
        <v>6419685</v>
      </c>
      <c r="EC34" s="16">
        <v>289424470</v>
      </c>
      <c r="ED34" s="18">
        <v>5.4</v>
      </c>
      <c r="EE34" s="16">
        <v>1562892</v>
      </c>
      <c r="EF34" s="16">
        <v>18480</v>
      </c>
      <c r="EG34" s="16">
        <v>18806</v>
      </c>
      <c r="EH34" s="16">
        <v>-326</v>
      </c>
      <c r="EI34" s="16">
        <v>1562892</v>
      </c>
      <c r="EJ34" s="16">
        <v>1562566</v>
      </c>
      <c r="EK34" s="16">
        <v>79821579</v>
      </c>
      <c r="EL34" s="16">
        <v>72648194</v>
      </c>
      <c r="EM34" s="16">
        <v>7173385</v>
      </c>
      <c r="EN34" s="18">
        <v>5.4</v>
      </c>
      <c r="EO34" s="16">
        <v>38736</v>
      </c>
      <c r="EP34" s="16">
        <v>0</v>
      </c>
      <c r="EQ34" s="16">
        <v>0</v>
      </c>
      <c r="ER34" s="16">
        <v>0</v>
      </c>
      <c r="ES34" s="16">
        <v>38736</v>
      </c>
      <c r="ET34" s="16">
        <v>38736</v>
      </c>
      <c r="EU34" s="16">
        <v>1562566</v>
      </c>
      <c r="EV34" s="16">
        <v>1601302</v>
      </c>
      <c r="EW34" s="16">
        <v>6749</v>
      </c>
      <c r="EX34" s="15">
        <v>606.84900000000005</v>
      </c>
      <c r="EY34" s="16">
        <v>4095624</v>
      </c>
      <c r="EZ34" s="16">
        <v>6749</v>
      </c>
      <c r="FA34" s="17">
        <v>85.05</v>
      </c>
      <c r="FB34" s="16">
        <v>574002</v>
      </c>
      <c r="FC34" s="16">
        <v>264</v>
      </c>
      <c r="FD34" s="17">
        <v>654.80999999999995</v>
      </c>
      <c r="FE34" s="16">
        <v>172870</v>
      </c>
      <c r="FF34" s="16">
        <v>22423</v>
      </c>
      <c r="FG34" s="16">
        <v>2673</v>
      </c>
      <c r="FH34" s="16">
        <v>197966</v>
      </c>
      <c r="FI34" s="16">
        <v>4095624</v>
      </c>
      <c r="FJ34" s="16">
        <v>574002</v>
      </c>
      <c r="FK34" s="16">
        <v>8257</v>
      </c>
      <c r="FL34" s="16">
        <v>368922</v>
      </c>
      <c r="FM34" s="16">
        <v>40614</v>
      </c>
      <c r="FN34" s="16">
        <v>48874</v>
      </c>
      <c r="FO34" s="16">
        <v>209509</v>
      </c>
      <c r="FP34" s="16">
        <v>5543768</v>
      </c>
      <c r="FQ34" s="16">
        <v>1601302</v>
      </c>
      <c r="FR34" s="16">
        <v>3942466</v>
      </c>
      <c r="FS34" s="15">
        <v>691.899</v>
      </c>
      <c r="FT34" s="16">
        <v>300</v>
      </c>
      <c r="FU34" s="16">
        <v>207570</v>
      </c>
      <c r="FV34" s="16">
        <v>3942466</v>
      </c>
      <c r="FW34" s="16">
        <v>0</v>
      </c>
      <c r="FX34" s="14">
        <v>30</v>
      </c>
      <c r="FY34" s="16">
        <v>7635</v>
      </c>
      <c r="FZ34" s="16">
        <v>229050</v>
      </c>
      <c r="GA34" s="14">
        <v>0</v>
      </c>
      <c r="GB34" s="16">
        <v>7413</v>
      </c>
      <c r="GC34" s="16">
        <v>0</v>
      </c>
      <c r="GD34" s="16">
        <v>229050</v>
      </c>
      <c r="GE34" s="16">
        <v>229050</v>
      </c>
      <c r="GF34" s="16">
        <v>6419685</v>
      </c>
      <c r="GG34" s="16">
        <v>5543768</v>
      </c>
      <c r="GH34" s="16">
        <v>0</v>
      </c>
      <c r="GI34" s="16">
        <v>875917</v>
      </c>
      <c r="GJ34" s="16">
        <v>289424470</v>
      </c>
      <c r="GK34" s="16">
        <v>283597070</v>
      </c>
      <c r="GL34" s="16">
        <v>5827400</v>
      </c>
      <c r="GM34" s="16">
        <v>283597070</v>
      </c>
      <c r="GN34" s="18">
        <v>2.0500000000000001E-2</v>
      </c>
      <c r="GO34" s="16">
        <v>7251</v>
      </c>
      <c r="GP34" s="16">
        <v>149</v>
      </c>
      <c r="GQ34" s="16">
        <v>7251</v>
      </c>
      <c r="GR34" s="16">
        <v>149</v>
      </c>
      <c r="GS34" s="16">
        <v>7102</v>
      </c>
      <c r="GT34" s="16">
        <v>886</v>
      </c>
      <c r="GU34" s="16">
        <v>685</v>
      </c>
      <c r="GV34" s="16">
        <v>201</v>
      </c>
      <c r="GW34" s="15">
        <v>691.899</v>
      </c>
      <c r="GX34" s="16">
        <v>139072</v>
      </c>
      <c r="GY34" s="15">
        <v>691.899</v>
      </c>
      <c r="GZ34" s="16">
        <v>10</v>
      </c>
      <c r="HA34" s="16">
        <v>6919</v>
      </c>
      <c r="HB34" s="15">
        <v>691.899</v>
      </c>
      <c r="HC34" s="16">
        <v>7635</v>
      </c>
      <c r="HD34" s="15">
        <v>0.11600000000000001</v>
      </c>
      <c r="HE34" s="16">
        <v>613023</v>
      </c>
      <c r="HF34" s="16">
        <v>139072</v>
      </c>
      <c r="HG34" s="16">
        <v>6919</v>
      </c>
      <c r="HH34" s="16">
        <v>467032</v>
      </c>
      <c r="HI34" s="16">
        <v>289424470</v>
      </c>
      <c r="HJ34" s="18">
        <v>1.6136600000000001</v>
      </c>
      <c r="HK34" s="18">
        <v>1.9617800000000001</v>
      </c>
      <c r="HL34" s="18">
        <v>0</v>
      </c>
      <c r="HM34" s="16">
        <v>289424470</v>
      </c>
      <c r="HN34" s="16">
        <v>0</v>
      </c>
      <c r="HO34" s="16">
        <v>7635</v>
      </c>
      <c r="HP34" s="17">
        <v>0</v>
      </c>
      <c r="HQ34" s="16">
        <v>0</v>
      </c>
      <c r="HR34" s="15">
        <v>691.899</v>
      </c>
      <c r="HS34" s="16">
        <v>0</v>
      </c>
      <c r="HT34" s="16">
        <v>875917</v>
      </c>
      <c r="HU34" s="16">
        <v>7102</v>
      </c>
      <c r="HV34" s="16">
        <v>0</v>
      </c>
      <c r="HW34" s="16">
        <v>0</v>
      </c>
      <c r="HX34" s="16">
        <v>40839</v>
      </c>
      <c r="HY34" s="16">
        <v>139072</v>
      </c>
      <c r="HZ34" s="16">
        <v>6919</v>
      </c>
      <c r="IA34" s="16">
        <v>0</v>
      </c>
      <c r="IB34" s="16">
        <v>0</v>
      </c>
      <c r="IC34" s="16">
        <v>763663</v>
      </c>
      <c r="ID34" s="16">
        <v>3942466</v>
      </c>
      <c r="IE34" s="16">
        <v>0</v>
      </c>
      <c r="IF34" s="16">
        <v>7102</v>
      </c>
      <c r="IG34" s="16">
        <v>0</v>
      </c>
      <c r="IH34" s="16">
        <v>0</v>
      </c>
      <c r="II34" s="16">
        <v>40839</v>
      </c>
      <c r="IJ34" s="16">
        <v>139072</v>
      </c>
      <c r="IK34" s="16">
        <v>6919</v>
      </c>
      <c r="IL34" s="16">
        <v>0</v>
      </c>
      <c r="IM34" s="16">
        <v>0</v>
      </c>
      <c r="IN34" s="16">
        <v>0</v>
      </c>
      <c r="IO34" s="16">
        <v>229050</v>
      </c>
      <c r="IP34" s="16">
        <v>4283770</v>
      </c>
      <c r="IQ34" s="16">
        <v>4340498</v>
      </c>
      <c r="IR34" s="16">
        <v>0</v>
      </c>
      <c r="IS34" s="16">
        <v>4340498</v>
      </c>
      <c r="IT34" s="19">
        <v>0.1</v>
      </c>
      <c r="IU34" s="16">
        <v>434050</v>
      </c>
      <c r="IV34" s="16">
        <v>289424470</v>
      </c>
      <c r="IW34" s="14">
        <v>568.5</v>
      </c>
      <c r="IX34" s="16">
        <v>509102</v>
      </c>
      <c r="IY34" s="16">
        <v>416026</v>
      </c>
      <c r="IZ34" s="16">
        <v>509102</v>
      </c>
      <c r="JA34" s="17">
        <v>0.25</v>
      </c>
      <c r="JB34" s="19">
        <v>0.20430000000000001</v>
      </c>
      <c r="JC34" s="16">
        <v>434050</v>
      </c>
      <c r="JD34" s="16">
        <v>88676</v>
      </c>
      <c r="JE34" s="17">
        <v>0.02</v>
      </c>
      <c r="JF34" s="16">
        <v>4560206</v>
      </c>
      <c r="JG34" s="16">
        <v>91204</v>
      </c>
      <c r="JH34" s="16">
        <v>434050</v>
      </c>
      <c r="JI34" s="16">
        <v>88676</v>
      </c>
      <c r="JJ34" s="16">
        <v>91204</v>
      </c>
      <c r="JK34" s="16">
        <v>254170</v>
      </c>
      <c r="JL34" s="16">
        <v>88676</v>
      </c>
      <c r="JM34" s="18">
        <v>0</v>
      </c>
      <c r="JN34" s="16">
        <v>0</v>
      </c>
      <c r="JO34" s="16">
        <v>91204</v>
      </c>
      <c r="JP34" s="16">
        <v>254170</v>
      </c>
      <c r="JQ34" s="16">
        <v>345374</v>
      </c>
      <c r="JR34" s="16">
        <v>4340498</v>
      </c>
      <c r="JS34" s="19">
        <v>0</v>
      </c>
      <c r="JT34" s="16">
        <v>0</v>
      </c>
      <c r="JU34" s="17">
        <v>0</v>
      </c>
      <c r="JV34" s="16">
        <v>4560206</v>
      </c>
      <c r="JW34" s="16">
        <v>0</v>
      </c>
      <c r="JX34" s="16">
        <v>0</v>
      </c>
      <c r="JY34" s="16">
        <v>0</v>
      </c>
      <c r="JZ34" s="16">
        <v>0</v>
      </c>
      <c r="KA34" s="16">
        <v>10519</v>
      </c>
      <c r="KB34" s="16">
        <v>10704</v>
      </c>
      <c r="KC34" s="16">
        <v>-185</v>
      </c>
      <c r="KD34" s="16">
        <v>763663</v>
      </c>
      <c r="KE34" s="16">
        <v>-185</v>
      </c>
      <c r="KF34" s="16">
        <v>763848</v>
      </c>
      <c r="KG34" s="16">
        <v>-326</v>
      </c>
      <c r="KH34" s="16">
        <v>-185</v>
      </c>
      <c r="KI34" s="16">
        <v>-511</v>
      </c>
      <c r="KJ34" s="16">
        <v>1562892</v>
      </c>
      <c r="KK34" s="16">
        <v>763848</v>
      </c>
      <c r="KL34" s="18">
        <v>2326740</v>
      </c>
      <c r="KM34" s="16">
        <v>254170</v>
      </c>
      <c r="KN34" s="16">
        <v>0</v>
      </c>
      <c r="KO34" s="16">
        <v>0</v>
      </c>
      <c r="KP34" s="16">
        <v>0</v>
      </c>
      <c r="KQ34" s="16">
        <v>2580910</v>
      </c>
      <c r="KR34" s="16">
        <v>290263</v>
      </c>
      <c r="KS34" s="16">
        <v>0</v>
      </c>
      <c r="KT34" s="16">
        <v>0</v>
      </c>
      <c r="KU34" s="16">
        <v>2871173</v>
      </c>
      <c r="KV34" s="16">
        <v>254170</v>
      </c>
      <c r="KW34" s="16">
        <v>2617003</v>
      </c>
      <c r="KX34" s="16">
        <v>289424470</v>
      </c>
      <c r="KY34" s="16">
        <v>9.04209</v>
      </c>
      <c r="KZ34" s="16">
        <v>254170</v>
      </c>
      <c r="LA34" s="16">
        <v>351709065</v>
      </c>
      <c r="LB34" s="16">
        <v>0.72267000000000003</v>
      </c>
      <c r="LC34" s="16">
        <v>9.04209</v>
      </c>
      <c r="LD34" s="16">
        <v>9.7647600000000008</v>
      </c>
      <c r="LE34" s="16">
        <v>222547</v>
      </c>
      <c r="LF34" s="16">
        <v>0</v>
      </c>
      <c r="LG34" s="16">
        <v>59015</v>
      </c>
      <c r="LH34" s="16">
        <v>66084</v>
      </c>
      <c r="LI34" s="16">
        <v>429</v>
      </c>
      <c r="LJ34" s="16">
        <v>22423</v>
      </c>
      <c r="LK34" s="16">
        <v>2673</v>
      </c>
      <c r="LL34" s="16">
        <v>40839</v>
      </c>
      <c r="LM34" s="16">
        <v>332332</v>
      </c>
      <c r="LN34" s="16">
        <v>4283770</v>
      </c>
      <c r="LO34" s="18">
        <v>332332</v>
      </c>
      <c r="LP34" s="16">
        <v>3951438</v>
      </c>
      <c r="LQ34" s="16">
        <v>6419685</v>
      </c>
      <c r="LR34" s="18">
        <v>0</v>
      </c>
      <c r="LS34" s="18">
        <v>0</v>
      </c>
      <c r="LT34" s="18">
        <v>345374</v>
      </c>
      <c r="LU34" s="16">
        <v>0</v>
      </c>
      <c r="LV34" s="16">
        <v>229050</v>
      </c>
      <c r="LW34" s="16">
        <v>0</v>
      </c>
      <c r="LX34" s="16">
        <v>0</v>
      </c>
      <c r="LY34" s="16">
        <v>0</v>
      </c>
      <c r="LZ34" s="16">
        <v>0</v>
      </c>
      <c r="MA34" s="16">
        <v>0</v>
      </c>
      <c r="MB34" s="16">
        <v>2580910</v>
      </c>
      <c r="MC34" s="16">
        <v>229050</v>
      </c>
      <c r="MD34" s="16">
        <v>0</v>
      </c>
      <c r="ME34" s="16">
        <v>91204</v>
      </c>
      <c r="MF34" s="16">
        <v>0</v>
      </c>
      <c r="MG34" s="16">
        <v>38736</v>
      </c>
      <c r="MH34" s="16">
        <v>-511</v>
      </c>
      <c r="MI34" s="16">
        <v>0</v>
      </c>
      <c r="MJ34" s="16">
        <v>2939389</v>
      </c>
      <c r="MK34" s="16">
        <v>351709065</v>
      </c>
      <c r="ML34" s="16">
        <v>1.34</v>
      </c>
      <c r="MM34" s="16">
        <v>471290</v>
      </c>
      <c r="MN34" s="16">
        <v>0</v>
      </c>
      <c r="MO34" s="16">
        <v>4560206</v>
      </c>
      <c r="MP34" s="16">
        <v>0</v>
      </c>
      <c r="MQ34" s="16">
        <v>471290</v>
      </c>
      <c r="MR34" s="16">
        <v>0</v>
      </c>
      <c r="MS34" s="16">
        <v>471290</v>
      </c>
      <c r="MT34" s="17">
        <v>0.02</v>
      </c>
      <c r="MU34" s="17">
        <v>0</v>
      </c>
      <c r="MV34" s="17">
        <v>0</v>
      </c>
      <c r="MW34" s="17">
        <v>0</v>
      </c>
      <c r="MX34" s="17">
        <v>0</v>
      </c>
      <c r="MY34" s="17">
        <v>0.02</v>
      </c>
      <c r="MZ34" s="16">
        <v>91204</v>
      </c>
      <c r="NA34" s="16">
        <v>0</v>
      </c>
      <c r="NB34" s="18">
        <v>0</v>
      </c>
      <c r="NC34" s="16">
        <v>0</v>
      </c>
      <c r="ND34" s="17">
        <v>91204</v>
      </c>
      <c r="NE34" s="16">
        <v>300000</v>
      </c>
      <c r="NF34" s="16">
        <v>0</v>
      </c>
      <c r="NG34" s="16">
        <v>116064</v>
      </c>
      <c r="NH34" s="16">
        <v>0</v>
      </c>
      <c r="NI34" s="16">
        <v>0</v>
      </c>
      <c r="NJ34" s="17">
        <v>0</v>
      </c>
      <c r="NK34" s="17">
        <v>695501</v>
      </c>
    </row>
    <row r="35" spans="1:375" x14ac:dyDescent="0.55000000000000004">
      <c r="A35" s="13" t="s">
        <v>1179</v>
      </c>
      <c r="B35" s="13" t="s">
        <v>1211</v>
      </c>
      <c r="C35" s="13" t="s">
        <v>174</v>
      </c>
      <c r="D35" s="13" t="s">
        <v>175</v>
      </c>
      <c r="E35" s="14">
        <v>379.2</v>
      </c>
      <c r="F35" s="15">
        <v>-1.018</v>
      </c>
      <c r="G35" s="16">
        <v>7413</v>
      </c>
      <c r="H35" s="16">
        <v>-7546</v>
      </c>
      <c r="I35" s="16">
        <v>6553</v>
      </c>
      <c r="J35" s="15">
        <v>-1.018</v>
      </c>
      <c r="K35" s="16">
        <v>-6671</v>
      </c>
      <c r="L35" s="16">
        <v>7413</v>
      </c>
      <c r="M35" s="16">
        <v>222</v>
      </c>
      <c r="N35" s="16">
        <v>7635</v>
      </c>
      <c r="O35" s="17">
        <v>708.29</v>
      </c>
      <c r="P35" s="17">
        <v>38.68</v>
      </c>
      <c r="Q35" s="14">
        <v>379.2</v>
      </c>
      <c r="R35" s="17">
        <v>417.88</v>
      </c>
      <c r="S35" s="17">
        <v>0.88</v>
      </c>
      <c r="T35" s="17">
        <v>418.76</v>
      </c>
      <c r="U35" s="15">
        <v>14.09</v>
      </c>
      <c r="V35" s="15">
        <v>1.738</v>
      </c>
      <c r="W35" s="15">
        <f>Data_AidAndLevy4[[#This Row],[L310]]*Data_AidAndLevy4[[#This Row],[L203]]</f>
        <v>13269.63</v>
      </c>
      <c r="X35" s="17">
        <v>0.94</v>
      </c>
      <c r="Y35" s="17">
        <f>Data_AidAndLevy4[[#This Row],[L311]]*Data_AidAndLevy4[[#This Row],[L203]]</f>
        <v>7176.9</v>
      </c>
      <c r="Z35" s="15">
        <v>0</v>
      </c>
      <c r="AA35" s="15">
        <v>16.768000000000001</v>
      </c>
      <c r="AB35" s="17">
        <v>417.88</v>
      </c>
      <c r="AC35" s="15">
        <v>434.64800000000002</v>
      </c>
      <c r="AD35" s="17">
        <v>38.68</v>
      </c>
      <c r="AE35" s="15">
        <v>395.96800000000002</v>
      </c>
      <c r="AF35" s="16">
        <v>7635</v>
      </c>
      <c r="AG35" s="14">
        <v>379.2</v>
      </c>
      <c r="AH35" s="16">
        <v>2895192</v>
      </c>
      <c r="AI35" s="16">
        <v>2940737</v>
      </c>
      <c r="AJ35" s="17">
        <v>1.01</v>
      </c>
      <c r="AK35" s="16">
        <v>2970144</v>
      </c>
      <c r="AL35" s="16">
        <v>2895192</v>
      </c>
      <c r="AM35" s="16">
        <v>74952</v>
      </c>
      <c r="AN35" s="16">
        <v>7635</v>
      </c>
      <c r="AO35" s="15">
        <v>16.768000000000001</v>
      </c>
      <c r="AP35" s="16">
        <v>128024</v>
      </c>
      <c r="AQ35" s="16">
        <v>7635</v>
      </c>
      <c r="AR35" s="17">
        <v>38.68</v>
      </c>
      <c r="AS35" s="16">
        <v>295322</v>
      </c>
      <c r="AT35" s="17">
        <v>727.36</v>
      </c>
      <c r="AU35" s="14">
        <v>379.2</v>
      </c>
      <c r="AV35" s="16">
        <v>275815</v>
      </c>
      <c r="AW35" s="16">
        <v>280979</v>
      </c>
      <c r="AX35" s="16">
        <v>275815</v>
      </c>
      <c r="AY35" s="16">
        <v>5164</v>
      </c>
      <c r="AZ35" s="16">
        <v>275815</v>
      </c>
      <c r="BA35" s="16">
        <v>280979</v>
      </c>
      <c r="BB35" s="17">
        <v>86.61</v>
      </c>
      <c r="BC35" s="14">
        <v>379.2</v>
      </c>
      <c r="BD35" s="16">
        <v>32843</v>
      </c>
      <c r="BE35" s="16">
        <v>33501</v>
      </c>
      <c r="BF35" s="16">
        <v>32843</v>
      </c>
      <c r="BG35" s="16">
        <v>658</v>
      </c>
      <c r="BH35" s="16">
        <v>32843</v>
      </c>
      <c r="BI35" s="16">
        <v>33501</v>
      </c>
      <c r="BJ35" s="17">
        <v>83.33</v>
      </c>
      <c r="BK35" s="14">
        <v>379.2</v>
      </c>
      <c r="BL35" s="16">
        <v>31599</v>
      </c>
      <c r="BM35" s="16">
        <v>32125</v>
      </c>
      <c r="BN35" s="16">
        <v>31599</v>
      </c>
      <c r="BO35" s="16">
        <v>526</v>
      </c>
      <c r="BP35" s="16">
        <v>31599</v>
      </c>
      <c r="BQ35" s="16">
        <v>32125</v>
      </c>
      <c r="BR35" s="17">
        <v>368.53</v>
      </c>
      <c r="BS35" s="14">
        <v>379.2</v>
      </c>
      <c r="BT35" s="16">
        <v>139747</v>
      </c>
      <c r="BU35" s="16">
        <v>141939</v>
      </c>
      <c r="BV35" s="16">
        <v>139747</v>
      </c>
      <c r="BW35" s="16">
        <v>2192</v>
      </c>
      <c r="BX35" s="16">
        <v>139747</v>
      </c>
      <c r="BY35" s="16">
        <v>141939</v>
      </c>
      <c r="BZ35" s="17">
        <v>333.94</v>
      </c>
      <c r="CA35" s="17">
        <v>417.88</v>
      </c>
      <c r="CB35" s="16">
        <v>139547</v>
      </c>
      <c r="CC35" s="16">
        <v>143117</v>
      </c>
      <c r="CD35" s="16">
        <v>214</v>
      </c>
      <c r="CE35" s="16">
        <v>143331</v>
      </c>
      <c r="CF35" s="16">
        <v>139547</v>
      </c>
      <c r="CG35" s="16">
        <v>3784</v>
      </c>
      <c r="CH35" s="14">
        <v>379.2</v>
      </c>
      <c r="CI35" s="16">
        <v>3</v>
      </c>
      <c r="CJ35" s="14">
        <v>0</v>
      </c>
      <c r="CK35" s="16">
        <v>382</v>
      </c>
      <c r="CL35" s="17">
        <v>62.17</v>
      </c>
      <c r="CM35" s="16">
        <v>23749</v>
      </c>
      <c r="CN35" s="16">
        <v>382</v>
      </c>
      <c r="CO35" s="17">
        <v>68.73</v>
      </c>
      <c r="CP35" s="16">
        <v>26255</v>
      </c>
      <c r="CQ35" s="17">
        <v>0.88</v>
      </c>
      <c r="CR35" s="17">
        <v>333.94</v>
      </c>
      <c r="CS35" s="16">
        <v>294</v>
      </c>
      <c r="CT35" s="17">
        <v>34.29</v>
      </c>
      <c r="CU35" s="17">
        <v>417.88</v>
      </c>
      <c r="CV35" s="16">
        <v>14329</v>
      </c>
      <c r="CW35" s="16">
        <v>14695</v>
      </c>
      <c r="CX35" s="16">
        <v>14329</v>
      </c>
      <c r="CY35" s="16">
        <v>366</v>
      </c>
      <c r="CZ35" s="16">
        <v>14329</v>
      </c>
      <c r="DA35" s="16">
        <v>14695</v>
      </c>
      <c r="DB35" s="17">
        <v>3.7</v>
      </c>
      <c r="DC35" s="17">
        <v>417.88</v>
      </c>
      <c r="DD35" s="16">
        <v>1546</v>
      </c>
      <c r="DE35" s="16">
        <v>1580</v>
      </c>
      <c r="DF35" s="16">
        <v>1546</v>
      </c>
      <c r="DG35" s="16">
        <v>34</v>
      </c>
      <c r="DH35" s="16">
        <v>1546</v>
      </c>
      <c r="DI35" s="16">
        <v>1580</v>
      </c>
      <c r="DJ35" s="16">
        <v>2895192</v>
      </c>
      <c r="DK35" s="16">
        <v>74952</v>
      </c>
      <c r="DL35" s="16">
        <v>128024</v>
      </c>
      <c r="DM35" s="16">
        <v>295322</v>
      </c>
      <c r="DN35" s="16">
        <v>280979</v>
      </c>
      <c r="DO35" s="16">
        <v>33501</v>
      </c>
      <c r="DP35" s="16">
        <v>32125</v>
      </c>
      <c r="DQ35" s="16">
        <v>141939</v>
      </c>
      <c r="DR35" s="16">
        <v>139547</v>
      </c>
      <c r="DS35" s="16">
        <v>3784</v>
      </c>
      <c r="DT35" s="16">
        <v>23749</v>
      </c>
      <c r="DU35" s="16">
        <v>26255</v>
      </c>
      <c r="DV35" s="16">
        <v>294</v>
      </c>
      <c r="DW35" s="16">
        <v>14695</v>
      </c>
      <c r="DX35" s="16">
        <v>1580</v>
      </c>
      <c r="DY35" s="16">
        <v>33687</v>
      </c>
      <c r="DZ35" s="16">
        <v>70275</v>
      </c>
      <c r="EA35" s="16">
        <v>-7546</v>
      </c>
      <c r="EB35" s="16">
        <v>4120980</v>
      </c>
      <c r="EC35" s="16">
        <v>261851355</v>
      </c>
      <c r="ED35" s="18">
        <v>5.4</v>
      </c>
      <c r="EE35" s="16">
        <v>1413997</v>
      </c>
      <c r="EF35" s="16">
        <v>14424</v>
      </c>
      <c r="EG35" s="16">
        <v>14732</v>
      </c>
      <c r="EH35" s="16">
        <v>-308</v>
      </c>
      <c r="EI35" s="16">
        <v>1413997</v>
      </c>
      <c r="EJ35" s="16">
        <v>1413689</v>
      </c>
      <c r="EK35" s="16">
        <v>45096838</v>
      </c>
      <c r="EL35" s="16">
        <v>41447289</v>
      </c>
      <c r="EM35" s="16">
        <v>3649549</v>
      </c>
      <c r="EN35" s="18">
        <v>5.4</v>
      </c>
      <c r="EO35" s="16">
        <v>19708</v>
      </c>
      <c r="EP35" s="16">
        <v>0</v>
      </c>
      <c r="EQ35" s="16">
        <v>0</v>
      </c>
      <c r="ER35" s="16">
        <v>0</v>
      </c>
      <c r="ES35" s="16">
        <v>19708</v>
      </c>
      <c r="ET35" s="16">
        <v>19708</v>
      </c>
      <c r="EU35" s="16">
        <v>1413689</v>
      </c>
      <c r="EV35" s="16">
        <v>1433397</v>
      </c>
      <c r="EW35" s="16">
        <v>6749</v>
      </c>
      <c r="EX35" s="15">
        <v>395.96800000000002</v>
      </c>
      <c r="EY35" s="16">
        <v>2672388</v>
      </c>
      <c r="EZ35" s="16">
        <v>6749</v>
      </c>
      <c r="FA35" s="17">
        <v>38.68</v>
      </c>
      <c r="FB35" s="16">
        <v>261051</v>
      </c>
      <c r="FC35" s="16">
        <v>264</v>
      </c>
      <c r="FD35" s="17">
        <v>418.76</v>
      </c>
      <c r="FE35" s="16">
        <v>110553</v>
      </c>
      <c r="FF35" s="16">
        <v>14695</v>
      </c>
      <c r="FG35" s="16">
        <v>1580</v>
      </c>
      <c r="FH35" s="16">
        <v>126828</v>
      </c>
      <c r="FI35" s="16">
        <v>2672388</v>
      </c>
      <c r="FJ35" s="16">
        <v>261051</v>
      </c>
      <c r="FK35" s="16">
        <v>-6671</v>
      </c>
      <c r="FL35" s="16">
        <v>280979</v>
      </c>
      <c r="FM35" s="16">
        <v>33501</v>
      </c>
      <c r="FN35" s="16">
        <v>32125</v>
      </c>
      <c r="FO35" s="16">
        <v>141939</v>
      </c>
      <c r="FP35" s="16">
        <v>3542140</v>
      </c>
      <c r="FQ35" s="16">
        <v>1433397</v>
      </c>
      <c r="FR35" s="16">
        <v>2108743</v>
      </c>
      <c r="FS35" s="15">
        <v>434.64800000000002</v>
      </c>
      <c r="FT35" s="16">
        <v>300</v>
      </c>
      <c r="FU35" s="16">
        <v>130394</v>
      </c>
      <c r="FV35" s="16">
        <v>2108743</v>
      </c>
      <c r="FW35" s="16">
        <v>0</v>
      </c>
      <c r="FX35" s="14">
        <v>14.5</v>
      </c>
      <c r="FY35" s="16">
        <v>7635</v>
      </c>
      <c r="FZ35" s="16">
        <v>110708</v>
      </c>
      <c r="GA35" s="14">
        <v>0</v>
      </c>
      <c r="GB35" s="16">
        <v>7413</v>
      </c>
      <c r="GC35" s="16">
        <v>0</v>
      </c>
      <c r="GD35" s="16">
        <v>110708</v>
      </c>
      <c r="GE35" s="16">
        <v>110708</v>
      </c>
      <c r="GF35" s="16">
        <v>4120980</v>
      </c>
      <c r="GG35" s="16">
        <v>3542140</v>
      </c>
      <c r="GH35" s="16">
        <v>0</v>
      </c>
      <c r="GI35" s="16">
        <v>578840</v>
      </c>
      <c r="GJ35" s="16">
        <v>261851355</v>
      </c>
      <c r="GK35" s="16">
        <v>257029968</v>
      </c>
      <c r="GL35" s="16">
        <v>4821387</v>
      </c>
      <c r="GM35" s="16">
        <v>257029968</v>
      </c>
      <c r="GN35" s="18">
        <v>1.8800000000000001E-2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886</v>
      </c>
      <c r="GU35" s="16">
        <v>685</v>
      </c>
      <c r="GV35" s="16">
        <v>201</v>
      </c>
      <c r="GW35" s="15">
        <v>434.64800000000002</v>
      </c>
      <c r="GX35" s="16">
        <v>87364</v>
      </c>
      <c r="GY35" s="15">
        <v>434.64800000000002</v>
      </c>
      <c r="GZ35" s="16">
        <v>10</v>
      </c>
      <c r="HA35" s="16">
        <v>4346</v>
      </c>
      <c r="HB35" s="15">
        <v>434.64800000000002</v>
      </c>
      <c r="HC35" s="16">
        <v>7635</v>
      </c>
      <c r="HD35" s="15">
        <v>0.11600000000000001</v>
      </c>
      <c r="HE35" s="16">
        <v>385098</v>
      </c>
      <c r="HF35" s="16">
        <v>87364</v>
      </c>
      <c r="HG35" s="16">
        <v>4346</v>
      </c>
      <c r="HH35" s="16">
        <v>293388</v>
      </c>
      <c r="HI35" s="16">
        <v>261851355</v>
      </c>
      <c r="HJ35" s="18">
        <v>1.1204400000000001</v>
      </c>
      <c r="HK35" s="18">
        <v>1.9617800000000001</v>
      </c>
      <c r="HL35" s="18">
        <v>0</v>
      </c>
      <c r="HM35" s="16">
        <v>261851355</v>
      </c>
      <c r="HN35" s="16">
        <v>0</v>
      </c>
      <c r="HO35" s="16">
        <v>7635</v>
      </c>
      <c r="HP35" s="17">
        <v>0</v>
      </c>
      <c r="HQ35" s="16">
        <v>0</v>
      </c>
      <c r="HR35" s="15">
        <v>434.64800000000002</v>
      </c>
      <c r="HS35" s="16">
        <v>0</v>
      </c>
      <c r="HT35" s="16">
        <v>578840</v>
      </c>
      <c r="HU35" s="16">
        <v>0</v>
      </c>
      <c r="HV35" s="16">
        <v>1144</v>
      </c>
      <c r="HW35" s="16">
        <v>0</v>
      </c>
      <c r="HX35" s="16">
        <v>33687</v>
      </c>
      <c r="HY35" s="16">
        <v>87364</v>
      </c>
      <c r="HZ35" s="16">
        <v>4346</v>
      </c>
      <c r="IA35" s="16">
        <v>0</v>
      </c>
      <c r="IB35" s="16">
        <v>0</v>
      </c>
      <c r="IC35" s="16">
        <v>519673</v>
      </c>
      <c r="ID35" s="16">
        <v>2108743</v>
      </c>
      <c r="IE35" s="16">
        <v>0</v>
      </c>
      <c r="IF35" s="16">
        <v>0</v>
      </c>
      <c r="IG35" s="16">
        <v>1144</v>
      </c>
      <c r="IH35" s="16">
        <v>0</v>
      </c>
      <c r="II35" s="16">
        <v>33687</v>
      </c>
      <c r="IJ35" s="16">
        <v>87364</v>
      </c>
      <c r="IK35" s="16">
        <v>4346</v>
      </c>
      <c r="IL35" s="16">
        <v>0</v>
      </c>
      <c r="IM35" s="16">
        <v>0</v>
      </c>
      <c r="IN35" s="16">
        <v>0</v>
      </c>
      <c r="IO35" s="16">
        <v>110708</v>
      </c>
      <c r="IP35" s="16">
        <v>2278618</v>
      </c>
      <c r="IQ35" s="16">
        <v>2895192</v>
      </c>
      <c r="IR35" s="16">
        <v>74952</v>
      </c>
      <c r="IS35" s="16">
        <v>2970144</v>
      </c>
      <c r="IT35" s="19">
        <v>0.1</v>
      </c>
      <c r="IU35" s="16">
        <v>297014</v>
      </c>
      <c r="IV35" s="16">
        <v>261851355</v>
      </c>
      <c r="IW35" s="14">
        <v>379.2</v>
      </c>
      <c r="IX35" s="16">
        <v>690536</v>
      </c>
      <c r="IY35" s="16">
        <v>416026</v>
      </c>
      <c r="IZ35" s="16">
        <v>690536</v>
      </c>
      <c r="JA35" s="17">
        <v>0.25</v>
      </c>
      <c r="JB35" s="19">
        <v>0.15060000000000001</v>
      </c>
      <c r="JC35" s="16">
        <v>297014</v>
      </c>
      <c r="JD35" s="16">
        <v>44730</v>
      </c>
      <c r="JE35" s="17">
        <v>0.05</v>
      </c>
      <c r="JF35" s="16">
        <v>2644477</v>
      </c>
      <c r="JG35" s="16">
        <v>132224</v>
      </c>
      <c r="JH35" s="16">
        <v>297014</v>
      </c>
      <c r="JI35" s="16">
        <v>44730</v>
      </c>
      <c r="JJ35" s="16">
        <v>132224</v>
      </c>
      <c r="JK35" s="16">
        <v>120060</v>
      </c>
      <c r="JL35" s="16">
        <v>44730</v>
      </c>
      <c r="JM35" s="18">
        <v>0</v>
      </c>
      <c r="JN35" s="16">
        <v>0</v>
      </c>
      <c r="JO35" s="16">
        <v>132224</v>
      </c>
      <c r="JP35" s="16">
        <v>120060</v>
      </c>
      <c r="JQ35" s="16">
        <v>252284</v>
      </c>
      <c r="JR35" s="16">
        <v>2970144</v>
      </c>
      <c r="JS35" s="19">
        <v>0</v>
      </c>
      <c r="JT35" s="16">
        <v>0</v>
      </c>
      <c r="JU35" s="17">
        <v>0</v>
      </c>
      <c r="JV35" s="16">
        <v>2644477</v>
      </c>
      <c r="JW35" s="16">
        <v>0</v>
      </c>
      <c r="JX35" s="16">
        <v>0</v>
      </c>
      <c r="JY35" s="16">
        <v>0</v>
      </c>
      <c r="JZ35" s="16">
        <v>0</v>
      </c>
      <c r="KA35" s="16">
        <v>4899</v>
      </c>
      <c r="KB35" s="16">
        <v>5004</v>
      </c>
      <c r="KC35" s="16">
        <v>-105</v>
      </c>
      <c r="KD35" s="16">
        <v>519673</v>
      </c>
      <c r="KE35" s="16">
        <v>-105</v>
      </c>
      <c r="KF35" s="16">
        <v>519778</v>
      </c>
      <c r="KG35" s="16">
        <v>-308</v>
      </c>
      <c r="KH35" s="16">
        <v>-105</v>
      </c>
      <c r="KI35" s="16">
        <v>-413</v>
      </c>
      <c r="KJ35" s="16">
        <v>1413997</v>
      </c>
      <c r="KK35" s="16">
        <v>519778</v>
      </c>
      <c r="KL35" s="18">
        <v>1933775</v>
      </c>
      <c r="KM35" s="16">
        <v>120060</v>
      </c>
      <c r="KN35" s="16">
        <v>0</v>
      </c>
      <c r="KO35" s="16">
        <v>0</v>
      </c>
      <c r="KP35" s="16">
        <v>0</v>
      </c>
      <c r="KQ35" s="16">
        <v>2053835</v>
      </c>
      <c r="KR35" s="16">
        <v>0</v>
      </c>
      <c r="KS35" s="16">
        <v>0</v>
      </c>
      <c r="KT35" s="16">
        <v>0</v>
      </c>
      <c r="KU35" s="16">
        <v>2053835</v>
      </c>
      <c r="KV35" s="16">
        <v>120060</v>
      </c>
      <c r="KW35" s="16">
        <v>1933775</v>
      </c>
      <c r="KX35" s="16">
        <v>261851355</v>
      </c>
      <c r="KY35" s="16">
        <v>7.3850100000000003</v>
      </c>
      <c r="KZ35" s="16">
        <v>120060</v>
      </c>
      <c r="LA35" s="16">
        <v>268214874</v>
      </c>
      <c r="LB35" s="16">
        <v>0.44762999999999997</v>
      </c>
      <c r="LC35" s="16">
        <v>7.3850100000000003</v>
      </c>
      <c r="LD35" s="16">
        <v>7.8326399999999996</v>
      </c>
      <c r="LE35" s="16">
        <v>139547</v>
      </c>
      <c r="LF35" s="16">
        <v>3784</v>
      </c>
      <c r="LG35" s="16">
        <v>23749</v>
      </c>
      <c r="LH35" s="16">
        <v>26255</v>
      </c>
      <c r="LI35" s="16">
        <v>294</v>
      </c>
      <c r="LJ35" s="16">
        <v>14695</v>
      </c>
      <c r="LK35" s="16">
        <v>1580</v>
      </c>
      <c r="LL35" s="16">
        <v>33687</v>
      </c>
      <c r="LM35" s="16">
        <v>176217</v>
      </c>
      <c r="LN35" s="16">
        <v>2278618</v>
      </c>
      <c r="LO35" s="18">
        <v>176217</v>
      </c>
      <c r="LP35" s="16">
        <v>2102401</v>
      </c>
      <c r="LQ35" s="16">
        <v>4120980</v>
      </c>
      <c r="LR35" s="18">
        <v>0</v>
      </c>
      <c r="LS35" s="18">
        <v>0</v>
      </c>
      <c r="LT35" s="18">
        <v>252284</v>
      </c>
      <c r="LU35" s="16">
        <v>0</v>
      </c>
      <c r="LV35" s="16">
        <v>110708</v>
      </c>
      <c r="LW35" s="16">
        <v>0</v>
      </c>
      <c r="LX35" s="16">
        <v>0</v>
      </c>
      <c r="LY35" s="16">
        <v>0</v>
      </c>
      <c r="LZ35" s="16">
        <v>0</v>
      </c>
      <c r="MA35" s="16">
        <v>0</v>
      </c>
      <c r="MB35" s="16">
        <v>2053835</v>
      </c>
      <c r="MC35" s="16">
        <v>110708</v>
      </c>
      <c r="MD35" s="16">
        <v>0</v>
      </c>
      <c r="ME35" s="16">
        <v>132224</v>
      </c>
      <c r="MF35" s="16">
        <v>0</v>
      </c>
      <c r="MG35" s="16">
        <v>19708</v>
      </c>
      <c r="MH35" s="16">
        <v>-413</v>
      </c>
      <c r="MI35" s="16">
        <v>0</v>
      </c>
      <c r="MJ35" s="16">
        <v>2316062</v>
      </c>
      <c r="MK35" s="16">
        <v>268214874</v>
      </c>
      <c r="ML35" s="16">
        <v>1.34</v>
      </c>
      <c r="MM35" s="16">
        <v>201161</v>
      </c>
      <c r="MN35" s="16">
        <v>0.01</v>
      </c>
      <c r="MO35" s="16">
        <v>2644477</v>
      </c>
      <c r="MP35" s="16">
        <v>26445</v>
      </c>
      <c r="MQ35" s="16">
        <v>201161</v>
      </c>
      <c r="MR35" s="16">
        <v>26445</v>
      </c>
      <c r="MS35" s="16">
        <v>174716</v>
      </c>
      <c r="MT35" s="17">
        <v>0.05</v>
      </c>
      <c r="MU35" s="17">
        <v>0</v>
      </c>
      <c r="MV35" s="17">
        <v>0</v>
      </c>
      <c r="MW35" s="17">
        <v>0</v>
      </c>
      <c r="MX35" s="17">
        <v>0.01</v>
      </c>
      <c r="MY35" s="17">
        <v>0.06</v>
      </c>
      <c r="MZ35" s="16">
        <v>132224</v>
      </c>
      <c r="NA35" s="16">
        <v>0</v>
      </c>
      <c r="NB35" s="18">
        <v>0</v>
      </c>
      <c r="NC35" s="16">
        <v>0</v>
      </c>
      <c r="ND35" s="17">
        <v>132224</v>
      </c>
      <c r="NE35" s="16">
        <v>286000</v>
      </c>
      <c r="NF35" s="16">
        <v>0</v>
      </c>
      <c r="NG35" s="16">
        <v>88511</v>
      </c>
      <c r="NH35" s="16">
        <v>0</v>
      </c>
      <c r="NI35" s="16">
        <v>0</v>
      </c>
      <c r="NJ35" s="17">
        <v>0</v>
      </c>
      <c r="NK35" s="17">
        <v>603238</v>
      </c>
    </row>
    <row r="36" spans="1:375" x14ac:dyDescent="0.55000000000000004">
      <c r="A36" s="13" t="s">
        <v>1177</v>
      </c>
      <c r="B36" s="13" t="s">
        <v>1212</v>
      </c>
      <c r="C36" s="13" t="s">
        <v>73</v>
      </c>
      <c r="D36" s="13" t="s">
        <v>74</v>
      </c>
      <c r="E36" s="14">
        <v>514.70000000000005</v>
      </c>
      <c r="F36" s="15">
        <v>0</v>
      </c>
      <c r="G36" s="16">
        <v>7413</v>
      </c>
      <c r="H36" s="16">
        <v>0</v>
      </c>
      <c r="I36" s="16">
        <v>6553</v>
      </c>
      <c r="J36" s="15">
        <v>0</v>
      </c>
      <c r="K36" s="16">
        <v>0</v>
      </c>
      <c r="L36" s="16">
        <v>7413</v>
      </c>
      <c r="M36" s="16">
        <v>222</v>
      </c>
      <c r="N36" s="16">
        <v>7635</v>
      </c>
      <c r="O36" s="17">
        <v>664.93</v>
      </c>
      <c r="P36" s="17">
        <v>72.09</v>
      </c>
      <c r="Q36" s="14">
        <v>514.70000000000005</v>
      </c>
      <c r="R36" s="17">
        <v>586.79</v>
      </c>
      <c r="S36" s="17">
        <v>0.74</v>
      </c>
      <c r="T36" s="17">
        <v>587.53</v>
      </c>
      <c r="U36" s="15">
        <v>24.18</v>
      </c>
      <c r="V36" s="15">
        <v>2.1989999999999998</v>
      </c>
      <c r="W36" s="15">
        <f>Data_AidAndLevy4[[#This Row],[L310]]*Data_AidAndLevy4[[#This Row],[L203]]</f>
        <v>16789.364999999998</v>
      </c>
      <c r="X36" s="17">
        <v>0.73</v>
      </c>
      <c r="Y36" s="17">
        <f>Data_AidAndLevy4[[#This Row],[L311]]*Data_AidAndLevy4[[#This Row],[L203]]</f>
        <v>5573.55</v>
      </c>
      <c r="Z36" s="15">
        <v>0</v>
      </c>
      <c r="AA36" s="15">
        <v>27.109000000000002</v>
      </c>
      <c r="AB36" s="17">
        <v>586.79</v>
      </c>
      <c r="AC36" s="15">
        <v>613.899</v>
      </c>
      <c r="AD36" s="17">
        <v>72.09</v>
      </c>
      <c r="AE36" s="15">
        <v>541.80899999999997</v>
      </c>
      <c r="AF36" s="16">
        <v>7635</v>
      </c>
      <c r="AG36" s="14">
        <v>514.70000000000005</v>
      </c>
      <c r="AH36" s="16">
        <v>3929735</v>
      </c>
      <c r="AI36" s="16">
        <v>3942233</v>
      </c>
      <c r="AJ36" s="17">
        <v>1.01</v>
      </c>
      <c r="AK36" s="16">
        <v>3981655</v>
      </c>
      <c r="AL36" s="16">
        <v>3929735</v>
      </c>
      <c r="AM36" s="16">
        <v>51920</v>
      </c>
      <c r="AN36" s="16">
        <v>7635</v>
      </c>
      <c r="AO36" s="15">
        <v>27.109000000000002</v>
      </c>
      <c r="AP36" s="16">
        <v>206977</v>
      </c>
      <c r="AQ36" s="16">
        <v>7635</v>
      </c>
      <c r="AR36" s="17">
        <v>72.09</v>
      </c>
      <c r="AS36" s="16">
        <v>550407</v>
      </c>
      <c r="AT36" s="17">
        <v>684</v>
      </c>
      <c r="AU36" s="14">
        <v>514.70000000000005</v>
      </c>
      <c r="AV36" s="16">
        <v>352055</v>
      </c>
      <c r="AW36" s="16">
        <v>353610</v>
      </c>
      <c r="AX36" s="16">
        <v>352055</v>
      </c>
      <c r="AY36" s="16">
        <v>1555</v>
      </c>
      <c r="AZ36" s="16">
        <v>352055</v>
      </c>
      <c r="BA36" s="16">
        <v>353610</v>
      </c>
      <c r="BB36" s="17">
        <v>69.849999999999994</v>
      </c>
      <c r="BC36" s="14">
        <v>514.70000000000005</v>
      </c>
      <c r="BD36" s="16">
        <v>35952</v>
      </c>
      <c r="BE36" s="16">
        <v>35998</v>
      </c>
      <c r="BF36" s="16">
        <v>35952</v>
      </c>
      <c r="BG36" s="16">
        <v>46</v>
      </c>
      <c r="BH36" s="16">
        <v>35952</v>
      </c>
      <c r="BI36" s="16">
        <v>35998</v>
      </c>
      <c r="BJ36" s="17">
        <v>74.7</v>
      </c>
      <c r="BK36" s="14">
        <v>514.70000000000005</v>
      </c>
      <c r="BL36" s="16">
        <v>38448</v>
      </c>
      <c r="BM36" s="16">
        <v>38476</v>
      </c>
      <c r="BN36" s="16">
        <v>38448</v>
      </c>
      <c r="BO36" s="16">
        <v>28</v>
      </c>
      <c r="BP36" s="16">
        <v>38448</v>
      </c>
      <c r="BQ36" s="16">
        <v>38476</v>
      </c>
      <c r="BR36" s="17">
        <v>368.53</v>
      </c>
      <c r="BS36" s="14">
        <v>514.70000000000005</v>
      </c>
      <c r="BT36" s="16">
        <v>189682</v>
      </c>
      <c r="BU36" s="16">
        <v>190278</v>
      </c>
      <c r="BV36" s="16">
        <v>189682</v>
      </c>
      <c r="BW36" s="16">
        <v>596</v>
      </c>
      <c r="BX36" s="16">
        <v>189682</v>
      </c>
      <c r="BY36" s="16">
        <v>190278</v>
      </c>
      <c r="BZ36" s="17">
        <v>337.26</v>
      </c>
      <c r="CA36" s="17">
        <v>586.79</v>
      </c>
      <c r="CB36" s="16">
        <v>197901</v>
      </c>
      <c r="CC36" s="16">
        <v>195987</v>
      </c>
      <c r="CD36" s="16">
        <v>0</v>
      </c>
      <c r="CE36" s="16">
        <v>195987</v>
      </c>
      <c r="CF36" s="16">
        <v>197901</v>
      </c>
      <c r="CG36" s="16">
        <v>0</v>
      </c>
      <c r="CH36" s="14">
        <v>514.70000000000005</v>
      </c>
      <c r="CI36" s="16">
        <v>0</v>
      </c>
      <c r="CJ36" s="14">
        <v>0</v>
      </c>
      <c r="CK36" s="16">
        <v>515</v>
      </c>
      <c r="CL36" s="17">
        <v>62.47</v>
      </c>
      <c r="CM36" s="16">
        <v>32172</v>
      </c>
      <c r="CN36" s="16">
        <v>515</v>
      </c>
      <c r="CO36" s="17">
        <v>69.650000000000006</v>
      </c>
      <c r="CP36" s="16">
        <v>35870</v>
      </c>
      <c r="CQ36" s="17">
        <v>0.74</v>
      </c>
      <c r="CR36" s="17">
        <v>337.26</v>
      </c>
      <c r="CS36" s="16">
        <v>250</v>
      </c>
      <c r="CT36" s="17">
        <v>41.7</v>
      </c>
      <c r="CU36" s="17">
        <v>586.79</v>
      </c>
      <c r="CV36" s="16">
        <v>24469</v>
      </c>
      <c r="CW36" s="16">
        <v>24353</v>
      </c>
      <c r="CX36" s="16">
        <v>24469</v>
      </c>
      <c r="CY36" s="16">
        <v>0</v>
      </c>
      <c r="CZ36" s="16">
        <v>24469</v>
      </c>
      <c r="DA36" s="16">
        <v>24469</v>
      </c>
      <c r="DB36" s="17">
        <v>4.8</v>
      </c>
      <c r="DC36" s="17">
        <v>586.79</v>
      </c>
      <c r="DD36" s="16">
        <v>2817</v>
      </c>
      <c r="DE36" s="16">
        <v>2800</v>
      </c>
      <c r="DF36" s="16">
        <v>2817</v>
      </c>
      <c r="DG36" s="16">
        <v>0</v>
      </c>
      <c r="DH36" s="16">
        <v>2817</v>
      </c>
      <c r="DI36" s="16">
        <v>2817</v>
      </c>
      <c r="DJ36" s="16">
        <v>3929735</v>
      </c>
      <c r="DK36" s="16">
        <v>51920</v>
      </c>
      <c r="DL36" s="16">
        <v>206977</v>
      </c>
      <c r="DM36" s="16">
        <v>550407</v>
      </c>
      <c r="DN36" s="16">
        <v>353610</v>
      </c>
      <c r="DO36" s="16">
        <v>35998</v>
      </c>
      <c r="DP36" s="16">
        <v>38476</v>
      </c>
      <c r="DQ36" s="16">
        <v>190278</v>
      </c>
      <c r="DR36" s="16">
        <v>197901</v>
      </c>
      <c r="DS36" s="16">
        <v>0</v>
      </c>
      <c r="DT36" s="16">
        <v>32172</v>
      </c>
      <c r="DU36" s="16">
        <v>35870</v>
      </c>
      <c r="DV36" s="16">
        <v>250</v>
      </c>
      <c r="DW36" s="16">
        <v>24469</v>
      </c>
      <c r="DX36" s="16">
        <v>2817</v>
      </c>
      <c r="DY36" s="16">
        <v>38612</v>
      </c>
      <c r="DZ36" s="16">
        <v>121095</v>
      </c>
      <c r="EA36" s="16">
        <v>0</v>
      </c>
      <c r="EB36" s="16">
        <v>5733363</v>
      </c>
      <c r="EC36" s="16">
        <v>293527303</v>
      </c>
      <c r="ED36" s="18">
        <v>5.4</v>
      </c>
      <c r="EE36" s="16">
        <v>1585047</v>
      </c>
      <c r="EF36" s="16">
        <v>18895</v>
      </c>
      <c r="EG36" s="16">
        <v>18873</v>
      </c>
      <c r="EH36" s="16">
        <v>22</v>
      </c>
      <c r="EI36" s="16">
        <v>1585047</v>
      </c>
      <c r="EJ36" s="16">
        <v>1585069</v>
      </c>
      <c r="EK36" s="16">
        <v>52056139</v>
      </c>
      <c r="EL36" s="16">
        <v>46985170</v>
      </c>
      <c r="EM36" s="16">
        <v>5070969</v>
      </c>
      <c r="EN36" s="18">
        <v>5.4</v>
      </c>
      <c r="EO36" s="16">
        <v>27383</v>
      </c>
      <c r="EP36" s="16">
        <v>0</v>
      </c>
      <c r="EQ36" s="16">
        <v>0</v>
      </c>
      <c r="ER36" s="16">
        <v>0</v>
      </c>
      <c r="ES36" s="16">
        <v>27383</v>
      </c>
      <c r="ET36" s="16">
        <v>27383</v>
      </c>
      <c r="EU36" s="16">
        <v>1585069</v>
      </c>
      <c r="EV36" s="16">
        <v>1612452</v>
      </c>
      <c r="EW36" s="16">
        <v>6749</v>
      </c>
      <c r="EX36" s="15">
        <v>541.80899999999997</v>
      </c>
      <c r="EY36" s="16">
        <v>3656669</v>
      </c>
      <c r="EZ36" s="16">
        <v>6749</v>
      </c>
      <c r="FA36" s="17">
        <v>72.09</v>
      </c>
      <c r="FB36" s="16">
        <v>486535</v>
      </c>
      <c r="FC36" s="16">
        <v>264</v>
      </c>
      <c r="FD36" s="17">
        <v>587.53</v>
      </c>
      <c r="FE36" s="16">
        <v>155108</v>
      </c>
      <c r="FF36" s="16">
        <v>24469</v>
      </c>
      <c r="FG36" s="16">
        <v>2817</v>
      </c>
      <c r="FH36" s="16">
        <v>182394</v>
      </c>
      <c r="FI36" s="16">
        <v>3656669</v>
      </c>
      <c r="FJ36" s="16">
        <v>486535</v>
      </c>
      <c r="FK36" s="16">
        <v>0</v>
      </c>
      <c r="FL36" s="16">
        <v>353610</v>
      </c>
      <c r="FM36" s="16">
        <v>35998</v>
      </c>
      <c r="FN36" s="16">
        <v>38476</v>
      </c>
      <c r="FO36" s="16">
        <v>190278</v>
      </c>
      <c r="FP36" s="16">
        <v>4943960</v>
      </c>
      <c r="FQ36" s="16">
        <v>1612452</v>
      </c>
      <c r="FR36" s="16">
        <v>3331508</v>
      </c>
      <c r="FS36" s="15">
        <v>613.899</v>
      </c>
      <c r="FT36" s="16">
        <v>300</v>
      </c>
      <c r="FU36" s="16">
        <v>184170</v>
      </c>
      <c r="FV36" s="16">
        <v>3331508</v>
      </c>
      <c r="FW36" s="16">
        <v>0</v>
      </c>
      <c r="FX36" s="14">
        <v>13.5</v>
      </c>
      <c r="FY36" s="16">
        <v>7635</v>
      </c>
      <c r="FZ36" s="16">
        <v>103073</v>
      </c>
      <c r="GA36" s="14">
        <v>0</v>
      </c>
      <c r="GB36" s="16">
        <v>7413</v>
      </c>
      <c r="GC36" s="16">
        <v>0</v>
      </c>
      <c r="GD36" s="16">
        <v>103073</v>
      </c>
      <c r="GE36" s="16">
        <v>103073</v>
      </c>
      <c r="GF36" s="16">
        <v>5733363</v>
      </c>
      <c r="GG36" s="16">
        <v>4943960</v>
      </c>
      <c r="GH36" s="16">
        <v>0</v>
      </c>
      <c r="GI36" s="16">
        <v>789403</v>
      </c>
      <c r="GJ36" s="16">
        <v>293527303</v>
      </c>
      <c r="GK36" s="16">
        <v>285191088</v>
      </c>
      <c r="GL36" s="16">
        <v>8336215</v>
      </c>
      <c r="GM36" s="16">
        <v>285191088</v>
      </c>
      <c r="GN36" s="18">
        <v>2.92E-2</v>
      </c>
      <c r="GO36" s="16">
        <v>14487</v>
      </c>
      <c r="GP36" s="16">
        <v>423</v>
      </c>
      <c r="GQ36" s="16">
        <v>14487</v>
      </c>
      <c r="GR36" s="16">
        <v>423</v>
      </c>
      <c r="GS36" s="16">
        <v>14064</v>
      </c>
      <c r="GT36" s="16">
        <v>886</v>
      </c>
      <c r="GU36" s="16">
        <v>685</v>
      </c>
      <c r="GV36" s="16">
        <v>201</v>
      </c>
      <c r="GW36" s="15">
        <v>613.899</v>
      </c>
      <c r="GX36" s="16">
        <v>123394</v>
      </c>
      <c r="GY36" s="15">
        <v>613.899</v>
      </c>
      <c r="GZ36" s="16">
        <v>10</v>
      </c>
      <c r="HA36" s="16">
        <v>6139</v>
      </c>
      <c r="HB36" s="15">
        <v>613.899</v>
      </c>
      <c r="HC36" s="16">
        <v>7635</v>
      </c>
      <c r="HD36" s="15">
        <v>0.11600000000000001</v>
      </c>
      <c r="HE36" s="16">
        <v>543915</v>
      </c>
      <c r="HF36" s="16">
        <v>123394</v>
      </c>
      <c r="HG36" s="16">
        <v>6139</v>
      </c>
      <c r="HH36" s="16">
        <v>414382</v>
      </c>
      <c r="HI36" s="16">
        <v>293527303</v>
      </c>
      <c r="HJ36" s="18">
        <v>1.4117299999999999</v>
      </c>
      <c r="HK36" s="18">
        <v>1.9617800000000001</v>
      </c>
      <c r="HL36" s="18">
        <v>0</v>
      </c>
      <c r="HM36" s="16">
        <v>293527303</v>
      </c>
      <c r="HN36" s="16">
        <v>0</v>
      </c>
      <c r="HO36" s="16">
        <v>7635</v>
      </c>
      <c r="HP36" s="17">
        <v>0</v>
      </c>
      <c r="HQ36" s="16">
        <v>0</v>
      </c>
      <c r="HR36" s="15">
        <v>613.899</v>
      </c>
      <c r="HS36" s="16">
        <v>0</v>
      </c>
      <c r="HT36" s="16">
        <v>789403</v>
      </c>
      <c r="HU36" s="16">
        <v>14064</v>
      </c>
      <c r="HV36" s="16">
        <v>0</v>
      </c>
      <c r="HW36" s="16">
        <v>0</v>
      </c>
      <c r="HX36" s="16">
        <v>38612</v>
      </c>
      <c r="HY36" s="16">
        <v>123394</v>
      </c>
      <c r="HZ36" s="16">
        <v>6139</v>
      </c>
      <c r="IA36" s="16">
        <v>0</v>
      </c>
      <c r="IB36" s="16">
        <v>0</v>
      </c>
      <c r="IC36" s="16">
        <v>684418</v>
      </c>
      <c r="ID36" s="16">
        <v>3331508</v>
      </c>
      <c r="IE36" s="16">
        <v>0</v>
      </c>
      <c r="IF36" s="16">
        <v>14064</v>
      </c>
      <c r="IG36" s="16">
        <v>0</v>
      </c>
      <c r="IH36" s="16">
        <v>0</v>
      </c>
      <c r="II36" s="16">
        <v>38612</v>
      </c>
      <c r="IJ36" s="16">
        <v>123394</v>
      </c>
      <c r="IK36" s="16">
        <v>6139</v>
      </c>
      <c r="IL36" s="16">
        <v>0</v>
      </c>
      <c r="IM36" s="16">
        <v>0</v>
      </c>
      <c r="IN36" s="16">
        <v>0</v>
      </c>
      <c r="IO36" s="16">
        <v>103073</v>
      </c>
      <c r="IP36" s="16">
        <v>3539566</v>
      </c>
      <c r="IQ36" s="16">
        <v>3929735</v>
      </c>
      <c r="IR36" s="16">
        <v>51920</v>
      </c>
      <c r="IS36" s="16">
        <v>3981655</v>
      </c>
      <c r="IT36" s="19">
        <v>0.1</v>
      </c>
      <c r="IU36" s="16">
        <v>398166</v>
      </c>
      <c r="IV36" s="16">
        <v>293527303</v>
      </c>
      <c r="IW36" s="14">
        <v>514.70000000000005</v>
      </c>
      <c r="IX36" s="16">
        <v>570288</v>
      </c>
      <c r="IY36" s="16">
        <v>416026</v>
      </c>
      <c r="IZ36" s="16">
        <v>570288</v>
      </c>
      <c r="JA36" s="17">
        <v>0.25</v>
      </c>
      <c r="JB36" s="19">
        <v>0.18240000000000001</v>
      </c>
      <c r="JC36" s="16">
        <v>398166</v>
      </c>
      <c r="JD36" s="16">
        <v>72625</v>
      </c>
      <c r="JE36" s="17">
        <v>0.01</v>
      </c>
      <c r="JF36" s="16">
        <v>3790269</v>
      </c>
      <c r="JG36" s="16">
        <v>37903</v>
      </c>
      <c r="JH36" s="16">
        <v>398166</v>
      </c>
      <c r="JI36" s="16">
        <v>72625</v>
      </c>
      <c r="JJ36" s="16">
        <v>37903</v>
      </c>
      <c r="JK36" s="16">
        <v>287638</v>
      </c>
      <c r="JL36" s="16">
        <v>72625</v>
      </c>
      <c r="JM36" s="18">
        <v>0</v>
      </c>
      <c r="JN36" s="16">
        <v>0</v>
      </c>
      <c r="JO36" s="16">
        <v>37903</v>
      </c>
      <c r="JP36" s="16">
        <v>287638</v>
      </c>
      <c r="JQ36" s="16">
        <v>325541</v>
      </c>
      <c r="JR36" s="16">
        <v>3981655</v>
      </c>
      <c r="JS36" s="19">
        <v>0</v>
      </c>
      <c r="JT36" s="16">
        <v>0</v>
      </c>
      <c r="JU36" s="17">
        <v>0</v>
      </c>
      <c r="JV36" s="16">
        <v>3790269</v>
      </c>
      <c r="JW36" s="16">
        <v>0</v>
      </c>
      <c r="JX36" s="16">
        <v>0</v>
      </c>
      <c r="JY36" s="16">
        <v>0</v>
      </c>
      <c r="JZ36" s="16">
        <v>0</v>
      </c>
      <c r="KA36" s="16">
        <v>7806</v>
      </c>
      <c r="KB36" s="16">
        <v>7797</v>
      </c>
      <c r="KC36" s="16">
        <v>9</v>
      </c>
      <c r="KD36" s="16">
        <v>684418</v>
      </c>
      <c r="KE36" s="16">
        <v>9</v>
      </c>
      <c r="KF36" s="16">
        <v>684409</v>
      </c>
      <c r="KG36" s="16">
        <v>22</v>
      </c>
      <c r="KH36" s="16">
        <v>9</v>
      </c>
      <c r="KI36" s="16">
        <v>31</v>
      </c>
      <c r="KJ36" s="16">
        <v>1585047</v>
      </c>
      <c r="KK36" s="16">
        <v>684409</v>
      </c>
      <c r="KL36" s="18">
        <v>2269456</v>
      </c>
      <c r="KM36" s="16">
        <v>287638</v>
      </c>
      <c r="KN36" s="16">
        <v>0</v>
      </c>
      <c r="KO36" s="16">
        <v>0</v>
      </c>
      <c r="KP36" s="16">
        <v>0</v>
      </c>
      <c r="KQ36" s="16">
        <v>2557094</v>
      </c>
      <c r="KR36" s="16">
        <v>0</v>
      </c>
      <c r="KS36" s="16">
        <v>0</v>
      </c>
      <c r="KT36" s="16">
        <v>0</v>
      </c>
      <c r="KU36" s="16">
        <v>2557094</v>
      </c>
      <c r="KV36" s="16">
        <v>287638</v>
      </c>
      <c r="KW36" s="16">
        <v>2269456</v>
      </c>
      <c r="KX36" s="16">
        <v>293527303</v>
      </c>
      <c r="KY36" s="16">
        <v>7.7316700000000003</v>
      </c>
      <c r="KZ36" s="16">
        <v>287638</v>
      </c>
      <c r="LA36" s="16">
        <v>328375812</v>
      </c>
      <c r="LB36" s="16">
        <v>0.87594000000000005</v>
      </c>
      <c r="LC36" s="16">
        <v>7.7316700000000003</v>
      </c>
      <c r="LD36" s="16">
        <v>8.6076099999999993</v>
      </c>
      <c r="LE36" s="16">
        <v>197901</v>
      </c>
      <c r="LF36" s="16">
        <v>0</v>
      </c>
      <c r="LG36" s="16">
        <v>32172</v>
      </c>
      <c r="LH36" s="16">
        <v>35870</v>
      </c>
      <c r="LI36" s="16">
        <v>250</v>
      </c>
      <c r="LJ36" s="16">
        <v>24469</v>
      </c>
      <c r="LK36" s="16">
        <v>2817</v>
      </c>
      <c r="LL36" s="16">
        <v>38612</v>
      </c>
      <c r="LM36" s="16">
        <v>254867</v>
      </c>
      <c r="LN36" s="16">
        <v>3539566</v>
      </c>
      <c r="LO36" s="18">
        <v>254867</v>
      </c>
      <c r="LP36" s="16">
        <v>3284699</v>
      </c>
      <c r="LQ36" s="16">
        <v>5733363</v>
      </c>
      <c r="LR36" s="18">
        <v>0</v>
      </c>
      <c r="LS36" s="18">
        <v>0</v>
      </c>
      <c r="LT36" s="18">
        <v>325541</v>
      </c>
      <c r="LU36" s="16">
        <v>0</v>
      </c>
      <c r="LV36" s="16">
        <v>103073</v>
      </c>
      <c r="LW36" s="16">
        <v>0</v>
      </c>
      <c r="LX36" s="16">
        <v>0</v>
      </c>
      <c r="LY36" s="16">
        <v>0</v>
      </c>
      <c r="LZ36" s="16">
        <v>0</v>
      </c>
      <c r="MA36" s="16">
        <v>0</v>
      </c>
      <c r="MB36" s="16">
        <v>2557094</v>
      </c>
      <c r="MC36" s="16">
        <v>103073</v>
      </c>
      <c r="MD36" s="16">
        <v>0</v>
      </c>
      <c r="ME36" s="16">
        <v>37903</v>
      </c>
      <c r="MF36" s="16">
        <v>0</v>
      </c>
      <c r="MG36" s="16">
        <v>27383</v>
      </c>
      <c r="MH36" s="16">
        <v>31</v>
      </c>
      <c r="MI36" s="16">
        <v>0</v>
      </c>
      <c r="MJ36" s="16">
        <v>2725484</v>
      </c>
      <c r="MK36" s="16">
        <v>328375812</v>
      </c>
      <c r="ML36" s="16">
        <v>1.34</v>
      </c>
      <c r="MM36" s="16">
        <v>440024</v>
      </c>
      <c r="MN36" s="16">
        <v>0.01</v>
      </c>
      <c r="MO36" s="16">
        <v>3790269</v>
      </c>
      <c r="MP36" s="16">
        <v>37903</v>
      </c>
      <c r="MQ36" s="16">
        <v>440024</v>
      </c>
      <c r="MR36" s="16">
        <v>37903</v>
      </c>
      <c r="MS36" s="16">
        <v>402121</v>
      </c>
      <c r="MT36" s="17">
        <v>0.01</v>
      </c>
      <c r="MU36" s="17">
        <v>0</v>
      </c>
      <c r="MV36" s="17">
        <v>0</v>
      </c>
      <c r="MW36" s="17">
        <v>0</v>
      </c>
      <c r="MX36" s="17">
        <v>0.01</v>
      </c>
      <c r="MY36" s="17">
        <v>0.02</v>
      </c>
      <c r="MZ36" s="16">
        <v>37903</v>
      </c>
      <c r="NA36" s="16">
        <v>0</v>
      </c>
      <c r="NB36" s="18">
        <v>0</v>
      </c>
      <c r="NC36" s="16">
        <v>0</v>
      </c>
      <c r="ND36" s="17">
        <v>37903</v>
      </c>
      <c r="NE36" s="16">
        <v>500000</v>
      </c>
      <c r="NF36" s="16">
        <v>0</v>
      </c>
      <c r="NG36" s="16">
        <v>108364</v>
      </c>
      <c r="NH36" s="16">
        <v>0</v>
      </c>
      <c r="NI36" s="16">
        <v>0</v>
      </c>
      <c r="NJ36" s="17">
        <v>0</v>
      </c>
      <c r="NK36" s="17">
        <v>1137394</v>
      </c>
    </row>
    <row r="37" spans="1:375" x14ac:dyDescent="0.55000000000000004">
      <c r="A37" s="13" t="s">
        <v>1189</v>
      </c>
      <c r="B37" s="13" t="s">
        <v>1213</v>
      </c>
      <c r="C37" s="13" t="s">
        <v>77</v>
      </c>
      <c r="D37" s="13" t="s">
        <v>78</v>
      </c>
      <c r="E37" s="14">
        <v>3860.2</v>
      </c>
      <c r="F37" s="15">
        <v>-0.105</v>
      </c>
      <c r="G37" s="16">
        <v>7413</v>
      </c>
      <c r="H37" s="16">
        <v>-778</v>
      </c>
      <c r="I37" s="16">
        <v>6553</v>
      </c>
      <c r="J37" s="15">
        <v>-0.105</v>
      </c>
      <c r="K37" s="16">
        <v>-688</v>
      </c>
      <c r="L37" s="16">
        <v>7413</v>
      </c>
      <c r="M37" s="16">
        <v>222</v>
      </c>
      <c r="N37" s="16">
        <v>7635</v>
      </c>
      <c r="O37" s="17">
        <v>625.79</v>
      </c>
      <c r="P37" s="17">
        <v>770.55</v>
      </c>
      <c r="Q37" s="14">
        <v>3860.2</v>
      </c>
      <c r="R37" s="17">
        <v>4630.75</v>
      </c>
      <c r="S37" s="17">
        <v>10.85</v>
      </c>
      <c r="T37" s="17">
        <v>4641.6000000000004</v>
      </c>
      <c r="U37" s="15">
        <v>11.19</v>
      </c>
      <c r="V37" s="15">
        <v>25.09</v>
      </c>
      <c r="W37" s="15">
        <f>Data_AidAndLevy4[[#This Row],[L310]]*Data_AidAndLevy4[[#This Row],[L203]]</f>
        <v>191562.15</v>
      </c>
      <c r="X37" s="17">
        <v>4.6100000000000003</v>
      </c>
      <c r="Y37" s="17">
        <f>Data_AidAndLevy4[[#This Row],[L311]]*Data_AidAndLevy4[[#This Row],[L203]]</f>
        <v>35197.350000000006</v>
      </c>
      <c r="Z37" s="15">
        <v>0</v>
      </c>
      <c r="AA37" s="15">
        <v>40.89</v>
      </c>
      <c r="AB37" s="17">
        <v>4630.75</v>
      </c>
      <c r="AC37" s="15">
        <v>4671.6400000000003</v>
      </c>
      <c r="AD37" s="17">
        <v>770.55</v>
      </c>
      <c r="AE37" s="15">
        <v>3901.09</v>
      </c>
      <c r="AF37" s="16">
        <v>7635</v>
      </c>
      <c r="AG37" s="14">
        <v>3860.2</v>
      </c>
      <c r="AH37" s="16">
        <v>29472627</v>
      </c>
      <c r="AI37" s="16">
        <v>29035238</v>
      </c>
      <c r="AJ37" s="17">
        <v>1.01</v>
      </c>
      <c r="AK37" s="16">
        <v>29325590</v>
      </c>
      <c r="AL37" s="16">
        <v>29472627</v>
      </c>
      <c r="AM37" s="16">
        <v>0</v>
      </c>
      <c r="AN37" s="16">
        <v>7635</v>
      </c>
      <c r="AO37" s="15">
        <v>40.89</v>
      </c>
      <c r="AP37" s="16">
        <v>312195</v>
      </c>
      <c r="AQ37" s="16">
        <v>7635</v>
      </c>
      <c r="AR37" s="17">
        <v>770.55</v>
      </c>
      <c r="AS37" s="16">
        <v>5883149</v>
      </c>
      <c r="AT37" s="17">
        <v>644.86</v>
      </c>
      <c r="AU37" s="14">
        <v>3860.2</v>
      </c>
      <c r="AV37" s="16">
        <v>2489289</v>
      </c>
      <c r="AW37" s="16">
        <v>2451094</v>
      </c>
      <c r="AX37" s="16">
        <v>2489289</v>
      </c>
      <c r="AY37" s="16">
        <v>0</v>
      </c>
      <c r="AZ37" s="16">
        <v>2489289</v>
      </c>
      <c r="BA37" s="16">
        <v>2489289</v>
      </c>
      <c r="BB37" s="17">
        <v>71.14</v>
      </c>
      <c r="BC37" s="14">
        <v>3860.2</v>
      </c>
      <c r="BD37" s="16">
        <v>274615</v>
      </c>
      <c r="BE37" s="16">
        <v>270181</v>
      </c>
      <c r="BF37" s="16">
        <v>274615</v>
      </c>
      <c r="BG37" s="16">
        <v>0</v>
      </c>
      <c r="BH37" s="16">
        <v>274615</v>
      </c>
      <c r="BI37" s="16">
        <v>274615</v>
      </c>
      <c r="BJ37" s="17">
        <v>87.34</v>
      </c>
      <c r="BK37" s="14">
        <v>3860.2</v>
      </c>
      <c r="BL37" s="16">
        <v>337150</v>
      </c>
      <c r="BM37" s="16">
        <v>332889</v>
      </c>
      <c r="BN37" s="16">
        <v>337150</v>
      </c>
      <c r="BO37" s="16">
        <v>0</v>
      </c>
      <c r="BP37" s="16">
        <v>337150</v>
      </c>
      <c r="BQ37" s="16">
        <v>337150</v>
      </c>
      <c r="BR37" s="17">
        <v>368.53</v>
      </c>
      <c r="BS37" s="14">
        <v>3860.2</v>
      </c>
      <c r="BT37" s="16">
        <v>1422600</v>
      </c>
      <c r="BU37" s="16">
        <v>1401431</v>
      </c>
      <c r="BV37" s="16">
        <v>1422600</v>
      </c>
      <c r="BW37" s="16">
        <v>0</v>
      </c>
      <c r="BX37" s="16">
        <v>1422600</v>
      </c>
      <c r="BY37" s="16">
        <v>1422600</v>
      </c>
      <c r="BZ37" s="17">
        <v>331.3</v>
      </c>
      <c r="CA37" s="17">
        <v>4630.75</v>
      </c>
      <c r="CB37" s="16">
        <v>1534167</v>
      </c>
      <c r="CC37" s="16">
        <v>1507821</v>
      </c>
      <c r="CD37" s="16">
        <v>14645</v>
      </c>
      <c r="CE37" s="16">
        <v>1522466</v>
      </c>
      <c r="CF37" s="16">
        <v>1534167</v>
      </c>
      <c r="CG37" s="16">
        <v>0</v>
      </c>
      <c r="CH37" s="14">
        <v>3860.2</v>
      </c>
      <c r="CI37" s="16">
        <v>274</v>
      </c>
      <c r="CJ37" s="14">
        <v>2.7</v>
      </c>
      <c r="CK37" s="16">
        <v>4132</v>
      </c>
      <c r="CL37" s="17">
        <v>62.14</v>
      </c>
      <c r="CM37" s="16">
        <v>256762</v>
      </c>
      <c r="CN37" s="16">
        <v>4132</v>
      </c>
      <c r="CO37" s="17">
        <v>68.3</v>
      </c>
      <c r="CP37" s="16">
        <v>282216</v>
      </c>
      <c r="CQ37" s="17">
        <v>10.85</v>
      </c>
      <c r="CR37" s="17">
        <v>331.3</v>
      </c>
      <c r="CS37" s="16">
        <v>3595</v>
      </c>
      <c r="CT37" s="17">
        <v>33.299999999999997</v>
      </c>
      <c r="CU37" s="17">
        <v>4630.75</v>
      </c>
      <c r="CV37" s="16">
        <v>154204</v>
      </c>
      <c r="CW37" s="16">
        <v>151448</v>
      </c>
      <c r="CX37" s="16">
        <v>154204</v>
      </c>
      <c r="CY37" s="16">
        <v>0</v>
      </c>
      <c r="CZ37" s="16">
        <v>154204</v>
      </c>
      <c r="DA37" s="16">
        <v>154204</v>
      </c>
      <c r="DB37" s="17">
        <v>3.65</v>
      </c>
      <c r="DC37" s="17">
        <v>4630.75</v>
      </c>
      <c r="DD37" s="16">
        <v>16902</v>
      </c>
      <c r="DE37" s="16">
        <v>16551</v>
      </c>
      <c r="DF37" s="16">
        <v>16902</v>
      </c>
      <c r="DG37" s="16">
        <v>0</v>
      </c>
      <c r="DH37" s="16">
        <v>16902</v>
      </c>
      <c r="DI37" s="16">
        <v>16902</v>
      </c>
      <c r="DJ37" s="16">
        <v>29472627</v>
      </c>
      <c r="DK37" s="16">
        <v>0</v>
      </c>
      <c r="DL37" s="16">
        <v>312195</v>
      </c>
      <c r="DM37" s="16">
        <v>5883149</v>
      </c>
      <c r="DN37" s="16">
        <v>2489289</v>
      </c>
      <c r="DO37" s="16">
        <v>274615</v>
      </c>
      <c r="DP37" s="16">
        <v>337150</v>
      </c>
      <c r="DQ37" s="16">
        <v>1422600</v>
      </c>
      <c r="DR37" s="16">
        <v>1534167</v>
      </c>
      <c r="DS37" s="16">
        <v>0</v>
      </c>
      <c r="DT37" s="16">
        <v>256762</v>
      </c>
      <c r="DU37" s="16">
        <v>282216</v>
      </c>
      <c r="DV37" s="16">
        <v>3595</v>
      </c>
      <c r="DW37" s="16">
        <v>154204</v>
      </c>
      <c r="DX37" s="16">
        <v>16902</v>
      </c>
      <c r="DY37" s="16">
        <v>302970</v>
      </c>
      <c r="DZ37" s="16">
        <v>944317</v>
      </c>
      <c r="EA37" s="16">
        <v>-778</v>
      </c>
      <c r="EB37" s="16">
        <v>43080040</v>
      </c>
      <c r="EC37" s="16">
        <v>1159612337</v>
      </c>
      <c r="ED37" s="18">
        <v>5.4</v>
      </c>
      <c r="EE37" s="16">
        <v>6261907</v>
      </c>
      <c r="EF37" s="16">
        <v>264193</v>
      </c>
      <c r="EG37" s="16">
        <v>262893</v>
      </c>
      <c r="EH37" s="16">
        <v>1300</v>
      </c>
      <c r="EI37" s="16">
        <v>6261907</v>
      </c>
      <c r="EJ37" s="16">
        <v>6263207</v>
      </c>
      <c r="EK37" s="16">
        <v>537688880</v>
      </c>
      <c r="EL37" s="16">
        <v>508669966</v>
      </c>
      <c r="EM37" s="16">
        <v>29018914</v>
      </c>
      <c r="EN37" s="18">
        <v>5.4</v>
      </c>
      <c r="EO37" s="16">
        <v>156702</v>
      </c>
      <c r="EP37" s="16">
        <v>0</v>
      </c>
      <c r="EQ37" s="16">
        <v>0</v>
      </c>
      <c r="ER37" s="16">
        <v>0</v>
      </c>
      <c r="ES37" s="16">
        <v>156702</v>
      </c>
      <c r="ET37" s="16">
        <v>156702</v>
      </c>
      <c r="EU37" s="16">
        <v>6263207</v>
      </c>
      <c r="EV37" s="16">
        <v>6419909</v>
      </c>
      <c r="EW37" s="16">
        <v>6749</v>
      </c>
      <c r="EX37" s="15">
        <v>3901.09</v>
      </c>
      <c r="EY37" s="16">
        <v>26328456</v>
      </c>
      <c r="EZ37" s="16">
        <v>6749</v>
      </c>
      <c r="FA37" s="17">
        <v>770.55</v>
      </c>
      <c r="FB37" s="16">
        <v>5200442</v>
      </c>
      <c r="FC37" s="16">
        <v>264</v>
      </c>
      <c r="FD37" s="17">
        <v>4641.6000000000004</v>
      </c>
      <c r="FE37" s="16">
        <v>1225382</v>
      </c>
      <c r="FF37" s="16">
        <v>154204</v>
      </c>
      <c r="FG37" s="16">
        <v>16902</v>
      </c>
      <c r="FH37" s="16">
        <v>1396488</v>
      </c>
      <c r="FI37" s="16">
        <v>26328456</v>
      </c>
      <c r="FJ37" s="16">
        <v>5200442</v>
      </c>
      <c r="FK37" s="16">
        <v>-688</v>
      </c>
      <c r="FL37" s="16">
        <v>2489289</v>
      </c>
      <c r="FM37" s="16">
        <v>274615</v>
      </c>
      <c r="FN37" s="16">
        <v>337150</v>
      </c>
      <c r="FO37" s="16">
        <v>1422600</v>
      </c>
      <c r="FP37" s="16">
        <v>37448352</v>
      </c>
      <c r="FQ37" s="16">
        <v>6419909</v>
      </c>
      <c r="FR37" s="16">
        <v>31028443</v>
      </c>
      <c r="FS37" s="15">
        <v>4671.6400000000003</v>
      </c>
      <c r="FT37" s="16">
        <v>300</v>
      </c>
      <c r="FU37" s="16">
        <v>1401492</v>
      </c>
      <c r="FV37" s="16">
        <v>31028443</v>
      </c>
      <c r="FW37" s="16">
        <v>0</v>
      </c>
      <c r="FX37" s="14">
        <v>77.5</v>
      </c>
      <c r="FY37" s="16">
        <v>7635</v>
      </c>
      <c r="FZ37" s="16">
        <v>591713</v>
      </c>
      <c r="GA37" s="14">
        <v>0</v>
      </c>
      <c r="GB37" s="16">
        <v>7413</v>
      </c>
      <c r="GC37" s="16">
        <v>0</v>
      </c>
      <c r="GD37" s="16">
        <v>591713</v>
      </c>
      <c r="GE37" s="16">
        <v>591713</v>
      </c>
      <c r="GF37" s="16">
        <v>43080040</v>
      </c>
      <c r="GG37" s="16">
        <v>37448352</v>
      </c>
      <c r="GH37" s="16">
        <v>0</v>
      </c>
      <c r="GI37" s="16">
        <v>5631688</v>
      </c>
      <c r="GJ37" s="16">
        <v>1159612337</v>
      </c>
      <c r="GK37" s="16">
        <v>1006386529</v>
      </c>
      <c r="GL37" s="16">
        <v>153225808</v>
      </c>
      <c r="GM37" s="16">
        <v>1006386529</v>
      </c>
      <c r="GN37" s="18">
        <v>0.15229999999999999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886</v>
      </c>
      <c r="GU37" s="16">
        <v>685</v>
      </c>
      <c r="GV37" s="16">
        <v>201</v>
      </c>
      <c r="GW37" s="15">
        <v>4671.6400000000003</v>
      </c>
      <c r="GX37" s="16">
        <v>939000</v>
      </c>
      <c r="GY37" s="15">
        <v>4671.6400000000003</v>
      </c>
      <c r="GZ37" s="16">
        <v>10</v>
      </c>
      <c r="HA37" s="16">
        <v>46716</v>
      </c>
      <c r="HB37" s="15">
        <v>4671.6400000000003</v>
      </c>
      <c r="HC37" s="16">
        <v>7635</v>
      </c>
      <c r="HD37" s="15">
        <v>0.11600000000000001</v>
      </c>
      <c r="HE37" s="16">
        <v>4139073</v>
      </c>
      <c r="HF37" s="16">
        <v>939000</v>
      </c>
      <c r="HG37" s="16">
        <v>46716</v>
      </c>
      <c r="HH37" s="16">
        <v>3153357</v>
      </c>
      <c r="HI37" s="16">
        <v>1159612337</v>
      </c>
      <c r="HJ37" s="18">
        <v>2.7193200000000002</v>
      </c>
      <c r="HK37" s="18">
        <v>1.9617800000000001</v>
      </c>
      <c r="HL37" s="18">
        <v>0.75753999999999999</v>
      </c>
      <c r="HM37" s="16">
        <v>1159612337</v>
      </c>
      <c r="HN37" s="16">
        <v>878453</v>
      </c>
      <c r="HO37" s="16">
        <v>7635</v>
      </c>
      <c r="HP37" s="17">
        <v>0</v>
      </c>
      <c r="HQ37" s="16">
        <v>0</v>
      </c>
      <c r="HR37" s="15">
        <v>4671.6400000000003</v>
      </c>
      <c r="HS37" s="16">
        <v>0</v>
      </c>
      <c r="HT37" s="16">
        <v>5631688</v>
      </c>
      <c r="HU37" s="16">
        <v>0</v>
      </c>
      <c r="HV37" s="16">
        <v>106424</v>
      </c>
      <c r="HW37" s="16">
        <v>0</v>
      </c>
      <c r="HX37" s="16">
        <v>302970</v>
      </c>
      <c r="HY37" s="16">
        <v>939000</v>
      </c>
      <c r="HZ37" s="16">
        <v>46716</v>
      </c>
      <c r="IA37" s="16">
        <v>878453</v>
      </c>
      <c r="IB37" s="16">
        <v>0</v>
      </c>
      <c r="IC37" s="16">
        <v>3964065</v>
      </c>
      <c r="ID37" s="16">
        <v>31028443</v>
      </c>
      <c r="IE37" s="16">
        <v>0</v>
      </c>
      <c r="IF37" s="16">
        <v>0</v>
      </c>
      <c r="IG37" s="16">
        <v>106424</v>
      </c>
      <c r="IH37" s="16">
        <v>0</v>
      </c>
      <c r="II37" s="16">
        <v>302970</v>
      </c>
      <c r="IJ37" s="16">
        <v>939000</v>
      </c>
      <c r="IK37" s="16">
        <v>46716</v>
      </c>
      <c r="IL37" s="16">
        <v>878453</v>
      </c>
      <c r="IM37" s="16">
        <v>0</v>
      </c>
      <c r="IN37" s="16">
        <v>0</v>
      </c>
      <c r="IO37" s="16">
        <v>591713</v>
      </c>
      <c r="IP37" s="16">
        <v>33287779</v>
      </c>
      <c r="IQ37" s="16">
        <v>29472627</v>
      </c>
      <c r="IR37" s="16">
        <v>0</v>
      </c>
      <c r="IS37" s="16">
        <v>29472627</v>
      </c>
      <c r="IT37" s="19">
        <v>0.1</v>
      </c>
      <c r="IU37" s="16">
        <v>2947263</v>
      </c>
      <c r="IV37" s="16">
        <v>1159612337</v>
      </c>
      <c r="IW37" s="14">
        <v>3860.2</v>
      </c>
      <c r="IX37" s="16">
        <v>300402</v>
      </c>
      <c r="IY37" s="16">
        <v>416026</v>
      </c>
      <c r="IZ37" s="16">
        <v>300402</v>
      </c>
      <c r="JA37" s="17">
        <v>0.25</v>
      </c>
      <c r="JB37" s="19">
        <v>0.34620000000000001</v>
      </c>
      <c r="JC37" s="16">
        <v>2947263</v>
      </c>
      <c r="JD37" s="16">
        <v>1020342</v>
      </c>
      <c r="JE37" s="17">
        <v>0</v>
      </c>
      <c r="JF37" s="16">
        <v>27720726</v>
      </c>
      <c r="JG37" s="16">
        <v>0</v>
      </c>
      <c r="JH37" s="16">
        <v>2947263</v>
      </c>
      <c r="JI37" s="16">
        <v>1020342</v>
      </c>
      <c r="JJ37" s="16">
        <v>0</v>
      </c>
      <c r="JK37" s="16">
        <v>1926921</v>
      </c>
      <c r="JL37" s="16">
        <v>1020342</v>
      </c>
      <c r="JM37" s="18">
        <v>0</v>
      </c>
      <c r="JN37" s="16">
        <v>0</v>
      </c>
      <c r="JO37" s="16">
        <v>0</v>
      </c>
      <c r="JP37" s="16">
        <v>1926921</v>
      </c>
      <c r="JQ37" s="16">
        <v>1926921</v>
      </c>
      <c r="JR37" s="16">
        <v>29472627</v>
      </c>
      <c r="JS37" s="19">
        <v>0</v>
      </c>
      <c r="JT37" s="16">
        <v>0</v>
      </c>
      <c r="JU37" s="17">
        <v>0</v>
      </c>
      <c r="JV37" s="16">
        <v>27720726</v>
      </c>
      <c r="JW37" s="16">
        <v>0</v>
      </c>
      <c r="JX37" s="16">
        <v>0</v>
      </c>
      <c r="JY37" s="16">
        <v>0</v>
      </c>
      <c r="JZ37" s="16">
        <v>0</v>
      </c>
      <c r="KA37" s="16">
        <v>190083</v>
      </c>
      <c r="KB37" s="16">
        <v>189148</v>
      </c>
      <c r="KC37" s="16">
        <v>935</v>
      </c>
      <c r="KD37" s="16">
        <v>3964065</v>
      </c>
      <c r="KE37" s="16">
        <v>935</v>
      </c>
      <c r="KF37" s="16">
        <v>3963130</v>
      </c>
      <c r="KG37" s="16">
        <v>1300</v>
      </c>
      <c r="KH37" s="16">
        <v>935</v>
      </c>
      <c r="KI37" s="16">
        <v>2235</v>
      </c>
      <c r="KJ37" s="16">
        <v>6261907</v>
      </c>
      <c r="KK37" s="16">
        <v>3963130</v>
      </c>
      <c r="KL37" s="18">
        <v>10225037</v>
      </c>
      <c r="KM37" s="16">
        <v>1926921</v>
      </c>
      <c r="KN37" s="16">
        <v>0</v>
      </c>
      <c r="KO37" s="16">
        <v>0</v>
      </c>
      <c r="KP37" s="16">
        <v>0</v>
      </c>
      <c r="KQ37" s="16">
        <v>12151958</v>
      </c>
      <c r="KR37" s="16">
        <v>0</v>
      </c>
      <c r="KS37" s="16">
        <v>0</v>
      </c>
      <c r="KT37" s="16">
        <v>0</v>
      </c>
      <c r="KU37" s="16">
        <v>12151958</v>
      </c>
      <c r="KV37" s="16">
        <v>1926921</v>
      </c>
      <c r="KW37" s="16">
        <v>10225037</v>
      </c>
      <c r="KX37" s="16">
        <v>1159612337</v>
      </c>
      <c r="KY37" s="16">
        <v>8.8176299999999994</v>
      </c>
      <c r="KZ37" s="16">
        <v>1926921</v>
      </c>
      <c r="LA37" s="16">
        <v>1302387671</v>
      </c>
      <c r="LB37" s="16">
        <v>1.47953</v>
      </c>
      <c r="LC37" s="16">
        <v>8.8176299999999994</v>
      </c>
      <c r="LD37" s="16">
        <v>10.29716</v>
      </c>
      <c r="LE37" s="16">
        <v>1534167</v>
      </c>
      <c r="LF37" s="16">
        <v>0</v>
      </c>
      <c r="LG37" s="16">
        <v>256762</v>
      </c>
      <c r="LH37" s="16">
        <v>282216</v>
      </c>
      <c r="LI37" s="16">
        <v>3595</v>
      </c>
      <c r="LJ37" s="16">
        <v>154204</v>
      </c>
      <c r="LK37" s="16">
        <v>16902</v>
      </c>
      <c r="LL37" s="16">
        <v>302970</v>
      </c>
      <c r="LM37" s="16">
        <v>1944876</v>
      </c>
      <c r="LN37" s="16">
        <v>33287779</v>
      </c>
      <c r="LO37" s="18">
        <v>1944876</v>
      </c>
      <c r="LP37" s="16">
        <v>31342903</v>
      </c>
      <c r="LQ37" s="16">
        <v>43080040</v>
      </c>
      <c r="LR37" s="18">
        <v>0</v>
      </c>
      <c r="LS37" s="18">
        <v>0</v>
      </c>
      <c r="LT37" s="18">
        <v>1926921</v>
      </c>
      <c r="LU37" s="16">
        <v>0</v>
      </c>
      <c r="LV37" s="16">
        <v>591713</v>
      </c>
      <c r="LW37" s="16">
        <v>0</v>
      </c>
      <c r="LX37" s="16">
        <v>0</v>
      </c>
      <c r="LY37" s="16">
        <v>0</v>
      </c>
      <c r="LZ37" s="16">
        <v>0</v>
      </c>
      <c r="MA37" s="16">
        <v>0</v>
      </c>
      <c r="MB37" s="16">
        <v>12151958</v>
      </c>
      <c r="MC37" s="16">
        <v>591713</v>
      </c>
      <c r="MD37" s="16">
        <v>0</v>
      </c>
      <c r="ME37" s="16">
        <v>0</v>
      </c>
      <c r="MF37" s="16">
        <v>0</v>
      </c>
      <c r="MG37" s="16">
        <v>156702</v>
      </c>
      <c r="MH37" s="16">
        <v>2235</v>
      </c>
      <c r="MI37" s="16">
        <v>0</v>
      </c>
      <c r="MJ37" s="16">
        <v>12902608</v>
      </c>
      <c r="MK37" s="16">
        <v>1302387671</v>
      </c>
      <c r="ML37" s="16">
        <v>0.67</v>
      </c>
      <c r="MM37" s="16">
        <v>872600</v>
      </c>
      <c r="MN37" s="16">
        <v>0</v>
      </c>
      <c r="MO37" s="16">
        <v>27720726</v>
      </c>
      <c r="MP37" s="16">
        <v>0</v>
      </c>
      <c r="MQ37" s="16">
        <v>872600</v>
      </c>
      <c r="MR37" s="16">
        <v>0</v>
      </c>
      <c r="MS37" s="16">
        <v>872600</v>
      </c>
      <c r="MT37" s="17">
        <v>0</v>
      </c>
      <c r="MU37" s="17">
        <v>0</v>
      </c>
      <c r="MV37" s="17">
        <v>0</v>
      </c>
      <c r="MW37" s="17">
        <v>0</v>
      </c>
      <c r="MX37" s="17">
        <v>0</v>
      </c>
      <c r="MY37" s="17">
        <v>0</v>
      </c>
      <c r="MZ37" s="16">
        <v>0</v>
      </c>
      <c r="NA37" s="16">
        <v>0</v>
      </c>
      <c r="NB37" s="18">
        <v>0</v>
      </c>
      <c r="NC37" s="16">
        <v>0</v>
      </c>
      <c r="ND37" s="17">
        <v>0</v>
      </c>
      <c r="NE37" s="16">
        <v>1250000</v>
      </c>
      <c r="NF37" s="16">
        <v>0</v>
      </c>
      <c r="NG37" s="16">
        <v>429788</v>
      </c>
      <c r="NH37" s="16">
        <v>0</v>
      </c>
      <c r="NI37" s="16">
        <v>0</v>
      </c>
      <c r="NJ37" s="17">
        <v>0</v>
      </c>
      <c r="NK37" s="17">
        <v>0</v>
      </c>
    </row>
    <row r="38" spans="1:375" x14ac:dyDescent="0.55000000000000004">
      <c r="A38" s="13" t="s">
        <v>1177</v>
      </c>
      <c r="B38" s="13" t="s">
        <v>1214</v>
      </c>
      <c r="C38" s="13" t="s">
        <v>81</v>
      </c>
      <c r="D38" s="13" t="s">
        <v>82</v>
      </c>
      <c r="E38" s="14">
        <v>280.8</v>
      </c>
      <c r="F38" s="15">
        <v>-0.74</v>
      </c>
      <c r="G38" s="16">
        <v>7548</v>
      </c>
      <c r="H38" s="16">
        <v>-5586</v>
      </c>
      <c r="I38" s="16">
        <v>6553</v>
      </c>
      <c r="J38" s="15">
        <v>-0.74</v>
      </c>
      <c r="K38" s="16">
        <v>-4849</v>
      </c>
      <c r="L38" s="16">
        <v>7548</v>
      </c>
      <c r="M38" s="16">
        <v>222</v>
      </c>
      <c r="N38" s="16">
        <v>7770</v>
      </c>
      <c r="O38" s="17">
        <v>711.56</v>
      </c>
      <c r="P38" s="17">
        <v>38.36</v>
      </c>
      <c r="Q38" s="14">
        <v>280.8</v>
      </c>
      <c r="R38" s="17">
        <v>319.16000000000003</v>
      </c>
      <c r="S38" s="17">
        <v>0.4</v>
      </c>
      <c r="T38" s="17">
        <v>319.56</v>
      </c>
      <c r="U38" s="15">
        <v>24.19</v>
      </c>
      <c r="V38" s="15">
        <v>1.702</v>
      </c>
      <c r="W38" s="15">
        <f>Data_AidAndLevy4[[#This Row],[L310]]*Data_AidAndLevy4[[#This Row],[L203]]</f>
        <v>13224.539999999999</v>
      </c>
      <c r="X38" s="17">
        <v>6.6</v>
      </c>
      <c r="Y38" s="17">
        <f>Data_AidAndLevy4[[#This Row],[L311]]*Data_AidAndLevy4[[#This Row],[L203]]</f>
        <v>51282</v>
      </c>
      <c r="Z38" s="15">
        <v>0</v>
      </c>
      <c r="AA38" s="15">
        <v>32.491999999999997</v>
      </c>
      <c r="AB38" s="17">
        <v>319.16000000000003</v>
      </c>
      <c r="AC38" s="15">
        <v>351.65199999999999</v>
      </c>
      <c r="AD38" s="17">
        <v>38.36</v>
      </c>
      <c r="AE38" s="15">
        <v>313.29199999999997</v>
      </c>
      <c r="AF38" s="16">
        <v>7770</v>
      </c>
      <c r="AG38" s="14">
        <v>280.8</v>
      </c>
      <c r="AH38" s="16">
        <v>2181816</v>
      </c>
      <c r="AI38" s="16">
        <v>2034941</v>
      </c>
      <c r="AJ38" s="17">
        <v>1.01</v>
      </c>
      <c r="AK38" s="16">
        <v>2055290</v>
      </c>
      <c r="AL38" s="16">
        <v>2181816</v>
      </c>
      <c r="AM38" s="16">
        <v>0</v>
      </c>
      <c r="AN38" s="16">
        <v>7770</v>
      </c>
      <c r="AO38" s="15">
        <v>32.491999999999997</v>
      </c>
      <c r="AP38" s="16">
        <v>252463</v>
      </c>
      <c r="AQ38" s="16">
        <v>7770</v>
      </c>
      <c r="AR38" s="17">
        <v>38.36</v>
      </c>
      <c r="AS38" s="16">
        <v>298057</v>
      </c>
      <c r="AT38" s="17">
        <v>730.63</v>
      </c>
      <c r="AU38" s="14">
        <v>280.8</v>
      </c>
      <c r="AV38" s="16">
        <v>205161</v>
      </c>
      <c r="AW38" s="16">
        <v>191837</v>
      </c>
      <c r="AX38" s="16">
        <v>205161</v>
      </c>
      <c r="AY38" s="16">
        <v>0</v>
      </c>
      <c r="AZ38" s="16">
        <v>205161</v>
      </c>
      <c r="BA38" s="16">
        <v>205161</v>
      </c>
      <c r="BB38" s="17">
        <v>80.72</v>
      </c>
      <c r="BC38" s="14">
        <v>280.8</v>
      </c>
      <c r="BD38" s="16">
        <v>22666</v>
      </c>
      <c r="BE38" s="16">
        <v>21180</v>
      </c>
      <c r="BF38" s="16">
        <v>22666</v>
      </c>
      <c r="BG38" s="16">
        <v>0</v>
      </c>
      <c r="BH38" s="16">
        <v>22666</v>
      </c>
      <c r="BI38" s="16">
        <v>22666</v>
      </c>
      <c r="BJ38" s="17">
        <v>83.23</v>
      </c>
      <c r="BK38" s="14">
        <v>280.8</v>
      </c>
      <c r="BL38" s="16">
        <v>23371</v>
      </c>
      <c r="BM38" s="16">
        <v>21805</v>
      </c>
      <c r="BN38" s="16">
        <v>23371</v>
      </c>
      <c r="BO38" s="16">
        <v>0</v>
      </c>
      <c r="BP38" s="16">
        <v>23371</v>
      </c>
      <c r="BQ38" s="16">
        <v>23371</v>
      </c>
      <c r="BR38" s="17">
        <v>368.53</v>
      </c>
      <c r="BS38" s="14">
        <v>280.8</v>
      </c>
      <c r="BT38" s="16">
        <v>103483</v>
      </c>
      <c r="BU38" s="16">
        <v>96463</v>
      </c>
      <c r="BV38" s="16">
        <v>103483</v>
      </c>
      <c r="BW38" s="16">
        <v>0</v>
      </c>
      <c r="BX38" s="16">
        <v>103483</v>
      </c>
      <c r="BY38" s="16">
        <v>103483</v>
      </c>
      <c r="BZ38" s="17">
        <v>337.26</v>
      </c>
      <c r="CA38" s="17">
        <v>319.16000000000003</v>
      </c>
      <c r="CB38" s="16">
        <v>107640</v>
      </c>
      <c r="CC38" s="16">
        <v>98426</v>
      </c>
      <c r="CD38" s="16">
        <v>0</v>
      </c>
      <c r="CE38" s="16">
        <v>98426</v>
      </c>
      <c r="CF38" s="16">
        <v>107640</v>
      </c>
      <c r="CG38" s="16">
        <v>0</v>
      </c>
      <c r="CH38" s="14">
        <v>280.8</v>
      </c>
      <c r="CI38" s="16">
        <v>12</v>
      </c>
      <c r="CJ38" s="14">
        <v>0.3</v>
      </c>
      <c r="CK38" s="16">
        <v>293</v>
      </c>
      <c r="CL38" s="17">
        <v>62.47</v>
      </c>
      <c r="CM38" s="16">
        <v>18304</v>
      </c>
      <c r="CN38" s="16">
        <v>293</v>
      </c>
      <c r="CO38" s="17">
        <v>69.650000000000006</v>
      </c>
      <c r="CP38" s="16">
        <v>20407</v>
      </c>
      <c r="CQ38" s="17">
        <v>0.4</v>
      </c>
      <c r="CR38" s="17">
        <v>337.26</v>
      </c>
      <c r="CS38" s="16">
        <v>135</v>
      </c>
      <c r="CT38" s="17">
        <v>41.7</v>
      </c>
      <c r="CU38" s="17">
        <v>319.16000000000003</v>
      </c>
      <c r="CV38" s="16">
        <v>13309</v>
      </c>
      <c r="CW38" s="16">
        <v>12230</v>
      </c>
      <c r="CX38" s="16">
        <v>13309</v>
      </c>
      <c r="CY38" s="16">
        <v>0</v>
      </c>
      <c r="CZ38" s="16">
        <v>13309</v>
      </c>
      <c r="DA38" s="16">
        <v>13309</v>
      </c>
      <c r="DB38" s="17">
        <v>4.8</v>
      </c>
      <c r="DC38" s="17">
        <v>319.16000000000003</v>
      </c>
      <c r="DD38" s="16">
        <v>1532</v>
      </c>
      <c r="DE38" s="16">
        <v>1406</v>
      </c>
      <c r="DF38" s="16">
        <v>1532</v>
      </c>
      <c r="DG38" s="16">
        <v>0</v>
      </c>
      <c r="DH38" s="16">
        <v>1532</v>
      </c>
      <c r="DI38" s="16">
        <v>1532</v>
      </c>
      <c r="DJ38" s="16">
        <v>2181816</v>
      </c>
      <c r="DK38" s="16">
        <v>0</v>
      </c>
      <c r="DL38" s="16">
        <v>252463</v>
      </c>
      <c r="DM38" s="16">
        <v>298057</v>
      </c>
      <c r="DN38" s="16">
        <v>205161</v>
      </c>
      <c r="DO38" s="16">
        <v>22666</v>
      </c>
      <c r="DP38" s="16">
        <v>23371</v>
      </c>
      <c r="DQ38" s="16">
        <v>103483</v>
      </c>
      <c r="DR38" s="16">
        <v>107640</v>
      </c>
      <c r="DS38" s="16">
        <v>0</v>
      </c>
      <c r="DT38" s="16">
        <v>18304</v>
      </c>
      <c r="DU38" s="16">
        <v>20407</v>
      </c>
      <c r="DV38" s="16">
        <v>135</v>
      </c>
      <c r="DW38" s="16">
        <v>13309</v>
      </c>
      <c r="DX38" s="16">
        <v>1532</v>
      </c>
      <c r="DY38" s="16">
        <v>18545</v>
      </c>
      <c r="DZ38" s="16">
        <v>95377</v>
      </c>
      <c r="EA38" s="16">
        <v>-5586</v>
      </c>
      <c r="EB38" s="16">
        <v>3319590</v>
      </c>
      <c r="EC38" s="16">
        <v>164573778</v>
      </c>
      <c r="ED38" s="18">
        <v>5.4</v>
      </c>
      <c r="EE38" s="16">
        <v>888698</v>
      </c>
      <c r="EF38" s="16">
        <v>19516</v>
      </c>
      <c r="EG38" s="16">
        <v>19674</v>
      </c>
      <c r="EH38" s="16">
        <v>-158</v>
      </c>
      <c r="EI38" s="16">
        <v>888698</v>
      </c>
      <c r="EJ38" s="16">
        <v>888540</v>
      </c>
      <c r="EK38" s="16">
        <v>24399626</v>
      </c>
      <c r="EL38" s="16">
        <v>20054959</v>
      </c>
      <c r="EM38" s="16">
        <v>4344667</v>
      </c>
      <c r="EN38" s="18">
        <v>5.4</v>
      </c>
      <c r="EO38" s="16">
        <v>23461</v>
      </c>
      <c r="EP38" s="16">
        <v>0</v>
      </c>
      <c r="EQ38" s="16">
        <v>0</v>
      </c>
      <c r="ER38" s="16">
        <v>0</v>
      </c>
      <c r="ES38" s="16">
        <v>23461</v>
      </c>
      <c r="ET38" s="16">
        <v>23461</v>
      </c>
      <c r="EU38" s="16">
        <v>888540</v>
      </c>
      <c r="EV38" s="16">
        <v>912001</v>
      </c>
      <c r="EW38" s="16">
        <v>6749</v>
      </c>
      <c r="EX38" s="15">
        <v>313.29199999999997</v>
      </c>
      <c r="EY38" s="16">
        <v>2114408</v>
      </c>
      <c r="EZ38" s="16">
        <v>6749</v>
      </c>
      <c r="FA38" s="17">
        <v>38.36</v>
      </c>
      <c r="FB38" s="16">
        <v>258892</v>
      </c>
      <c r="FC38" s="16">
        <v>264</v>
      </c>
      <c r="FD38" s="17">
        <v>319.56</v>
      </c>
      <c r="FE38" s="16">
        <v>84364</v>
      </c>
      <c r="FF38" s="16">
        <v>13309</v>
      </c>
      <c r="FG38" s="16">
        <v>1532</v>
      </c>
      <c r="FH38" s="16">
        <v>99205</v>
      </c>
      <c r="FI38" s="16">
        <v>2114408</v>
      </c>
      <c r="FJ38" s="16">
        <v>258892</v>
      </c>
      <c r="FK38" s="16">
        <v>-4849</v>
      </c>
      <c r="FL38" s="16">
        <v>205161</v>
      </c>
      <c r="FM38" s="16">
        <v>22666</v>
      </c>
      <c r="FN38" s="16">
        <v>23371</v>
      </c>
      <c r="FO38" s="16">
        <v>103483</v>
      </c>
      <c r="FP38" s="16">
        <v>2822337</v>
      </c>
      <c r="FQ38" s="16">
        <v>912001</v>
      </c>
      <c r="FR38" s="16">
        <v>1910336</v>
      </c>
      <c r="FS38" s="15">
        <v>351.65199999999999</v>
      </c>
      <c r="FT38" s="16">
        <v>300</v>
      </c>
      <c r="FU38" s="16">
        <v>105496</v>
      </c>
      <c r="FV38" s="16">
        <v>1910336</v>
      </c>
      <c r="FW38" s="16">
        <v>0</v>
      </c>
      <c r="FX38" s="14">
        <v>7</v>
      </c>
      <c r="FY38" s="16">
        <v>7635</v>
      </c>
      <c r="FZ38" s="16">
        <v>53445</v>
      </c>
      <c r="GA38" s="14">
        <v>0</v>
      </c>
      <c r="GB38" s="16">
        <v>7413</v>
      </c>
      <c r="GC38" s="16">
        <v>0</v>
      </c>
      <c r="GD38" s="16">
        <v>53445</v>
      </c>
      <c r="GE38" s="16">
        <v>53445</v>
      </c>
      <c r="GF38" s="16">
        <v>3319590</v>
      </c>
      <c r="GG38" s="16">
        <v>2822337</v>
      </c>
      <c r="GH38" s="16">
        <v>0</v>
      </c>
      <c r="GI38" s="16">
        <v>497253</v>
      </c>
      <c r="GJ38" s="16">
        <v>164573778</v>
      </c>
      <c r="GK38" s="16">
        <v>150241645</v>
      </c>
      <c r="GL38" s="16">
        <v>14332133</v>
      </c>
      <c r="GM38" s="16">
        <v>150241645</v>
      </c>
      <c r="GN38" s="18">
        <v>9.5399999999999999E-2</v>
      </c>
      <c r="GO38" s="16">
        <v>4092</v>
      </c>
      <c r="GP38" s="16">
        <v>390</v>
      </c>
      <c r="GQ38" s="16">
        <v>4092</v>
      </c>
      <c r="GR38" s="16">
        <v>390</v>
      </c>
      <c r="GS38" s="16">
        <v>3702</v>
      </c>
      <c r="GT38" s="16">
        <v>886</v>
      </c>
      <c r="GU38" s="16">
        <v>685</v>
      </c>
      <c r="GV38" s="16">
        <v>201</v>
      </c>
      <c r="GW38" s="15">
        <v>351.65199999999999</v>
      </c>
      <c r="GX38" s="16">
        <v>70682</v>
      </c>
      <c r="GY38" s="15">
        <v>351.65199999999999</v>
      </c>
      <c r="GZ38" s="16">
        <v>10</v>
      </c>
      <c r="HA38" s="16">
        <v>3517</v>
      </c>
      <c r="HB38" s="15">
        <v>351.65199999999999</v>
      </c>
      <c r="HC38" s="16">
        <v>7635</v>
      </c>
      <c r="HD38" s="15">
        <v>0.11600000000000001</v>
      </c>
      <c r="HE38" s="16">
        <v>311564</v>
      </c>
      <c r="HF38" s="16">
        <v>70682</v>
      </c>
      <c r="HG38" s="16">
        <v>3517</v>
      </c>
      <c r="HH38" s="16">
        <v>237365</v>
      </c>
      <c r="HI38" s="16">
        <v>164573778</v>
      </c>
      <c r="HJ38" s="18">
        <v>1.4422999999999999</v>
      </c>
      <c r="HK38" s="18">
        <v>1.9617800000000001</v>
      </c>
      <c r="HL38" s="18">
        <v>0</v>
      </c>
      <c r="HM38" s="16">
        <v>164573778</v>
      </c>
      <c r="HN38" s="16">
        <v>0</v>
      </c>
      <c r="HO38" s="16">
        <v>7635</v>
      </c>
      <c r="HP38" s="17">
        <v>0</v>
      </c>
      <c r="HQ38" s="16">
        <v>0</v>
      </c>
      <c r="HR38" s="15">
        <v>351.65199999999999</v>
      </c>
      <c r="HS38" s="16">
        <v>0</v>
      </c>
      <c r="HT38" s="16">
        <v>497253</v>
      </c>
      <c r="HU38" s="16">
        <v>3702</v>
      </c>
      <c r="HV38" s="16">
        <v>4525</v>
      </c>
      <c r="HW38" s="16">
        <v>0</v>
      </c>
      <c r="HX38" s="16">
        <v>18545</v>
      </c>
      <c r="HY38" s="16">
        <v>70682</v>
      </c>
      <c r="HZ38" s="16">
        <v>3517</v>
      </c>
      <c r="IA38" s="16">
        <v>0</v>
      </c>
      <c r="IB38" s="16">
        <v>0</v>
      </c>
      <c r="IC38" s="16">
        <v>433372</v>
      </c>
      <c r="ID38" s="16">
        <v>1910336</v>
      </c>
      <c r="IE38" s="16">
        <v>0</v>
      </c>
      <c r="IF38" s="16">
        <v>3702</v>
      </c>
      <c r="IG38" s="16">
        <v>4525</v>
      </c>
      <c r="IH38" s="16">
        <v>0</v>
      </c>
      <c r="II38" s="16">
        <v>18545</v>
      </c>
      <c r="IJ38" s="16">
        <v>70682</v>
      </c>
      <c r="IK38" s="16">
        <v>3517</v>
      </c>
      <c r="IL38" s="16">
        <v>0</v>
      </c>
      <c r="IM38" s="16">
        <v>0</v>
      </c>
      <c r="IN38" s="16">
        <v>0</v>
      </c>
      <c r="IO38" s="16">
        <v>53445</v>
      </c>
      <c r="IP38" s="16">
        <v>2027662</v>
      </c>
      <c r="IQ38" s="16">
        <v>2181816</v>
      </c>
      <c r="IR38" s="16">
        <v>0</v>
      </c>
      <c r="IS38" s="16">
        <v>2181816</v>
      </c>
      <c r="IT38" s="19">
        <v>0.1</v>
      </c>
      <c r="IU38" s="16">
        <v>218182</v>
      </c>
      <c r="IV38" s="16">
        <v>164573778</v>
      </c>
      <c r="IW38" s="14">
        <v>280.8</v>
      </c>
      <c r="IX38" s="16">
        <v>586089</v>
      </c>
      <c r="IY38" s="16">
        <v>416026</v>
      </c>
      <c r="IZ38" s="16">
        <v>586089</v>
      </c>
      <c r="JA38" s="17">
        <v>0.25</v>
      </c>
      <c r="JB38" s="19">
        <v>0.17749999999999999</v>
      </c>
      <c r="JC38" s="16">
        <v>218182</v>
      </c>
      <c r="JD38" s="16">
        <v>38727</v>
      </c>
      <c r="JE38" s="17">
        <v>0.08</v>
      </c>
      <c r="JF38" s="16">
        <v>1428880</v>
      </c>
      <c r="JG38" s="16">
        <v>114310</v>
      </c>
      <c r="JH38" s="16">
        <v>218182</v>
      </c>
      <c r="JI38" s="16">
        <v>38727</v>
      </c>
      <c r="JJ38" s="16">
        <v>114310</v>
      </c>
      <c r="JK38" s="16">
        <v>65145</v>
      </c>
      <c r="JL38" s="16">
        <v>38727</v>
      </c>
      <c r="JM38" s="18">
        <v>0</v>
      </c>
      <c r="JN38" s="16">
        <v>0</v>
      </c>
      <c r="JO38" s="16">
        <v>114310</v>
      </c>
      <c r="JP38" s="16">
        <v>65145</v>
      </c>
      <c r="JQ38" s="16">
        <v>179455</v>
      </c>
      <c r="JR38" s="16">
        <v>2181816</v>
      </c>
      <c r="JS38" s="19">
        <v>0</v>
      </c>
      <c r="JT38" s="16">
        <v>0</v>
      </c>
      <c r="JU38" s="17">
        <v>0</v>
      </c>
      <c r="JV38" s="16">
        <v>1428880</v>
      </c>
      <c r="JW38" s="16">
        <v>0</v>
      </c>
      <c r="JX38" s="16">
        <v>0</v>
      </c>
      <c r="JY38" s="16">
        <v>0</v>
      </c>
      <c r="JZ38" s="16">
        <v>0</v>
      </c>
      <c r="KA38" s="16">
        <v>10003</v>
      </c>
      <c r="KB38" s="16">
        <v>10084</v>
      </c>
      <c r="KC38" s="16">
        <v>-81</v>
      </c>
      <c r="KD38" s="16">
        <v>433372</v>
      </c>
      <c r="KE38" s="16">
        <v>-81</v>
      </c>
      <c r="KF38" s="16">
        <v>433453</v>
      </c>
      <c r="KG38" s="16">
        <v>-158</v>
      </c>
      <c r="KH38" s="16">
        <v>-81</v>
      </c>
      <c r="KI38" s="16">
        <v>-239</v>
      </c>
      <c r="KJ38" s="16">
        <v>888698</v>
      </c>
      <c r="KK38" s="16">
        <v>433453</v>
      </c>
      <c r="KL38" s="18">
        <v>1322151</v>
      </c>
      <c r="KM38" s="16">
        <v>65145</v>
      </c>
      <c r="KN38" s="16">
        <v>0</v>
      </c>
      <c r="KO38" s="16">
        <v>0</v>
      </c>
      <c r="KP38" s="16">
        <v>0</v>
      </c>
      <c r="KQ38" s="16">
        <v>1387296</v>
      </c>
      <c r="KR38" s="16">
        <v>0</v>
      </c>
      <c r="KS38" s="16">
        <v>0</v>
      </c>
      <c r="KT38" s="16">
        <v>0</v>
      </c>
      <c r="KU38" s="16">
        <v>1387296</v>
      </c>
      <c r="KV38" s="16">
        <v>65145</v>
      </c>
      <c r="KW38" s="16">
        <v>1322151</v>
      </c>
      <c r="KX38" s="16">
        <v>164573778</v>
      </c>
      <c r="KY38" s="16">
        <v>8.0337899999999998</v>
      </c>
      <c r="KZ38" s="16">
        <v>65145</v>
      </c>
      <c r="LA38" s="16">
        <v>164573778</v>
      </c>
      <c r="LB38" s="16">
        <v>0.39584000000000003</v>
      </c>
      <c r="LC38" s="16">
        <v>8.0337899999999998</v>
      </c>
      <c r="LD38" s="16">
        <v>8.4296299999999995</v>
      </c>
      <c r="LE38" s="16">
        <v>107640</v>
      </c>
      <c r="LF38" s="16">
        <v>0</v>
      </c>
      <c r="LG38" s="16">
        <v>18304</v>
      </c>
      <c r="LH38" s="16">
        <v>20407</v>
      </c>
      <c r="LI38" s="16">
        <v>135</v>
      </c>
      <c r="LJ38" s="16">
        <v>13309</v>
      </c>
      <c r="LK38" s="16">
        <v>1532</v>
      </c>
      <c r="LL38" s="16">
        <v>18545</v>
      </c>
      <c r="LM38" s="16">
        <v>142782</v>
      </c>
      <c r="LN38" s="16">
        <v>2027662</v>
      </c>
      <c r="LO38" s="18">
        <v>142782</v>
      </c>
      <c r="LP38" s="16">
        <v>1884880</v>
      </c>
      <c r="LQ38" s="16">
        <v>3319590</v>
      </c>
      <c r="LR38" s="18">
        <v>0</v>
      </c>
      <c r="LS38" s="18">
        <v>0</v>
      </c>
      <c r="LT38" s="18">
        <v>179455</v>
      </c>
      <c r="LU38" s="16">
        <v>0</v>
      </c>
      <c r="LV38" s="16">
        <v>53445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1387296</v>
      </c>
      <c r="MC38" s="16">
        <v>53445</v>
      </c>
      <c r="MD38" s="16">
        <v>0</v>
      </c>
      <c r="ME38" s="16">
        <v>114310</v>
      </c>
      <c r="MF38" s="16">
        <v>0</v>
      </c>
      <c r="MG38" s="16">
        <v>23461</v>
      </c>
      <c r="MH38" s="16">
        <v>-239</v>
      </c>
      <c r="MI38" s="16">
        <v>0</v>
      </c>
      <c r="MJ38" s="16">
        <v>1578273</v>
      </c>
      <c r="MK38" s="16">
        <v>164573778</v>
      </c>
      <c r="ML38" s="16">
        <v>1.05</v>
      </c>
      <c r="MM38" s="16">
        <v>172802</v>
      </c>
      <c r="MN38" s="16">
        <v>0.03</v>
      </c>
      <c r="MO38" s="16">
        <v>1428880</v>
      </c>
      <c r="MP38" s="16">
        <v>42866</v>
      </c>
      <c r="MQ38" s="16">
        <v>172802</v>
      </c>
      <c r="MR38" s="16">
        <v>42866</v>
      </c>
      <c r="MS38" s="16">
        <v>129936</v>
      </c>
      <c r="MT38" s="17">
        <v>0.08</v>
      </c>
      <c r="MU38" s="17">
        <v>0</v>
      </c>
      <c r="MV38" s="17">
        <v>0</v>
      </c>
      <c r="MW38" s="17">
        <v>0</v>
      </c>
      <c r="MX38" s="17">
        <v>0.03</v>
      </c>
      <c r="MY38" s="17">
        <v>0.11</v>
      </c>
      <c r="MZ38" s="16">
        <v>114310</v>
      </c>
      <c r="NA38" s="16">
        <v>0</v>
      </c>
      <c r="NB38" s="18">
        <v>0</v>
      </c>
      <c r="NC38" s="16">
        <v>0</v>
      </c>
      <c r="ND38" s="17">
        <v>114310</v>
      </c>
      <c r="NE38" s="16">
        <v>300000</v>
      </c>
      <c r="NF38" s="16">
        <v>0</v>
      </c>
      <c r="NG38" s="16">
        <v>54309</v>
      </c>
      <c r="NH38" s="16">
        <v>0</v>
      </c>
      <c r="NI38" s="16">
        <v>0</v>
      </c>
      <c r="NJ38" s="17">
        <v>0</v>
      </c>
      <c r="NK38" s="17">
        <v>0</v>
      </c>
    </row>
    <row r="39" spans="1:375" x14ac:dyDescent="0.55000000000000004">
      <c r="A39" s="13" t="s">
        <v>1179</v>
      </c>
      <c r="B39" s="13" t="s">
        <v>1189</v>
      </c>
      <c r="C39" s="13" t="s">
        <v>79</v>
      </c>
      <c r="D39" s="13" t="s">
        <v>80</v>
      </c>
      <c r="E39" s="14">
        <v>463.9</v>
      </c>
      <c r="F39" s="15">
        <v>-0.309</v>
      </c>
      <c r="G39" s="16">
        <v>7428</v>
      </c>
      <c r="H39" s="16">
        <v>-2295</v>
      </c>
      <c r="I39" s="16">
        <v>6553</v>
      </c>
      <c r="J39" s="15">
        <v>-0.309</v>
      </c>
      <c r="K39" s="16">
        <v>-2025</v>
      </c>
      <c r="L39" s="16">
        <v>7428</v>
      </c>
      <c r="M39" s="16">
        <v>222</v>
      </c>
      <c r="N39" s="16">
        <v>7650</v>
      </c>
      <c r="O39" s="17">
        <v>684.81</v>
      </c>
      <c r="P39" s="17">
        <v>54.37</v>
      </c>
      <c r="Q39" s="14">
        <v>463.9</v>
      </c>
      <c r="R39" s="17">
        <v>518.27</v>
      </c>
      <c r="S39" s="17">
        <v>1.0900000000000001</v>
      </c>
      <c r="T39" s="17">
        <v>519.36</v>
      </c>
      <c r="U39" s="15">
        <v>24.22</v>
      </c>
      <c r="V39" s="15">
        <v>2.319</v>
      </c>
      <c r="W39" s="15">
        <f>Data_AidAndLevy4[[#This Row],[L310]]*Data_AidAndLevy4[[#This Row],[L203]]</f>
        <v>17740.349999999999</v>
      </c>
      <c r="X39" s="17">
        <v>0.21</v>
      </c>
      <c r="Y39" s="17">
        <f>Data_AidAndLevy4[[#This Row],[L311]]*Data_AidAndLevy4[[#This Row],[L203]]</f>
        <v>1606.5</v>
      </c>
      <c r="Z39" s="15">
        <v>0</v>
      </c>
      <c r="AA39" s="15">
        <v>26.748999999999999</v>
      </c>
      <c r="AB39" s="17">
        <v>518.27</v>
      </c>
      <c r="AC39" s="15">
        <v>545.01900000000001</v>
      </c>
      <c r="AD39" s="17">
        <v>54.37</v>
      </c>
      <c r="AE39" s="15">
        <v>490.649</v>
      </c>
      <c r="AF39" s="16">
        <v>7650</v>
      </c>
      <c r="AG39" s="14">
        <v>463.9</v>
      </c>
      <c r="AH39" s="16">
        <v>3548835</v>
      </c>
      <c r="AI39" s="16">
        <v>3463676</v>
      </c>
      <c r="AJ39" s="17">
        <v>1.01</v>
      </c>
      <c r="AK39" s="16">
        <v>3498313</v>
      </c>
      <c r="AL39" s="16">
        <v>3548835</v>
      </c>
      <c r="AM39" s="16">
        <v>0</v>
      </c>
      <c r="AN39" s="16">
        <v>7650</v>
      </c>
      <c r="AO39" s="15">
        <v>26.748999999999999</v>
      </c>
      <c r="AP39" s="16">
        <v>204630</v>
      </c>
      <c r="AQ39" s="16">
        <v>7650</v>
      </c>
      <c r="AR39" s="17">
        <v>54.37</v>
      </c>
      <c r="AS39" s="16">
        <v>415931</v>
      </c>
      <c r="AT39" s="17">
        <v>703.88</v>
      </c>
      <c r="AU39" s="14">
        <v>463.9</v>
      </c>
      <c r="AV39" s="16">
        <v>326530</v>
      </c>
      <c r="AW39" s="16">
        <v>319327</v>
      </c>
      <c r="AX39" s="16">
        <v>326530</v>
      </c>
      <c r="AY39" s="16">
        <v>0</v>
      </c>
      <c r="AZ39" s="16">
        <v>326530</v>
      </c>
      <c r="BA39" s="16">
        <v>326530</v>
      </c>
      <c r="BB39" s="17">
        <v>71.86</v>
      </c>
      <c r="BC39" s="14">
        <v>463.9</v>
      </c>
      <c r="BD39" s="16">
        <v>33336</v>
      </c>
      <c r="BE39" s="16">
        <v>32501</v>
      </c>
      <c r="BF39" s="16">
        <v>33336</v>
      </c>
      <c r="BG39" s="16">
        <v>0</v>
      </c>
      <c r="BH39" s="16">
        <v>33336</v>
      </c>
      <c r="BI39" s="16">
        <v>33336</v>
      </c>
      <c r="BJ39" s="17">
        <v>74.069999999999993</v>
      </c>
      <c r="BK39" s="14">
        <v>463.9</v>
      </c>
      <c r="BL39" s="16">
        <v>34361</v>
      </c>
      <c r="BM39" s="16">
        <v>33443</v>
      </c>
      <c r="BN39" s="16">
        <v>34361</v>
      </c>
      <c r="BO39" s="16">
        <v>0</v>
      </c>
      <c r="BP39" s="16">
        <v>34361</v>
      </c>
      <c r="BQ39" s="16">
        <v>34361</v>
      </c>
      <c r="BR39" s="17">
        <v>368.53</v>
      </c>
      <c r="BS39" s="14">
        <v>463.9</v>
      </c>
      <c r="BT39" s="16">
        <v>170961</v>
      </c>
      <c r="BU39" s="16">
        <v>166842</v>
      </c>
      <c r="BV39" s="16">
        <v>170961</v>
      </c>
      <c r="BW39" s="16">
        <v>0</v>
      </c>
      <c r="BX39" s="16">
        <v>170961</v>
      </c>
      <c r="BY39" s="16">
        <v>170961</v>
      </c>
      <c r="BZ39" s="17">
        <v>333.94</v>
      </c>
      <c r="CA39" s="17">
        <v>518.27</v>
      </c>
      <c r="CB39" s="16">
        <v>173071</v>
      </c>
      <c r="CC39" s="16">
        <v>166033</v>
      </c>
      <c r="CD39" s="16">
        <v>5622</v>
      </c>
      <c r="CE39" s="16">
        <v>171655</v>
      </c>
      <c r="CF39" s="16">
        <v>173071</v>
      </c>
      <c r="CG39" s="16">
        <v>0</v>
      </c>
      <c r="CH39" s="14">
        <v>463.9</v>
      </c>
      <c r="CI39" s="16">
        <v>2</v>
      </c>
      <c r="CJ39" s="14">
        <v>0</v>
      </c>
      <c r="CK39" s="16">
        <v>466</v>
      </c>
      <c r="CL39" s="17">
        <v>62.17</v>
      </c>
      <c r="CM39" s="16">
        <v>28971</v>
      </c>
      <c r="CN39" s="16">
        <v>466</v>
      </c>
      <c r="CO39" s="17">
        <v>68.73</v>
      </c>
      <c r="CP39" s="16">
        <v>32028</v>
      </c>
      <c r="CQ39" s="17">
        <v>1.0900000000000001</v>
      </c>
      <c r="CR39" s="17">
        <v>333.94</v>
      </c>
      <c r="CS39" s="16">
        <v>364</v>
      </c>
      <c r="CT39" s="17">
        <v>34.29</v>
      </c>
      <c r="CU39" s="17">
        <v>518.27</v>
      </c>
      <c r="CV39" s="16">
        <v>17771</v>
      </c>
      <c r="CW39" s="16">
        <v>17048</v>
      </c>
      <c r="CX39" s="16">
        <v>17771</v>
      </c>
      <c r="CY39" s="16">
        <v>0</v>
      </c>
      <c r="CZ39" s="16">
        <v>17771</v>
      </c>
      <c r="DA39" s="16">
        <v>17771</v>
      </c>
      <c r="DB39" s="17">
        <v>3.7</v>
      </c>
      <c r="DC39" s="17">
        <v>518.27</v>
      </c>
      <c r="DD39" s="16">
        <v>1918</v>
      </c>
      <c r="DE39" s="16">
        <v>1833</v>
      </c>
      <c r="DF39" s="16">
        <v>1918</v>
      </c>
      <c r="DG39" s="16">
        <v>0</v>
      </c>
      <c r="DH39" s="16">
        <v>1918</v>
      </c>
      <c r="DI39" s="16">
        <v>1918</v>
      </c>
      <c r="DJ39" s="16">
        <v>3548835</v>
      </c>
      <c r="DK39" s="16">
        <v>0</v>
      </c>
      <c r="DL39" s="16">
        <v>204630</v>
      </c>
      <c r="DM39" s="16">
        <v>415931</v>
      </c>
      <c r="DN39" s="16">
        <v>326530</v>
      </c>
      <c r="DO39" s="16">
        <v>33336</v>
      </c>
      <c r="DP39" s="16">
        <v>34361</v>
      </c>
      <c r="DQ39" s="16">
        <v>170961</v>
      </c>
      <c r="DR39" s="16">
        <v>173071</v>
      </c>
      <c r="DS39" s="16">
        <v>0</v>
      </c>
      <c r="DT39" s="16">
        <v>28971</v>
      </c>
      <c r="DU39" s="16">
        <v>32028</v>
      </c>
      <c r="DV39" s="16">
        <v>364</v>
      </c>
      <c r="DW39" s="16">
        <v>17771</v>
      </c>
      <c r="DX39" s="16">
        <v>1918</v>
      </c>
      <c r="DY39" s="16">
        <v>33906</v>
      </c>
      <c r="DZ39" s="16">
        <v>94881</v>
      </c>
      <c r="EA39" s="16">
        <v>-2295</v>
      </c>
      <c r="EB39" s="16">
        <v>5047387</v>
      </c>
      <c r="EC39" s="16">
        <v>460788141</v>
      </c>
      <c r="ED39" s="18">
        <v>5.4</v>
      </c>
      <c r="EE39" s="16">
        <v>2488256</v>
      </c>
      <c r="EF39" s="16">
        <v>68653</v>
      </c>
      <c r="EG39" s="16">
        <v>68602</v>
      </c>
      <c r="EH39" s="16">
        <v>51</v>
      </c>
      <c r="EI39" s="16">
        <v>2488256</v>
      </c>
      <c r="EJ39" s="16">
        <v>2488307</v>
      </c>
      <c r="EK39" s="16">
        <v>215479099</v>
      </c>
      <c r="EL39" s="16">
        <v>206940077</v>
      </c>
      <c r="EM39" s="16">
        <v>8539022</v>
      </c>
      <c r="EN39" s="18">
        <v>5.4</v>
      </c>
      <c r="EO39" s="16">
        <v>46111</v>
      </c>
      <c r="EP39" s="16">
        <v>0</v>
      </c>
      <c r="EQ39" s="16">
        <v>0</v>
      </c>
      <c r="ER39" s="16">
        <v>0</v>
      </c>
      <c r="ES39" s="16">
        <v>46111</v>
      </c>
      <c r="ET39" s="16">
        <v>46111</v>
      </c>
      <c r="EU39" s="16">
        <v>2488307</v>
      </c>
      <c r="EV39" s="16">
        <v>2534418</v>
      </c>
      <c r="EW39" s="16">
        <v>6749</v>
      </c>
      <c r="EX39" s="15">
        <v>490.649</v>
      </c>
      <c r="EY39" s="16">
        <v>3311390</v>
      </c>
      <c r="EZ39" s="16">
        <v>6749</v>
      </c>
      <c r="FA39" s="17">
        <v>54.37</v>
      </c>
      <c r="FB39" s="16">
        <v>366943</v>
      </c>
      <c r="FC39" s="16">
        <v>264</v>
      </c>
      <c r="FD39" s="17">
        <v>519.36</v>
      </c>
      <c r="FE39" s="16">
        <v>137111</v>
      </c>
      <c r="FF39" s="16">
        <v>17771</v>
      </c>
      <c r="FG39" s="16">
        <v>1918</v>
      </c>
      <c r="FH39" s="16">
        <v>156800</v>
      </c>
      <c r="FI39" s="16">
        <v>3311390</v>
      </c>
      <c r="FJ39" s="16">
        <v>366943</v>
      </c>
      <c r="FK39" s="16">
        <v>-2025</v>
      </c>
      <c r="FL39" s="16">
        <v>326530</v>
      </c>
      <c r="FM39" s="16">
        <v>33336</v>
      </c>
      <c r="FN39" s="16">
        <v>34361</v>
      </c>
      <c r="FO39" s="16">
        <v>170961</v>
      </c>
      <c r="FP39" s="16">
        <v>4398296</v>
      </c>
      <c r="FQ39" s="16">
        <v>2534418</v>
      </c>
      <c r="FR39" s="16">
        <v>1863878</v>
      </c>
      <c r="FS39" s="15">
        <v>545.01900000000001</v>
      </c>
      <c r="FT39" s="16">
        <v>300</v>
      </c>
      <c r="FU39" s="16">
        <v>163506</v>
      </c>
      <c r="FV39" s="16">
        <v>1863878</v>
      </c>
      <c r="FW39" s="16">
        <v>0</v>
      </c>
      <c r="FX39" s="14">
        <v>12.5</v>
      </c>
      <c r="FY39" s="16">
        <v>7635</v>
      </c>
      <c r="FZ39" s="16">
        <v>95438</v>
      </c>
      <c r="GA39" s="14">
        <v>0</v>
      </c>
      <c r="GB39" s="16">
        <v>7413</v>
      </c>
      <c r="GC39" s="16">
        <v>0</v>
      </c>
      <c r="GD39" s="16">
        <v>95438</v>
      </c>
      <c r="GE39" s="16">
        <v>95438</v>
      </c>
      <c r="GF39" s="16">
        <v>5047387</v>
      </c>
      <c r="GG39" s="16">
        <v>4398296</v>
      </c>
      <c r="GH39" s="16">
        <v>0</v>
      </c>
      <c r="GI39" s="16">
        <v>649091</v>
      </c>
      <c r="GJ39" s="16">
        <v>460788141</v>
      </c>
      <c r="GK39" s="16">
        <v>459762977</v>
      </c>
      <c r="GL39" s="16">
        <v>1025164</v>
      </c>
      <c r="GM39" s="16">
        <v>459762977</v>
      </c>
      <c r="GN39" s="18">
        <v>2.2000000000000001E-3</v>
      </c>
      <c r="GO39" s="16">
        <v>5514</v>
      </c>
      <c r="GP39" s="16">
        <v>12</v>
      </c>
      <c r="GQ39" s="16">
        <v>5514</v>
      </c>
      <c r="GR39" s="16">
        <v>12</v>
      </c>
      <c r="GS39" s="16">
        <v>5502</v>
      </c>
      <c r="GT39" s="16">
        <v>886</v>
      </c>
      <c r="GU39" s="16">
        <v>685</v>
      </c>
      <c r="GV39" s="16">
        <v>201</v>
      </c>
      <c r="GW39" s="15">
        <v>545.01900000000001</v>
      </c>
      <c r="GX39" s="16">
        <v>109549</v>
      </c>
      <c r="GY39" s="15">
        <v>545.01900000000001</v>
      </c>
      <c r="GZ39" s="16">
        <v>10</v>
      </c>
      <c r="HA39" s="16">
        <v>5450</v>
      </c>
      <c r="HB39" s="15">
        <v>545.01900000000001</v>
      </c>
      <c r="HC39" s="16">
        <v>7635</v>
      </c>
      <c r="HD39" s="15">
        <v>0.11600000000000001</v>
      </c>
      <c r="HE39" s="16">
        <v>482887</v>
      </c>
      <c r="HF39" s="16">
        <v>109549</v>
      </c>
      <c r="HG39" s="16">
        <v>5450</v>
      </c>
      <c r="HH39" s="16">
        <v>367888</v>
      </c>
      <c r="HI39" s="16">
        <v>460788141</v>
      </c>
      <c r="HJ39" s="18">
        <v>0.79839000000000004</v>
      </c>
      <c r="HK39" s="18">
        <v>1.9617800000000001</v>
      </c>
      <c r="HL39" s="18">
        <v>0</v>
      </c>
      <c r="HM39" s="16">
        <v>460788141</v>
      </c>
      <c r="HN39" s="16">
        <v>0</v>
      </c>
      <c r="HO39" s="16">
        <v>7635</v>
      </c>
      <c r="HP39" s="17">
        <v>0</v>
      </c>
      <c r="HQ39" s="16">
        <v>0</v>
      </c>
      <c r="HR39" s="15">
        <v>545.01900000000001</v>
      </c>
      <c r="HS39" s="16">
        <v>0</v>
      </c>
      <c r="HT39" s="16">
        <v>649091</v>
      </c>
      <c r="HU39" s="16">
        <v>5502</v>
      </c>
      <c r="HV39" s="16">
        <v>0</v>
      </c>
      <c r="HW39" s="16">
        <v>0</v>
      </c>
      <c r="HX39" s="16">
        <v>33906</v>
      </c>
      <c r="HY39" s="16">
        <v>109549</v>
      </c>
      <c r="HZ39" s="16">
        <v>5450</v>
      </c>
      <c r="IA39" s="16">
        <v>0</v>
      </c>
      <c r="IB39" s="16">
        <v>0</v>
      </c>
      <c r="IC39" s="16">
        <v>562496</v>
      </c>
      <c r="ID39" s="16">
        <v>1863878</v>
      </c>
      <c r="IE39" s="16">
        <v>0</v>
      </c>
      <c r="IF39" s="16">
        <v>5502</v>
      </c>
      <c r="IG39" s="16">
        <v>0</v>
      </c>
      <c r="IH39" s="16">
        <v>0</v>
      </c>
      <c r="II39" s="16">
        <v>33906</v>
      </c>
      <c r="IJ39" s="16">
        <v>109549</v>
      </c>
      <c r="IK39" s="16">
        <v>5450</v>
      </c>
      <c r="IL39" s="16">
        <v>0</v>
      </c>
      <c r="IM39" s="16">
        <v>0</v>
      </c>
      <c r="IN39" s="16">
        <v>0</v>
      </c>
      <c r="IO39" s="16">
        <v>95438</v>
      </c>
      <c r="IP39" s="16">
        <v>2045911</v>
      </c>
      <c r="IQ39" s="16">
        <v>3548835</v>
      </c>
      <c r="IR39" s="16">
        <v>0</v>
      </c>
      <c r="IS39" s="16">
        <v>3548835</v>
      </c>
      <c r="IT39" s="19">
        <v>0.1</v>
      </c>
      <c r="IU39" s="16">
        <v>354884</v>
      </c>
      <c r="IV39" s="16">
        <v>460788141</v>
      </c>
      <c r="IW39" s="14">
        <v>463.9</v>
      </c>
      <c r="IX39" s="16">
        <v>993292</v>
      </c>
      <c r="IY39" s="16">
        <v>416026</v>
      </c>
      <c r="IZ39" s="16">
        <v>993292</v>
      </c>
      <c r="JA39" s="17">
        <v>0.25</v>
      </c>
      <c r="JB39" s="19">
        <v>0.1047</v>
      </c>
      <c r="JC39" s="16">
        <v>354884</v>
      </c>
      <c r="JD39" s="16">
        <v>37156</v>
      </c>
      <c r="JE39" s="17">
        <v>0.1</v>
      </c>
      <c r="JF39" s="16">
        <v>2731774</v>
      </c>
      <c r="JG39" s="16">
        <v>273177</v>
      </c>
      <c r="JH39" s="16">
        <v>354884</v>
      </c>
      <c r="JI39" s="16">
        <v>37156</v>
      </c>
      <c r="JJ39" s="16">
        <v>273177</v>
      </c>
      <c r="JK39" s="16">
        <v>44551</v>
      </c>
      <c r="JL39" s="16">
        <v>37156</v>
      </c>
      <c r="JM39" s="18">
        <v>0</v>
      </c>
      <c r="JN39" s="16">
        <v>0</v>
      </c>
      <c r="JO39" s="16">
        <v>273177</v>
      </c>
      <c r="JP39" s="16">
        <v>44551</v>
      </c>
      <c r="JQ39" s="16">
        <v>317728</v>
      </c>
      <c r="JR39" s="16">
        <v>3548835</v>
      </c>
      <c r="JS39" s="19">
        <v>0</v>
      </c>
      <c r="JT39" s="16">
        <v>0</v>
      </c>
      <c r="JU39" s="17">
        <v>0</v>
      </c>
      <c r="JV39" s="16">
        <v>2731774</v>
      </c>
      <c r="JW39" s="16">
        <v>0</v>
      </c>
      <c r="JX39" s="16">
        <v>0</v>
      </c>
      <c r="JY39" s="16">
        <v>0</v>
      </c>
      <c r="JZ39" s="16">
        <v>0</v>
      </c>
      <c r="KA39" s="16">
        <v>19246</v>
      </c>
      <c r="KB39" s="16">
        <v>19232</v>
      </c>
      <c r="KC39" s="16">
        <v>14</v>
      </c>
      <c r="KD39" s="16">
        <v>562496</v>
      </c>
      <c r="KE39" s="16">
        <v>14</v>
      </c>
      <c r="KF39" s="16">
        <v>562482</v>
      </c>
      <c r="KG39" s="16">
        <v>51</v>
      </c>
      <c r="KH39" s="16">
        <v>14</v>
      </c>
      <c r="KI39" s="16">
        <v>65</v>
      </c>
      <c r="KJ39" s="16">
        <v>2488256</v>
      </c>
      <c r="KK39" s="16">
        <v>562482</v>
      </c>
      <c r="KL39" s="18">
        <v>3050738</v>
      </c>
      <c r="KM39" s="16">
        <v>44551</v>
      </c>
      <c r="KN39" s="16">
        <v>0</v>
      </c>
      <c r="KO39" s="16">
        <v>0</v>
      </c>
      <c r="KP39" s="16">
        <v>0</v>
      </c>
      <c r="KQ39" s="16">
        <v>3095289</v>
      </c>
      <c r="KR39" s="16">
        <v>0</v>
      </c>
      <c r="KS39" s="16">
        <v>0</v>
      </c>
      <c r="KT39" s="16">
        <v>0</v>
      </c>
      <c r="KU39" s="16">
        <v>3095289</v>
      </c>
      <c r="KV39" s="16">
        <v>44551</v>
      </c>
      <c r="KW39" s="16">
        <v>3050738</v>
      </c>
      <c r="KX39" s="16">
        <v>460788141</v>
      </c>
      <c r="KY39" s="16">
        <v>6.6207000000000003</v>
      </c>
      <c r="KZ39" s="16">
        <v>44551</v>
      </c>
      <c r="LA39" s="16">
        <v>515816327</v>
      </c>
      <c r="LB39" s="16">
        <v>8.6370000000000002E-2</v>
      </c>
      <c r="LC39" s="16">
        <v>6.6207000000000003</v>
      </c>
      <c r="LD39" s="16">
        <v>6.7070699999999999</v>
      </c>
      <c r="LE39" s="16">
        <v>173071</v>
      </c>
      <c r="LF39" s="16">
        <v>0</v>
      </c>
      <c r="LG39" s="16">
        <v>28971</v>
      </c>
      <c r="LH39" s="16">
        <v>32028</v>
      </c>
      <c r="LI39" s="16">
        <v>364</v>
      </c>
      <c r="LJ39" s="16">
        <v>17771</v>
      </c>
      <c r="LK39" s="16">
        <v>1918</v>
      </c>
      <c r="LL39" s="16">
        <v>33906</v>
      </c>
      <c r="LM39" s="16">
        <v>220217</v>
      </c>
      <c r="LN39" s="16">
        <v>2045911</v>
      </c>
      <c r="LO39" s="18">
        <v>220217</v>
      </c>
      <c r="LP39" s="16">
        <v>1825694</v>
      </c>
      <c r="LQ39" s="16">
        <v>5047387</v>
      </c>
      <c r="LR39" s="18">
        <v>0</v>
      </c>
      <c r="LS39" s="18">
        <v>0</v>
      </c>
      <c r="LT39" s="18">
        <v>317728</v>
      </c>
      <c r="LU39" s="16">
        <v>0</v>
      </c>
      <c r="LV39" s="16">
        <v>95438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3095289</v>
      </c>
      <c r="MC39" s="16">
        <v>95438</v>
      </c>
      <c r="MD39" s="16">
        <v>0</v>
      </c>
      <c r="ME39" s="16">
        <v>273177</v>
      </c>
      <c r="MF39" s="16">
        <v>0</v>
      </c>
      <c r="MG39" s="16">
        <v>46111</v>
      </c>
      <c r="MH39" s="16">
        <v>65</v>
      </c>
      <c r="MI39" s="16">
        <v>0</v>
      </c>
      <c r="MJ39" s="16">
        <v>3510080</v>
      </c>
      <c r="MK39" s="16">
        <v>515816327</v>
      </c>
      <c r="ML39" s="16">
        <v>1.34</v>
      </c>
      <c r="MM39" s="16">
        <v>691194</v>
      </c>
      <c r="MN39" s="16">
        <v>0</v>
      </c>
      <c r="MO39" s="16">
        <v>2731774</v>
      </c>
      <c r="MP39" s="16">
        <v>0</v>
      </c>
      <c r="MQ39" s="16">
        <v>691194</v>
      </c>
      <c r="MR39" s="16">
        <v>0</v>
      </c>
      <c r="MS39" s="16">
        <v>691194</v>
      </c>
      <c r="MT39" s="17">
        <v>0.1</v>
      </c>
      <c r="MU39" s="17">
        <v>0</v>
      </c>
      <c r="MV39" s="17">
        <v>0</v>
      </c>
      <c r="MW39" s="17">
        <v>0</v>
      </c>
      <c r="MX39" s="17">
        <v>0</v>
      </c>
      <c r="MY39" s="17">
        <v>0.1</v>
      </c>
      <c r="MZ39" s="16">
        <v>273177</v>
      </c>
      <c r="NA39" s="16">
        <v>0</v>
      </c>
      <c r="NB39" s="18">
        <v>0</v>
      </c>
      <c r="NC39" s="16">
        <v>0</v>
      </c>
      <c r="ND39" s="17">
        <v>273177</v>
      </c>
      <c r="NE39" s="16">
        <v>250000</v>
      </c>
      <c r="NF39" s="16">
        <v>0</v>
      </c>
      <c r="NG39" s="16">
        <v>170219</v>
      </c>
      <c r="NH39" s="16">
        <v>0</v>
      </c>
      <c r="NI39" s="16">
        <v>0</v>
      </c>
      <c r="NJ39" s="17">
        <v>0</v>
      </c>
      <c r="NK39" s="17">
        <v>0</v>
      </c>
    </row>
    <row r="40" spans="1:375" x14ac:dyDescent="0.55000000000000004">
      <c r="A40" s="13" t="s">
        <v>1199</v>
      </c>
      <c r="B40" s="13" t="s">
        <v>1215</v>
      </c>
      <c r="C40" s="13" t="s">
        <v>83</v>
      </c>
      <c r="D40" s="13" t="s">
        <v>84</v>
      </c>
      <c r="E40" s="14">
        <v>381.3</v>
      </c>
      <c r="F40" s="15">
        <v>-0.85799999999999998</v>
      </c>
      <c r="G40" s="16">
        <v>7437</v>
      </c>
      <c r="H40" s="16">
        <v>-6381</v>
      </c>
      <c r="I40" s="16">
        <v>6553</v>
      </c>
      <c r="J40" s="15">
        <v>-0.85799999999999998</v>
      </c>
      <c r="K40" s="16">
        <v>-5622</v>
      </c>
      <c r="L40" s="16">
        <v>7437</v>
      </c>
      <c r="M40" s="16">
        <v>222</v>
      </c>
      <c r="N40" s="16">
        <v>7659</v>
      </c>
      <c r="O40" s="17">
        <v>696.7</v>
      </c>
      <c r="P40" s="17">
        <v>46.84</v>
      </c>
      <c r="Q40" s="14">
        <v>381.3</v>
      </c>
      <c r="R40" s="17">
        <v>428.14</v>
      </c>
      <c r="S40" s="17">
        <v>0</v>
      </c>
      <c r="T40" s="17">
        <v>428.14</v>
      </c>
      <c r="U40" s="15">
        <v>23.01</v>
      </c>
      <c r="V40" s="15">
        <v>1.7230000000000001</v>
      </c>
      <c r="W40" s="15">
        <f>Data_AidAndLevy4[[#This Row],[L310]]*Data_AidAndLevy4[[#This Row],[L203]]</f>
        <v>13196.457</v>
      </c>
      <c r="X40" s="17">
        <v>0</v>
      </c>
      <c r="Y40" s="17">
        <f>Data_AidAndLevy4[[#This Row],[L311]]*Data_AidAndLevy4[[#This Row],[L203]]</f>
        <v>0</v>
      </c>
      <c r="Z40" s="15">
        <v>0</v>
      </c>
      <c r="AA40" s="15">
        <v>24.733000000000001</v>
      </c>
      <c r="AB40" s="17">
        <v>428.14</v>
      </c>
      <c r="AC40" s="15">
        <v>452.87299999999999</v>
      </c>
      <c r="AD40" s="17">
        <v>46.84</v>
      </c>
      <c r="AE40" s="15">
        <v>406.03300000000002</v>
      </c>
      <c r="AF40" s="16">
        <v>7659</v>
      </c>
      <c r="AG40" s="14">
        <v>381.3</v>
      </c>
      <c r="AH40" s="16">
        <v>2920377</v>
      </c>
      <c r="AI40" s="16">
        <v>2858039</v>
      </c>
      <c r="AJ40" s="17">
        <v>1.01</v>
      </c>
      <c r="AK40" s="16">
        <v>2886619</v>
      </c>
      <c r="AL40" s="16">
        <v>2920377</v>
      </c>
      <c r="AM40" s="16">
        <v>0</v>
      </c>
      <c r="AN40" s="16">
        <v>7659</v>
      </c>
      <c r="AO40" s="15">
        <v>24.733000000000001</v>
      </c>
      <c r="AP40" s="16">
        <v>189430</v>
      </c>
      <c r="AQ40" s="16">
        <v>7659</v>
      </c>
      <c r="AR40" s="17">
        <v>46.84</v>
      </c>
      <c r="AS40" s="16">
        <v>358748</v>
      </c>
      <c r="AT40" s="17">
        <v>715.77</v>
      </c>
      <c r="AU40" s="14">
        <v>381.3</v>
      </c>
      <c r="AV40" s="16">
        <v>272923</v>
      </c>
      <c r="AW40" s="16">
        <v>267742</v>
      </c>
      <c r="AX40" s="16">
        <v>272923</v>
      </c>
      <c r="AY40" s="16">
        <v>0</v>
      </c>
      <c r="AZ40" s="16">
        <v>272923</v>
      </c>
      <c r="BA40" s="16">
        <v>272923</v>
      </c>
      <c r="BB40" s="17">
        <v>78.56</v>
      </c>
      <c r="BC40" s="14">
        <v>381.3</v>
      </c>
      <c r="BD40" s="16">
        <v>29955</v>
      </c>
      <c r="BE40" s="16">
        <v>29361</v>
      </c>
      <c r="BF40" s="16">
        <v>29955</v>
      </c>
      <c r="BG40" s="16">
        <v>0</v>
      </c>
      <c r="BH40" s="16">
        <v>29955</v>
      </c>
      <c r="BI40" s="16">
        <v>29955</v>
      </c>
      <c r="BJ40" s="17">
        <v>82.87</v>
      </c>
      <c r="BK40" s="14">
        <v>381.3</v>
      </c>
      <c r="BL40" s="16">
        <v>31598</v>
      </c>
      <c r="BM40" s="16">
        <v>30944</v>
      </c>
      <c r="BN40" s="16">
        <v>31598</v>
      </c>
      <c r="BO40" s="16">
        <v>0</v>
      </c>
      <c r="BP40" s="16">
        <v>31598</v>
      </c>
      <c r="BQ40" s="16">
        <v>31598</v>
      </c>
      <c r="BR40" s="17">
        <v>368.53</v>
      </c>
      <c r="BS40" s="14">
        <v>381.3</v>
      </c>
      <c r="BT40" s="16">
        <v>140520</v>
      </c>
      <c r="BU40" s="16">
        <v>137503</v>
      </c>
      <c r="BV40" s="16">
        <v>140520</v>
      </c>
      <c r="BW40" s="16">
        <v>0</v>
      </c>
      <c r="BX40" s="16">
        <v>140520</v>
      </c>
      <c r="BY40" s="16">
        <v>140520</v>
      </c>
      <c r="BZ40" s="17">
        <v>334.9</v>
      </c>
      <c r="CA40" s="17">
        <v>428.14</v>
      </c>
      <c r="CB40" s="16">
        <v>143384</v>
      </c>
      <c r="CC40" s="16">
        <v>141857</v>
      </c>
      <c r="CD40" s="16">
        <v>13862</v>
      </c>
      <c r="CE40" s="16">
        <v>155719</v>
      </c>
      <c r="CF40" s="16">
        <v>143384</v>
      </c>
      <c r="CG40" s="16">
        <v>12335</v>
      </c>
      <c r="CH40" s="14">
        <v>381.3</v>
      </c>
      <c r="CI40" s="16">
        <v>3</v>
      </c>
      <c r="CJ40" s="14">
        <v>0</v>
      </c>
      <c r="CK40" s="16">
        <v>384</v>
      </c>
      <c r="CL40" s="17">
        <v>61.98</v>
      </c>
      <c r="CM40" s="16">
        <v>23800</v>
      </c>
      <c r="CN40" s="16">
        <v>384</v>
      </c>
      <c r="CO40" s="17">
        <v>67.73</v>
      </c>
      <c r="CP40" s="16">
        <v>26008</v>
      </c>
      <c r="CQ40" s="17">
        <v>0</v>
      </c>
      <c r="CR40" s="17">
        <v>334.9</v>
      </c>
      <c r="CS40" s="16">
        <v>0</v>
      </c>
      <c r="CT40" s="17">
        <v>30.77</v>
      </c>
      <c r="CU40" s="17">
        <v>428.14</v>
      </c>
      <c r="CV40" s="16">
        <v>13174</v>
      </c>
      <c r="CW40" s="16">
        <v>12987</v>
      </c>
      <c r="CX40" s="16">
        <v>13174</v>
      </c>
      <c r="CY40" s="16">
        <v>0</v>
      </c>
      <c r="CZ40" s="16">
        <v>13174</v>
      </c>
      <c r="DA40" s="16">
        <v>13174</v>
      </c>
      <c r="DB40" s="17">
        <v>3.61</v>
      </c>
      <c r="DC40" s="17">
        <v>428.14</v>
      </c>
      <c r="DD40" s="16">
        <v>1546</v>
      </c>
      <c r="DE40" s="16">
        <v>1522</v>
      </c>
      <c r="DF40" s="16">
        <v>1546</v>
      </c>
      <c r="DG40" s="16">
        <v>0</v>
      </c>
      <c r="DH40" s="16">
        <v>1546</v>
      </c>
      <c r="DI40" s="16">
        <v>1546</v>
      </c>
      <c r="DJ40" s="16">
        <v>2920377</v>
      </c>
      <c r="DK40" s="16">
        <v>0</v>
      </c>
      <c r="DL40" s="16">
        <v>189430</v>
      </c>
      <c r="DM40" s="16">
        <v>358748</v>
      </c>
      <c r="DN40" s="16">
        <v>272923</v>
      </c>
      <c r="DO40" s="16">
        <v>29955</v>
      </c>
      <c r="DP40" s="16">
        <v>31598</v>
      </c>
      <c r="DQ40" s="16">
        <v>140520</v>
      </c>
      <c r="DR40" s="16">
        <v>143384</v>
      </c>
      <c r="DS40" s="16">
        <v>12335</v>
      </c>
      <c r="DT40" s="16">
        <v>23800</v>
      </c>
      <c r="DU40" s="16">
        <v>26008</v>
      </c>
      <c r="DV40" s="16">
        <v>0</v>
      </c>
      <c r="DW40" s="16">
        <v>13174</v>
      </c>
      <c r="DX40" s="16">
        <v>1546</v>
      </c>
      <c r="DY40" s="16">
        <v>31925</v>
      </c>
      <c r="DZ40" s="16">
        <v>69721</v>
      </c>
      <c r="EA40" s="16">
        <v>-6381</v>
      </c>
      <c r="EB40" s="16">
        <v>4195213</v>
      </c>
      <c r="EC40" s="16">
        <v>227360722</v>
      </c>
      <c r="ED40" s="18">
        <v>5.4</v>
      </c>
      <c r="EE40" s="16">
        <v>1227748</v>
      </c>
      <c r="EF40" s="16">
        <v>28411</v>
      </c>
      <c r="EG40" s="16">
        <v>27902</v>
      </c>
      <c r="EH40" s="16">
        <v>509</v>
      </c>
      <c r="EI40" s="16">
        <v>1227748</v>
      </c>
      <c r="EJ40" s="16">
        <v>1228257</v>
      </c>
      <c r="EK40" s="16">
        <v>20951957</v>
      </c>
      <c r="EL40" s="16">
        <v>19048060</v>
      </c>
      <c r="EM40" s="16">
        <v>1903897</v>
      </c>
      <c r="EN40" s="18">
        <v>5.4</v>
      </c>
      <c r="EO40" s="16">
        <v>10281</v>
      </c>
      <c r="EP40" s="16">
        <v>0</v>
      </c>
      <c r="EQ40" s="16">
        <v>0</v>
      </c>
      <c r="ER40" s="16">
        <v>0</v>
      </c>
      <c r="ES40" s="16">
        <v>10281</v>
      </c>
      <c r="ET40" s="16">
        <v>10281</v>
      </c>
      <c r="EU40" s="16">
        <v>1228257</v>
      </c>
      <c r="EV40" s="16">
        <v>1238538</v>
      </c>
      <c r="EW40" s="16">
        <v>6749</v>
      </c>
      <c r="EX40" s="15">
        <v>406.03300000000002</v>
      </c>
      <c r="EY40" s="16">
        <v>2740317</v>
      </c>
      <c r="EZ40" s="16">
        <v>6749</v>
      </c>
      <c r="FA40" s="17">
        <v>46.84</v>
      </c>
      <c r="FB40" s="16">
        <v>316123</v>
      </c>
      <c r="FC40" s="16">
        <v>264</v>
      </c>
      <c r="FD40" s="17">
        <v>428.14</v>
      </c>
      <c r="FE40" s="16">
        <v>113029</v>
      </c>
      <c r="FF40" s="16">
        <v>13174</v>
      </c>
      <c r="FG40" s="16">
        <v>1546</v>
      </c>
      <c r="FH40" s="16">
        <v>127749</v>
      </c>
      <c r="FI40" s="16">
        <v>2740317</v>
      </c>
      <c r="FJ40" s="16">
        <v>316123</v>
      </c>
      <c r="FK40" s="16">
        <v>-5622</v>
      </c>
      <c r="FL40" s="16">
        <v>272923</v>
      </c>
      <c r="FM40" s="16">
        <v>29955</v>
      </c>
      <c r="FN40" s="16">
        <v>31598</v>
      </c>
      <c r="FO40" s="16">
        <v>140520</v>
      </c>
      <c r="FP40" s="16">
        <v>3653563</v>
      </c>
      <c r="FQ40" s="16">
        <v>1238538</v>
      </c>
      <c r="FR40" s="16">
        <v>2415025</v>
      </c>
      <c r="FS40" s="15">
        <v>452.87299999999999</v>
      </c>
      <c r="FT40" s="16">
        <v>300</v>
      </c>
      <c r="FU40" s="16">
        <v>135862</v>
      </c>
      <c r="FV40" s="16">
        <v>2415025</v>
      </c>
      <c r="FW40" s="16">
        <v>0</v>
      </c>
      <c r="FX40" s="14">
        <v>6</v>
      </c>
      <c r="FY40" s="16">
        <v>7635</v>
      </c>
      <c r="FZ40" s="16">
        <v>45810</v>
      </c>
      <c r="GA40" s="14">
        <v>0</v>
      </c>
      <c r="GB40" s="16">
        <v>7413</v>
      </c>
      <c r="GC40" s="16">
        <v>0</v>
      </c>
      <c r="GD40" s="16">
        <v>45810</v>
      </c>
      <c r="GE40" s="16">
        <v>45810</v>
      </c>
      <c r="GF40" s="16">
        <v>4195213</v>
      </c>
      <c r="GG40" s="16">
        <v>3653563</v>
      </c>
      <c r="GH40" s="16">
        <v>0</v>
      </c>
      <c r="GI40" s="16">
        <v>541650</v>
      </c>
      <c r="GJ40" s="16">
        <v>227360722</v>
      </c>
      <c r="GK40" s="16">
        <v>202730522</v>
      </c>
      <c r="GL40" s="16">
        <v>24630200</v>
      </c>
      <c r="GM40" s="16">
        <v>202730522</v>
      </c>
      <c r="GN40" s="18">
        <v>0.1215</v>
      </c>
      <c r="GO40" s="16">
        <v>23391</v>
      </c>
      <c r="GP40" s="16">
        <v>2842</v>
      </c>
      <c r="GQ40" s="16">
        <v>23391</v>
      </c>
      <c r="GR40" s="16">
        <v>2842</v>
      </c>
      <c r="GS40" s="16">
        <v>20549</v>
      </c>
      <c r="GT40" s="16">
        <v>886</v>
      </c>
      <c r="GU40" s="16">
        <v>685</v>
      </c>
      <c r="GV40" s="16">
        <v>201</v>
      </c>
      <c r="GW40" s="15">
        <v>452.87299999999999</v>
      </c>
      <c r="GX40" s="16">
        <v>91027</v>
      </c>
      <c r="GY40" s="15">
        <v>452.87299999999999</v>
      </c>
      <c r="GZ40" s="16">
        <v>10</v>
      </c>
      <c r="HA40" s="16">
        <v>4529</v>
      </c>
      <c r="HB40" s="15">
        <v>452.87299999999999</v>
      </c>
      <c r="HC40" s="16">
        <v>7635</v>
      </c>
      <c r="HD40" s="15">
        <v>0.11600000000000001</v>
      </c>
      <c r="HE40" s="16">
        <v>401245</v>
      </c>
      <c r="HF40" s="16">
        <v>91027</v>
      </c>
      <c r="HG40" s="16">
        <v>4529</v>
      </c>
      <c r="HH40" s="16">
        <v>305689</v>
      </c>
      <c r="HI40" s="16">
        <v>227360722</v>
      </c>
      <c r="HJ40" s="18">
        <v>1.3445100000000001</v>
      </c>
      <c r="HK40" s="18">
        <v>1.9617800000000001</v>
      </c>
      <c r="HL40" s="18">
        <v>0</v>
      </c>
      <c r="HM40" s="16">
        <v>227360722</v>
      </c>
      <c r="HN40" s="16">
        <v>0</v>
      </c>
      <c r="HO40" s="16">
        <v>7635</v>
      </c>
      <c r="HP40" s="17">
        <v>0</v>
      </c>
      <c r="HQ40" s="16">
        <v>0</v>
      </c>
      <c r="HR40" s="15">
        <v>452.87299999999999</v>
      </c>
      <c r="HS40" s="16">
        <v>0</v>
      </c>
      <c r="HT40" s="16">
        <v>541650</v>
      </c>
      <c r="HU40" s="16">
        <v>20549</v>
      </c>
      <c r="HV40" s="16">
        <v>0</v>
      </c>
      <c r="HW40" s="16">
        <v>0</v>
      </c>
      <c r="HX40" s="16">
        <v>31925</v>
      </c>
      <c r="HY40" s="16">
        <v>91027</v>
      </c>
      <c r="HZ40" s="16">
        <v>4529</v>
      </c>
      <c r="IA40" s="16">
        <v>0</v>
      </c>
      <c r="IB40" s="16">
        <v>0</v>
      </c>
      <c r="IC40" s="16">
        <v>457470</v>
      </c>
      <c r="ID40" s="16">
        <v>2415025</v>
      </c>
      <c r="IE40" s="16">
        <v>0</v>
      </c>
      <c r="IF40" s="16">
        <v>20549</v>
      </c>
      <c r="IG40" s="16">
        <v>0</v>
      </c>
      <c r="IH40" s="16">
        <v>0</v>
      </c>
      <c r="II40" s="16">
        <v>31925</v>
      </c>
      <c r="IJ40" s="16">
        <v>91027</v>
      </c>
      <c r="IK40" s="16">
        <v>4529</v>
      </c>
      <c r="IL40" s="16">
        <v>0</v>
      </c>
      <c r="IM40" s="16">
        <v>0</v>
      </c>
      <c r="IN40" s="16">
        <v>0</v>
      </c>
      <c r="IO40" s="16">
        <v>45810</v>
      </c>
      <c r="IP40" s="16">
        <v>2545015</v>
      </c>
      <c r="IQ40" s="16">
        <v>2920377</v>
      </c>
      <c r="IR40" s="16">
        <v>0</v>
      </c>
      <c r="IS40" s="16">
        <v>2920377</v>
      </c>
      <c r="IT40" s="19">
        <v>0.1</v>
      </c>
      <c r="IU40" s="16">
        <v>292038</v>
      </c>
      <c r="IV40" s="16">
        <v>227360722</v>
      </c>
      <c r="IW40" s="14">
        <v>381.3</v>
      </c>
      <c r="IX40" s="16">
        <v>596278</v>
      </c>
      <c r="IY40" s="16">
        <v>416026</v>
      </c>
      <c r="IZ40" s="16">
        <v>596278</v>
      </c>
      <c r="JA40" s="17">
        <v>0.25</v>
      </c>
      <c r="JB40" s="19">
        <v>0.1744</v>
      </c>
      <c r="JC40" s="16">
        <v>292038</v>
      </c>
      <c r="JD40" s="16">
        <v>50931</v>
      </c>
      <c r="JE40" s="17">
        <v>0.06</v>
      </c>
      <c r="JF40" s="16">
        <v>2312720</v>
      </c>
      <c r="JG40" s="16">
        <v>138763</v>
      </c>
      <c r="JH40" s="16">
        <v>292038</v>
      </c>
      <c r="JI40" s="16">
        <v>50931</v>
      </c>
      <c r="JJ40" s="16">
        <v>138763</v>
      </c>
      <c r="JK40" s="16">
        <v>102344</v>
      </c>
      <c r="JL40" s="16">
        <v>50931</v>
      </c>
      <c r="JM40" s="18">
        <v>0</v>
      </c>
      <c r="JN40" s="16">
        <v>0</v>
      </c>
      <c r="JO40" s="16">
        <v>138763</v>
      </c>
      <c r="JP40" s="16">
        <v>102344</v>
      </c>
      <c r="JQ40" s="16">
        <v>241107</v>
      </c>
      <c r="JR40" s="16">
        <v>2920377</v>
      </c>
      <c r="JS40" s="19">
        <v>0</v>
      </c>
      <c r="JT40" s="16">
        <v>0</v>
      </c>
      <c r="JU40" s="17">
        <v>0</v>
      </c>
      <c r="JV40" s="16">
        <v>2312720</v>
      </c>
      <c r="JW40" s="16">
        <v>0</v>
      </c>
      <c r="JX40" s="16">
        <v>0</v>
      </c>
      <c r="JY40" s="16">
        <v>0</v>
      </c>
      <c r="JZ40" s="16">
        <v>0</v>
      </c>
      <c r="KA40" s="16">
        <v>12448</v>
      </c>
      <c r="KB40" s="16">
        <v>12225</v>
      </c>
      <c r="KC40" s="16">
        <v>223</v>
      </c>
      <c r="KD40" s="16">
        <v>457470</v>
      </c>
      <c r="KE40" s="16">
        <v>223</v>
      </c>
      <c r="KF40" s="16">
        <v>457247</v>
      </c>
      <c r="KG40" s="16">
        <v>509</v>
      </c>
      <c r="KH40" s="16">
        <v>223</v>
      </c>
      <c r="KI40" s="16">
        <v>732</v>
      </c>
      <c r="KJ40" s="16">
        <v>1227748</v>
      </c>
      <c r="KK40" s="16">
        <v>457247</v>
      </c>
      <c r="KL40" s="18">
        <v>1684995</v>
      </c>
      <c r="KM40" s="16">
        <v>102344</v>
      </c>
      <c r="KN40" s="16">
        <v>0</v>
      </c>
      <c r="KO40" s="16">
        <v>0</v>
      </c>
      <c r="KP40" s="16">
        <v>0</v>
      </c>
      <c r="KQ40" s="16">
        <v>1787339</v>
      </c>
      <c r="KR40" s="16">
        <v>160068</v>
      </c>
      <c r="KS40" s="16">
        <v>0</v>
      </c>
      <c r="KT40" s="16">
        <v>0</v>
      </c>
      <c r="KU40" s="16">
        <v>1947407</v>
      </c>
      <c r="KV40" s="16">
        <v>102344</v>
      </c>
      <c r="KW40" s="16">
        <v>1845063</v>
      </c>
      <c r="KX40" s="16">
        <v>227360722</v>
      </c>
      <c r="KY40" s="16">
        <v>8.1151400000000002</v>
      </c>
      <c r="KZ40" s="16">
        <v>102344</v>
      </c>
      <c r="LA40" s="16">
        <v>227360722</v>
      </c>
      <c r="LB40" s="16">
        <v>0.45013999999999998</v>
      </c>
      <c r="LC40" s="16">
        <v>8.1151400000000002</v>
      </c>
      <c r="LD40" s="16">
        <v>8.5652799999999996</v>
      </c>
      <c r="LE40" s="16">
        <v>143384</v>
      </c>
      <c r="LF40" s="16">
        <v>12335</v>
      </c>
      <c r="LG40" s="16">
        <v>23800</v>
      </c>
      <c r="LH40" s="16">
        <v>26008</v>
      </c>
      <c r="LI40" s="16">
        <v>0</v>
      </c>
      <c r="LJ40" s="16">
        <v>13174</v>
      </c>
      <c r="LK40" s="16">
        <v>1546</v>
      </c>
      <c r="LL40" s="16">
        <v>31925</v>
      </c>
      <c r="LM40" s="16">
        <v>188322</v>
      </c>
      <c r="LN40" s="16">
        <v>2545015</v>
      </c>
      <c r="LO40" s="18">
        <v>188322</v>
      </c>
      <c r="LP40" s="16">
        <v>2356693</v>
      </c>
      <c r="LQ40" s="16">
        <v>4195213</v>
      </c>
      <c r="LR40" s="18">
        <v>0</v>
      </c>
      <c r="LS40" s="18">
        <v>0</v>
      </c>
      <c r="LT40" s="18">
        <v>241107</v>
      </c>
      <c r="LU40" s="16">
        <v>0</v>
      </c>
      <c r="LV40" s="16">
        <v>45810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1787339</v>
      </c>
      <c r="MC40" s="16">
        <v>45810</v>
      </c>
      <c r="MD40" s="16">
        <v>0</v>
      </c>
      <c r="ME40" s="16">
        <v>138763</v>
      </c>
      <c r="MF40" s="16">
        <v>0</v>
      </c>
      <c r="MG40" s="16">
        <v>10281</v>
      </c>
      <c r="MH40" s="16">
        <v>732</v>
      </c>
      <c r="MI40" s="16">
        <v>0</v>
      </c>
      <c r="MJ40" s="16">
        <v>1982925</v>
      </c>
      <c r="MK40" s="16">
        <v>227360722</v>
      </c>
      <c r="ML40" s="16">
        <v>0.67</v>
      </c>
      <c r="MM40" s="16">
        <v>152332</v>
      </c>
      <c r="MN40" s="16">
        <v>0</v>
      </c>
      <c r="MO40" s="16">
        <v>2312720</v>
      </c>
      <c r="MP40" s="16">
        <v>0</v>
      </c>
      <c r="MQ40" s="16">
        <v>152332</v>
      </c>
      <c r="MR40" s="16">
        <v>0</v>
      </c>
      <c r="MS40" s="16">
        <v>152332</v>
      </c>
      <c r="MT40" s="17">
        <v>0.06</v>
      </c>
      <c r="MU40" s="17">
        <v>0</v>
      </c>
      <c r="MV40" s="17">
        <v>0</v>
      </c>
      <c r="MW40" s="17">
        <v>0</v>
      </c>
      <c r="MX40" s="17">
        <v>0</v>
      </c>
      <c r="MY40" s="17">
        <v>0.06</v>
      </c>
      <c r="MZ40" s="16">
        <v>138763</v>
      </c>
      <c r="NA40" s="16">
        <v>0</v>
      </c>
      <c r="NB40" s="18">
        <v>0</v>
      </c>
      <c r="NC40" s="16">
        <v>0</v>
      </c>
      <c r="ND40" s="17">
        <v>138763</v>
      </c>
      <c r="NE40" s="16">
        <v>500000</v>
      </c>
      <c r="NF40" s="16">
        <v>0</v>
      </c>
      <c r="NG40" s="16">
        <v>75029</v>
      </c>
      <c r="NH40" s="16">
        <v>0</v>
      </c>
      <c r="NI40" s="16">
        <v>0</v>
      </c>
      <c r="NJ40" s="17">
        <v>0</v>
      </c>
      <c r="NK40" s="17">
        <v>0</v>
      </c>
    </row>
    <row r="41" spans="1:375" x14ac:dyDescent="0.55000000000000004">
      <c r="A41" s="13" t="s">
        <v>1199</v>
      </c>
      <c r="B41" s="13" t="s">
        <v>1215</v>
      </c>
      <c r="C41" s="13" t="s">
        <v>85</v>
      </c>
      <c r="D41" s="13" t="s">
        <v>86</v>
      </c>
      <c r="E41" s="14">
        <v>854.3</v>
      </c>
      <c r="F41" s="15">
        <v>0</v>
      </c>
      <c r="G41" s="16">
        <v>7413</v>
      </c>
      <c r="H41" s="16">
        <v>0</v>
      </c>
      <c r="I41" s="16">
        <v>6553</v>
      </c>
      <c r="J41" s="15">
        <v>0</v>
      </c>
      <c r="K41" s="16">
        <v>0</v>
      </c>
      <c r="L41" s="16">
        <v>7413</v>
      </c>
      <c r="M41" s="16">
        <v>222</v>
      </c>
      <c r="N41" s="16">
        <v>7635</v>
      </c>
      <c r="O41" s="17">
        <v>648.04999999999995</v>
      </c>
      <c r="P41" s="17">
        <v>100.49</v>
      </c>
      <c r="Q41" s="14">
        <v>854.3</v>
      </c>
      <c r="R41" s="17">
        <v>954.79</v>
      </c>
      <c r="S41" s="17">
        <v>0</v>
      </c>
      <c r="T41" s="17">
        <v>954.79</v>
      </c>
      <c r="U41" s="15">
        <v>8.11</v>
      </c>
      <c r="V41" s="15">
        <v>4.0979999999999999</v>
      </c>
      <c r="W41" s="15">
        <f>Data_AidAndLevy4[[#This Row],[L310]]*Data_AidAndLevy4[[#This Row],[L203]]</f>
        <v>31288.23</v>
      </c>
      <c r="X41" s="17">
        <v>1.26</v>
      </c>
      <c r="Y41" s="17">
        <f>Data_AidAndLevy4[[#This Row],[L311]]*Data_AidAndLevy4[[#This Row],[L203]]</f>
        <v>9620.1</v>
      </c>
      <c r="Z41" s="15">
        <v>0</v>
      </c>
      <c r="AA41" s="15">
        <v>13.468</v>
      </c>
      <c r="AB41" s="17">
        <v>954.79</v>
      </c>
      <c r="AC41" s="15">
        <v>968.25800000000004</v>
      </c>
      <c r="AD41" s="17">
        <v>100.49</v>
      </c>
      <c r="AE41" s="15">
        <v>867.76800000000003</v>
      </c>
      <c r="AF41" s="16">
        <v>7635</v>
      </c>
      <c r="AG41" s="14">
        <v>854.3</v>
      </c>
      <c r="AH41" s="16">
        <v>6522581</v>
      </c>
      <c r="AI41" s="16">
        <v>6264726</v>
      </c>
      <c r="AJ41" s="17">
        <v>1.01</v>
      </c>
      <c r="AK41" s="16">
        <v>6327373</v>
      </c>
      <c r="AL41" s="16">
        <v>6522581</v>
      </c>
      <c r="AM41" s="16">
        <v>0</v>
      </c>
      <c r="AN41" s="16">
        <v>7635</v>
      </c>
      <c r="AO41" s="15">
        <v>13.468</v>
      </c>
      <c r="AP41" s="16">
        <v>102828</v>
      </c>
      <c r="AQ41" s="16">
        <v>7635</v>
      </c>
      <c r="AR41" s="17">
        <v>100.49</v>
      </c>
      <c r="AS41" s="16">
        <v>767241</v>
      </c>
      <c r="AT41" s="17">
        <v>667.12</v>
      </c>
      <c r="AU41" s="14">
        <v>854.3</v>
      </c>
      <c r="AV41" s="16">
        <v>569921</v>
      </c>
      <c r="AW41" s="16">
        <v>547667</v>
      </c>
      <c r="AX41" s="16">
        <v>569921</v>
      </c>
      <c r="AY41" s="16">
        <v>0</v>
      </c>
      <c r="AZ41" s="16">
        <v>569921</v>
      </c>
      <c r="BA41" s="16">
        <v>569921</v>
      </c>
      <c r="BB41" s="17">
        <v>70.569999999999993</v>
      </c>
      <c r="BC41" s="14">
        <v>854.3</v>
      </c>
      <c r="BD41" s="16">
        <v>60288</v>
      </c>
      <c r="BE41" s="16">
        <v>57813</v>
      </c>
      <c r="BF41" s="16">
        <v>60288</v>
      </c>
      <c r="BG41" s="16">
        <v>0</v>
      </c>
      <c r="BH41" s="16">
        <v>60288</v>
      </c>
      <c r="BI41" s="16">
        <v>60288</v>
      </c>
      <c r="BJ41" s="17">
        <v>83.03</v>
      </c>
      <c r="BK41" s="14">
        <v>854.3</v>
      </c>
      <c r="BL41" s="16">
        <v>70933</v>
      </c>
      <c r="BM41" s="16">
        <v>68183</v>
      </c>
      <c r="BN41" s="16">
        <v>70933</v>
      </c>
      <c r="BO41" s="16">
        <v>0</v>
      </c>
      <c r="BP41" s="16">
        <v>70933</v>
      </c>
      <c r="BQ41" s="16">
        <v>70933</v>
      </c>
      <c r="BR41" s="17">
        <v>368.53</v>
      </c>
      <c r="BS41" s="14">
        <v>854.3</v>
      </c>
      <c r="BT41" s="16">
        <v>314835</v>
      </c>
      <c r="BU41" s="16">
        <v>302377</v>
      </c>
      <c r="BV41" s="16">
        <v>314835</v>
      </c>
      <c r="BW41" s="16">
        <v>0</v>
      </c>
      <c r="BX41" s="16">
        <v>314835</v>
      </c>
      <c r="BY41" s="16">
        <v>314835</v>
      </c>
      <c r="BZ41" s="17">
        <v>334.9</v>
      </c>
      <c r="CA41" s="17">
        <v>954.79</v>
      </c>
      <c r="CB41" s="16">
        <v>319759</v>
      </c>
      <c r="CC41" s="16">
        <v>305042</v>
      </c>
      <c r="CD41" s="16">
        <v>0</v>
      </c>
      <c r="CE41" s="16">
        <v>305042</v>
      </c>
      <c r="CF41" s="16">
        <v>319759</v>
      </c>
      <c r="CG41" s="16">
        <v>0</v>
      </c>
      <c r="CH41" s="14">
        <v>854.3</v>
      </c>
      <c r="CI41" s="16">
        <v>15</v>
      </c>
      <c r="CJ41" s="14">
        <v>0</v>
      </c>
      <c r="CK41" s="16">
        <v>869</v>
      </c>
      <c r="CL41" s="17">
        <v>61.98</v>
      </c>
      <c r="CM41" s="16">
        <v>53861</v>
      </c>
      <c r="CN41" s="16">
        <v>869</v>
      </c>
      <c r="CO41" s="17">
        <v>67.73</v>
      </c>
      <c r="CP41" s="16">
        <v>58857</v>
      </c>
      <c r="CQ41" s="17">
        <v>0</v>
      </c>
      <c r="CR41" s="17">
        <v>334.9</v>
      </c>
      <c r="CS41" s="16">
        <v>0</v>
      </c>
      <c r="CT41" s="17">
        <v>30.77</v>
      </c>
      <c r="CU41" s="17">
        <v>954.79</v>
      </c>
      <c r="CV41" s="16">
        <v>29379</v>
      </c>
      <c r="CW41" s="16">
        <v>27926</v>
      </c>
      <c r="CX41" s="16">
        <v>29379</v>
      </c>
      <c r="CY41" s="16">
        <v>0</v>
      </c>
      <c r="CZ41" s="16">
        <v>29379</v>
      </c>
      <c r="DA41" s="16">
        <v>29379</v>
      </c>
      <c r="DB41" s="17">
        <v>3.61</v>
      </c>
      <c r="DC41" s="17">
        <v>954.79</v>
      </c>
      <c r="DD41" s="16">
        <v>3447</v>
      </c>
      <c r="DE41" s="16">
        <v>3274</v>
      </c>
      <c r="DF41" s="16">
        <v>3447</v>
      </c>
      <c r="DG41" s="16">
        <v>0</v>
      </c>
      <c r="DH41" s="16">
        <v>3447</v>
      </c>
      <c r="DI41" s="16">
        <v>3447</v>
      </c>
      <c r="DJ41" s="16">
        <v>6522581</v>
      </c>
      <c r="DK41" s="16">
        <v>0</v>
      </c>
      <c r="DL41" s="16">
        <v>102828</v>
      </c>
      <c r="DM41" s="16">
        <v>767241</v>
      </c>
      <c r="DN41" s="16">
        <v>569921</v>
      </c>
      <c r="DO41" s="16">
        <v>60288</v>
      </c>
      <c r="DP41" s="16">
        <v>70933</v>
      </c>
      <c r="DQ41" s="16">
        <v>314835</v>
      </c>
      <c r="DR41" s="16">
        <v>319759</v>
      </c>
      <c r="DS41" s="16">
        <v>0</v>
      </c>
      <c r="DT41" s="16">
        <v>53861</v>
      </c>
      <c r="DU41" s="16">
        <v>58857</v>
      </c>
      <c r="DV41" s="16">
        <v>0</v>
      </c>
      <c r="DW41" s="16">
        <v>29379</v>
      </c>
      <c r="DX41" s="16">
        <v>3447</v>
      </c>
      <c r="DY41" s="16">
        <v>54161</v>
      </c>
      <c r="DZ41" s="16">
        <v>158323</v>
      </c>
      <c r="EA41" s="16">
        <v>0</v>
      </c>
      <c r="EB41" s="16">
        <v>8978092</v>
      </c>
      <c r="EC41" s="16">
        <v>374619244</v>
      </c>
      <c r="ED41" s="18">
        <v>5.4</v>
      </c>
      <c r="EE41" s="16">
        <v>2022944</v>
      </c>
      <c r="EF41" s="16">
        <v>174952</v>
      </c>
      <c r="EG41" s="16">
        <v>163916</v>
      </c>
      <c r="EH41" s="16">
        <v>11036</v>
      </c>
      <c r="EI41" s="16">
        <v>2022944</v>
      </c>
      <c r="EJ41" s="16">
        <v>2033980</v>
      </c>
      <c r="EK41" s="16">
        <v>121243667</v>
      </c>
      <c r="EL41" s="16">
        <v>114940794</v>
      </c>
      <c r="EM41" s="16">
        <v>6302873</v>
      </c>
      <c r="EN41" s="18">
        <v>5.4</v>
      </c>
      <c r="EO41" s="16">
        <v>34036</v>
      </c>
      <c r="EP41" s="16">
        <v>0</v>
      </c>
      <c r="EQ41" s="16">
        <v>0</v>
      </c>
      <c r="ER41" s="16">
        <v>0</v>
      </c>
      <c r="ES41" s="16">
        <v>34036</v>
      </c>
      <c r="ET41" s="16">
        <v>34036</v>
      </c>
      <c r="EU41" s="16">
        <v>2033980</v>
      </c>
      <c r="EV41" s="16">
        <v>2068016</v>
      </c>
      <c r="EW41" s="16">
        <v>6749</v>
      </c>
      <c r="EX41" s="15">
        <v>867.76800000000003</v>
      </c>
      <c r="EY41" s="16">
        <v>5856566</v>
      </c>
      <c r="EZ41" s="16">
        <v>6749</v>
      </c>
      <c r="FA41" s="17">
        <v>100.49</v>
      </c>
      <c r="FB41" s="16">
        <v>678207</v>
      </c>
      <c r="FC41" s="16">
        <v>264</v>
      </c>
      <c r="FD41" s="17">
        <v>954.79</v>
      </c>
      <c r="FE41" s="16">
        <v>252065</v>
      </c>
      <c r="FF41" s="16">
        <v>29379</v>
      </c>
      <c r="FG41" s="16">
        <v>3447</v>
      </c>
      <c r="FH41" s="16">
        <v>284891</v>
      </c>
      <c r="FI41" s="16">
        <v>5856566</v>
      </c>
      <c r="FJ41" s="16">
        <v>678207</v>
      </c>
      <c r="FK41" s="16">
        <v>0</v>
      </c>
      <c r="FL41" s="16">
        <v>569921</v>
      </c>
      <c r="FM41" s="16">
        <v>60288</v>
      </c>
      <c r="FN41" s="16">
        <v>70933</v>
      </c>
      <c r="FO41" s="16">
        <v>314835</v>
      </c>
      <c r="FP41" s="16">
        <v>7835641</v>
      </c>
      <c r="FQ41" s="16">
        <v>2068016</v>
      </c>
      <c r="FR41" s="16">
        <v>5767625</v>
      </c>
      <c r="FS41" s="15">
        <v>968.25800000000004</v>
      </c>
      <c r="FT41" s="16">
        <v>300</v>
      </c>
      <c r="FU41" s="16">
        <v>290477</v>
      </c>
      <c r="FV41" s="16">
        <v>5767625</v>
      </c>
      <c r="FW41" s="16">
        <v>0</v>
      </c>
      <c r="FX41" s="14">
        <v>27.5</v>
      </c>
      <c r="FY41" s="16">
        <v>7635</v>
      </c>
      <c r="FZ41" s="16">
        <v>209963</v>
      </c>
      <c r="GA41" s="14">
        <v>0</v>
      </c>
      <c r="GB41" s="16">
        <v>7413</v>
      </c>
      <c r="GC41" s="16">
        <v>0</v>
      </c>
      <c r="GD41" s="16">
        <v>209963</v>
      </c>
      <c r="GE41" s="16">
        <v>209963</v>
      </c>
      <c r="GF41" s="16">
        <v>8978092</v>
      </c>
      <c r="GG41" s="16">
        <v>7835641</v>
      </c>
      <c r="GH41" s="16">
        <v>0</v>
      </c>
      <c r="GI41" s="16">
        <v>1142451</v>
      </c>
      <c r="GJ41" s="16">
        <v>374619244</v>
      </c>
      <c r="GK41" s="16">
        <v>350099825</v>
      </c>
      <c r="GL41" s="16">
        <v>24519419</v>
      </c>
      <c r="GM41" s="16">
        <v>350099825</v>
      </c>
      <c r="GN41" s="18">
        <v>7.0000000000000007E-2</v>
      </c>
      <c r="GO41" s="16">
        <v>4254</v>
      </c>
      <c r="GP41" s="16">
        <v>298</v>
      </c>
      <c r="GQ41" s="16">
        <v>4254</v>
      </c>
      <c r="GR41" s="16">
        <v>298</v>
      </c>
      <c r="GS41" s="16">
        <v>3956</v>
      </c>
      <c r="GT41" s="16">
        <v>886</v>
      </c>
      <c r="GU41" s="16">
        <v>685</v>
      </c>
      <c r="GV41" s="16">
        <v>201</v>
      </c>
      <c r="GW41" s="15">
        <v>968.25800000000004</v>
      </c>
      <c r="GX41" s="16">
        <v>194620</v>
      </c>
      <c r="GY41" s="15">
        <v>968.25800000000004</v>
      </c>
      <c r="GZ41" s="16">
        <v>10</v>
      </c>
      <c r="HA41" s="16">
        <v>9683</v>
      </c>
      <c r="HB41" s="15">
        <v>968.25800000000004</v>
      </c>
      <c r="HC41" s="16">
        <v>7635</v>
      </c>
      <c r="HD41" s="15">
        <v>0.11600000000000001</v>
      </c>
      <c r="HE41" s="16">
        <v>857877</v>
      </c>
      <c r="HF41" s="16">
        <v>194620</v>
      </c>
      <c r="HG41" s="16">
        <v>9683</v>
      </c>
      <c r="HH41" s="16">
        <v>653574</v>
      </c>
      <c r="HI41" s="16">
        <v>374619244</v>
      </c>
      <c r="HJ41" s="18">
        <v>1.74464</v>
      </c>
      <c r="HK41" s="18">
        <v>1.9617800000000001</v>
      </c>
      <c r="HL41" s="18">
        <v>0</v>
      </c>
      <c r="HM41" s="16">
        <v>374619244</v>
      </c>
      <c r="HN41" s="16">
        <v>0</v>
      </c>
      <c r="HO41" s="16">
        <v>7635</v>
      </c>
      <c r="HP41" s="17">
        <v>0</v>
      </c>
      <c r="HQ41" s="16">
        <v>0</v>
      </c>
      <c r="HR41" s="15">
        <v>968.25800000000004</v>
      </c>
      <c r="HS41" s="16">
        <v>0</v>
      </c>
      <c r="HT41" s="16">
        <v>1142451</v>
      </c>
      <c r="HU41" s="16">
        <v>3956</v>
      </c>
      <c r="HV41" s="16">
        <v>0</v>
      </c>
      <c r="HW41" s="16">
        <v>0</v>
      </c>
      <c r="HX41" s="16">
        <v>54161</v>
      </c>
      <c r="HY41" s="16">
        <v>194620</v>
      </c>
      <c r="HZ41" s="16">
        <v>9683</v>
      </c>
      <c r="IA41" s="16">
        <v>0</v>
      </c>
      <c r="IB41" s="16">
        <v>0</v>
      </c>
      <c r="IC41" s="16">
        <v>988353</v>
      </c>
      <c r="ID41" s="16">
        <v>5767625</v>
      </c>
      <c r="IE41" s="16">
        <v>0</v>
      </c>
      <c r="IF41" s="16">
        <v>3956</v>
      </c>
      <c r="IG41" s="16">
        <v>0</v>
      </c>
      <c r="IH41" s="16">
        <v>0</v>
      </c>
      <c r="II41" s="16">
        <v>54161</v>
      </c>
      <c r="IJ41" s="16">
        <v>194620</v>
      </c>
      <c r="IK41" s="16">
        <v>9683</v>
      </c>
      <c r="IL41" s="16">
        <v>0</v>
      </c>
      <c r="IM41" s="16">
        <v>0</v>
      </c>
      <c r="IN41" s="16">
        <v>0</v>
      </c>
      <c r="IO41" s="16">
        <v>209963</v>
      </c>
      <c r="IP41" s="16">
        <v>6131686</v>
      </c>
      <c r="IQ41" s="16">
        <v>6522581</v>
      </c>
      <c r="IR41" s="16">
        <v>0</v>
      </c>
      <c r="IS41" s="16">
        <v>6522581</v>
      </c>
      <c r="IT41" s="19">
        <v>0.1</v>
      </c>
      <c r="IU41" s="16">
        <v>652258</v>
      </c>
      <c r="IV41" s="16">
        <v>374619244</v>
      </c>
      <c r="IW41" s="14">
        <v>854.3</v>
      </c>
      <c r="IX41" s="16">
        <v>438510</v>
      </c>
      <c r="IY41" s="16">
        <v>416026</v>
      </c>
      <c r="IZ41" s="16">
        <v>438510</v>
      </c>
      <c r="JA41" s="17">
        <v>0.25</v>
      </c>
      <c r="JB41" s="19">
        <v>0.23719999999999999</v>
      </c>
      <c r="JC41" s="16">
        <v>652258</v>
      </c>
      <c r="JD41" s="16">
        <v>154716</v>
      </c>
      <c r="JE41" s="17">
        <v>0</v>
      </c>
      <c r="JF41" s="16">
        <v>5635000</v>
      </c>
      <c r="JG41" s="16">
        <v>0</v>
      </c>
      <c r="JH41" s="16">
        <v>652258</v>
      </c>
      <c r="JI41" s="16">
        <v>154716</v>
      </c>
      <c r="JJ41" s="16">
        <v>0</v>
      </c>
      <c r="JK41" s="16">
        <v>497542</v>
      </c>
      <c r="JL41" s="16">
        <v>154716</v>
      </c>
      <c r="JM41" s="18">
        <v>0</v>
      </c>
      <c r="JN41" s="16">
        <v>0</v>
      </c>
      <c r="JO41" s="16">
        <v>0</v>
      </c>
      <c r="JP41" s="16">
        <v>497542</v>
      </c>
      <c r="JQ41" s="16">
        <v>497542</v>
      </c>
      <c r="JR41" s="16">
        <v>6522581</v>
      </c>
      <c r="JS41" s="19">
        <v>0</v>
      </c>
      <c r="JT41" s="16">
        <v>0</v>
      </c>
      <c r="JU41" s="17">
        <v>0</v>
      </c>
      <c r="JV41" s="16">
        <v>5635000</v>
      </c>
      <c r="JW41" s="16">
        <v>0</v>
      </c>
      <c r="JX41" s="16">
        <v>0</v>
      </c>
      <c r="JY41" s="16">
        <v>0</v>
      </c>
      <c r="JZ41" s="16">
        <v>0</v>
      </c>
      <c r="KA41" s="16">
        <v>91073</v>
      </c>
      <c r="KB41" s="16">
        <v>85328</v>
      </c>
      <c r="KC41" s="16">
        <v>5745</v>
      </c>
      <c r="KD41" s="16">
        <v>988353</v>
      </c>
      <c r="KE41" s="16">
        <v>5745</v>
      </c>
      <c r="KF41" s="16">
        <v>982608</v>
      </c>
      <c r="KG41" s="16">
        <v>11036</v>
      </c>
      <c r="KH41" s="16">
        <v>5745</v>
      </c>
      <c r="KI41" s="16">
        <v>16781</v>
      </c>
      <c r="KJ41" s="16">
        <v>2022944</v>
      </c>
      <c r="KK41" s="16">
        <v>982608</v>
      </c>
      <c r="KL41" s="18">
        <v>3005552</v>
      </c>
      <c r="KM41" s="16">
        <v>497542</v>
      </c>
      <c r="KN41" s="16">
        <v>0</v>
      </c>
      <c r="KO41" s="16">
        <v>0</v>
      </c>
      <c r="KP41" s="16">
        <v>0</v>
      </c>
      <c r="KQ41" s="16">
        <v>3503094</v>
      </c>
      <c r="KR41" s="16">
        <v>533337</v>
      </c>
      <c r="KS41" s="16">
        <v>750000</v>
      </c>
      <c r="KT41" s="16">
        <v>0</v>
      </c>
      <c r="KU41" s="16">
        <v>4786431</v>
      </c>
      <c r="KV41" s="16">
        <v>497542</v>
      </c>
      <c r="KW41" s="16">
        <v>4288889</v>
      </c>
      <c r="KX41" s="16">
        <v>374619244</v>
      </c>
      <c r="KY41" s="16">
        <v>11.44866</v>
      </c>
      <c r="KZ41" s="16">
        <v>497542</v>
      </c>
      <c r="LA41" s="16">
        <v>380825729</v>
      </c>
      <c r="LB41" s="16">
        <v>1.3064800000000001</v>
      </c>
      <c r="LC41" s="16">
        <v>11.44866</v>
      </c>
      <c r="LD41" s="16">
        <v>12.755140000000001</v>
      </c>
      <c r="LE41" s="16">
        <v>319759</v>
      </c>
      <c r="LF41" s="16">
        <v>0</v>
      </c>
      <c r="LG41" s="16">
        <v>53861</v>
      </c>
      <c r="LH41" s="16">
        <v>58857</v>
      </c>
      <c r="LI41" s="16">
        <v>0</v>
      </c>
      <c r="LJ41" s="16">
        <v>29379</v>
      </c>
      <c r="LK41" s="16">
        <v>3447</v>
      </c>
      <c r="LL41" s="16">
        <v>54161</v>
      </c>
      <c r="LM41" s="16">
        <v>411142</v>
      </c>
      <c r="LN41" s="16">
        <v>6131686</v>
      </c>
      <c r="LO41" s="18">
        <v>411142</v>
      </c>
      <c r="LP41" s="16">
        <v>5720544</v>
      </c>
      <c r="LQ41" s="16">
        <v>8978092</v>
      </c>
      <c r="LR41" s="18">
        <v>0</v>
      </c>
      <c r="LS41" s="18">
        <v>0</v>
      </c>
      <c r="LT41" s="18">
        <v>497542</v>
      </c>
      <c r="LU41" s="16">
        <v>0</v>
      </c>
      <c r="LV41" s="16">
        <v>209963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3503094</v>
      </c>
      <c r="MC41" s="16">
        <v>209963</v>
      </c>
      <c r="MD41" s="16">
        <v>0</v>
      </c>
      <c r="ME41" s="16">
        <v>0</v>
      </c>
      <c r="MF41" s="16">
        <v>0</v>
      </c>
      <c r="MG41" s="16">
        <v>34036</v>
      </c>
      <c r="MH41" s="16">
        <v>16781</v>
      </c>
      <c r="MI41" s="16">
        <v>0</v>
      </c>
      <c r="MJ41" s="16">
        <v>3763874</v>
      </c>
      <c r="MK41" s="16">
        <v>380825729</v>
      </c>
      <c r="ML41" s="16">
        <v>1.34</v>
      </c>
      <c r="MM41" s="16">
        <v>247537</v>
      </c>
      <c r="MN41" s="16">
        <v>0</v>
      </c>
      <c r="MO41" s="16">
        <v>5635000</v>
      </c>
      <c r="MP41" s="16">
        <v>0</v>
      </c>
      <c r="MQ41" s="16">
        <v>247537</v>
      </c>
      <c r="MR41" s="16">
        <v>0</v>
      </c>
      <c r="MS41" s="16">
        <v>247537</v>
      </c>
      <c r="MT41" s="17">
        <v>0</v>
      </c>
      <c r="MU41" s="17">
        <v>0</v>
      </c>
      <c r="MV41" s="17">
        <v>0</v>
      </c>
      <c r="MW41" s="17">
        <v>0</v>
      </c>
      <c r="MX41" s="17">
        <v>0</v>
      </c>
      <c r="MY41" s="17">
        <v>0</v>
      </c>
      <c r="MZ41" s="16">
        <v>0</v>
      </c>
      <c r="NA41" s="16">
        <v>0</v>
      </c>
      <c r="NB41" s="18">
        <v>0</v>
      </c>
      <c r="NC41" s="16">
        <v>0</v>
      </c>
      <c r="ND41" s="17">
        <v>0</v>
      </c>
      <c r="NE41" s="16">
        <v>325000</v>
      </c>
      <c r="NF41" s="16">
        <v>0</v>
      </c>
      <c r="NG41" s="16">
        <v>125672</v>
      </c>
      <c r="NH41" s="16">
        <v>0</v>
      </c>
      <c r="NI41" s="16">
        <v>0</v>
      </c>
      <c r="NJ41" s="17">
        <v>0</v>
      </c>
      <c r="NK41" s="17">
        <v>844250</v>
      </c>
    </row>
    <row r="42" spans="1:375" x14ac:dyDescent="0.55000000000000004">
      <c r="A42" s="13" t="s">
        <v>1189</v>
      </c>
      <c r="B42" s="13" t="s">
        <v>1216</v>
      </c>
      <c r="C42" s="13" t="s">
        <v>87</v>
      </c>
      <c r="D42" s="13" t="s">
        <v>88</v>
      </c>
      <c r="E42" s="14">
        <v>573.5</v>
      </c>
      <c r="F42" s="15">
        <v>1</v>
      </c>
      <c r="G42" s="16">
        <v>7413</v>
      </c>
      <c r="H42" s="16">
        <v>0</v>
      </c>
      <c r="I42" s="16">
        <v>6553</v>
      </c>
      <c r="J42" s="15">
        <v>1</v>
      </c>
      <c r="K42" s="16">
        <v>6553</v>
      </c>
      <c r="L42" s="16">
        <v>7413</v>
      </c>
      <c r="M42" s="16">
        <v>222</v>
      </c>
      <c r="N42" s="16">
        <v>7635</v>
      </c>
      <c r="O42" s="17">
        <v>664.68</v>
      </c>
      <c r="P42" s="17">
        <v>90.46</v>
      </c>
      <c r="Q42" s="14">
        <v>573.5</v>
      </c>
      <c r="R42" s="17">
        <v>663.96</v>
      </c>
      <c r="S42" s="17">
        <v>1.56</v>
      </c>
      <c r="T42" s="17">
        <v>665.52</v>
      </c>
      <c r="U42" s="15">
        <v>11.16</v>
      </c>
      <c r="V42" s="15">
        <v>3.125</v>
      </c>
      <c r="W42" s="15">
        <f>Data_AidAndLevy4[[#This Row],[L310]]*Data_AidAndLevy4[[#This Row],[L203]]</f>
        <v>23859.375</v>
      </c>
      <c r="X42" s="17">
        <v>0.68</v>
      </c>
      <c r="Y42" s="17">
        <f>Data_AidAndLevy4[[#This Row],[L311]]*Data_AidAndLevy4[[#This Row],[L203]]</f>
        <v>5191.8</v>
      </c>
      <c r="Z42" s="15">
        <v>0</v>
      </c>
      <c r="AA42" s="15">
        <v>14.965</v>
      </c>
      <c r="AB42" s="17">
        <v>663.96</v>
      </c>
      <c r="AC42" s="15">
        <v>678.92499999999995</v>
      </c>
      <c r="AD42" s="17">
        <v>90.46</v>
      </c>
      <c r="AE42" s="15">
        <v>588.46500000000003</v>
      </c>
      <c r="AF42" s="16">
        <v>7635</v>
      </c>
      <c r="AG42" s="14">
        <v>573.5</v>
      </c>
      <c r="AH42" s="16">
        <v>4378673</v>
      </c>
      <c r="AI42" s="16">
        <v>4307694</v>
      </c>
      <c r="AJ42" s="17">
        <v>1.01</v>
      </c>
      <c r="AK42" s="16">
        <v>4350771</v>
      </c>
      <c r="AL42" s="16">
        <v>4378673</v>
      </c>
      <c r="AM42" s="16">
        <v>0</v>
      </c>
      <c r="AN42" s="16">
        <v>7635</v>
      </c>
      <c r="AO42" s="15">
        <v>14.965</v>
      </c>
      <c r="AP42" s="16">
        <v>114258</v>
      </c>
      <c r="AQ42" s="16">
        <v>7635</v>
      </c>
      <c r="AR42" s="17">
        <v>90.46</v>
      </c>
      <c r="AS42" s="16">
        <v>690662</v>
      </c>
      <c r="AT42" s="17">
        <v>683.75</v>
      </c>
      <c r="AU42" s="14">
        <v>573.5</v>
      </c>
      <c r="AV42" s="16">
        <v>392131</v>
      </c>
      <c r="AW42" s="16">
        <v>386246</v>
      </c>
      <c r="AX42" s="16">
        <v>392131</v>
      </c>
      <c r="AY42" s="16">
        <v>0</v>
      </c>
      <c r="AZ42" s="16">
        <v>392131</v>
      </c>
      <c r="BA42" s="16">
        <v>392131</v>
      </c>
      <c r="BB42" s="17">
        <v>65.22</v>
      </c>
      <c r="BC42" s="14">
        <v>573.5</v>
      </c>
      <c r="BD42" s="16">
        <v>37404</v>
      </c>
      <c r="BE42" s="16">
        <v>36644</v>
      </c>
      <c r="BF42" s="16">
        <v>37404</v>
      </c>
      <c r="BG42" s="16">
        <v>0</v>
      </c>
      <c r="BH42" s="16">
        <v>37404</v>
      </c>
      <c r="BI42" s="16">
        <v>37404</v>
      </c>
      <c r="BJ42" s="17">
        <v>84.92</v>
      </c>
      <c r="BK42" s="14">
        <v>573.5</v>
      </c>
      <c r="BL42" s="16">
        <v>48702</v>
      </c>
      <c r="BM42" s="16">
        <v>47981</v>
      </c>
      <c r="BN42" s="16">
        <v>48702</v>
      </c>
      <c r="BO42" s="16">
        <v>0</v>
      </c>
      <c r="BP42" s="16">
        <v>48702</v>
      </c>
      <c r="BQ42" s="16">
        <v>48702</v>
      </c>
      <c r="BR42" s="17">
        <v>368.53</v>
      </c>
      <c r="BS42" s="14">
        <v>573.5</v>
      </c>
      <c r="BT42" s="16">
        <v>211352</v>
      </c>
      <c r="BU42" s="16">
        <v>207918</v>
      </c>
      <c r="BV42" s="16">
        <v>211352</v>
      </c>
      <c r="BW42" s="16">
        <v>0</v>
      </c>
      <c r="BX42" s="16">
        <v>211352</v>
      </c>
      <c r="BY42" s="16">
        <v>211352</v>
      </c>
      <c r="BZ42" s="17">
        <v>331.3</v>
      </c>
      <c r="CA42" s="17">
        <v>663.96</v>
      </c>
      <c r="CB42" s="16">
        <v>219970</v>
      </c>
      <c r="CC42" s="16">
        <v>218613</v>
      </c>
      <c r="CD42" s="16">
        <v>0</v>
      </c>
      <c r="CE42" s="16">
        <v>218613</v>
      </c>
      <c r="CF42" s="16">
        <v>219970</v>
      </c>
      <c r="CG42" s="16">
        <v>0</v>
      </c>
      <c r="CH42" s="14">
        <v>573.5</v>
      </c>
      <c r="CI42" s="16">
        <v>0</v>
      </c>
      <c r="CJ42" s="14">
        <v>0</v>
      </c>
      <c r="CK42" s="16">
        <v>574</v>
      </c>
      <c r="CL42" s="17">
        <v>62.14</v>
      </c>
      <c r="CM42" s="16">
        <v>35668</v>
      </c>
      <c r="CN42" s="16">
        <v>574</v>
      </c>
      <c r="CO42" s="17">
        <v>68.3</v>
      </c>
      <c r="CP42" s="16">
        <v>39204</v>
      </c>
      <c r="CQ42" s="17">
        <v>1.56</v>
      </c>
      <c r="CR42" s="17">
        <v>331.3</v>
      </c>
      <c r="CS42" s="16">
        <v>517</v>
      </c>
      <c r="CT42" s="17">
        <v>33.299999999999997</v>
      </c>
      <c r="CU42" s="17">
        <v>663.96</v>
      </c>
      <c r="CV42" s="16">
        <v>22110</v>
      </c>
      <c r="CW42" s="16">
        <v>21958</v>
      </c>
      <c r="CX42" s="16">
        <v>22110</v>
      </c>
      <c r="CY42" s="16">
        <v>0</v>
      </c>
      <c r="CZ42" s="16">
        <v>22110</v>
      </c>
      <c r="DA42" s="16">
        <v>22110</v>
      </c>
      <c r="DB42" s="17">
        <v>3.65</v>
      </c>
      <c r="DC42" s="17">
        <v>663.96</v>
      </c>
      <c r="DD42" s="16">
        <v>2423</v>
      </c>
      <c r="DE42" s="16">
        <v>2400</v>
      </c>
      <c r="DF42" s="16">
        <v>2423</v>
      </c>
      <c r="DG42" s="16">
        <v>0</v>
      </c>
      <c r="DH42" s="16">
        <v>2423</v>
      </c>
      <c r="DI42" s="16">
        <v>2423</v>
      </c>
      <c r="DJ42" s="16">
        <v>4378673</v>
      </c>
      <c r="DK42" s="16">
        <v>0</v>
      </c>
      <c r="DL42" s="16">
        <v>114258</v>
      </c>
      <c r="DM42" s="16">
        <v>690662</v>
      </c>
      <c r="DN42" s="16">
        <v>392131</v>
      </c>
      <c r="DO42" s="16">
        <v>37404</v>
      </c>
      <c r="DP42" s="16">
        <v>48702</v>
      </c>
      <c r="DQ42" s="16">
        <v>211352</v>
      </c>
      <c r="DR42" s="16">
        <v>219970</v>
      </c>
      <c r="DS42" s="16">
        <v>0</v>
      </c>
      <c r="DT42" s="16">
        <v>35668</v>
      </c>
      <c r="DU42" s="16">
        <v>39204</v>
      </c>
      <c r="DV42" s="16">
        <v>517</v>
      </c>
      <c r="DW42" s="16">
        <v>22110</v>
      </c>
      <c r="DX42" s="16">
        <v>2423</v>
      </c>
      <c r="DY42" s="16">
        <v>39171</v>
      </c>
      <c r="DZ42" s="16">
        <v>161552</v>
      </c>
      <c r="EA42" s="16">
        <v>0</v>
      </c>
      <c r="EB42" s="16">
        <v>6315455</v>
      </c>
      <c r="EC42" s="16">
        <v>188672431</v>
      </c>
      <c r="ED42" s="18">
        <v>5.4</v>
      </c>
      <c r="EE42" s="16">
        <v>1018831</v>
      </c>
      <c r="EF42" s="16">
        <v>18804</v>
      </c>
      <c r="EG42" s="16">
        <v>18573</v>
      </c>
      <c r="EH42" s="16">
        <v>231</v>
      </c>
      <c r="EI42" s="16">
        <v>1018831</v>
      </c>
      <c r="EJ42" s="16">
        <v>1019062</v>
      </c>
      <c r="EK42" s="16">
        <v>20231627</v>
      </c>
      <c r="EL42" s="16">
        <v>17716802</v>
      </c>
      <c r="EM42" s="16">
        <v>2514825</v>
      </c>
      <c r="EN42" s="18">
        <v>5.4</v>
      </c>
      <c r="EO42" s="16">
        <v>13580</v>
      </c>
      <c r="EP42" s="16">
        <v>0</v>
      </c>
      <c r="EQ42" s="16">
        <v>0</v>
      </c>
      <c r="ER42" s="16">
        <v>0</v>
      </c>
      <c r="ES42" s="16">
        <v>13580</v>
      </c>
      <c r="ET42" s="16">
        <v>13580</v>
      </c>
      <c r="EU42" s="16">
        <v>1019062</v>
      </c>
      <c r="EV42" s="16">
        <v>1032642</v>
      </c>
      <c r="EW42" s="16">
        <v>6749</v>
      </c>
      <c r="EX42" s="15">
        <v>588.46500000000003</v>
      </c>
      <c r="EY42" s="16">
        <v>3971550</v>
      </c>
      <c r="EZ42" s="16">
        <v>6749</v>
      </c>
      <c r="FA42" s="17">
        <v>90.46</v>
      </c>
      <c r="FB42" s="16">
        <v>610515</v>
      </c>
      <c r="FC42" s="16">
        <v>264</v>
      </c>
      <c r="FD42" s="17">
        <v>665.52</v>
      </c>
      <c r="FE42" s="16">
        <v>175697</v>
      </c>
      <c r="FF42" s="16">
        <v>22110</v>
      </c>
      <c r="FG42" s="16">
        <v>2423</v>
      </c>
      <c r="FH42" s="16">
        <v>200230</v>
      </c>
      <c r="FI42" s="16">
        <v>3971550</v>
      </c>
      <c r="FJ42" s="16">
        <v>610515</v>
      </c>
      <c r="FK42" s="16">
        <v>6553</v>
      </c>
      <c r="FL42" s="16">
        <v>392131</v>
      </c>
      <c r="FM42" s="16">
        <v>37404</v>
      </c>
      <c r="FN42" s="16">
        <v>48702</v>
      </c>
      <c r="FO42" s="16">
        <v>211352</v>
      </c>
      <c r="FP42" s="16">
        <v>5478437</v>
      </c>
      <c r="FQ42" s="16">
        <v>1032642</v>
      </c>
      <c r="FR42" s="16">
        <v>4445795</v>
      </c>
      <c r="FS42" s="15">
        <v>678.92499999999995</v>
      </c>
      <c r="FT42" s="16">
        <v>300</v>
      </c>
      <c r="FU42" s="16">
        <v>203678</v>
      </c>
      <c r="FV42" s="16">
        <v>4445795</v>
      </c>
      <c r="FW42" s="16">
        <v>0</v>
      </c>
      <c r="FX42" s="14">
        <v>36</v>
      </c>
      <c r="FY42" s="16">
        <v>7635</v>
      </c>
      <c r="FZ42" s="16">
        <v>274860</v>
      </c>
      <c r="GA42" s="14">
        <v>0</v>
      </c>
      <c r="GB42" s="16">
        <v>7413</v>
      </c>
      <c r="GC42" s="16">
        <v>0</v>
      </c>
      <c r="GD42" s="16">
        <v>274860</v>
      </c>
      <c r="GE42" s="16">
        <v>274860</v>
      </c>
      <c r="GF42" s="16">
        <v>6315455</v>
      </c>
      <c r="GG42" s="16">
        <v>5478437</v>
      </c>
      <c r="GH42" s="16">
        <v>0</v>
      </c>
      <c r="GI42" s="16">
        <v>837018</v>
      </c>
      <c r="GJ42" s="16">
        <v>188672431</v>
      </c>
      <c r="GK42" s="16">
        <v>176948135</v>
      </c>
      <c r="GL42" s="16">
        <v>11724296</v>
      </c>
      <c r="GM42" s="16">
        <v>176948135</v>
      </c>
      <c r="GN42" s="18">
        <v>6.6299999999999998E-2</v>
      </c>
      <c r="GO42" s="16">
        <v>9773</v>
      </c>
      <c r="GP42" s="16">
        <v>648</v>
      </c>
      <c r="GQ42" s="16">
        <v>9773</v>
      </c>
      <c r="GR42" s="16">
        <v>648</v>
      </c>
      <c r="GS42" s="16">
        <v>9125</v>
      </c>
      <c r="GT42" s="16">
        <v>886</v>
      </c>
      <c r="GU42" s="16">
        <v>685</v>
      </c>
      <c r="GV42" s="16">
        <v>201</v>
      </c>
      <c r="GW42" s="15">
        <v>678.92499999999995</v>
      </c>
      <c r="GX42" s="16">
        <v>136464</v>
      </c>
      <c r="GY42" s="15">
        <v>678.92499999999995</v>
      </c>
      <c r="GZ42" s="16">
        <v>10</v>
      </c>
      <c r="HA42" s="16">
        <v>6789</v>
      </c>
      <c r="HB42" s="15">
        <v>678.92499999999995</v>
      </c>
      <c r="HC42" s="16">
        <v>7635</v>
      </c>
      <c r="HD42" s="15">
        <v>0.11600000000000001</v>
      </c>
      <c r="HE42" s="16">
        <v>601528</v>
      </c>
      <c r="HF42" s="16">
        <v>136464</v>
      </c>
      <c r="HG42" s="16">
        <v>6789</v>
      </c>
      <c r="HH42" s="16">
        <v>458275</v>
      </c>
      <c r="HI42" s="16">
        <v>188672431</v>
      </c>
      <c r="HJ42" s="18">
        <v>2.4289499999999999</v>
      </c>
      <c r="HK42" s="18">
        <v>1.9617800000000001</v>
      </c>
      <c r="HL42" s="18">
        <v>0.46716999999999997</v>
      </c>
      <c r="HM42" s="16">
        <v>188672431</v>
      </c>
      <c r="HN42" s="16">
        <v>88142</v>
      </c>
      <c r="HO42" s="16">
        <v>7635</v>
      </c>
      <c r="HP42" s="17">
        <v>0</v>
      </c>
      <c r="HQ42" s="16">
        <v>0</v>
      </c>
      <c r="HR42" s="15">
        <v>678.92499999999995</v>
      </c>
      <c r="HS42" s="16">
        <v>0</v>
      </c>
      <c r="HT42" s="16">
        <v>837018</v>
      </c>
      <c r="HU42" s="16">
        <v>9125</v>
      </c>
      <c r="HV42" s="16">
        <v>439</v>
      </c>
      <c r="HW42" s="16">
        <v>0</v>
      </c>
      <c r="HX42" s="16">
        <v>39171</v>
      </c>
      <c r="HY42" s="16">
        <v>136464</v>
      </c>
      <c r="HZ42" s="16">
        <v>6789</v>
      </c>
      <c r="IA42" s="16">
        <v>88142</v>
      </c>
      <c r="IB42" s="16">
        <v>0</v>
      </c>
      <c r="IC42" s="16">
        <v>635230</v>
      </c>
      <c r="ID42" s="16">
        <v>4445795</v>
      </c>
      <c r="IE42" s="16">
        <v>0</v>
      </c>
      <c r="IF42" s="16">
        <v>9125</v>
      </c>
      <c r="IG42" s="16">
        <v>439</v>
      </c>
      <c r="IH42" s="16">
        <v>0</v>
      </c>
      <c r="II42" s="16">
        <v>39171</v>
      </c>
      <c r="IJ42" s="16">
        <v>136464</v>
      </c>
      <c r="IK42" s="16">
        <v>6789</v>
      </c>
      <c r="IL42" s="16">
        <v>88142</v>
      </c>
      <c r="IM42" s="16">
        <v>0</v>
      </c>
      <c r="IN42" s="16">
        <v>0</v>
      </c>
      <c r="IO42" s="16">
        <v>274860</v>
      </c>
      <c r="IP42" s="16">
        <v>4922443</v>
      </c>
      <c r="IQ42" s="16">
        <v>4378673</v>
      </c>
      <c r="IR42" s="16">
        <v>0</v>
      </c>
      <c r="IS42" s="16">
        <v>4378673</v>
      </c>
      <c r="IT42" s="19">
        <v>0.1</v>
      </c>
      <c r="IU42" s="16">
        <v>437867</v>
      </c>
      <c r="IV42" s="16">
        <v>188672431</v>
      </c>
      <c r="IW42" s="14">
        <v>573.5</v>
      </c>
      <c r="IX42" s="16">
        <v>328984</v>
      </c>
      <c r="IY42" s="16">
        <v>416026</v>
      </c>
      <c r="IZ42" s="16">
        <v>328984</v>
      </c>
      <c r="JA42" s="17">
        <v>0.25</v>
      </c>
      <c r="JB42" s="19">
        <v>0.31609999999999999</v>
      </c>
      <c r="JC42" s="16">
        <v>437867</v>
      </c>
      <c r="JD42" s="16">
        <v>138410</v>
      </c>
      <c r="JE42" s="17">
        <v>7.0000000000000007E-2</v>
      </c>
      <c r="JF42" s="16">
        <v>3585968</v>
      </c>
      <c r="JG42" s="16">
        <v>251018</v>
      </c>
      <c r="JH42" s="16">
        <v>437867</v>
      </c>
      <c r="JI42" s="16">
        <v>138410</v>
      </c>
      <c r="JJ42" s="16">
        <v>251018</v>
      </c>
      <c r="JK42" s="16">
        <v>48439</v>
      </c>
      <c r="JL42" s="16">
        <v>138410</v>
      </c>
      <c r="JM42" s="18">
        <v>0</v>
      </c>
      <c r="JN42" s="16">
        <v>0</v>
      </c>
      <c r="JO42" s="16">
        <v>251018</v>
      </c>
      <c r="JP42" s="16">
        <v>48439</v>
      </c>
      <c r="JQ42" s="16">
        <v>299457</v>
      </c>
      <c r="JR42" s="16">
        <v>4378673</v>
      </c>
      <c r="JS42" s="19">
        <v>0</v>
      </c>
      <c r="JT42" s="16">
        <v>0</v>
      </c>
      <c r="JU42" s="17">
        <v>0</v>
      </c>
      <c r="JV42" s="16">
        <v>3585968</v>
      </c>
      <c r="JW42" s="16">
        <v>0</v>
      </c>
      <c r="JX42" s="16">
        <v>0</v>
      </c>
      <c r="JY42" s="16">
        <v>0</v>
      </c>
      <c r="JZ42" s="16">
        <v>0</v>
      </c>
      <c r="KA42" s="16">
        <v>12571</v>
      </c>
      <c r="KB42" s="16">
        <v>12417</v>
      </c>
      <c r="KC42" s="16">
        <v>154</v>
      </c>
      <c r="KD42" s="16">
        <v>635230</v>
      </c>
      <c r="KE42" s="16">
        <v>154</v>
      </c>
      <c r="KF42" s="16">
        <v>635076</v>
      </c>
      <c r="KG42" s="16">
        <v>231</v>
      </c>
      <c r="KH42" s="16">
        <v>154</v>
      </c>
      <c r="KI42" s="16">
        <v>385</v>
      </c>
      <c r="KJ42" s="16">
        <v>1018831</v>
      </c>
      <c r="KK42" s="16">
        <v>635076</v>
      </c>
      <c r="KL42" s="18">
        <v>1653907</v>
      </c>
      <c r="KM42" s="16">
        <v>48439</v>
      </c>
      <c r="KN42" s="16">
        <v>0</v>
      </c>
      <c r="KO42" s="16">
        <v>0</v>
      </c>
      <c r="KP42" s="16">
        <v>0</v>
      </c>
      <c r="KQ42" s="16">
        <v>1702346</v>
      </c>
      <c r="KR42" s="16">
        <v>0</v>
      </c>
      <c r="KS42" s="16">
        <v>0</v>
      </c>
      <c r="KT42" s="16">
        <v>0</v>
      </c>
      <c r="KU42" s="16">
        <v>1702346</v>
      </c>
      <c r="KV42" s="16">
        <v>48439</v>
      </c>
      <c r="KW42" s="16">
        <v>1653907</v>
      </c>
      <c r="KX42" s="16">
        <v>188672431</v>
      </c>
      <c r="KY42" s="16">
        <v>8.7660199999999993</v>
      </c>
      <c r="KZ42" s="16">
        <v>48439</v>
      </c>
      <c r="LA42" s="16">
        <v>188672431</v>
      </c>
      <c r="LB42" s="16">
        <v>0.25674000000000002</v>
      </c>
      <c r="LC42" s="16">
        <v>8.7660199999999993</v>
      </c>
      <c r="LD42" s="16">
        <v>9.0227599999999999</v>
      </c>
      <c r="LE42" s="16">
        <v>219970</v>
      </c>
      <c r="LF42" s="16">
        <v>0</v>
      </c>
      <c r="LG42" s="16">
        <v>35668</v>
      </c>
      <c r="LH42" s="16">
        <v>39204</v>
      </c>
      <c r="LI42" s="16">
        <v>517</v>
      </c>
      <c r="LJ42" s="16">
        <v>22110</v>
      </c>
      <c r="LK42" s="16">
        <v>2423</v>
      </c>
      <c r="LL42" s="16">
        <v>39171</v>
      </c>
      <c r="LM42" s="16">
        <v>280721</v>
      </c>
      <c r="LN42" s="16">
        <v>4922443</v>
      </c>
      <c r="LO42" s="18">
        <v>280721</v>
      </c>
      <c r="LP42" s="16">
        <v>4641722</v>
      </c>
      <c r="LQ42" s="16">
        <v>6315455</v>
      </c>
      <c r="LR42" s="18">
        <v>0</v>
      </c>
      <c r="LS42" s="18">
        <v>0</v>
      </c>
      <c r="LT42" s="18">
        <v>299457</v>
      </c>
      <c r="LU42" s="16">
        <v>0</v>
      </c>
      <c r="LV42" s="16">
        <v>274860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1702346</v>
      </c>
      <c r="MC42" s="16">
        <v>274860</v>
      </c>
      <c r="MD42" s="16">
        <v>0</v>
      </c>
      <c r="ME42" s="16">
        <v>251018</v>
      </c>
      <c r="MF42" s="16">
        <v>0</v>
      </c>
      <c r="MG42" s="16">
        <v>13580</v>
      </c>
      <c r="MH42" s="16">
        <v>385</v>
      </c>
      <c r="MI42" s="16">
        <v>0</v>
      </c>
      <c r="MJ42" s="16">
        <v>2242189</v>
      </c>
      <c r="MK42" s="16">
        <v>188672431</v>
      </c>
      <c r="ML42" s="16">
        <v>1.34</v>
      </c>
      <c r="MM42" s="16">
        <v>252821</v>
      </c>
      <c r="MN42" s="16">
        <v>0</v>
      </c>
      <c r="MO42" s="16">
        <v>3585968</v>
      </c>
      <c r="MP42" s="16">
        <v>0</v>
      </c>
      <c r="MQ42" s="16">
        <v>252821</v>
      </c>
      <c r="MR42" s="16">
        <v>0</v>
      </c>
      <c r="MS42" s="16">
        <v>252821</v>
      </c>
      <c r="MT42" s="17">
        <v>7.0000000000000007E-2</v>
      </c>
      <c r="MU42" s="17">
        <v>0</v>
      </c>
      <c r="MV42" s="17">
        <v>0</v>
      </c>
      <c r="MW42" s="17">
        <v>0</v>
      </c>
      <c r="MX42" s="17">
        <v>0</v>
      </c>
      <c r="MY42" s="17">
        <v>7.0000000000000007E-2</v>
      </c>
      <c r="MZ42" s="16">
        <v>251018</v>
      </c>
      <c r="NA42" s="16">
        <v>0</v>
      </c>
      <c r="NB42" s="18">
        <v>0</v>
      </c>
      <c r="NC42" s="16">
        <v>0</v>
      </c>
      <c r="ND42" s="17">
        <v>251018</v>
      </c>
      <c r="NE42" s="16">
        <v>425000</v>
      </c>
      <c r="NF42" s="16">
        <v>0</v>
      </c>
      <c r="NG42" s="16">
        <v>62262</v>
      </c>
      <c r="NH42" s="16">
        <v>0</v>
      </c>
      <c r="NI42" s="16">
        <v>0</v>
      </c>
      <c r="NJ42" s="17">
        <v>0</v>
      </c>
      <c r="NK42" s="17">
        <v>508030</v>
      </c>
    </row>
    <row r="43" spans="1:375" x14ac:dyDescent="0.55000000000000004">
      <c r="A43" s="13" t="s">
        <v>1181</v>
      </c>
      <c r="B43" s="13" t="s">
        <v>1217</v>
      </c>
      <c r="C43" s="13" t="s">
        <v>89</v>
      </c>
      <c r="D43" s="13" t="s">
        <v>90</v>
      </c>
      <c r="E43" s="14">
        <v>2011</v>
      </c>
      <c r="F43" s="15">
        <v>0</v>
      </c>
      <c r="G43" s="16">
        <v>7413</v>
      </c>
      <c r="H43" s="16">
        <v>0</v>
      </c>
      <c r="I43" s="16">
        <v>6553</v>
      </c>
      <c r="J43" s="15">
        <v>0</v>
      </c>
      <c r="K43" s="16">
        <v>0</v>
      </c>
      <c r="L43" s="16">
        <v>7413</v>
      </c>
      <c r="M43" s="16">
        <v>222</v>
      </c>
      <c r="N43" s="16">
        <v>7635</v>
      </c>
      <c r="O43" s="17">
        <v>618.20000000000005</v>
      </c>
      <c r="P43" s="17">
        <v>205.33</v>
      </c>
      <c r="Q43" s="14">
        <v>2011</v>
      </c>
      <c r="R43" s="17">
        <v>2216.33</v>
      </c>
      <c r="S43" s="17">
        <v>0</v>
      </c>
      <c r="T43" s="17">
        <v>2216.33</v>
      </c>
      <c r="U43" s="15">
        <v>28.39</v>
      </c>
      <c r="V43" s="15">
        <v>8.5790000000000006</v>
      </c>
      <c r="W43" s="15">
        <f>Data_AidAndLevy4[[#This Row],[L310]]*Data_AidAndLevy4[[#This Row],[L203]]</f>
        <v>65500.665000000008</v>
      </c>
      <c r="X43" s="17">
        <v>3.15</v>
      </c>
      <c r="Y43" s="17">
        <f>Data_AidAndLevy4[[#This Row],[L311]]*Data_AidAndLevy4[[#This Row],[L203]]</f>
        <v>24050.25</v>
      </c>
      <c r="Z43" s="15">
        <v>0</v>
      </c>
      <c r="AA43" s="15">
        <v>40.119</v>
      </c>
      <c r="AB43" s="17">
        <v>2216.33</v>
      </c>
      <c r="AC43" s="15">
        <v>2256.4490000000001</v>
      </c>
      <c r="AD43" s="17">
        <v>205.33</v>
      </c>
      <c r="AE43" s="15">
        <v>2051.1190000000001</v>
      </c>
      <c r="AF43" s="16">
        <v>7635</v>
      </c>
      <c r="AG43" s="14">
        <v>2011</v>
      </c>
      <c r="AH43" s="16">
        <v>15353985</v>
      </c>
      <c r="AI43" s="16">
        <v>14664397</v>
      </c>
      <c r="AJ43" s="17">
        <v>1.01</v>
      </c>
      <c r="AK43" s="16">
        <v>14811041</v>
      </c>
      <c r="AL43" s="16">
        <v>15353985</v>
      </c>
      <c r="AM43" s="16">
        <v>0</v>
      </c>
      <c r="AN43" s="16">
        <v>7635</v>
      </c>
      <c r="AO43" s="15">
        <v>40.119</v>
      </c>
      <c r="AP43" s="16">
        <v>306309</v>
      </c>
      <c r="AQ43" s="16">
        <v>7635</v>
      </c>
      <c r="AR43" s="17">
        <v>205.33</v>
      </c>
      <c r="AS43" s="16">
        <v>1567695</v>
      </c>
      <c r="AT43" s="17">
        <v>637.27</v>
      </c>
      <c r="AU43" s="14">
        <v>2011</v>
      </c>
      <c r="AV43" s="16">
        <v>1281550</v>
      </c>
      <c r="AW43" s="16">
        <v>1222923</v>
      </c>
      <c r="AX43" s="16">
        <v>1281550</v>
      </c>
      <c r="AY43" s="16">
        <v>0</v>
      </c>
      <c r="AZ43" s="16">
        <v>1281550</v>
      </c>
      <c r="BA43" s="16">
        <v>1281550</v>
      </c>
      <c r="BB43" s="17">
        <v>65.92</v>
      </c>
      <c r="BC43" s="14">
        <v>2011</v>
      </c>
      <c r="BD43" s="16">
        <v>132565</v>
      </c>
      <c r="BE43" s="16">
        <v>126130</v>
      </c>
      <c r="BF43" s="16">
        <v>132565</v>
      </c>
      <c r="BG43" s="16">
        <v>0</v>
      </c>
      <c r="BH43" s="16">
        <v>132565</v>
      </c>
      <c r="BI43" s="16">
        <v>132565</v>
      </c>
      <c r="BJ43" s="17">
        <v>77.790000000000006</v>
      </c>
      <c r="BK43" s="14">
        <v>2011</v>
      </c>
      <c r="BL43" s="16">
        <v>156436</v>
      </c>
      <c r="BM43" s="16">
        <v>149235</v>
      </c>
      <c r="BN43" s="16">
        <v>156436</v>
      </c>
      <c r="BO43" s="16">
        <v>0</v>
      </c>
      <c r="BP43" s="16">
        <v>156436</v>
      </c>
      <c r="BQ43" s="16">
        <v>156436</v>
      </c>
      <c r="BR43" s="17">
        <v>368.53</v>
      </c>
      <c r="BS43" s="14">
        <v>2011</v>
      </c>
      <c r="BT43" s="16">
        <v>741114</v>
      </c>
      <c r="BU43" s="16">
        <v>707800</v>
      </c>
      <c r="BV43" s="16">
        <v>741114</v>
      </c>
      <c r="BW43" s="16">
        <v>0</v>
      </c>
      <c r="BX43" s="16">
        <v>741114</v>
      </c>
      <c r="BY43" s="16">
        <v>741114</v>
      </c>
      <c r="BZ43" s="17">
        <v>325.88</v>
      </c>
      <c r="CA43" s="17">
        <v>2216.33</v>
      </c>
      <c r="CB43" s="16">
        <v>722258</v>
      </c>
      <c r="CC43" s="16">
        <v>690465</v>
      </c>
      <c r="CD43" s="16">
        <v>0</v>
      </c>
      <c r="CE43" s="16">
        <v>690465</v>
      </c>
      <c r="CF43" s="16">
        <v>722258</v>
      </c>
      <c r="CG43" s="16">
        <v>0</v>
      </c>
      <c r="CH43" s="14">
        <v>2011</v>
      </c>
      <c r="CI43" s="16">
        <v>39</v>
      </c>
      <c r="CJ43" s="14">
        <v>0</v>
      </c>
      <c r="CK43" s="16">
        <v>2050</v>
      </c>
      <c r="CL43" s="17">
        <v>62.04</v>
      </c>
      <c r="CM43" s="16">
        <v>127182</v>
      </c>
      <c r="CN43" s="16">
        <v>2050</v>
      </c>
      <c r="CO43" s="17">
        <v>68.150000000000006</v>
      </c>
      <c r="CP43" s="16">
        <v>139708</v>
      </c>
      <c r="CQ43" s="17">
        <v>0</v>
      </c>
      <c r="CR43" s="17">
        <v>325.88</v>
      </c>
      <c r="CS43" s="16">
        <v>0</v>
      </c>
      <c r="CT43" s="17">
        <v>27.75</v>
      </c>
      <c r="CU43" s="17">
        <v>2216.33</v>
      </c>
      <c r="CV43" s="16">
        <v>61503</v>
      </c>
      <c r="CW43" s="16">
        <v>58420</v>
      </c>
      <c r="CX43" s="16">
        <v>61503</v>
      </c>
      <c r="CY43" s="16">
        <v>0</v>
      </c>
      <c r="CZ43" s="16">
        <v>61503</v>
      </c>
      <c r="DA43" s="16">
        <v>61503</v>
      </c>
      <c r="DB43" s="17">
        <v>3.48</v>
      </c>
      <c r="DC43" s="17">
        <v>2216.33</v>
      </c>
      <c r="DD43" s="16">
        <v>7713</v>
      </c>
      <c r="DE43" s="16">
        <v>7338</v>
      </c>
      <c r="DF43" s="16">
        <v>7713</v>
      </c>
      <c r="DG43" s="16">
        <v>0</v>
      </c>
      <c r="DH43" s="16">
        <v>7713</v>
      </c>
      <c r="DI43" s="16">
        <v>7713</v>
      </c>
      <c r="DJ43" s="16">
        <v>15353985</v>
      </c>
      <c r="DK43" s="16">
        <v>0</v>
      </c>
      <c r="DL43" s="16">
        <v>306309</v>
      </c>
      <c r="DM43" s="16">
        <v>1567695</v>
      </c>
      <c r="DN43" s="16">
        <v>1281550</v>
      </c>
      <c r="DO43" s="16">
        <v>132565</v>
      </c>
      <c r="DP43" s="16">
        <v>156436</v>
      </c>
      <c r="DQ43" s="16">
        <v>741114</v>
      </c>
      <c r="DR43" s="16">
        <v>722258</v>
      </c>
      <c r="DS43" s="16">
        <v>0</v>
      </c>
      <c r="DT43" s="16">
        <v>127182</v>
      </c>
      <c r="DU43" s="16">
        <v>139708</v>
      </c>
      <c r="DV43" s="16">
        <v>0</v>
      </c>
      <c r="DW43" s="16">
        <v>61503</v>
      </c>
      <c r="DX43" s="16">
        <v>7713</v>
      </c>
      <c r="DY43" s="16">
        <v>77596</v>
      </c>
      <c r="DZ43" s="16">
        <v>305478</v>
      </c>
      <c r="EA43" s="16">
        <v>0</v>
      </c>
      <c r="EB43" s="16">
        <v>20825900</v>
      </c>
      <c r="EC43" s="16">
        <v>430671194</v>
      </c>
      <c r="ED43" s="18">
        <v>5.4</v>
      </c>
      <c r="EE43" s="16">
        <v>2325624</v>
      </c>
      <c r="EF43" s="16">
        <v>29761</v>
      </c>
      <c r="EG43" s="16">
        <v>30409</v>
      </c>
      <c r="EH43" s="16">
        <v>-648</v>
      </c>
      <c r="EI43" s="16">
        <v>2325624</v>
      </c>
      <c r="EJ43" s="16">
        <v>2324976</v>
      </c>
      <c r="EK43" s="16">
        <v>83615818</v>
      </c>
      <c r="EL43" s="16">
        <v>78085612</v>
      </c>
      <c r="EM43" s="16">
        <v>5530206</v>
      </c>
      <c r="EN43" s="18">
        <v>5.4</v>
      </c>
      <c r="EO43" s="16">
        <v>29863</v>
      </c>
      <c r="EP43" s="16">
        <v>0</v>
      </c>
      <c r="EQ43" s="16">
        <v>0</v>
      </c>
      <c r="ER43" s="16">
        <v>0</v>
      </c>
      <c r="ES43" s="16">
        <v>29863</v>
      </c>
      <c r="ET43" s="16">
        <v>29863</v>
      </c>
      <c r="EU43" s="16">
        <v>2324976</v>
      </c>
      <c r="EV43" s="16">
        <v>2354839</v>
      </c>
      <c r="EW43" s="16">
        <v>6749</v>
      </c>
      <c r="EX43" s="15">
        <v>2051.1190000000001</v>
      </c>
      <c r="EY43" s="16">
        <v>13843002</v>
      </c>
      <c r="EZ43" s="16">
        <v>6749</v>
      </c>
      <c r="FA43" s="17">
        <v>205.33</v>
      </c>
      <c r="FB43" s="16">
        <v>1385772</v>
      </c>
      <c r="FC43" s="16">
        <v>264</v>
      </c>
      <c r="FD43" s="17">
        <v>2216.33</v>
      </c>
      <c r="FE43" s="16">
        <v>585111</v>
      </c>
      <c r="FF43" s="16">
        <v>61503</v>
      </c>
      <c r="FG43" s="16">
        <v>7713</v>
      </c>
      <c r="FH43" s="16">
        <v>654327</v>
      </c>
      <c r="FI43" s="16">
        <v>13843002</v>
      </c>
      <c r="FJ43" s="16">
        <v>1385772</v>
      </c>
      <c r="FK43" s="16">
        <v>0</v>
      </c>
      <c r="FL43" s="16">
        <v>1281550</v>
      </c>
      <c r="FM43" s="16">
        <v>132565</v>
      </c>
      <c r="FN43" s="16">
        <v>156436</v>
      </c>
      <c r="FO43" s="16">
        <v>741114</v>
      </c>
      <c r="FP43" s="16">
        <v>18194766</v>
      </c>
      <c r="FQ43" s="16">
        <v>2354839</v>
      </c>
      <c r="FR43" s="16">
        <v>15839927</v>
      </c>
      <c r="FS43" s="15">
        <v>2256.4490000000001</v>
      </c>
      <c r="FT43" s="16">
        <v>300</v>
      </c>
      <c r="FU43" s="16">
        <v>676935</v>
      </c>
      <c r="FV43" s="16">
        <v>15839927</v>
      </c>
      <c r="FW43" s="16">
        <v>0</v>
      </c>
      <c r="FX43" s="14">
        <v>57.5</v>
      </c>
      <c r="FY43" s="16">
        <v>7635</v>
      </c>
      <c r="FZ43" s="16">
        <v>439013</v>
      </c>
      <c r="GA43" s="14">
        <v>0</v>
      </c>
      <c r="GB43" s="16">
        <v>7413</v>
      </c>
      <c r="GC43" s="16">
        <v>0</v>
      </c>
      <c r="GD43" s="16">
        <v>439013</v>
      </c>
      <c r="GE43" s="16">
        <v>439013</v>
      </c>
      <c r="GF43" s="16">
        <v>20825900</v>
      </c>
      <c r="GG43" s="16">
        <v>18194766</v>
      </c>
      <c r="GH43" s="16">
        <v>0</v>
      </c>
      <c r="GI43" s="16">
        <v>2631134</v>
      </c>
      <c r="GJ43" s="16">
        <v>430671194</v>
      </c>
      <c r="GK43" s="16">
        <v>419383995</v>
      </c>
      <c r="GL43" s="16">
        <v>11287199</v>
      </c>
      <c r="GM43" s="16">
        <v>419383995</v>
      </c>
      <c r="GN43" s="18">
        <v>2.69E-2</v>
      </c>
      <c r="GO43" s="16">
        <v>205</v>
      </c>
      <c r="GP43" s="16">
        <v>6</v>
      </c>
      <c r="GQ43" s="16">
        <v>205</v>
      </c>
      <c r="GR43" s="16">
        <v>6</v>
      </c>
      <c r="GS43" s="16">
        <v>199</v>
      </c>
      <c r="GT43" s="16">
        <v>886</v>
      </c>
      <c r="GU43" s="16">
        <v>685</v>
      </c>
      <c r="GV43" s="16">
        <v>201</v>
      </c>
      <c r="GW43" s="15">
        <v>2256.4490000000001</v>
      </c>
      <c r="GX43" s="16">
        <v>453546</v>
      </c>
      <c r="GY43" s="15">
        <v>2256.4490000000001</v>
      </c>
      <c r="GZ43" s="16">
        <v>10</v>
      </c>
      <c r="HA43" s="16">
        <v>22564</v>
      </c>
      <c r="HB43" s="15">
        <v>2256.4490000000001</v>
      </c>
      <c r="HC43" s="16">
        <v>7635</v>
      </c>
      <c r="HD43" s="15">
        <v>0.11600000000000001</v>
      </c>
      <c r="HE43" s="16">
        <v>1999214</v>
      </c>
      <c r="HF43" s="16">
        <v>453546</v>
      </c>
      <c r="HG43" s="16">
        <v>22564</v>
      </c>
      <c r="HH43" s="16">
        <v>1523104</v>
      </c>
      <c r="HI43" s="16">
        <v>430671194</v>
      </c>
      <c r="HJ43" s="18">
        <v>3.5365799999999998</v>
      </c>
      <c r="HK43" s="18">
        <v>1.9617800000000001</v>
      </c>
      <c r="HL43" s="18">
        <v>1.5748</v>
      </c>
      <c r="HM43" s="16">
        <v>430671194</v>
      </c>
      <c r="HN43" s="16">
        <v>678221</v>
      </c>
      <c r="HO43" s="16">
        <v>7635</v>
      </c>
      <c r="HP43" s="17">
        <v>0</v>
      </c>
      <c r="HQ43" s="16">
        <v>0</v>
      </c>
      <c r="HR43" s="15">
        <v>2256.4490000000001</v>
      </c>
      <c r="HS43" s="16">
        <v>0</v>
      </c>
      <c r="HT43" s="16">
        <v>2631134</v>
      </c>
      <c r="HU43" s="16">
        <v>199</v>
      </c>
      <c r="HV43" s="16">
        <v>0</v>
      </c>
      <c r="HW43" s="16">
        <v>0</v>
      </c>
      <c r="HX43" s="16">
        <v>77596</v>
      </c>
      <c r="HY43" s="16">
        <v>453546</v>
      </c>
      <c r="HZ43" s="16">
        <v>22564</v>
      </c>
      <c r="IA43" s="16">
        <v>678221</v>
      </c>
      <c r="IB43" s="16">
        <v>0</v>
      </c>
      <c r="IC43" s="16">
        <v>1554200</v>
      </c>
      <c r="ID43" s="16">
        <v>15839927</v>
      </c>
      <c r="IE43" s="16">
        <v>0</v>
      </c>
      <c r="IF43" s="16">
        <v>199</v>
      </c>
      <c r="IG43" s="16">
        <v>0</v>
      </c>
      <c r="IH43" s="16">
        <v>0</v>
      </c>
      <c r="II43" s="16">
        <v>77596</v>
      </c>
      <c r="IJ43" s="16">
        <v>453546</v>
      </c>
      <c r="IK43" s="16">
        <v>22564</v>
      </c>
      <c r="IL43" s="16">
        <v>678221</v>
      </c>
      <c r="IM43" s="16">
        <v>0</v>
      </c>
      <c r="IN43" s="16">
        <v>0</v>
      </c>
      <c r="IO43" s="16">
        <v>439013</v>
      </c>
      <c r="IP43" s="16">
        <v>17355874</v>
      </c>
      <c r="IQ43" s="16">
        <v>15353985</v>
      </c>
      <c r="IR43" s="16">
        <v>0</v>
      </c>
      <c r="IS43" s="16">
        <v>15353985</v>
      </c>
      <c r="IT43" s="19">
        <v>0.1</v>
      </c>
      <c r="IU43" s="16">
        <v>1535399</v>
      </c>
      <c r="IV43" s="16">
        <v>430671194</v>
      </c>
      <c r="IW43" s="14">
        <v>2011</v>
      </c>
      <c r="IX43" s="16">
        <v>214158</v>
      </c>
      <c r="IY43" s="16">
        <v>416026</v>
      </c>
      <c r="IZ43" s="16">
        <v>214158</v>
      </c>
      <c r="JA43" s="17">
        <v>0.25</v>
      </c>
      <c r="JB43" s="19">
        <v>0.48570000000000002</v>
      </c>
      <c r="JC43" s="16">
        <v>1535399</v>
      </c>
      <c r="JD43" s="16">
        <v>745743</v>
      </c>
      <c r="JE43" s="17">
        <v>0</v>
      </c>
      <c r="JF43" s="16">
        <v>11498984</v>
      </c>
      <c r="JG43" s="16">
        <v>0</v>
      </c>
      <c r="JH43" s="16">
        <v>1535399</v>
      </c>
      <c r="JI43" s="16">
        <v>745743</v>
      </c>
      <c r="JJ43" s="16">
        <v>0</v>
      </c>
      <c r="JK43" s="16">
        <v>789656</v>
      </c>
      <c r="JL43" s="16">
        <v>745743</v>
      </c>
      <c r="JM43" s="18">
        <v>0</v>
      </c>
      <c r="JN43" s="16">
        <v>0</v>
      </c>
      <c r="JO43" s="16">
        <v>0</v>
      </c>
      <c r="JP43" s="16">
        <v>789656</v>
      </c>
      <c r="JQ43" s="16">
        <v>789656</v>
      </c>
      <c r="JR43" s="16">
        <v>15353985</v>
      </c>
      <c r="JS43" s="19">
        <v>0</v>
      </c>
      <c r="JT43" s="16">
        <v>0</v>
      </c>
      <c r="JU43" s="17">
        <v>0</v>
      </c>
      <c r="JV43" s="16">
        <v>11498984</v>
      </c>
      <c r="JW43" s="16">
        <v>0</v>
      </c>
      <c r="JX43" s="16">
        <v>0</v>
      </c>
      <c r="JY43" s="16">
        <v>0</v>
      </c>
      <c r="JZ43" s="16">
        <v>0</v>
      </c>
      <c r="KA43" s="16">
        <v>19275</v>
      </c>
      <c r="KB43" s="16">
        <v>19695</v>
      </c>
      <c r="KC43" s="16">
        <v>-420</v>
      </c>
      <c r="KD43" s="16">
        <v>1554200</v>
      </c>
      <c r="KE43" s="16">
        <v>-420</v>
      </c>
      <c r="KF43" s="16">
        <v>1554620</v>
      </c>
      <c r="KG43" s="16">
        <v>-648</v>
      </c>
      <c r="KH43" s="16">
        <v>-420</v>
      </c>
      <c r="KI43" s="16">
        <v>-1068</v>
      </c>
      <c r="KJ43" s="16">
        <v>2325624</v>
      </c>
      <c r="KK43" s="16">
        <v>1554620</v>
      </c>
      <c r="KL43" s="18">
        <v>3880244</v>
      </c>
      <c r="KM43" s="16">
        <v>789656</v>
      </c>
      <c r="KN43" s="16">
        <v>0</v>
      </c>
      <c r="KO43" s="16">
        <v>0</v>
      </c>
      <c r="KP43" s="16">
        <v>0</v>
      </c>
      <c r="KQ43" s="16">
        <v>4669900</v>
      </c>
      <c r="KR43" s="16">
        <v>0</v>
      </c>
      <c r="KS43" s="16">
        <v>0</v>
      </c>
      <c r="KT43" s="16">
        <v>0</v>
      </c>
      <c r="KU43" s="16">
        <v>4669900</v>
      </c>
      <c r="KV43" s="16">
        <v>789656</v>
      </c>
      <c r="KW43" s="16">
        <v>3880244</v>
      </c>
      <c r="KX43" s="16">
        <v>430671194</v>
      </c>
      <c r="KY43" s="16">
        <v>9.00976</v>
      </c>
      <c r="KZ43" s="16">
        <v>789656</v>
      </c>
      <c r="LA43" s="16">
        <v>458763029</v>
      </c>
      <c r="LB43" s="16">
        <v>1.7212700000000001</v>
      </c>
      <c r="LC43" s="16">
        <v>9.00976</v>
      </c>
      <c r="LD43" s="16">
        <v>10.731030000000001</v>
      </c>
      <c r="LE43" s="16">
        <v>722258</v>
      </c>
      <c r="LF43" s="16">
        <v>0</v>
      </c>
      <c r="LG43" s="16">
        <v>127182</v>
      </c>
      <c r="LH43" s="16">
        <v>139708</v>
      </c>
      <c r="LI43" s="16">
        <v>0</v>
      </c>
      <c r="LJ43" s="16">
        <v>61503</v>
      </c>
      <c r="LK43" s="16">
        <v>7713</v>
      </c>
      <c r="LL43" s="16">
        <v>77596</v>
      </c>
      <c r="LM43" s="16">
        <v>980768</v>
      </c>
      <c r="LN43" s="16">
        <v>17355874</v>
      </c>
      <c r="LO43" s="18">
        <v>980768</v>
      </c>
      <c r="LP43" s="16">
        <v>16375106</v>
      </c>
      <c r="LQ43" s="16">
        <v>20825900</v>
      </c>
      <c r="LR43" s="18">
        <v>0</v>
      </c>
      <c r="LS43" s="18">
        <v>0</v>
      </c>
      <c r="LT43" s="18">
        <v>789656</v>
      </c>
      <c r="LU43" s="16">
        <v>0</v>
      </c>
      <c r="LV43" s="16">
        <v>439013</v>
      </c>
      <c r="LW43" s="16">
        <v>0</v>
      </c>
      <c r="LX43" s="16">
        <v>0</v>
      </c>
      <c r="LY43" s="16">
        <v>0</v>
      </c>
      <c r="LZ43" s="16">
        <v>0</v>
      </c>
      <c r="MA43" s="16">
        <v>0</v>
      </c>
      <c r="MB43" s="16">
        <v>4669900</v>
      </c>
      <c r="MC43" s="16">
        <v>439013</v>
      </c>
      <c r="MD43" s="16">
        <v>0</v>
      </c>
      <c r="ME43" s="16">
        <v>0</v>
      </c>
      <c r="MF43" s="16">
        <v>0</v>
      </c>
      <c r="MG43" s="16">
        <v>29863</v>
      </c>
      <c r="MH43" s="16">
        <v>-1068</v>
      </c>
      <c r="MI43" s="16">
        <v>0</v>
      </c>
      <c r="MJ43" s="16">
        <v>5137708</v>
      </c>
      <c r="MK43" s="16">
        <v>458763029</v>
      </c>
      <c r="ML43" s="16">
        <v>1.34</v>
      </c>
      <c r="MM43" s="16">
        <v>614742</v>
      </c>
      <c r="MN43" s="16">
        <v>0</v>
      </c>
      <c r="MO43" s="16">
        <v>11498984</v>
      </c>
      <c r="MP43" s="16">
        <v>0</v>
      </c>
      <c r="MQ43" s="16">
        <v>614742</v>
      </c>
      <c r="MR43" s="16">
        <v>0</v>
      </c>
      <c r="MS43" s="16">
        <v>614742</v>
      </c>
      <c r="MT43" s="17">
        <v>0</v>
      </c>
      <c r="MU43" s="17">
        <v>0</v>
      </c>
      <c r="MV43" s="17">
        <v>0</v>
      </c>
      <c r="MW43" s="17">
        <v>0</v>
      </c>
      <c r="MX43" s="17">
        <v>0</v>
      </c>
      <c r="MY43" s="17">
        <v>0</v>
      </c>
      <c r="MZ43" s="16">
        <v>0</v>
      </c>
      <c r="NA43" s="16">
        <v>0</v>
      </c>
      <c r="NB43" s="18">
        <v>0</v>
      </c>
      <c r="NC43" s="16">
        <v>0</v>
      </c>
      <c r="ND43" s="17">
        <v>0</v>
      </c>
      <c r="NE43" s="16">
        <v>665000</v>
      </c>
      <c r="NF43" s="16">
        <v>0</v>
      </c>
      <c r="NG43" s="16">
        <v>151392</v>
      </c>
      <c r="NH43" s="16">
        <v>0</v>
      </c>
      <c r="NI43" s="16">
        <v>0</v>
      </c>
      <c r="NJ43" s="17">
        <v>0</v>
      </c>
      <c r="NK43" s="17">
        <v>1854863</v>
      </c>
    </row>
    <row r="44" spans="1:375" x14ac:dyDescent="0.55000000000000004">
      <c r="A44" s="13" t="s">
        <v>1181</v>
      </c>
      <c r="B44" s="13" t="s">
        <v>1218</v>
      </c>
      <c r="C44" s="13" t="s">
        <v>91</v>
      </c>
      <c r="D44" s="13" t="s">
        <v>92</v>
      </c>
      <c r="E44" s="14">
        <v>1644.7</v>
      </c>
      <c r="F44" s="15">
        <v>-1.7</v>
      </c>
      <c r="G44" s="16">
        <v>7413</v>
      </c>
      <c r="H44" s="16">
        <v>0</v>
      </c>
      <c r="I44" s="16">
        <v>6553</v>
      </c>
      <c r="J44" s="15">
        <v>-1.7</v>
      </c>
      <c r="K44" s="16">
        <v>-11140</v>
      </c>
      <c r="L44" s="16">
        <v>7413</v>
      </c>
      <c r="M44" s="16">
        <v>222</v>
      </c>
      <c r="N44" s="16">
        <v>7635</v>
      </c>
      <c r="O44" s="17">
        <v>617.69000000000005</v>
      </c>
      <c r="P44" s="17">
        <v>270.29000000000002</v>
      </c>
      <c r="Q44" s="14">
        <v>1644.7</v>
      </c>
      <c r="R44" s="17">
        <v>1914.99</v>
      </c>
      <c r="S44" s="17">
        <v>0</v>
      </c>
      <c r="T44" s="17">
        <v>1914.99</v>
      </c>
      <c r="U44" s="15">
        <v>26.28</v>
      </c>
      <c r="V44" s="15">
        <v>7.84</v>
      </c>
      <c r="W44" s="15">
        <f>Data_AidAndLevy4[[#This Row],[L310]]*Data_AidAndLevy4[[#This Row],[L203]]</f>
        <v>59858.400000000001</v>
      </c>
      <c r="X44" s="17">
        <v>7.74</v>
      </c>
      <c r="Y44" s="17">
        <f>Data_AidAndLevy4[[#This Row],[L311]]*Data_AidAndLevy4[[#This Row],[L203]]</f>
        <v>59094.9</v>
      </c>
      <c r="Z44" s="15">
        <v>0</v>
      </c>
      <c r="AA44" s="15">
        <v>41.86</v>
      </c>
      <c r="AB44" s="17">
        <v>1914.99</v>
      </c>
      <c r="AC44" s="15">
        <v>1956.85</v>
      </c>
      <c r="AD44" s="17">
        <v>270.29000000000002</v>
      </c>
      <c r="AE44" s="15">
        <v>1686.56</v>
      </c>
      <c r="AF44" s="16">
        <v>7635</v>
      </c>
      <c r="AG44" s="14">
        <v>1644.7</v>
      </c>
      <c r="AH44" s="16">
        <v>12557285</v>
      </c>
      <c r="AI44" s="16">
        <v>12384158</v>
      </c>
      <c r="AJ44" s="17">
        <v>1.01</v>
      </c>
      <c r="AK44" s="16">
        <v>12508000</v>
      </c>
      <c r="AL44" s="16">
        <v>12557285</v>
      </c>
      <c r="AM44" s="16">
        <v>0</v>
      </c>
      <c r="AN44" s="16">
        <v>7635</v>
      </c>
      <c r="AO44" s="15">
        <v>41.86</v>
      </c>
      <c r="AP44" s="16">
        <v>319601</v>
      </c>
      <c r="AQ44" s="16">
        <v>7635</v>
      </c>
      <c r="AR44" s="17">
        <v>270.29000000000002</v>
      </c>
      <c r="AS44" s="16">
        <v>2063664</v>
      </c>
      <c r="AT44" s="17">
        <v>636.76</v>
      </c>
      <c r="AU44" s="14">
        <v>1644.7</v>
      </c>
      <c r="AV44" s="16">
        <v>1047279</v>
      </c>
      <c r="AW44" s="16">
        <v>1031913</v>
      </c>
      <c r="AX44" s="16">
        <v>1047279</v>
      </c>
      <c r="AY44" s="16">
        <v>0</v>
      </c>
      <c r="AZ44" s="16">
        <v>1047279</v>
      </c>
      <c r="BA44" s="16">
        <v>1047279</v>
      </c>
      <c r="BB44" s="17">
        <v>73.13</v>
      </c>
      <c r="BC44" s="14">
        <v>1644.7</v>
      </c>
      <c r="BD44" s="16">
        <v>120277</v>
      </c>
      <c r="BE44" s="16">
        <v>118562</v>
      </c>
      <c r="BF44" s="16">
        <v>120277</v>
      </c>
      <c r="BG44" s="16">
        <v>0</v>
      </c>
      <c r="BH44" s="16">
        <v>120277</v>
      </c>
      <c r="BI44" s="16">
        <v>120277</v>
      </c>
      <c r="BJ44" s="17">
        <v>74.34</v>
      </c>
      <c r="BK44" s="14">
        <v>1644.7</v>
      </c>
      <c r="BL44" s="16">
        <v>122267</v>
      </c>
      <c r="BM44" s="16">
        <v>120266</v>
      </c>
      <c r="BN44" s="16">
        <v>122267</v>
      </c>
      <c r="BO44" s="16">
        <v>0</v>
      </c>
      <c r="BP44" s="16">
        <v>122267</v>
      </c>
      <c r="BQ44" s="16">
        <v>122267</v>
      </c>
      <c r="BR44" s="17">
        <v>368.53</v>
      </c>
      <c r="BS44" s="14">
        <v>1644.7</v>
      </c>
      <c r="BT44" s="16">
        <v>606121</v>
      </c>
      <c r="BU44" s="16">
        <v>597741</v>
      </c>
      <c r="BV44" s="16">
        <v>606121</v>
      </c>
      <c r="BW44" s="16">
        <v>0</v>
      </c>
      <c r="BX44" s="16">
        <v>606121</v>
      </c>
      <c r="BY44" s="16">
        <v>606121</v>
      </c>
      <c r="BZ44" s="17">
        <v>325.88</v>
      </c>
      <c r="CA44" s="17">
        <v>1914.99</v>
      </c>
      <c r="CB44" s="16">
        <v>624057</v>
      </c>
      <c r="CC44" s="16">
        <v>615646</v>
      </c>
      <c r="CD44" s="16">
        <v>0</v>
      </c>
      <c r="CE44" s="16">
        <v>615646</v>
      </c>
      <c r="CF44" s="16">
        <v>624057</v>
      </c>
      <c r="CG44" s="16">
        <v>0</v>
      </c>
      <c r="CH44" s="14">
        <v>1644.7</v>
      </c>
      <c r="CI44" s="16">
        <v>903</v>
      </c>
      <c r="CJ44" s="14">
        <v>15.4</v>
      </c>
      <c r="CK44" s="16">
        <v>2532</v>
      </c>
      <c r="CL44" s="17">
        <v>62.04</v>
      </c>
      <c r="CM44" s="16">
        <v>157085</v>
      </c>
      <c r="CN44" s="16">
        <v>2532</v>
      </c>
      <c r="CO44" s="17">
        <v>68.150000000000006</v>
      </c>
      <c r="CP44" s="16">
        <v>172556</v>
      </c>
      <c r="CQ44" s="17">
        <v>0</v>
      </c>
      <c r="CR44" s="17">
        <v>325.88</v>
      </c>
      <c r="CS44" s="16">
        <v>0</v>
      </c>
      <c r="CT44" s="17">
        <v>27.75</v>
      </c>
      <c r="CU44" s="17">
        <v>1914.99</v>
      </c>
      <c r="CV44" s="16">
        <v>53141</v>
      </c>
      <c r="CW44" s="16">
        <v>52089</v>
      </c>
      <c r="CX44" s="16">
        <v>53141</v>
      </c>
      <c r="CY44" s="16">
        <v>0</v>
      </c>
      <c r="CZ44" s="16">
        <v>53141</v>
      </c>
      <c r="DA44" s="16">
        <v>53141</v>
      </c>
      <c r="DB44" s="17">
        <v>3.48</v>
      </c>
      <c r="DC44" s="17">
        <v>1914.99</v>
      </c>
      <c r="DD44" s="16">
        <v>6664</v>
      </c>
      <c r="DE44" s="16">
        <v>6543</v>
      </c>
      <c r="DF44" s="16">
        <v>6664</v>
      </c>
      <c r="DG44" s="16">
        <v>0</v>
      </c>
      <c r="DH44" s="16">
        <v>6664</v>
      </c>
      <c r="DI44" s="16">
        <v>6664</v>
      </c>
      <c r="DJ44" s="16">
        <v>12557285</v>
      </c>
      <c r="DK44" s="16">
        <v>0</v>
      </c>
      <c r="DL44" s="16">
        <v>319601</v>
      </c>
      <c r="DM44" s="16">
        <v>2063664</v>
      </c>
      <c r="DN44" s="16">
        <v>1047279</v>
      </c>
      <c r="DO44" s="16">
        <v>120277</v>
      </c>
      <c r="DP44" s="16">
        <v>122267</v>
      </c>
      <c r="DQ44" s="16">
        <v>606121</v>
      </c>
      <c r="DR44" s="16">
        <v>624057</v>
      </c>
      <c r="DS44" s="16">
        <v>0</v>
      </c>
      <c r="DT44" s="16">
        <v>157085</v>
      </c>
      <c r="DU44" s="16">
        <v>172556</v>
      </c>
      <c r="DV44" s="16">
        <v>0</v>
      </c>
      <c r="DW44" s="16">
        <v>53141</v>
      </c>
      <c r="DX44" s="16">
        <v>6664</v>
      </c>
      <c r="DY44" s="16">
        <v>121751</v>
      </c>
      <c r="DZ44" s="16">
        <v>548647</v>
      </c>
      <c r="EA44" s="16">
        <v>0</v>
      </c>
      <c r="EB44" s="16">
        <v>18276893</v>
      </c>
      <c r="EC44" s="16">
        <v>1093329501</v>
      </c>
      <c r="ED44" s="18">
        <v>5.4</v>
      </c>
      <c r="EE44" s="16">
        <v>5903979</v>
      </c>
      <c r="EF44" s="16">
        <v>86561</v>
      </c>
      <c r="EG44" s="16">
        <v>87473</v>
      </c>
      <c r="EH44" s="16">
        <v>-912</v>
      </c>
      <c r="EI44" s="16">
        <v>5903979</v>
      </c>
      <c r="EJ44" s="16">
        <v>5903067</v>
      </c>
      <c r="EK44" s="16">
        <v>390233919</v>
      </c>
      <c r="EL44" s="16">
        <v>361977509</v>
      </c>
      <c r="EM44" s="16">
        <v>28256410</v>
      </c>
      <c r="EN44" s="18">
        <v>5.4</v>
      </c>
      <c r="EO44" s="16">
        <v>152585</v>
      </c>
      <c r="EP44" s="16">
        <v>0</v>
      </c>
      <c r="EQ44" s="16">
        <v>0</v>
      </c>
      <c r="ER44" s="16">
        <v>0</v>
      </c>
      <c r="ES44" s="16">
        <v>152585</v>
      </c>
      <c r="ET44" s="16">
        <v>152585</v>
      </c>
      <c r="EU44" s="16">
        <v>5903067</v>
      </c>
      <c r="EV44" s="16">
        <v>6055652</v>
      </c>
      <c r="EW44" s="16">
        <v>6749</v>
      </c>
      <c r="EX44" s="15">
        <v>1686.56</v>
      </c>
      <c r="EY44" s="16">
        <v>11382593</v>
      </c>
      <c r="EZ44" s="16">
        <v>6749</v>
      </c>
      <c r="FA44" s="17">
        <v>270.29000000000002</v>
      </c>
      <c r="FB44" s="16">
        <v>1824187</v>
      </c>
      <c r="FC44" s="16">
        <v>264</v>
      </c>
      <c r="FD44" s="17">
        <v>1914.99</v>
      </c>
      <c r="FE44" s="16">
        <v>505557</v>
      </c>
      <c r="FF44" s="16">
        <v>53141</v>
      </c>
      <c r="FG44" s="16">
        <v>6664</v>
      </c>
      <c r="FH44" s="16">
        <v>565362</v>
      </c>
      <c r="FI44" s="16">
        <v>11382593</v>
      </c>
      <c r="FJ44" s="16">
        <v>1824187</v>
      </c>
      <c r="FK44" s="16">
        <v>-11140</v>
      </c>
      <c r="FL44" s="16">
        <v>1047279</v>
      </c>
      <c r="FM44" s="16">
        <v>120277</v>
      </c>
      <c r="FN44" s="16">
        <v>122267</v>
      </c>
      <c r="FO44" s="16">
        <v>606121</v>
      </c>
      <c r="FP44" s="16">
        <v>15656946</v>
      </c>
      <c r="FQ44" s="16">
        <v>6055652</v>
      </c>
      <c r="FR44" s="16">
        <v>9601294</v>
      </c>
      <c r="FS44" s="15">
        <v>1956.85</v>
      </c>
      <c r="FT44" s="16">
        <v>300</v>
      </c>
      <c r="FU44" s="16">
        <v>587055</v>
      </c>
      <c r="FV44" s="16">
        <v>9601294</v>
      </c>
      <c r="FW44" s="16">
        <v>0</v>
      </c>
      <c r="FX44" s="14">
        <v>82</v>
      </c>
      <c r="FY44" s="16">
        <v>7635</v>
      </c>
      <c r="FZ44" s="16">
        <v>626070</v>
      </c>
      <c r="GA44" s="14">
        <v>0</v>
      </c>
      <c r="GB44" s="16">
        <v>7413</v>
      </c>
      <c r="GC44" s="16">
        <v>0</v>
      </c>
      <c r="GD44" s="16">
        <v>626070</v>
      </c>
      <c r="GE44" s="16">
        <v>626070</v>
      </c>
      <c r="GF44" s="16">
        <v>18276893</v>
      </c>
      <c r="GG44" s="16">
        <v>15656946</v>
      </c>
      <c r="GH44" s="16">
        <v>0</v>
      </c>
      <c r="GI44" s="16">
        <v>2619947</v>
      </c>
      <c r="GJ44" s="16">
        <v>1093329501</v>
      </c>
      <c r="GK44" s="16">
        <v>1103173540</v>
      </c>
      <c r="GL44" s="16">
        <v>0</v>
      </c>
      <c r="GM44" s="16">
        <v>1103173540</v>
      </c>
      <c r="GN44" s="18">
        <v>0</v>
      </c>
      <c r="GO44" s="16">
        <v>15532</v>
      </c>
      <c r="GP44" s="16">
        <v>0</v>
      </c>
      <c r="GQ44" s="16">
        <v>15532</v>
      </c>
      <c r="GR44" s="16">
        <v>0</v>
      </c>
      <c r="GS44" s="16">
        <v>15532</v>
      </c>
      <c r="GT44" s="16">
        <v>886</v>
      </c>
      <c r="GU44" s="16">
        <v>685</v>
      </c>
      <c r="GV44" s="16">
        <v>201</v>
      </c>
      <c r="GW44" s="15">
        <v>1956.85</v>
      </c>
      <c r="GX44" s="16">
        <v>393327</v>
      </c>
      <c r="GY44" s="15">
        <v>1956.85</v>
      </c>
      <c r="GZ44" s="16">
        <v>10</v>
      </c>
      <c r="HA44" s="16">
        <v>19569</v>
      </c>
      <c r="HB44" s="15">
        <v>1956.85</v>
      </c>
      <c r="HC44" s="16">
        <v>7635</v>
      </c>
      <c r="HD44" s="15">
        <v>0.11600000000000001</v>
      </c>
      <c r="HE44" s="16">
        <v>1733769</v>
      </c>
      <c r="HF44" s="16">
        <v>393327</v>
      </c>
      <c r="HG44" s="16">
        <v>19569</v>
      </c>
      <c r="HH44" s="16">
        <v>1320873</v>
      </c>
      <c r="HI44" s="16">
        <v>1093329501</v>
      </c>
      <c r="HJ44" s="18">
        <v>1.2081200000000001</v>
      </c>
      <c r="HK44" s="18">
        <v>1.9617800000000001</v>
      </c>
      <c r="HL44" s="18">
        <v>0</v>
      </c>
      <c r="HM44" s="16">
        <v>1093329501</v>
      </c>
      <c r="HN44" s="16">
        <v>0</v>
      </c>
      <c r="HO44" s="16">
        <v>7635</v>
      </c>
      <c r="HP44" s="17">
        <v>0</v>
      </c>
      <c r="HQ44" s="16">
        <v>0</v>
      </c>
      <c r="HR44" s="15">
        <v>1956.85</v>
      </c>
      <c r="HS44" s="16">
        <v>0</v>
      </c>
      <c r="HT44" s="16">
        <v>2619947</v>
      </c>
      <c r="HU44" s="16">
        <v>15532</v>
      </c>
      <c r="HV44" s="16">
        <v>0</v>
      </c>
      <c r="HW44" s="16">
        <v>0</v>
      </c>
      <c r="HX44" s="16">
        <v>121751</v>
      </c>
      <c r="HY44" s="16">
        <v>393327</v>
      </c>
      <c r="HZ44" s="16">
        <v>19569</v>
      </c>
      <c r="IA44" s="16">
        <v>0</v>
      </c>
      <c r="IB44" s="16">
        <v>0</v>
      </c>
      <c r="IC44" s="16">
        <v>2313270</v>
      </c>
      <c r="ID44" s="16">
        <v>9601294</v>
      </c>
      <c r="IE44" s="16">
        <v>0</v>
      </c>
      <c r="IF44" s="16">
        <v>15532</v>
      </c>
      <c r="IG44" s="16">
        <v>0</v>
      </c>
      <c r="IH44" s="16">
        <v>0</v>
      </c>
      <c r="II44" s="16">
        <v>121751</v>
      </c>
      <c r="IJ44" s="16">
        <v>393327</v>
      </c>
      <c r="IK44" s="16">
        <v>19569</v>
      </c>
      <c r="IL44" s="16">
        <v>0</v>
      </c>
      <c r="IM44" s="16">
        <v>0</v>
      </c>
      <c r="IN44" s="16">
        <v>0</v>
      </c>
      <c r="IO44" s="16">
        <v>626070</v>
      </c>
      <c r="IP44" s="16">
        <v>10534041</v>
      </c>
      <c r="IQ44" s="16">
        <v>12557285</v>
      </c>
      <c r="IR44" s="16">
        <v>0</v>
      </c>
      <c r="IS44" s="16">
        <v>12557285</v>
      </c>
      <c r="IT44" s="19">
        <v>0.1</v>
      </c>
      <c r="IU44" s="16">
        <v>1255729</v>
      </c>
      <c r="IV44" s="16">
        <v>1093329501</v>
      </c>
      <c r="IW44" s="14">
        <v>1644.7</v>
      </c>
      <c r="IX44" s="16">
        <v>664759</v>
      </c>
      <c r="IY44" s="16">
        <v>416026</v>
      </c>
      <c r="IZ44" s="16">
        <v>664759</v>
      </c>
      <c r="JA44" s="17">
        <v>0.25</v>
      </c>
      <c r="JB44" s="19">
        <v>0.1565</v>
      </c>
      <c r="JC44" s="16">
        <v>1255729</v>
      </c>
      <c r="JD44" s="16">
        <v>196522</v>
      </c>
      <c r="JE44" s="17">
        <v>0.03</v>
      </c>
      <c r="JF44" s="16">
        <v>17724066</v>
      </c>
      <c r="JG44" s="16">
        <v>531722</v>
      </c>
      <c r="JH44" s="16">
        <v>1255729</v>
      </c>
      <c r="JI44" s="16">
        <v>196522</v>
      </c>
      <c r="JJ44" s="16">
        <v>531722</v>
      </c>
      <c r="JK44" s="16">
        <v>527485</v>
      </c>
      <c r="JL44" s="16">
        <v>196522</v>
      </c>
      <c r="JM44" s="18">
        <v>0</v>
      </c>
      <c r="JN44" s="16">
        <v>0</v>
      </c>
      <c r="JO44" s="16">
        <v>531722</v>
      </c>
      <c r="JP44" s="16">
        <v>527485</v>
      </c>
      <c r="JQ44" s="16">
        <v>1059207</v>
      </c>
      <c r="JR44" s="16">
        <v>12557285</v>
      </c>
      <c r="JS44" s="19">
        <v>0</v>
      </c>
      <c r="JT44" s="16">
        <v>0</v>
      </c>
      <c r="JU44" s="17">
        <v>0</v>
      </c>
      <c r="JV44" s="16">
        <v>17724066</v>
      </c>
      <c r="JW44" s="16">
        <v>0</v>
      </c>
      <c r="JX44" s="16">
        <v>0</v>
      </c>
      <c r="JY44" s="16">
        <v>0</v>
      </c>
      <c r="JZ44" s="16">
        <v>0</v>
      </c>
      <c r="KA44" s="16">
        <v>35071</v>
      </c>
      <c r="KB44" s="16">
        <v>35441</v>
      </c>
      <c r="KC44" s="16">
        <v>-370</v>
      </c>
      <c r="KD44" s="16">
        <v>2313270</v>
      </c>
      <c r="KE44" s="16">
        <v>-370</v>
      </c>
      <c r="KF44" s="16">
        <v>2313640</v>
      </c>
      <c r="KG44" s="16">
        <v>-912</v>
      </c>
      <c r="KH44" s="16">
        <v>-370</v>
      </c>
      <c r="KI44" s="16">
        <v>-1282</v>
      </c>
      <c r="KJ44" s="16">
        <v>5903979</v>
      </c>
      <c r="KK44" s="16">
        <v>2313640</v>
      </c>
      <c r="KL44" s="18">
        <v>8217619</v>
      </c>
      <c r="KM44" s="16">
        <v>527485</v>
      </c>
      <c r="KN44" s="16">
        <v>0</v>
      </c>
      <c r="KO44" s="16">
        <v>0</v>
      </c>
      <c r="KP44" s="16">
        <v>0</v>
      </c>
      <c r="KQ44" s="16">
        <v>8745104</v>
      </c>
      <c r="KR44" s="16">
        <v>0</v>
      </c>
      <c r="KS44" s="16">
        <v>0</v>
      </c>
      <c r="KT44" s="16">
        <v>0</v>
      </c>
      <c r="KU44" s="16">
        <v>8745104</v>
      </c>
      <c r="KV44" s="16">
        <v>527485</v>
      </c>
      <c r="KW44" s="16">
        <v>8217619</v>
      </c>
      <c r="KX44" s="16">
        <v>1093329501</v>
      </c>
      <c r="KY44" s="16">
        <v>7.51614</v>
      </c>
      <c r="KZ44" s="16">
        <v>527485</v>
      </c>
      <c r="LA44" s="16">
        <v>1155737770</v>
      </c>
      <c r="LB44" s="16">
        <v>0.45640999999999998</v>
      </c>
      <c r="LC44" s="16">
        <v>7.51614</v>
      </c>
      <c r="LD44" s="16">
        <v>7.97255</v>
      </c>
      <c r="LE44" s="16">
        <v>624057</v>
      </c>
      <c r="LF44" s="16">
        <v>0</v>
      </c>
      <c r="LG44" s="16">
        <v>157085</v>
      </c>
      <c r="LH44" s="16">
        <v>172556</v>
      </c>
      <c r="LI44" s="16">
        <v>0</v>
      </c>
      <c r="LJ44" s="16">
        <v>53141</v>
      </c>
      <c r="LK44" s="16">
        <v>6664</v>
      </c>
      <c r="LL44" s="16">
        <v>121751</v>
      </c>
      <c r="LM44" s="16">
        <v>891752</v>
      </c>
      <c r="LN44" s="16">
        <v>10534041</v>
      </c>
      <c r="LO44" s="18">
        <v>891752</v>
      </c>
      <c r="LP44" s="16">
        <v>9642289</v>
      </c>
      <c r="LQ44" s="16">
        <v>18276893</v>
      </c>
      <c r="LR44" s="18">
        <v>0</v>
      </c>
      <c r="LS44" s="18">
        <v>0</v>
      </c>
      <c r="LT44" s="18">
        <v>1059207</v>
      </c>
      <c r="LU44" s="16">
        <v>0</v>
      </c>
      <c r="LV44" s="16">
        <v>626070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8745104</v>
      </c>
      <c r="MC44" s="16">
        <v>626070</v>
      </c>
      <c r="MD44" s="16">
        <v>0</v>
      </c>
      <c r="ME44" s="16">
        <v>531722</v>
      </c>
      <c r="MF44" s="16">
        <v>0</v>
      </c>
      <c r="MG44" s="16">
        <v>152585</v>
      </c>
      <c r="MH44" s="16">
        <v>-1282</v>
      </c>
      <c r="MI44" s="16">
        <v>0</v>
      </c>
      <c r="MJ44" s="16">
        <v>10054199</v>
      </c>
      <c r="MK44" s="16">
        <v>1155737770</v>
      </c>
      <c r="ML44" s="16">
        <v>0.67</v>
      </c>
      <c r="MM44" s="16">
        <v>774344</v>
      </c>
      <c r="MN44" s="16">
        <v>0</v>
      </c>
      <c r="MO44" s="16">
        <v>17724066</v>
      </c>
      <c r="MP44" s="16">
        <v>0</v>
      </c>
      <c r="MQ44" s="16">
        <v>774344</v>
      </c>
      <c r="MR44" s="16">
        <v>0</v>
      </c>
      <c r="MS44" s="16">
        <v>774344</v>
      </c>
      <c r="MT44" s="17">
        <v>0.03</v>
      </c>
      <c r="MU44" s="17">
        <v>0</v>
      </c>
      <c r="MV44" s="17">
        <v>0</v>
      </c>
      <c r="MW44" s="17">
        <v>0</v>
      </c>
      <c r="MX44" s="17">
        <v>0</v>
      </c>
      <c r="MY44" s="17">
        <v>0.03</v>
      </c>
      <c r="MZ44" s="16">
        <v>531722</v>
      </c>
      <c r="NA44" s="16">
        <v>0</v>
      </c>
      <c r="NB44" s="18">
        <v>0</v>
      </c>
      <c r="NC44" s="16">
        <v>0</v>
      </c>
      <c r="ND44" s="17">
        <v>531722</v>
      </c>
      <c r="NE44" s="16">
        <v>1000000</v>
      </c>
      <c r="NF44" s="16">
        <v>0</v>
      </c>
      <c r="NG44" s="16">
        <v>381393</v>
      </c>
      <c r="NH44" s="16">
        <v>0</v>
      </c>
      <c r="NI44" s="16">
        <v>0</v>
      </c>
      <c r="NJ44" s="17">
        <v>0</v>
      </c>
      <c r="NK44" s="17">
        <v>0</v>
      </c>
    </row>
    <row r="45" spans="1:375" x14ac:dyDescent="0.55000000000000004">
      <c r="A45" s="13" t="s">
        <v>1177</v>
      </c>
      <c r="B45" s="13" t="s">
        <v>1177</v>
      </c>
      <c r="C45" s="13" t="s">
        <v>93</v>
      </c>
      <c r="D45" s="13" t="s">
        <v>94</v>
      </c>
      <c r="E45" s="14">
        <v>5520.1</v>
      </c>
      <c r="F45" s="15">
        <v>2</v>
      </c>
      <c r="G45" s="16">
        <v>7413</v>
      </c>
      <c r="H45" s="16">
        <v>14826</v>
      </c>
      <c r="I45" s="16">
        <v>6553</v>
      </c>
      <c r="J45" s="15">
        <v>2</v>
      </c>
      <c r="K45" s="16">
        <v>13106</v>
      </c>
      <c r="L45" s="16">
        <v>7413</v>
      </c>
      <c r="M45" s="16">
        <v>222</v>
      </c>
      <c r="N45" s="16">
        <v>7635</v>
      </c>
      <c r="O45" s="17">
        <v>624.35</v>
      </c>
      <c r="P45" s="17">
        <v>762.29</v>
      </c>
      <c r="Q45" s="14">
        <v>5520.1</v>
      </c>
      <c r="R45" s="17">
        <v>6282.39</v>
      </c>
      <c r="S45" s="17">
        <v>7.91</v>
      </c>
      <c r="T45" s="17">
        <v>6290.3</v>
      </c>
      <c r="U45" s="15">
        <v>55.21</v>
      </c>
      <c r="V45" s="15">
        <v>21.443999999999999</v>
      </c>
      <c r="W45" s="15">
        <f>Data_AidAndLevy4[[#This Row],[L310]]*Data_AidAndLevy4[[#This Row],[L203]]</f>
        <v>163724.94</v>
      </c>
      <c r="X45" s="17">
        <v>19.05</v>
      </c>
      <c r="Y45" s="17">
        <f>Data_AidAndLevy4[[#This Row],[L311]]*Data_AidAndLevy4[[#This Row],[L203]]</f>
        <v>145446.75</v>
      </c>
      <c r="Z45" s="15">
        <v>0</v>
      </c>
      <c r="AA45" s="15">
        <v>95.703999999999994</v>
      </c>
      <c r="AB45" s="17">
        <v>6282.39</v>
      </c>
      <c r="AC45" s="15">
        <v>6378.0940000000001</v>
      </c>
      <c r="AD45" s="17">
        <v>762.29</v>
      </c>
      <c r="AE45" s="15">
        <v>5615.8040000000001</v>
      </c>
      <c r="AF45" s="16">
        <v>7635</v>
      </c>
      <c r="AG45" s="14">
        <v>5520.1</v>
      </c>
      <c r="AH45" s="16">
        <v>42145964</v>
      </c>
      <c r="AI45" s="16">
        <v>41259275</v>
      </c>
      <c r="AJ45" s="17">
        <v>1.01</v>
      </c>
      <c r="AK45" s="16">
        <v>41671868</v>
      </c>
      <c r="AL45" s="16">
        <v>42145964</v>
      </c>
      <c r="AM45" s="16">
        <v>0</v>
      </c>
      <c r="AN45" s="16">
        <v>7635</v>
      </c>
      <c r="AO45" s="15">
        <v>95.703999999999994</v>
      </c>
      <c r="AP45" s="16">
        <v>730700</v>
      </c>
      <c r="AQ45" s="16">
        <v>7635</v>
      </c>
      <c r="AR45" s="17">
        <v>762.29</v>
      </c>
      <c r="AS45" s="16">
        <v>5820084</v>
      </c>
      <c r="AT45" s="17">
        <v>643.41999999999996</v>
      </c>
      <c r="AU45" s="14">
        <v>5520.1</v>
      </c>
      <c r="AV45" s="16">
        <v>3551743</v>
      </c>
      <c r="AW45" s="16">
        <v>3475007</v>
      </c>
      <c r="AX45" s="16">
        <v>3551743</v>
      </c>
      <c r="AY45" s="16">
        <v>0</v>
      </c>
      <c r="AZ45" s="16">
        <v>3551743</v>
      </c>
      <c r="BA45" s="16">
        <v>3551743</v>
      </c>
      <c r="BB45" s="17">
        <v>75.989999999999995</v>
      </c>
      <c r="BC45" s="14">
        <v>5520.1</v>
      </c>
      <c r="BD45" s="16">
        <v>419472</v>
      </c>
      <c r="BE45" s="16">
        <v>410923</v>
      </c>
      <c r="BF45" s="16">
        <v>419472</v>
      </c>
      <c r="BG45" s="16">
        <v>0</v>
      </c>
      <c r="BH45" s="16">
        <v>419472</v>
      </c>
      <c r="BI45" s="16">
        <v>419472</v>
      </c>
      <c r="BJ45" s="17">
        <v>76.599999999999994</v>
      </c>
      <c r="BK45" s="14">
        <v>5520.1</v>
      </c>
      <c r="BL45" s="16">
        <v>422840</v>
      </c>
      <c r="BM45" s="16">
        <v>413261</v>
      </c>
      <c r="BN45" s="16">
        <v>422840</v>
      </c>
      <c r="BO45" s="16">
        <v>0</v>
      </c>
      <c r="BP45" s="16">
        <v>422840</v>
      </c>
      <c r="BQ45" s="16">
        <v>422840</v>
      </c>
      <c r="BR45" s="17">
        <v>368.53</v>
      </c>
      <c r="BS45" s="14">
        <v>5520.1</v>
      </c>
      <c r="BT45" s="16">
        <v>2034322</v>
      </c>
      <c r="BU45" s="16">
        <v>1991443</v>
      </c>
      <c r="BV45" s="16">
        <v>2034322</v>
      </c>
      <c r="BW45" s="16">
        <v>0</v>
      </c>
      <c r="BX45" s="16">
        <v>2034322</v>
      </c>
      <c r="BY45" s="16">
        <v>2034322</v>
      </c>
      <c r="BZ45" s="17">
        <v>337.26</v>
      </c>
      <c r="CA45" s="17">
        <v>6282.39</v>
      </c>
      <c r="CB45" s="16">
        <v>2118799</v>
      </c>
      <c r="CC45" s="16">
        <v>2089577</v>
      </c>
      <c r="CD45" s="16">
        <v>0</v>
      </c>
      <c r="CE45" s="16">
        <v>2089577</v>
      </c>
      <c r="CF45" s="16">
        <v>2118799</v>
      </c>
      <c r="CG45" s="16">
        <v>0</v>
      </c>
      <c r="CH45" s="14">
        <v>5520.1</v>
      </c>
      <c r="CI45" s="16">
        <v>307</v>
      </c>
      <c r="CJ45" s="14">
        <v>2.2999999999999998</v>
      </c>
      <c r="CK45" s="16">
        <v>5825</v>
      </c>
      <c r="CL45" s="17">
        <v>62.47</v>
      </c>
      <c r="CM45" s="16">
        <v>363888</v>
      </c>
      <c r="CN45" s="16">
        <v>5825</v>
      </c>
      <c r="CO45" s="17">
        <v>69.650000000000006</v>
      </c>
      <c r="CP45" s="16">
        <v>405711</v>
      </c>
      <c r="CQ45" s="17">
        <v>7.91</v>
      </c>
      <c r="CR45" s="17">
        <v>337.26</v>
      </c>
      <c r="CS45" s="16">
        <v>2668</v>
      </c>
      <c r="CT45" s="17">
        <v>41.7</v>
      </c>
      <c r="CU45" s="17">
        <v>6282.39</v>
      </c>
      <c r="CV45" s="16">
        <v>261976</v>
      </c>
      <c r="CW45" s="16">
        <v>259650</v>
      </c>
      <c r="CX45" s="16">
        <v>261976</v>
      </c>
      <c r="CY45" s="16">
        <v>0</v>
      </c>
      <c r="CZ45" s="16">
        <v>261976</v>
      </c>
      <c r="DA45" s="16">
        <v>261976</v>
      </c>
      <c r="DB45" s="17">
        <v>4.8</v>
      </c>
      <c r="DC45" s="17">
        <v>6282.39</v>
      </c>
      <c r="DD45" s="16">
        <v>30155</v>
      </c>
      <c r="DE45" s="16">
        <v>29857</v>
      </c>
      <c r="DF45" s="16">
        <v>30155</v>
      </c>
      <c r="DG45" s="16">
        <v>0</v>
      </c>
      <c r="DH45" s="16">
        <v>30155</v>
      </c>
      <c r="DI45" s="16">
        <v>30155</v>
      </c>
      <c r="DJ45" s="16">
        <v>42145964</v>
      </c>
      <c r="DK45" s="16">
        <v>0</v>
      </c>
      <c r="DL45" s="16">
        <v>730700</v>
      </c>
      <c r="DM45" s="16">
        <v>5820084</v>
      </c>
      <c r="DN45" s="16">
        <v>3551743</v>
      </c>
      <c r="DO45" s="16">
        <v>419472</v>
      </c>
      <c r="DP45" s="16">
        <v>422840</v>
      </c>
      <c r="DQ45" s="16">
        <v>2034322</v>
      </c>
      <c r="DR45" s="16">
        <v>2118799</v>
      </c>
      <c r="DS45" s="16">
        <v>0</v>
      </c>
      <c r="DT45" s="16">
        <v>363888</v>
      </c>
      <c r="DU45" s="16">
        <v>405711</v>
      </c>
      <c r="DV45" s="16">
        <v>2668</v>
      </c>
      <c r="DW45" s="16">
        <v>261976</v>
      </c>
      <c r="DX45" s="16">
        <v>30155</v>
      </c>
      <c r="DY45" s="16">
        <v>260052</v>
      </c>
      <c r="DZ45" s="16">
        <v>1023013</v>
      </c>
      <c r="EA45" s="16">
        <v>14826</v>
      </c>
      <c r="EB45" s="16">
        <v>59086109</v>
      </c>
      <c r="EC45" s="16">
        <v>2191032387</v>
      </c>
      <c r="ED45" s="18">
        <v>5.4</v>
      </c>
      <c r="EE45" s="16">
        <v>11831575</v>
      </c>
      <c r="EF45" s="16">
        <v>39566</v>
      </c>
      <c r="EG45" s="16">
        <v>39947</v>
      </c>
      <c r="EH45" s="16">
        <v>-381</v>
      </c>
      <c r="EI45" s="16">
        <v>11831575</v>
      </c>
      <c r="EJ45" s="16">
        <v>11831194</v>
      </c>
      <c r="EK45" s="16">
        <v>660742931</v>
      </c>
      <c r="EL45" s="16">
        <v>624987189</v>
      </c>
      <c r="EM45" s="16">
        <v>35755742</v>
      </c>
      <c r="EN45" s="18">
        <v>5.4</v>
      </c>
      <c r="EO45" s="16">
        <v>193081</v>
      </c>
      <c r="EP45" s="16">
        <v>0</v>
      </c>
      <c r="EQ45" s="16">
        <v>0</v>
      </c>
      <c r="ER45" s="16">
        <v>0</v>
      </c>
      <c r="ES45" s="16">
        <v>193081</v>
      </c>
      <c r="ET45" s="16">
        <v>193081</v>
      </c>
      <c r="EU45" s="16">
        <v>11831194</v>
      </c>
      <c r="EV45" s="16">
        <v>12024275</v>
      </c>
      <c r="EW45" s="16">
        <v>6749</v>
      </c>
      <c r="EX45" s="15">
        <v>5615.8040000000001</v>
      </c>
      <c r="EY45" s="16">
        <v>37901061</v>
      </c>
      <c r="EZ45" s="16">
        <v>6749</v>
      </c>
      <c r="FA45" s="17">
        <v>762.29</v>
      </c>
      <c r="FB45" s="16">
        <v>5144695</v>
      </c>
      <c r="FC45" s="16">
        <v>264</v>
      </c>
      <c r="FD45" s="17">
        <v>6290.3</v>
      </c>
      <c r="FE45" s="16">
        <v>1660639</v>
      </c>
      <c r="FF45" s="16">
        <v>261976</v>
      </c>
      <c r="FG45" s="16">
        <v>30155</v>
      </c>
      <c r="FH45" s="16">
        <v>1952770</v>
      </c>
      <c r="FI45" s="16">
        <v>37901061</v>
      </c>
      <c r="FJ45" s="16">
        <v>5144695</v>
      </c>
      <c r="FK45" s="16">
        <v>13106</v>
      </c>
      <c r="FL45" s="16">
        <v>3551743</v>
      </c>
      <c r="FM45" s="16">
        <v>419472</v>
      </c>
      <c r="FN45" s="16">
        <v>422840</v>
      </c>
      <c r="FO45" s="16">
        <v>2034322</v>
      </c>
      <c r="FP45" s="16">
        <v>51440009</v>
      </c>
      <c r="FQ45" s="16">
        <v>12024275</v>
      </c>
      <c r="FR45" s="16">
        <v>39415734</v>
      </c>
      <c r="FS45" s="15">
        <v>6378.0940000000001</v>
      </c>
      <c r="FT45" s="16">
        <v>300</v>
      </c>
      <c r="FU45" s="16">
        <v>1913428</v>
      </c>
      <c r="FV45" s="16">
        <v>39415734</v>
      </c>
      <c r="FW45" s="16">
        <v>0</v>
      </c>
      <c r="FX45" s="14">
        <v>84.5</v>
      </c>
      <c r="FY45" s="16">
        <v>7635</v>
      </c>
      <c r="FZ45" s="16">
        <v>645158</v>
      </c>
      <c r="GA45" s="14">
        <v>0</v>
      </c>
      <c r="GB45" s="16">
        <v>7413</v>
      </c>
      <c r="GC45" s="16">
        <v>0</v>
      </c>
      <c r="GD45" s="16">
        <v>645158</v>
      </c>
      <c r="GE45" s="16">
        <v>645158</v>
      </c>
      <c r="GF45" s="16">
        <v>59086109</v>
      </c>
      <c r="GG45" s="16">
        <v>51440009</v>
      </c>
      <c r="GH45" s="16">
        <v>0</v>
      </c>
      <c r="GI45" s="16">
        <v>7646100</v>
      </c>
      <c r="GJ45" s="16">
        <v>2191032387</v>
      </c>
      <c r="GK45" s="16">
        <v>2180082350</v>
      </c>
      <c r="GL45" s="16">
        <v>10950037</v>
      </c>
      <c r="GM45" s="16">
        <v>2180082350</v>
      </c>
      <c r="GN45" s="18">
        <v>5.0000000000000001E-3</v>
      </c>
      <c r="GO45" s="16">
        <v>33218</v>
      </c>
      <c r="GP45" s="16">
        <v>166</v>
      </c>
      <c r="GQ45" s="16">
        <v>33218</v>
      </c>
      <c r="GR45" s="16">
        <v>166</v>
      </c>
      <c r="GS45" s="16">
        <v>33052</v>
      </c>
      <c r="GT45" s="16">
        <v>886</v>
      </c>
      <c r="GU45" s="16">
        <v>685</v>
      </c>
      <c r="GV45" s="16">
        <v>201</v>
      </c>
      <c r="GW45" s="15">
        <v>6378.0940000000001</v>
      </c>
      <c r="GX45" s="16">
        <v>1281997</v>
      </c>
      <c r="GY45" s="15">
        <v>6378.0940000000001</v>
      </c>
      <c r="GZ45" s="16">
        <v>10</v>
      </c>
      <c r="HA45" s="16">
        <v>63781</v>
      </c>
      <c r="HB45" s="15">
        <v>6378.0940000000001</v>
      </c>
      <c r="HC45" s="16">
        <v>7635</v>
      </c>
      <c r="HD45" s="15">
        <v>0.11600000000000001</v>
      </c>
      <c r="HE45" s="16">
        <v>5650991</v>
      </c>
      <c r="HF45" s="16">
        <v>1281997</v>
      </c>
      <c r="HG45" s="16">
        <v>63781</v>
      </c>
      <c r="HH45" s="16">
        <v>4305213</v>
      </c>
      <c r="HI45" s="16">
        <v>2191032387</v>
      </c>
      <c r="HJ45" s="18">
        <v>1.96492</v>
      </c>
      <c r="HK45" s="18">
        <v>1.9617800000000001</v>
      </c>
      <c r="HL45" s="18">
        <v>3.14E-3</v>
      </c>
      <c r="HM45" s="16">
        <v>2191032387</v>
      </c>
      <c r="HN45" s="16">
        <v>6880</v>
      </c>
      <c r="HO45" s="16">
        <v>7635</v>
      </c>
      <c r="HP45" s="17">
        <v>0</v>
      </c>
      <c r="HQ45" s="16">
        <v>0</v>
      </c>
      <c r="HR45" s="15">
        <v>6378.0940000000001</v>
      </c>
      <c r="HS45" s="16">
        <v>0</v>
      </c>
      <c r="HT45" s="16">
        <v>7646100</v>
      </c>
      <c r="HU45" s="16">
        <v>33052</v>
      </c>
      <c r="HV45" s="16">
        <v>0</v>
      </c>
      <c r="HW45" s="16">
        <v>0</v>
      </c>
      <c r="HX45" s="16">
        <v>260052</v>
      </c>
      <c r="HY45" s="16">
        <v>1281997</v>
      </c>
      <c r="HZ45" s="16">
        <v>63781</v>
      </c>
      <c r="IA45" s="16">
        <v>6880</v>
      </c>
      <c r="IB45" s="16">
        <v>0</v>
      </c>
      <c r="IC45" s="16">
        <v>6520442</v>
      </c>
      <c r="ID45" s="16">
        <v>39415734</v>
      </c>
      <c r="IE45" s="16">
        <v>0</v>
      </c>
      <c r="IF45" s="16">
        <v>33052</v>
      </c>
      <c r="IG45" s="16">
        <v>0</v>
      </c>
      <c r="IH45" s="16">
        <v>0</v>
      </c>
      <c r="II45" s="16">
        <v>260052</v>
      </c>
      <c r="IJ45" s="16">
        <v>1281997</v>
      </c>
      <c r="IK45" s="16">
        <v>63781</v>
      </c>
      <c r="IL45" s="16">
        <v>6880</v>
      </c>
      <c r="IM45" s="16">
        <v>0</v>
      </c>
      <c r="IN45" s="16">
        <v>0</v>
      </c>
      <c r="IO45" s="16">
        <v>645158</v>
      </c>
      <c r="IP45" s="16">
        <v>41186550</v>
      </c>
      <c r="IQ45" s="16">
        <v>42145964</v>
      </c>
      <c r="IR45" s="16">
        <v>0</v>
      </c>
      <c r="IS45" s="16">
        <v>42145964</v>
      </c>
      <c r="IT45" s="19">
        <v>0.1</v>
      </c>
      <c r="IU45" s="16">
        <v>4214596</v>
      </c>
      <c r="IV45" s="16">
        <v>2191032387</v>
      </c>
      <c r="IW45" s="14">
        <v>5520.1</v>
      </c>
      <c r="IX45" s="16">
        <v>396919</v>
      </c>
      <c r="IY45" s="16">
        <v>416026</v>
      </c>
      <c r="IZ45" s="16">
        <v>396919</v>
      </c>
      <c r="JA45" s="17">
        <v>0.25</v>
      </c>
      <c r="JB45" s="19">
        <v>0.26200000000000001</v>
      </c>
      <c r="JC45" s="16">
        <v>4214596</v>
      </c>
      <c r="JD45" s="16">
        <v>1104224</v>
      </c>
      <c r="JE45" s="17">
        <v>0.01</v>
      </c>
      <c r="JF45" s="16">
        <v>64945933</v>
      </c>
      <c r="JG45" s="16">
        <v>649459</v>
      </c>
      <c r="JH45" s="16">
        <v>4214596</v>
      </c>
      <c r="JI45" s="16">
        <v>1104224</v>
      </c>
      <c r="JJ45" s="16">
        <v>649459</v>
      </c>
      <c r="JK45" s="16">
        <v>2460913</v>
      </c>
      <c r="JL45" s="16">
        <v>1104224</v>
      </c>
      <c r="JM45" s="18">
        <v>0</v>
      </c>
      <c r="JN45" s="16">
        <v>0</v>
      </c>
      <c r="JO45" s="16">
        <v>649459</v>
      </c>
      <c r="JP45" s="16">
        <v>2460913</v>
      </c>
      <c r="JQ45" s="16">
        <v>3110372</v>
      </c>
      <c r="JR45" s="16">
        <v>42145964</v>
      </c>
      <c r="JS45" s="19">
        <v>0</v>
      </c>
      <c r="JT45" s="16">
        <v>0</v>
      </c>
      <c r="JU45" s="17">
        <v>0</v>
      </c>
      <c r="JV45" s="16">
        <v>64945933</v>
      </c>
      <c r="JW45" s="16">
        <v>0</v>
      </c>
      <c r="JX45" s="16">
        <v>0</v>
      </c>
      <c r="JY45" s="16">
        <v>0</v>
      </c>
      <c r="JZ45" s="16">
        <v>0</v>
      </c>
      <c r="KA45" s="16">
        <v>21954</v>
      </c>
      <c r="KB45" s="16">
        <v>22165</v>
      </c>
      <c r="KC45" s="16">
        <v>-211</v>
      </c>
      <c r="KD45" s="16">
        <v>6520442</v>
      </c>
      <c r="KE45" s="16">
        <v>-211</v>
      </c>
      <c r="KF45" s="16">
        <v>6520653</v>
      </c>
      <c r="KG45" s="16">
        <v>-381</v>
      </c>
      <c r="KH45" s="16">
        <v>-211</v>
      </c>
      <c r="KI45" s="16">
        <v>-592</v>
      </c>
      <c r="KJ45" s="16">
        <v>11831575</v>
      </c>
      <c r="KK45" s="16">
        <v>6520653</v>
      </c>
      <c r="KL45" s="18">
        <v>18352228</v>
      </c>
      <c r="KM45" s="16">
        <v>2460913</v>
      </c>
      <c r="KN45" s="16">
        <v>0</v>
      </c>
      <c r="KO45" s="16">
        <v>0</v>
      </c>
      <c r="KP45" s="16">
        <v>0</v>
      </c>
      <c r="KQ45" s="16">
        <v>20813141</v>
      </c>
      <c r="KR45" s="16">
        <v>800765</v>
      </c>
      <c r="KS45" s="16">
        <v>500000</v>
      </c>
      <c r="KT45" s="16">
        <v>0</v>
      </c>
      <c r="KU45" s="16">
        <v>22113906</v>
      </c>
      <c r="KV45" s="16">
        <v>2460913</v>
      </c>
      <c r="KW45" s="16">
        <v>19652993</v>
      </c>
      <c r="KX45" s="16">
        <v>2191032387</v>
      </c>
      <c r="KY45" s="16">
        <v>8.9697399999999998</v>
      </c>
      <c r="KZ45" s="16">
        <v>2460913</v>
      </c>
      <c r="LA45" s="16">
        <v>2398334522</v>
      </c>
      <c r="LB45" s="16">
        <v>1.0260899999999999</v>
      </c>
      <c r="LC45" s="16">
        <v>8.9697399999999998</v>
      </c>
      <c r="LD45" s="16">
        <v>9.9958299999999998</v>
      </c>
      <c r="LE45" s="16">
        <v>2118799</v>
      </c>
      <c r="LF45" s="16">
        <v>0</v>
      </c>
      <c r="LG45" s="16">
        <v>363888</v>
      </c>
      <c r="LH45" s="16">
        <v>405711</v>
      </c>
      <c r="LI45" s="16">
        <v>2668</v>
      </c>
      <c r="LJ45" s="16">
        <v>261976</v>
      </c>
      <c r="LK45" s="16">
        <v>30155</v>
      </c>
      <c r="LL45" s="16">
        <v>260052</v>
      </c>
      <c r="LM45" s="16">
        <v>2923145</v>
      </c>
      <c r="LN45" s="16">
        <v>41186550</v>
      </c>
      <c r="LO45" s="18">
        <v>2923145</v>
      </c>
      <c r="LP45" s="16">
        <v>38263405</v>
      </c>
      <c r="LQ45" s="16">
        <v>59086109</v>
      </c>
      <c r="LR45" s="18">
        <v>0</v>
      </c>
      <c r="LS45" s="18">
        <v>0</v>
      </c>
      <c r="LT45" s="18">
        <v>3110372</v>
      </c>
      <c r="LU45" s="16">
        <v>0</v>
      </c>
      <c r="LV45" s="16">
        <v>645158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20813141</v>
      </c>
      <c r="MC45" s="16">
        <v>645158</v>
      </c>
      <c r="MD45" s="16">
        <v>0</v>
      </c>
      <c r="ME45" s="16">
        <v>649459</v>
      </c>
      <c r="MF45" s="16">
        <v>0</v>
      </c>
      <c r="MG45" s="16">
        <v>193081</v>
      </c>
      <c r="MH45" s="16">
        <v>-592</v>
      </c>
      <c r="MI45" s="16">
        <v>0</v>
      </c>
      <c r="MJ45" s="16">
        <v>22300247</v>
      </c>
      <c r="MK45" s="16">
        <v>2398334522</v>
      </c>
      <c r="ML45" s="16">
        <v>1.34</v>
      </c>
      <c r="MM45" s="16">
        <v>3213768</v>
      </c>
      <c r="MN45" s="16">
        <v>0</v>
      </c>
      <c r="MO45" s="16">
        <v>64945933</v>
      </c>
      <c r="MP45" s="16">
        <v>0</v>
      </c>
      <c r="MQ45" s="16">
        <v>3213768</v>
      </c>
      <c r="MR45" s="16">
        <v>0</v>
      </c>
      <c r="MS45" s="16">
        <v>3213768</v>
      </c>
      <c r="MT45" s="17">
        <v>0.01</v>
      </c>
      <c r="MU45" s="17">
        <v>0</v>
      </c>
      <c r="MV45" s="17">
        <v>0</v>
      </c>
      <c r="MW45" s="17">
        <v>0</v>
      </c>
      <c r="MX45" s="17">
        <v>0</v>
      </c>
      <c r="MY45" s="17">
        <v>0.01</v>
      </c>
      <c r="MZ45" s="16">
        <v>649459</v>
      </c>
      <c r="NA45" s="16">
        <v>0</v>
      </c>
      <c r="NB45" s="18">
        <v>0</v>
      </c>
      <c r="NC45" s="16">
        <v>0</v>
      </c>
      <c r="ND45" s="17">
        <v>649459</v>
      </c>
      <c r="NE45" s="16">
        <v>1100000</v>
      </c>
      <c r="NF45" s="16">
        <v>0</v>
      </c>
      <c r="NG45" s="16">
        <v>791450</v>
      </c>
      <c r="NH45" s="16">
        <v>0</v>
      </c>
      <c r="NI45" s="16">
        <v>0</v>
      </c>
      <c r="NJ45" s="17">
        <v>0</v>
      </c>
      <c r="NK45" s="17">
        <v>7463875</v>
      </c>
    </row>
    <row r="46" spans="1:375" x14ac:dyDescent="0.55000000000000004">
      <c r="A46" s="13" t="s">
        <v>1191</v>
      </c>
      <c r="B46" s="13" t="s">
        <v>1192</v>
      </c>
      <c r="C46" s="13" t="s">
        <v>95</v>
      </c>
      <c r="D46" s="13" t="s">
        <v>96</v>
      </c>
      <c r="E46" s="14">
        <v>15959.3</v>
      </c>
      <c r="F46" s="15">
        <v>0.31</v>
      </c>
      <c r="G46" s="16">
        <v>7413</v>
      </c>
      <c r="H46" s="16">
        <v>2298</v>
      </c>
      <c r="I46" s="16">
        <v>6553</v>
      </c>
      <c r="J46" s="15">
        <v>0.31</v>
      </c>
      <c r="K46" s="16">
        <v>2032</v>
      </c>
      <c r="L46" s="16">
        <v>7413</v>
      </c>
      <c r="M46" s="16">
        <v>222</v>
      </c>
      <c r="N46" s="16">
        <v>7635</v>
      </c>
      <c r="O46" s="17">
        <v>624.55999999999995</v>
      </c>
      <c r="P46" s="17">
        <v>2434.7399999999998</v>
      </c>
      <c r="Q46" s="14">
        <v>15959.3</v>
      </c>
      <c r="R46" s="17">
        <v>18394.04</v>
      </c>
      <c r="S46" s="17">
        <v>21.28</v>
      </c>
      <c r="T46" s="17">
        <v>18415.32</v>
      </c>
      <c r="U46" s="15">
        <v>49.6</v>
      </c>
      <c r="V46" s="15">
        <v>95.715000000000003</v>
      </c>
      <c r="W46" s="15">
        <f>Data_AidAndLevy4[[#This Row],[L310]]*Data_AidAndLevy4[[#This Row],[L203]]</f>
        <v>730784.02500000002</v>
      </c>
      <c r="X46" s="17">
        <v>228.73</v>
      </c>
      <c r="Y46" s="17">
        <f>Data_AidAndLevy4[[#This Row],[L311]]*Data_AidAndLevy4[[#This Row],[L203]]</f>
        <v>1746353.5499999998</v>
      </c>
      <c r="Z46" s="15">
        <v>0</v>
      </c>
      <c r="AA46" s="15">
        <v>374.04500000000002</v>
      </c>
      <c r="AB46" s="17">
        <v>18394.04</v>
      </c>
      <c r="AC46" s="15">
        <v>18768.084999999999</v>
      </c>
      <c r="AD46" s="17">
        <v>2434.7399999999998</v>
      </c>
      <c r="AE46" s="15">
        <v>16333.344999999999</v>
      </c>
      <c r="AF46" s="16">
        <v>7635</v>
      </c>
      <c r="AG46" s="14">
        <v>15959.3</v>
      </c>
      <c r="AH46" s="16">
        <v>121849256</v>
      </c>
      <c r="AI46" s="16">
        <v>119247001</v>
      </c>
      <c r="AJ46" s="17">
        <v>1.01</v>
      </c>
      <c r="AK46" s="16">
        <v>120439471</v>
      </c>
      <c r="AL46" s="16">
        <v>121849256</v>
      </c>
      <c r="AM46" s="16">
        <v>0</v>
      </c>
      <c r="AN46" s="16">
        <v>7635</v>
      </c>
      <c r="AO46" s="15">
        <v>374.04500000000002</v>
      </c>
      <c r="AP46" s="16">
        <v>2855834</v>
      </c>
      <c r="AQ46" s="16">
        <v>7635</v>
      </c>
      <c r="AR46" s="17">
        <v>2434.7399999999998</v>
      </c>
      <c r="AS46" s="16">
        <v>18589240</v>
      </c>
      <c r="AT46" s="17">
        <v>643.63</v>
      </c>
      <c r="AU46" s="14">
        <v>15959.3</v>
      </c>
      <c r="AV46" s="16">
        <v>10271884</v>
      </c>
      <c r="AW46" s="16">
        <v>10046797</v>
      </c>
      <c r="AX46" s="16">
        <v>10271884</v>
      </c>
      <c r="AY46" s="16">
        <v>0</v>
      </c>
      <c r="AZ46" s="16">
        <v>10271884</v>
      </c>
      <c r="BA46" s="16">
        <v>10271884</v>
      </c>
      <c r="BB46" s="17">
        <v>75.58</v>
      </c>
      <c r="BC46" s="14">
        <v>15959.3</v>
      </c>
      <c r="BD46" s="16">
        <v>1206204</v>
      </c>
      <c r="BE46" s="16">
        <v>1181049</v>
      </c>
      <c r="BF46" s="16">
        <v>1206204</v>
      </c>
      <c r="BG46" s="16">
        <v>0</v>
      </c>
      <c r="BH46" s="16">
        <v>1206204</v>
      </c>
      <c r="BI46" s="16">
        <v>1206204</v>
      </c>
      <c r="BJ46" s="17">
        <v>82.45</v>
      </c>
      <c r="BK46" s="14">
        <v>15959.3</v>
      </c>
      <c r="BL46" s="16">
        <v>1315844</v>
      </c>
      <c r="BM46" s="16">
        <v>1288505</v>
      </c>
      <c r="BN46" s="16">
        <v>1315844</v>
      </c>
      <c r="BO46" s="16">
        <v>0</v>
      </c>
      <c r="BP46" s="16">
        <v>1315844</v>
      </c>
      <c r="BQ46" s="16">
        <v>1315844</v>
      </c>
      <c r="BR46" s="17">
        <v>368.53</v>
      </c>
      <c r="BS46" s="14">
        <v>15959.3</v>
      </c>
      <c r="BT46" s="16">
        <v>5881481</v>
      </c>
      <c r="BU46" s="16">
        <v>5755642</v>
      </c>
      <c r="BV46" s="16">
        <v>5881481</v>
      </c>
      <c r="BW46" s="16">
        <v>0</v>
      </c>
      <c r="BX46" s="16">
        <v>5881481</v>
      </c>
      <c r="BY46" s="16">
        <v>5881481</v>
      </c>
      <c r="BZ46" s="17">
        <v>332.98</v>
      </c>
      <c r="CA46" s="17">
        <v>18394.04</v>
      </c>
      <c r="CB46" s="16">
        <v>6124847</v>
      </c>
      <c r="CC46" s="16">
        <v>5985156</v>
      </c>
      <c r="CD46" s="16">
        <v>0</v>
      </c>
      <c r="CE46" s="16">
        <v>5985156</v>
      </c>
      <c r="CF46" s="16">
        <v>6124847</v>
      </c>
      <c r="CG46" s="16">
        <v>0</v>
      </c>
      <c r="CH46" s="14">
        <v>15959.3</v>
      </c>
      <c r="CI46" s="16">
        <v>1842</v>
      </c>
      <c r="CJ46" s="14">
        <v>10.7</v>
      </c>
      <c r="CK46" s="16">
        <v>17791</v>
      </c>
      <c r="CL46" s="17">
        <v>62.16</v>
      </c>
      <c r="CM46" s="16">
        <v>1105889</v>
      </c>
      <c r="CN46" s="16">
        <v>17791</v>
      </c>
      <c r="CO46" s="17">
        <v>68.33</v>
      </c>
      <c r="CP46" s="16">
        <v>1215659</v>
      </c>
      <c r="CQ46" s="17">
        <v>21.28</v>
      </c>
      <c r="CR46" s="17">
        <v>332.98</v>
      </c>
      <c r="CS46" s="16">
        <v>7086</v>
      </c>
      <c r="CT46" s="17">
        <v>31.52</v>
      </c>
      <c r="CU46" s="17">
        <v>18394.04</v>
      </c>
      <c r="CV46" s="16">
        <v>579780</v>
      </c>
      <c r="CW46" s="16">
        <v>565077</v>
      </c>
      <c r="CX46" s="16">
        <v>579780</v>
      </c>
      <c r="CY46" s="16">
        <v>0</v>
      </c>
      <c r="CZ46" s="16">
        <v>579780</v>
      </c>
      <c r="DA46" s="16">
        <v>579780</v>
      </c>
      <c r="DB46" s="17">
        <v>3.67</v>
      </c>
      <c r="DC46" s="17">
        <v>18394.04</v>
      </c>
      <c r="DD46" s="16">
        <v>67506</v>
      </c>
      <c r="DE46" s="16">
        <v>65728</v>
      </c>
      <c r="DF46" s="16">
        <v>67506</v>
      </c>
      <c r="DG46" s="16">
        <v>0</v>
      </c>
      <c r="DH46" s="16">
        <v>67506</v>
      </c>
      <c r="DI46" s="16">
        <v>67506</v>
      </c>
      <c r="DJ46" s="16">
        <v>121849256</v>
      </c>
      <c r="DK46" s="16">
        <v>0</v>
      </c>
      <c r="DL46" s="16">
        <v>2855834</v>
      </c>
      <c r="DM46" s="16">
        <v>18589240</v>
      </c>
      <c r="DN46" s="16">
        <v>10271884</v>
      </c>
      <c r="DO46" s="16">
        <v>1206204</v>
      </c>
      <c r="DP46" s="16">
        <v>1315844</v>
      </c>
      <c r="DQ46" s="16">
        <v>5881481</v>
      </c>
      <c r="DR46" s="16">
        <v>6124847</v>
      </c>
      <c r="DS46" s="16">
        <v>0</v>
      </c>
      <c r="DT46" s="16">
        <v>1105889</v>
      </c>
      <c r="DU46" s="16">
        <v>1215659</v>
      </c>
      <c r="DV46" s="16">
        <v>7086</v>
      </c>
      <c r="DW46" s="16">
        <v>579780</v>
      </c>
      <c r="DX46" s="16">
        <v>67506</v>
      </c>
      <c r="DY46" s="16">
        <v>1111818</v>
      </c>
      <c r="DZ46" s="16">
        <v>5580962</v>
      </c>
      <c r="EA46" s="16">
        <v>2298</v>
      </c>
      <c r="EB46" s="16">
        <v>175541952</v>
      </c>
      <c r="EC46" s="16">
        <v>6068523221</v>
      </c>
      <c r="ED46" s="18">
        <v>5.4</v>
      </c>
      <c r="EE46" s="16">
        <v>32770025</v>
      </c>
      <c r="EF46" s="16">
        <v>1018237</v>
      </c>
      <c r="EG46" s="16">
        <v>1015191</v>
      </c>
      <c r="EH46" s="16">
        <v>3046</v>
      </c>
      <c r="EI46" s="16">
        <v>32770025</v>
      </c>
      <c r="EJ46" s="16">
        <v>32773071</v>
      </c>
      <c r="EK46" s="16">
        <v>1973436838</v>
      </c>
      <c r="EL46" s="16">
        <v>1870789861</v>
      </c>
      <c r="EM46" s="16">
        <v>102646977</v>
      </c>
      <c r="EN46" s="18">
        <v>5.4</v>
      </c>
      <c r="EO46" s="16">
        <v>554294</v>
      </c>
      <c r="EP46" s="16">
        <v>0</v>
      </c>
      <c r="EQ46" s="16">
        <v>0</v>
      </c>
      <c r="ER46" s="16">
        <v>0</v>
      </c>
      <c r="ES46" s="16">
        <v>554294</v>
      </c>
      <c r="ET46" s="16">
        <v>554294</v>
      </c>
      <c r="EU46" s="16">
        <v>32773071</v>
      </c>
      <c r="EV46" s="16">
        <v>33327365</v>
      </c>
      <c r="EW46" s="16">
        <v>6749</v>
      </c>
      <c r="EX46" s="15">
        <v>16333.344999999999</v>
      </c>
      <c r="EY46" s="16">
        <v>110233745</v>
      </c>
      <c r="EZ46" s="16">
        <v>6749</v>
      </c>
      <c r="FA46" s="17">
        <v>2434.7399999999998</v>
      </c>
      <c r="FB46" s="16">
        <v>16432060</v>
      </c>
      <c r="FC46" s="16">
        <v>264</v>
      </c>
      <c r="FD46" s="17">
        <v>18415.32</v>
      </c>
      <c r="FE46" s="16">
        <v>4861644</v>
      </c>
      <c r="FF46" s="16">
        <v>579780</v>
      </c>
      <c r="FG46" s="16">
        <v>67506</v>
      </c>
      <c r="FH46" s="16">
        <v>5508930</v>
      </c>
      <c r="FI46" s="16">
        <v>110233745</v>
      </c>
      <c r="FJ46" s="16">
        <v>16432060</v>
      </c>
      <c r="FK46" s="16">
        <v>2032</v>
      </c>
      <c r="FL46" s="16">
        <v>10271884</v>
      </c>
      <c r="FM46" s="16">
        <v>1206204</v>
      </c>
      <c r="FN46" s="16">
        <v>1315844</v>
      </c>
      <c r="FO46" s="16">
        <v>5881481</v>
      </c>
      <c r="FP46" s="16">
        <v>150852180</v>
      </c>
      <c r="FQ46" s="16">
        <v>33327365</v>
      </c>
      <c r="FR46" s="16">
        <v>117524815</v>
      </c>
      <c r="FS46" s="15">
        <v>18768.084999999999</v>
      </c>
      <c r="FT46" s="16">
        <v>300</v>
      </c>
      <c r="FU46" s="16">
        <v>5630426</v>
      </c>
      <c r="FV46" s="16">
        <v>117524815</v>
      </c>
      <c r="FW46" s="16">
        <v>0</v>
      </c>
      <c r="FX46" s="14">
        <v>350.5</v>
      </c>
      <c r="FY46" s="16">
        <v>7635</v>
      </c>
      <c r="FZ46" s="16">
        <v>2676068</v>
      </c>
      <c r="GA46" s="14">
        <v>0.5</v>
      </c>
      <c r="GB46" s="16">
        <v>7413</v>
      </c>
      <c r="GC46" s="16">
        <v>3707</v>
      </c>
      <c r="GD46" s="16">
        <v>2676068</v>
      </c>
      <c r="GE46" s="16">
        <v>2679775</v>
      </c>
      <c r="GF46" s="16">
        <v>175541952</v>
      </c>
      <c r="GG46" s="16">
        <v>150852180</v>
      </c>
      <c r="GH46" s="16">
        <v>0</v>
      </c>
      <c r="GI46" s="16">
        <v>24689772</v>
      </c>
      <c r="GJ46" s="16">
        <v>6068523221</v>
      </c>
      <c r="GK46" s="16">
        <v>5943225623</v>
      </c>
      <c r="GL46" s="16">
        <v>125297598</v>
      </c>
      <c r="GM46" s="16">
        <v>5943225623</v>
      </c>
      <c r="GN46" s="18">
        <v>2.1100000000000001E-2</v>
      </c>
      <c r="GO46" s="16">
        <v>210508</v>
      </c>
      <c r="GP46" s="16">
        <v>4442</v>
      </c>
      <c r="GQ46" s="16">
        <v>210508</v>
      </c>
      <c r="GR46" s="16">
        <v>4442</v>
      </c>
      <c r="GS46" s="16">
        <v>206066</v>
      </c>
      <c r="GT46" s="16">
        <v>886</v>
      </c>
      <c r="GU46" s="16">
        <v>685</v>
      </c>
      <c r="GV46" s="16">
        <v>201</v>
      </c>
      <c r="GW46" s="15">
        <v>18768.084999999999</v>
      </c>
      <c r="GX46" s="16">
        <v>3772385</v>
      </c>
      <c r="GY46" s="15">
        <v>18768.084999999999</v>
      </c>
      <c r="GZ46" s="16">
        <v>10</v>
      </c>
      <c r="HA46" s="16">
        <v>187681</v>
      </c>
      <c r="HB46" s="15">
        <v>18768.084999999999</v>
      </c>
      <c r="HC46" s="16">
        <v>7635</v>
      </c>
      <c r="HD46" s="15">
        <v>0.11600000000000001</v>
      </c>
      <c r="HE46" s="16">
        <v>16628523</v>
      </c>
      <c r="HF46" s="16">
        <v>3772385</v>
      </c>
      <c r="HG46" s="16">
        <v>187681</v>
      </c>
      <c r="HH46" s="16">
        <v>12668457</v>
      </c>
      <c r="HI46" s="16">
        <v>6068523221</v>
      </c>
      <c r="HJ46" s="18">
        <v>2.0875699999999999</v>
      </c>
      <c r="HK46" s="18">
        <v>1.9617800000000001</v>
      </c>
      <c r="HL46" s="18">
        <v>0.12579000000000001</v>
      </c>
      <c r="HM46" s="16">
        <v>6068523221</v>
      </c>
      <c r="HN46" s="16">
        <v>763360</v>
      </c>
      <c r="HO46" s="16">
        <v>7635</v>
      </c>
      <c r="HP46" s="17">
        <v>0</v>
      </c>
      <c r="HQ46" s="16">
        <v>0</v>
      </c>
      <c r="HR46" s="15">
        <v>18768.084999999999</v>
      </c>
      <c r="HS46" s="16">
        <v>0</v>
      </c>
      <c r="HT46" s="16">
        <v>24689772</v>
      </c>
      <c r="HU46" s="16">
        <v>206066</v>
      </c>
      <c r="HV46" s="16">
        <v>0</v>
      </c>
      <c r="HW46" s="16">
        <v>0</v>
      </c>
      <c r="HX46" s="16">
        <v>1111818</v>
      </c>
      <c r="HY46" s="16">
        <v>3772385</v>
      </c>
      <c r="HZ46" s="16">
        <v>187681</v>
      </c>
      <c r="IA46" s="16">
        <v>763360</v>
      </c>
      <c r="IB46" s="16">
        <v>0</v>
      </c>
      <c r="IC46" s="16">
        <v>20872098</v>
      </c>
      <c r="ID46" s="16">
        <v>117524815</v>
      </c>
      <c r="IE46" s="16">
        <v>0</v>
      </c>
      <c r="IF46" s="16">
        <v>206066</v>
      </c>
      <c r="IG46" s="16">
        <v>0</v>
      </c>
      <c r="IH46" s="16">
        <v>0</v>
      </c>
      <c r="II46" s="16">
        <v>1111818</v>
      </c>
      <c r="IJ46" s="16">
        <v>3772385</v>
      </c>
      <c r="IK46" s="16">
        <v>187681</v>
      </c>
      <c r="IL46" s="16">
        <v>763360</v>
      </c>
      <c r="IM46" s="16">
        <v>0</v>
      </c>
      <c r="IN46" s="16">
        <v>0</v>
      </c>
      <c r="IO46" s="16">
        <v>2679775</v>
      </c>
      <c r="IP46" s="16">
        <v>124022264</v>
      </c>
      <c r="IQ46" s="16">
        <v>121849256</v>
      </c>
      <c r="IR46" s="16">
        <v>0</v>
      </c>
      <c r="IS46" s="16">
        <v>121849256</v>
      </c>
      <c r="IT46" s="19">
        <v>0.1</v>
      </c>
      <c r="IU46" s="16">
        <v>12184926</v>
      </c>
      <c r="IV46" s="16">
        <v>6068523221</v>
      </c>
      <c r="IW46" s="14">
        <v>15959.3</v>
      </c>
      <c r="IX46" s="16">
        <v>380250</v>
      </c>
      <c r="IY46" s="16">
        <v>416026</v>
      </c>
      <c r="IZ46" s="16">
        <v>380250</v>
      </c>
      <c r="JA46" s="17">
        <v>0.25</v>
      </c>
      <c r="JB46" s="19">
        <v>0.27350000000000002</v>
      </c>
      <c r="JC46" s="16">
        <v>12184926</v>
      </c>
      <c r="JD46" s="16">
        <v>3332577</v>
      </c>
      <c r="JE46" s="17">
        <v>0.05</v>
      </c>
      <c r="JF46" s="16">
        <v>173200289</v>
      </c>
      <c r="JG46" s="16">
        <v>8660014</v>
      </c>
      <c r="JH46" s="16">
        <v>12184926</v>
      </c>
      <c r="JI46" s="16">
        <v>3332577</v>
      </c>
      <c r="JJ46" s="16">
        <v>8660014</v>
      </c>
      <c r="JK46" s="16">
        <v>192335</v>
      </c>
      <c r="JL46" s="16">
        <v>3332577</v>
      </c>
      <c r="JM46" s="18">
        <v>0</v>
      </c>
      <c r="JN46" s="16">
        <v>0</v>
      </c>
      <c r="JO46" s="16">
        <v>8660014</v>
      </c>
      <c r="JP46" s="16">
        <v>192335</v>
      </c>
      <c r="JQ46" s="16">
        <v>8852349</v>
      </c>
      <c r="JR46" s="16">
        <v>121849256</v>
      </c>
      <c r="JS46" s="19">
        <v>0</v>
      </c>
      <c r="JT46" s="16">
        <v>0</v>
      </c>
      <c r="JU46" s="17">
        <v>0</v>
      </c>
      <c r="JV46" s="16">
        <v>173200289</v>
      </c>
      <c r="JW46" s="16">
        <v>0</v>
      </c>
      <c r="JX46" s="16">
        <v>0</v>
      </c>
      <c r="JY46" s="16">
        <v>0</v>
      </c>
      <c r="JZ46" s="16">
        <v>0</v>
      </c>
      <c r="KA46" s="16">
        <v>686335</v>
      </c>
      <c r="KB46" s="16">
        <v>684282</v>
      </c>
      <c r="KC46" s="16">
        <v>2053</v>
      </c>
      <c r="KD46" s="16">
        <v>20872098</v>
      </c>
      <c r="KE46" s="16">
        <v>2053</v>
      </c>
      <c r="KF46" s="16">
        <v>20870045</v>
      </c>
      <c r="KG46" s="16">
        <v>3046</v>
      </c>
      <c r="KH46" s="16">
        <v>2053</v>
      </c>
      <c r="KI46" s="16">
        <v>5099</v>
      </c>
      <c r="KJ46" s="16">
        <v>32770025</v>
      </c>
      <c r="KK46" s="16">
        <v>20870045</v>
      </c>
      <c r="KL46" s="18">
        <v>53640070</v>
      </c>
      <c r="KM46" s="16">
        <v>192335</v>
      </c>
      <c r="KN46" s="16">
        <v>0</v>
      </c>
      <c r="KO46" s="16">
        <v>0</v>
      </c>
      <c r="KP46" s="16">
        <v>0</v>
      </c>
      <c r="KQ46" s="16">
        <v>53832405</v>
      </c>
      <c r="KR46" s="16">
        <v>10053991</v>
      </c>
      <c r="KS46" s="16">
        <v>0</v>
      </c>
      <c r="KT46" s="16">
        <v>0</v>
      </c>
      <c r="KU46" s="16">
        <v>63886396</v>
      </c>
      <c r="KV46" s="16">
        <v>192335</v>
      </c>
      <c r="KW46" s="16">
        <v>63694061</v>
      </c>
      <c r="KX46" s="16">
        <v>6068523221</v>
      </c>
      <c r="KY46" s="16">
        <v>10.495810000000001</v>
      </c>
      <c r="KZ46" s="16">
        <v>192335</v>
      </c>
      <c r="LA46" s="16">
        <v>6698010955</v>
      </c>
      <c r="LB46" s="16">
        <v>2.8719999999999999E-2</v>
      </c>
      <c r="LC46" s="16">
        <v>10.495810000000001</v>
      </c>
      <c r="LD46" s="16">
        <v>10.52453</v>
      </c>
      <c r="LE46" s="16">
        <v>6124847</v>
      </c>
      <c r="LF46" s="16">
        <v>0</v>
      </c>
      <c r="LG46" s="16">
        <v>1105889</v>
      </c>
      <c r="LH46" s="16">
        <v>1215659</v>
      </c>
      <c r="LI46" s="16">
        <v>7086</v>
      </c>
      <c r="LJ46" s="16">
        <v>579780</v>
      </c>
      <c r="LK46" s="16">
        <v>67506</v>
      </c>
      <c r="LL46" s="16">
        <v>1111818</v>
      </c>
      <c r="LM46" s="16">
        <v>7988949</v>
      </c>
      <c r="LN46" s="16">
        <v>124022264</v>
      </c>
      <c r="LO46" s="18">
        <v>7988949</v>
      </c>
      <c r="LP46" s="16">
        <v>116033315</v>
      </c>
      <c r="LQ46" s="16">
        <v>175541952</v>
      </c>
      <c r="LR46" s="18">
        <v>0</v>
      </c>
      <c r="LS46" s="18">
        <v>0</v>
      </c>
      <c r="LT46" s="18">
        <v>8852349</v>
      </c>
      <c r="LU46" s="16">
        <v>0</v>
      </c>
      <c r="LV46" s="16">
        <v>2679775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53832405</v>
      </c>
      <c r="MC46" s="16">
        <v>2679775</v>
      </c>
      <c r="MD46" s="16">
        <v>0</v>
      </c>
      <c r="ME46" s="16">
        <v>8660014</v>
      </c>
      <c r="MF46" s="16">
        <v>0</v>
      </c>
      <c r="MG46" s="16">
        <v>554294</v>
      </c>
      <c r="MH46" s="16">
        <v>5099</v>
      </c>
      <c r="MI46" s="16">
        <v>0</v>
      </c>
      <c r="MJ46" s="16">
        <v>65731587</v>
      </c>
      <c r="MK46" s="16">
        <v>6698010955</v>
      </c>
      <c r="ML46" s="16">
        <v>1.34</v>
      </c>
      <c r="MM46" s="16">
        <v>8975335</v>
      </c>
      <c r="MN46" s="16">
        <v>0</v>
      </c>
      <c r="MO46" s="16">
        <v>173200289</v>
      </c>
      <c r="MP46" s="16">
        <v>0</v>
      </c>
      <c r="MQ46" s="16">
        <v>8975335</v>
      </c>
      <c r="MR46" s="16">
        <v>0</v>
      </c>
      <c r="MS46" s="16">
        <v>8975335</v>
      </c>
      <c r="MT46" s="17">
        <v>0.05</v>
      </c>
      <c r="MU46" s="17">
        <v>0</v>
      </c>
      <c r="MV46" s="17">
        <v>0</v>
      </c>
      <c r="MW46" s="17">
        <v>0</v>
      </c>
      <c r="MX46" s="17">
        <v>0</v>
      </c>
      <c r="MY46" s="17">
        <v>0.05</v>
      </c>
      <c r="MZ46" s="16">
        <v>8660014</v>
      </c>
      <c r="NA46" s="16">
        <v>0</v>
      </c>
      <c r="NB46" s="18">
        <v>0</v>
      </c>
      <c r="NC46" s="16">
        <v>0</v>
      </c>
      <c r="ND46" s="17">
        <v>8660014</v>
      </c>
      <c r="NE46" s="16">
        <v>15000000</v>
      </c>
      <c r="NF46" s="16">
        <v>0</v>
      </c>
      <c r="NG46" s="16">
        <v>2210344</v>
      </c>
      <c r="NH46" s="16">
        <v>0</v>
      </c>
      <c r="NI46" s="16">
        <v>0</v>
      </c>
      <c r="NJ46" s="17">
        <v>0</v>
      </c>
      <c r="NK46" s="17">
        <v>0</v>
      </c>
    </row>
    <row r="47" spans="1:375" x14ac:dyDescent="0.55000000000000004">
      <c r="A47" s="13" t="s">
        <v>1191</v>
      </c>
      <c r="B47" s="13" t="s">
        <v>1192</v>
      </c>
      <c r="C47" s="13" t="s">
        <v>97</v>
      </c>
      <c r="D47" s="13" t="s">
        <v>98</v>
      </c>
      <c r="E47" s="14">
        <v>1201.9000000000001</v>
      </c>
      <c r="F47" s="15">
        <v>-3.0179999999999998</v>
      </c>
      <c r="G47" s="16">
        <v>7413</v>
      </c>
      <c r="H47" s="16">
        <v>-133</v>
      </c>
      <c r="I47" s="16">
        <v>6553</v>
      </c>
      <c r="J47" s="15">
        <v>-3.0179999999999998</v>
      </c>
      <c r="K47" s="16">
        <v>-19777</v>
      </c>
      <c r="L47" s="16">
        <v>7413</v>
      </c>
      <c r="M47" s="16">
        <v>222</v>
      </c>
      <c r="N47" s="16">
        <v>7635</v>
      </c>
      <c r="O47" s="17">
        <v>630.21</v>
      </c>
      <c r="P47" s="17">
        <v>102.26</v>
      </c>
      <c r="Q47" s="14">
        <v>1201.9000000000001</v>
      </c>
      <c r="R47" s="17">
        <v>1304.1600000000001</v>
      </c>
      <c r="S47" s="17">
        <v>1.51</v>
      </c>
      <c r="T47" s="17">
        <v>1305.67</v>
      </c>
      <c r="U47" s="15">
        <v>24.97</v>
      </c>
      <c r="V47" s="15">
        <v>4.0330000000000004</v>
      </c>
      <c r="W47" s="15">
        <f>Data_AidAndLevy4[[#This Row],[L310]]*Data_AidAndLevy4[[#This Row],[L203]]</f>
        <v>30791.955000000002</v>
      </c>
      <c r="X47" s="17">
        <v>0.21</v>
      </c>
      <c r="Y47" s="17">
        <f>Data_AidAndLevy4[[#This Row],[L311]]*Data_AidAndLevy4[[#This Row],[L203]]</f>
        <v>1603.35</v>
      </c>
      <c r="Z47" s="15">
        <v>0</v>
      </c>
      <c r="AA47" s="15">
        <v>29.213000000000001</v>
      </c>
      <c r="AB47" s="17">
        <v>1304.1600000000001</v>
      </c>
      <c r="AC47" s="15">
        <v>1333.373</v>
      </c>
      <c r="AD47" s="17">
        <v>102.26</v>
      </c>
      <c r="AE47" s="15">
        <v>1231.1130000000001</v>
      </c>
      <c r="AF47" s="16">
        <v>7635</v>
      </c>
      <c r="AG47" s="14">
        <v>1201.9000000000001</v>
      </c>
      <c r="AH47" s="16">
        <v>9176507</v>
      </c>
      <c r="AI47" s="16">
        <v>9302574</v>
      </c>
      <c r="AJ47" s="17">
        <v>1.01</v>
      </c>
      <c r="AK47" s="16">
        <v>9395600</v>
      </c>
      <c r="AL47" s="16">
        <v>9176507</v>
      </c>
      <c r="AM47" s="16">
        <v>219093</v>
      </c>
      <c r="AN47" s="16">
        <v>7635</v>
      </c>
      <c r="AO47" s="15">
        <v>29.213000000000001</v>
      </c>
      <c r="AP47" s="16">
        <v>223041</v>
      </c>
      <c r="AQ47" s="16">
        <v>7635</v>
      </c>
      <c r="AR47" s="17">
        <v>102.26</v>
      </c>
      <c r="AS47" s="16">
        <v>780755</v>
      </c>
      <c r="AT47" s="17">
        <v>649.28</v>
      </c>
      <c r="AU47" s="14">
        <v>1201.9000000000001</v>
      </c>
      <c r="AV47" s="16">
        <v>780370</v>
      </c>
      <c r="AW47" s="16">
        <v>790851</v>
      </c>
      <c r="AX47" s="16">
        <v>780370</v>
      </c>
      <c r="AY47" s="16">
        <v>10481</v>
      </c>
      <c r="AZ47" s="16">
        <v>780370</v>
      </c>
      <c r="BA47" s="16">
        <v>790851</v>
      </c>
      <c r="BB47" s="17">
        <v>72.209999999999994</v>
      </c>
      <c r="BC47" s="14">
        <v>1201.9000000000001</v>
      </c>
      <c r="BD47" s="16">
        <v>86789</v>
      </c>
      <c r="BE47" s="16">
        <v>87906</v>
      </c>
      <c r="BF47" s="16">
        <v>86789</v>
      </c>
      <c r="BG47" s="16">
        <v>1117</v>
      </c>
      <c r="BH47" s="16">
        <v>86789</v>
      </c>
      <c r="BI47" s="16">
        <v>87906</v>
      </c>
      <c r="BJ47" s="17">
        <v>74.94</v>
      </c>
      <c r="BK47" s="14">
        <v>1201.9000000000001</v>
      </c>
      <c r="BL47" s="16">
        <v>90070</v>
      </c>
      <c r="BM47" s="16">
        <v>91093</v>
      </c>
      <c r="BN47" s="16">
        <v>90070</v>
      </c>
      <c r="BO47" s="16">
        <v>1023</v>
      </c>
      <c r="BP47" s="16">
        <v>90070</v>
      </c>
      <c r="BQ47" s="16">
        <v>91093</v>
      </c>
      <c r="BR47" s="17">
        <v>368.53</v>
      </c>
      <c r="BS47" s="14">
        <v>1201.9000000000001</v>
      </c>
      <c r="BT47" s="16">
        <v>442936</v>
      </c>
      <c r="BU47" s="16">
        <v>449003</v>
      </c>
      <c r="BV47" s="16">
        <v>442936</v>
      </c>
      <c r="BW47" s="16">
        <v>6067</v>
      </c>
      <c r="BX47" s="16">
        <v>442936</v>
      </c>
      <c r="BY47" s="16">
        <v>449003</v>
      </c>
      <c r="BZ47" s="17">
        <v>332.98</v>
      </c>
      <c r="CA47" s="17">
        <v>1304.1600000000001</v>
      </c>
      <c r="CB47" s="16">
        <v>434259</v>
      </c>
      <c r="CC47" s="16">
        <v>444011</v>
      </c>
      <c r="CD47" s="16">
        <v>17782</v>
      </c>
      <c r="CE47" s="16">
        <v>461793</v>
      </c>
      <c r="CF47" s="16">
        <v>434259</v>
      </c>
      <c r="CG47" s="16">
        <v>27534</v>
      </c>
      <c r="CH47" s="14">
        <v>1201.9000000000001</v>
      </c>
      <c r="CI47" s="16">
        <v>8</v>
      </c>
      <c r="CJ47" s="14">
        <v>0</v>
      </c>
      <c r="CK47" s="16">
        <v>1210</v>
      </c>
      <c r="CL47" s="17">
        <v>62.16</v>
      </c>
      <c r="CM47" s="16">
        <v>75214</v>
      </c>
      <c r="CN47" s="16">
        <v>1210</v>
      </c>
      <c r="CO47" s="17">
        <v>68.33</v>
      </c>
      <c r="CP47" s="16">
        <v>82679</v>
      </c>
      <c r="CQ47" s="17">
        <v>1.51</v>
      </c>
      <c r="CR47" s="17">
        <v>332.98</v>
      </c>
      <c r="CS47" s="16">
        <v>503</v>
      </c>
      <c r="CT47" s="17">
        <v>31.52</v>
      </c>
      <c r="CU47" s="17">
        <v>1304.1600000000001</v>
      </c>
      <c r="CV47" s="16">
        <v>41107</v>
      </c>
      <c r="CW47" s="16">
        <v>41920</v>
      </c>
      <c r="CX47" s="16">
        <v>41107</v>
      </c>
      <c r="CY47" s="16">
        <v>813</v>
      </c>
      <c r="CZ47" s="16">
        <v>41107</v>
      </c>
      <c r="DA47" s="16">
        <v>41920</v>
      </c>
      <c r="DB47" s="17">
        <v>3.67</v>
      </c>
      <c r="DC47" s="17">
        <v>1304.1600000000001</v>
      </c>
      <c r="DD47" s="16">
        <v>4786</v>
      </c>
      <c r="DE47" s="16">
        <v>4876</v>
      </c>
      <c r="DF47" s="16">
        <v>4786</v>
      </c>
      <c r="DG47" s="16">
        <v>90</v>
      </c>
      <c r="DH47" s="16">
        <v>4786</v>
      </c>
      <c r="DI47" s="16">
        <v>4876</v>
      </c>
      <c r="DJ47" s="16">
        <v>9176507</v>
      </c>
      <c r="DK47" s="16">
        <v>219093</v>
      </c>
      <c r="DL47" s="16">
        <v>223041</v>
      </c>
      <c r="DM47" s="16">
        <v>780755</v>
      </c>
      <c r="DN47" s="16">
        <v>790851</v>
      </c>
      <c r="DO47" s="16">
        <v>87906</v>
      </c>
      <c r="DP47" s="16">
        <v>91093</v>
      </c>
      <c r="DQ47" s="16">
        <v>449003</v>
      </c>
      <c r="DR47" s="16">
        <v>434259</v>
      </c>
      <c r="DS47" s="16">
        <v>27534</v>
      </c>
      <c r="DT47" s="16">
        <v>75214</v>
      </c>
      <c r="DU47" s="16">
        <v>82679</v>
      </c>
      <c r="DV47" s="16">
        <v>503</v>
      </c>
      <c r="DW47" s="16">
        <v>41920</v>
      </c>
      <c r="DX47" s="16">
        <v>4876</v>
      </c>
      <c r="DY47" s="16">
        <v>61387</v>
      </c>
      <c r="DZ47" s="16">
        <v>222742</v>
      </c>
      <c r="EA47" s="16">
        <v>-133</v>
      </c>
      <c r="EB47" s="16">
        <v>12646456</v>
      </c>
      <c r="EC47" s="16">
        <v>356913137</v>
      </c>
      <c r="ED47" s="18">
        <v>5.4</v>
      </c>
      <c r="EE47" s="16">
        <v>1927331</v>
      </c>
      <c r="EF47" s="16">
        <v>17575</v>
      </c>
      <c r="EG47" s="16">
        <v>17240</v>
      </c>
      <c r="EH47" s="16">
        <v>335</v>
      </c>
      <c r="EI47" s="16">
        <v>1927331</v>
      </c>
      <c r="EJ47" s="16">
        <v>1927666</v>
      </c>
      <c r="EK47" s="16">
        <v>48520425</v>
      </c>
      <c r="EL47" s="16">
        <v>42423518</v>
      </c>
      <c r="EM47" s="16">
        <v>6096907</v>
      </c>
      <c r="EN47" s="18">
        <v>5.4</v>
      </c>
      <c r="EO47" s="16">
        <v>32923</v>
      </c>
      <c r="EP47" s="16">
        <v>0</v>
      </c>
      <c r="EQ47" s="16">
        <v>0</v>
      </c>
      <c r="ER47" s="16">
        <v>0</v>
      </c>
      <c r="ES47" s="16">
        <v>32923</v>
      </c>
      <c r="ET47" s="16">
        <v>32923</v>
      </c>
      <c r="EU47" s="16">
        <v>1927666</v>
      </c>
      <c r="EV47" s="16">
        <v>1960589</v>
      </c>
      <c r="EW47" s="16">
        <v>6749</v>
      </c>
      <c r="EX47" s="15">
        <v>1231.1130000000001</v>
      </c>
      <c r="EY47" s="16">
        <v>8308782</v>
      </c>
      <c r="EZ47" s="16">
        <v>6749</v>
      </c>
      <c r="FA47" s="17">
        <v>102.26</v>
      </c>
      <c r="FB47" s="16">
        <v>690153</v>
      </c>
      <c r="FC47" s="16">
        <v>264</v>
      </c>
      <c r="FD47" s="17">
        <v>1305.67</v>
      </c>
      <c r="FE47" s="16">
        <v>344697</v>
      </c>
      <c r="FF47" s="16">
        <v>41920</v>
      </c>
      <c r="FG47" s="16">
        <v>4876</v>
      </c>
      <c r="FH47" s="16">
        <v>391493</v>
      </c>
      <c r="FI47" s="16">
        <v>8308782</v>
      </c>
      <c r="FJ47" s="16">
        <v>690153</v>
      </c>
      <c r="FK47" s="16">
        <v>-19777</v>
      </c>
      <c r="FL47" s="16">
        <v>790851</v>
      </c>
      <c r="FM47" s="16">
        <v>87906</v>
      </c>
      <c r="FN47" s="16">
        <v>91093</v>
      </c>
      <c r="FO47" s="16">
        <v>449003</v>
      </c>
      <c r="FP47" s="16">
        <v>10789504</v>
      </c>
      <c r="FQ47" s="16">
        <v>1960589</v>
      </c>
      <c r="FR47" s="16">
        <v>8828915</v>
      </c>
      <c r="FS47" s="15">
        <v>1333.373</v>
      </c>
      <c r="FT47" s="16">
        <v>300</v>
      </c>
      <c r="FU47" s="16">
        <v>400012</v>
      </c>
      <c r="FV47" s="16">
        <v>8828915</v>
      </c>
      <c r="FW47" s="16">
        <v>0</v>
      </c>
      <c r="FX47" s="14">
        <v>33.5</v>
      </c>
      <c r="FY47" s="16">
        <v>7635</v>
      </c>
      <c r="FZ47" s="16">
        <v>255773</v>
      </c>
      <c r="GA47" s="14">
        <v>0</v>
      </c>
      <c r="GB47" s="16">
        <v>7413</v>
      </c>
      <c r="GC47" s="16">
        <v>0</v>
      </c>
      <c r="GD47" s="16">
        <v>255773</v>
      </c>
      <c r="GE47" s="16">
        <v>255773</v>
      </c>
      <c r="GF47" s="16">
        <v>12646456</v>
      </c>
      <c r="GG47" s="16">
        <v>10789504</v>
      </c>
      <c r="GH47" s="16">
        <v>0</v>
      </c>
      <c r="GI47" s="16">
        <v>1856952</v>
      </c>
      <c r="GJ47" s="16">
        <v>356913137</v>
      </c>
      <c r="GK47" s="16">
        <v>344833530</v>
      </c>
      <c r="GL47" s="16">
        <v>12079607</v>
      </c>
      <c r="GM47" s="16">
        <v>344833530</v>
      </c>
      <c r="GN47" s="18">
        <v>3.5000000000000003E-2</v>
      </c>
      <c r="GO47" s="16">
        <v>7489</v>
      </c>
      <c r="GP47" s="16">
        <v>262</v>
      </c>
      <c r="GQ47" s="16">
        <v>7489</v>
      </c>
      <c r="GR47" s="16">
        <v>262</v>
      </c>
      <c r="GS47" s="16">
        <v>7227</v>
      </c>
      <c r="GT47" s="16">
        <v>886</v>
      </c>
      <c r="GU47" s="16">
        <v>685</v>
      </c>
      <c r="GV47" s="16">
        <v>201</v>
      </c>
      <c r="GW47" s="15">
        <v>1333.373</v>
      </c>
      <c r="GX47" s="16">
        <v>268008</v>
      </c>
      <c r="GY47" s="15">
        <v>1333.373</v>
      </c>
      <c r="GZ47" s="16">
        <v>10</v>
      </c>
      <c r="HA47" s="16">
        <v>13334</v>
      </c>
      <c r="HB47" s="15">
        <v>1333.373</v>
      </c>
      <c r="HC47" s="16">
        <v>7635</v>
      </c>
      <c r="HD47" s="15">
        <v>0.11600000000000001</v>
      </c>
      <c r="HE47" s="16">
        <v>1181368</v>
      </c>
      <c r="HF47" s="16">
        <v>268008</v>
      </c>
      <c r="HG47" s="16">
        <v>13334</v>
      </c>
      <c r="HH47" s="16">
        <v>900026</v>
      </c>
      <c r="HI47" s="16">
        <v>356913137</v>
      </c>
      <c r="HJ47" s="18">
        <v>2.52169</v>
      </c>
      <c r="HK47" s="18">
        <v>1.9617800000000001</v>
      </c>
      <c r="HL47" s="18">
        <v>0.55991000000000002</v>
      </c>
      <c r="HM47" s="16">
        <v>356913137</v>
      </c>
      <c r="HN47" s="16">
        <v>199839</v>
      </c>
      <c r="HO47" s="16">
        <v>7635</v>
      </c>
      <c r="HP47" s="17">
        <v>0</v>
      </c>
      <c r="HQ47" s="16">
        <v>0</v>
      </c>
      <c r="HR47" s="15">
        <v>1333.373</v>
      </c>
      <c r="HS47" s="16">
        <v>0</v>
      </c>
      <c r="HT47" s="16">
        <v>1856952</v>
      </c>
      <c r="HU47" s="16">
        <v>7227</v>
      </c>
      <c r="HV47" s="16">
        <v>0</v>
      </c>
      <c r="HW47" s="16">
        <v>0</v>
      </c>
      <c r="HX47" s="16">
        <v>61387</v>
      </c>
      <c r="HY47" s="16">
        <v>268008</v>
      </c>
      <c r="HZ47" s="16">
        <v>13334</v>
      </c>
      <c r="IA47" s="16">
        <v>199839</v>
      </c>
      <c r="IB47" s="16">
        <v>0</v>
      </c>
      <c r="IC47" s="16">
        <v>1429931</v>
      </c>
      <c r="ID47" s="16">
        <v>8828915</v>
      </c>
      <c r="IE47" s="16">
        <v>0</v>
      </c>
      <c r="IF47" s="16">
        <v>7227</v>
      </c>
      <c r="IG47" s="16">
        <v>0</v>
      </c>
      <c r="IH47" s="16">
        <v>0</v>
      </c>
      <c r="II47" s="16">
        <v>61387</v>
      </c>
      <c r="IJ47" s="16">
        <v>268008</v>
      </c>
      <c r="IK47" s="16">
        <v>13334</v>
      </c>
      <c r="IL47" s="16">
        <v>199839</v>
      </c>
      <c r="IM47" s="16">
        <v>0</v>
      </c>
      <c r="IN47" s="16">
        <v>0</v>
      </c>
      <c r="IO47" s="16">
        <v>255773</v>
      </c>
      <c r="IP47" s="16">
        <v>9511709</v>
      </c>
      <c r="IQ47" s="16">
        <v>9176507</v>
      </c>
      <c r="IR47" s="16">
        <v>219093</v>
      </c>
      <c r="IS47" s="16">
        <v>9395600</v>
      </c>
      <c r="IT47" s="19">
        <v>0.1</v>
      </c>
      <c r="IU47" s="16">
        <v>939560</v>
      </c>
      <c r="IV47" s="16">
        <v>356913137</v>
      </c>
      <c r="IW47" s="14">
        <v>1201.9000000000001</v>
      </c>
      <c r="IX47" s="16">
        <v>296957</v>
      </c>
      <c r="IY47" s="16">
        <v>416026</v>
      </c>
      <c r="IZ47" s="16">
        <v>296957</v>
      </c>
      <c r="JA47" s="17">
        <v>0.25</v>
      </c>
      <c r="JB47" s="19">
        <v>0.35020000000000001</v>
      </c>
      <c r="JC47" s="16">
        <v>939560</v>
      </c>
      <c r="JD47" s="16">
        <v>329034</v>
      </c>
      <c r="JE47" s="17">
        <v>0.03</v>
      </c>
      <c r="JF47" s="16">
        <v>9293033</v>
      </c>
      <c r="JG47" s="16">
        <v>278791</v>
      </c>
      <c r="JH47" s="16">
        <v>939560</v>
      </c>
      <c r="JI47" s="16">
        <v>329034</v>
      </c>
      <c r="JJ47" s="16">
        <v>278791</v>
      </c>
      <c r="JK47" s="16">
        <v>331735</v>
      </c>
      <c r="JL47" s="16">
        <v>329034</v>
      </c>
      <c r="JM47" s="18">
        <v>0</v>
      </c>
      <c r="JN47" s="16">
        <v>0</v>
      </c>
      <c r="JO47" s="16">
        <v>278791</v>
      </c>
      <c r="JP47" s="16">
        <v>331735</v>
      </c>
      <c r="JQ47" s="16">
        <v>610526</v>
      </c>
      <c r="JR47" s="16">
        <v>9395600</v>
      </c>
      <c r="JS47" s="19">
        <v>0</v>
      </c>
      <c r="JT47" s="16">
        <v>0</v>
      </c>
      <c r="JU47" s="17">
        <v>0</v>
      </c>
      <c r="JV47" s="16">
        <v>9293033</v>
      </c>
      <c r="JW47" s="16">
        <v>0</v>
      </c>
      <c r="JX47" s="16">
        <v>0</v>
      </c>
      <c r="JY47" s="16">
        <v>0</v>
      </c>
      <c r="JZ47" s="16">
        <v>0</v>
      </c>
      <c r="KA47" s="16">
        <v>12035</v>
      </c>
      <c r="KB47" s="16">
        <v>11806</v>
      </c>
      <c r="KC47" s="16">
        <v>229</v>
      </c>
      <c r="KD47" s="16">
        <v>1429931</v>
      </c>
      <c r="KE47" s="16">
        <v>229</v>
      </c>
      <c r="KF47" s="16">
        <v>1429702</v>
      </c>
      <c r="KG47" s="16">
        <v>335</v>
      </c>
      <c r="KH47" s="16">
        <v>229</v>
      </c>
      <c r="KI47" s="16">
        <v>564</v>
      </c>
      <c r="KJ47" s="16">
        <v>1927331</v>
      </c>
      <c r="KK47" s="16">
        <v>1429702</v>
      </c>
      <c r="KL47" s="18">
        <v>3357033</v>
      </c>
      <c r="KM47" s="16">
        <v>331735</v>
      </c>
      <c r="KN47" s="16">
        <v>0</v>
      </c>
      <c r="KO47" s="16">
        <v>0</v>
      </c>
      <c r="KP47" s="16">
        <v>0</v>
      </c>
      <c r="KQ47" s="16">
        <v>3688768</v>
      </c>
      <c r="KR47" s="16">
        <v>0</v>
      </c>
      <c r="KS47" s="16">
        <v>0</v>
      </c>
      <c r="KT47" s="16">
        <v>0</v>
      </c>
      <c r="KU47" s="16">
        <v>3688768</v>
      </c>
      <c r="KV47" s="16">
        <v>331735</v>
      </c>
      <c r="KW47" s="16">
        <v>3357033</v>
      </c>
      <c r="KX47" s="16">
        <v>356913137</v>
      </c>
      <c r="KY47" s="16">
        <v>9.4057399999999998</v>
      </c>
      <c r="KZ47" s="16">
        <v>331735</v>
      </c>
      <c r="LA47" s="16">
        <v>366697342</v>
      </c>
      <c r="LB47" s="16">
        <v>0.90466000000000002</v>
      </c>
      <c r="LC47" s="16">
        <v>9.4057399999999998</v>
      </c>
      <c r="LD47" s="16">
        <v>10.3104</v>
      </c>
      <c r="LE47" s="16">
        <v>434259</v>
      </c>
      <c r="LF47" s="16">
        <v>27534</v>
      </c>
      <c r="LG47" s="16">
        <v>75214</v>
      </c>
      <c r="LH47" s="16">
        <v>82679</v>
      </c>
      <c r="LI47" s="16">
        <v>503</v>
      </c>
      <c r="LJ47" s="16">
        <v>41920</v>
      </c>
      <c r="LK47" s="16">
        <v>4876</v>
      </c>
      <c r="LL47" s="16">
        <v>61387</v>
      </c>
      <c r="LM47" s="16">
        <v>605598</v>
      </c>
      <c r="LN47" s="16">
        <v>9511709</v>
      </c>
      <c r="LO47" s="18">
        <v>605598</v>
      </c>
      <c r="LP47" s="16">
        <v>8906111</v>
      </c>
      <c r="LQ47" s="16">
        <v>12646456</v>
      </c>
      <c r="LR47" s="18">
        <v>0</v>
      </c>
      <c r="LS47" s="18">
        <v>0</v>
      </c>
      <c r="LT47" s="18">
        <v>610526</v>
      </c>
      <c r="LU47" s="16">
        <v>0</v>
      </c>
      <c r="LV47" s="16">
        <v>255773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3688768</v>
      </c>
      <c r="MC47" s="16">
        <v>255773</v>
      </c>
      <c r="MD47" s="16">
        <v>0</v>
      </c>
      <c r="ME47" s="16">
        <v>278791</v>
      </c>
      <c r="MF47" s="16">
        <v>0</v>
      </c>
      <c r="MG47" s="16">
        <v>32923</v>
      </c>
      <c r="MH47" s="16">
        <v>564</v>
      </c>
      <c r="MI47" s="16">
        <v>0</v>
      </c>
      <c r="MJ47" s="16">
        <v>4256819</v>
      </c>
      <c r="MK47" s="16">
        <v>366697342</v>
      </c>
      <c r="ML47" s="16">
        <v>1.34</v>
      </c>
      <c r="MM47" s="16">
        <v>491374</v>
      </c>
      <c r="MN47" s="16">
        <v>0</v>
      </c>
      <c r="MO47" s="16">
        <v>9293033</v>
      </c>
      <c r="MP47" s="16">
        <v>0</v>
      </c>
      <c r="MQ47" s="16">
        <v>491374</v>
      </c>
      <c r="MR47" s="16">
        <v>0</v>
      </c>
      <c r="MS47" s="16">
        <v>491374</v>
      </c>
      <c r="MT47" s="17">
        <v>0.03</v>
      </c>
      <c r="MU47" s="17">
        <v>0</v>
      </c>
      <c r="MV47" s="17">
        <v>0</v>
      </c>
      <c r="MW47" s="17">
        <v>0</v>
      </c>
      <c r="MX47" s="17">
        <v>0</v>
      </c>
      <c r="MY47" s="17">
        <v>0.03</v>
      </c>
      <c r="MZ47" s="16">
        <v>278791</v>
      </c>
      <c r="NA47" s="16">
        <v>0</v>
      </c>
      <c r="NB47" s="18">
        <v>0</v>
      </c>
      <c r="NC47" s="16">
        <v>0</v>
      </c>
      <c r="ND47" s="17">
        <v>278791</v>
      </c>
      <c r="NE47" s="16">
        <v>675000</v>
      </c>
      <c r="NF47" s="16">
        <v>0</v>
      </c>
      <c r="NG47" s="16">
        <v>121010</v>
      </c>
      <c r="NH47" s="16">
        <v>0</v>
      </c>
      <c r="NI47" s="16">
        <v>0</v>
      </c>
      <c r="NJ47" s="17">
        <v>0</v>
      </c>
      <c r="NK47" s="17">
        <v>1484444</v>
      </c>
    </row>
    <row r="48" spans="1:375" x14ac:dyDescent="0.55000000000000004">
      <c r="A48" s="13" t="s">
        <v>1189</v>
      </c>
      <c r="B48" s="13" t="s">
        <v>1219</v>
      </c>
      <c r="C48" s="13" t="s">
        <v>99</v>
      </c>
      <c r="D48" s="13" t="s">
        <v>100</v>
      </c>
      <c r="E48" s="14">
        <v>1331.8</v>
      </c>
      <c r="F48" s="15">
        <v>0.21</v>
      </c>
      <c r="G48" s="16">
        <v>7437</v>
      </c>
      <c r="H48" s="16">
        <v>1562</v>
      </c>
      <c r="I48" s="16">
        <v>6553</v>
      </c>
      <c r="J48" s="15">
        <v>0.21</v>
      </c>
      <c r="K48" s="16">
        <v>1376</v>
      </c>
      <c r="L48" s="16">
        <v>7437</v>
      </c>
      <c r="M48" s="16">
        <v>222</v>
      </c>
      <c r="N48" s="16">
        <v>7659</v>
      </c>
      <c r="O48" s="17">
        <v>636.02</v>
      </c>
      <c r="P48" s="17">
        <v>172.2</v>
      </c>
      <c r="Q48" s="14">
        <v>1331.8</v>
      </c>
      <c r="R48" s="17">
        <v>1504</v>
      </c>
      <c r="S48" s="17">
        <v>3.53</v>
      </c>
      <c r="T48" s="17">
        <v>1507.53</v>
      </c>
      <c r="U48" s="15">
        <v>17.48</v>
      </c>
      <c r="V48" s="15">
        <v>7.15</v>
      </c>
      <c r="W48" s="15">
        <f>Data_AidAndLevy4[[#This Row],[L310]]*Data_AidAndLevy4[[#This Row],[L203]]</f>
        <v>54761.850000000006</v>
      </c>
      <c r="X48" s="17">
        <v>1.05</v>
      </c>
      <c r="Y48" s="17">
        <f>Data_AidAndLevy4[[#This Row],[L311]]*Data_AidAndLevy4[[#This Row],[L203]]</f>
        <v>8041.9500000000007</v>
      </c>
      <c r="Z48" s="15">
        <v>0</v>
      </c>
      <c r="AA48" s="15">
        <v>25.68</v>
      </c>
      <c r="AB48" s="17">
        <v>1504</v>
      </c>
      <c r="AC48" s="15">
        <v>1529.68</v>
      </c>
      <c r="AD48" s="17">
        <v>172.2</v>
      </c>
      <c r="AE48" s="15">
        <v>1357.48</v>
      </c>
      <c r="AF48" s="16">
        <v>7659</v>
      </c>
      <c r="AG48" s="14">
        <v>1331.8</v>
      </c>
      <c r="AH48" s="16">
        <v>10200256</v>
      </c>
      <c r="AI48" s="16">
        <v>9857000</v>
      </c>
      <c r="AJ48" s="17">
        <v>1.01</v>
      </c>
      <c r="AK48" s="16">
        <v>9955570</v>
      </c>
      <c r="AL48" s="16">
        <v>10200256</v>
      </c>
      <c r="AM48" s="16">
        <v>0</v>
      </c>
      <c r="AN48" s="16">
        <v>7659</v>
      </c>
      <c r="AO48" s="15">
        <v>25.68</v>
      </c>
      <c r="AP48" s="16">
        <v>196683</v>
      </c>
      <c r="AQ48" s="16">
        <v>7659</v>
      </c>
      <c r="AR48" s="17">
        <v>172.2</v>
      </c>
      <c r="AS48" s="16">
        <v>1318880</v>
      </c>
      <c r="AT48" s="17">
        <v>655.09</v>
      </c>
      <c r="AU48" s="14">
        <v>1331.8</v>
      </c>
      <c r="AV48" s="16">
        <v>872449</v>
      </c>
      <c r="AW48" s="16">
        <v>842981</v>
      </c>
      <c r="AX48" s="16">
        <v>872449</v>
      </c>
      <c r="AY48" s="16">
        <v>0</v>
      </c>
      <c r="AZ48" s="16">
        <v>872449</v>
      </c>
      <c r="BA48" s="16">
        <v>872449</v>
      </c>
      <c r="BB48" s="17">
        <v>75.010000000000005</v>
      </c>
      <c r="BC48" s="14">
        <v>1331.8</v>
      </c>
      <c r="BD48" s="16">
        <v>99898</v>
      </c>
      <c r="BE48" s="16">
        <v>96555</v>
      </c>
      <c r="BF48" s="16">
        <v>99898</v>
      </c>
      <c r="BG48" s="16">
        <v>0</v>
      </c>
      <c r="BH48" s="16">
        <v>99898</v>
      </c>
      <c r="BI48" s="16">
        <v>99898</v>
      </c>
      <c r="BJ48" s="17">
        <v>79.55</v>
      </c>
      <c r="BK48" s="14">
        <v>1331.8</v>
      </c>
      <c r="BL48" s="16">
        <v>105945</v>
      </c>
      <c r="BM48" s="16">
        <v>102321</v>
      </c>
      <c r="BN48" s="16">
        <v>105945</v>
      </c>
      <c r="BO48" s="16">
        <v>0</v>
      </c>
      <c r="BP48" s="16">
        <v>105945</v>
      </c>
      <c r="BQ48" s="16">
        <v>105945</v>
      </c>
      <c r="BR48" s="17">
        <v>368.53</v>
      </c>
      <c r="BS48" s="14">
        <v>1331.8</v>
      </c>
      <c r="BT48" s="16">
        <v>490808</v>
      </c>
      <c r="BU48" s="16">
        <v>474228</v>
      </c>
      <c r="BV48" s="16">
        <v>490808</v>
      </c>
      <c r="BW48" s="16">
        <v>0</v>
      </c>
      <c r="BX48" s="16">
        <v>490808</v>
      </c>
      <c r="BY48" s="16">
        <v>490808</v>
      </c>
      <c r="BZ48" s="17">
        <v>331.3</v>
      </c>
      <c r="CA48" s="17">
        <v>1504</v>
      </c>
      <c r="CB48" s="16">
        <v>498275</v>
      </c>
      <c r="CC48" s="16">
        <v>478698</v>
      </c>
      <c r="CD48" s="16">
        <v>0</v>
      </c>
      <c r="CE48" s="16">
        <v>478698</v>
      </c>
      <c r="CF48" s="16">
        <v>498275</v>
      </c>
      <c r="CG48" s="16">
        <v>0</v>
      </c>
      <c r="CH48" s="14">
        <v>1331.8</v>
      </c>
      <c r="CI48" s="16">
        <v>0</v>
      </c>
      <c r="CJ48" s="14">
        <v>0</v>
      </c>
      <c r="CK48" s="16">
        <v>1332</v>
      </c>
      <c r="CL48" s="17">
        <v>62.14</v>
      </c>
      <c r="CM48" s="16">
        <v>82770</v>
      </c>
      <c r="CN48" s="16">
        <v>1332</v>
      </c>
      <c r="CO48" s="17">
        <v>68.3</v>
      </c>
      <c r="CP48" s="16">
        <v>90976</v>
      </c>
      <c r="CQ48" s="17">
        <v>3.53</v>
      </c>
      <c r="CR48" s="17">
        <v>331.3</v>
      </c>
      <c r="CS48" s="16">
        <v>1169</v>
      </c>
      <c r="CT48" s="17">
        <v>33.299999999999997</v>
      </c>
      <c r="CU48" s="17">
        <v>1504</v>
      </c>
      <c r="CV48" s="16">
        <v>50083</v>
      </c>
      <c r="CW48" s="16">
        <v>48081</v>
      </c>
      <c r="CX48" s="16">
        <v>50083</v>
      </c>
      <c r="CY48" s="16">
        <v>0</v>
      </c>
      <c r="CZ48" s="16">
        <v>50083</v>
      </c>
      <c r="DA48" s="16">
        <v>50083</v>
      </c>
      <c r="DB48" s="17">
        <v>3.65</v>
      </c>
      <c r="DC48" s="17">
        <v>1504</v>
      </c>
      <c r="DD48" s="16">
        <v>5490</v>
      </c>
      <c r="DE48" s="16">
        <v>5255</v>
      </c>
      <c r="DF48" s="16">
        <v>5490</v>
      </c>
      <c r="DG48" s="16">
        <v>0</v>
      </c>
      <c r="DH48" s="16">
        <v>5490</v>
      </c>
      <c r="DI48" s="16">
        <v>5490</v>
      </c>
      <c r="DJ48" s="16">
        <v>10200256</v>
      </c>
      <c r="DK48" s="16">
        <v>0</v>
      </c>
      <c r="DL48" s="16">
        <v>196683</v>
      </c>
      <c r="DM48" s="16">
        <v>1318880</v>
      </c>
      <c r="DN48" s="16">
        <v>872449</v>
      </c>
      <c r="DO48" s="16">
        <v>99898</v>
      </c>
      <c r="DP48" s="16">
        <v>105945</v>
      </c>
      <c r="DQ48" s="16">
        <v>490808</v>
      </c>
      <c r="DR48" s="16">
        <v>498275</v>
      </c>
      <c r="DS48" s="16">
        <v>0</v>
      </c>
      <c r="DT48" s="16">
        <v>82770</v>
      </c>
      <c r="DU48" s="16">
        <v>90976</v>
      </c>
      <c r="DV48" s="16">
        <v>1169</v>
      </c>
      <c r="DW48" s="16">
        <v>50083</v>
      </c>
      <c r="DX48" s="16">
        <v>5490</v>
      </c>
      <c r="DY48" s="16">
        <v>100946</v>
      </c>
      <c r="DZ48" s="16">
        <v>495230</v>
      </c>
      <c r="EA48" s="16">
        <v>1562</v>
      </c>
      <c r="EB48" s="16">
        <v>14409528</v>
      </c>
      <c r="EC48" s="16">
        <v>312956165</v>
      </c>
      <c r="ED48" s="18">
        <v>5.4</v>
      </c>
      <c r="EE48" s="16">
        <v>1689963</v>
      </c>
      <c r="EF48" s="16">
        <v>90746</v>
      </c>
      <c r="EG48" s="16">
        <v>90676</v>
      </c>
      <c r="EH48" s="16">
        <v>70</v>
      </c>
      <c r="EI48" s="16">
        <v>1689963</v>
      </c>
      <c r="EJ48" s="16">
        <v>1690033</v>
      </c>
      <c r="EK48" s="16">
        <v>75882885</v>
      </c>
      <c r="EL48" s="16">
        <v>64764721</v>
      </c>
      <c r="EM48" s="16">
        <v>11118164</v>
      </c>
      <c r="EN48" s="18">
        <v>5.4</v>
      </c>
      <c r="EO48" s="16">
        <v>60038</v>
      </c>
      <c r="EP48" s="16">
        <v>0</v>
      </c>
      <c r="EQ48" s="16">
        <v>0</v>
      </c>
      <c r="ER48" s="16">
        <v>0</v>
      </c>
      <c r="ES48" s="16">
        <v>60038</v>
      </c>
      <c r="ET48" s="16">
        <v>60038</v>
      </c>
      <c r="EU48" s="16">
        <v>1690033</v>
      </c>
      <c r="EV48" s="16">
        <v>1750071</v>
      </c>
      <c r="EW48" s="16">
        <v>6749</v>
      </c>
      <c r="EX48" s="15">
        <v>1357.48</v>
      </c>
      <c r="EY48" s="16">
        <v>9161633</v>
      </c>
      <c r="EZ48" s="16">
        <v>6749</v>
      </c>
      <c r="FA48" s="17">
        <v>172.2</v>
      </c>
      <c r="FB48" s="16">
        <v>1162178</v>
      </c>
      <c r="FC48" s="16">
        <v>264</v>
      </c>
      <c r="FD48" s="17">
        <v>1507.53</v>
      </c>
      <c r="FE48" s="16">
        <v>397988</v>
      </c>
      <c r="FF48" s="16">
        <v>50083</v>
      </c>
      <c r="FG48" s="16">
        <v>5490</v>
      </c>
      <c r="FH48" s="16">
        <v>453561</v>
      </c>
      <c r="FI48" s="16">
        <v>9161633</v>
      </c>
      <c r="FJ48" s="16">
        <v>1162178</v>
      </c>
      <c r="FK48" s="16">
        <v>1376</v>
      </c>
      <c r="FL48" s="16">
        <v>872449</v>
      </c>
      <c r="FM48" s="16">
        <v>99898</v>
      </c>
      <c r="FN48" s="16">
        <v>105945</v>
      </c>
      <c r="FO48" s="16">
        <v>490808</v>
      </c>
      <c r="FP48" s="16">
        <v>12347848</v>
      </c>
      <c r="FQ48" s="16">
        <v>1750071</v>
      </c>
      <c r="FR48" s="16">
        <v>10597777</v>
      </c>
      <c r="FS48" s="15">
        <v>1529.68</v>
      </c>
      <c r="FT48" s="16">
        <v>300</v>
      </c>
      <c r="FU48" s="16">
        <v>458904</v>
      </c>
      <c r="FV48" s="16">
        <v>10597777</v>
      </c>
      <c r="FW48" s="16">
        <v>0</v>
      </c>
      <c r="FX48" s="14">
        <v>32</v>
      </c>
      <c r="FY48" s="16">
        <v>7635</v>
      </c>
      <c r="FZ48" s="16">
        <v>244320</v>
      </c>
      <c r="GA48" s="14">
        <v>0</v>
      </c>
      <c r="GB48" s="16">
        <v>7413</v>
      </c>
      <c r="GC48" s="16">
        <v>0</v>
      </c>
      <c r="GD48" s="16">
        <v>244320</v>
      </c>
      <c r="GE48" s="16">
        <v>244320</v>
      </c>
      <c r="GF48" s="16">
        <v>14409528</v>
      </c>
      <c r="GG48" s="16">
        <v>12347848</v>
      </c>
      <c r="GH48" s="16">
        <v>0</v>
      </c>
      <c r="GI48" s="16">
        <v>2061680</v>
      </c>
      <c r="GJ48" s="16">
        <v>312956165</v>
      </c>
      <c r="GK48" s="16">
        <v>312295079</v>
      </c>
      <c r="GL48" s="16">
        <v>661086</v>
      </c>
      <c r="GM48" s="16">
        <v>312295079</v>
      </c>
      <c r="GN48" s="18">
        <v>2.0999999999999999E-3</v>
      </c>
      <c r="GO48" s="16">
        <v>57013</v>
      </c>
      <c r="GP48" s="16">
        <v>120</v>
      </c>
      <c r="GQ48" s="16">
        <v>57013</v>
      </c>
      <c r="GR48" s="16">
        <v>120</v>
      </c>
      <c r="GS48" s="16">
        <v>56893</v>
      </c>
      <c r="GT48" s="16">
        <v>886</v>
      </c>
      <c r="GU48" s="16">
        <v>685</v>
      </c>
      <c r="GV48" s="16">
        <v>201</v>
      </c>
      <c r="GW48" s="15">
        <v>1529.68</v>
      </c>
      <c r="GX48" s="16">
        <v>307466</v>
      </c>
      <c r="GY48" s="15">
        <v>1529.68</v>
      </c>
      <c r="GZ48" s="16">
        <v>10</v>
      </c>
      <c r="HA48" s="16">
        <v>15297</v>
      </c>
      <c r="HB48" s="15">
        <v>1529.68</v>
      </c>
      <c r="HC48" s="16">
        <v>7635</v>
      </c>
      <c r="HD48" s="15">
        <v>0.11600000000000001</v>
      </c>
      <c r="HE48" s="16">
        <v>1355296</v>
      </c>
      <c r="HF48" s="16">
        <v>307466</v>
      </c>
      <c r="HG48" s="16">
        <v>15297</v>
      </c>
      <c r="HH48" s="16">
        <v>1032533</v>
      </c>
      <c r="HI48" s="16">
        <v>312956165</v>
      </c>
      <c r="HJ48" s="18">
        <v>3.2992900000000001</v>
      </c>
      <c r="HK48" s="18">
        <v>1.9617800000000001</v>
      </c>
      <c r="HL48" s="18">
        <v>1.33751</v>
      </c>
      <c r="HM48" s="16">
        <v>312956165</v>
      </c>
      <c r="HN48" s="16">
        <v>418582</v>
      </c>
      <c r="HO48" s="16">
        <v>7635</v>
      </c>
      <c r="HP48" s="17">
        <v>0</v>
      </c>
      <c r="HQ48" s="16">
        <v>0</v>
      </c>
      <c r="HR48" s="15">
        <v>1529.68</v>
      </c>
      <c r="HS48" s="16">
        <v>0</v>
      </c>
      <c r="HT48" s="16">
        <v>2061680</v>
      </c>
      <c r="HU48" s="16">
        <v>56893</v>
      </c>
      <c r="HV48" s="16">
        <v>0</v>
      </c>
      <c r="HW48" s="16">
        <v>0</v>
      </c>
      <c r="HX48" s="16">
        <v>100946</v>
      </c>
      <c r="HY48" s="16">
        <v>307466</v>
      </c>
      <c r="HZ48" s="16">
        <v>15297</v>
      </c>
      <c r="IA48" s="16">
        <v>418582</v>
      </c>
      <c r="IB48" s="16">
        <v>0</v>
      </c>
      <c r="IC48" s="16">
        <v>1364388</v>
      </c>
      <c r="ID48" s="16">
        <v>10597777</v>
      </c>
      <c r="IE48" s="16">
        <v>0</v>
      </c>
      <c r="IF48" s="16">
        <v>56893</v>
      </c>
      <c r="IG48" s="16">
        <v>0</v>
      </c>
      <c r="IH48" s="16">
        <v>0</v>
      </c>
      <c r="II48" s="16">
        <v>100946</v>
      </c>
      <c r="IJ48" s="16">
        <v>307466</v>
      </c>
      <c r="IK48" s="16">
        <v>15297</v>
      </c>
      <c r="IL48" s="16">
        <v>418582</v>
      </c>
      <c r="IM48" s="16">
        <v>0</v>
      </c>
      <c r="IN48" s="16">
        <v>0</v>
      </c>
      <c r="IO48" s="16">
        <v>244320</v>
      </c>
      <c r="IP48" s="16">
        <v>11539389</v>
      </c>
      <c r="IQ48" s="16">
        <v>10200256</v>
      </c>
      <c r="IR48" s="16">
        <v>0</v>
      </c>
      <c r="IS48" s="16">
        <v>10200256</v>
      </c>
      <c r="IT48" s="19">
        <v>0.1</v>
      </c>
      <c r="IU48" s="16">
        <v>1020026</v>
      </c>
      <c r="IV48" s="16">
        <v>312956165</v>
      </c>
      <c r="IW48" s="14">
        <v>1331.8</v>
      </c>
      <c r="IX48" s="16">
        <v>234987</v>
      </c>
      <c r="IY48" s="16">
        <v>416026</v>
      </c>
      <c r="IZ48" s="16">
        <v>234987</v>
      </c>
      <c r="JA48" s="17">
        <v>0.25</v>
      </c>
      <c r="JB48" s="19">
        <v>0.44259999999999999</v>
      </c>
      <c r="JC48" s="16">
        <v>1020026</v>
      </c>
      <c r="JD48" s="16">
        <v>451464</v>
      </c>
      <c r="JE48" s="17">
        <v>0.02</v>
      </c>
      <c r="JF48" s="16">
        <v>6746823</v>
      </c>
      <c r="JG48" s="16">
        <v>134936</v>
      </c>
      <c r="JH48" s="16">
        <v>1020026</v>
      </c>
      <c r="JI48" s="16">
        <v>451464</v>
      </c>
      <c r="JJ48" s="16">
        <v>134936</v>
      </c>
      <c r="JK48" s="16">
        <v>433626</v>
      </c>
      <c r="JL48" s="16">
        <v>451464</v>
      </c>
      <c r="JM48" s="18">
        <v>0</v>
      </c>
      <c r="JN48" s="16">
        <v>0</v>
      </c>
      <c r="JO48" s="16">
        <v>134936</v>
      </c>
      <c r="JP48" s="16">
        <v>433626</v>
      </c>
      <c r="JQ48" s="16">
        <v>568562</v>
      </c>
      <c r="JR48" s="16">
        <v>10200256</v>
      </c>
      <c r="JS48" s="19">
        <v>0</v>
      </c>
      <c r="JT48" s="16">
        <v>0</v>
      </c>
      <c r="JU48" s="17">
        <v>0</v>
      </c>
      <c r="JV48" s="16">
        <v>6746823</v>
      </c>
      <c r="JW48" s="16">
        <v>0</v>
      </c>
      <c r="JX48" s="16">
        <v>0</v>
      </c>
      <c r="JY48" s="16">
        <v>0</v>
      </c>
      <c r="JZ48" s="16">
        <v>0</v>
      </c>
      <c r="KA48" s="16">
        <v>77160</v>
      </c>
      <c r="KB48" s="16">
        <v>77100</v>
      </c>
      <c r="KC48" s="16">
        <v>60</v>
      </c>
      <c r="KD48" s="16">
        <v>1364388</v>
      </c>
      <c r="KE48" s="16">
        <v>60</v>
      </c>
      <c r="KF48" s="16">
        <v>1364328</v>
      </c>
      <c r="KG48" s="16">
        <v>70</v>
      </c>
      <c r="KH48" s="16">
        <v>60</v>
      </c>
      <c r="KI48" s="16">
        <v>130</v>
      </c>
      <c r="KJ48" s="16">
        <v>1689963</v>
      </c>
      <c r="KK48" s="16">
        <v>1364328</v>
      </c>
      <c r="KL48" s="18">
        <v>3054291</v>
      </c>
      <c r="KM48" s="16">
        <v>433626</v>
      </c>
      <c r="KN48" s="16">
        <v>0</v>
      </c>
      <c r="KO48" s="16">
        <v>0</v>
      </c>
      <c r="KP48" s="16">
        <v>0</v>
      </c>
      <c r="KQ48" s="16">
        <v>3487917</v>
      </c>
      <c r="KR48" s="16">
        <v>0</v>
      </c>
      <c r="KS48" s="16">
        <v>0</v>
      </c>
      <c r="KT48" s="16">
        <v>0</v>
      </c>
      <c r="KU48" s="16">
        <v>3487917</v>
      </c>
      <c r="KV48" s="16">
        <v>433626</v>
      </c>
      <c r="KW48" s="16">
        <v>3054291</v>
      </c>
      <c r="KX48" s="16">
        <v>312956165</v>
      </c>
      <c r="KY48" s="16">
        <v>9.7594899999999996</v>
      </c>
      <c r="KZ48" s="16">
        <v>433626</v>
      </c>
      <c r="LA48" s="16">
        <v>313535035</v>
      </c>
      <c r="LB48" s="16">
        <v>1.3830199999999999</v>
      </c>
      <c r="LC48" s="16">
        <v>9.7594899999999996</v>
      </c>
      <c r="LD48" s="16">
        <v>11.14251</v>
      </c>
      <c r="LE48" s="16">
        <v>498275</v>
      </c>
      <c r="LF48" s="16">
        <v>0</v>
      </c>
      <c r="LG48" s="16">
        <v>82770</v>
      </c>
      <c r="LH48" s="16">
        <v>90976</v>
      </c>
      <c r="LI48" s="16">
        <v>1169</v>
      </c>
      <c r="LJ48" s="16">
        <v>50083</v>
      </c>
      <c r="LK48" s="16">
        <v>5490</v>
      </c>
      <c r="LL48" s="16">
        <v>100946</v>
      </c>
      <c r="LM48" s="16">
        <v>627817</v>
      </c>
      <c r="LN48" s="16">
        <v>11539389</v>
      </c>
      <c r="LO48" s="18">
        <v>627817</v>
      </c>
      <c r="LP48" s="16">
        <v>10911572</v>
      </c>
      <c r="LQ48" s="16">
        <v>14409528</v>
      </c>
      <c r="LR48" s="18">
        <v>0</v>
      </c>
      <c r="LS48" s="18">
        <v>0</v>
      </c>
      <c r="LT48" s="18">
        <v>568562</v>
      </c>
      <c r="LU48" s="16">
        <v>0</v>
      </c>
      <c r="LV48" s="16">
        <v>244320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3487917</v>
      </c>
      <c r="MC48" s="16">
        <v>244320</v>
      </c>
      <c r="MD48" s="16">
        <v>0</v>
      </c>
      <c r="ME48" s="16">
        <v>134936</v>
      </c>
      <c r="MF48" s="16">
        <v>0</v>
      </c>
      <c r="MG48" s="16">
        <v>60038</v>
      </c>
      <c r="MH48" s="16">
        <v>130</v>
      </c>
      <c r="MI48" s="16">
        <v>0</v>
      </c>
      <c r="MJ48" s="16">
        <v>3927341</v>
      </c>
      <c r="MK48" s="16">
        <v>313535035</v>
      </c>
      <c r="ML48" s="16">
        <v>1.34</v>
      </c>
      <c r="MM48" s="16">
        <v>420137</v>
      </c>
      <c r="MN48" s="16">
        <v>0.02</v>
      </c>
      <c r="MO48" s="16">
        <v>6746823</v>
      </c>
      <c r="MP48" s="16">
        <v>134936</v>
      </c>
      <c r="MQ48" s="16">
        <v>420137</v>
      </c>
      <c r="MR48" s="16">
        <v>134936</v>
      </c>
      <c r="MS48" s="16">
        <v>285201</v>
      </c>
      <c r="MT48" s="17">
        <v>0.02</v>
      </c>
      <c r="MU48" s="17">
        <v>0</v>
      </c>
      <c r="MV48" s="17">
        <v>0</v>
      </c>
      <c r="MW48" s="17">
        <v>0</v>
      </c>
      <c r="MX48" s="17">
        <v>0.02</v>
      </c>
      <c r="MY48" s="17">
        <v>0.04</v>
      </c>
      <c r="MZ48" s="16">
        <v>134936</v>
      </c>
      <c r="NA48" s="16">
        <v>0</v>
      </c>
      <c r="NB48" s="18">
        <v>0</v>
      </c>
      <c r="NC48" s="16">
        <v>0</v>
      </c>
      <c r="ND48" s="17">
        <v>134936</v>
      </c>
      <c r="NE48" s="16">
        <v>600000</v>
      </c>
      <c r="NF48" s="16">
        <v>0</v>
      </c>
      <c r="NG48" s="16">
        <v>103467</v>
      </c>
      <c r="NH48" s="16">
        <v>0</v>
      </c>
      <c r="NI48" s="16">
        <v>0</v>
      </c>
      <c r="NJ48" s="17">
        <v>0</v>
      </c>
      <c r="NK48" s="17">
        <v>842345</v>
      </c>
    </row>
    <row r="49" spans="1:375" x14ac:dyDescent="0.55000000000000004">
      <c r="A49" s="13" t="s">
        <v>1191</v>
      </c>
      <c r="B49" s="13" t="s">
        <v>1192</v>
      </c>
      <c r="C49" s="13" t="s">
        <v>105</v>
      </c>
      <c r="D49" s="13" t="s">
        <v>106</v>
      </c>
      <c r="E49" s="14">
        <v>434.4</v>
      </c>
      <c r="F49" s="15">
        <v>-0.35399999999999998</v>
      </c>
      <c r="G49" s="16">
        <v>7439</v>
      </c>
      <c r="H49" s="16">
        <v>-2633</v>
      </c>
      <c r="I49" s="16">
        <v>6553</v>
      </c>
      <c r="J49" s="15">
        <v>-0.35399999999999998</v>
      </c>
      <c r="K49" s="16">
        <v>-2320</v>
      </c>
      <c r="L49" s="16">
        <v>7439</v>
      </c>
      <c r="M49" s="16">
        <v>222</v>
      </c>
      <c r="N49" s="16">
        <v>7661</v>
      </c>
      <c r="O49" s="17">
        <v>680.34</v>
      </c>
      <c r="P49" s="17">
        <v>36.35</v>
      </c>
      <c r="Q49" s="14">
        <v>434.4</v>
      </c>
      <c r="R49" s="17">
        <v>470.75</v>
      </c>
      <c r="S49" s="17">
        <v>0.54</v>
      </c>
      <c r="T49" s="17">
        <v>471.29</v>
      </c>
      <c r="U49" s="15">
        <v>19.84</v>
      </c>
      <c r="V49" s="15">
        <v>1.8580000000000001</v>
      </c>
      <c r="W49" s="15">
        <f>Data_AidAndLevy4[[#This Row],[L310]]*Data_AidAndLevy4[[#This Row],[L203]]</f>
        <v>14234.138000000001</v>
      </c>
      <c r="X49" s="17">
        <v>0.78</v>
      </c>
      <c r="Y49" s="17">
        <f>Data_AidAndLevy4[[#This Row],[L311]]*Data_AidAndLevy4[[#This Row],[L203]]</f>
        <v>5975.58</v>
      </c>
      <c r="Z49" s="15">
        <v>0</v>
      </c>
      <c r="AA49" s="15">
        <v>22.478000000000002</v>
      </c>
      <c r="AB49" s="17">
        <v>470.75</v>
      </c>
      <c r="AC49" s="15">
        <v>493.22800000000001</v>
      </c>
      <c r="AD49" s="17">
        <v>36.35</v>
      </c>
      <c r="AE49" s="15">
        <v>456.87799999999999</v>
      </c>
      <c r="AF49" s="16">
        <v>7661</v>
      </c>
      <c r="AG49" s="14">
        <v>434.4</v>
      </c>
      <c r="AH49" s="16">
        <v>3327938</v>
      </c>
      <c r="AI49" s="16">
        <v>3456159</v>
      </c>
      <c r="AJ49" s="17">
        <v>1.01</v>
      </c>
      <c r="AK49" s="16">
        <v>3490721</v>
      </c>
      <c r="AL49" s="16">
        <v>3327938</v>
      </c>
      <c r="AM49" s="16">
        <v>162783</v>
      </c>
      <c r="AN49" s="16">
        <v>7661</v>
      </c>
      <c r="AO49" s="15">
        <v>22.478000000000002</v>
      </c>
      <c r="AP49" s="16">
        <v>172204</v>
      </c>
      <c r="AQ49" s="16">
        <v>7661</v>
      </c>
      <c r="AR49" s="17">
        <v>36.35</v>
      </c>
      <c r="AS49" s="16">
        <v>278477</v>
      </c>
      <c r="AT49" s="17">
        <v>699.41</v>
      </c>
      <c r="AU49" s="14">
        <v>434.4</v>
      </c>
      <c r="AV49" s="16">
        <v>303824</v>
      </c>
      <c r="AW49" s="16">
        <v>316086</v>
      </c>
      <c r="AX49" s="16">
        <v>303824</v>
      </c>
      <c r="AY49" s="16">
        <v>12262</v>
      </c>
      <c r="AZ49" s="16">
        <v>303824</v>
      </c>
      <c r="BA49" s="16">
        <v>316086</v>
      </c>
      <c r="BB49" s="17">
        <v>69.69</v>
      </c>
      <c r="BC49" s="14">
        <v>434.4</v>
      </c>
      <c r="BD49" s="16">
        <v>30273</v>
      </c>
      <c r="BE49" s="16">
        <v>31374</v>
      </c>
      <c r="BF49" s="16">
        <v>30273</v>
      </c>
      <c r="BG49" s="16">
        <v>1101</v>
      </c>
      <c r="BH49" s="16">
        <v>30273</v>
      </c>
      <c r="BI49" s="16">
        <v>31374</v>
      </c>
      <c r="BJ49" s="17">
        <v>79.069999999999993</v>
      </c>
      <c r="BK49" s="14">
        <v>434.4</v>
      </c>
      <c r="BL49" s="16">
        <v>34348</v>
      </c>
      <c r="BM49" s="16">
        <v>35644</v>
      </c>
      <c r="BN49" s="16">
        <v>34348</v>
      </c>
      <c r="BO49" s="16">
        <v>1296</v>
      </c>
      <c r="BP49" s="16">
        <v>34348</v>
      </c>
      <c r="BQ49" s="16">
        <v>35644</v>
      </c>
      <c r="BR49" s="17">
        <v>368.53</v>
      </c>
      <c r="BS49" s="14">
        <v>434.4</v>
      </c>
      <c r="BT49" s="16">
        <v>160089</v>
      </c>
      <c r="BU49" s="16">
        <v>166234</v>
      </c>
      <c r="BV49" s="16">
        <v>160089</v>
      </c>
      <c r="BW49" s="16">
        <v>6145</v>
      </c>
      <c r="BX49" s="16">
        <v>160089</v>
      </c>
      <c r="BY49" s="16">
        <v>166234</v>
      </c>
      <c r="BZ49" s="17">
        <v>332.98</v>
      </c>
      <c r="CA49" s="17">
        <v>470.75</v>
      </c>
      <c r="CB49" s="16">
        <v>156750</v>
      </c>
      <c r="CC49" s="16">
        <v>163088</v>
      </c>
      <c r="CD49" s="16">
        <v>1820</v>
      </c>
      <c r="CE49" s="16">
        <v>164908</v>
      </c>
      <c r="CF49" s="16">
        <v>156750</v>
      </c>
      <c r="CG49" s="16">
        <v>8158</v>
      </c>
      <c r="CH49" s="14">
        <v>434.4</v>
      </c>
      <c r="CI49" s="16">
        <v>8</v>
      </c>
      <c r="CJ49" s="14">
        <v>0</v>
      </c>
      <c r="CK49" s="16">
        <v>442</v>
      </c>
      <c r="CL49" s="17">
        <v>62.16</v>
      </c>
      <c r="CM49" s="16">
        <v>27475</v>
      </c>
      <c r="CN49" s="16">
        <v>442</v>
      </c>
      <c r="CO49" s="17">
        <v>68.33</v>
      </c>
      <c r="CP49" s="16">
        <v>30202</v>
      </c>
      <c r="CQ49" s="17">
        <v>0.54</v>
      </c>
      <c r="CR49" s="17">
        <v>332.98</v>
      </c>
      <c r="CS49" s="16">
        <v>180</v>
      </c>
      <c r="CT49" s="17">
        <v>31.52</v>
      </c>
      <c r="CU49" s="17">
        <v>470.75</v>
      </c>
      <c r="CV49" s="16">
        <v>14838</v>
      </c>
      <c r="CW49" s="16">
        <v>15398</v>
      </c>
      <c r="CX49" s="16">
        <v>14838</v>
      </c>
      <c r="CY49" s="16">
        <v>560</v>
      </c>
      <c r="CZ49" s="16">
        <v>14838</v>
      </c>
      <c r="DA49" s="16">
        <v>15398</v>
      </c>
      <c r="DB49" s="17">
        <v>3.67</v>
      </c>
      <c r="DC49" s="17">
        <v>470.75</v>
      </c>
      <c r="DD49" s="16">
        <v>1728</v>
      </c>
      <c r="DE49" s="16">
        <v>1791</v>
      </c>
      <c r="DF49" s="16">
        <v>1728</v>
      </c>
      <c r="DG49" s="16">
        <v>63</v>
      </c>
      <c r="DH49" s="16">
        <v>1728</v>
      </c>
      <c r="DI49" s="16">
        <v>1791</v>
      </c>
      <c r="DJ49" s="16">
        <v>3327938</v>
      </c>
      <c r="DK49" s="16">
        <v>162783</v>
      </c>
      <c r="DL49" s="16">
        <v>172204</v>
      </c>
      <c r="DM49" s="16">
        <v>278477</v>
      </c>
      <c r="DN49" s="16">
        <v>316086</v>
      </c>
      <c r="DO49" s="16">
        <v>31374</v>
      </c>
      <c r="DP49" s="16">
        <v>35644</v>
      </c>
      <c r="DQ49" s="16">
        <v>166234</v>
      </c>
      <c r="DR49" s="16">
        <v>156750</v>
      </c>
      <c r="DS49" s="16">
        <v>8158</v>
      </c>
      <c r="DT49" s="16">
        <v>27475</v>
      </c>
      <c r="DU49" s="16">
        <v>30202</v>
      </c>
      <c r="DV49" s="16">
        <v>180</v>
      </c>
      <c r="DW49" s="16">
        <v>15398</v>
      </c>
      <c r="DX49" s="16">
        <v>1791</v>
      </c>
      <c r="DY49" s="16">
        <v>31232</v>
      </c>
      <c r="DZ49" s="16">
        <v>65947</v>
      </c>
      <c r="EA49" s="16">
        <v>-2633</v>
      </c>
      <c r="EB49" s="16">
        <v>4762776</v>
      </c>
      <c r="EC49" s="16">
        <v>168119523</v>
      </c>
      <c r="ED49" s="18">
        <v>5.4</v>
      </c>
      <c r="EE49" s="16">
        <v>907845</v>
      </c>
      <c r="EF49" s="16">
        <v>11952</v>
      </c>
      <c r="EG49" s="16">
        <v>11837</v>
      </c>
      <c r="EH49" s="16">
        <v>115</v>
      </c>
      <c r="EI49" s="16">
        <v>907845</v>
      </c>
      <c r="EJ49" s="16">
        <v>907960</v>
      </c>
      <c r="EK49" s="16">
        <v>18374633</v>
      </c>
      <c r="EL49" s="16">
        <v>15866500</v>
      </c>
      <c r="EM49" s="16">
        <v>2508133</v>
      </c>
      <c r="EN49" s="18">
        <v>5.4</v>
      </c>
      <c r="EO49" s="16">
        <v>13544</v>
      </c>
      <c r="EP49" s="16">
        <v>0</v>
      </c>
      <c r="EQ49" s="16">
        <v>0</v>
      </c>
      <c r="ER49" s="16">
        <v>0</v>
      </c>
      <c r="ES49" s="16">
        <v>13544</v>
      </c>
      <c r="ET49" s="16">
        <v>13544</v>
      </c>
      <c r="EU49" s="16">
        <v>907960</v>
      </c>
      <c r="EV49" s="16">
        <v>921504</v>
      </c>
      <c r="EW49" s="16">
        <v>6749</v>
      </c>
      <c r="EX49" s="15">
        <v>456.87799999999999</v>
      </c>
      <c r="EY49" s="16">
        <v>3083470</v>
      </c>
      <c r="EZ49" s="16">
        <v>6749</v>
      </c>
      <c r="FA49" s="17">
        <v>36.35</v>
      </c>
      <c r="FB49" s="16">
        <v>245326</v>
      </c>
      <c r="FC49" s="16">
        <v>264</v>
      </c>
      <c r="FD49" s="17">
        <v>471.29</v>
      </c>
      <c r="FE49" s="16">
        <v>124421</v>
      </c>
      <c r="FF49" s="16">
        <v>15398</v>
      </c>
      <c r="FG49" s="16">
        <v>1791</v>
      </c>
      <c r="FH49" s="16">
        <v>141610</v>
      </c>
      <c r="FI49" s="16">
        <v>3083470</v>
      </c>
      <c r="FJ49" s="16">
        <v>245326</v>
      </c>
      <c r="FK49" s="16">
        <v>-2320</v>
      </c>
      <c r="FL49" s="16">
        <v>316086</v>
      </c>
      <c r="FM49" s="16">
        <v>31374</v>
      </c>
      <c r="FN49" s="16">
        <v>35644</v>
      </c>
      <c r="FO49" s="16">
        <v>166234</v>
      </c>
      <c r="FP49" s="16">
        <v>4017424</v>
      </c>
      <c r="FQ49" s="16">
        <v>921504</v>
      </c>
      <c r="FR49" s="16">
        <v>3095920</v>
      </c>
      <c r="FS49" s="15">
        <v>493.22800000000001</v>
      </c>
      <c r="FT49" s="16">
        <v>300</v>
      </c>
      <c r="FU49" s="16">
        <v>147968</v>
      </c>
      <c r="FV49" s="16">
        <v>3095920</v>
      </c>
      <c r="FW49" s="16">
        <v>0</v>
      </c>
      <c r="FX49" s="14">
        <v>8.5</v>
      </c>
      <c r="FY49" s="16">
        <v>7635</v>
      </c>
      <c r="FZ49" s="16">
        <v>64898</v>
      </c>
      <c r="GA49" s="14">
        <v>0</v>
      </c>
      <c r="GB49" s="16">
        <v>7413</v>
      </c>
      <c r="GC49" s="16">
        <v>0</v>
      </c>
      <c r="GD49" s="16">
        <v>64898</v>
      </c>
      <c r="GE49" s="16">
        <v>64898</v>
      </c>
      <c r="GF49" s="16">
        <v>4762776</v>
      </c>
      <c r="GG49" s="16">
        <v>4017424</v>
      </c>
      <c r="GH49" s="16">
        <v>0</v>
      </c>
      <c r="GI49" s="16">
        <v>745352</v>
      </c>
      <c r="GJ49" s="16">
        <v>168119523</v>
      </c>
      <c r="GK49" s="16">
        <v>165625928</v>
      </c>
      <c r="GL49" s="16">
        <v>2493595</v>
      </c>
      <c r="GM49" s="16">
        <v>165625928</v>
      </c>
      <c r="GN49" s="18">
        <v>1.5100000000000001E-2</v>
      </c>
      <c r="GO49" s="16">
        <v>15956</v>
      </c>
      <c r="GP49" s="16">
        <v>241</v>
      </c>
      <c r="GQ49" s="16">
        <v>15956</v>
      </c>
      <c r="GR49" s="16">
        <v>241</v>
      </c>
      <c r="GS49" s="16">
        <v>15715</v>
      </c>
      <c r="GT49" s="16">
        <v>886</v>
      </c>
      <c r="GU49" s="16">
        <v>685</v>
      </c>
      <c r="GV49" s="16">
        <v>201</v>
      </c>
      <c r="GW49" s="15">
        <v>493.22800000000001</v>
      </c>
      <c r="GX49" s="16">
        <v>99139</v>
      </c>
      <c r="GY49" s="15">
        <v>493.22800000000001</v>
      </c>
      <c r="GZ49" s="16">
        <v>10</v>
      </c>
      <c r="HA49" s="16">
        <v>4932</v>
      </c>
      <c r="HB49" s="15">
        <v>493.22800000000001</v>
      </c>
      <c r="HC49" s="16">
        <v>7635</v>
      </c>
      <c r="HD49" s="15">
        <v>0.11600000000000001</v>
      </c>
      <c r="HE49" s="16">
        <v>437000</v>
      </c>
      <c r="HF49" s="16">
        <v>99139</v>
      </c>
      <c r="HG49" s="16">
        <v>4932</v>
      </c>
      <c r="HH49" s="16">
        <v>332929</v>
      </c>
      <c r="HI49" s="16">
        <v>168119523</v>
      </c>
      <c r="HJ49" s="18">
        <v>1.98031</v>
      </c>
      <c r="HK49" s="18">
        <v>1.9617800000000001</v>
      </c>
      <c r="HL49" s="18">
        <v>1.8530000000000001E-2</v>
      </c>
      <c r="HM49" s="16">
        <v>168119523</v>
      </c>
      <c r="HN49" s="16">
        <v>3115</v>
      </c>
      <c r="HO49" s="16">
        <v>7635</v>
      </c>
      <c r="HP49" s="17">
        <v>0</v>
      </c>
      <c r="HQ49" s="16">
        <v>0</v>
      </c>
      <c r="HR49" s="15">
        <v>493.22800000000001</v>
      </c>
      <c r="HS49" s="16">
        <v>0</v>
      </c>
      <c r="HT49" s="16">
        <v>745352</v>
      </c>
      <c r="HU49" s="16">
        <v>15715</v>
      </c>
      <c r="HV49" s="16">
        <v>0</v>
      </c>
      <c r="HW49" s="16">
        <v>0</v>
      </c>
      <c r="HX49" s="16">
        <v>31232</v>
      </c>
      <c r="HY49" s="16">
        <v>99139</v>
      </c>
      <c r="HZ49" s="16">
        <v>4932</v>
      </c>
      <c r="IA49" s="16">
        <v>3115</v>
      </c>
      <c r="IB49" s="16">
        <v>0</v>
      </c>
      <c r="IC49" s="16">
        <v>653683</v>
      </c>
      <c r="ID49" s="16">
        <v>3095920</v>
      </c>
      <c r="IE49" s="16">
        <v>0</v>
      </c>
      <c r="IF49" s="16">
        <v>15715</v>
      </c>
      <c r="IG49" s="16">
        <v>0</v>
      </c>
      <c r="IH49" s="16">
        <v>0</v>
      </c>
      <c r="II49" s="16">
        <v>31232</v>
      </c>
      <c r="IJ49" s="16">
        <v>99139</v>
      </c>
      <c r="IK49" s="16">
        <v>4932</v>
      </c>
      <c r="IL49" s="16">
        <v>3115</v>
      </c>
      <c r="IM49" s="16">
        <v>0</v>
      </c>
      <c r="IN49" s="16">
        <v>0</v>
      </c>
      <c r="IO49" s="16">
        <v>64898</v>
      </c>
      <c r="IP49" s="16">
        <v>3252487</v>
      </c>
      <c r="IQ49" s="16">
        <v>3327938</v>
      </c>
      <c r="IR49" s="16">
        <v>162783</v>
      </c>
      <c r="IS49" s="16">
        <v>3490721</v>
      </c>
      <c r="IT49" s="19">
        <v>0.1</v>
      </c>
      <c r="IU49" s="16">
        <v>349072</v>
      </c>
      <c r="IV49" s="16">
        <v>168119523</v>
      </c>
      <c r="IW49" s="14">
        <v>434.4</v>
      </c>
      <c r="IX49" s="16">
        <v>387015</v>
      </c>
      <c r="IY49" s="16">
        <v>416026</v>
      </c>
      <c r="IZ49" s="16">
        <v>387015</v>
      </c>
      <c r="JA49" s="17">
        <v>0.25</v>
      </c>
      <c r="JB49" s="19">
        <v>0.26869999999999999</v>
      </c>
      <c r="JC49" s="16">
        <v>349072</v>
      </c>
      <c r="JD49" s="16">
        <v>93796</v>
      </c>
      <c r="JE49" s="17">
        <v>0</v>
      </c>
      <c r="JF49" s="16">
        <v>3226061</v>
      </c>
      <c r="JG49" s="16">
        <v>0</v>
      </c>
      <c r="JH49" s="16">
        <v>349072</v>
      </c>
      <c r="JI49" s="16">
        <v>93796</v>
      </c>
      <c r="JJ49" s="16">
        <v>0</v>
      </c>
      <c r="JK49" s="16">
        <v>255276</v>
      </c>
      <c r="JL49" s="16">
        <v>93796</v>
      </c>
      <c r="JM49" s="18">
        <v>0</v>
      </c>
      <c r="JN49" s="16">
        <v>0</v>
      </c>
      <c r="JO49" s="16">
        <v>0</v>
      </c>
      <c r="JP49" s="16">
        <v>255276</v>
      </c>
      <c r="JQ49" s="16">
        <v>255276</v>
      </c>
      <c r="JR49" s="16">
        <v>3490721</v>
      </c>
      <c r="JS49" s="19">
        <v>0</v>
      </c>
      <c r="JT49" s="16">
        <v>0</v>
      </c>
      <c r="JU49" s="17">
        <v>0</v>
      </c>
      <c r="JV49" s="16">
        <v>3226061</v>
      </c>
      <c r="JW49" s="16">
        <v>0</v>
      </c>
      <c r="JX49" s="16">
        <v>0</v>
      </c>
      <c r="JY49" s="16">
        <v>0</v>
      </c>
      <c r="JZ49" s="16">
        <v>0</v>
      </c>
      <c r="KA49" s="16">
        <v>7345</v>
      </c>
      <c r="KB49" s="16">
        <v>7274</v>
      </c>
      <c r="KC49" s="16">
        <v>71</v>
      </c>
      <c r="KD49" s="16">
        <v>653683</v>
      </c>
      <c r="KE49" s="16">
        <v>71</v>
      </c>
      <c r="KF49" s="16">
        <v>653612</v>
      </c>
      <c r="KG49" s="16">
        <v>115</v>
      </c>
      <c r="KH49" s="16">
        <v>71</v>
      </c>
      <c r="KI49" s="16">
        <v>186</v>
      </c>
      <c r="KJ49" s="16">
        <v>907845</v>
      </c>
      <c r="KK49" s="16">
        <v>653612</v>
      </c>
      <c r="KL49" s="18">
        <v>1561457</v>
      </c>
      <c r="KM49" s="16">
        <v>255276</v>
      </c>
      <c r="KN49" s="16">
        <v>0</v>
      </c>
      <c r="KO49" s="16">
        <v>0</v>
      </c>
      <c r="KP49" s="16">
        <v>0</v>
      </c>
      <c r="KQ49" s="16">
        <v>1816733</v>
      </c>
      <c r="KR49" s="16">
        <v>0</v>
      </c>
      <c r="KS49" s="16">
        <v>0</v>
      </c>
      <c r="KT49" s="16">
        <v>0</v>
      </c>
      <c r="KU49" s="16">
        <v>1816733</v>
      </c>
      <c r="KV49" s="16">
        <v>255276</v>
      </c>
      <c r="KW49" s="16">
        <v>1561457</v>
      </c>
      <c r="KX49" s="16">
        <v>168119523</v>
      </c>
      <c r="KY49" s="16">
        <v>9.2877799999999997</v>
      </c>
      <c r="KZ49" s="16">
        <v>255276</v>
      </c>
      <c r="LA49" s="16">
        <v>176281704</v>
      </c>
      <c r="LB49" s="16">
        <v>1.44811</v>
      </c>
      <c r="LC49" s="16">
        <v>9.2877799999999997</v>
      </c>
      <c r="LD49" s="16">
        <v>10.735889999999999</v>
      </c>
      <c r="LE49" s="16">
        <v>156750</v>
      </c>
      <c r="LF49" s="16">
        <v>8158</v>
      </c>
      <c r="LG49" s="16">
        <v>27475</v>
      </c>
      <c r="LH49" s="16">
        <v>30202</v>
      </c>
      <c r="LI49" s="16">
        <v>180</v>
      </c>
      <c r="LJ49" s="16">
        <v>15398</v>
      </c>
      <c r="LK49" s="16">
        <v>1791</v>
      </c>
      <c r="LL49" s="16">
        <v>31232</v>
      </c>
      <c r="LM49" s="16">
        <v>208722</v>
      </c>
      <c r="LN49" s="16">
        <v>3252487</v>
      </c>
      <c r="LO49" s="18">
        <v>208722</v>
      </c>
      <c r="LP49" s="16">
        <v>3043765</v>
      </c>
      <c r="LQ49" s="16">
        <v>4762776</v>
      </c>
      <c r="LR49" s="18">
        <v>0</v>
      </c>
      <c r="LS49" s="18">
        <v>0</v>
      </c>
      <c r="LT49" s="18">
        <v>255276</v>
      </c>
      <c r="LU49" s="16">
        <v>0</v>
      </c>
      <c r="LV49" s="16">
        <v>64898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1816733</v>
      </c>
      <c r="MC49" s="16">
        <v>64898</v>
      </c>
      <c r="MD49" s="16">
        <v>0</v>
      </c>
      <c r="ME49" s="16">
        <v>0</v>
      </c>
      <c r="MF49" s="16">
        <v>0</v>
      </c>
      <c r="MG49" s="16">
        <v>13544</v>
      </c>
      <c r="MH49" s="16">
        <v>186</v>
      </c>
      <c r="MI49" s="16">
        <v>0</v>
      </c>
      <c r="MJ49" s="16">
        <v>1895361</v>
      </c>
      <c r="MK49" s="16">
        <v>176281704</v>
      </c>
      <c r="ML49" s="16">
        <v>1.34</v>
      </c>
      <c r="MM49" s="16">
        <v>236217</v>
      </c>
      <c r="MN49" s="16">
        <v>0</v>
      </c>
      <c r="MO49" s="16">
        <v>3226061</v>
      </c>
      <c r="MP49" s="16">
        <v>0</v>
      </c>
      <c r="MQ49" s="16">
        <v>236217</v>
      </c>
      <c r="MR49" s="16">
        <v>0</v>
      </c>
      <c r="MS49" s="16">
        <v>236217</v>
      </c>
      <c r="MT49" s="17">
        <v>0</v>
      </c>
      <c r="MU49" s="17">
        <v>0</v>
      </c>
      <c r="MV49" s="17">
        <v>0</v>
      </c>
      <c r="MW49" s="17">
        <v>0</v>
      </c>
      <c r="MX49" s="17">
        <v>0</v>
      </c>
      <c r="MY49" s="17">
        <v>0</v>
      </c>
      <c r="MZ49" s="16">
        <v>0</v>
      </c>
      <c r="NA49" s="16">
        <v>0</v>
      </c>
      <c r="NB49" s="18">
        <v>0</v>
      </c>
      <c r="NC49" s="16">
        <v>0</v>
      </c>
      <c r="ND49" s="17">
        <v>0</v>
      </c>
      <c r="NE49" s="16">
        <v>300000</v>
      </c>
      <c r="NF49" s="16">
        <v>0</v>
      </c>
      <c r="NG49" s="16">
        <v>58173</v>
      </c>
      <c r="NH49" s="16">
        <v>0</v>
      </c>
      <c r="NI49" s="16">
        <v>0</v>
      </c>
      <c r="NJ49" s="17">
        <v>0</v>
      </c>
      <c r="NK49" s="17">
        <v>473278</v>
      </c>
    </row>
    <row r="50" spans="1:375" x14ac:dyDescent="0.55000000000000004">
      <c r="A50" s="13" t="s">
        <v>1195</v>
      </c>
      <c r="B50" s="13" t="s">
        <v>1220</v>
      </c>
      <c r="C50" s="13" t="s">
        <v>103</v>
      </c>
      <c r="D50" s="13" t="s">
        <v>1221</v>
      </c>
      <c r="E50" s="14">
        <v>451.7</v>
      </c>
      <c r="F50" s="15">
        <v>1.9490000000000001</v>
      </c>
      <c r="G50" s="16">
        <v>7413</v>
      </c>
      <c r="H50" s="16">
        <v>14448</v>
      </c>
      <c r="I50" s="16">
        <v>6553</v>
      </c>
      <c r="J50" s="15">
        <v>1.9490000000000001</v>
      </c>
      <c r="K50" s="16">
        <v>12772</v>
      </c>
      <c r="L50" s="16">
        <v>7413</v>
      </c>
      <c r="M50" s="16">
        <v>222</v>
      </c>
      <c r="N50" s="16">
        <v>7635</v>
      </c>
      <c r="O50" s="17">
        <v>651.30999999999995</v>
      </c>
      <c r="P50" s="17">
        <v>62.56</v>
      </c>
      <c r="Q50" s="14">
        <v>451.7</v>
      </c>
      <c r="R50" s="17">
        <v>514.26</v>
      </c>
      <c r="S50" s="17">
        <v>1.38</v>
      </c>
      <c r="T50" s="17">
        <v>515.64</v>
      </c>
      <c r="U50" s="15">
        <v>18.989999999999998</v>
      </c>
      <c r="V50" s="15">
        <v>2.339</v>
      </c>
      <c r="W50" s="15">
        <f>Data_AidAndLevy4[[#This Row],[L310]]*Data_AidAndLevy4[[#This Row],[L203]]</f>
        <v>17858.264999999999</v>
      </c>
      <c r="X50" s="17">
        <v>0</v>
      </c>
      <c r="Y50" s="17">
        <f>Data_AidAndLevy4[[#This Row],[L311]]*Data_AidAndLevy4[[#This Row],[L203]]</f>
        <v>0</v>
      </c>
      <c r="Z50" s="15">
        <v>0</v>
      </c>
      <c r="AA50" s="15">
        <v>21.329000000000001</v>
      </c>
      <c r="AB50" s="17">
        <v>514.26</v>
      </c>
      <c r="AC50" s="15">
        <v>535.58900000000006</v>
      </c>
      <c r="AD50" s="17">
        <v>62.56</v>
      </c>
      <c r="AE50" s="15">
        <v>473.029</v>
      </c>
      <c r="AF50" s="16">
        <v>7635</v>
      </c>
      <c r="AG50" s="14">
        <v>451.7</v>
      </c>
      <c r="AH50" s="16">
        <v>3448730</v>
      </c>
      <c r="AI50" s="16">
        <v>3241705</v>
      </c>
      <c r="AJ50" s="17">
        <v>1.01</v>
      </c>
      <c r="AK50" s="16">
        <v>3274122</v>
      </c>
      <c r="AL50" s="16">
        <v>3448730</v>
      </c>
      <c r="AM50" s="16">
        <v>0</v>
      </c>
      <c r="AN50" s="16">
        <v>7635</v>
      </c>
      <c r="AO50" s="15">
        <v>21.329000000000001</v>
      </c>
      <c r="AP50" s="16">
        <v>162847</v>
      </c>
      <c r="AQ50" s="16">
        <v>7635</v>
      </c>
      <c r="AR50" s="17">
        <v>62.56</v>
      </c>
      <c r="AS50" s="16">
        <v>477646</v>
      </c>
      <c r="AT50" s="17">
        <v>670.38</v>
      </c>
      <c r="AU50" s="14">
        <v>451.7</v>
      </c>
      <c r="AV50" s="16">
        <v>302811</v>
      </c>
      <c r="AW50" s="16">
        <v>284818</v>
      </c>
      <c r="AX50" s="16">
        <v>302811</v>
      </c>
      <c r="AY50" s="16">
        <v>0</v>
      </c>
      <c r="AZ50" s="16">
        <v>302811</v>
      </c>
      <c r="BA50" s="16">
        <v>302811</v>
      </c>
      <c r="BB50" s="17">
        <v>70.13</v>
      </c>
      <c r="BC50" s="14">
        <v>451.7</v>
      </c>
      <c r="BD50" s="16">
        <v>31678</v>
      </c>
      <c r="BE50" s="16">
        <v>29723</v>
      </c>
      <c r="BF50" s="16">
        <v>31678</v>
      </c>
      <c r="BG50" s="16">
        <v>0</v>
      </c>
      <c r="BH50" s="16">
        <v>31678</v>
      </c>
      <c r="BI50" s="16">
        <v>31678</v>
      </c>
      <c r="BJ50" s="17">
        <v>70.08</v>
      </c>
      <c r="BK50" s="14">
        <v>451.7</v>
      </c>
      <c r="BL50" s="16">
        <v>31655</v>
      </c>
      <c r="BM50" s="16">
        <v>29618</v>
      </c>
      <c r="BN50" s="16">
        <v>31655</v>
      </c>
      <c r="BO50" s="16">
        <v>0</v>
      </c>
      <c r="BP50" s="16">
        <v>31655</v>
      </c>
      <c r="BQ50" s="16">
        <v>31655</v>
      </c>
      <c r="BR50" s="17">
        <v>368.53</v>
      </c>
      <c r="BS50" s="14">
        <v>451.7</v>
      </c>
      <c r="BT50" s="16">
        <v>166465</v>
      </c>
      <c r="BU50" s="16">
        <v>156466</v>
      </c>
      <c r="BV50" s="16">
        <v>166465</v>
      </c>
      <c r="BW50" s="16">
        <v>0</v>
      </c>
      <c r="BX50" s="16">
        <v>166465</v>
      </c>
      <c r="BY50" s="16">
        <v>166465</v>
      </c>
      <c r="BZ50" s="17">
        <v>348.14</v>
      </c>
      <c r="CA50" s="17">
        <v>514.26</v>
      </c>
      <c r="CB50" s="16">
        <v>179034</v>
      </c>
      <c r="CC50" s="16">
        <v>166076</v>
      </c>
      <c r="CD50" s="16">
        <v>2920</v>
      </c>
      <c r="CE50" s="16">
        <v>168996</v>
      </c>
      <c r="CF50" s="16">
        <v>179034</v>
      </c>
      <c r="CG50" s="16">
        <v>0</v>
      </c>
      <c r="CH50" s="14">
        <v>451.7</v>
      </c>
      <c r="CI50" s="16">
        <v>0</v>
      </c>
      <c r="CJ50" s="14">
        <v>0</v>
      </c>
      <c r="CK50" s="16">
        <v>452</v>
      </c>
      <c r="CL50" s="17">
        <v>62.44</v>
      </c>
      <c r="CM50" s="16">
        <v>28223</v>
      </c>
      <c r="CN50" s="16">
        <v>452</v>
      </c>
      <c r="CO50" s="17">
        <v>69.56</v>
      </c>
      <c r="CP50" s="16">
        <v>31441</v>
      </c>
      <c r="CQ50" s="17">
        <v>1.38</v>
      </c>
      <c r="CR50" s="17">
        <v>348.14</v>
      </c>
      <c r="CS50" s="16">
        <v>480</v>
      </c>
      <c r="CT50" s="17">
        <v>34.47</v>
      </c>
      <c r="CU50" s="17">
        <v>514.26</v>
      </c>
      <c r="CV50" s="16">
        <v>17727</v>
      </c>
      <c r="CW50" s="16">
        <v>16425</v>
      </c>
      <c r="CX50" s="16">
        <v>17727</v>
      </c>
      <c r="CY50" s="16">
        <v>0</v>
      </c>
      <c r="CZ50" s="16">
        <v>17727</v>
      </c>
      <c r="DA50" s="16">
        <v>17727</v>
      </c>
      <c r="DB50" s="17">
        <v>3.74</v>
      </c>
      <c r="DC50" s="17">
        <v>514.26</v>
      </c>
      <c r="DD50" s="16">
        <v>1923</v>
      </c>
      <c r="DE50" s="16">
        <v>1776</v>
      </c>
      <c r="DF50" s="16">
        <v>1923</v>
      </c>
      <c r="DG50" s="16">
        <v>0</v>
      </c>
      <c r="DH50" s="16">
        <v>1923</v>
      </c>
      <c r="DI50" s="16">
        <v>1923</v>
      </c>
      <c r="DJ50" s="16">
        <v>3448730</v>
      </c>
      <c r="DK50" s="16">
        <v>0</v>
      </c>
      <c r="DL50" s="16">
        <v>162847</v>
      </c>
      <c r="DM50" s="16">
        <v>477646</v>
      </c>
      <c r="DN50" s="16">
        <v>302811</v>
      </c>
      <c r="DO50" s="16">
        <v>31678</v>
      </c>
      <c r="DP50" s="16">
        <v>31655</v>
      </c>
      <c r="DQ50" s="16">
        <v>166465</v>
      </c>
      <c r="DR50" s="16">
        <v>179034</v>
      </c>
      <c r="DS50" s="16">
        <v>0</v>
      </c>
      <c r="DT50" s="16">
        <v>28223</v>
      </c>
      <c r="DU50" s="16">
        <v>31441</v>
      </c>
      <c r="DV50" s="16">
        <v>480</v>
      </c>
      <c r="DW50" s="16">
        <v>17727</v>
      </c>
      <c r="DX50" s="16">
        <v>1923</v>
      </c>
      <c r="DY50" s="16">
        <v>39301</v>
      </c>
      <c r="DZ50" s="16">
        <v>75184</v>
      </c>
      <c r="EA50" s="16">
        <v>14448</v>
      </c>
      <c r="EB50" s="16">
        <v>4930991</v>
      </c>
      <c r="EC50" s="16">
        <v>215030003</v>
      </c>
      <c r="ED50" s="18">
        <v>5.4</v>
      </c>
      <c r="EE50" s="16">
        <v>1161162</v>
      </c>
      <c r="EF50" s="16">
        <v>17921</v>
      </c>
      <c r="EG50" s="16">
        <v>17884</v>
      </c>
      <c r="EH50" s="16">
        <v>37</v>
      </c>
      <c r="EI50" s="16">
        <v>1161162</v>
      </c>
      <c r="EJ50" s="16">
        <v>1161199</v>
      </c>
      <c r="EK50" s="16">
        <v>32096476</v>
      </c>
      <c r="EL50" s="16">
        <v>26325224</v>
      </c>
      <c r="EM50" s="16">
        <v>5771252</v>
      </c>
      <c r="EN50" s="18">
        <v>5.4</v>
      </c>
      <c r="EO50" s="16">
        <v>31165</v>
      </c>
      <c r="EP50" s="16">
        <v>0</v>
      </c>
      <c r="EQ50" s="16">
        <v>0</v>
      </c>
      <c r="ER50" s="16">
        <v>0</v>
      </c>
      <c r="ES50" s="16">
        <v>31165</v>
      </c>
      <c r="ET50" s="16">
        <v>31165</v>
      </c>
      <c r="EU50" s="16">
        <v>1161199</v>
      </c>
      <c r="EV50" s="16">
        <v>1192364</v>
      </c>
      <c r="EW50" s="16">
        <v>6749</v>
      </c>
      <c r="EX50" s="15">
        <v>473.029</v>
      </c>
      <c r="EY50" s="16">
        <v>3192473</v>
      </c>
      <c r="EZ50" s="16">
        <v>6749</v>
      </c>
      <c r="FA50" s="17">
        <v>62.56</v>
      </c>
      <c r="FB50" s="16">
        <v>422217</v>
      </c>
      <c r="FC50" s="16">
        <v>264</v>
      </c>
      <c r="FD50" s="17">
        <v>515.64</v>
      </c>
      <c r="FE50" s="16">
        <v>136129</v>
      </c>
      <c r="FF50" s="16">
        <v>17727</v>
      </c>
      <c r="FG50" s="16">
        <v>1923</v>
      </c>
      <c r="FH50" s="16">
        <v>155779</v>
      </c>
      <c r="FI50" s="16">
        <v>3192473</v>
      </c>
      <c r="FJ50" s="16">
        <v>422217</v>
      </c>
      <c r="FK50" s="16">
        <v>12772</v>
      </c>
      <c r="FL50" s="16">
        <v>302811</v>
      </c>
      <c r="FM50" s="16">
        <v>31678</v>
      </c>
      <c r="FN50" s="16">
        <v>31655</v>
      </c>
      <c r="FO50" s="16">
        <v>166465</v>
      </c>
      <c r="FP50" s="16">
        <v>4315850</v>
      </c>
      <c r="FQ50" s="16">
        <v>1192364</v>
      </c>
      <c r="FR50" s="16">
        <v>3123486</v>
      </c>
      <c r="FS50" s="15">
        <v>535.58900000000006</v>
      </c>
      <c r="FT50" s="16">
        <v>300</v>
      </c>
      <c r="FU50" s="16">
        <v>160677</v>
      </c>
      <c r="FV50" s="16">
        <v>3123486</v>
      </c>
      <c r="FW50" s="16">
        <v>0</v>
      </c>
      <c r="FX50" s="14">
        <v>16.5</v>
      </c>
      <c r="FY50" s="16">
        <v>7635</v>
      </c>
      <c r="FZ50" s="16">
        <v>125978</v>
      </c>
      <c r="GA50" s="14">
        <v>0</v>
      </c>
      <c r="GB50" s="16">
        <v>7413</v>
      </c>
      <c r="GC50" s="16">
        <v>0</v>
      </c>
      <c r="GD50" s="16">
        <v>125978</v>
      </c>
      <c r="GE50" s="16">
        <v>125978</v>
      </c>
      <c r="GF50" s="16">
        <v>4930991</v>
      </c>
      <c r="GG50" s="16">
        <v>4315850</v>
      </c>
      <c r="GH50" s="16">
        <v>0</v>
      </c>
      <c r="GI50" s="16">
        <v>615141</v>
      </c>
      <c r="GJ50" s="16">
        <v>215030003</v>
      </c>
      <c r="GK50" s="16">
        <v>214185870</v>
      </c>
      <c r="GL50" s="16">
        <v>844133</v>
      </c>
      <c r="GM50" s="16">
        <v>214185870</v>
      </c>
      <c r="GN50" s="18">
        <v>3.8999999999999998E-3</v>
      </c>
      <c r="GO50" s="16">
        <v>13756</v>
      </c>
      <c r="GP50" s="16">
        <v>54</v>
      </c>
      <c r="GQ50" s="16">
        <v>13756</v>
      </c>
      <c r="GR50" s="16">
        <v>54</v>
      </c>
      <c r="GS50" s="16">
        <v>13702</v>
      </c>
      <c r="GT50" s="16">
        <v>886</v>
      </c>
      <c r="GU50" s="16">
        <v>685</v>
      </c>
      <c r="GV50" s="16">
        <v>201</v>
      </c>
      <c r="GW50" s="15">
        <v>535.58900000000006</v>
      </c>
      <c r="GX50" s="16">
        <v>107653</v>
      </c>
      <c r="GY50" s="15">
        <v>535.58900000000006</v>
      </c>
      <c r="GZ50" s="16">
        <v>10</v>
      </c>
      <c r="HA50" s="16">
        <v>5356</v>
      </c>
      <c r="HB50" s="15">
        <v>535.58900000000006</v>
      </c>
      <c r="HC50" s="16">
        <v>7635</v>
      </c>
      <c r="HD50" s="15">
        <v>0.11600000000000001</v>
      </c>
      <c r="HE50" s="16">
        <v>474532</v>
      </c>
      <c r="HF50" s="16">
        <v>107653</v>
      </c>
      <c r="HG50" s="16">
        <v>5356</v>
      </c>
      <c r="HH50" s="16">
        <v>361523</v>
      </c>
      <c r="HI50" s="16">
        <v>215030003</v>
      </c>
      <c r="HJ50" s="18">
        <v>1.68127</v>
      </c>
      <c r="HK50" s="18">
        <v>1.9617800000000001</v>
      </c>
      <c r="HL50" s="18">
        <v>0</v>
      </c>
      <c r="HM50" s="16">
        <v>215030003</v>
      </c>
      <c r="HN50" s="16">
        <v>0</v>
      </c>
      <c r="HO50" s="16">
        <v>7635</v>
      </c>
      <c r="HP50" s="17">
        <v>0</v>
      </c>
      <c r="HQ50" s="16">
        <v>0</v>
      </c>
      <c r="HR50" s="15">
        <v>535.58900000000006</v>
      </c>
      <c r="HS50" s="16">
        <v>0</v>
      </c>
      <c r="HT50" s="16">
        <v>615141</v>
      </c>
      <c r="HU50" s="16">
        <v>13702</v>
      </c>
      <c r="HV50" s="16">
        <v>0</v>
      </c>
      <c r="HW50" s="16">
        <v>0</v>
      </c>
      <c r="HX50" s="16">
        <v>39301</v>
      </c>
      <c r="HY50" s="16">
        <v>107653</v>
      </c>
      <c r="HZ50" s="16">
        <v>5356</v>
      </c>
      <c r="IA50" s="16">
        <v>0</v>
      </c>
      <c r="IB50" s="16">
        <v>0</v>
      </c>
      <c r="IC50" s="16">
        <v>527731</v>
      </c>
      <c r="ID50" s="16">
        <v>3123486</v>
      </c>
      <c r="IE50" s="16">
        <v>0</v>
      </c>
      <c r="IF50" s="16">
        <v>13702</v>
      </c>
      <c r="IG50" s="16">
        <v>0</v>
      </c>
      <c r="IH50" s="16">
        <v>0</v>
      </c>
      <c r="II50" s="16">
        <v>39301</v>
      </c>
      <c r="IJ50" s="16">
        <v>107653</v>
      </c>
      <c r="IK50" s="16">
        <v>5356</v>
      </c>
      <c r="IL50" s="16">
        <v>0</v>
      </c>
      <c r="IM50" s="16">
        <v>0</v>
      </c>
      <c r="IN50" s="16">
        <v>0</v>
      </c>
      <c r="IO50" s="16">
        <v>125978</v>
      </c>
      <c r="IP50" s="16">
        <v>3336874</v>
      </c>
      <c r="IQ50" s="16">
        <v>3448730</v>
      </c>
      <c r="IR50" s="16">
        <v>0</v>
      </c>
      <c r="IS50" s="16">
        <v>3448730</v>
      </c>
      <c r="IT50" s="19">
        <v>0.1</v>
      </c>
      <c r="IU50" s="16">
        <v>344873</v>
      </c>
      <c r="IV50" s="16">
        <v>215030003</v>
      </c>
      <c r="IW50" s="14">
        <v>451.7</v>
      </c>
      <c r="IX50" s="16">
        <v>476046</v>
      </c>
      <c r="IY50" s="16">
        <v>416026</v>
      </c>
      <c r="IZ50" s="16">
        <v>476046</v>
      </c>
      <c r="JA50" s="17">
        <v>0.25</v>
      </c>
      <c r="JB50" s="19">
        <v>0.2185</v>
      </c>
      <c r="JC50" s="16">
        <v>344873</v>
      </c>
      <c r="JD50" s="16">
        <v>75355</v>
      </c>
      <c r="JE50" s="17">
        <v>0.01</v>
      </c>
      <c r="JF50" s="16">
        <v>3454643</v>
      </c>
      <c r="JG50" s="16">
        <v>34546</v>
      </c>
      <c r="JH50" s="16">
        <v>344873</v>
      </c>
      <c r="JI50" s="16">
        <v>75355</v>
      </c>
      <c r="JJ50" s="16">
        <v>34546</v>
      </c>
      <c r="JK50" s="16">
        <v>234972</v>
      </c>
      <c r="JL50" s="16">
        <v>75355</v>
      </c>
      <c r="JM50" s="18">
        <v>0</v>
      </c>
      <c r="JN50" s="16">
        <v>0</v>
      </c>
      <c r="JO50" s="16">
        <v>34546</v>
      </c>
      <c r="JP50" s="16">
        <v>234972</v>
      </c>
      <c r="JQ50" s="16">
        <v>269518</v>
      </c>
      <c r="JR50" s="16">
        <v>3448730</v>
      </c>
      <c r="JS50" s="19">
        <v>0</v>
      </c>
      <c r="JT50" s="16">
        <v>0</v>
      </c>
      <c r="JU50" s="17">
        <v>0</v>
      </c>
      <c r="JV50" s="16">
        <v>3454643</v>
      </c>
      <c r="JW50" s="16">
        <v>0</v>
      </c>
      <c r="JX50" s="16">
        <v>0</v>
      </c>
      <c r="JY50" s="16">
        <v>0</v>
      </c>
      <c r="JZ50" s="16">
        <v>0</v>
      </c>
      <c r="KA50" s="16">
        <v>7186</v>
      </c>
      <c r="KB50" s="16">
        <v>7171</v>
      </c>
      <c r="KC50" s="16">
        <v>15</v>
      </c>
      <c r="KD50" s="16">
        <v>527731</v>
      </c>
      <c r="KE50" s="16">
        <v>15</v>
      </c>
      <c r="KF50" s="16">
        <v>527716</v>
      </c>
      <c r="KG50" s="16">
        <v>37</v>
      </c>
      <c r="KH50" s="16">
        <v>15</v>
      </c>
      <c r="KI50" s="16">
        <v>52</v>
      </c>
      <c r="KJ50" s="16">
        <v>1161162</v>
      </c>
      <c r="KK50" s="16">
        <v>527716</v>
      </c>
      <c r="KL50" s="18">
        <v>1688878</v>
      </c>
      <c r="KM50" s="16">
        <v>234972</v>
      </c>
      <c r="KN50" s="16">
        <v>0</v>
      </c>
      <c r="KO50" s="16">
        <v>0</v>
      </c>
      <c r="KP50" s="16">
        <v>0</v>
      </c>
      <c r="KQ50" s="16">
        <v>1923850</v>
      </c>
      <c r="KR50" s="16">
        <v>258521</v>
      </c>
      <c r="KS50" s="16">
        <v>0</v>
      </c>
      <c r="KT50" s="16">
        <v>0</v>
      </c>
      <c r="KU50" s="16">
        <v>2182371</v>
      </c>
      <c r="KV50" s="16">
        <v>234972</v>
      </c>
      <c r="KW50" s="16">
        <v>1947399</v>
      </c>
      <c r="KX50" s="16">
        <v>215030003</v>
      </c>
      <c r="KY50" s="16">
        <v>9.0564099999999996</v>
      </c>
      <c r="KZ50" s="16">
        <v>234972</v>
      </c>
      <c r="LA50" s="16">
        <v>215809124</v>
      </c>
      <c r="LB50" s="16">
        <v>1.0888</v>
      </c>
      <c r="LC50" s="16">
        <v>9.0564099999999996</v>
      </c>
      <c r="LD50" s="16">
        <v>10.145210000000001</v>
      </c>
      <c r="LE50" s="16">
        <v>179034</v>
      </c>
      <c r="LF50" s="16">
        <v>0</v>
      </c>
      <c r="LG50" s="16">
        <v>28223</v>
      </c>
      <c r="LH50" s="16">
        <v>31441</v>
      </c>
      <c r="LI50" s="16">
        <v>480</v>
      </c>
      <c r="LJ50" s="16">
        <v>17727</v>
      </c>
      <c r="LK50" s="16">
        <v>1923</v>
      </c>
      <c r="LL50" s="16">
        <v>39301</v>
      </c>
      <c r="LM50" s="16">
        <v>219527</v>
      </c>
      <c r="LN50" s="16">
        <v>3336874</v>
      </c>
      <c r="LO50" s="18">
        <v>219527</v>
      </c>
      <c r="LP50" s="16">
        <v>3117347</v>
      </c>
      <c r="LQ50" s="16">
        <v>4930991</v>
      </c>
      <c r="LR50" s="18">
        <v>0</v>
      </c>
      <c r="LS50" s="18">
        <v>0</v>
      </c>
      <c r="LT50" s="18">
        <v>269518</v>
      </c>
      <c r="LU50" s="16">
        <v>0</v>
      </c>
      <c r="LV50" s="16">
        <v>125978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1923850</v>
      </c>
      <c r="MC50" s="16">
        <v>125978</v>
      </c>
      <c r="MD50" s="16">
        <v>0</v>
      </c>
      <c r="ME50" s="16">
        <v>34546</v>
      </c>
      <c r="MF50" s="16">
        <v>0</v>
      </c>
      <c r="MG50" s="16">
        <v>31165</v>
      </c>
      <c r="MH50" s="16">
        <v>52</v>
      </c>
      <c r="MI50" s="16">
        <v>0</v>
      </c>
      <c r="MJ50" s="16">
        <v>2115591</v>
      </c>
      <c r="MK50" s="16">
        <v>215809124</v>
      </c>
      <c r="ML50" s="16">
        <v>0.67</v>
      </c>
      <c r="MM50" s="16">
        <v>144592</v>
      </c>
      <c r="MN50" s="16">
        <v>0</v>
      </c>
      <c r="MO50" s="16">
        <v>3454643</v>
      </c>
      <c r="MP50" s="16">
        <v>0</v>
      </c>
      <c r="MQ50" s="16">
        <v>144592</v>
      </c>
      <c r="MR50" s="16">
        <v>0</v>
      </c>
      <c r="MS50" s="16">
        <v>144592</v>
      </c>
      <c r="MT50" s="17">
        <v>0.01</v>
      </c>
      <c r="MU50" s="17">
        <v>0</v>
      </c>
      <c r="MV50" s="17">
        <v>0</v>
      </c>
      <c r="MW50" s="17">
        <v>0</v>
      </c>
      <c r="MX50" s="17">
        <v>0</v>
      </c>
      <c r="MY50" s="17">
        <v>0.01</v>
      </c>
      <c r="MZ50" s="16">
        <v>34546</v>
      </c>
      <c r="NA50" s="16">
        <v>0</v>
      </c>
      <c r="NB50" s="18">
        <v>0</v>
      </c>
      <c r="NC50" s="16">
        <v>0</v>
      </c>
      <c r="ND50" s="17">
        <v>34546</v>
      </c>
      <c r="NE50" s="16">
        <v>122000</v>
      </c>
      <c r="NF50" s="16">
        <v>0</v>
      </c>
      <c r="NG50" s="16">
        <v>71217</v>
      </c>
      <c r="NH50" s="16">
        <v>0</v>
      </c>
      <c r="NI50" s="16">
        <v>0</v>
      </c>
      <c r="NJ50" s="17">
        <v>0</v>
      </c>
      <c r="NK50" s="17">
        <v>393800</v>
      </c>
    </row>
    <row r="51" spans="1:375" x14ac:dyDescent="0.55000000000000004">
      <c r="A51" s="13" t="s">
        <v>1199</v>
      </c>
      <c r="B51" s="13" t="s">
        <v>1215</v>
      </c>
      <c r="C51" s="13" t="s">
        <v>104</v>
      </c>
      <c r="D51" s="13" t="s">
        <v>1222</v>
      </c>
      <c r="E51" s="14">
        <v>1452.9</v>
      </c>
      <c r="F51" s="15">
        <v>0.1</v>
      </c>
      <c r="G51" s="16">
        <v>7413</v>
      </c>
      <c r="H51" s="16">
        <v>741</v>
      </c>
      <c r="I51" s="16">
        <v>6553</v>
      </c>
      <c r="J51" s="15">
        <v>0.1</v>
      </c>
      <c r="K51" s="16">
        <v>655</v>
      </c>
      <c r="L51" s="16">
        <v>7413</v>
      </c>
      <c r="M51" s="16">
        <v>222</v>
      </c>
      <c r="N51" s="16">
        <v>7635</v>
      </c>
      <c r="O51" s="17">
        <v>650.4</v>
      </c>
      <c r="P51" s="17">
        <v>189.48</v>
      </c>
      <c r="Q51" s="14">
        <v>1452.9</v>
      </c>
      <c r="R51" s="17">
        <v>1642.38</v>
      </c>
      <c r="S51" s="17">
        <v>0</v>
      </c>
      <c r="T51" s="17">
        <v>1642.38</v>
      </c>
      <c r="U51" s="15">
        <v>35.31</v>
      </c>
      <c r="V51" s="15">
        <v>6.2190000000000003</v>
      </c>
      <c r="W51" s="15">
        <f>Data_AidAndLevy4[[#This Row],[L310]]*Data_AidAndLevy4[[#This Row],[L203]]</f>
        <v>47482.065000000002</v>
      </c>
      <c r="X51" s="17">
        <v>0.68</v>
      </c>
      <c r="Y51" s="17">
        <f>Data_AidAndLevy4[[#This Row],[L311]]*Data_AidAndLevy4[[#This Row],[L203]]</f>
        <v>5191.8</v>
      </c>
      <c r="Z51" s="15">
        <v>0</v>
      </c>
      <c r="AA51" s="15">
        <v>42.209000000000003</v>
      </c>
      <c r="AB51" s="17">
        <v>1642.38</v>
      </c>
      <c r="AC51" s="15">
        <v>1684.5889999999999</v>
      </c>
      <c r="AD51" s="17">
        <v>189.48</v>
      </c>
      <c r="AE51" s="15">
        <v>1495.1089999999999</v>
      </c>
      <c r="AF51" s="16">
        <v>7635</v>
      </c>
      <c r="AG51" s="14">
        <v>1452.9</v>
      </c>
      <c r="AH51" s="16">
        <v>11092892</v>
      </c>
      <c r="AI51" s="16">
        <v>10827428</v>
      </c>
      <c r="AJ51" s="17">
        <v>1.01</v>
      </c>
      <c r="AK51" s="16">
        <v>10935702</v>
      </c>
      <c r="AL51" s="16">
        <v>11092892</v>
      </c>
      <c r="AM51" s="16">
        <v>0</v>
      </c>
      <c r="AN51" s="16">
        <v>7635</v>
      </c>
      <c r="AO51" s="15">
        <v>42.209000000000003</v>
      </c>
      <c r="AP51" s="16">
        <v>322266</v>
      </c>
      <c r="AQ51" s="16">
        <v>7635</v>
      </c>
      <c r="AR51" s="17">
        <v>189.48</v>
      </c>
      <c r="AS51" s="16">
        <v>1446680</v>
      </c>
      <c r="AT51" s="17">
        <v>669.47</v>
      </c>
      <c r="AU51" s="14">
        <v>1452.9</v>
      </c>
      <c r="AV51" s="16">
        <v>972673</v>
      </c>
      <c r="AW51" s="16">
        <v>949974</v>
      </c>
      <c r="AX51" s="16">
        <v>972673</v>
      </c>
      <c r="AY51" s="16">
        <v>0</v>
      </c>
      <c r="AZ51" s="16">
        <v>972673</v>
      </c>
      <c r="BA51" s="16">
        <v>972673</v>
      </c>
      <c r="BB51" s="17">
        <v>72.89</v>
      </c>
      <c r="BC51" s="14">
        <v>1452.9</v>
      </c>
      <c r="BD51" s="16">
        <v>105902</v>
      </c>
      <c r="BE51" s="16">
        <v>103308</v>
      </c>
      <c r="BF51" s="16">
        <v>105902</v>
      </c>
      <c r="BG51" s="16">
        <v>0</v>
      </c>
      <c r="BH51" s="16">
        <v>105902</v>
      </c>
      <c r="BI51" s="16">
        <v>105902</v>
      </c>
      <c r="BJ51" s="17">
        <v>70.09</v>
      </c>
      <c r="BK51" s="14">
        <v>1452.9</v>
      </c>
      <c r="BL51" s="16">
        <v>101834</v>
      </c>
      <c r="BM51" s="16">
        <v>98941</v>
      </c>
      <c r="BN51" s="16">
        <v>101834</v>
      </c>
      <c r="BO51" s="16">
        <v>0</v>
      </c>
      <c r="BP51" s="16">
        <v>101834</v>
      </c>
      <c r="BQ51" s="16">
        <v>101834</v>
      </c>
      <c r="BR51" s="17">
        <v>368.53</v>
      </c>
      <c r="BS51" s="14">
        <v>1452.9</v>
      </c>
      <c r="BT51" s="16">
        <v>535437</v>
      </c>
      <c r="BU51" s="16">
        <v>522603</v>
      </c>
      <c r="BV51" s="16">
        <v>535437</v>
      </c>
      <c r="BW51" s="16">
        <v>0</v>
      </c>
      <c r="BX51" s="16">
        <v>535437</v>
      </c>
      <c r="BY51" s="16">
        <v>535437</v>
      </c>
      <c r="BZ51" s="17">
        <v>334.9</v>
      </c>
      <c r="CA51" s="17">
        <v>1642.38</v>
      </c>
      <c r="CB51" s="16">
        <v>550033</v>
      </c>
      <c r="CC51" s="16">
        <v>536976</v>
      </c>
      <c r="CD51" s="16">
        <v>0</v>
      </c>
      <c r="CE51" s="16">
        <v>536976</v>
      </c>
      <c r="CF51" s="16">
        <v>550033</v>
      </c>
      <c r="CG51" s="16">
        <v>0</v>
      </c>
      <c r="CH51" s="14">
        <v>1452.9</v>
      </c>
      <c r="CI51" s="16">
        <v>148</v>
      </c>
      <c r="CJ51" s="14">
        <v>0.1</v>
      </c>
      <c r="CK51" s="16">
        <v>1601</v>
      </c>
      <c r="CL51" s="17">
        <v>61.98</v>
      </c>
      <c r="CM51" s="16">
        <v>99230</v>
      </c>
      <c r="CN51" s="16">
        <v>1601</v>
      </c>
      <c r="CO51" s="17">
        <v>67.73</v>
      </c>
      <c r="CP51" s="16">
        <v>108436</v>
      </c>
      <c r="CQ51" s="17">
        <v>0</v>
      </c>
      <c r="CR51" s="17">
        <v>334.9</v>
      </c>
      <c r="CS51" s="16">
        <v>0</v>
      </c>
      <c r="CT51" s="17">
        <v>30.77</v>
      </c>
      <c r="CU51" s="17">
        <v>1642.38</v>
      </c>
      <c r="CV51" s="16">
        <v>50536</v>
      </c>
      <c r="CW51" s="16">
        <v>49160</v>
      </c>
      <c r="CX51" s="16">
        <v>50536</v>
      </c>
      <c r="CY51" s="16">
        <v>0</v>
      </c>
      <c r="CZ51" s="16">
        <v>50536</v>
      </c>
      <c r="DA51" s="16">
        <v>50536</v>
      </c>
      <c r="DB51" s="17">
        <v>3.61</v>
      </c>
      <c r="DC51" s="17">
        <v>1642.38</v>
      </c>
      <c r="DD51" s="16">
        <v>5929</v>
      </c>
      <c r="DE51" s="16">
        <v>5763</v>
      </c>
      <c r="DF51" s="16">
        <v>5929</v>
      </c>
      <c r="DG51" s="16">
        <v>0</v>
      </c>
      <c r="DH51" s="16">
        <v>5929</v>
      </c>
      <c r="DI51" s="16">
        <v>5929</v>
      </c>
      <c r="DJ51" s="16">
        <v>11092892</v>
      </c>
      <c r="DK51" s="16">
        <v>0</v>
      </c>
      <c r="DL51" s="16">
        <v>322266</v>
      </c>
      <c r="DM51" s="16">
        <v>1446680</v>
      </c>
      <c r="DN51" s="16">
        <v>972673</v>
      </c>
      <c r="DO51" s="16">
        <v>105902</v>
      </c>
      <c r="DP51" s="16">
        <v>101834</v>
      </c>
      <c r="DQ51" s="16">
        <v>535437</v>
      </c>
      <c r="DR51" s="16">
        <v>550033</v>
      </c>
      <c r="DS51" s="16">
        <v>0</v>
      </c>
      <c r="DT51" s="16">
        <v>99230</v>
      </c>
      <c r="DU51" s="16">
        <v>108436</v>
      </c>
      <c r="DV51" s="16">
        <v>0</v>
      </c>
      <c r="DW51" s="16">
        <v>50536</v>
      </c>
      <c r="DX51" s="16">
        <v>5929</v>
      </c>
      <c r="DY51" s="16">
        <v>101527</v>
      </c>
      <c r="DZ51" s="16">
        <v>366192</v>
      </c>
      <c r="EA51" s="16">
        <v>741</v>
      </c>
      <c r="EB51" s="16">
        <v>15657254</v>
      </c>
      <c r="EC51" s="16">
        <v>660979925</v>
      </c>
      <c r="ED51" s="18">
        <v>5.4</v>
      </c>
      <c r="EE51" s="16">
        <v>3569292</v>
      </c>
      <c r="EF51" s="16">
        <v>55300</v>
      </c>
      <c r="EG51" s="16">
        <v>54216</v>
      </c>
      <c r="EH51" s="16">
        <v>1084</v>
      </c>
      <c r="EI51" s="16">
        <v>3569292</v>
      </c>
      <c r="EJ51" s="16">
        <v>3570376</v>
      </c>
      <c r="EK51" s="16">
        <v>145767854</v>
      </c>
      <c r="EL51" s="16">
        <v>133213544</v>
      </c>
      <c r="EM51" s="16">
        <v>12554310</v>
      </c>
      <c r="EN51" s="18">
        <v>5.4</v>
      </c>
      <c r="EO51" s="16">
        <v>67793</v>
      </c>
      <c r="EP51" s="16">
        <v>0</v>
      </c>
      <c r="EQ51" s="16">
        <v>0</v>
      </c>
      <c r="ER51" s="16">
        <v>0</v>
      </c>
      <c r="ES51" s="16">
        <v>67793</v>
      </c>
      <c r="ET51" s="16">
        <v>67793</v>
      </c>
      <c r="EU51" s="16">
        <v>3570376</v>
      </c>
      <c r="EV51" s="16">
        <v>3638169</v>
      </c>
      <c r="EW51" s="16">
        <v>6749</v>
      </c>
      <c r="EX51" s="15">
        <v>1495.1089999999999</v>
      </c>
      <c r="EY51" s="16">
        <v>10090491</v>
      </c>
      <c r="EZ51" s="16">
        <v>6749</v>
      </c>
      <c r="FA51" s="17">
        <v>189.48</v>
      </c>
      <c r="FB51" s="16">
        <v>1278801</v>
      </c>
      <c r="FC51" s="16">
        <v>264</v>
      </c>
      <c r="FD51" s="17">
        <v>1642.38</v>
      </c>
      <c r="FE51" s="16">
        <v>433588</v>
      </c>
      <c r="FF51" s="16">
        <v>50536</v>
      </c>
      <c r="FG51" s="16">
        <v>5929</v>
      </c>
      <c r="FH51" s="16">
        <v>490053</v>
      </c>
      <c r="FI51" s="16">
        <v>10090491</v>
      </c>
      <c r="FJ51" s="16">
        <v>1278801</v>
      </c>
      <c r="FK51" s="16">
        <v>655</v>
      </c>
      <c r="FL51" s="16">
        <v>972673</v>
      </c>
      <c r="FM51" s="16">
        <v>105902</v>
      </c>
      <c r="FN51" s="16">
        <v>101834</v>
      </c>
      <c r="FO51" s="16">
        <v>535437</v>
      </c>
      <c r="FP51" s="16">
        <v>13575846</v>
      </c>
      <c r="FQ51" s="16">
        <v>3638169</v>
      </c>
      <c r="FR51" s="16">
        <v>9937677</v>
      </c>
      <c r="FS51" s="15">
        <v>1684.5889999999999</v>
      </c>
      <c r="FT51" s="16">
        <v>300</v>
      </c>
      <c r="FU51" s="16">
        <v>505377</v>
      </c>
      <c r="FV51" s="16">
        <v>9937677</v>
      </c>
      <c r="FW51" s="16">
        <v>0</v>
      </c>
      <c r="FX51" s="14">
        <v>45.5</v>
      </c>
      <c r="FY51" s="16">
        <v>7635</v>
      </c>
      <c r="FZ51" s="16">
        <v>347393</v>
      </c>
      <c r="GA51" s="14">
        <v>0</v>
      </c>
      <c r="GB51" s="16">
        <v>7413</v>
      </c>
      <c r="GC51" s="16">
        <v>0</v>
      </c>
      <c r="GD51" s="16">
        <v>347393</v>
      </c>
      <c r="GE51" s="16">
        <v>347393</v>
      </c>
      <c r="GF51" s="16">
        <v>15657254</v>
      </c>
      <c r="GG51" s="16">
        <v>13575846</v>
      </c>
      <c r="GH51" s="16">
        <v>0</v>
      </c>
      <c r="GI51" s="16">
        <v>2081408</v>
      </c>
      <c r="GJ51" s="16">
        <v>660979925</v>
      </c>
      <c r="GK51" s="16">
        <v>578422612</v>
      </c>
      <c r="GL51" s="16">
        <v>82557313</v>
      </c>
      <c r="GM51" s="16">
        <v>578422612</v>
      </c>
      <c r="GN51" s="18">
        <v>0.14269999999999999</v>
      </c>
      <c r="GO51" s="16">
        <v>22170</v>
      </c>
      <c r="GP51" s="16">
        <v>3164</v>
      </c>
      <c r="GQ51" s="16">
        <v>22170</v>
      </c>
      <c r="GR51" s="16">
        <v>3164</v>
      </c>
      <c r="GS51" s="16">
        <v>19006</v>
      </c>
      <c r="GT51" s="16">
        <v>886</v>
      </c>
      <c r="GU51" s="16">
        <v>685</v>
      </c>
      <c r="GV51" s="16">
        <v>201</v>
      </c>
      <c r="GW51" s="15">
        <v>1684.5889999999999</v>
      </c>
      <c r="GX51" s="16">
        <v>338602</v>
      </c>
      <c r="GY51" s="15">
        <v>1684.5889999999999</v>
      </c>
      <c r="GZ51" s="16">
        <v>10</v>
      </c>
      <c r="HA51" s="16">
        <v>16846</v>
      </c>
      <c r="HB51" s="15">
        <v>1684.5889999999999</v>
      </c>
      <c r="HC51" s="16">
        <v>7635</v>
      </c>
      <c r="HD51" s="15">
        <v>0.11600000000000001</v>
      </c>
      <c r="HE51" s="16">
        <v>1492546</v>
      </c>
      <c r="HF51" s="16">
        <v>338602</v>
      </c>
      <c r="HG51" s="16">
        <v>16846</v>
      </c>
      <c r="HH51" s="16">
        <v>1137098</v>
      </c>
      <c r="HI51" s="16">
        <v>660979925</v>
      </c>
      <c r="HJ51" s="18">
        <v>1.7203200000000001</v>
      </c>
      <c r="HK51" s="18">
        <v>1.9617800000000001</v>
      </c>
      <c r="HL51" s="18">
        <v>0</v>
      </c>
      <c r="HM51" s="16">
        <v>660979925</v>
      </c>
      <c r="HN51" s="16">
        <v>0</v>
      </c>
      <c r="HO51" s="16">
        <v>7635</v>
      </c>
      <c r="HP51" s="17">
        <v>0</v>
      </c>
      <c r="HQ51" s="16">
        <v>0</v>
      </c>
      <c r="HR51" s="15">
        <v>1684.5889999999999</v>
      </c>
      <c r="HS51" s="16">
        <v>0</v>
      </c>
      <c r="HT51" s="16">
        <v>2081408</v>
      </c>
      <c r="HU51" s="16">
        <v>19006</v>
      </c>
      <c r="HV51" s="16">
        <v>0</v>
      </c>
      <c r="HW51" s="16">
        <v>0</v>
      </c>
      <c r="HX51" s="16">
        <v>101527</v>
      </c>
      <c r="HY51" s="16">
        <v>338602</v>
      </c>
      <c r="HZ51" s="16">
        <v>16846</v>
      </c>
      <c r="IA51" s="16">
        <v>0</v>
      </c>
      <c r="IB51" s="16">
        <v>0</v>
      </c>
      <c r="IC51" s="16">
        <v>1808481</v>
      </c>
      <c r="ID51" s="16">
        <v>9937677</v>
      </c>
      <c r="IE51" s="16">
        <v>0</v>
      </c>
      <c r="IF51" s="16">
        <v>19006</v>
      </c>
      <c r="IG51" s="16">
        <v>0</v>
      </c>
      <c r="IH51" s="16">
        <v>0</v>
      </c>
      <c r="II51" s="16">
        <v>101527</v>
      </c>
      <c r="IJ51" s="16">
        <v>338602</v>
      </c>
      <c r="IK51" s="16">
        <v>16846</v>
      </c>
      <c r="IL51" s="16">
        <v>0</v>
      </c>
      <c r="IM51" s="16">
        <v>0</v>
      </c>
      <c r="IN51" s="16">
        <v>0</v>
      </c>
      <c r="IO51" s="16">
        <v>347393</v>
      </c>
      <c r="IP51" s="16">
        <v>10557997</v>
      </c>
      <c r="IQ51" s="16">
        <v>11092892</v>
      </c>
      <c r="IR51" s="16">
        <v>0</v>
      </c>
      <c r="IS51" s="16">
        <v>11092892</v>
      </c>
      <c r="IT51" s="19">
        <v>0.1</v>
      </c>
      <c r="IU51" s="16">
        <v>1109289</v>
      </c>
      <c r="IV51" s="16">
        <v>660979925</v>
      </c>
      <c r="IW51" s="14">
        <v>1452.9</v>
      </c>
      <c r="IX51" s="16">
        <v>454938</v>
      </c>
      <c r="IY51" s="16">
        <v>416026</v>
      </c>
      <c r="IZ51" s="16">
        <v>454938</v>
      </c>
      <c r="JA51" s="17">
        <v>0.25</v>
      </c>
      <c r="JB51" s="19">
        <v>0.2286</v>
      </c>
      <c r="JC51" s="16">
        <v>1109289</v>
      </c>
      <c r="JD51" s="16">
        <v>253583</v>
      </c>
      <c r="JE51" s="17">
        <v>7.0000000000000007E-2</v>
      </c>
      <c r="JF51" s="16">
        <v>12030305</v>
      </c>
      <c r="JG51" s="16">
        <v>842121</v>
      </c>
      <c r="JH51" s="16">
        <v>1109289</v>
      </c>
      <c r="JI51" s="16">
        <v>253583</v>
      </c>
      <c r="JJ51" s="16">
        <v>842121</v>
      </c>
      <c r="JK51" s="16">
        <v>13585</v>
      </c>
      <c r="JL51" s="16">
        <v>253583</v>
      </c>
      <c r="JM51" s="18">
        <v>0</v>
      </c>
      <c r="JN51" s="16">
        <v>0</v>
      </c>
      <c r="JO51" s="16">
        <v>842121</v>
      </c>
      <c r="JP51" s="16">
        <v>13585</v>
      </c>
      <c r="JQ51" s="16">
        <v>855706</v>
      </c>
      <c r="JR51" s="16">
        <v>11092892</v>
      </c>
      <c r="JS51" s="19">
        <v>0</v>
      </c>
      <c r="JT51" s="16">
        <v>0</v>
      </c>
      <c r="JU51" s="17">
        <v>0</v>
      </c>
      <c r="JV51" s="16">
        <v>12030305</v>
      </c>
      <c r="JW51" s="16">
        <v>0</v>
      </c>
      <c r="JX51" s="16">
        <v>0</v>
      </c>
      <c r="JY51" s="16">
        <v>0</v>
      </c>
      <c r="JZ51" s="16">
        <v>0</v>
      </c>
      <c r="KA51" s="16">
        <v>32088</v>
      </c>
      <c r="KB51" s="16">
        <v>31459</v>
      </c>
      <c r="KC51" s="16">
        <v>629</v>
      </c>
      <c r="KD51" s="16">
        <v>1808481</v>
      </c>
      <c r="KE51" s="16">
        <v>629</v>
      </c>
      <c r="KF51" s="16">
        <v>1807852</v>
      </c>
      <c r="KG51" s="16">
        <v>1084</v>
      </c>
      <c r="KH51" s="16">
        <v>629</v>
      </c>
      <c r="KI51" s="16">
        <v>1713</v>
      </c>
      <c r="KJ51" s="16">
        <v>3569292</v>
      </c>
      <c r="KK51" s="16">
        <v>1807852</v>
      </c>
      <c r="KL51" s="18">
        <v>5377144</v>
      </c>
      <c r="KM51" s="16">
        <v>13585</v>
      </c>
      <c r="KN51" s="16">
        <v>0</v>
      </c>
      <c r="KO51" s="16">
        <v>0</v>
      </c>
      <c r="KP51" s="16">
        <v>0</v>
      </c>
      <c r="KQ51" s="16">
        <v>5390729</v>
      </c>
      <c r="KR51" s="16">
        <v>660000</v>
      </c>
      <c r="KS51" s="16">
        <v>624342</v>
      </c>
      <c r="KT51" s="16">
        <v>0</v>
      </c>
      <c r="KU51" s="16">
        <v>6675071</v>
      </c>
      <c r="KV51" s="16">
        <v>13585</v>
      </c>
      <c r="KW51" s="16">
        <v>6661486</v>
      </c>
      <c r="KX51" s="16">
        <v>660979925</v>
      </c>
      <c r="KY51" s="16">
        <v>10.078200000000001</v>
      </c>
      <c r="KZ51" s="16">
        <v>13585</v>
      </c>
      <c r="LA51" s="16">
        <v>738359835</v>
      </c>
      <c r="LB51" s="16">
        <v>1.84E-2</v>
      </c>
      <c r="LC51" s="16">
        <v>10.078200000000001</v>
      </c>
      <c r="LD51" s="16">
        <v>10.0966</v>
      </c>
      <c r="LE51" s="16">
        <v>550033</v>
      </c>
      <c r="LF51" s="16">
        <v>0</v>
      </c>
      <c r="LG51" s="16">
        <v>99230</v>
      </c>
      <c r="LH51" s="16">
        <v>108436</v>
      </c>
      <c r="LI51" s="16">
        <v>0</v>
      </c>
      <c r="LJ51" s="16">
        <v>50536</v>
      </c>
      <c r="LK51" s="16">
        <v>5929</v>
      </c>
      <c r="LL51" s="16">
        <v>101527</v>
      </c>
      <c r="LM51" s="16">
        <v>712637</v>
      </c>
      <c r="LN51" s="16">
        <v>10557997</v>
      </c>
      <c r="LO51" s="18">
        <v>712637</v>
      </c>
      <c r="LP51" s="16">
        <v>9845360</v>
      </c>
      <c r="LQ51" s="16">
        <v>15657254</v>
      </c>
      <c r="LR51" s="18">
        <v>0</v>
      </c>
      <c r="LS51" s="18">
        <v>0</v>
      </c>
      <c r="LT51" s="18">
        <v>855706</v>
      </c>
      <c r="LU51" s="16">
        <v>0</v>
      </c>
      <c r="LV51" s="16">
        <v>347393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5390729</v>
      </c>
      <c r="MC51" s="16">
        <v>347393</v>
      </c>
      <c r="MD51" s="16">
        <v>0</v>
      </c>
      <c r="ME51" s="16">
        <v>842121</v>
      </c>
      <c r="MF51" s="16">
        <v>0</v>
      </c>
      <c r="MG51" s="16">
        <v>67793</v>
      </c>
      <c r="MH51" s="16">
        <v>1713</v>
      </c>
      <c r="MI51" s="16">
        <v>0</v>
      </c>
      <c r="MJ51" s="16">
        <v>6649749</v>
      </c>
      <c r="MK51" s="16">
        <v>738359835</v>
      </c>
      <c r="ML51" s="16">
        <v>0.67</v>
      </c>
      <c r="MM51" s="16">
        <v>494701</v>
      </c>
      <c r="MN51" s="16">
        <v>0</v>
      </c>
      <c r="MO51" s="16">
        <v>12030305</v>
      </c>
      <c r="MP51" s="16">
        <v>0</v>
      </c>
      <c r="MQ51" s="16">
        <v>494701</v>
      </c>
      <c r="MR51" s="16">
        <v>0</v>
      </c>
      <c r="MS51" s="16">
        <v>494701</v>
      </c>
      <c r="MT51" s="17">
        <v>7.0000000000000007E-2</v>
      </c>
      <c r="MU51" s="17">
        <v>0</v>
      </c>
      <c r="MV51" s="17">
        <v>0</v>
      </c>
      <c r="MW51" s="17">
        <v>0</v>
      </c>
      <c r="MX51" s="17">
        <v>0</v>
      </c>
      <c r="MY51" s="17">
        <v>7.0000000000000007E-2</v>
      </c>
      <c r="MZ51" s="16">
        <v>842121</v>
      </c>
      <c r="NA51" s="16">
        <v>0</v>
      </c>
      <c r="NB51" s="18">
        <v>0</v>
      </c>
      <c r="NC51" s="16">
        <v>0</v>
      </c>
      <c r="ND51" s="17">
        <v>842121</v>
      </c>
      <c r="NE51" s="16">
        <v>675000</v>
      </c>
      <c r="NF51" s="16">
        <v>0</v>
      </c>
      <c r="NG51" s="16">
        <v>243659</v>
      </c>
      <c r="NH51" s="16">
        <v>0</v>
      </c>
      <c r="NI51" s="16">
        <v>0</v>
      </c>
      <c r="NJ51" s="17">
        <v>0</v>
      </c>
      <c r="NK51" s="17">
        <v>1037619</v>
      </c>
    </row>
    <row r="52" spans="1:375" x14ac:dyDescent="0.55000000000000004">
      <c r="A52" s="13" t="s">
        <v>1179</v>
      </c>
      <c r="B52" s="13" t="s">
        <v>1223</v>
      </c>
      <c r="C52" s="13" t="s">
        <v>107</v>
      </c>
      <c r="D52" s="13" t="s">
        <v>108</v>
      </c>
      <c r="E52" s="14">
        <v>642.70000000000005</v>
      </c>
      <c r="F52" s="15">
        <v>3</v>
      </c>
      <c r="G52" s="16">
        <v>7413</v>
      </c>
      <c r="H52" s="16">
        <v>22239</v>
      </c>
      <c r="I52" s="16">
        <v>6553</v>
      </c>
      <c r="J52" s="15">
        <v>3</v>
      </c>
      <c r="K52" s="16">
        <v>19659</v>
      </c>
      <c r="L52" s="16">
        <v>7413</v>
      </c>
      <c r="M52" s="16">
        <v>222</v>
      </c>
      <c r="N52" s="16">
        <v>7635</v>
      </c>
      <c r="O52" s="17">
        <v>660.03</v>
      </c>
      <c r="P52" s="17">
        <v>101.59</v>
      </c>
      <c r="Q52" s="14">
        <v>642.70000000000005</v>
      </c>
      <c r="R52" s="17">
        <v>744.29</v>
      </c>
      <c r="S52" s="17">
        <v>1.56</v>
      </c>
      <c r="T52" s="17">
        <v>745.85</v>
      </c>
      <c r="U52" s="15">
        <v>25.95</v>
      </c>
      <c r="V52" s="15">
        <v>4.1909999999999998</v>
      </c>
      <c r="W52" s="15">
        <f>Data_AidAndLevy4[[#This Row],[L310]]*Data_AidAndLevy4[[#This Row],[L203]]</f>
        <v>31998.285</v>
      </c>
      <c r="X52" s="17">
        <v>0</v>
      </c>
      <c r="Y52" s="17">
        <f>Data_AidAndLevy4[[#This Row],[L311]]*Data_AidAndLevy4[[#This Row],[L203]]</f>
        <v>0</v>
      </c>
      <c r="Z52" s="15">
        <v>0</v>
      </c>
      <c r="AA52" s="15">
        <v>30.140999999999998</v>
      </c>
      <c r="AB52" s="17">
        <v>744.29</v>
      </c>
      <c r="AC52" s="15">
        <v>774.43100000000004</v>
      </c>
      <c r="AD52" s="17">
        <v>101.59</v>
      </c>
      <c r="AE52" s="15">
        <v>672.84100000000001</v>
      </c>
      <c r="AF52" s="16">
        <v>7635</v>
      </c>
      <c r="AG52" s="14">
        <v>642.70000000000005</v>
      </c>
      <c r="AH52" s="16">
        <v>4907015</v>
      </c>
      <c r="AI52" s="16">
        <v>4772489</v>
      </c>
      <c r="AJ52" s="17">
        <v>1.01</v>
      </c>
      <c r="AK52" s="16">
        <v>4820214</v>
      </c>
      <c r="AL52" s="16">
        <v>4907015</v>
      </c>
      <c r="AM52" s="16">
        <v>0</v>
      </c>
      <c r="AN52" s="16">
        <v>7635</v>
      </c>
      <c r="AO52" s="15">
        <v>30.140999999999998</v>
      </c>
      <c r="AP52" s="16">
        <v>230127</v>
      </c>
      <c r="AQ52" s="16">
        <v>7635</v>
      </c>
      <c r="AR52" s="17">
        <v>101.59</v>
      </c>
      <c r="AS52" s="16">
        <v>775640</v>
      </c>
      <c r="AT52" s="17">
        <v>679.1</v>
      </c>
      <c r="AU52" s="14">
        <v>642.70000000000005</v>
      </c>
      <c r="AV52" s="16">
        <v>436458</v>
      </c>
      <c r="AW52" s="16">
        <v>424927</v>
      </c>
      <c r="AX52" s="16">
        <v>436458</v>
      </c>
      <c r="AY52" s="16">
        <v>0</v>
      </c>
      <c r="AZ52" s="16">
        <v>436458</v>
      </c>
      <c r="BA52" s="16">
        <v>436458</v>
      </c>
      <c r="BB52" s="17">
        <v>70.94</v>
      </c>
      <c r="BC52" s="14">
        <v>642.70000000000005</v>
      </c>
      <c r="BD52" s="16">
        <v>45593</v>
      </c>
      <c r="BE52" s="16">
        <v>44281</v>
      </c>
      <c r="BF52" s="16">
        <v>45593</v>
      </c>
      <c r="BG52" s="16">
        <v>0</v>
      </c>
      <c r="BH52" s="16">
        <v>45593</v>
      </c>
      <c r="BI52" s="16">
        <v>45593</v>
      </c>
      <c r="BJ52" s="17">
        <v>90.39</v>
      </c>
      <c r="BK52" s="14">
        <v>642.70000000000005</v>
      </c>
      <c r="BL52" s="16">
        <v>58094</v>
      </c>
      <c r="BM52" s="16">
        <v>56680</v>
      </c>
      <c r="BN52" s="16">
        <v>58094</v>
      </c>
      <c r="BO52" s="16">
        <v>0</v>
      </c>
      <c r="BP52" s="16">
        <v>58094</v>
      </c>
      <c r="BQ52" s="16">
        <v>58094</v>
      </c>
      <c r="BR52" s="17">
        <v>368.53</v>
      </c>
      <c r="BS52" s="14">
        <v>642.70000000000005</v>
      </c>
      <c r="BT52" s="16">
        <v>236854</v>
      </c>
      <c r="BU52" s="16">
        <v>230352</v>
      </c>
      <c r="BV52" s="16">
        <v>236854</v>
      </c>
      <c r="BW52" s="16">
        <v>0</v>
      </c>
      <c r="BX52" s="16">
        <v>236854</v>
      </c>
      <c r="BY52" s="16">
        <v>236854</v>
      </c>
      <c r="BZ52" s="17">
        <v>333.94</v>
      </c>
      <c r="CA52" s="17">
        <v>744.29</v>
      </c>
      <c r="CB52" s="16">
        <v>248548</v>
      </c>
      <c r="CC52" s="16">
        <v>241933</v>
      </c>
      <c r="CD52" s="16">
        <v>0</v>
      </c>
      <c r="CE52" s="16">
        <v>241933</v>
      </c>
      <c r="CF52" s="16">
        <v>248548</v>
      </c>
      <c r="CG52" s="16">
        <v>0</v>
      </c>
      <c r="CH52" s="14">
        <v>642.70000000000005</v>
      </c>
      <c r="CI52" s="16">
        <v>0</v>
      </c>
      <c r="CJ52" s="14">
        <v>0</v>
      </c>
      <c r="CK52" s="16">
        <v>643</v>
      </c>
      <c r="CL52" s="17">
        <v>62.17</v>
      </c>
      <c r="CM52" s="16">
        <v>39975</v>
      </c>
      <c r="CN52" s="16">
        <v>643</v>
      </c>
      <c r="CO52" s="17">
        <v>68.73</v>
      </c>
      <c r="CP52" s="16">
        <v>44193</v>
      </c>
      <c r="CQ52" s="17">
        <v>1.56</v>
      </c>
      <c r="CR52" s="17">
        <v>333.94</v>
      </c>
      <c r="CS52" s="16">
        <v>521</v>
      </c>
      <c r="CT52" s="17">
        <v>34.29</v>
      </c>
      <c r="CU52" s="17">
        <v>744.29</v>
      </c>
      <c r="CV52" s="16">
        <v>25522</v>
      </c>
      <c r="CW52" s="16">
        <v>24841</v>
      </c>
      <c r="CX52" s="16">
        <v>25522</v>
      </c>
      <c r="CY52" s="16">
        <v>0</v>
      </c>
      <c r="CZ52" s="16">
        <v>25522</v>
      </c>
      <c r="DA52" s="16">
        <v>25522</v>
      </c>
      <c r="DB52" s="17">
        <v>3.7</v>
      </c>
      <c r="DC52" s="17">
        <v>744.29</v>
      </c>
      <c r="DD52" s="16">
        <v>2754</v>
      </c>
      <c r="DE52" s="16">
        <v>2671</v>
      </c>
      <c r="DF52" s="16">
        <v>2754</v>
      </c>
      <c r="DG52" s="16">
        <v>0</v>
      </c>
      <c r="DH52" s="16">
        <v>2754</v>
      </c>
      <c r="DI52" s="16">
        <v>2754</v>
      </c>
      <c r="DJ52" s="16">
        <v>4907015</v>
      </c>
      <c r="DK52" s="16">
        <v>0</v>
      </c>
      <c r="DL52" s="16">
        <v>230127</v>
      </c>
      <c r="DM52" s="16">
        <v>775640</v>
      </c>
      <c r="DN52" s="16">
        <v>436458</v>
      </c>
      <c r="DO52" s="16">
        <v>45593</v>
      </c>
      <c r="DP52" s="16">
        <v>58094</v>
      </c>
      <c r="DQ52" s="16">
        <v>236854</v>
      </c>
      <c r="DR52" s="16">
        <v>248548</v>
      </c>
      <c r="DS52" s="16">
        <v>0</v>
      </c>
      <c r="DT52" s="16">
        <v>39975</v>
      </c>
      <c r="DU52" s="16">
        <v>44193</v>
      </c>
      <c r="DV52" s="16">
        <v>521</v>
      </c>
      <c r="DW52" s="16">
        <v>25522</v>
      </c>
      <c r="DX52" s="16">
        <v>2754</v>
      </c>
      <c r="DY52" s="16">
        <v>46870</v>
      </c>
      <c r="DZ52" s="16">
        <v>65625</v>
      </c>
      <c r="EA52" s="16">
        <v>22239</v>
      </c>
      <c r="EB52" s="16">
        <v>7092288</v>
      </c>
      <c r="EC52" s="16">
        <v>167516309</v>
      </c>
      <c r="ED52" s="18">
        <v>5.4</v>
      </c>
      <c r="EE52" s="16">
        <v>904588</v>
      </c>
      <c r="EF52" s="16">
        <v>26035</v>
      </c>
      <c r="EG52" s="16">
        <v>25880</v>
      </c>
      <c r="EH52" s="16">
        <v>155</v>
      </c>
      <c r="EI52" s="16">
        <v>904588</v>
      </c>
      <c r="EJ52" s="16">
        <v>904743</v>
      </c>
      <c r="EK52" s="16">
        <v>14346194</v>
      </c>
      <c r="EL52" s="16">
        <v>10971779</v>
      </c>
      <c r="EM52" s="16">
        <v>3374415</v>
      </c>
      <c r="EN52" s="18">
        <v>5.4</v>
      </c>
      <c r="EO52" s="16">
        <v>18222</v>
      </c>
      <c r="EP52" s="16">
        <v>0</v>
      </c>
      <c r="EQ52" s="16">
        <v>0</v>
      </c>
      <c r="ER52" s="16">
        <v>0</v>
      </c>
      <c r="ES52" s="16">
        <v>18222</v>
      </c>
      <c r="ET52" s="16">
        <v>18222</v>
      </c>
      <c r="EU52" s="16">
        <v>904743</v>
      </c>
      <c r="EV52" s="16">
        <v>922965</v>
      </c>
      <c r="EW52" s="16">
        <v>6749</v>
      </c>
      <c r="EX52" s="15">
        <v>672.84100000000001</v>
      </c>
      <c r="EY52" s="16">
        <v>4541004</v>
      </c>
      <c r="EZ52" s="16">
        <v>6749</v>
      </c>
      <c r="FA52" s="17">
        <v>101.59</v>
      </c>
      <c r="FB52" s="16">
        <v>685631</v>
      </c>
      <c r="FC52" s="16">
        <v>264</v>
      </c>
      <c r="FD52" s="17">
        <v>745.85</v>
      </c>
      <c r="FE52" s="16">
        <v>196904</v>
      </c>
      <c r="FF52" s="16">
        <v>25522</v>
      </c>
      <c r="FG52" s="16">
        <v>2754</v>
      </c>
      <c r="FH52" s="16">
        <v>225180</v>
      </c>
      <c r="FI52" s="16">
        <v>4541004</v>
      </c>
      <c r="FJ52" s="16">
        <v>685631</v>
      </c>
      <c r="FK52" s="16">
        <v>19659</v>
      </c>
      <c r="FL52" s="16">
        <v>436458</v>
      </c>
      <c r="FM52" s="16">
        <v>45593</v>
      </c>
      <c r="FN52" s="16">
        <v>58094</v>
      </c>
      <c r="FO52" s="16">
        <v>236854</v>
      </c>
      <c r="FP52" s="16">
        <v>6248473</v>
      </c>
      <c r="FQ52" s="16">
        <v>922965</v>
      </c>
      <c r="FR52" s="16">
        <v>5325508</v>
      </c>
      <c r="FS52" s="15">
        <v>774.43100000000004</v>
      </c>
      <c r="FT52" s="16">
        <v>300</v>
      </c>
      <c r="FU52" s="16">
        <v>232329</v>
      </c>
      <c r="FV52" s="16">
        <v>5325508</v>
      </c>
      <c r="FW52" s="16">
        <v>0</v>
      </c>
      <c r="FX52" s="14">
        <v>20.5</v>
      </c>
      <c r="FY52" s="16">
        <v>7635</v>
      </c>
      <c r="FZ52" s="16">
        <v>156518</v>
      </c>
      <c r="GA52" s="14">
        <v>0</v>
      </c>
      <c r="GB52" s="16">
        <v>7413</v>
      </c>
      <c r="GC52" s="16">
        <v>0</v>
      </c>
      <c r="GD52" s="16">
        <v>156518</v>
      </c>
      <c r="GE52" s="16">
        <v>156518</v>
      </c>
      <c r="GF52" s="16">
        <v>7092288</v>
      </c>
      <c r="GG52" s="16">
        <v>6248473</v>
      </c>
      <c r="GH52" s="16">
        <v>0</v>
      </c>
      <c r="GI52" s="16">
        <v>843815</v>
      </c>
      <c r="GJ52" s="16">
        <v>167516309</v>
      </c>
      <c r="GK52" s="16">
        <v>166535350</v>
      </c>
      <c r="GL52" s="16">
        <v>980959</v>
      </c>
      <c r="GM52" s="16">
        <v>166535350</v>
      </c>
      <c r="GN52" s="18">
        <v>5.8999999999999999E-3</v>
      </c>
      <c r="GO52" s="16">
        <v>15873</v>
      </c>
      <c r="GP52" s="16">
        <v>94</v>
      </c>
      <c r="GQ52" s="16">
        <v>15873</v>
      </c>
      <c r="GR52" s="16">
        <v>94</v>
      </c>
      <c r="GS52" s="16">
        <v>15779</v>
      </c>
      <c r="GT52" s="16">
        <v>886</v>
      </c>
      <c r="GU52" s="16">
        <v>685</v>
      </c>
      <c r="GV52" s="16">
        <v>201</v>
      </c>
      <c r="GW52" s="15">
        <v>774.43100000000004</v>
      </c>
      <c r="GX52" s="16">
        <v>155661</v>
      </c>
      <c r="GY52" s="15">
        <v>774.43100000000004</v>
      </c>
      <c r="GZ52" s="16">
        <v>10</v>
      </c>
      <c r="HA52" s="16">
        <v>7744</v>
      </c>
      <c r="HB52" s="15">
        <v>774.43100000000004</v>
      </c>
      <c r="HC52" s="16">
        <v>7635</v>
      </c>
      <c r="HD52" s="15">
        <v>0.11600000000000001</v>
      </c>
      <c r="HE52" s="16">
        <v>686146</v>
      </c>
      <c r="HF52" s="16">
        <v>155661</v>
      </c>
      <c r="HG52" s="16">
        <v>7744</v>
      </c>
      <c r="HH52" s="16">
        <v>522741</v>
      </c>
      <c r="HI52" s="16">
        <v>167516309</v>
      </c>
      <c r="HJ52" s="18">
        <v>3.1205400000000001</v>
      </c>
      <c r="HK52" s="18">
        <v>1.9617800000000001</v>
      </c>
      <c r="HL52" s="18">
        <v>1.15876</v>
      </c>
      <c r="HM52" s="16">
        <v>167516309</v>
      </c>
      <c r="HN52" s="16">
        <v>194111</v>
      </c>
      <c r="HO52" s="16">
        <v>7635</v>
      </c>
      <c r="HP52" s="17">
        <v>0</v>
      </c>
      <c r="HQ52" s="16">
        <v>0</v>
      </c>
      <c r="HR52" s="15">
        <v>774.43100000000004</v>
      </c>
      <c r="HS52" s="16">
        <v>0</v>
      </c>
      <c r="HT52" s="16">
        <v>843815</v>
      </c>
      <c r="HU52" s="16">
        <v>15779</v>
      </c>
      <c r="HV52" s="16">
        <v>0</v>
      </c>
      <c r="HW52" s="16">
        <v>0</v>
      </c>
      <c r="HX52" s="16">
        <v>46870</v>
      </c>
      <c r="HY52" s="16">
        <v>155661</v>
      </c>
      <c r="HZ52" s="16">
        <v>7744</v>
      </c>
      <c r="IA52" s="16">
        <v>194111</v>
      </c>
      <c r="IB52" s="16">
        <v>0</v>
      </c>
      <c r="IC52" s="16">
        <v>517390</v>
      </c>
      <c r="ID52" s="16">
        <v>5325508</v>
      </c>
      <c r="IE52" s="16">
        <v>0</v>
      </c>
      <c r="IF52" s="16">
        <v>15779</v>
      </c>
      <c r="IG52" s="16">
        <v>0</v>
      </c>
      <c r="IH52" s="16">
        <v>0</v>
      </c>
      <c r="II52" s="16">
        <v>46870</v>
      </c>
      <c r="IJ52" s="16">
        <v>155661</v>
      </c>
      <c r="IK52" s="16">
        <v>7744</v>
      </c>
      <c r="IL52" s="16">
        <v>194111</v>
      </c>
      <c r="IM52" s="16">
        <v>0</v>
      </c>
      <c r="IN52" s="16">
        <v>0</v>
      </c>
      <c r="IO52" s="16">
        <v>156518</v>
      </c>
      <c r="IP52" s="16">
        <v>5808451</v>
      </c>
      <c r="IQ52" s="16">
        <v>4907015</v>
      </c>
      <c r="IR52" s="16">
        <v>0</v>
      </c>
      <c r="IS52" s="16">
        <v>4907015</v>
      </c>
      <c r="IT52" s="19">
        <v>0.1</v>
      </c>
      <c r="IU52" s="16">
        <v>490702</v>
      </c>
      <c r="IV52" s="16">
        <v>167516309</v>
      </c>
      <c r="IW52" s="14">
        <v>642.70000000000005</v>
      </c>
      <c r="IX52" s="16">
        <v>260645</v>
      </c>
      <c r="IY52" s="16">
        <v>416026</v>
      </c>
      <c r="IZ52" s="16">
        <v>260645</v>
      </c>
      <c r="JA52" s="17">
        <v>0.25</v>
      </c>
      <c r="JB52" s="19">
        <v>0.39900000000000002</v>
      </c>
      <c r="JC52" s="16">
        <v>490702</v>
      </c>
      <c r="JD52" s="16">
        <v>195790</v>
      </c>
      <c r="JE52" s="17">
        <v>0.01</v>
      </c>
      <c r="JF52" s="16">
        <v>2870017</v>
      </c>
      <c r="JG52" s="16">
        <v>28700</v>
      </c>
      <c r="JH52" s="16">
        <v>490702</v>
      </c>
      <c r="JI52" s="16">
        <v>195790</v>
      </c>
      <c r="JJ52" s="16">
        <v>28700</v>
      </c>
      <c r="JK52" s="16">
        <v>266212</v>
      </c>
      <c r="JL52" s="16">
        <v>195790</v>
      </c>
      <c r="JM52" s="18">
        <v>0</v>
      </c>
      <c r="JN52" s="16">
        <v>0</v>
      </c>
      <c r="JO52" s="16">
        <v>28700</v>
      </c>
      <c r="JP52" s="16">
        <v>266212</v>
      </c>
      <c r="JQ52" s="16">
        <v>294912</v>
      </c>
      <c r="JR52" s="16">
        <v>4907015</v>
      </c>
      <c r="JS52" s="19">
        <v>0</v>
      </c>
      <c r="JT52" s="16">
        <v>0</v>
      </c>
      <c r="JU52" s="17">
        <v>0</v>
      </c>
      <c r="JV52" s="16">
        <v>2870017</v>
      </c>
      <c r="JW52" s="16">
        <v>0</v>
      </c>
      <c r="JX52" s="16">
        <v>0</v>
      </c>
      <c r="JY52" s="16">
        <v>0</v>
      </c>
      <c r="JZ52" s="16">
        <v>0</v>
      </c>
      <c r="KA52" s="16">
        <v>15898</v>
      </c>
      <c r="KB52" s="16">
        <v>15803</v>
      </c>
      <c r="KC52" s="16">
        <v>95</v>
      </c>
      <c r="KD52" s="16">
        <v>517390</v>
      </c>
      <c r="KE52" s="16">
        <v>95</v>
      </c>
      <c r="KF52" s="16">
        <v>517295</v>
      </c>
      <c r="KG52" s="16">
        <v>155</v>
      </c>
      <c r="KH52" s="16">
        <v>95</v>
      </c>
      <c r="KI52" s="16">
        <v>250</v>
      </c>
      <c r="KJ52" s="16">
        <v>904588</v>
      </c>
      <c r="KK52" s="16">
        <v>517295</v>
      </c>
      <c r="KL52" s="18">
        <v>1421883</v>
      </c>
      <c r="KM52" s="16">
        <v>266212</v>
      </c>
      <c r="KN52" s="16">
        <v>0</v>
      </c>
      <c r="KO52" s="16">
        <v>0</v>
      </c>
      <c r="KP52" s="16">
        <v>0</v>
      </c>
      <c r="KQ52" s="16">
        <v>1688095</v>
      </c>
      <c r="KR52" s="16">
        <v>0</v>
      </c>
      <c r="KS52" s="16">
        <v>0</v>
      </c>
      <c r="KT52" s="16">
        <v>0</v>
      </c>
      <c r="KU52" s="16">
        <v>1688095</v>
      </c>
      <c r="KV52" s="16">
        <v>266212</v>
      </c>
      <c r="KW52" s="16">
        <v>1421883</v>
      </c>
      <c r="KX52" s="16">
        <v>167516309</v>
      </c>
      <c r="KY52" s="16">
        <v>8.4880300000000002</v>
      </c>
      <c r="KZ52" s="16">
        <v>266212</v>
      </c>
      <c r="LA52" s="16">
        <v>167876494</v>
      </c>
      <c r="LB52" s="16">
        <v>1.5857600000000001</v>
      </c>
      <c r="LC52" s="16">
        <v>8.4880300000000002</v>
      </c>
      <c r="LD52" s="16">
        <v>10.073790000000001</v>
      </c>
      <c r="LE52" s="16">
        <v>248548</v>
      </c>
      <c r="LF52" s="16">
        <v>0</v>
      </c>
      <c r="LG52" s="16">
        <v>39975</v>
      </c>
      <c r="LH52" s="16">
        <v>44193</v>
      </c>
      <c r="LI52" s="16">
        <v>521</v>
      </c>
      <c r="LJ52" s="16">
        <v>25522</v>
      </c>
      <c r="LK52" s="16">
        <v>2754</v>
      </c>
      <c r="LL52" s="16">
        <v>46870</v>
      </c>
      <c r="LM52" s="16">
        <v>314643</v>
      </c>
      <c r="LN52" s="16">
        <v>5808451</v>
      </c>
      <c r="LO52" s="18">
        <v>314643</v>
      </c>
      <c r="LP52" s="16">
        <v>5493808</v>
      </c>
      <c r="LQ52" s="16">
        <v>7092288</v>
      </c>
      <c r="LR52" s="18">
        <v>0</v>
      </c>
      <c r="LS52" s="18">
        <v>0</v>
      </c>
      <c r="LT52" s="18">
        <v>294912</v>
      </c>
      <c r="LU52" s="16">
        <v>0</v>
      </c>
      <c r="LV52" s="16">
        <v>156518</v>
      </c>
      <c r="LW52" s="16">
        <v>0</v>
      </c>
      <c r="LX52" s="16">
        <v>0</v>
      </c>
      <c r="LY52" s="16">
        <v>0</v>
      </c>
      <c r="LZ52" s="16">
        <v>0</v>
      </c>
      <c r="MA52" s="16">
        <v>0</v>
      </c>
      <c r="MB52" s="16">
        <v>1688095</v>
      </c>
      <c r="MC52" s="16">
        <v>156518</v>
      </c>
      <c r="MD52" s="16">
        <v>0</v>
      </c>
      <c r="ME52" s="16">
        <v>28700</v>
      </c>
      <c r="MF52" s="16">
        <v>0</v>
      </c>
      <c r="MG52" s="16">
        <v>18222</v>
      </c>
      <c r="MH52" s="16">
        <v>250</v>
      </c>
      <c r="MI52" s="16">
        <v>0</v>
      </c>
      <c r="MJ52" s="16">
        <v>1891785</v>
      </c>
      <c r="MK52" s="16">
        <v>167876494</v>
      </c>
      <c r="ML52" s="16">
        <v>0</v>
      </c>
      <c r="MM52" s="16">
        <v>0</v>
      </c>
      <c r="MN52" s="16">
        <v>0</v>
      </c>
      <c r="MO52" s="16">
        <v>2870017</v>
      </c>
      <c r="MP52" s="16">
        <v>0</v>
      </c>
      <c r="MQ52" s="16">
        <v>0</v>
      </c>
      <c r="MR52" s="16">
        <v>0</v>
      </c>
      <c r="MS52" s="16">
        <v>0</v>
      </c>
      <c r="MT52" s="17">
        <v>0.01</v>
      </c>
      <c r="MU52" s="17">
        <v>0</v>
      </c>
      <c r="MV52" s="17">
        <v>0</v>
      </c>
      <c r="MW52" s="17">
        <v>0</v>
      </c>
      <c r="MX52" s="17">
        <v>0</v>
      </c>
      <c r="MY52" s="17">
        <v>0.01</v>
      </c>
      <c r="MZ52" s="16">
        <v>28700</v>
      </c>
      <c r="NA52" s="16">
        <v>0</v>
      </c>
      <c r="NB52" s="18">
        <v>0</v>
      </c>
      <c r="NC52" s="16">
        <v>0</v>
      </c>
      <c r="ND52" s="17">
        <v>28700</v>
      </c>
      <c r="NE52" s="16">
        <v>340000</v>
      </c>
      <c r="NF52" s="16">
        <v>0</v>
      </c>
      <c r="NG52" s="16">
        <v>55399</v>
      </c>
      <c r="NH52" s="16">
        <v>0</v>
      </c>
      <c r="NI52" s="16">
        <v>0</v>
      </c>
      <c r="NJ52" s="17">
        <v>0</v>
      </c>
      <c r="NK52" s="17">
        <v>0</v>
      </c>
    </row>
    <row r="53" spans="1:375" x14ac:dyDescent="0.55000000000000004">
      <c r="A53" s="13" t="s">
        <v>1189</v>
      </c>
      <c r="B53" s="13" t="s">
        <v>1224</v>
      </c>
      <c r="C53" s="13" t="s">
        <v>101</v>
      </c>
      <c r="D53" s="13" t="s">
        <v>102</v>
      </c>
      <c r="E53" s="14">
        <v>803.1</v>
      </c>
      <c r="F53" s="15">
        <v>0</v>
      </c>
      <c r="G53" s="16">
        <v>7413</v>
      </c>
      <c r="H53" s="16">
        <v>0</v>
      </c>
      <c r="I53" s="16">
        <v>6553</v>
      </c>
      <c r="J53" s="15">
        <v>0</v>
      </c>
      <c r="K53" s="16">
        <v>0</v>
      </c>
      <c r="L53" s="16">
        <v>7413</v>
      </c>
      <c r="M53" s="16">
        <v>222</v>
      </c>
      <c r="N53" s="16">
        <v>7635</v>
      </c>
      <c r="O53" s="17">
        <v>662.74</v>
      </c>
      <c r="P53" s="17">
        <v>93.57</v>
      </c>
      <c r="Q53" s="14">
        <v>803.1</v>
      </c>
      <c r="R53" s="17">
        <v>896.67</v>
      </c>
      <c r="S53" s="17">
        <v>2.1</v>
      </c>
      <c r="T53" s="17">
        <v>898.77</v>
      </c>
      <c r="U53" s="15">
        <v>4.92</v>
      </c>
      <c r="V53" s="15">
        <v>3.65</v>
      </c>
      <c r="W53" s="15">
        <f>Data_AidAndLevy4[[#This Row],[L310]]*Data_AidAndLevy4[[#This Row],[L203]]</f>
        <v>27867.75</v>
      </c>
      <c r="X53" s="17">
        <v>0</v>
      </c>
      <c r="Y53" s="17">
        <f>Data_AidAndLevy4[[#This Row],[L311]]*Data_AidAndLevy4[[#This Row],[L203]]</f>
        <v>0</v>
      </c>
      <c r="Z53" s="15">
        <v>0</v>
      </c>
      <c r="AA53" s="15">
        <v>8.57</v>
      </c>
      <c r="AB53" s="17">
        <v>896.67</v>
      </c>
      <c r="AC53" s="15">
        <v>905.24</v>
      </c>
      <c r="AD53" s="17">
        <v>93.57</v>
      </c>
      <c r="AE53" s="15">
        <v>811.67</v>
      </c>
      <c r="AF53" s="16">
        <v>7635</v>
      </c>
      <c r="AG53" s="14">
        <v>803.1</v>
      </c>
      <c r="AH53" s="16">
        <v>6131669</v>
      </c>
      <c r="AI53" s="16">
        <v>5766573</v>
      </c>
      <c r="AJ53" s="17">
        <v>1.01</v>
      </c>
      <c r="AK53" s="16">
        <v>5824239</v>
      </c>
      <c r="AL53" s="16">
        <v>6131669</v>
      </c>
      <c r="AM53" s="16">
        <v>0</v>
      </c>
      <c r="AN53" s="16">
        <v>7635</v>
      </c>
      <c r="AO53" s="15">
        <v>8.57</v>
      </c>
      <c r="AP53" s="16">
        <v>65432</v>
      </c>
      <c r="AQ53" s="16">
        <v>7635</v>
      </c>
      <c r="AR53" s="17">
        <v>93.57</v>
      </c>
      <c r="AS53" s="16">
        <v>714407</v>
      </c>
      <c r="AT53" s="17">
        <v>681.81</v>
      </c>
      <c r="AU53" s="14">
        <v>803.1</v>
      </c>
      <c r="AV53" s="16">
        <v>547562</v>
      </c>
      <c r="AW53" s="16">
        <v>515545</v>
      </c>
      <c r="AX53" s="16">
        <v>547562</v>
      </c>
      <c r="AY53" s="16">
        <v>0</v>
      </c>
      <c r="AZ53" s="16">
        <v>547562</v>
      </c>
      <c r="BA53" s="16">
        <v>547562</v>
      </c>
      <c r="BB53" s="17">
        <v>86.38</v>
      </c>
      <c r="BC53" s="14">
        <v>803.1</v>
      </c>
      <c r="BD53" s="16">
        <v>69372</v>
      </c>
      <c r="BE53" s="16">
        <v>65515</v>
      </c>
      <c r="BF53" s="16">
        <v>69372</v>
      </c>
      <c r="BG53" s="16">
        <v>0</v>
      </c>
      <c r="BH53" s="16">
        <v>69372</v>
      </c>
      <c r="BI53" s="16">
        <v>69372</v>
      </c>
      <c r="BJ53" s="17">
        <v>75.55</v>
      </c>
      <c r="BK53" s="14">
        <v>803.1</v>
      </c>
      <c r="BL53" s="16">
        <v>60674</v>
      </c>
      <c r="BM53" s="16">
        <v>56942</v>
      </c>
      <c r="BN53" s="16">
        <v>60674</v>
      </c>
      <c r="BO53" s="16">
        <v>0</v>
      </c>
      <c r="BP53" s="16">
        <v>60674</v>
      </c>
      <c r="BQ53" s="16">
        <v>60674</v>
      </c>
      <c r="BR53" s="17">
        <v>368.53</v>
      </c>
      <c r="BS53" s="14">
        <v>803.1</v>
      </c>
      <c r="BT53" s="16">
        <v>295966</v>
      </c>
      <c r="BU53" s="16">
        <v>278333</v>
      </c>
      <c r="BV53" s="16">
        <v>295966</v>
      </c>
      <c r="BW53" s="16">
        <v>0</v>
      </c>
      <c r="BX53" s="16">
        <v>295966</v>
      </c>
      <c r="BY53" s="16">
        <v>295966</v>
      </c>
      <c r="BZ53" s="17">
        <v>331.3</v>
      </c>
      <c r="CA53" s="17">
        <v>896.67</v>
      </c>
      <c r="CB53" s="16">
        <v>297067</v>
      </c>
      <c r="CC53" s="16">
        <v>280936</v>
      </c>
      <c r="CD53" s="16">
        <v>0</v>
      </c>
      <c r="CE53" s="16">
        <v>280936</v>
      </c>
      <c r="CF53" s="16">
        <v>297067</v>
      </c>
      <c r="CG53" s="16">
        <v>0</v>
      </c>
      <c r="CH53" s="14">
        <v>803.1</v>
      </c>
      <c r="CI53" s="16">
        <v>5</v>
      </c>
      <c r="CJ53" s="14">
        <v>0</v>
      </c>
      <c r="CK53" s="16">
        <v>808</v>
      </c>
      <c r="CL53" s="17">
        <v>62.14</v>
      </c>
      <c r="CM53" s="16">
        <v>50209</v>
      </c>
      <c r="CN53" s="16">
        <v>808</v>
      </c>
      <c r="CO53" s="17">
        <v>68.3</v>
      </c>
      <c r="CP53" s="16">
        <v>55186</v>
      </c>
      <c r="CQ53" s="17">
        <v>2.1</v>
      </c>
      <c r="CR53" s="17">
        <v>331.3</v>
      </c>
      <c r="CS53" s="16">
        <v>696</v>
      </c>
      <c r="CT53" s="17">
        <v>33.299999999999997</v>
      </c>
      <c r="CU53" s="17">
        <v>896.67</v>
      </c>
      <c r="CV53" s="16">
        <v>29859</v>
      </c>
      <c r="CW53" s="16">
        <v>28218</v>
      </c>
      <c r="CX53" s="16">
        <v>29859</v>
      </c>
      <c r="CY53" s="16">
        <v>0</v>
      </c>
      <c r="CZ53" s="16">
        <v>29859</v>
      </c>
      <c r="DA53" s="16">
        <v>29859</v>
      </c>
      <c r="DB53" s="17">
        <v>3.65</v>
      </c>
      <c r="DC53" s="17">
        <v>896.67</v>
      </c>
      <c r="DD53" s="16">
        <v>3273</v>
      </c>
      <c r="DE53" s="16">
        <v>3084</v>
      </c>
      <c r="DF53" s="16">
        <v>3273</v>
      </c>
      <c r="DG53" s="16">
        <v>0</v>
      </c>
      <c r="DH53" s="16">
        <v>3273</v>
      </c>
      <c r="DI53" s="16">
        <v>3273</v>
      </c>
      <c r="DJ53" s="16">
        <v>6131669</v>
      </c>
      <c r="DK53" s="16">
        <v>0</v>
      </c>
      <c r="DL53" s="16">
        <v>65432</v>
      </c>
      <c r="DM53" s="16">
        <v>714407</v>
      </c>
      <c r="DN53" s="16">
        <v>547562</v>
      </c>
      <c r="DO53" s="16">
        <v>69372</v>
      </c>
      <c r="DP53" s="16">
        <v>60674</v>
      </c>
      <c r="DQ53" s="16">
        <v>295966</v>
      </c>
      <c r="DR53" s="16">
        <v>297067</v>
      </c>
      <c r="DS53" s="16">
        <v>0</v>
      </c>
      <c r="DT53" s="16">
        <v>50209</v>
      </c>
      <c r="DU53" s="16">
        <v>55186</v>
      </c>
      <c r="DV53" s="16">
        <v>696</v>
      </c>
      <c r="DW53" s="16">
        <v>29859</v>
      </c>
      <c r="DX53" s="16">
        <v>3273</v>
      </c>
      <c r="DY53" s="16">
        <v>61225</v>
      </c>
      <c r="DZ53" s="16">
        <v>148835</v>
      </c>
      <c r="EA53" s="16">
        <v>0</v>
      </c>
      <c r="EB53" s="16">
        <v>8408982</v>
      </c>
      <c r="EC53" s="16">
        <v>396468298</v>
      </c>
      <c r="ED53" s="18">
        <v>5.4</v>
      </c>
      <c r="EE53" s="16">
        <v>2140929</v>
      </c>
      <c r="EF53" s="16">
        <v>44212</v>
      </c>
      <c r="EG53" s="16">
        <v>44997</v>
      </c>
      <c r="EH53" s="16">
        <v>-785</v>
      </c>
      <c r="EI53" s="16">
        <v>2140929</v>
      </c>
      <c r="EJ53" s="16">
        <v>2140144</v>
      </c>
      <c r="EK53" s="16">
        <v>65249722</v>
      </c>
      <c r="EL53" s="16">
        <v>61566523</v>
      </c>
      <c r="EM53" s="16">
        <v>3683199</v>
      </c>
      <c r="EN53" s="18">
        <v>5.4</v>
      </c>
      <c r="EO53" s="16">
        <v>19889</v>
      </c>
      <c r="EP53" s="16">
        <v>0</v>
      </c>
      <c r="EQ53" s="16">
        <v>0</v>
      </c>
      <c r="ER53" s="16">
        <v>0</v>
      </c>
      <c r="ES53" s="16">
        <v>19889</v>
      </c>
      <c r="ET53" s="16">
        <v>19889</v>
      </c>
      <c r="EU53" s="16">
        <v>2140144</v>
      </c>
      <c r="EV53" s="16">
        <v>2160033</v>
      </c>
      <c r="EW53" s="16">
        <v>6749</v>
      </c>
      <c r="EX53" s="15">
        <v>811.67</v>
      </c>
      <c r="EY53" s="16">
        <v>5477961</v>
      </c>
      <c r="EZ53" s="16">
        <v>6749</v>
      </c>
      <c r="FA53" s="17">
        <v>93.57</v>
      </c>
      <c r="FB53" s="16">
        <v>631504</v>
      </c>
      <c r="FC53" s="16">
        <v>264</v>
      </c>
      <c r="FD53" s="17">
        <v>898.77</v>
      </c>
      <c r="FE53" s="16">
        <v>237275</v>
      </c>
      <c r="FF53" s="16">
        <v>29859</v>
      </c>
      <c r="FG53" s="16">
        <v>3273</v>
      </c>
      <c r="FH53" s="16">
        <v>270407</v>
      </c>
      <c r="FI53" s="16">
        <v>5477961</v>
      </c>
      <c r="FJ53" s="16">
        <v>631504</v>
      </c>
      <c r="FK53" s="16">
        <v>0</v>
      </c>
      <c r="FL53" s="16">
        <v>547562</v>
      </c>
      <c r="FM53" s="16">
        <v>69372</v>
      </c>
      <c r="FN53" s="16">
        <v>60674</v>
      </c>
      <c r="FO53" s="16">
        <v>295966</v>
      </c>
      <c r="FP53" s="16">
        <v>7353446</v>
      </c>
      <c r="FQ53" s="16">
        <v>2160033</v>
      </c>
      <c r="FR53" s="16">
        <v>5193413</v>
      </c>
      <c r="FS53" s="15">
        <v>905.24</v>
      </c>
      <c r="FT53" s="16">
        <v>300</v>
      </c>
      <c r="FU53" s="16">
        <v>271572</v>
      </c>
      <c r="FV53" s="16">
        <v>5193413</v>
      </c>
      <c r="FW53" s="16">
        <v>0</v>
      </c>
      <c r="FX53" s="14">
        <v>29.5</v>
      </c>
      <c r="FY53" s="16">
        <v>7635</v>
      </c>
      <c r="FZ53" s="16">
        <v>225233</v>
      </c>
      <c r="GA53" s="14">
        <v>0</v>
      </c>
      <c r="GB53" s="16">
        <v>7413</v>
      </c>
      <c r="GC53" s="16">
        <v>0</v>
      </c>
      <c r="GD53" s="16">
        <v>225233</v>
      </c>
      <c r="GE53" s="16">
        <v>225233</v>
      </c>
      <c r="GF53" s="16">
        <v>8408982</v>
      </c>
      <c r="GG53" s="16">
        <v>7353446</v>
      </c>
      <c r="GH53" s="16">
        <v>0</v>
      </c>
      <c r="GI53" s="16">
        <v>1055536</v>
      </c>
      <c r="GJ53" s="16">
        <v>396468298</v>
      </c>
      <c r="GK53" s="16">
        <v>387603867</v>
      </c>
      <c r="GL53" s="16">
        <v>8864431</v>
      </c>
      <c r="GM53" s="16">
        <v>387603867</v>
      </c>
      <c r="GN53" s="18">
        <v>2.29E-2</v>
      </c>
      <c r="GO53" s="16">
        <v>11692</v>
      </c>
      <c r="GP53" s="16">
        <v>268</v>
      </c>
      <c r="GQ53" s="16">
        <v>11692</v>
      </c>
      <c r="GR53" s="16">
        <v>268</v>
      </c>
      <c r="GS53" s="16">
        <v>11424</v>
      </c>
      <c r="GT53" s="16">
        <v>886</v>
      </c>
      <c r="GU53" s="16">
        <v>685</v>
      </c>
      <c r="GV53" s="16">
        <v>201</v>
      </c>
      <c r="GW53" s="15">
        <v>905.24</v>
      </c>
      <c r="GX53" s="16">
        <v>181953</v>
      </c>
      <c r="GY53" s="15">
        <v>905.24</v>
      </c>
      <c r="GZ53" s="16">
        <v>10</v>
      </c>
      <c r="HA53" s="16">
        <v>9052</v>
      </c>
      <c r="HB53" s="15">
        <v>905.24</v>
      </c>
      <c r="HC53" s="16">
        <v>7635</v>
      </c>
      <c r="HD53" s="15">
        <v>0.11600000000000001</v>
      </c>
      <c r="HE53" s="16">
        <v>802043</v>
      </c>
      <c r="HF53" s="16">
        <v>181953</v>
      </c>
      <c r="HG53" s="16">
        <v>9052</v>
      </c>
      <c r="HH53" s="16">
        <v>611038</v>
      </c>
      <c r="HI53" s="16">
        <v>396468298</v>
      </c>
      <c r="HJ53" s="18">
        <v>1.5411999999999999</v>
      </c>
      <c r="HK53" s="18">
        <v>1.9617800000000001</v>
      </c>
      <c r="HL53" s="18">
        <v>0</v>
      </c>
      <c r="HM53" s="16">
        <v>396468298</v>
      </c>
      <c r="HN53" s="16">
        <v>0</v>
      </c>
      <c r="HO53" s="16">
        <v>7635</v>
      </c>
      <c r="HP53" s="17">
        <v>0</v>
      </c>
      <c r="HQ53" s="16">
        <v>0</v>
      </c>
      <c r="HR53" s="15">
        <v>905.24</v>
      </c>
      <c r="HS53" s="16">
        <v>0</v>
      </c>
      <c r="HT53" s="16">
        <v>1055536</v>
      </c>
      <c r="HU53" s="16">
        <v>11424</v>
      </c>
      <c r="HV53" s="16">
        <v>0</v>
      </c>
      <c r="HW53" s="16">
        <v>0</v>
      </c>
      <c r="HX53" s="16">
        <v>61225</v>
      </c>
      <c r="HY53" s="16">
        <v>181953</v>
      </c>
      <c r="HZ53" s="16">
        <v>9052</v>
      </c>
      <c r="IA53" s="16">
        <v>0</v>
      </c>
      <c r="IB53" s="16">
        <v>0</v>
      </c>
      <c r="IC53" s="16">
        <v>914332</v>
      </c>
      <c r="ID53" s="16">
        <v>5193413</v>
      </c>
      <c r="IE53" s="16">
        <v>0</v>
      </c>
      <c r="IF53" s="16">
        <v>11424</v>
      </c>
      <c r="IG53" s="16">
        <v>0</v>
      </c>
      <c r="IH53" s="16">
        <v>0</v>
      </c>
      <c r="II53" s="16">
        <v>61225</v>
      </c>
      <c r="IJ53" s="16">
        <v>181953</v>
      </c>
      <c r="IK53" s="16">
        <v>9052</v>
      </c>
      <c r="IL53" s="16">
        <v>0</v>
      </c>
      <c r="IM53" s="16">
        <v>0</v>
      </c>
      <c r="IN53" s="16">
        <v>0</v>
      </c>
      <c r="IO53" s="16">
        <v>225233</v>
      </c>
      <c r="IP53" s="16">
        <v>5559850</v>
      </c>
      <c r="IQ53" s="16">
        <v>6131669</v>
      </c>
      <c r="IR53" s="16">
        <v>0</v>
      </c>
      <c r="IS53" s="16">
        <v>6131669</v>
      </c>
      <c r="IT53" s="19">
        <v>0.1</v>
      </c>
      <c r="IU53" s="16">
        <v>613167</v>
      </c>
      <c r="IV53" s="16">
        <v>396468298</v>
      </c>
      <c r="IW53" s="14">
        <v>803.1</v>
      </c>
      <c r="IX53" s="16">
        <v>493672</v>
      </c>
      <c r="IY53" s="16">
        <v>416026</v>
      </c>
      <c r="IZ53" s="16">
        <v>493672</v>
      </c>
      <c r="JA53" s="17">
        <v>0.25</v>
      </c>
      <c r="JB53" s="19">
        <v>0.2107</v>
      </c>
      <c r="JC53" s="16">
        <v>613167</v>
      </c>
      <c r="JD53" s="16">
        <v>129194</v>
      </c>
      <c r="JE53" s="17">
        <v>0.03</v>
      </c>
      <c r="JF53" s="16">
        <v>5160466</v>
      </c>
      <c r="JG53" s="16">
        <v>154814</v>
      </c>
      <c r="JH53" s="16">
        <v>613167</v>
      </c>
      <c r="JI53" s="16">
        <v>129194</v>
      </c>
      <c r="JJ53" s="16">
        <v>154814</v>
      </c>
      <c r="JK53" s="16">
        <v>329159</v>
      </c>
      <c r="JL53" s="16">
        <v>129194</v>
      </c>
      <c r="JM53" s="18">
        <v>0</v>
      </c>
      <c r="JN53" s="16">
        <v>0</v>
      </c>
      <c r="JO53" s="16">
        <v>154814</v>
      </c>
      <c r="JP53" s="16">
        <v>329159</v>
      </c>
      <c r="JQ53" s="16">
        <v>483973</v>
      </c>
      <c r="JR53" s="16">
        <v>6131669</v>
      </c>
      <c r="JS53" s="19">
        <v>0</v>
      </c>
      <c r="JT53" s="16">
        <v>0</v>
      </c>
      <c r="JU53" s="17">
        <v>0</v>
      </c>
      <c r="JV53" s="16">
        <v>5160466</v>
      </c>
      <c r="JW53" s="16">
        <v>0</v>
      </c>
      <c r="JX53" s="16">
        <v>0</v>
      </c>
      <c r="JY53" s="16">
        <v>0</v>
      </c>
      <c r="JZ53" s="16">
        <v>0</v>
      </c>
      <c r="KA53" s="16">
        <v>18767</v>
      </c>
      <c r="KB53" s="16">
        <v>19100</v>
      </c>
      <c r="KC53" s="16">
        <v>-333</v>
      </c>
      <c r="KD53" s="16">
        <v>914332</v>
      </c>
      <c r="KE53" s="16">
        <v>-333</v>
      </c>
      <c r="KF53" s="16">
        <v>914665</v>
      </c>
      <c r="KG53" s="16">
        <v>-785</v>
      </c>
      <c r="KH53" s="16">
        <v>-333</v>
      </c>
      <c r="KI53" s="16">
        <v>-1118</v>
      </c>
      <c r="KJ53" s="16">
        <v>2140929</v>
      </c>
      <c r="KK53" s="16">
        <v>914665</v>
      </c>
      <c r="KL53" s="18">
        <v>3055594</v>
      </c>
      <c r="KM53" s="16">
        <v>329159</v>
      </c>
      <c r="KN53" s="16">
        <v>0</v>
      </c>
      <c r="KO53" s="16">
        <v>0</v>
      </c>
      <c r="KP53" s="16">
        <v>0</v>
      </c>
      <c r="KQ53" s="16">
        <v>3384753</v>
      </c>
      <c r="KR53" s="16">
        <v>0</v>
      </c>
      <c r="KS53" s="16">
        <v>0</v>
      </c>
      <c r="KT53" s="16">
        <v>0</v>
      </c>
      <c r="KU53" s="16">
        <v>3384753</v>
      </c>
      <c r="KV53" s="16">
        <v>329159</v>
      </c>
      <c r="KW53" s="16">
        <v>3055594</v>
      </c>
      <c r="KX53" s="16">
        <v>396468298</v>
      </c>
      <c r="KY53" s="16">
        <v>7.7070299999999996</v>
      </c>
      <c r="KZ53" s="16">
        <v>329159</v>
      </c>
      <c r="LA53" s="16">
        <v>396468298</v>
      </c>
      <c r="LB53" s="16">
        <v>0.83023000000000002</v>
      </c>
      <c r="LC53" s="16">
        <v>7.7070299999999996</v>
      </c>
      <c r="LD53" s="16">
        <v>8.5372599999999998</v>
      </c>
      <c r="LE53" s="16">
        <v>297067</v>
      </c>
      <c r="LF53" s="16">
        <v>0</v>
      </c>
      <c r="LG53" s="16">
        <v>50209</v>
      </c>
      <c r="LH53" s="16">
        <v>55186</v>
      </c>
      <c r="LI53" s="16">
        <v>696</v>
      </c>
      <c r="LJ53" s="16">
        <v>29859</v>
      </c>
      <c r="LK53" s="16">
        <v>3273</v>
      </c>
      <c r="LL53" s="16">
        <v>61225</v>
      </c>
      <c r="LM53" s="16">
        <v>375065</v>
      </c>
      <c r="LN53" s="16">
        <v>5559850</v>
      </c>
      <c r="LO53" s="18">
        <v>375065</v>
      </c>
      <c r="LP53" s="16">
        <v>5184785</v>
      </c>
      <c r="LQ53" s="16">
        <v>8408982</v>
      </c>
      <c r="LR53" s="18">
        <v>0</v>
      </c>
      <c r="LS53" s="18">
        <v>0</v>
      </c>
      <c r="LT53" s="18">
        <v>483973</v>
      </c>
      <c r="LU53" s="16">
        <v>0</v>
      </c>
      <c r="LV53" s="16">
        <v>225233</v>
      </c>
      <c r="LW53" s="16">
        <v>0</v>
      </c>
      <c r="LX53" s="16">
        <v>0</v>
      </c>
      <c r="LY53" s="16">
        <v>0</v>
      </c>
      <c r="LZ53" s="16">
        <v>0</v>
      </c>
      <c r="MA53" s="16">
        <v>0</v>
      </c>
      <c r="MB53" s="16">
        <v>3384753</v>
      </c>
      <c r="MC53" s="16">
        <v>225233</v>
      </c>
      <c r="MD53" s="16">
        <v>0</v>
      </c>
      <c r="ME53" s="16">
        <v>154814</v>
      </c>
      <c r="MF53" s="16">
        <v>0</v>
      </c>
      <c r="MG53" s="16">
        <v>19889</v>
      </c>
      <c r="MH53" s="16">
        <v>-1118</v>
      </c>
      <c r="MI53" s="16">
        <v>0</v>
      </c>
      <c r="MJ53" s="16">
        <v>3783571</v>
      </c>
      <c r="MK53" s="16">
        <v>396468298</v>
      </c>
      <c r="ML53" s="16">
        <v>0</v>
      </c>
      <c r="MM53" s="16">
        <v>0</v>
      </c>
      <c r="MN53" s="16">
        <v>0</v>
      </c>
      <c r="MO53" s="16">
        <v>5160466</v>
      </c>
      <c r="MP53" s="16">
        <v>0</v>
      </c>
      <c r="MQ53" s="16">
        <v>0</v>
      </c>
      <c r="MR53" s="16">
        <v>0</v>
      </c>
      <c r="MS53" s="16">
        <v>0</v>
      </c>
      <c r="MT53" s="17">
        <v>0.03</v>
      </c>
      <c r="MU53" s="17">
        <v>0</v>
      </c>
      <c r="MV53" s="17">
        <v>0</v>
      </c>
      <c r="MW53" s="17">
        <v>0</v>
      </c>
      <c r="MX53" s="17">
        <v>0</v>
      </c>
      <c r="MY53" s="17">
        <v>0.03</v>
      </c>
      <c r="MZ53" s="16">
        <v>154814</v>
      </c>
      <c r="NA53" s="16">
        <v>0</v>
      </c>
      <c r="NB53" s="18">
        <v>0</v>
      </c>
      <c r="NC53" s="16">
        <v>0</v>
      </c>
      <c r="ND53" s="17">
        <v>154814</v>
      </c>
      <c r="NE53" s="16">
        <v>0</v>
      </c>
      <c r="NF53" s="16">
        <v>0</v>
      </c>
      <c r="NG53" s="16">
        <v>0</v>
      </c>
      <c r="NH53" s="16">
        <v>0</v>
      </c>
      <c r="NI53" s="16">
        <v>0</v>
      </c>
      <c r="NJ53" s="17">
        <v>0</v>
      </c>
      <c r="NK53" s="17">
        <v>871681</v>
      </c>
    </row>
    <row r="54" spans="1:375" x14ac:dyDescent="0.55000000000000004">
      <c r="A54" s="13" t="s">
        <v>1185</v>
      </c>
      <c r="B54" s="13" t="s">
        <v>1225</v>
      </c>
      <c r="C54" s="13" t="s">
        <v>109</v>
      </c>
      <c r="D54" s="13" t="s">
        <v>110</v>
      </c>
      <c r="E54" s="14">
        <v>765.1</v>
      </c>
      <c r="F54" s="15">
        <v>1</v>
      </c>
      <c r="G54" s="16">
        <v>7413</v>
      </c>
      <c r="H54" s="16">
        <v>7413</v>
      </c>
      <c r="I54" s="16">
        <v>6553</v>
      </c>
      <c r="J54" s="15">
        <v>1</v>
      </c>
      <c r="K54" s="16">
        <v>6553</v>
      </c>
      <c r="L54" s="16">
        <v>7413</v>
      </c>
      <c r="M54" s="16">
        <v>222</v>
      </c>
      <c r="N54" s="16">
        <v>7635</v>
      </c>
      <c r="O54" s="17">
        <v>619.72</v>
      </c>
      <c r="P54" s="17">
        <v>97.17</v>
      </c>
      <c r="Q54" s="14">
        <v>765.1</v>
      </c>
      <c r="R54" s="17">
        <v>862.27</v>
      </c>
      <c r="S54" s="17">
        <v>1.66</v>
      </c>
      <c r="T54" s="17">
        <v>863.93</v>
      </c>
      <c r="U54" s="15">
        <v>8.61</v>
      </c>
      <c r="V54" s="15">
        <v>3.1059999999999999</v>
      </c>
      <c r="W54" s="15">
        <f>Data_AidAndLevy4[[#This Row],[L310]]*Data_AidAndLevy4[[#This Row],[L203]]</f>
        <v>23714.309999999998</v>
      </c>
      <c r="X54" s="17">
        <v>1.47</v>
      </c>
      <c r="Y54" s="17">
        <f>Data_AidAndLevy4[[#This Row],[L311]]*Data_AidAndLevy4[[#This Row],[L203]]</f>
        <v>11223.449999999999</v>
      </c>
      <c r="Z54" s="15">
        <v>0</v>
      </c>
      <c r="AA54" s="15">
        <v>13.186</v>
      </c>
      <c r="AB54" s="17">
        <v>862.27</v>
      </c>
      <c r="AC54" s="15">
        <v>875.45600000000002</v>
      </c>
      <c r="AD54" s="17">
        <v>97.17</v>
      </c>
      <c r="AE54" s="15">
        <v>778.28599999999994</v>
      </c>
      <c r="AF54" s="16">
        <v>7635</v>
      </c>
      <c r="AG54" s="14">
        <v>765.1</v>
      </c>
      <c r="AH54" s="16">
        <v>5841539</v>
      </c>
      <c r="AI54" s="16">
        <v>5630915</v>
      </c>
      <c r="AJ54" s="17">
        <v>1.01</v>
      </c>
      <c r="AK54" s="16">
        <v>5687224</v>
      </c>
      <c r="AL54" s="16">
        <v>5841539</v>
      </c>
      <c r="AM54" s="16">
        <v>0</v>
      </c>
      <c r="AN54" s="16">
        <v>7635</v>
      </c>
      <c r="AO54" s="15">
        <v>13.186</v>
      </c>
      <c r="AP54" s="16">
        <v>100675</v>
      </c>
      <c r="AQ54" s="16">
        <v>7635</v>
      </c>
      <c r="AR54" s="17">
        <v>97.17</v>
      </c>
      <c r="AS54" s="16">
        <v>741893</v>
      </c>
      <c r="AT54" s="17">
        <v>638.79</v>
      </c>
      <c r="AU54" s="14">
        <v>765.1</v>
      </c>
      <c r="AV54" s="16">
        <v>488738</v>
      </c>
      <c r="AW54" s="16">
        <v>470739</v>
      </c>
      <c r="AX54" s="16">
        <v>488738</v>
      </c>
      <c r="AY54" s="16">
        <v>0</v>
      </c>
      <c r="AZ54" s="16">
        <v>488738</v>
      </c>
      <c r="BA54" s="16">
        <v>488738</v>
      </c>
      <c r="BB54" s="17">
        <v>73.45</v>
      </c>
      <c r="BC54" s="14">
        <v>765.1</v>
      </c>
      <c r="BD54" s="16">
        <v>56197</v>
      </c>
      <c r="BE54" s="16">
        <v>54152</v>
      </c>
      <c r="BF54" s="16">
        <v>56197</v>
      </c>
      <c r="BG54" s="16">
        <v>0</v>
      </c>
      <c r="BH54" s="16">
        <v>56197</v>
      </c>
      <c r="BI54" s="16">
        <v>56197</v>
      </c>
      <c r="BJ54" s="17">
        <v>69.25</v>
      </c>
      <c r="BK54" s="14">
        <v>765.1</v>
      </c>
      <c r="BL54" s="16">
        <v>52983</v>
      </c>
      <c r="BM54" s="16">
        <v>50817</v>
      </c>
      <c r="BN54" s="16">
        <v>52983</v>
      </c>
      <c r="BO54" s="16">
        <v>0</v>
      </c>
      <c r="BP54" s="16">
        <v>52983</v>
      </c>
      <c r="BQ54" s="16">
        <v>52983</v>
      </c>
      <c r="BR54" s="17">
        <v>368.53</v>
      </c>
      <c r="BS54" s="14">
        <v>765.1</v>
      </c>
      <c r="BT54" s="16">
        <v>281962</v>
      </c>
      <c r="BU54" s="16">
        <v>271785</v>
      </c>
      <c r="BV54" s="16">
        <v>281962</v>
      </c>
      <c r="BW54" s="16">
        <v>0</v>
      </c>
      <c r="BX54" s="16">
        <v>281962</v>
      </c>
      <c r="BY54" s="16">
        <v>281962</v>
      </c>
      <c r="BZ54" s="17">
        <v>340.52</v>
      </c>
      <c r="CA54" s="17">
        <v>862.27</v>
      </c>
      <c r="CB54" s="16">
        <v>293620</v>
      </c>
      <c r="CC54" s="16">
        <v>283281</v>
      </c>
      <c r="CD54" s="16">
        <v>0</v>
      </c>
      <c r="CE54" s="16">
        <v>283281</v>
      </c>
      <c r="CF54" s="16">
        <v>293620</v>
      </c>
      <c r="CG54" s="16">
        <v>0</v>
      </c>
      <c r="CH54" s="14">
        <v>765.1</v>
      </c>
      <c r="CI54" s="16">
        <v>141</v>
      </c>
      <c r="CJ54" s="14">
        <v>0</v>
      </c>
      <c r="CK54" s="16">
        <v>906</v>
      </c>
      <c r="CL54" s="17">
        <v>62.45</v>
      </c>
      <c r="CM54" s="16">
        <v>56580</v>
      </c>
      <c r="CN54" s="16">
        <v>906</v>
      </c>
      <c r="CO54" s="17">
        <v>69.930000000000007</v>
      </c>
      <c r="CP54" s="16">
        <v>63357</v>
      </c>
      <c r="CQ54" s="17">
        <v>1.66</v>
      </c>
      <c r="CR54" s="17">
        <v>340.52</v>
      </c>
      <c r="CS54" s="16">
        <v>565</v>
      </c>
      <c r="CT54" s="17">
        <v>34.31</v>
      </c>
      <c r="CU54" s="17">
        <v>862.27</v>
      </c>
      <c r="CV54" s="16">
        <v>29584</v>
      </c>
      <c r="CW54" s="16">
        <v>28525</v>
      </c>
      <c r="CX54" s="16">
        <v>29584</v>
      </c>
      <c r="CY54" s="16">
        <v>0</v>
      </c>
      <c r="CZ54" s="16">
        <v>29584</v>
      </c>
      <c r="DA54" s="16">
        <v>29584</v>
      </c>
      <c r="DB54" s="17">
        <v>4.09</v>
      </c>
      <c r="DC54" s="17">
        <v>862.27</v>
      </c>
      <c r="DD54" s="16">
        <v>3527</v>
      </c>
      <c r="DE54" s="16">
        <v>3400</v>
      </c>
      <c r="DF54" s="16">
        <v>3527</v>
      </c>
      <c r="DG54" s="16">
        <v>0</v>
      </c>
      <c r="DH54" s="16">
        <v>3527</v>
      </c>
      <c r="DI54" s="16">
        <v>3527</v>
      </c>
      <c r="DJ54" s="16">
        <v>5841539</v>
      </c>
      <c r="DK54" s="16">
        <v>0</v>
      </c>
      <c r="DL54" s="16">
        <v>100675</v>
      </c>
      <c r="DM54" s="16">
        <v>741893</v>
      </c>
      <c r="DN54" s="16">
        <v>488738</v>
      </c>
      <c r="DO54" s="16">
        <v>56197</v>
      </c>
      <c r="DP54" s="16">
        <v>52983</v>
      </c>
      <c r="DQ54" s="16">
        <v>281962</v>
      </c>
      <c r="DR54" s="16">
        <v>293620</v>
      </c>
      <c r="DS54" s="16">
        <v>0</v>
      </c>
      <c r="DT54" s="16">
        <v>56580</v>
      </c>
      <c r="DU54" s="16">
        <v>63357</v>
      </c>
      <c r="DV54" s="16">
        <v>565</v>
      </c>
      <c r="DW54" s="16">
        <v>29584</v>
      </c>
      <c r="DX54" s="16">
        <v>3527</v>
      </c>
      <c r="DY54" s="16">
        <v>45683</v>
      </c>
      <c r="DZ54" s="16">
        <v>260898</v>
      </c>
      <c r="EA54" s="16">
        <v>7413</v>
      </c>
      <c r="EB54" s="16">
        <v>8233848</v>
      </c>
      <c r="EC54" s="16">
        <v>334301797</v>
      </c>
      <c r="ED54" s="18">
        <v>5.4</v>
      </c>
      <c r="EE54" s="16">
        <v>1805230</v>
      </c>
      <c r="EF54" s="16">
        <v>6380</v>
      </c>
      <c r="EG54" s="16">
        <v>6295</v>
      </c>
      <c r="EH54" s="16">
        <v>85</v>
      </c>
      <c r="EI54" s="16">
        <v>1805230</v>
      </c>
      <c r="EJ54" s="16">
        <v>1805315</v>
      </c>
      <c r="EK54" s="16">
        <v>55840909</v>
      </c>
      <c r="EL54" s="16">
        <v>47737358</v>
      </c>
      <c r="EM54" s="16">
        <v>8103551</v>
      </c>
      <c r="EN54" s="18">
        <v>5.4</v>
      </c>
      <c r="EO54" s="16">
        <v>43759</v>
      </c>
      <c r="EP54" s="16">
        <v>0</v>
      </c>
      <c r="EQ54" s="16">
        <v>0</v>
      </c>
      <c r="ER54" s="16">
        <v>0</v>
      </c>
      <c r="ES54" s="16">
        <v>43759</v>
      </c>
      <c r="ET54" s="16">
        <v>43759</v>
      </c>
      <c r="EU54" s="16">
        <v>1805315</v>
      </c>
      <c r="EV54" s="16">
        <v>1849074</v>
      </c>
      <c r="EW54" s="16">
        <v>6749</v>
      </c>
      <c r="EX54" s="15">
        <v>778.28599999999994</v>
      </c>
      <c r="EY54" s="16">
        <v>5252652</v>
      </c>
      <c r="EZ54" s="16">
        <v>6749</v>
      </c>
      <c r="FA54" s="17">
        <v>97.17</v>
      </c>
      <c r="FB54" s="16">
        <v>655800</v>
      </c>
      <c r="FC54" s="16">
        <v>264</v>
      </c>
      <c r="FD54" s="17">
        <v>863.93</v>
      </c>
      <c r="FE54" s="16">
        <v>228078</v>
      </c>
      <c r="FF54" s="16">
        <v>29584</v>
      </c>
      <c r="FG54" s="16">
        <v>3527</v>
      </c>
      <c r="FH54" s="16">
        <v>261189</v>
      </c>
      <c r="FI54" s="16">
        <v>5252652</v>
      </c>
      <c r="FJ54" s="16">
        <v>655800</v>
      </c>
      <c r="FK54" s="16">
        <v>6553</v>
      </c>
      <c r="FL54" s="16">
        <v>488738</v>
      </c>
      <c r="FM54" s="16">
        <v>56197</v>
      </c>
      <c r="FN54" s="16">
        <v>52983</v>
      </c>
      <c r="FO54" s="16">
        <v>281962</v>
      </c>
      <c r="FP54" s="16">
        <v>7056074</v>
      </c>
      <c r="FQ54" s="16">
        <v>1849074</v>
      </c>
      <c r="FR54" s="16">
        <v>5207000</v>
      </c>
      <c r="FS54" s="15">
        <v>875.45600000000002</v>
      </c>
      <c r="FT54" s="16">
        <v>300</v>
      </c>
      <c r="FU54" s="16">
        <v>262637</v>
      </c>
      <c r="FV54" s="16">
        <v>5207000</v>
      </c>
      <c r="FW54" s="16">
        <v>0</v>
      </c>
      <c r="FX54" s="14">
        <v>22</v>
      </c>
      <c r="FY54" s="16">
        <v>7635</v>
      </c>
      <c r="FZ54" s="16">
        <v>167970</v>
      </c>
      <c r="GA54" s="14">
        <v>0</v>
      </c>
      <c r="GB54" s="16">
        <v>7413</v>
      </c>
      <c r="GC54" s="16">
        <v>0</v>
      </c>
      <c r="GD54" s="16">
        <v>167970</v>
      </c>
      <c r="GE54" s="16">
        <v>167970</v>
      </c>
      <c r="GF54" s="16">
        <v>8233848</v>
      </c>
      <c r="GG54" s="16">
        <v>7056074</v>
      </c>
      <c r="GH54" s="16">
        <v>0</v>
      </c>
      <c r="GI54" s="16">
        <v>1177774</v>
      </c>
      <c r="GJ54" s="16">
        <v>334301797</v>
      </c>
      <c r="GK54" s="16">
        <v>331970966</v>
      </c>
      <c r="GL54" s="16">
        <v>2330831</v>
      </c>
      <c r="GM54" s="16">
        <v>331970966</v>
      </c>
      <c r="GN54" s="18">
        <v>7.0000000000000001E-3</v>
      </c>
      <c r="GO54" s="16">
        <v>7673</v>
      </c>
      <c r="GP54" s="16">
        <v>54</v>
      </c>
      <c r="GQ54" s="16">
        <v>7673</v>
      </c>
      <c r="GR54" s="16">
        <v>54</v>
      </c>
      <c r="GS54" s="16">
        <v>7619</v>
      </c>
      <c r="GT54" s="16">
        <v>886</v>
      </c>
      <c r="GU54" s="16">
        <v>685</v>
      </c>
      <c r="GV54" s="16">
        <v>201</v>
      </c>
      <c r="GW54" s="15">
        <v>875.45600000000002</v>
      </c>
      <c r="GX54" s="16">
        <v>175967</v>
      </c>
      <c r="GY54" s="15">
        <v>875.45600000000002</v>
      </c>
      <c r="GZ54" s="16">
        <v>10</v>
      </c>
      <c r="HA54" s="16">
        <v>8755</v>
      </c>
      <c r="HB54" s="15">
        <v>875.45600000000002</v>
      </c>
      <c r="HC54" s="16">
        <v>7635</v>
      </c>
      <c r="HD54" s="15">
        <v>0.11600000000000001</v>
      </c>
      <c r="HE54" s="16">
        <v>775654</v>
      </c>
      <c r="HF54" s="16">
        <v>175967</v>
      </c>
      <c r="HG54" s="16">
        <v>8755</v>
      </c>
      <c r="HH54" s="16">
        <v>590932</v>
      </c>
      <c r="HI54" s="16">
        <v>334301797</v>
      </c>
      <c r="HJ54" s="18">
        <v>1.76766</v>
      </c>
      <c r="HK54" s="18">
        <v>1.9617800000000001</v>
      </c>
      <c r="HL54" s="18">
        <v>0</v>
      </c>
      <c r="HM54" s="16">
        <v>334301797</v>
      </c>
      <c r="HN54" s="16">
        <v>0</v>
      </c>
      <c r="HO54" s="16">
        <v>7635</v>
      </c>
      <c r="HP54" s="17">
        <v>0</v>
      </c>
      <c r="HQ54" s="16">
        <v>0</v>
      </c>
      <c r="HR54" s="15">
        <v>875.45600000000002</v>
      </c>
      <c r="HS54" s="16">
        <v>0</v>
      </c>
      <c r="HT54" s="16">
        <v>1177774</v>
      </c>
      <c r="HU54" s="16">
        <v>7619</v>
      </c>
      <c r="HV54" s="16">
        <v>0</v>
      </c>
      <c r="HW54" s="16">
        <v>0</v>
      </c>
      <c r="HX54" s="16">
        <v>45683</v>
      </c>
      <c r="HY54" s="16">
        <v>175967</v>
      </c>
      <c r="HZ54" s="16">
        <v>8755</v>
      </c>
      <c r="IA54" s="16">
        <v>0</v>
      </c>
      <c r="IB54" s="16">
        <v>0</v>
      </c>
      <c r="IC54" s="16">
        <v>1031116</v>
      </c>
      <c r="ID54" s="16">
        <v>5207000</v>
      </c>
      <c r="IE54" s="16">
        <v>0</v>
      </c>
      <c r="IF54" s="16">
        <v>7619</v>
      </c>
      <c r="IG54" s="16">
        <v>0</v>
      </c>
      <c r="IH54" s="16">
        <v>0</v>
      </c>
      <c r="II54" s="16">
        <v>45683</v>
      </c>
      <c r="IJ54" s="16">
        <v>175967</v>
      </c>
      <c r="IK54" s="16">
        <v>8755</v>
      </c>
      <c r="IL54" s="16">
        <v>0</v>
      </c>
      <c r="IM54" s="16">
        <v>0</v>
      </c>
      <c r="IN54" s="16">
        <v>0</v>
      </c>
      <c r="IO54" s="16">
        <v>167970</v>
      </c>
      <c r="IP54" s="16">
        <v>5521628</v>
      </c>
      <c r="IQ54" s="16">
        <v>5841539</v>
      </c>
      <c r="IR54" s="16">
        <v>0</v>
      </c>
      <c r="IS54" s="16">
        <v>5841539</v>
      </c>
      <c r="IT54" s="19">
        <v>0.1</v>
      </c>
      <c r="IU54" s="16">
        <v>584154</v>
      </c>
      <c r="IV54" s="16">
        <v>334301797</v>
      </c>
      <c r="IW54" s="14">
        <v>765.1</v>
      </c>
      <c r="IX54" s="16">
        <v>436939</v>
      </c>
      <c r="IY54" s="16">
        <v>416026</v>
      </c>
      <c r="IZ54" s="16">
        <v>436939</v>
      </c>
      <c r="JA54" s="17">
        <v>0.25</v>
      </c>
      <c r="JB54" s="19">
        <v>0.23799999999999999</v>
      </c>
      <c r="JC54" s="16">
        <v>584154</v>
      </c>
      <c r="JD54" s="16">
        <v>139029</v>
      </c>
      <c r="JE54" s="17">
        <v>0.04</v>
      </c>
      <c r="JF54" s="16">
        <v>5580142</v>
      </c>
      <c r="JG54" s="16">
        <v>223206</v>
      </c>
      <c r="JH54" s="16">
        <v>584154</v>
      </c>
      <c r="JI54" s="16">
        <v>139029</v>
      </c>
      <c r="JJ54" s="16">
        <v>223206</v>
      </c>
      <c r="JK54" s="16">
        <v>221919</v>
      </c>
      <c r="JL54" s="16">
        <v>139029</v>
      </c>
      <c r="JM54" s="18">
        <v>0</v>
      </c>
      <c r="JN54" s="16">
        <v>0</v>
      </c>
      <c r="JO54" s="16">
        <v>223206</v>
      </c>
      <c r="JP54" s="16">
        <v>221919</v>
      </c>
      <c r="JQ54" s="16">
        <v>445125</v>
      </c>
      <c r="JR54" s="16">
        <v>5841539</v>
      </c>
      <c r="JS54" s="19">
        <v>0</v>
      </c>
      <c r="JT54" s="16">
        <v>0</v>
      </c>
      <c r="JU54" s="17">
        <v>0</v>
      </c>
      <c r="JV54" s="16">
        <v>5580142</v>
      </c>
      <c r="JW54" s="16">
        <v>0</v>
      </c>
      <c r="JX54" s="16">
        <v>0</v>
      </c>
      <c r="JY54" s="16">
        <v>0</v>
      </c>
      <c r="JZ54" s="16">
        <v>0</v>
      </c>
      <c r="KA54" s="16">
        <v>3634</v>
      </c>
      <c r="KB54" s="16">
        <v>3586</v>
      </c>
      <c r="KC54" s="16">
        <v>48</v>
      </c>
      <c r="KD54" s="16">
        <v>1031116</v>
      </c>
      <c r="KE54" s="16">
        <v>48</v>
      </c>
      <c r="KF54" s="16">
        <v>1031068</v>
      </c>
      <c r="KG54" s="16">
        <v>85</v>
      </c>
      <c r="KH54" s="16">
        <v>48</v>
      </c>
      <c r="KI54" s="16">
        <v>133</v>
      </c>
      <c r="KJ54" s="16">
        <v>1805230</v>
      </c>
      <c r="KK54" s="16">
        <v>1031068</v>
      </c>
      <c r="KL54" s="18">
        <v>2836298</v>
      </c>
      <c r="KM54" s="16">
        <v>221919</v>
      </c>
      <c r="KN54" s="16">
        <v>0</v>
      </c>
      <c r="KO54" s="16">
        <v>0</v>
      </c>
      <c r="KP54" s="16">
        <v>0</v>
      </c>
      <c r="KQ54" s="16">
        <v>3058217</v>
      </c>
      <c r="KR54" s="16">
        <v>0</v>
      </c>
      <c r="KS54" s="16">
        <v>0</v>
      </c>
      <c r="KT54" s="16">
        <v>0</v>
      </c>
      <c r="KU54" s="16">
        <v>3058217</v>
      </c>
      <c r="KV54" s="16">
        <v>221919</v>
      </c>
      <c r="KW54" s="16">
        <v>2836298</v>
      </c>
      <c r="KX54" s="16">
        <v>334301797</v>
      </c>
      <c r="KY54" s="16">
        <v>8.4842399999999998</v>
      </c>
      <c r="KZ54" s="16">
        <v>221919</v>
      </c>
      <c r="LA54" s="16">
        <v>354961077</v>
      </c>
      <c r="LB54" s="16">
        <v>0.62519000000000002</v>
      </c>
      <c r="LC54" s="16">
        <v>8.4842399999999998</v>
      </c>
      <c r="LD54" s="16">
        <v>9.1094299999999997</v>
      </c>
      <c r="LE54" s="16">
        <v>293620</v>
      </c>
      <c r="LF54" s="16">
        <v>0</v>
      </c>
      <c r="LG54" s="16">
        <v>56580</v>
      </c>
      <c r="LH54" s="16">
        <v>63357</v>
      </c>
      <c r="LI54" s="16">
        <v>565</v>
      </c>
      <c r="LJ54" s="16">
        <v>29584</v>
      </c>
      <c r="LK54" s="16">
        <v>3527</v>
      </c>
      <c r="LL54" s="16">
        <v>45683</v>
      </c>
      <c r="LM54" s="16">
        <v>401550</v>
      </c>
      <c r="LN54" s="16">
        <v>5521628</v>
      </c>
      <c r="LO54" s="18">
        <v>401550</v>
      </c>
      <c r="LP54" s="16">
        <v>5120078</v>
      </c>
      <c r="LQ54" s="16">
        <v>8233848</v>
      </c>
      <c r="LR54" s="18">
        <v>0</v>
      </c>
      <c r="LS54" s="18">
        <v>0</v>
      </c>
      <c r="LT54" s="18">
        <v>445125</v>
      </c>
      <c r="LU54" s="16">
        <v>0</v>
      </c>
      <c r="LV54" s="16">
        <v>167970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3058217</v>
      </c>
      <c r="MC54" s="16">
        <v>167970</v>
      </c>
      <c r="MD54" s="16">
        <v>0</v>
      </c>
      <c r="ME54" s="16">
        <v>223206</v>
      </c>
      <c r="MF54" s="16">
        <v>0</v>
      </c>
      <c r="MG54" s="16">
        <v>43759</v>
      </c>
      <c r="MH54" s="16">
        <v>133</v>
      </c>
      <c r="MI54" s="16">
        <v>0</v>
      </c>
      <c r="MJ54" s="16">
        <v>3493285</v>
      </c>
      <c r="MK54" s="16">
        <v>354961077</v>
      </c>
      <c r="ML54" s="16">
        <v>0.67</v>
      </c>
      <c r="MM54" s="16">
        <v>237824</v>
      </c>
      <c r="MN54" s="16">
        <v>0</v>
      </c>
      <c r="MO54" s="16">
        <v>5580142</v>
      </c>
      <c r="MP54" s="16">
        <v>0</v>
      </c>
      <c r="MQ54" s="16">
        <v>237824</v>
      </c>
      <c r="MR54" s="16">
        <v>0</v>
      </c>
      <c r="MS54" s="16">
        <v>237824</v>
      </c>
      <c r="MT54" s="17">
        <v>0.04</v>
      </c>
      <c r="MU54" s="17">
        <v>0</v>
      </c>
      <c r="MV54" s="17">
        <v>0</v>
      </c>
      <c r="MW54" s="17">
        <v>0</v>
      </c>
      <c r="MX54" s="17">
        <v>0</v>
      </c>
      <c r="MY54" s="17">
        <v>0.04</v>
      </c>
      <c r="MZ54" s="16">
        <v>223206</v>
      </c>
      <c r="NA54" s="16">
        <v>0</v>
      </c>
      <c r="NB54" s="18">
        <v>0</v>
      </c>
      <c r="NC54" s="16">
        <v>0</v>
      </c>
      <c r="ND54" s="17">
        <v>223206</v>
      </c>
      <c r="NE54" s="16">
        <v>250000</v>
      </c>
      <c r="NF54" s="16">
        <v>0</v>
      </c>
      <c r="NG54" s="16">
        <v>117137</v>
      </c>
      <c r="NH54" s="16">
        <v>0</v>
      </c>
      <c r="NI54" s="16">
        <v>0</v>
      </c>
      <c r="NJ54" s="17">
        <v>45131</v>
      </c>
      <c r="NK54" s="17">
        <v>0</v>
      </c>
    </row>
    <row r="55" spans="1:375" x14ac:dyDescent="0.55000000000000004">
      <c r="A55" s="13" t="s">
        <v>1177</v>
      </c>
      <c r="B55" s="13" t="s">
        <v>1226</v>
      </c>
      <c r="C55" s="13" t="s">
        <v>392</v>
      </c>
      <c r="D55" s="13" t="s">
        <v>393</v>
      </c>
      <c r="E55" s="14">
        <v>805.3</v>
      </c>
      <c r="F55" s="15">
        <v>-0.91900000000000004</v>
      </c>
      <c r="G55" s="16">
        <v>7413</v>
      </c>
      <c r="H55" s="16">
        <v>-6813</v>
      </c>
      <c r="I55" s="16">
        <v>6553</v>
      </c>
      <c r="J55" s="15">
        <v>-0.91900000000000004</v>
      </c>
      <c r="K55" s="16">
        <v>-6022</v>
      </c>
      <c r="L55" s="16">
        <v>7413</v>
      </c>
      <c r="M55" s="16">
        <v>222</v>
      </c>
      <c r="N55" s="16">
        <v>7635</v>
      </c>
      <c r="O55" s="17">
        <v>666.3</v>
      </c>
      <c r="P55" s="17">
        <v>112.79</v>
      </c>
      <c r="Q55" s="14">
        <v>805.3</v>
      </c>
      <c r="R55" s="17">
        <v>918.09</v>
      </c>
      <c r="S55" s="17">
        <v>1.1599999999999999</v>
      </c>
      <c r="T55" s="17">
        <v>919.25</v>
      </c>
      <c r="U55" s="15">
        <v>25.16</v>
      </c>
      <c r="V55" s="15">
        <v>3.758</v>
      </c>
      <c r="W55" s="15">
        <f>Data_AidAndLevy4[[#This Row],[L310]]*Data_AidAndLevy4[[#This Row],[L203]]</f>
        <v>28692.33</v>
      </c>
      <c r="X55" s="17">
        <v>0.26</v>
      </c>
      <c r="Y55" s="17">
        <f>Data_AidAndLevy4[[#This Row],[L311]]*Data_AidAndLevy4[[#This Row],[L203]]</f>
        <v>1985.1000000000001</v>
      </c>
      <c r="Z55" s="15">
        <v>0</v>
      </c>
      <c r="AA55" s="15">
        <v>29.178000000000001</v>
      </c>
      <c r="AB55" s="17">
        <v>918.09</v>
      </c>
      <c r="AC55" s="15">
        <v>947.26800000000003</v>
      </c>
      <c r="AD55" s="17">
        <v>112.79</v>
      </c>
      <c r="AE55" s="15">
        <v>834.47799999999995</v>
      </c>
      <c r="AF55" s="16">
        <v>7635</v>
      </c>
      <c r="AG55" s="14">
        <v>805.3</v>
      </c>
      <c r="AH55" s="16">
        <v>6148466</v>
      </c>
      <c r="AI55" s="16">
        <v>5914091</v>
      </c>
      <c r="AJ55" s="17">
        <v>1.01</v>
      </c>
      <c r="AK55" s="16">
        <v>5973232</v>
      </c>
      <c r="AL55" s="16">
        <v>6148466</v>
      </c>
      <c r="AM55" s="16">
        <v>0</v>
      </c>
      <c r="AN55" s="16">
        <v>7635</v>
      </c>
      <c r="AO55" s="15">
        <v>29.178000000000001</v>
      </c>
      <c r="AP55" s="16">
        <v>222774</v>
      </c>
      <c r="AQ55" s="16">
        <v>7635</v>
      </c>
      <c r="AR55" s="17">
        <v>112.79</v>
      </c>
      <c r="AS55" s="16">
        <v>861152</v>
      </c>
      <c r="AT55" s="17">
        <v>685.37</v>
      </c>
      <c r="AU55" s="14">
        <v>805.3</v>
      </c>
      <c r="AV55" s="16">
        <v>551928</v>
      </c>
      <c r="AW55" s="16">
        <v>531574</v>
      </c>
      <c r="AX55" s="16">
        <v>551928</v>
      </c>
      <c r="AY55" s="16">
        <v>0</v>
      </c>
      <c r="AZ55" s="16">
        <v>551928</v>
      </c>
      <c r="BA55" s="16">
        <v>551928</v>
      </c>
      <c r="BB55" s="17">
        <v>77.010000000000005</v>
      </c>
      <c r="BC55" s="14">
        <v>805.3</v>
      </c>
      <c r="BD55" s="16">
        <v>62016</v>
      </c>
      <c r="BE55" s="16">
        <v>59715</v>
      </c>
      <c r="BF55" s="16">
        <v>62016</v>
      </c>
      <c r="BG55" s="16">
        <v>0</v>
      </c>
      <c r="BH55" s="16">
        <v>62016</v>
      </c>
      <c r="BI55" s="16">
        <v>62016</v>
      </c>
      <c r="BJ55" s="17">
        <v>71.89</v>
      </c>
      <c r="BK55" s="14">
        <v>805.3</v>
      </c>
      <c r="BL55" s="16">
        <v>57893</v>
      </c>
      <c r="BM55" s="16">
        <v>55479</v>
      </c>
      <c r="BN55" s="16">
        <v>57893</v>
      </c>
      <c r="BO55" s="16">
        <v>0</v>
      </c>
      <c r="BP55" s="16">
        <v>57893</v>
      </c>
      <c r="BQ55" s="16">
        <v>57893</v>
      </c>
      <c r="BR55" s="17">
        <v>368.53</v>
      </c>
      <c r="BS55" s="14">
        <v>805.3</v>
      </c>
      <c r="BT55" s="16">
        <v>296777</v>
      </c>
      <c r="BU55" s="16">
        <v>285453</v>
      </c>
      <c r="BV55" s="16">
        <v>296777</v>
      </c>
      <c r="BW55" s="16">
        <v>0</v>
      </c>
      <c r="BX55" s="16">
        <v>296777</v>
      </c>
      <c r="BY55" s="16">
        <v>296777</v>
      </c>
      <c r="BZ55" s="17">
        <v>337.26</v>
      </c>
      <c r="CA55" s="17">
        <v>918.09</v>
      </c>
      <c r="CB55" s="16">
        <v>309635</v>
      </c>
      <c r="CC55" s="16">
        <v>295015</v>
      </c>
      <c r="CD55" s="16">
        <v>0</v>
      </c>
      <c r="CE55" s="16">
        <v>295015</v>
      </c>
      <c r="CF55" s="16">
        <v>309635</v>
      </c>
      <c r="CG55" s="16">
        <v>0</v>
      </c>
      <c r="CH55" s="14">
        <v>805.3</v>
      </c>
      <c r="CI55" s="16">
        <v>32</v>
      </c>
      <c r="CJ55" s="14">
        <v>0</v>
      </c>
      <c r="CK55" s="16">
        <v>837</v>
      </c>
      <c r="CL55" s="17">
        <v>62.47</v>
      </c>
      <c r="CM55" s="16">
        <v>52287</v>
      </c>
      <c r="CN55" s="16">
        <v>837</v>
      </c>
      <c r="CO55" s="17">
        <v>69.650000000000006</v>
      </c>
      <c r="CP55" s="16">
        <v>58297</v>
      </c>
      <c r="CQ55" s="17">
        <v>1.1599999999999999</v>
      </c>
      <c r="CR55" s="17">
        <v>337.26</v>
      </c>
      <c r="CS55" s="16">
        <v>391</v>
      </c>
      <c r="CT55" s="17">
        <v>41.7</v>
      </c>
      <c r="CU55" s="17">
        <v>918.09</v>
      </c>
      <c r="CV55" s="16">
        <v>38284</v>
      </c>
      <c r="CW55" s="16">
        <v>36658</v>
      </c>
      <c r="CX55" s="16">
        <v>38284</v>
      </c>
      <c r="CY55" s="16">
        <v>0</v>
      </c>
      <c r="CZ55" s="16">
        <v>38284</v>
      </c>
      <c r="DA55" s="16">
        <v>38284</v>
      </c>
      <c r="DB55" s="17">
        <v>4.8</v>
      </c>
      <c r="DC55" s="17">
        <v>918.09</v>
      </c>
      <c r="DD55" s="16">
        <v>4407</v>
      </c>
      <c r="DE55" s="16">
        <v>4215</v>
      </c>
      <c r="DF55" s="16">
        <v>4407</v>
      </c>
      <c r="DG55" s="16">
        <v>0</v>
      </c>
      <c r="DH55" s="16">
        <v>4407</v>
      </c>
      <c r="DI55" s="16">
        <v>4407</v>
      </c>
      <c r="DJ55" s="16">
        <v>6148466</v>
      </c>
      <c r="DK55" s="16">
        <v>0</v>
      </c>
      <c r="DL55" s="16">
        <v>222774</v>
      </c>
      <c r="DM55" s="16">
        <v>861152</v>
      </c>
      <c r="DN55" s="16">
        <v>551928</v>
      </c>
      <c r="DO55" s="16">
        <v>62016</v>
      </c>
      <c r="DP55" s="16">
        <v>57893</v>
      </c>
      <c r="DQ55" s="16">
        <v>296777</v>
      </c>
      <c r="DR55" s="16">
        <v>309635</v>
      </c>
      <c r="DS55" s="16">
        <v>0</v>
      </c>
      <c r="DT55" s="16">
        <v>52287</v>
      </c>
      <c r="DU55" s="16">
        <v>58297</v>
      </c>
      <c r="DV55" s="16">
        <v>391</v>
      </c>
      <c r="DW55" s="16">
        <v>38284</v>
      </c>
      <c r="DX55" s="16">
        <v>4407</v>
      </c>
      <c r="DY55" s="16">
        <v>60890</v>
      </c>
      <c r="DZ55" s="16">
        <v>149242</v>
      </c>
      <c r="EA55" s="16">
        <v>-6813</v>
      </c>
      <c r="EB55" s="16">
        <v>8745846</v>
      </c>
      <c r="EC55" s="16">
        <v>410384454</v>
      </c>
      <c r="ED55" s="18">
        <v>5.4</v>
      </c>
      <c r="EE55" s="16">
        <v>2216076</v>
      </c>
      <c r="EF55" s="16">
        <v>190021</v>
      </c>
      <c r="EG55" s="16">
        <v>189572</v>
      </c>
      <c r="EH55" s="16">
        <v>449</v>
      </c>
      <c r="EI55" s="16">
        <v>2216076</v>
      </c>
      <c r="EJ55" s="16">
        <v>2216525</v>
      </c>
      <c r="EK55" s="16">
        <v>94347436</v>
      </c>
      <c r="EL55" s="16">
        <v>88469162</v>
      </c>
      <c r="EM55" s="16">
        <v>5878274</v>
      </c>
      <c r="EN55" s="18">
        <v>5.4</v>
      </c>
      <c r="EO55" s="16">
        <v>31743</v>
      </c>
      <c r="EP55" s="16">
        <v>0</v>
      </c>
      <c r="EQ55" s="16">
        <v>0</v>
      </c>
      <c r="ER55" s="16">
        <v>0</v>
      </c>
      <c r="ES55" s="16">
        <v>31743</v>
      </c>
      <c r="ET55" s="16">
        <v>31743</v>
      </c>
      <c r="EU55" s="16">
        <v>2216525</v>
      </c>
      <c r="EV55" s="16">
        <v>2248268</v>
      </c>
      <c r="EW55" s="16">
        <v>6749</v>
      </c>
      <c r="EX55" s="15">
        <v>834.47799999999995</v>
      </c>
      <c r="EY55" s="16">
        <v>5631892</v>
      </c>
      <c r="EZ55" s="16">
        <v>6749</v>
      </c>
      <c r="FA55" s="17">
        <v>112.79</v>
      </c>
      <c r="FB55" s="16">
        <v>761220</v>
      </c>
      <c r="FC55" s="16">
        <v>264</v>
      </c>
      <c r="FD55" s="17">
        <v>919.25</v>
      </c>
      <c r="FE55" s="16">
        <v>242682</v>
      </c>
      <c r="FF55" s="16">
        <v>38284</v>
      </c>
      <c r="FG55" s="16">
        <v>4407</v>
      </c>
      <c r="FH55" s="16">
        <v>285373</v>
      </c>
      <c r="FI55" s="16">
        <v>5631892</v>
      </c>
      <c r="FJ55" s="16">
        <v>761220</v>
      </c>
      <c r="FK55" s="16">
        <v>-6022</v>
      </c>
      <c r="FL55" s="16">
        <v>551928</v>
      </c>
      <c r="FM55" s="16">
        <v>62016</v>
      </c>
      <c r="FN55" s="16">
        <v>57893</v>
      </c>
      <c r="FO55" s="16">
        <v>296777</v>
      </c>
      <c r="FP55" s="16">
        <v>7641077</v>
      </c>
      <c r="FQ55" s="16">
        <v>2248268</v>
      </c>
      <c r="FR55" s="16">
        <v>5392809</v>
      </c>
      <c r="FS55" s="15">
        <v>947.26800000000003</v>
      </c>
      <c r="FT55" s="16">
        <v>300</v>
      </c>
      <c r="FU55" s="16">
        <v>284180</v>
      </c>
      <c r="FV55" s="16">
        <v>5392809</v>
      </c>
      <c r="FW55" s="16">
        <v>0</v>
      </c>
      <c r="FX55" s="14">
        <v>23.5</v>
      </c>
      <c r="FY55" s="16">
        <v>7635</v>
      </c>
      <c r="FZ55" s="16">
        <v>179423</v>
      </c>
      <c r="GA55" s="14">
        <v>0</v>
      </c>
      <c r="GB55" s="16">
        <v>7413</v>
      </c>
      <c r="GC55" s="16">
        <v>0</v>
      </c>
      <c r="GD55" s="16">
        <v>179423</v>
      </c>
      <c r="GE55" s="16">
        <v>179423</v>
      </c>
      <c r="GF55" s="16">
        <v>8745846</v>
      </c>
      <c r="GG55" s="16">
        <v>7641077</v>
      </c>
      <c r="GH55" s="16">
        <v>0</v>
      </c>
      <c r="GI55" s="16">
        <v>1104769</v>
      </c>
      <c r="GJ55" s="16">
        <v>410384454</v>
      </c>
      <c r="GK55" s="16">
        <v>403201423</v>
      </c>
      <c r="GL55" s="16">
        <v>7183031</v>
      </c>
      <c r="GM55" s="16">
        <v>403201423</v>
      </c>
      <c r="GN55" s="18">
        <v>1.78E-2</v>
      </c>
      <c r="GO55" s="16">
        <v>11390</v>
      </c>
      <c r="GP55" s="16">
        <v>203</v>
      </c>
      <c r="GQ55" s="16">
        <v>11390</v>
      </c>
      <c r="GR55" s="16">
        <v>203</v>
      </c>
      <c r="GS55" s="16">
        <v>11187</v>
      </c>
      <c r="GT55" s="16">
        <v>886</v>
      </c>
      <c r="GU55" s="16">
        <v>685</v>
      </c>
      <c r="GV55" s="16">
        <v>201</v>
      </c>
      <c r="GW55" s="15">
        <v>947.26800000000003</v>
      </c>
      <c r="GX55" s="16">
        <v>190401</v>
      </c>
      <c r="GY55" s="15">
        <v>947.26800000000003</v>
      </c>
      <c r="GZ55" s="16">
        <v>10</v>
      </c>
      <c r="HA55" s="16">
        <v>9473</v>
      </c>
      <c r="HB55" s="15">
        <v>947.26800000000003</v>
      </c>
      <c r="HC55" s="16">
        <v>7635</v>
      </c>
      <c r="HD55" s="15">
        <v>0.11600000000000001</v>
      </c>
      <c r="HE55" s="16">
        <v>839279</v>
      </c>
      <c r="HF55" s="16">
        <v>190401</v>
      </c>
      <c r="HG55" s="16">
        <v>9473</v>
      </c>
      <c r="HH55" s="16">
        <v>639405</v>
      </c>
      <c r="HI55" s="16">
        <v>410384454</v>
      </c>
      <c r="HJ55" s="18">
        <v>1.55806</v>
      </c>
      <c r="HK55" s="18">
        <v>1.9617800000000001</v>
      </c>
      <c r="HL55" s="18">
        <v>0</v>
      </c>
      <c r="HM55" s="16">
        <v>410384454</v>
      </c>
      <c r="HN55" s="16">
        <v>0</v>
      </c>
      <c r="HO55" s="16">
        <v>7635</v>
      </c>
      <c r="HP55" s="17">
        <v>0</v>
      </c>
      <c r="HQ55" s="16">
        <v>0</v>
      </c>
      <c r="HR55" s="15">
        <v>947.26800000000003</v>
      </c>
      <c r="HS55" s="16">
        <v>0</v>
      </c>
      <c r="HT55" s="16">
        <v>1104769</v>
      </c>
      <c r="HU55" s="16">
        <v>11187</v>
      </c>
      <c r="HV55" s="16">
        <v>0</v>
      </c>
      <c r="HW55" s="16">
        <v>0</v>
      </c>
      <c r="HX55" s="16">
        <v>60890</v>
      </c>
      <c r="HY55" s="16">
        <v>190401</v>
      </c>
      <c r="HZ55" s="16">
        <v>9473</v>
      </c>
      <c r="IA55" s="16">
        <v>0</v>
      </c>
      <c r="IB55" s="16">
        <v>0</v>
      </c>
      <c r="IC55" s="16">
        <v>954598</v>
      </c>
      <c r="ID55" s="16">
        <v>5392809</v>
      </c>
      <c r="IE55" s="16">
        <v>0</v>
      </c>
      <c r="IF55" s="16">
        <v>11187</v>
      </c>
      <c r="IG55" s="16">
        <v>0</v>
      </c>
      <c r="IH55" s="16">
        <v>0</v>
      </c>
      <c r="II55" s="16">
        <v>60890</v>
      </c>
      <c r="IJ55" s="16">
        <v>190401</v>
      </c>
      <c r="IK55" s="16">
        <v>9473</v>
      </c>
      <c r="IL55" s="16">
        <v>0</v>
      </c>
      <c r="IM55" s="16">
        <v>0</v>
      </c>
      <c r="IN55" s="16">
        <v>0</v>
      </c>
      <c r="IO55" s="16">
        <v>179423</v>
      </c>
      <c r="IP55" s="16">
        <v>5722403</v>
      </c>
      <c r="IQ55" s="16">
        <v>6148466</v>
      </c>
      <c r="IR55" s="16">
        <v>0</v>
      </c>
      <c r="IS55" s="16">
        <v>6148466</v>
      </c>
      <c r="IT55" s="19">
        <v>0.1</v>
      </c>
      <c r="IU55" s="16">
        <v>614847</v>
      </c>
      <c r="IV55" s="16">
        <v>410384454</v>
      </c>
      <c r="IW55" s="14">
        <v>805.3</v>
      </c>
      <c r="IX55" s="16">
        <v>509604</v>
      </c>
      <c r="IY55" s="16">
        <v>416026</v>
      </c>
      <c r="IZ55" s="16">
        <v>509604</v>
      </c>
      <c r="JA55" s="17">
        <v>0.25</v>
      </c>
      <c r="JB55" s="19">
        <v>0.2041</v>
      </c>
      <c r="JC55" s="16">
        <v>614847</v>
      </c>
      <c r="JD55" s="16">
        <v>125490</v>
      </c>
      <c r="JE55" s="17">
        <v>7.0000000000000007E-2</v>
      </c>
      <c r="JF55" s="16">
        <v>5637075</v>
      </c>
      <c r="JG55" s="16">
        <v>394595</v>
      </c>
      <c r="JH55" s="16">
        <v>614847</v>
      </c>
      <c r="JI55" s="16">
        <v>125490</v>
      </c>
      <c r="JJ55" s="16">
        <v>394595</v>
      </c>
      <c r="JK55" s="16">
        <v>94762</v>
      </c>
      <c r="JL55" s="16">
        <v>125490</v>
      </c>
      <c r="JM55" s="18">
        <v>0</v>
      </c>
      <c r="JN55" s="16">
        <v>0</v>
      </c>
      <c r="JO55" s="16">
        <v>394595</v>
      </c>
      <c r="JP55" s="16">
        <v>94762</v>
      </c>
      <c r="JQ55" s="16">
        <v>489357</v>
      </c>
      <c r="JR55" s="16">
        <v>6148466</v>
      </c>
      <c r="JS55" s="19">
        <v>0</v>
      </c>
      <c r="JT55" s="16">
        <v>0</v>
      </c>
      <c r="JU55" s="17">
        <v>0</v>
      </c>
      <c r="JV55" s="16">
        <v>5637075</v>
      </c>
      <c r="JW55" s="16">
        <v>0</v>
      </c>
      <c r="JX55" s="16">
        <v>0</v>
      </c>
      <c r="JY55" s="16">
        <v>0</v>
      </c>
      <c r="JZ55" s="16">
        <v>0</v>
      </c>
      <c r="KA55" s="16">
        <v>80152</v>
      </c>
      <c r="KB55" s="16">
        <v>79963</v>
      </c>
      <c r="KC55" s="16">
        <v>189</v>
      </c>
      <c r="KD55" s="16">
        <v>954598</v>
      </c>
      <c r="KE55" s="16">
        <v>189</v>
      </c>
      <c r="KF55" s="16">
        <v>954409</v>
      </c>
      <c r="KG55" s="16">
        <v>449</v>
      </c>
      <c r="KH55" s="16">
        <v>189</v>
      </c>
      <c r="KI55" s="16">
        <v>638</v>
      </c>
      <c r="KJ55" s="16">
        <v>2216076</v>
      </c>
      <c r="KK55" s="16">
        <v>954409</v>
      </c>
      <c r="KL55" s="18">
        <v>3170485</v>
      </c>
      <c r="KM55" s="16">
        <v>94762</v>
      </c>
      <c r="KN55" s="16">
        <v>0</v>
      </c>
      <c r="KO55" s="16">
        <v>0</v>
      </c>
      <c r="KP55" s="16">
        <v>0</v>
      </c>
      <c r="KQ55" s="16">
        <v>3265247</v>
      </c>
      <c r="KR55" s="16">
        <v>0</v>
      </c>
      <c r="KS55" s="16">
        <v>0</v>
      </c>
      <c r="KT55" s="16">
        <v>0</v>
      </c>
      <c r="KU55" s="16">
        <v>3265247</v>
      </c>
      <c r="KV55" s="16">
        <v>94762</v>
      </c>
      <c r="KW55" s="16">
        <v>3170485</v>
      </c>
      <c r="KX55" s="16">
        <v>410384454</v>
      </c>
      <c r="KY55" s="16">
        <v>7.7256499999999999</v>
      </c>
      <c r="KZ55" s="16">
        <v>94762</v>
      </c>
      <c r="LA55" s="16">
        <v>430859016</v>
      </c>
      <c r="LB55" s="16">
        <v>0.21994</v>
      </c>
      <c r="LC55" s="16">
        <v>7.7256499999999999</v>
      </c>
      <c r="LD55" s="16">
        <v>7.9455900000000002</v>
      </c>
      <c r="LE55" s="16">
        <v>309635</v>
      </c>
      <c r="LF55" s="16">
        <v>0</v>
      </c>
      <c r="LG55" s="16">
        <v>52287</v>
      </c>
      <c r="LH55" s="16">
        <v>58297</v>
      </c>
      <c r="LI55" s="16">
        <v>391</v>
      </c>
      <c r="LJ55" s="16">
        <v>38284</v>
      </c>
      <c r="LK55" s="16">
        <v>4407</v>
      </c>
      <c r="LL55" s="16">
        <v>60890</v>
      </c>
      <c r="LM55" s="16">
        <v>402411</v>
      </c>
      <c r="LN55" s="16">
        <v>5722403</v>
      </c>
      <c r="LO55" s="18">
        <v>402411</v>
      </c>
      <c r="LP55" s="16">
        <v>5319992</v>
      </c>
      <c r="LQ55" s="16">
        <v>8745846</v>
      </c>
      <c r="LR55" s="18">
        <v>0</v>
      </c>
      <c r="LS55" s="18">
        <v>0</v>
      </c>
      <c r="LT55" s="18">
        <v>489357</v>
      </c>
      <c r="LU55" s="16">
        <v>0</v>
      </c>
      <c r="LV55" s="16">
        <v>179423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3265247</v>
      </c>
      <c r="MC55" s="16">
        <v>179423</v>
      </c>
      <c r="MD55" s="16">
        <v>0</v>
      </c>
      <c r="ME55" s="16">
        <v>394595</v>
      </c>
      <c r="MF55" s="16">
        <v>0</v>
      </c>
      <c r="MG55" s="16">
        <v>31743</v>
      </c>
      <c r="MH55" s="16">
        <v>638</v>
      </c>
      <c r="MI55" s="16">
        <v>0</v>
      </c>
      <c r="MJ55" s="16">
        <v>3871646</v>
      </c>
      <c r="MK55" s="16">
        <v>430859016</v>
      </c>
      <c r="ML55" s="16">
        <v>0</v>
      </c>
      <c r="MM55" s="16">
        <v>0</v>
      </c>
      <c r="MN55" s="16">
        <v>0</v>
      </c>
      <c r="MO55" s="16">
        <v>5637075</v>
      </c>
      <c r="MP55" s="16">
        <v>0</v>
      </c>
      <c r="MQ55" s="16">
        <v>0</v>
      </c>
      <c r="MR55" s="16">
        <v>0</v>
      </c>
      <c r="MS55" s="16">
        <v>0</v>
      </c>
      <c r="MT55" s="17">
        <v>7.0000000000000007E-2</v>
      </c>
      <c r="MU55" s="17">
        <v>0</v>
      </c>
      <c r="MV55" s="17">
        <v>0</v>
      </c>
      <c r="MW55" s="17">
        <v>0</v>
      </c>
      <c r="MX55" s="17">
        <v>0</v>
      </c>
      <c r="MY55" s="17">
        <v>7.0000000000000007E-2</v>
      </c>
      <c r="MZ55" s="16">
        <v>394595</v>
      </c>
      <c r="NA55" s="16">
        <v>0</v>
      </c>
      <c r="NB55" s="18">
        <v>0</v>
      </c>
      <c r="NC55" s="16">
        <v>0</v>
      </c>
      <c r="ND55" s="17">
        <v>394595</v>
      </c>
      <c r="NE55" s="16">
        <v>750000</v>
      </c>
      <c r="NF55" s="16">
        <v>0</v>
      </c>
      <c r="NG55" s="16">
        <v>142183</v>
      </c>
      <c r="NH55" s="16">
        <v>0</v>
      </c>
      <c r="NI55" s="16">
        <v>0</v>
      </c>
      <c r="NJ55" s="17">
        <v>0</v>
      </c>
      <c r="NK55" s="17">
        <v>0</v>
      </c>
    </row>
    <row r="56" spans="1:375" x14ac:dyDescent="0.55000000000000004">
      <c r="A56" s="13" t="s">
        <v>1189</v>
      </c>
      <c r="B56" s="13" t="s">
        <v>1227</v>
      </c>
      <c r="C56" s="13" t="s">
        <v>111</v>
      </c>
      <c r="D56" s="13" t="s">
        <v>112</v>
      </c>
      <c r="E56" s="14">
        <v>1271.3</v>
      </c>
      <c r="F56" s="15">
        <v>-0.26500000000000001</v>
      </c>
      <c r="G56" s="16">
        <v>7413</v>
      </c>
      <c r="H56" s="16">
        <v>-1964</v>
      </c>
      <c r="I56" s="16">
        <v>6553</v>
      </c>
      <c r="J56" s="15">
        <v>-0.26500000000000001</v>
      </c>
      <c r="K56" s="16">
        <v>-1737</v>
      </c>
      <c r="L56" s="16">
        <v>7413</v>
      </c>
      <c r="M56" s="16">
        <v>222</v>
      </c>
      <c r="N56" s="16">
        <v>7635</v>
      </c>
      <c r="O56" s="17">
        <v>626.05999999999995</v>
      </c>
      <c r="P56" s="17">
        <v>152.52000000000001</v>
      </c>
      <c r="Q56" s="14">
        <v>1271.3</v>
      </c>
      <c r="R56" s="17">
        <v>1423.82</v>
      </c>
      <c r="S56" s="17">
        <v>3.34</v>
      </c>
      <c r="T56" s="17">
        <v>1427.16</v>
      </c>
      <c r="U56" s="15">
        <v>10.96</v>
      </c>
      <c r="V56" s="15">
        <v>7.0640000000000001</v>
      </c>
      <c r="W56" s="15">
        <f>Data_AidAndLevy4[[#This Row],[L310]]*Data_AidAndLevy4[[#This Row],[L203]]</f>
        <v>53933.64</v>
      </c>
      <c r="X56" s="17">
        <v>14.09</v>
      </c>
      <c r="Y56" s="17">
        <f>Data_AidAndLevy4[[#This Row],[L311]]*Data_AidAndLevy4[[#This Row],[L203]]</f>
        <v>107577.15</v>
      </c>
      <c r="Z56" s="15">
        <v>0</v>
      </c>
      <c r="AA56" s="15">
        <v>32.113999999999997</v>
      </c>
      <c r="AB56" s="17">
        <v>1423.82</v>
      </c>
      <c r="AC56" s="15">
        <v>1455.934</v>
      </c>
      <c r="AD56" s="17">
        <v>152.52000000000001</v>
      </c>
      <c r="AE56" s="15">
        <v>1303.414</v>
      </c>
      <c r="AF56" s="16">
        <v>7635</v>
      </c>
      <c r="AG56" s="14">
        <v>1271.3</v>
      </c>
      <c r="AH56" s="16">
        <v>9706376</v>
      </c>
      <c r="AI56" s="16">
        <v>9283300</v>
      </c>
      <c r="AJ56" s="17">
        <v>1.01</v>
      </c>
      <c r="AK56" s="16">
        <v>9376133</v>
      </c>
      <c r="AL56" s="16">
        <v>9706376</v>
      </c>
      <c r="AM56" s="16">
        <v>0</v>
      </c>
      <c r="AN56" s="16">
        <v>7635</v>
      </c>
      <c r="AO56" s="15">
        <v>32.113999999999997</v>
      </c>
      <c r="AP56" s="16">
        <v>245190</v>
      </c>
      <c r="AQ56" s="16">
        <v>7635</v>
      </c>
      <c r="AR56" s="17">
        <v>152.52000000000001</v>
      </c>
      <c r="AS56" s="16">
        <v>1164490</v>
      </c>
      <c r="AT56" s="17">
        <v>645.13</v>
      </c>
      <c r="AU56" s="14">
        <v>1271.3</v>
      </c>
      <c r="AV56" s="16">
        <v>820154</v>
      </c>
      <c r="AW56" s="16">
        <v>784015</v>
      </c>
      <c r="AX56" s="16">
        <v>820154</v>
      </c>
      <c r="AY56" s="16">
        <v>0</v>
      </c>
      <c r="AZ56" s="16">
        <v>820154</v>
      </c>
      <c r="BA56" s="16">
        <v>820154</v>
      </c>
      <c r="BB56" s="17">
        <v>69.45</v>
      </c>
      <c r="BC56" s="14">
        <v>1271.3</v>
      </c>
      <c r="BD56" s="16">
        <v>88292</v>
      </c>
      <c r="BE56" s="16">
        <v>84267</v>
      </c>
      <c r="BF56" s="16">
        <v>88292</v>
      </c>
      <c r="BG56" s="16">
        <v>0</v>
      </c>
      <c r="BH56" s="16">
        <v>88292</v>
      </c>
      <c r="BI56" s="16">
        <v>88292</v>
      </c>
      <c r="BJ56" s="17">
        <v>87.91</v>
      </c>
      <c r="BK56" s="14">
        <v>1271.3</v>
      </c>
      <c r="BL56" s="16">
        <v>111760</v>
      </c>
      <c r="BM56" s="16">
        <v>107147</v>
      </c>
      <c r="BN56" s="16">
        <v>111760</v>
      </c>
      <c r="BO56" s="16">
        <v>0</v>
      </c>
      <c r="BP56" s="16">
        <v>111760</v>
      </c>
      <c r="BQ56" s="16">
        <v>111760</v>
      </c>
      <c r="BR56" s="17">
        <v>368.53</v>
      </c>
      <c r="BS56" s="14">
        <v>1271.3</v>
      </c>
      <c r="BT56" s="16">
        <v>468512</v>
      </c>
      <c r="BU56" s="16">
        <v>448073</v>
      </c>
      <c r="BV56" s="16">
        <v>468512</v>
      </c>
      <c r="BW56" s="16">
        <v>0</v>
      </c>
      <c r="BX56" s="16">
        <v>468512</v>
      </c>
      <c r="BY56" s="16">
        <v>468512</v>
      </c>
      <c r="BZ56" s="17">
        <v>331.3</v>
      </c>
      <c r="CA56" s="17">
        <v>1423.82</v>
      </c>
      <c r="CB56" s="16">
        <v>471712</v>
      </c>
      <c r="CC56" s="16">
        <v>449434</v>
      </c>
      <c r="CD56" s="16">
        <v>0</v>
      </c>
      <c r="CE56" s="16">
        <v>449434</v>
      </c>
      <c r="CF56" s="16">
        <v>471712</v>
      </c>
      <c r="CG56" s="16">
        <v>0</v>
      </c>
      <c r="CH56" s="14">
        <v>1271.3</v>
      </c>
      <c r="CI56" s="16">
        <v>4</v>
      </c>
      <c r="CJ56" s="14">
        <v>0</v>
      </c>
      <c r="CK56" s="16">
        <v>1275</v>
      </c>
      <c r="CL56" s="17">
        <v>62.14</v>
      </c>
      <c r="CM56" s="16">
        <v>79229</v>
      </c>
      <c r="CN56" s="16">
        <v>1275</v>
      </c>
      <c r="CO56" s="17">
        <v>68.3</v>
      </c>
      <c r="CP56" s="16">
        <v>87083</v>
      </c>
      <c r="CQ56" s="17">
        <v>3.34</v>
      </c>
      <c r="CR56" s="17">
        <v>331.3</v>
      </c>
      <c r="CS56" s="16">
        <v>1107</v>
      </c>
      <c r="CT56" s="17">
        <v>33.299999999999997</v>
      </c>
      <c r="CU56" s="17">
        <v>1423.82</v>
      </c>
      <c r="CV56" s="16">
        <v>47413</v>
      </c>
      <c r="CW56" s="16">
        <v>45142</v>
      </c>
      <c r="CX56" s="16">
        <v>47413</v>
      </c>
      <c r="CY56" s="16">
        <v>0</v>
      </c>
      <c r="CZ56" s="16">
        <v>47413</v>
      </c>
      <c r="DA56" s="16">
        <v>47413</v>
      </c>
      <c r="DB56" s="17">
        <v>3.65</v>
      </c>
      <c r="DC56" s="17">
        <v>1423.82</v>
      </c>
      <c r="DD56" s="16">
        <v>5197</v>
      </c>
      <c r="DE56" s="16">
        <v>4933</v>
      </c>
      <c r="DF56" s="16">
        <v>5197</v>
      </c>
      <c r="DG56" s="16">
        <v>0</v>
      </c>
      <c r="DH56" s="16">
        <v>5197</v>
      </c>
      <c r="DI56" s="16">
        <v>5197</v>
      </c>
      <c r="DJ56" s="16">
        <v>9706376</v>
      </c>
      <c r="DK56" s="16">
        <v>0</v>
      </c>
      <c r="DL56" s="16">
        <v>245190</v>
      </c>
      <c r="DM56" s="16">
        <v>1164490</v>
      </c>
      <c r="DN56" s="16">
        <v>820154</v>
      </c>
      <c r="DO56" s="16">
        <v>88292</v>
      </c>
      <c r="DP56" s="16">
        <v>111760</v>
      </c>
      <c r="DQ56" s="16">
        <v>468512</v>
      </c>
      <c r="DR56" s="16">
        <v>471712</v>
      </c>
      <c r="DS56" s="16">
        <v>0</v>
      </c>
      <c r="DT56" s="16">
        <v>79229</v>
      </c>
      <c r="DU56" s="16">
        <v>87083</v>
      </c>
      <c r="DV56" s="16">
        <v>1107</v>
      </c>
      <c r="DW56" s="16">
        <v>47413</v>
      </c>
      <c r="DX56" s="16">
        <v>5197</v>
      </c>
      <c r="DY56" s="16">
        <v>91607</v>
      </c>
      <c r="DZ56" s="16">
        <v>254452</v>
      </c>
      <c r="EA56" s="16">
        <v>-1964</v>
      </c>
      <c r="EB56" s="16">
        <v>13457396</v>
      </c>
      <c r="EC56" s="16">
        <v>382995693</v>
      </c>
      <c r="ED56" s="18">
        <v>5.4</v>
      </c>
      <c r="EE56" s="16">
        <v>2068177</v>
      </c>
      <c r="EF56" s="16">
        <v>59106</v>
      </c>
      <c r="EG56" s="16">
        <v>58598</v>
      </c>
      <c r="EH56" s="16">
        <v>508</v>
      </c>
      <c r="EI56" s="16">
        <v>2068177</v>
      </c>
      <c r="EJ56" s="16">
        <v>2068685</v>
      </c>
      <c r="EK56" s="16">
        <v>96761868</v>
      </c>
      <c r="EL56" s="16">
        <v>90780204</v>
      </c>
      <c r="EM56" s="16">
        <v>5981664</v>
      </c>
      <c r="EN56" s="18">
        <v>5.4</v>
      </c>
      <c r="EO56" s="16">
        <v>32301</v>
      </c>
      <c r="EP56" s="16">
        <v>0</v>
      </c>
      <c r="EQ56" s="16">
        <v>0</v>
      </c>
      <c r="ER56" s="16">
        <v>0</v>
      </c>
      <c r="ES56" s="16">
        <v>32301</v>
      </c>
      <c r="ET56" s="16">
        <v>32301</v>
      </c>
      <c r="EU56" s="16">
        <v>2068685</v>
      </c>
      <c r="EV56" s="16">
        <v>2100986</v>
      </c>
      <c r="EW56" s="16">
        <v>6749</v>
      </c>
      <c r="EX56" s="15">
        <v>1303.414</v>
      </c>
      <c r="EY56" s="16">
        <v>8796741</v>
      </c>
      <c r="EZ56" s="16">
        <v>6749</v>
      </c>
      <c r="FA56" s="17">
        <v>152.52000000000001</v>
      </c>
      <c r="FB56" s="16">
        <v>1029357</v>
      </c>
      <c r="FC56" s="16">
        <v>264</v>
      </c>
      <c r="FD56" s="17">
        <v>1427.16</v>
      </c>
      <c r="FE56" s="16">
        <v>376770</v>
      </c>
      <c r="FF56" s="16">
        <v>47413</v>
      </c>
      <c r="FG56" s="16">
        <v>5197</v>
      </c>
      <c r="FH56" s="16">
        <v>429380</v>
      </c>
      <c r="FI56" s="16">
        <v>8796741</v>
      </c>
      <c r="FJ56" s="16">
        <v>1029357</v>
      </c>
      <c r="FK56" s="16">
        <v>-1737</v>
      </c>
      <c r="FL56" s="16">
        <v>820154</v>
      </c>
      <c r="FM56" s="16">
        <v>88292</v>
      </c>
      <c r="FN56" s="16">
        <v>111760</v>
      </c>
      <c r="FO56" s="16">
        <v>468512</v>
      </c>
      <c r="FP56" s="16">
        <v>11742459</v>
      </c>
      <c r="FQ56" s="16">
        <v>2100986</v>
      </c>
      <c r="FR56" s="16">
        <v>9641473</v>
      </c>
      <c r="FS56" s="15">
        <v>1455.934</v>
      </c>
      <c r="FT56" s="16">
        <v>300</v>
      </c>
      <c r="FU56" s="16">
        <v>436780</v>
      </c>
      <c r="FV56" s="16">
        <v>9641473</v>
      </c>
      <c r="FW56" s="16">
        <v>0</v>
      </c>
      <c r="FX56" s="14">
        <v>29</v>
      </c>
      <c r="FY56" s="16">
        <v>7635</v>
      </c>
      <c r="FZ56" s="16">
        <v>221415</v>
      </c>
      <c r="GA56" s="14">
        <v>0</v>
      </c>
      <c r="GB56" s="16">
        <v>7413</v>
      </c>
      <c r="GC56" s="16">
        <v>0</v>
      </c>
      <c r="GD56" s="16">
        <v>221415</v>
      </c>
      <c r="GE56" s="16">
        <v>221415</v>
      </c>
      <c r="GF56" s="16">
        <v>13457396</v>
      </c>
      <c r="GG56" s="16">
        <v>11742459</v>
      </c>
      <c r="GH56" s="16">
        <v>0</v>
      </c>
      <c r="GI56" s="16">
        <v>1714937</v>
      </c>
      <c r="GJ56" s="16">
        <v>382995693</v>
      </c>
      <c r="GK56" s="16">
        <v>372867902</v>
      </c>
      <c r="GL56" s="16">
        <v>10127791</v>
      </c>
      <c r="GM56" s="16">
        <v>372867902</v>
      </c>
      <c r="GN56" s="18">
        <v>2.7199999999999998E-2</v>
      </c>
      <c r="GO56" s="16">
        <v>34809</v>
      </c>
      <c r="GP56" s="16">
        <v>947</v>
      </c>
      <c r="GQ56" s="16">
        <v>34809</v>
      </c>
      <c r="GR56" s="16">
        <v>947</v>
      </c>
      <c r="GS56" s="16">
        <v>33862</v>
      </c>
      <c r="GT56" s="16">
        <v>886</v>
      </c>
      <c r="GU56" s="16">
        <v>685</v>
      </c>
      <c r="GV56" s="16">
        <v>201</v>
      </c>
      <c r="GW56" s="15">
        <v>1455.934</v>
      </c>
      <c r="GX56" s="16">
        <v>292643</v>
      </c>
      <c r="GY56" s="15">
        <v>1455.934</v>
      </c>
      <c r="GZ56" s="16">
        <v>10</v>
      </c>
      <c r="HA56" s="16">
        <v>14559</v>
      </c>
      <c r="HB56" s="15">
        <v>1455.934</v>
      </c>
      <c r="HC56" s="16">
        <v>7635</v>
      </c>
      <c r="HD56" s="15">
        <v>0.11600000000000001</v>
      </c>
      <c r="HE56" s="16">
        <v>1289958</v>
      </c>
      <c r="HF56" s="16">
        <v>292643</v>
      </c>
      <c r="HG56" s="16">
        <v>14559</v>
      </c>
      <c r="HH56" s="16">
        <v>982756</v>
      </c>
      <c r="HI56" s="16">
        <v>382995693</v>
      </c>
      <c r="HJ56" s="18">
        <v>2.5659700000000001</v>
      </c>
      <c r="HK56" s="18">
        <v>1.9617800000000001</v>
      </c>
      <c r="HL56" s="18">
        <v>0.60419</v>
      </c>
      <c r="HM56" s="16">
        <v>382995693</v>
      </c>
      <c r="HN56" s="16">
        <v>231402</v>
      </c>
      <c r="HO56" s="16">
        <v>7635</v>
      </c>
      <c r="HP56" s="17">
        <v>0</v>
      </c>
      <c r="HQ56" s="16">
        <v>0</v>
      </c>
      <c r="HR56" s="15">
        <v>1455.934</v>
      </c>
      <c r="HS56" s="16">
        <v>0</v>
      </c>
      <c r="HT56" s="16">
        <v>1714937</v>
      </c>
      <c r="HU56" s="16">
        <v>33862</v>
      </c>
      <c r="HV56" s="16">
        <v>0</v>
      </c>
      <c r="HW56" s="16">
        <v>0</v>
      </c>
      <c r="HX56" s="16">
        <v>91607</v>
      </c>
      <c r="HY56" s="16">
        <v>292643</v>
      </c>
      <c r="HZ56" s="16">
        <v>14559</v>
      </c>
      <c r="IA56" s="16">
        <v>231402</v>
      </c>
      <c r="IB56" s="16">
        <v>0</v>
      </c>
      <c r="IC56" s="16">
        <v>1234078</v>
      </c>
      <c r="ID56" s="16">
        <v>9641473</v>
      </c>
      <c r="IE56" s="16">
        <v>0</v>
      </c>
      <c r="IF56" s="16">
        <v>33862</v>
      </c>
      <c r="IG56" s="16">
        <v>0</v>
      </c>
      <c r="IH56" s="16">
        <v>0</v>
      </c>
      <c r="II56" s="16">
        <v>91607</v>
      </c>
      <c r="IJ56" s="16">
        <v>292643</v>
      </c>
      <c r="IK56" s="16">
        <v>14559</v>
      </c>
      <c r="IL56" s="16">
        <v>231402</v>
      </c>
      <c r="IM56" s="16">
        <v>0</v>
      </c>
      <c r="IN56" s="16">
        <v>0</v>
      </c>
      <c r="IO56" s="16">
        <v>221415</v>
      </c>
      <c r="IP56" s="16">
        <v>10343747</v>
      </c>
      <c r="IQ56" s="16">
        <v>9706376</v>
      </c>
      <c r="IR56" s="16">
        <v>0</v>
      </c>
      <c r="IS56" s="16">
        <v>9706376</v>
      </c>
      <c r="IT56" s="19">
        <v>0.1</v>
      </c>
      <c r="IU56" s="16">
        <v>970638</v>
      </c>
      <c r="IV56" s="16">
        <v>382995693</v>
      </c>
      <c r="IW56" s="14">
        <v>1271.3</v>
      </c>
      <c r="IX56" s="16">
        <v>301263</v>
      </c>
      <c r="IY56" s="16">
        <v>416026</v>
      </c>
      <c r="IZ56" s="16">
        <v>301263</v>
      </c>
      <c r="JA56" s="17">
        <v>0.25</v>
      </c>
      <c r="JB56" s="19">
        <v>0.34520000000000001</v>
      </c>
      <c r="JC56" s="16">
        <v>970638</v>
      </c>
      <c r="JD56" s="16">
        <v>335064</v>
      </c>
      <c r="JE56" s="17">
        <v>0.01</v>
      </c>
      <c r="JF56" s="16">
        <v>7423474</v>
      </c>
      <c r="JG56" s="16">
        <v>74235</v>
      </c>
      <c r="JH56" s="16">
        <v>970638</v>
      </c>
      <c r="JI56" s="16">
        <v>335064</v>
      </c>
      <c r="JJ56" s="16">
        <v>74235</v>
      </c>
      <c r="JK56" s="16">
        <v>561339</v>
      </c>
      <c r="JL56" s="16">
        <v>335064</v>
      </c>
      <c r="JM56" s="18">
        <v>0</v>
      </c>
      <c r="JN56" s="16">
        <v>0</v>
      </c>
      <c r="JO56" s="16">
        <v>74235</v>
      </c>
      <c r="JP56" s="16">
        <v>561339</v>
      </c>
      <c r="JQ56" s="16">
        <v>635574</v>
      </c>
      <c r="JR56" s="16">
        <v>9706376</v>
      </c>
      <c r="JS56" s="19">
        <v>0</v>
      </c>
      <c r="JT56" s="16">
        <v>0</v>
      </c>
      <c r="JU56" s="17">
        <v>0</v>
      </c>
      <c r="JV56" s="16">
        <v>7423474</v>
      </c>
      <c r="JW56" s="16">
        <v>0</v>
      </c>
      <c r="JX56" s="16">
        <v>0</v>
      </c>
      <c r="JY56" s="16">
        <v>0</v>
      </c>
      <c r="JZ56" s="16">
        <v>0</v>
      </c>
      <c r="KA56" s="16">
        <v>36197</v>
      </c>
      <c r="KB56" s="16">
        <v>35886</v>
      </c>
      <c r="KC56" s="16">
        <v>311</v>
      </c>
      <c r="KD56" s="16">
        <v>1234078</v>
      </c>
      <c r="KE56" s="16">
        <v>311</v>
      </c>
      <c r="KF56" s="16">
        <v>1233767</v>
      </c>
      <c r="KG56" s="16">
        <v>508</v>
      </c>
      <c r="KH56" s="16">
        <v>311</v>
      </c>
      <c r="KI56" s="16">
        <v>819</v>
      </c>
      <c r="KJ56" s="16">
        <v>2068177</v>
      </c>
      <c r="KK56" s="16">
        <v>1233767</v>
      </c>
      <c r="KL56" s="18">
        <v>3301944</v>
      </c>
      <c r="KM56" s="16">
        <v>561339</v>
      </c>
      <c r="KN56" s="16">
        <v>0</v>
      </c>
      <c r="KO56" s="16">
        <v>0</v>
      </c>
      <c r="KP56" s="16">
        <v>0</v>
      </c>
      <c r="KQ56" s="16">
        <v>3863283</v>
      </c>
      <c r="KR56" s="16">
        <v>166810</v>
      </c>
      <c r="KS56" s="16">
        <v>750000</v>
      </c>
      <c r="KT56" s="16">
        <v>0</v>
      </c>
      <c r="KU56" s="16">
        <v>4780093</v>
      </c>
      <c r="KV56" s="16">
        <v>561339</v>
      </c>
      <c r="KW56" s="16">
        <v>4218754</v>
      </c>
      <c r="KX56" s="16">
        <v>382995693</v>
      </c>
      <c r="KY56" s="16">
        <v>11.01515</v>
      </c>
      <c r="KZ56" s="16">
        <v>561339</v>
      </c>
      <c r="LA56" s="16">
        <v>387000219</v>
      </c>
      <c r="LB56" s="16">
        <v>1.4504900000000001</v>
      </c>
      <c r="LC56" s="16">
        <v>11.01515</v>
      </c>
      <c r="LD56" s="16">
        <v>12.46564</v>
      </c>
      <c r="LE56" s="16">
        <v>471712</v>
      </c>
      <c r="LF56" s="16">
        <v>0</v>
      </c>
      <c r="LG56" s="16">
        <v>79229</v>
      </c>
      <c r="LH56" s="16">
        <v>87083</v>
      </c>
      <c r="LI56" s="16">
        <v>1107</v>
      </c>
      <c r="LJ56" s="16">
        <v>47413</v>
      </c>
      <c r="LK56" s="16">
        <v>5197</v>
      </c>
      <c r="LL56" s="16">
        <v>91607</v>
      </c>
      <c r="LM56" s="16">
        <v>600134</v>
      </c>
      <c r="LN56" s="16">
        <v>10343747</v>
      </c>
      <c r="LO56" s="18">
        <v>600134</v>
      </c>
      <c r="LP56" s="16">
        <v>9743613</v>
      </c>
      <c r="LQ56" s="16">
        <v>13457396</v>
      </c>
      <c r="LR56" s="18">
        <v>0</v>
      </c>
      <c r="LS56" s="18">
        <v>0</v>
      </c>
      <c r="LT56" s="18">
        <v>635574</v>
      </c>
      <c r="LU56" s="16">
        <v>0</v>
      </c>
      <c r="LV56" s="16">
        <v>221415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3863283</v>
      </c>
      <c r="MC56" s="16">
        <v>221415</v>
      </c>
      <c r="MD56" s="16">
        <v>0</v>
      </c>
      <c r="ME56" s="16">
        <v>74235</v>
      </c>
      <c r="MF56" s="16">
        <v>0</v>
      </c>
      <c r="MG56" s="16">
        <v>32301</v>
      </c>
      <c r="MH56" s="16">
        <v>819</v>
      </c>
      <c r="MI56" s="16">
        <v>0</v>
      </c>
      <c r="MJ56" s="16">
        <v>4192053</v>
      </c>
      <c r="MK56" s="16">
        <v>387000219</v>
      </c>
      <c r="ML56" s="16">
        <v>1.34</v>
      </c>
      <c r="MM56" s="16">
        <v>518580</v>
      </c>
      <c r="MN56" s="16">
        <v>0.01</v>
      </c>
      <c r="MO56" s="16">
        <v>7423474</v>
      </c>
      <c r="MP56" s="16">
        <v>74235</v>
      </c>
      <c r="MQ56" s="16">
        <v>518580</v>
      </c>
      <c r="MR56" s="16">
        <v>74235</v>
      </c>
      <c r="MS56" s="16">
        <v>444345</v>
      </c>
      <c r="MT56" s="17">
        <v>0.01</v>
      </c>
      <c r="MU56" s="17">
        <v>0</v>
      </c>
      <c r="MV56" s="17">
        <v>0</v>
      </c>
      <c r="MW56" s="17">
        <v>0</v>
      </c>
      <c r="MX56" s="17">
        <v>0.01</v>
      </c>
      <c r="MY56" s="17">
        <v>0.02</v>
      </c>
      <c r="MZ56" s="16">
        <v>74235</v>
      </c>
      <c r="NA56" s="16">
        <v>0</v>
      </c>
      <c r="NB56" s="18">
        <v>0</v>
      </c>
      <c r="NC56" s="16">
        <v>0</v>
      </c>
      <c r="ND56" s="17">
        <v>74235</v>
      </c>
      <c r="NE56" s="16">
        <v>25000</v>
      </c>
      <c r="NF56" s="16">
        <v>0</v>
      </c>
      <c r="NG56" s="16">
        <v>127710</v>
      </c>
      <c r="NH56" s="16">
        <v>0</v>
      </c>
      <c r="NI56" s="16">
        <v>0</v>
      </c>
      <c r="NJ56" s="17">
        <v>0</v>
      </c>
      <c r="NK56" s="17">
        <v>0</v>
      </c>
    </row>
    <row r="57" spans="1:375" x14ac:dyDescent="0.55000000000000004">
      <c r="A57" s="13" t="s">
        <v>1177</v>
      </c>
      <c r="B57" s="13" t="s">
        <v>1228</v>
      </c>
      <c r="C57" s="13" t="s">
        <v>113</v>
      </c>
      <c r="D57" s="13" t="s">
        <v>114</v>
      </c>
      <c r="E57" s="14">
        <v>1489.8</v>
      </c>
      <c r="F57" s="15">
        <v>-17.076000000000001</v>
      </c>
      <c r="G57" s="16">
        <v>7438</v>
      </c>
      <c r="H57" s="16">
        <v>-127011</v>
      </c>
      <c r="I57" s="16">
        <v>6553</v>
      </c>
      <c r="J57" s="15">
        <v>-17.076000000000001</v>
      </c>
      <c r="K57" s="16">
        <v>-111899</v>
      </c>
      <c r="L57" s="16">
        <v>7438</v>
      </c>
      <c r="M57" s="16">
        <v>222</v>
      </c>
      <c r="N57" s="16">
        <v>7660</v>
      </c>
      <c r="O57" s="17">
        <v>634.01</v>
      </c>
      <c r="P57" s="17">
        <v>310.72000000000003</v>
      </c>
      <c r="Q57" s="14">
        <v>1489.8</v>
      </c>
      <c r="R57" s="17">
        <v>1800.52</v>
      </c>
      <c r="S57" s="17">
        <v>2.27</v>
      </c>
      <c r="T57" s="17">
        <v>1802.79</v>
      </c>
      <c r="U57" s="15">
        <v>2.81</v>
      </c>
      <c r="V57" s="15">
        <v>8.7710000000000008</v>
      </c>
      <c r="W57" s="15">
        <f>Data_AidAndLevy4[[#This Row],[L310]]*Data_AidAndLevy4[[#This Row],[L203]]</f>
        <v>67185.86</v>
      </c>
      <c r="X57" s="17">
        <v>3.88</v>
      </c>
      <c r="Y57" s="17">
        <f>Data_AidAndLevy4[[#This Row],[L311]]*Data_AidAndLevy4[[#This Row],[L203]]</f>
        <v>29720.799999999999</v>
      </c>
      <c r="Z57" s="15">
        <v>0</v>
      </c>
      <c r="AA57" s="15">
        <v>15.461</v>
      </c>
      <c r="AB57" s="17">
        <v>1800.52</v>
      </c>
      <c r="AC57" s="15">
        <v>1815.981</v>
      </c>
      <c r="AD57" s="17">
        <v>310.72000000000003</v>
      </c>
      <c r="AE57" s="15">
        <v>1505.261</v>
      </c>
      <c r="AF57" s="16">
        <v>7660</v>
      </c>
      <c r="AG57" s="14">
        <v>1489.8</v>
      </c>
      <c r="AH57" s="16">
        <v>11411868</v>
      </c>
      <c r="AI57" s="16">
        <v>11562371</v>
      </c>
      <c r="AJ57" s="17">
        <v>1.01</v>
      </c>
      <c r="AK57" s="16">
        <v>11677995</v>
      </c>
      <c r="AL57" s="16">
        <v>11411868</v>
      </c>
      <c r="AM57" s="16">
        <v>266127</v>
      </c>
      <c r="AN57" s="16">
        <v>7660</v>
      </c>
      <c r="AO57" s="15">
        <v>15.461</v>
      </c>
      <c r="AP57" s="16">
        <v>118431</v>
      </c>
      <c r="AQ57" s="16">
        <v>7660</v>
      </c>
      <c r="AR57" s="17">
        <v>310.72000000000003</v>
      </c>
      <c r="AS57" s="16">
        <v>2380115</v>
      </c>
      <c r="AT57" s="17">
        <v>653.08000000000004</v>
      </c>
      <c r="AU57" s="14">
        <v>1489.8</v>
      </c>
      <c r="AV57" s="16">
        <v>972959</v>
      </c>
      <c r="AW57" s="16">
        <v>985569</v>
      </c>
      <c r="AX57" s="16">
        <v>972959</v>
      </c>
      <c r="AY57" s="16">
        <v>12610</v>
      </c>
      <c r="AZ57" s="16">
        <v>972959</v>
      </c>
      <c r="BA57" s="16">
        <v>985569</v>
      </c>
      <c r="BB57" s="17">
        <v>76.8</v>
      </c>
      <c r="BC57" s="14">
        <v>1489.8</v>
      </c>
      <c r="BD57" s="16">
        <v>114417</v>
      </c>
      <c r="BE57" s="16">
        <v>116028</v>
      </c>
      <c r="BF57" s="16">
        <v>114417</v>
      </c>
      <c r="BG57" s="16">
        <v>1611</v>
      </c>
      <c r="BH57" s="16">
        <v>114417</v>
      </c>
      <c r="BI57" s="16">
        <v>116028</v>
      </c>
      <c r="BJ57" s="17">
        <v>76.63</v>
      </c>
      <c r="BK57" s="14">
        <v>1489.8</v>
      </c>
      <c r="BL57" s="16">
        <v>114163</v>
      </c>
      <c r="BM57" s="16">
        <v>115468</v>
      </c>
      <c r="BN57" s="16">
        <v>114163</v>
      </c>
      <c r="BO57" s="16">
        <v>1305</v>
      </c>
      <c r="BP57" s="16">
        <v>114163</v>
      </c>
      <c r="BQ57" s="16">
        <v>115468</v>
      </c>
      <c r="BR57" s="17">
        <v>368.53</v>
      </c>
      <c r="BS57" s="14">
        <v>1489.8</v>
      </c>
      <c r="BT57" s="16">
        <v>549036</v>
      </c>
      <c r="BU57" s="16">
        <v>556200</v>
      </c>
      <c r="BV57" s="16">
        <v>549036</v>
      </c>
      <c r="BW57" s="16">
        <v>7164</v>
      </c>
      <c r="BX57" s="16">
        <v>549036</v>
      </c>
      <c r="BY57" s="16">
        <v>556200</v>
      </c>
      <c r="BZ57" s="17">
        <v>337.26</v>
      </c>
      <c r="CA57" s="17">
        <v>1800.52</v>
      </c>
      <c r="CB57" s="16">
        <v>607243</v>
      </c>
      <c r="CC57" s="16">
        <v>602097</v>
      </c>
      <c r="CD57" s="16">
        <v>0</v>
      </c>
      <c r="CE57" s="16">
        <v>602097</v>
      </c>
      <c r="CF57" s="16">
        <v>607243</v>
      </c>
      <c r="CG57" s="16">
        <v>0</v>
      </c>
      <c r="CH57" s="14">
        <v>1489.8</v>
      </c>
      <c r="CI57" s="16">
        <v>164</v>
      </c>
      <c r="CJ57" s="14">
        <v>6.5</v>
      </c>
      <c r="CK57" s="16">
        <v>1647</v>
      </c>
      <c r="CL57" s="17">
        <v>62.47</v>
      </c>
      <c r="CM57" s="16">
        <v>102888</v>
      </c>
      <c r="CN57" s="16">
        <v>1647</v>
      </c>
      <c r="CO57" s="17">
        <v>69.650000000000006</v>
      </c>
      <c r="CP57" s="16">
        <v>114714</v>
      </c>
      <c r="CQ57" s="17">
        <v>2.27</v>
      </c>
      <c r="CR57" s="17">
        <v>337.26</v>
      </c>
      <c r="CS57" s="16">
        <v>766</v>
      </c>
      <c r="CT57" s="17">
        <v>41.7</v>
      </c>
      <c r="CU57" s="17">
        <v>1800.52</v>
      </c>
      <c r="CV57" s="16">
        <v>75082</v>
      </c>
      <c r="CW57" s="16">
        <v>74816</v>
      </c>
      <c r="CX57" s="16">
        <v>75082</v>
      </c>
      <c r="CY57" s="16">
        <v>0</v>
      </c>
      <c r="CZ57" s="16">
        <v>75082</v>
      </c>
      <c r="DA57" s="16">
        <v>75082</v>
      </c>
      <c r="DB57" s="17">
        <v>4.8</v>
      </c>
      <c r="DC57" s="17">
        <v>1800.52</v>
      </c>
      <c r="DD57" s="16">
        <v>8642</v>
      </c>
      <c r="DE57" s="16">
        <v>8603</v>
      </c>
      <c r="DF57" s="16">
        <v>8642</v>
      </c>
      <c r="DG57" s="16">
        <v>0</v>
      </c>
      <c r="DH57" s="16">
        <v>8642</v>
      </c>
      <c r="DI57" s="16">
        <v>8642</v>
      </c>
      <c r="DJ57" s="16">
        <v>11411868</v>
      </c>
      <c r="DK57" s="16">
        <v>266127</v>
      </c>
      <c r="DL57" s="16">
        <v>118431</v>
      </c>
      <c r="DM57" s="16">
        <v>2380115</v>
      </c>
      <c r="DN57" s="16">
        <v>985569</v>
      </c>
      <c r="DO57" s="16">
        <v>116028</v>
      </c>
      <c r="DP57" s="16">
        <v>115468</v>
      </c>
      <c r="DQ57" s="16">
        <v>556200</v>
      </c>
      <c r="DR57" s="16">
        <v>607243</v>
      </c>
      <c r="DS57" s="16">
        <v>0</v>
      </c>
      <c r="DT57" s="16">
        <v>102888</v>
      </c>
      <c r="DU57" s="16">
        <v>114714</v>
      </c>
      <c r="DV57" s="16">
        <v>766</v>
      </c>
      <c r="DW57" s="16">
        <v>75082</v>
      </c>
      <c r="DX57" s="16">
        <v>8642</v>
      </c>
      <c r="DY57" s="16">
        <v>108953</v>
      </c>
      <c r="DZ57" s="16">
        <v>445651</v>
      </c>
      <c r="EA57" s="16">
        <v>-127011</v>
      </c>
      <c r="EB57" s="16">
        <v>17068828</v>
      </c>
      <c r="EC57" s="16">
        <v>602037098</v>
      </c>
      <c r="ED57" s="18">
        <v>5.4</v>
      </c>
      <c r="EE57" s="16">
        <v>3251000</v>
      </c>
      <c r="EF57" s="16">
        <v>133684</v>
      </c>
      <c r="EG57" s="16">
        <v>133399</v>
      </c>
      <c r="EH57" s="16">
        <v>285</v>
      </c>
      <c r="EI57" s="16">
        <v>3251000</v>
      </c>
      <c r="EJ57" s="16">
        <v>3251285</v>
      </c>
      <c r="EK57" s="16">
        <v>214067048</v>
      </c>
      <c r="EL57" s="16">
        <v>199769625</v>
      </c>
      <c r="EM57" s="16">
        <v>14297423</v>
      </c>
      <c r="EN57" s="18">
        <v>5.4</v>
      </c>
      <c r="EO57" s="16">
        <v>77206</v>
      </c>
      <c r="EP57" s="16">
        <v>0</v>
      </c>
      <c r="EQ57" s="16">
        <v>0</v>
      </c>
      <c r="ER57" s="16">
        <v>0</v>
      </c>
      <c r="ES57" s="16">
        <v>77206</v>
      </c>
      <c r="ET57" s="16">
        <v>77206</v>
      </c>
      <c r="EU57" s="16">
        <v>3251285</v>
      </c>
      <c r="EV57" s="16">
        <v>3328491</v>
      </c>
      <c r="EW57" s="16">
        <v>6749</v>
      </c>
      <c r="EX57" s="15">
        <v>1505.261</v>
      </c>
      <c r="EY57" s="16">
        <v>10159006</v>
      </c>
      <c r="EZ57" s="16">
        <v>6749</v>
      </c>
      <c r="FA57" s="17">
        <v>310.72000000000003</v>
      </c>
      <c r="FB57" s="16">
        <v>2097049</v>
      </c>
      <c r="FC57" s="16">
        <v>264</v>
      </c>
      <c r="FD57" s="17">
        <v>1802.79</v>
      </c>
      <c r="FE57" s="16">
        <v>475937</v>
      </c>
      <c r="FF57" s="16">
        <v>75082</v>
      </c>
      <c r="FG57" s="16">
        <v>8642</v>
      </c>
      <c r="FH57" s="16">
        <v>559661</v>
      </c>
      <c r="FI57" s="16">
        <v>10159006</v>
      </c>
      <c r="FJ57" s="16">
        <v>2097049</v>
      </c>
      <c r="FK57" s="16">
        <v>-111899</v>
      </c>
      <c r="FL57" s="16">
        <v>985569</v>
      </c>
      <c r="FM57" s="16">
        <v>116028</v>
      </c>
      <c r="FN57" s="16">
        <v>115468</v>
      </c>
      <c r="FO57" s="16">
        <v>556200</v>
      </c>
      <c r="FP57" s="16">
        <v>14477082</v>
      </c>
      <c r="FQ57" s="16">
        <v>3328491</v>
      </c>
      <c r="FR57" s="16">
        <v>11148591</v>
      </c>
      <c r="FS57" s="15">
        <v>1815.981</v>
      </c>
      <c r="FT57" s="16">
        <v>300</v>
      </c>
      <c r="FU57" s="16">
        <v>544794</v>
      </c>
      <c r="FV57" s="16">
        <v>11148591</v>
      </c>
      <c r="FW57" s="16">
        <v>0</v>
      </c>
      <c r="FX57" s="14">
        <v>37</v>
      </c>
      <c r="FY57" s="16">
        <v>7635</v>
      </c>
      <c r="FZ57" s="16">
        <v>282495</v>
      </c>
      <c r="GA57" s="14">
        <v>0.5</v>
      </c>
      <c r="GB57" s="16">
        <v>7413</v>
      </c>
      <c r="GC57" s="16">
        <v>3707</v>
      </c>
      <c r="GD57" s="16">
        <v>282495</v>
      </c>
      <c r="GE57" s="16">
        <v>286202</v>
      </c>
      <c r="GF57" s="16">
        <v>17068828</v>
      </c>
      <c r="GG57" s="16">
        <v>14477082</v>
      </c>
      <c r="GH57" s="16">
        <v>0</v>
      </c>
      <c r="GI57" s="16">
        <v>2591746</v>
      </c>
      <c r="GJ57" s="16">
        <v>602037098</v>
      </c>
      <c r="GK57" s="16">
        <v>608812950</v>
      </c>
      <c r="GL57" s="16">
        <v>0</v>
      </c>
      <c r="GM57" s="16">
        <v>608812950</v>
      </c>
      <c r="GN57" s="18">
        <v>0</v>
      </c>
      <c r="GO57" s="16">
        <v>106467</v>
      </c>
      <c r="GP57" s="16">
        <v>0</v>
      </c>
      <c r="GQ57" s="16">
        <v>106467</v>
      </c>
      <c r="GR57" s="16">
        <v>0</v>
      </c>
      <c r="GS57" s="16">
        <v>106467</v>
      </c>
      <c r="GT57" s="16">
        <v>886</v>
      </c>
      <c r="GU57" s="16">
        <v>685</v>
      </c>
      <c r="GV57" s="16">
        <v>201</v>
      </c>
      <c r="GW57" s="15">
        <v>1815.981</v>
      </c>
      <c r="GX57" s="16">
        <v>365012</v>
      </c>
      <c r="GY57" s="15">
        <v>1815.981</v>
      </c>
      <c r="GZ57" s="16">
        <v>10</v>
      </c>
      <c r="HA57" s="16">
        <v>18160</v>
      </c>
      <c r="HB57" s="15">
        <v>1815.981</v>
      </c>
      <c r="HC57" s="16">
        <v>7635</v>
      </c>
      <c r="HD57" s="15">
        <v>0.11600000000000001</v>
      </c>
      <c r="HE57" s="16">
        <v>1608959</v>
      </c>
      <c r="HF57" s="16">
        <v>365012</v>
      </c>
      <c r="HG57" s="16">
        <v>18160</v>
      </c>
      <c r="HH57" s="16">
        <v>1225787</v>
      </c>
      <c r="HI57" s="16">
        <v>602037098</v>
      </c>
      <c r="HJ57" s="18">
        <v>2.03607</v>
      </c>
      <c r="HK57" s="18">
        <v>1.9617800000000001</v>
      </c>
      <c r="HL57" s="18">
        <v>7.4289999999999995E-2</v>
      </c>
      <c r="HM57" s="16">
        <v>602037098</v>
      </c>
      <c r="HN57" s="16">
        <v>44725</v>
      </c>
      <c r="HO57" s="16">
        <v>7635</v>
      </c>
      <c r="HP57" s="17">
        <v>0</v>
      </c>
      <c r="HQ57" s="16">
        <v>0</v>
      </c>
      <c r="HR57" s="15">
        <v>1815.981</v>
      </c>
      <c r="HS57" s="16">
        <v>0</v>
      </c>
      <c r="HT57" s="16">
        <v>2591746</v>
      </c>
      <c r="HU57" s="16">
        <v>106467</v>
      </c>
      <c r="HV57" s="16">
        <v>0</v>
      </c>
      <c r="HW57" s="16">
        <v>0</v>
      </c>
      <c r="HX57" s="16">
        <v>108953</v>
      </c>
      <c r="HY57" s="16">
        <v>365012</v>
      </c>
      <c r="HZ57" s="16">
        <v>18160</v>
      </c>
      <c r="IA57" s="16">
        <v>44725</v>
      </c>
      <c r="IB57" s="16">
        <v>0</v>
      </c>
      <c r="IC57" s="16">
        <v>2166335</v>
      </c>
      <c r="ID57" s="16">
        <v>11148591</v>
      </c>
      <c r="IE57" s="16">
        <v>0</v>
      </c>
      <c r="IF57" s="16">
        <v>106467</v>
      </c>
      <c r="IG57" s="16">
        <v>0</v>
      </c>
      <c r="IH57" s="16">
        <v>0</v>
      </c>
      <c r="II57" s="16">
        <v>108953</v>
      </c>
      <c r="IJ57" s="16">
        <v>365012</v>
      </c>
      <c r="IK57" s="16">
        <v>18160</v>
      </c>
      <c r="IL57" s="16">
        <v>44725</v>
      </c>
      <c r="IM57" s="16">
        <v>0</v>
      </c>
      <c r="IN57" s="16">
        <v>0</v>
      </c>
      <c r="IO57" s="16">
        <v>286202</v>
      </c>
      <c r="IP57" s="16">
        <v>11860204</v>
      </c>
      <c r="IQ57" s="16">
        <v>11411868</v>
      </c>
      <c r="IR57" s="16">
        <v>266127</v>
      </c>
      <c r="IS57" s="16">
        <v>11677995</v>
      </c>
      <c r="IT57" s="19">
        <v>0.1</v>
      </c>
      <c r="IU57" s="16">
        <v>1167800</v>
      </c>
      <c r="IV57" s="16">
        <v>602037098</v>
      </c>
      <c r="IW57" s="14">
        <v>1489.8</v>
      </c>
      <c r="IX57" s="16">
        <v>404106</v>
      </c>
      <c r="IY57" s="16">
        <v>416026</v>
      </c>
      <c r="IZ57" s="16">
        <v>404106</v>
      </c>
      <c r="JA57" s="17">
        <v>0.25</v>
      </c>
      <c r="JB57" s="19">
        <v>0.25740000000000002</v>
      </c>
      <c r="JC57" s="16">
        <v>1167800</v>
      </c>
      <c r="JD57" s="16">
        <v>300592</v>
      </c>
      <c r="JE57" s="17">
        <v>0.06</v>
      </c>
      <c r="JF57" s="16">
        <v>12177566</v>
      </c>
      <c r="JG57" s="16">
        <v>730654</v>
      </c>
      <c r="JH57" s="16">
        <v>1167800</v>
      </c>
      <c r="JI57" s="16">
        <v>300592</v>
      </c>
      <c r="JJ57" s="16">
        <v>730654</v>
      </c>
      <c r="JK57" s="16">
        <v>136554</v>
      </c>
      <c r="JL57" s="16">
        <v>300592</v>
      </c>
      <c r="JM57" s="18">
        <v>0</v>
      </c>
      <c r="JN57" s="16">
        <v>0</v>
      </c>
      <c r="JO57" s="16">
        <v>730654</v>
      </c>
      <c r="JP57" s="16">
        <v>136554</v>
      </c>
      <c r="JQ57" s="16">
        <v>867208</v>
      </c>
      <c r="JR57" s="16">
        <v>11677995</v>
      </c>
      <c r="JS57" s="19">
        <v>0</v>
      </c>
      <c r="JT57" s="16">
        <v>0</v>
      </c>
      <c r="JU57" s="17">
        <v>0</v>
      </c>
      <c r="JV57" s="16">
        <v>12177566</v>
      </c>
      <c r="JW57" s="16">
        <v>0</v>
      </c>
      <c r="JX57" s="16">
        <v>0</v>
      </c>
      <c r="JY57" s="16">
        <v>0</v>
      </c>
      <c r="JZ57" s="16">
        <v>0</v>
      </c>
      <c r="KA57" s="16">
        <v>82412</v>
      </c>
      <c r="KB57" s="16">
        <v>82237</v>
      </c>
      <c r="KC57" s="16">
        <v>175</v>
      </c>
      <c r="KD57" s="16">
        <v>2166335</v>
      </c>
      <c r="KE57" s="16">
        <v>175</v>
      </c>
      <c r="KF57" s="16">
        <v>2166160</v>
      </c>
      <c r="KG57" s="16">
        <v>285</v>
      </c>
      <c r="KH57" s="16">
        <v>175</v>
      </c>
      <c r="KI57" s="16">
        <v>460</v>
      </c>
      <c r="KJ57" s="16">
        <v>3251000</v>
      </c>
      <c r="KK57" s="16">
        <v>2166160</v>
      </c>
      <c r="KL57" s="18">
        <v>5417160</v>
      </c>
      <c r="KM57" s="16">
        <v>136554</v>
      </c>
      <c r="KN57" s="16">
        <v>0</v>
      </c>
      <c r="KO57" s="16">
        <v>0</v>
      </c>
      <c r="KP57" s="16">
        <v>0</v>
      </c>
      <c r="KQ57" s="16">
        <v>5553714</v>
      </c>
      <c r="KR57" s="16">
        <v>550000</v>
      </c>
      <c r="KS57" s="16">
        <v>0</v>
      </c>
      <c r="KT57" s="16">
        <v>0</v>
      </c>
      <c r="KU57" s="16">
        <v>6103714</v>
      </c>
      <c r="KV57" s="16">
        <v>136554</v>
      </c>
      <c r="KW57" s="16">
        <v>5967160</v>
      </c>
      <c r="KX57" s="16">
        <v>602037098</v>
      </c>
      <c r="KY57" s="16">
        <v>9.9116199999999992</v>
      </c>
      <c r="KZ57" s="16">
        <v>136554</v>
      </c>
      <c r="LA57" s="16">
        <v>676329506</v>
      </c>
      <c r="LB57" s="16">
        <v>0.2019</v>
      </c>
      <c r="LC57" s="16">
        <v>9.9116199999999992</v>
      </c>
      <c r="LD57" s="16">
        <v>10.113519999999999</v>
      </c>
      <c r="LE57" s="16">
        <v>607243</v>
      </c>
      <c r="LF57" s="16">
        <v>0</v>
      </c>
      <c r="LG57" s="16">
        <v>102888</v>
      </c>
      <c r="LH57" s="16">
        <v>114714</v>
      </c>
      <c r="LI57" s="16">
        <v>766</v>
      </c>
      <c r="LJ57" s="16">
        <v>75082</v>
      </c>
      <c r="LK57" s="16">
        <v>8642</v>
      </c>
      <c r="LL57" s="16">
        <v>108953</v>
      </c>
      <c r="LM57" s="16">
        <v>800382</v>
      </c>
      <c r="LN57" s="16">
        <v>11860204</v>
      </c>
      <c r="LO57" s="18">
        <v>800382</v>
      </c>
      <c r="LP57" s="16">
        <v>11059822</v>
      </c>
      <c r="LQ57" s="16">
        <v>17068828</v>
      </c>
      <c r="LR57" s="18">
        <v>0</v>
      </c>
      <c r="LS57" s="18">
        <v>0</v>
      </c>
      <c r="LT57" s="18">
        <v>867208</v>
      </c>
      <c r="LU57" s="16">
        <v>0</v>
      </c>
      <c r="LV57" s="16">
        <v>286202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5553714</v>
      </c>
      <c r="MC57" s="16">
        <v>286202</v>
      </c>
      <c r="MD57" s="16">
        <v>0</v>
      </c>
      <c r="ME57" s="16">
        <v>730654</v>
      </c>
      <c r="MF57" s="16">
        <v>0</v>
      </c>
      <c r="MG57" s="16">
        <v>77206</v>
      </c>
      <c r="MH57" s="16">
        <v>460</v>
      </c>
      <c r="MI57" s="16">
        <v>0</v>
      </c>
      <c r="MJ57" s="16">
        <v>6648236</v>
      </c>
      <c r="MK57" s="16">
        <v>676329506</v>
      </c>
      <c r="ML57" s="16">
        <v>1.34</v>
      </c>
      <c r="MM57" s="16">
        <v>906282</v>
      </c>
      <c r="MN57" s="16">
        <v>0.01</v>
      </c>
      <c r="MO57" s="16">
        <v>12177566</v>
      </c>
      <c r="MP57" s="16">
        <v>121776</v>
      </c>
      <c r="MQ57" s="16">
        <v>906282</v>
      </c>
      <c r="MR57" s="16">
        <v>121776</v>
      </c>
      <c r="MS57" s="16">
        <v>784506</v>
      </c>
      <c r="MT57" s="17">
        <v>0.06</v>
      </c>
      <c r="MU57" s="17">
        <v>0</v>
      </c>
      <c r="MV57" s="17">
        <v>0</v>
      </c>
      <c r="MW57" s="17">
        <v>0</v>
      </c>
      <c r="MX57" s="17">
        <v>0.01</v>
      </c>
      <c r="MY57" s="17">
        <v>7.0000000000000007E-2</v>
      </c>
      <c r="MZ57" s="16">
        <v>730654</v>
      </c>
      <c r="NA57" s="16">
        <v>0</v>
      </c>
      <c r="NB57" s="18">
        <v>0</v>
      </c>
      <c r="NC57" s="16">
        <v>0</v>
      </c>
      <c r="ND57" s="17">
        <v>730654</v>
      </c>
      <c r="NE57" s="16">
        <v>800000</v>
      </c>
      <c r="NF57" s="16">
        <v>0</v>
      </c>
      <c r="NG57" s="16">
        <v>223189</v>
      </c>
      <c r="NH57" s="16">
        <v>0</v>
      </c>
      <c r="NI57" s="16">
        <v>0</v>
      </c>
      <c r="NJ57" s="17">
        <v>0</v>
      </c>
      <c r="NK57" s="17">
        <v>0</v>
      </c>
    </row>
    <row r="58" spans="1:375" x14ac:dyDescent="0.55000000000000004">
      <c r="A58" s="13" t="s">
        <v>1185</v>
      </c>
      <c r="B58" s="13" t="s">
        <v>1202</v>
      </c>
      <c r="C58" s="13" t="s">
        <v>115</v>
      </c>
      <c r="D58" s="13" t="s">
        <v>116</v>
      </c>
      <c r="E58" s="14">
        <v>287.2</v>
      </c>
      <c r="F58" s="15">
        <v>0</v>
      </c>
      <c r="G58" s="16">
        <v>7413</v>
      </c>
      <c r="H58" s="16">
        <v>0</v>
      </c>
      <c r="I58" s="16">
        <v>6553</v>
      </c>
      <c r="J58" s="15">
        <v>0</v>
      </c>
      <c r="K58" s="16">
        <v>0</v>
      </c>
      <c r="L58" s="16">
        <v>7413</v>
      </c>
      <c r="M58" s="16">
        <v>222</v>
      </c>
      <c r="N58" s="16">
        <v>7635</v>
      </c>
      <c r="O58" s="17">
        <v>702.76</v>
      </c>
      <c r="P58" s="17">
        <v>49.89</v>
      </c>
      <c r="Q58" s="14">
        <v>287.2</v>
      </c>
      <c r="R58" s="17">
        <v>337.09</v>
      </c>
      <c r="S58" s="17">
        <v>0.65</v>
      </c>
      <c r="T58" s="17">
        <v>337.74</v>
      </c>
      <c r="U58" s="15">
        <v>20.73</v>
      </c>
      <c r="V58" s="15">
        <v>1.71</v>
      </c>
      <c r="W58" s="15">
        <f>Data_AidAndLevy4[[#This Row],[L310]]*Data_AidAndLevy4[[#This Row],[L203]]</f>
        <v>13055.85</v>
      </c>
      <c r="X58" s="17">
        <v>1.62</v>
      </c>
      <c r="Y58" s="17">
        <f>Data_AidAndLevy4[[#This Row],[L311]]*Data_AidAndLevy4[[#This Row],[L203]]</f>
        <v>12368.7</v>
      </c>
      <c r="Z58" s="15">
        <v>0</v>
      </c>
      <c r="AA58" s="15">
        <v>24.06</v>
      </c>
      <c r="AB58" s="17">
        <v>337.09</v>
      </c>
      <c r="AC58" s="15">
        <v>361.15</v>
      </c>
      <c r="AD58" s="17">
        <v>49.89</v>
      </c>
      <c r="AE58" s="15">
        <v>311.26</v>
      </c>
      <c r="AF58" s="16">
        <v>7635</v>
      </c>
      <c r="AG58" s="14">
        <v>287.2</v>
      </c>
      <c r="AH58" s="16">
        <v>2192772</v>
      </c>
      <c r="AI58" s="16">
        <v>2044505</v>
      </c>
      <c r="AJ58" s="17">
        <v>1.01</v>
      </c>
      <c r="AK58" s="16">
        <v>2064950</v>
      </c>
      <c r="AL58" s="16">
        <v>2192772</v>
      </c>
      <c r="AM58" s="16">
        <v>0</v>
      </c>
      <c r="AN58" s="16">
        <v>7635</v>
      </c>
      <c r="AO58" s="15">
        <v>24.06</v>
      </c>
      <c r="AP58" s="16">
        <v>183698</v>
      </c>
      <c r="AQ58" s="16">
        <v>7635</v>
      </c>
      <c r="AR58" s="17">
        <v>49.89</v>
      </c>
      <c r="AS58" s="16">
        <v>380910</v>
      </c>
      <c r="AT58" s="17">
        <v>721.83</v>
      </c>
      <c r="AU58" s="14">
        <v>287.2</v>
      </c>
      <c r="AV58" s="16">
        <v>207310</v>
      </c>
      <c r="AW58" s="16">
        <v>193821</v>
      </c>
      <c r="AX58" s="16">
        <v>207310</v>
      </c>
      <c r="AY58" s="16">
        <v>0</v>
      </c>
      <c r="AZ58" s="16">
        <v>207310</v>
      </c>
      <c r="BA58" s="16">
        <v>207310</v>
      </c>
      <c r="BB58" s="17">
        <v>76.239999999999995</v>
      </c>
      <c r="BC58" s="14">
        <v>287.2</v>
      </c>
      <c r="BD58" s="16">
        <v>21896</v>
      </c>
      <c r="BE58" s="16">
        <v>20431</v>
      </c>
      <c r="BF58" s="16">
        <v>21896</v>
      </c>
      <c r="BG58" s="16">
        <v>0</v>
      </c>
      <c r="BH58" s="16">
        <v>21896</v>
      </c>
      <c r="BI58" s="16">
        <v>21896</v>
      </c>
      <c r="BJ58" s="17">
        <v>83.48</v>
      </c>
      <c r="BK58" s="14">
        <v>287.2</v>
      </c>
      <c r="BL58" s="16">
        <v>23975</v>
      </c>
      <c r="BM58" s="16">
        <v>22376</v>
      </c>
      <c r="BN58" s="16">
        <v>23975</v>
      </c>
      <c r="BO58" s="16">
        <v>0</v>
      </c>
      <c r="BP58" s="16">
        <v>23975</v>
      </c>
      <c r="BQ58" s="16">
        <v>23975</v>
      </c>
      <c r="BR58" s="17">
        <v>368.53</v>
      </c>
      <c r="BS58" s="14">
        <v>287.2</v>
      </c>
      <c r="BT58" s="16">
        <v>105842</v>
      </c>
      <c r="BU58" s="16">
        <v>98681</v>
      </c>
      <c r="BV58" s="16">
        <v>105842</v>
      </c>
      <c r="BW58" s="16">
        <v>0</v>
      </c>
      <c r="BX58" s="16">
        <v>105842</v>
      </c>
      <c r="BY58" s="16">
        <v>105842</v>
      </c>
      <c r="BZ58" s="17">
        <v>340.52</v>
      </c>
      <c r="CA58" s="17">
        <v>337.09</v>
      </c>
      <c r="CB58" s="16">
        <v>114786</v>
      </c>
      <c r="CC58" s="16">
        <v>106891</v>
      </c>
      <c r="CD58" s="16">
        <v>0</v>
      </c>
      <c r="CE58" s="16">
        <v>106891</v>
      </c>
      <c r="CF58" s="16">
        <v>114786</v>
      </c>
      <c r="CG58" s="16">
        <v>0</v>
      </c>
      <c r="CH58" s="14">
        <v>287.2</v>
      </c>
      <c r="CI58" s="16">
        <v>2</v>
      </c>
      <c r="CJ58" s="14">
        <v>0</v>
      </c>
      <c r="CK58" s="16">
        <v>289</v>
      </c>
      <c r="CL58" s="17">
        <v>62.45</v>
      </c>
      <c r="CM58" s="16">
        <v>18048</v>
      </c>
      <c r="CN58" s="16">
        <v>289</v>
      </c>
      <c r="CO58" s="17">
        <v>69.930000000000007</v>
      </c>
      <c r="CP58" s="16">
        <v>20210</v>
      </c>
      <c r="CQ58" s="17">
        <v>0.65</v>
      </c>
      <c r="CR58" s="17">
        <v>340.52</v>
      </c>
      <c r="CS58" s="16">
        <v>221</v>
      </c>
      <c r="CT58" s="17">
        <v>34.31</v>
      </c>
      <c r="CU58" s="17">
        <v>337.09</v>
      </c>
      <c r="CV58" s="16">
        <v>11566</v>
      </c>
      <c r="CW58" s="16">
        <v>10763</v>
      </c>
      <c r="CX58" s="16">
        <v>11566</v>
      </c>
      <c r="CY58" s="16">
        <v>0</v>
      </c>
      <c r="CZ58" s="16">
        <v>11566</v>
      </c>
      <c r="DA58" s="16">
        <v>11566</v>
      </c>
      <c r="DB58" s="17">
        <v>4.09</v>
      </c>
      <c r="DC58" s="17">
        <v>337.09</v>
      </c>
      <c r="DD58" s="16">
        <v>1379</v>
      </c>
      <c r="DE58" s="16">
        <v>1283</v>
      </c>
      <c r="DF58" s="16">
        <v>1379</v>
      </c>
      <c r="DG58" s="16">
        <v>0</v>
      </c>
      <c r="DH58" s="16">
        <v>1379</v>
      </c>
      <c r="DI58" s="16">
        <v>1379</v>
      </c>
      <c r="DJ58" s="16">
        <v>2192772</v>
      </c>
      <c r="DK58" s="16">
        <v>0</v>
      </c>
      <c r="DL58" s="16">
        <v>183698</v>
      </c>
      <c r="DM58" s="16">
        <v>380910</v>
      </c>
      <c r="DN58" s="16">
        <v>207310</v>
      </c>
      <c r="DO58" s="16">
        <v>21896</v>
      </c>
      <c r="DP58" s="16">
        <v>23975</v>
      </c>
      <c r="DQ58" s="16">
        <v>105842</v>
      </c>
      <c r="DR58" s="16">
        <v>114786</v>
      </c>
      <c r="DS58" s="16">
        <v>0</v>
      </c>
      <c r="DT58" s="16">
        <v>18048</v>
      </c>
      <c r="DU58" s="16">
        <v>20210</v>
      </c>
      <c r="DV58" s="16">
        <v>221</v>
      </c>
      <c r="DW58" s="16">
        <v>11566</v>
      </c>
      <c r="DX58" s="16">
        <v>1379</v>
      </c>
      <c r="DY58" s="16">
        <v>23319</v>
      </c>
      <c r="DZ58" s="16">
        <v>53225</v>
      </c>
      <c r="EA58" s="16">
        <v>0</v>
      </c>
      <c r="EB58" s="16">
        <v>3312519</v>
      </c>
      <c r="EC58" s="16">
        <v>206989344</v>
      </c>
      <c r="ED58" s="18">
        <v>5.4</v>
      </c>
      <c r="EE58" s="16">
        <v>1117742</v>
      </c>
      <c r="EF58" s="16">
        <v>14847</v>
      </c>
      <c r="EG58" s="16">
        <v>15040</v>
      </c>
      <c r="EH58" s="16">
        <v>-193</v>
      </c>
      <c r="EI58" s="16">
        <v>1117742</v>
      </c>
      <c r="EJ58" s="16">
        <v>1117549</v>
      </c>
      <c r="EK58" s="16">
        <v>13200057</v>
      </c>
      <c r="EL58" s="16">
        <v>11238717</v>
      </c>
      <c r="EM58" s="16">
        <v>1961340</v>
      </c>
      <c r="EN58" s="18">
        <v>5.4</v>
      </c>
      <c r="EO58" s="16">
        <v>10591</v>
      </c>
      <c r="EP58" s="16">
        <v>0</v>
      </c>
      <c r="EQ58" s="16">
        <v>0</v>
      </c>
      <c r="ER58" s="16">
        <v>0</v>
      </c>
      <c r="ES58" s="16">
        <v>10591</v>
      </c>
      <c r="ET58" s="16">
        <v>10591</v>
      </c>
      <c r="EU58" s="16">
        <v>1117549</v>
      </c>
      <c r="EV58" s="16">
        <v>1128140</v>
      </c>
      <c r="EW58" s="16">
        <v>6749</v>
      </c>
      <c r="EX58" s="15">
        <v>311.26</v>
      </c>
      <c r="EY58" s="16">
        <v>2100694</v>
      </c>
      <c r="EZ58" s="16">
        <v>6749</v>
      </c>
      <c r="FA58" s="17">
        <v>49.89</v>
      </c>
      <c r="FB58" s="16">
        <v>336708</v>
      </c>
      <c r="FC58" s="16">
        <v>264</v>
      </c>
      <c r="FD58" s="17">
        <v>337.74</v>
      </c>
      <c r="FE58" s="16">
        <v>89163</v>
      </c>
      <c r="FF58" s="16">
        <v>11566</v>
      </c>
      <c r="FG58" s="16">
        <v>1379</v>
      </c>
      <c r="FH58" s="16">
        <v>102108</v>
      </c>
      <c r="FI58" s="16">
        <v>2100694</v>
      </c>
      <c r="FJ58" s="16">
        <v>336708</v>
      </c>
      <c r="FK58" s="16">
        <v>0</v>
      </c>
      <c r="FL58" s="16">
        <v>207310</v>
      </c>
      <c r="FM58" s="16">
        <v>21896</v>
      </c>
      <c r="FN58" s="16">
        <v>23975</v>
      </c>
      <c r="FO58" s="16">
        <v>105842</v>
      </c>
      <c r="FP58" s="16">
        <v>2898533</v>
      </c>
      <c r="FQ58" s="16">
        <v>1128140</v>
      </c>
      <c r="FR58" s="16">
        <v>1770393</v>
      </c>
      <c r="FS58" s="15">
        <v>361.15</v>
      </c>
      <c r="FT58" s="16">
        <v>300</v>
      </c>
      <c r="FU58" s="16">
        <v>108345</v>
      </c>
      <c r="FV58" s="16">
        <v>1770393</v>
      </c>
      <c r="FW58" s="16">
        <v>0</v>
      </c>
      <c r="FX58" s="14">
        <v>6.5</v>
      </c>
      <c r="FY58" s="16">
        <v>7635</v>
      </c>
      <c r="FZ58" s="16">
        <v>49628</v>
      </c>
      <c r="GA58" s="14">
        <v>0</v>
      </c>
      <c r="GB58" s="16">
        <v>7413</v>
      </c>
      <c r="GC58" s="16">
        <v>0</v>
      </c>
      <c r="GD58" s="16">
        <v>49628</v>
      </c>
      <c r="GE58" s="16">
        <v>49628</v>
      </c>
      <c r="GF58" s="16">
        <v>3312519</v>
      </c>
      <c r="GG58" s="16">
        <v>2898533</v>
      </c>
      <c r="GH58" s="16">
        <v>0</v>
      </c>
      <c r="GI58" s="16">
        <v>413986</v>
      </c>
      <c r="GJ58" s="16">
        <v>206989344</v>
      </c>
      <c r="GK58" s="16">
        <v>203268483</v>
      </c>
      <c r="GL58" s="16">
        <v>3720861</v>
      </c>
      <c r="GM58" s="16">
        <v>203268483</v>
      </c>
      <c r="GN58" s="18">
        <v>1.83E-2</v>
      </c>
      <c r="GO58" s="16">
        <v>2850</v>
      </c>
      <c r="GP58" s="16">
        <v>52</v>
      </c>
      <c r="GQ58" s="16">
        <v>2850</v>
      </c>
      <c r="GR58" s="16">
        <v>52</v>
      </c>
      <c r="GS58" s="16">
        <v>2798</v>
      </c>
      <c r="GT58" s="16">
        <v>886</v>
      </c>
      <c r="GU58" s="16">
        <v>685</v>
      </c>
      <c r="GV58" s="16">
        <v>201</v>
      </c>
      <c r="GW58" s="15">
        <v>361.15</v>
      </c>
      <c r="GX58" s="16">
        <v>72591</v>
      </c>
      <c r="GY58" s="15">
        <v>361.15</v>
      </c>
      <c r="GZ58" s="16">
        <v>10</v>
      </c>
      <c r="HA58" s="16">
        <v>3612</v>
      </c>
      <c r="HB58" s="15">
        <v>361.15</v>
      </c>
      <c r="HC58" s="16">
        <v>7635</v>
      </c>
      <c r="HD58" s="15">
        <v>0.11600000000000001</v>
      </c>
      <c r="HE58" s="16">
        <v>319979</v>
      </c>
      <c r="HF58" s="16">
        <v>72591</v>
      </c>
      <c r="HG58" s="16">
        <v>3612</v>
      </c>
      <c r="HH58" s="16">
        <v>243776</v>
      </c>
      <c r="HI58" s="16">
        <v>206989344</v>
      </c>
      <c r="HJ58" s="18">
        <v>1.1777200000000001</v>
      </c>
      <c r="HK58" s="18">
        <v>1.9617800000000001</v>
      </c>
      <c r="HL58" s="18">
        <v>0</v>
      </c>
      <c r="HM58" s="16">
        <v>206989344</v>
      </c>
      <c r="HN58" s="16">
        <v>0</v>
      </c>
      <c r="HO58" s="16">
        <v>7635</v>
      </c>
      <c r="HP58" s="17">
        <v>0</v>
      </c>
      <c r="HQ58" s="16">
        <v>0</v>
      </c>
      <c r="HR58" s="15">
        <v>361.15</v>
      </c>
      <c r="HS58" s="16">
        <v>0</v>
      </c>
      <c r="HT58" s="16">
        <v>413986</v>
      </c>
      <c r="HU58" s="16">
        <v>2798</v>
      </c>
      <c r="HV58" s="16">
        <v>0</v>
      </c>
      <c r="HW58" s="16">
        <v>0</v>
      </c>
      <c r="HX58" s="16">
        <v>23319</v>
      </c>
      <c r="HY58" s="16">
        <v>72591</v>
      </c>
      <c r="HZ58" s="16">
        <v>3612</v>
      </c>
      <c r="IA58" s="16">
        <v>0</v>
      </c>
      <c r="IB58" s="16">
        <v>0</v>
      </c>
      <c r="IC58" s="16">
        <v>358304</v>
      </c>
      <c r="ID58" s="16">
        <v>1770393</v>
      </c>
      <c r="IE58" s="16">
        <v>0</v>
      </c>
      <c r="IF58" s="16">
        <v>2798</v>
      </c>
      <c r="IG58" s="16">
        <v>0</v>
      </c>
      <c r="IH58" s="16">
        <v>0</v>
      </c>
      <c r="II58" s="16">
        <v>23319</v>
      </c>
      <c r="IJ58" s="16">
        <v>72591</v>
      </c>
      <c r="IK58" s="16">
        <v>3612</v>
      </c>
      <c r="IL58" s="16">
        <v>0</v>
      </c>
      <c r="IM58" s="16">
        <v>0</v>
      </c>
      <c r="IN58" s="16">
        <v>0</v>
      </c>
      <c r="IO58" s="16">
        <v>49628</v>
      </c>
      <c r="IP58" s="16">
        <v>1875703</v>
      </c>
      <c r="IQ58" s="16">
        <v>2192772</v>
      </c>
      <c r="IR58" s="16">
        <v>0</v>
      </c>
      <c r="IS58" s="16">
        <v>2192772</v>
      </c>
      <c r="IT58" s="19">
        <v>0.1</v>
      </c>
      <c r="IU58" s="16">
        <v>219277</v>
      </c>
      <c r="IV58" s="16">
        <v>206989344</v>
      </c>
      <c r="IW58" s="14">
        <v>287.2</v>
      </c>
      <c r="IX58" s="16">
        <v>720715</v>
      </c>
      <c r="IY58" s="16">
        <v>416026</v>
      </c>
      <c r="IZ58" s="16">
        <v>720715</v>
      </c>
      <c r="JA58" s="17">
        <v>0.25</v>
      </c>
      <c r="JB58" s="19">
        <v>0.14430000000000001</v>
      </c>
      <c r="JC58" s="16">
        <v>219277</v>
      </c>
      <c r="JD58" s="16">
        <v>31642</v>
      </c>
      <c r="JE58" s="17">
        <v>0.01</v>
      </c>
      <c r="JF58" s="16">
        <v>1744929</v>
      </c>
      <c r="JG58" s="16">
        <v>17449</v>
      </c>
      <c r="JH58" s="16">
        <v>219277</v>
      </c>
      <c r="JI58" s="16">
        <v>31642</v>
      </c>
      <c r="JJ58" s="16">
        <v>17449</v>
      </c>
      <c r="JK58" s="16">
        <v>170186</v>
      </c>
      <c r="JL58" s="16">
        <v>31642</v>
      </c>
      <c r="JM58" s="18">
        <v>0</v>
      </c>
      <c r="JN58" s="16">
        <v>0</v>
      </c>
      <c r="JO58" s="16">
        <v>17449</v>
      </c>
      <c r="JP58" s="16">
        <v>170186</v>
      </c>
      <c r="JQ58" s="16">
        <v>187635</v>
      </c>
      <c r="JR58" s="16">
        <v>2192772</v>
      </c>
      <c r="JS58" s="19">
        <v>0</v>
      </c>
      <c r="JT58" s="16">
        <v>0</v>
      </c>
      <c r="JU58" s="17">
        <v>0</v>
      </c>
      <c r="JV58" s="16">
        <v>1744929</v>
      </c>
      <c r="JW58" s="16">
        <v>0</v>
      </c>
      <c r="JX58" s="16">
        <v>0</v>
      </c>
      <c r="JY58" s="16">
        <v>0</v>
      </c>
      <c r="JZ58" s="16">
        <v>0</v>
      </c>
      <c r="KA58" s="16">
        <v>4638</v>
      </c>
      <c r="KB58" s="16">
        <v>4698</v>
      </c>
      <c r="KC58" s="16">
        <v>-60</v>
      </c>
      <c r="KD58" s="16">
        <v>358304</v>
      </c>
      <c r="KE58" s="16">
        <v>-60</v>
      </c>
      <c r="KF58" s="16">
        <v>358364</v>
      </c>
      <c r="KG58" s="16">
        <v>-193</v>
      </c>
      <c r="KH58" s="16">
        <v>-60</v>
      </c>
      <c r="KI58" s="16">
        <v>-253</v>
      </c>
      <c r="KJ58" s="16">
        <v>1117742</v>
      </c>
      <c r="KK58" s="16">
        <v>358364</v>
      </c>
      <c r="KL58" s="18">
        <v>1476106</v>
      </c>
      <c r="KM58" s="16">
        <v>170186</v>
      </c>
      <c r="KN58" s="16">
        <v>0</v>
      </c>
      <c r="KO58" s="16">
        <v>0</v>
      </c>
      <c r="KP58" s="16">
        <v>0</v>
      </c>
      <c r="KQ58" s="16">
        <v>1646292</v>
      </c>
      <c r="KR58" s="16">
        <v>0</v>
      </c>
      <c r="KS58" s="16">
        <v>0</v>
      </c>
      <c r="KT58" s="16">
        <v>0</v>
      </c>
      <c r="KU58" s="16">
        <v>1646292</v>
      </c>
      <c r="KV58" s="16">
        <v>170186</v>
      </c>
      <c r="KW58" s="16">
        <v>1476106</v>
      </c>
      <c r="KX58" s="16">
        <v>206989344</v>
      </c>
      <c r="KY58" s="16">
        <v>7.13131</v>
      </c>
      <c r="KZ58" s="16">
        <v>170186</v>
      </c>
      <c r="LA58" s="16">
        <v>210066026</v>
      </c>
      <c r="LB58" s="16">
        <v>0.81015000000000004</v>
      </c>
      <c r="LC58" s="16">
        <v>7.13131</v>
      </c>
      <c r="LD58" s="16">
        <v>7.9414600000000002</v>
      </c>
      <c r="LE58" s="16">
        <v>114786</v>
      </c>
      <c r="LF58" s="16">
        <v>0</v>
      </c>
      <c r="LG58" s="16">
        <v>18048</v>
      </c>
      <c r="LH58" s="16">
        <v>20210</v>
      </c>
      <c r="LI58" s="16">
        <v>221</v>
      </c>
      <c r="LJ58" s="16">
        <v>11566</v>
      </c>
      <c r="LK58" s="16">
        <v>1379</v>
      </c>
      <c r="LL58" s="16">
        <v>23319</v>
      </c>
      <c r="LM58" s="16">
        <v>142891</v>
      </c>
      <c r="LN58" s="16">
        <v>1875703</v>
      </c>
      <c r="LO58" s="18">
        <v>142891</v>
      </c>
      <c r="LP58" s="16">
        <v>1732812</v>
      </c>
      <c r="LQ58" s="16">
        <v>3312519</v>
      </c>
      <c r="LR58" s="18">
        <v>0</v>
      </c>
      <c r="LS58" s="18">
        <v>0</v>
      </c>
      <c r="LT58" s="18">
        <v>187635</v>
      </c>
      <c r="LU58" s="16">
        <v>0</v>
      </c>
      <c r="LV58" s="16">
        <v>49628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1646292</v>
      </c>
      <c r="MC58" s="16">
        <v>49628</v>
      </c>
      <c r="MD58" s="16">
        <v>0</v>
      </c>
      <c r="ME58" s="16">
        <v>17449</v>
      </c>
      <c r="MF58" s="16">
        <v>0</v>
      </c>
      <c r="MG58" s="16">
        <v>10591</v>
      </c>
      <c r="MH58" s="16">
        <v>-253</v>
      </c>
      <c r="MI58" s="16">
        <v>0</v>
      </c>
      <c r="MJ58" s="16">
        <v>1723707</v>
      </c>
      <c r="MK58" s="16">
        <v>210066026</v>
      </c>
      <c r="ML58" s="16">
        <v>0.67</v>
      </c>
      <c r="MM58" s="16">
        <v>140744</v>
      </c>
      <c r="MN58" s="16">
        <v>0.01</v>
      </c>
      <c r="MO58" s="16">
        <v>1744929</v>
      </c>
      <c r="MP58" s="16">
        <v>17449</v>
      </c>
      <c r="MQ58" s="16">
        <v>140744</v>
      </c>
      <c r="MR58" s="16">
        <v>17449</v>
      </c>
      <c r="MS58" s="16">
        <v>123295</v>
      </c>
      <c r="MT58" s="17">
        <v>0.01</v>
      </c>
      <c r="MU58" s="17">
        <v>0</v>
      </c>
      <c r="MV58" s="17">
        <v>0</v>
      </c>
      <c r="MW58" s="17">
        <v>0</v>
      </c>
      <c r="MX58" s="17">
        <v>0.01</v>
      </c>
      <c r="MY58" s="17">
        <v>0.02</v>
      </c>
      <c r="MZ58" s="16">
        <v>17449</v>
      </c>
      <c r="NA58" s="16">
        <v>0</v>
      </c>
      <c r="NB58" s="18">
        <v>0</v>
      </c>
      <c r="NC58" s="16">
        <v>0</v>
      </c>
      <c r="ND58" s="17">
        <v>17449</v>
      </c>
      <c r="NE58" s="16">
        <v>230000</v>
      </c>
      <c r="NF58" s="16">
        <v>0</v>
      </c>
      <c r="NG58" s="16">
        <v>69322</v>
      </c>
      <c r="NH58" s="16">
        <v>0</v>
      </c>
      <c r="NI58" s="16">
        <v>0</v>
      </c>
      <c r="NJ58" s="17">
        <v>0</v>
      </c>
      <c r="NK58" s="17">
        <v>0</v>
      </c>
    </row>
    <row r="59" spans="1:375" x14ac:dyDescent="0.55000000000000004">
      <c r="A59" s="13" t="s">
        <v>1185</v>
      </c>
      <c r="B59" s="13" t="s">
        <v>1229</v>
      </c>
      <c r="C59" s="13" t="s">
        <v>117</v>
      </c>
      <c r="D59" s="13" t="s">
        <v>118</v>
      </c>
      <c r="E59" s="14">
        <v>1035.3</v>
      </c>
      <c r="F59" s="15">
        <v>2.9620000000000002</v>
      </c>
      <c r="G59" s="16">
        <v>7429</v>
      </c>
      <c r="H59" s="16">
        <v>22005</v>
      </c>
      <c r="I59" s="16">
        <v>6553</v>
      </c>
      <c r="J59" s="15">
        <v>2.9620000000000002</v>
      </c>
      <c r="K59" s="16">
        <v>19410</v>
      </c>
      <c r="L59" s="16">
        <v>7429</v>
      </c>
      <c r="M59" s="16">
        <v>222</v>
      </c>
      <c r="N59" s="16">
        <v>7651</v>
      </c>
      <c r="O59" s="17">
        <v>648.64</v>
      </c>
      <c r="P59" s="17">
        <v>144.75</v>
      </c>
      <c r="Q59" s="14">
        <v>1035.3</v>
      </c>
      <c r="R59" s="17">
        <v>1180.05</v>
      </c>
      <c r="S59" s="17">
        <v>2.27</v>
      </c>
      <c r="T59" s="17">
        <v>1182.32</v>
      </c>
      <c r="U59" s="15">
        <v>9.83</v>
      </c>
      <c r="V59" s="15">
        <v>5.1059999999999999</v>
      </c>
      <c r="W59" s="15">
        <f>Data_AidAndLevy4[[#This Row],[L310]]*Data_AidAndLevy4[[#This Row],[L203]]</f>
        <v>39066.006000000001</v>
      </c>
      <c r="X59" s="17">
        <v>8.7899999999999991</v>
      </c>
      <c r="Y59" s="17">
        <f>Data_AidAndLevy4[[#This Row],[L311]]*Data_AidAndLevy4[[#This Row],[L203]]</f>
        <v>67252.289999999994</v>
      </c>
      <c r="Z59" s="15">
        <v>0</v>
      </c>
      <c r="AA59" s="15">
        <v>23.725999999999999</v>
      </c>
      <c r="AB59" s="17">
        <v>1180.05</v>
      </c>
      <c r="AC59" s="15">
        <v>1203.7760000000001</v>
      </c>
      <c r="AD59" s="17">
        <v>144.75</v>
      </c>
      <c r="AE59" s="15">
        <v>1059.0260000000001</v>
      </c>
      <c r="AF59" s="16">
        <v>7651</v>
      </c>
      <c r="AG59" s="14">
        <v>1035.3</v>
      </c>
      <c r="AH59" s="16">
        <v>7921080</v>
      </c>
      <c r="AI59" s="16">
        <v>7704616</v>
      </c>
      <c r="AJ59" s="17">
        <v>1.01</v>
      </c>
      <c r="AK59" s="16">
        <v>7781662</v>
      </c>
      <c r="AL59" s="16">
        <v>7921080</v>
      </c>
      <c r="AM59" s="16">
        <v>0</v>
      </c>
      <c r="AN59" s="16">
        <v>7651</v>
      </c>
      <c r="AO59" s="15">
        <v>23.725999999999999</v>
      </c>
      <c r="AP59" s="16">
        <v>181528</v>
      </c>
      <c r="AQ59" s="16">
        <v>7651</v>
      </c>
      <c r="AR59" s="17">
        <v>144.75</v>
      </c>
      <c r="AS59" s="16">
        <v>1107482</v>
      </c>
      <c r="AT59" s="17">
        <v>667.71</v>
      </c>
      <c r="AU59" s="14">
        <v>1035.3</v>
      </c>
      <c r="AV59" s="16">
        <v>691280</v>
      </c>
      <c r="AW59" s="16">
        <v>672705</v>
      </c>
      <c r="AX59" s="16">
        <v>691280</v>
      </c>
      <c r="AY59" s="16">
        <v>0</v>
      </c>
      <c r="AZ59" s="16">
        <v>691280</v>
      </c>
      <c r="BA59" s="16">
        <v>691280</v>
      </c>
      <c r="BB59" s="17">
        <v>75.16</v>
      </c>
      <c r="BC59" s="14">
        <v>1035.3</v>
      </c>
      <c r="BD59" s="16">
        <v>77813</v>
      </c>
      <c r="BE59" s="16">
        <v>75708</v>
      </c>
      <c r="BF59" s="16">
        <v>77813</v>
      </c>
      <c r="BG59" s="16">
        <v>0</v>
      </c>
      <c r="BH59" s="16">
        <v>77813</v>
      </c>
      <c r="BI59" s="16">
        <v>77813</v>
      </c>
      <c r="BJ59" s="17">
        <v>80.510000000000005</v>
      </c>
      <c r="BK59" s="14">
        <v>1035.3</v>
      </c>
      <c r="BL59" s="16">
        <v>83352</v>
      </c>
      <c r="BM59" s="16">
        <v>81060</v>
      </c>
      <c r="BN59" s="16">
        <v>83352</v>
      </c>
      <c r="BO59" s="16">
        <v>0</v>
      </c>
      <c r="BP59" s="16">
        <v>83352</v>
      </c>
      <c r="BQ59" s="16">
        <v>83352</v>
      </c>
      <c r="BR59" s="17">
        <v>368.53</v>
      </c>
      <c r="BS59" s="14">
        <v>1035.3</v>
      </c>
      <c r="BT59" s="16">
        <v>381539</v>
      </c>
      <c r="BU59" s="16">
        <v>371074</v>
      </c>
      <c r="BV59" s="16">
        <v>381539</v>
      </c>
      <c r="BW59" s="16">
        <v>0</v>
      </c>
      <c r="BX59" s="16">
        <v>381539</v>
      </c>
      <c r="BY59" s="16">
        <v>381539</v>
      </c>
      <c r="BZ59" s="17">
        <v>340.52</v>
      </c>
      <c r="CA59" s="17">
        <v>1180.05</v>
      </c>
      <c r="CB59" s="16">
        <v>401831</v>
      </c>
      <c r="CC59" s="16">
        <v>390261</v>
      </c>
      <c r="CD59" s="16">
        <v>0</v>
      </c>
      <c r="CE59" s="16">
        <v>390261</v>
      </c>
      <c r="CF59" s="16">
        <v>401831</v>
      </c>
      <c r="CG59" s="16">
        <v>0</v>
      </c>
      <c r="CH59" s="14">
        <v>1035.3</v>
      </c>
      <c r="CI59" s="16">
        <v>1</v>
      </c>
      <c r="CJ59" s="14">
        <v>0</v>
      </c>
      <c r="CK59" s="16">
        <v>1036</v>
      </c>
      <c r="CL59" s="17">
        <v>62.45</v>
      </c>
      <c r="CM59" s="16">
        <v>64698</v>
      </c>
      <c r="CN59" s="16">
        <v>1036</v>
      </c>
      <c r="CO59" s="17">
        <v>69.930000000000007</v>
      </c>
      <c r="CP59" s="16">
        <v>72447</v>
      </c>
      <c r="CQ59" s="17">
        <v>2.27</v>
      </c>
      <c r="CR59" s="17">
        <v>340.52</v>
      </c>
      <c r="CS59" s="16">
        <v>773</v>
      </c>
      <c r="CT59" s="17">
        <v>34.31</v>
      </c>
      <c r="CU59" s="17">
        <v>1180.05</v>
      </c>
      <c r="CV59" s="16">
        <v>40488</v>
      </c>
      <c r="CW59" s="16">
        <v>39297</v>
      </c>
      <c r="CX59" s="16">
        <v>40488</v>
      </c>
      <c r="CY59" s="16">
        <v>0</v>
      </c>
      <c r="CZ59" s="16">
        <v>40488</v>
      </c>
      <c r="DA59" s="16">
        <v>40488</v>
      </c>
      <c r="DB59" s="17">
        <v>4.09</v>
      </c>
      <c r="DC59" s="17">
        <v>1180.05</v>
      </c>
      <c r="DD59" s="16">
        <v>4826</v>
      </c>
      <c r="DE59" s="16">
        <v>4684</v>
      </c>
      <c r="DF59" s="16">
        <v>4826</v>
      </c>
      <c r="DG59" s="16">
        <v>0</v>
      </c>
      <c r="DH59" s="16">
        <v>4826</v>
      </c>
      <c r="DI59" s="16">
        <v>4826</v>
      </c>
      <c r="DJ59" s="16">
        <v>7921080</v>
      </c>
      <c r="DK59" s="16">
        <v>0</v>
      </c>
      <c r="DL59" s="16">
        <v>181528</v>
      </c>
      <c r="DM59" s="16">
        <v>1107482</v>
      </c>
      <c r="DN59" s="16">
        <v>691280</v>
      </c>
      <c r="DO59" s="16">
        <v>77813</v>
      </c>
      <c r="DP59" s="16">
        <v>83352</v>
      </c>
      <c r="DQ59" s="16">
        <v>381539</v>
      </c>
      <c r="DR59" s="16">
        <v>401831</v>
      </c>
      <c r="DS59" s="16">
        <v>0</v>
      </c>
      <c r="DT59" s="16">
        <v>64698</v>
      </c>
      <c r="DU59" s="16">
        <v>72447</v>
      </c>
      <c r="DV59" s="16">
        <v>773</v>
      </c>
      <c r="DW59" s="16">
        <v>40488</v>
      </c>
      <c r="DX59" s="16">
        <v>4826</v>
      </c>
      <c r="DY59" s="16">
        <v>69898</v>
      </c>
      <c r="DZ59" s="16">
        <v>192281</v>
      </c>
      <c r="EA59" s="16">
        <v>22005</v>
      </c>
      <c r="EB59" s="16">
        <v>11173525</v>
      </c>
      <c r="EC59" s="16">
        <v>339086705</v>
      </c>
      <c r="ED59" s="18">
        <v>5.4</v>
      </c>
      <c r="EE59" s="16">
        <v>1831068</v>
      </c>
      <c r="EF59" s="16">
        <v>26953</v>
      </c>
      <c r="EG59" s="16">
        <v>27056</v>
      </c>
      <c r="EH59" s="16">
        <v>-103</v>
      </c>
      <c r="EI59" s="16">
        <v>1831068</v>
      </c>
      <c r="EJ59" s="16">
        <v>1830965</v>
      </c>
      <c r="EK59" s="16">
        <v>72811378</v>
      </c>
      <c r="EL59" s="16">
        <v>62983312</v>
      </c>
      <c r="EM59" s="16">
        <v>9828066</v>
      </c>
      <c r="EN59" s="18">
        <v>5.4</v>
      </c>
      <c r="EO59" s="16">
        <v>53072</v>
      </c>
      <c r="EP59" s="16">
        <v>0</v>
      </c>
      <c r="EQ59" s="16">
        <v>0</v>
      </c>
      <c r="ER59" s="16">
        <v>0</v>
      </c>
      <c r="ES59" s="16">
        <v>53072</v>
      </c>
      <c r="ET59" s="16">
        <v>53072</v>
      </c>
      <c r="EU59" s="16">
        <v>1830965</v>
      </c>
      <c r="EV59" s="16">
        <v>1884037</v>
      </c>
      <c r="EW59" s="16">
        <v>6749</v>
      </c>
      <c r="EX59" s="15">
        <v>1059.0260000000001</v>
      </c>
      <c r="EY59" s="16">
        <v>7147366</v>
      </c>
      <c r="EZ59" s="16">
        <v>6749</v>
      </c>
      <c r="FA59" s="17">
        <v>144.75</v>
      </c>
      <c r="FB59" s="16">
        <v>976918</v>
      </c>
      <c r="FC59" s="16">
        <v>264</v>
      </c>
      <c r="FD59" s="17">
        <v>1182.32</v>
      </c>
      <c r="FE59" s="16">
        <v>312132</v>
      </c>
      <c r="FF59" s="16">
        <v>40488</v>
      </c>
      <c r="FG59" s="16">
        <v>4826</v>
      </c>
      <c r="FH59" s="16">
        <v>357446</v>
      </c>
      <c r="FI59" s="16">
        <v>7147366</v>
      </c>
      <c r="FJ59" s="16">
        <v>976918</v>
      </c>
      <c r="FK59" s="16">
        <v>19410</v>
      </c>
      <c r="FL59" s="16">
        <v>691280</v>
      </c>
      <c r="FM59" s="16">
        <v>77813</v>
      </c>
      <c r="FN59" s="16">
        <v>83352</v>
      </c>
      <c r="FO59" s="16">
        <v>381539</v>
      </c>
      <c r="FP59" s="16">
        <v>9735124</v>
      </c>
      <c r="FQ59" s="16">
        <v>1884037</v>
      </c>
      <c r="FR59" s="16">
        <v>7851087</v>
      </c>
      <c r="FS59" s="15">
        <v>1203.7760000000001</v>
      </c>
      <c r="FT59" s="16">
        <v>300</v>
      </c>
      <c r="FU59" s="16">
        <v>361133</v>
      </c>
      <c r="FV59" s="16">
        <v>7851087</v>
      </c>
      <c r="FW59" s="16">
        <v>0</v>
      </c>
      <c r="FX59" s="14">
        <v>19</v>
      </c>
      <c r="FY59" s="16">
        <v>7635</v>
      </c>
      <c r="FZ59" s="16">
        <v>145065</v>
      </c>
      <c r="GA59" s="14">
        <v>0</v>
      </c>
      <c r="GB59" s="16">
        <v>7413</v>
      </c>
      <c r="GC59" s="16">
        <v>0</v>
      </c>
      <c r="GD59" s="16">
        <v>145065</v>
      </c>
      <c r="GE59" s="16">
        <v>145065</v>
      </c>
      <c r="GF59" s="16">
        <v>11173525</v>
      </c>
      <c r="GG59" s="16">
        <v>9735124</v>
      </c>
      <c r="GH59" s="16">
        <v>0</v>
      </c>
      <c r="GI59" s="16">
        <v>1438401</v>
      </c>
      <c r="GJ59" s="16">
        <v>339086705</v>
      </c>
      <c r="GK59" s="16">
        <v>344611348</v>
      </c>
      <c r="GL59" s="16">
        <v>0</v>
      </c>
      <c r="GM59" s="16">
        <v>344611348</v>
      </c>
      <c r="GN59" s="18">
        <v>0</v>
      </c>
      <c r="GO59" s="16">
        <v>35557</v>
      </c>
      <c r="GP59" s="16">
        <v>0</v>
      </c>
      <c r="GQ59" s="16">
        <v>35557</v>
      </c>
      <c r="GR59" s="16">
        <v>0</v>
      </c>
      <c r="GS59" s="16">
        <v>35557</v>
      </c>
      <c r="GT59" s="16">
        <v>886</v>
      </c>
      <c r="GU59" s="16">
        <v>685</v>
      </c>
      <c r="GV59" s="16">
        <v>201</v>
      </c>
      <c r="GW59" s="15">
        <v>1203.7760000000001</v>
      </c>
      <c r="GX59" s="16">
        <v>241959</v>
      </c>
      <c r="GY59" s="15">
        <v>1203.7760000000001</v>
      </c>
      <c r="GZ59" s="16">
        <v>10</v>
      </c>
      <c r="HA59" s="16">
        <v>12038</v>
      </c>
      <c r="HB59" s="15">
        <v>1203.7760000000001</v>
      </c>
      <c r="HC59" s="16">
        <v>7635</v>
      </c>
      <c r="HD59" s="15">
        <v>0.11600000000000001</v>
      </c>
      <c r="HE59" s="16">
        <v>1066546</v>
      </c>
      <c r="HF59" s="16">
        <v>241959</v>
      </c>
      <c r="HG59" s="16">
        <v>12038</v>
      </c>
      <c r="HH59" s="16">
        <v>812549</v>
      </c>
      <c r="HI59" s="16">
        <v>339086705</v>
      </c>
      <c r="HJ59" s="18">
        <v>2.39629</v>
      </c>
      <c r="HK59" s="18">
        <v>1.9617800000000001</v>
      </c>
      <c r="HL59" s="18">
        <v>0.43451000000000001</v>
      </c>
      <c r="HM59" s="16">
        <v>339086705</v>
      </c>
      <c r="HN59" s="16">
        <v>147337</v>
      </c>
      <c r="HO59" s="16">
        <v>7635</v>
      </c>
      <c r="HP59" s="17">
        <v>0</v>
      </c>
      <c r="HQ59" s="16">
        <v>0</v>
      </c>
      <c r="HR59" s="15">
        <v>1203.7760000000001</v>
      </c>
      <c r="HS59" s="16">
        <v>0</v>
      </c>
      <c r="HT59" s="16">
        <v>1438401</v>
      </c>
      <c r="HU59" s="16">
        <v>35557</v>
      </c>
      <c r="HV59" s="16">
        <v>0</v>
      </c>
      <c r="HW59" s="16">
        <v>0</v>
      </c>
      <c r="HX59" s="16">
        <v>69898</v>
      </c>
      <c r="HY59" s="16">
        <v>241959</v>
      </c>
      <c r="HZ59" s="16">
        <v>12038</v>
      </c>
      <c r="IA59" s="16">
        <v>147337</v>
      </c>
      <c r="IB59" s="16">
        <v>0</v>
      </c>
      <c r="IC59" s="16">
        <v>1071408</v>
      </c>
      <c r="ID59" s="16">
        <v>7851087</v>
      </c>
      <c r="IE59" s="16">
        <v>0</v>
      </c>
      <c r="IF59" s="16">
        <v>35557</v>
      </c>
      <c r="IG59" s="16">
        <v>0</v>
      </c>
      <c r="IH59" s="16">
        <v>0</v>
      </c>
      <c r="II59" s="16">
        <v>69898</v>
      </c>
      <c r="IJ59" s="16">
        <v>241959</v>
      </c>
      <c r="IK59" s="16">
        <v>12038</v>
      </c>
      <c r="IL59" s="16">
        <v>147337</v>
      </c>
      <c r="IM59" s="16">
        <v>0</v>
      </c>
      <c r="IN59" s="16">
        <v>0</v>
      </c>
      <c r="IO59" s="16">
        <v>145065</v>
      </c>
      <c r="IP59" s="16">
        <v>8363145</v>
      </c>
      <c r="IQ59" s="16">
        <v>7921080</v>
      </c>
      <c r="IR59" s="16">
        <v>0</v>
      </c>
      <c r="IS59" s="16">
        <v>7921080</v>
      </c>
      <c r="IT59" s="19">
        <v>0.08</v>
      </c>
      <c r="IU59" s="16">
        <v>633686</v>
      </c>
      <c r="IV59" s="16">
        <v>339086705</v>
      </c>
      <c r="IW59" s="14">
        <v>1035.3</v>
      </c>
      <c r="IX59" s="16">
        <v>327525</v>
      </c>
      <c r="IY59" s="16">
        <v>416026</v>
      </c>
      <c r="IZ59" s="16">
        <v>327525</v>
      </c>
      <c r="JA59" s="17">
        <v>0.25</v>
      </c>
      <c r="JB59" s="19">
        <v>0.31759999999999999</v>
      </c>
      <c r="JC59" s="16">
        <v>633686</v>
      </c>
      <c r="JD59" s="16">
        <v>201259</v>
      </c>
      <c r="JE59" s="17">
        <v>0.03</v>
      </c>
      <c r="JF59" s="16">
        <v>6537610</v>
      </c>
      <c r="JG59" s="16">
        <v>196128</v>
      </c>
      <c r="JH59" s="16">
        <v>633686</v>
      </c>
      <c r="JI59" s="16">
        <v>201259</v>
      </c>
      <c r="JJ59" s="16">
        <v>196128</v>
      </c>
      <c r="JK59" s="16">
        <v>236299</v>
      </c>
      <c r="JL59" s="16">
        <v>201259</v>
      </c>
      <c r="JM59" s="18">
        <v>0</v>
      </c>
      <c r="JN59" s="16">
        <v>0</v>
      </c>
      <c r="JO59" s="16">
        <v>196128</v>
      </c>
      <c r="JP59" s="16">
        <v>236299</v>
      </c>
      <c r="JQ59" s="16">
        <v>432427</v>
      </c>
      <c r="JR59" s="16">
        <v>7921080</v>
      </c>
      <c r="JS59" s="19">
        <v>0</v>
      </c>
      <c r="JT59" s="16">
        <v>0</v>
      </c>
      <c r="JU59" s="17">
        <v>0</v>
      </c>
      <c r="JV59" s="16">
        <v>6537610</v>
      </c>
      <c r="JW59" s="16">
        <v>0</v>
      </c>
      <c r="JX59" s="16">
        <v>0</v>
      </c>
      <c r="JY59" s="16">
        <v>0</v>
      </c>
      <c r="JZ59" s="16">
        <v>0</v>
      </c>
      <c r="KA59" s="16">
        <v>16070</v>
      </c>
      <c r="KB59" s="16">
        <v>16131</v>
      </c>
      <c r="KC59" s="16">
        <v>-61</v>
      </c>
      <c r="KD59" s="16">
        <v>1071408</v>
      </c>
      <c r="KE59" s="16">
        <v>-61</v>
      </c>
      <c r="KF59" s="16">
        <v>1071469</v>
      </c>
      <c r="KG59" s="16">
        <v>-103</v>
      </c>
      <c r="KH59" s="16">
        <v>-61</v>
      </c>
      <c r="KI59" s="16">
        <v>-164</v>
      </c>
      <c r="KJ59" s="16">
        <v>1831068</v>
      </c>
      <c r="KK59" s="16">
        <v>1071469</v>
      </c>
      <c r="KL59" s="18">
        <v>2902537</v>
      </c>
      <c r="KM59" s="16">
        <v>236299</v>
      </c>
      <c r="KN59" s="16">
        <v>0</v>
      </c>
      <c r="KO59" s="16">
        <v>0</v>
      </c>
      <c r="KP59" s="16">
        <v>0</v>
      </c>
      <c r="KQ59" s="16">
        <v>3138836</v>
      </c>
      <c r="KR59" s="16">
        <v>0</v>
      </c>
      <c r="KS59" s="16">
        <v>0</v>
      </c>
      <c r="KT59" s="16">
        <v>0</v>
      </c>
      <c r="KU59" s="16">
        <v>3138836</v>
      </c>
      <c r="KV59" s="16">
        <v>236299</v>
      </c>
      <c r="KW59" s="16">
        <v>2902537</v>
      </c>
      <c r="KX59" s="16">
        <v>339086705</v>
      </c>
      <c r="KY59" s="16">
        <v>8.5598700000000001</v>
      </c>
      <c r="KZ59" s="16">
        <v>236299</v>
      </c>
      <c r="LA59" s="16">
        <v>341268628</v>
      </c>
      <c r="LB59" s="16">
        <v>0.69240999999999997</v>
      </c>
      <c r="LC59" s="16">
        <v>8.5598700000000001</v>
      </c>
      <c r="LD59" s="16">
        <v>9.2522800000000007</v>
      </c>
      <c r="LE59" s="16">
        <v>401831</v>
      </c>
      <c r="LF59" s="16">
        <v>0</v>
      </c>
      <c r="LG59" s="16">
        <v>64698</v>
      </c>
      <c r="LH59" s="16">
        <v>72447</v>
      </c>
      <c r="LI59" s="16">
        <v>773</v>
      </c>
      <c r="LJ59" s="16">
        <v>40488</v>
      </c>
      <c r="LK59" s="16">
        <v>4826</v>
      </c>
      <c r="LL59" s="16">
        <v>69898</v>
      </c>
      <c r="LM59" s="16">
        <v>515165</v>
      </c>
      <c r="LN59" s="16">
        <v>8363145</v>
      </c>
      <c r="LO59" s="18">
        <v>515165</v>
      </c>
      <c r="LP59" s="16">
        <v>7847980</v>
      </c>
      <c r="LQ59" s="16">
        <v>11173525</v>
      </c>
      <c r="LR59" s="18">
        <v>0</v>
      </c>
      <c r="LS59" s="18">
        <v>0</v>
      </c>
      <c r="LT59" s="18">
        <v>432427</v>
      </c>
      <c r="LU59" s="16">
        <v>0</v>
      </c>
      <c r="LV59" s="16">
        <v>145065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3138836</v>
      </c>
      <c r="MC59" s="16">
        <v>145065</v>
      </c>
      <c r="MD59" s="16">
        <v>0</v>
      </c>
      <c r="ME59" s="16">
        <v>196128</v>
      </c>
      <c r="MF59" s="16">
        <v>0</v>
      </c>
      <c r="MG59" s="16">
        <v>53072</v>
      </c>
      <c r="MH59" s="16">
        <v>-164</v>
      </c>
      <c r="MI59" s="16">
        <v>0</v>
      </c>
      <c r="MJ59" s="16">
        <v>3532937</v>
      </c>
      <c r="MK59" s="16">
        <v>341268628</v>
      </c>
      <c r="ML59" s="16">
        <v>0.85</v>
      </c>
      <c r="MM59" s="16">
        <v>290078</v>
      </c>
      <c r="MN59" s="16">
        <v>0</v>
      </c>
      <c r="MO59" s="16">
        <v>6537610</v>
      </c>
      <c r="MP59" s="16">
        <v>0</v>
      </c>
      <c r="MQ59" s="16">
        <v>290078</v>
      </c>
      <c r="MR59" s="16">
        <v>0</v>
      </c>
      <c r="MS59" s="16">
        <v>290078</v>
      </c>
      <c r="MT59" s="17">
        <v>0.03</v>
      </c>
      <c r="MU59" s="17">
        <v>0</v>
      </c>
      <c r="MV59" s="17">
        <v>0</v>
      </c>
      <c r="MW59" s="17">
        <v>0</v>
      </c>
      <c r="MX59" s="17">
        <v>0</v>
      </c>
      <c r="MY59" s="17">
        <v>0.03</v>
      </c>
      <c r="MZ59" s="16">
        <v>196128</v>
      </c>
      <c r="NA59" s="16">
        <v>0</v>
      </c>
      <c r="NB59" s="18">
        <v>0</v>
      </c>
      <c r="NC59" s="16">
        <v>0</v>
      </c>
      <c r="ND59" s="17">
        <v>196128</v>
      </c>
      <c r="NE59" s="16">
        <v>430000</v>
      </c>
      <c r="NF59" s="16">
        <v>0</v>
      </c>
      <c r="NG59" s="16">
        <v>112619</v>
      </c>
      <c r="NH59" s="16">
        <v>0</v>
      </c>
      <c r="NI59" s="16">
        <v>0</v>
      </c>
      <c r="NJ59" s="17">
        <v>0</v>
      </c>
      <c r="NK59" s="17">
        <v>348631</v>
      </c>
    </row>
    <row r="60" spans="1:375" x14ac:dyDescent="0.55000000000000004">
      <c r="A60" s="13" t="s">
        <v>1179</v>
      </c>
      <c r="B60" s="13" t="s">
        <v>1230</v>
      </c>
      <c r="C60" s="13" t="s">
        <v>119</v>
      </c>
      <c r="D60" s="13" t="s">
        <v>120</v>
      </c>
      <c r="E60" s="14">
        <v>989.1</v>
      </c>
      <c r="F60" s="15">
        <v>-2.6520000000000001</v>
      </c>
      <c r="G60" s="16">
        <v>7413</v>
      </c>
      <c r="H60" s="16">
        <v>-19659</v>
      </c>
      <c r="I60" s="16">
        <v>6553</v>
      </c>
      <c r="J60" s="15">
        <v>-2.6520000000000001</v>
      </c>
      <c r="K60" s="16">
        <v>-17378</v>
      </c>
      <c r="L60" s="16">
        <v>7413</v>
      </c>
      <c r="M60" s="16">
        <v>222</v>
      </c>
      <c r="N60" s="16">
        <v>7635</v>
      </c>
      <c r="O60" s="17">
        <v>615.91999999999996</v>
      </c>
      <c r="P60" s="17">
        <v>125.75</v>
      </c>
      <c r="Q60" s="14">
        <v>989.1</v>
      </c>
      <c r="R60" s="17">
        <v>1114.8499999999999</v>
      </c>
      <c r="S60" s="17">
        <v>2.34</v>
      </c>
      <c r="T60" s="17">
        <v>1117.19</v>
      </c>
      <c r="U60" s="15">
        <v>13.75</v>
      </c>
      <c r="V60" s="15">
        <v>4.82</v>
      </c>
      <c r="W60" s="15">
        <f>Data_AidAndLevy4[[#This Row],[L310]]*Data_AidAndLevy4[[#This Row],[L203]]</f>
        <v>36800.700000000004</v>
      </c>
      <c r="X60" s="17">
        <v>1.1000000000000001</v>
      </c>
      <c r="Y60" s="17">
        <f>Data_AidAndLevy4[[#This Row],[L311]]*Data_AidAndLevy4[[#This Row],[L203]]</f>
        <v>8398.5</v>
      </c>
      <c r="Z60" s="15">
        <v>0</v>
      </c>
      <c r="AA60" s="15">
        <v>19.670000000000002</v>
      </c>
      <c r="AB60" s="17">
        <v>1114.8499999999999</v>
      </c>
      <c r="AC60" s="15">
        <v>1134.52</v>
      </c>
      <c r="AD60" s="17">
        <v>125.75</v>
      </c>
      <c r="AE60" s="15">
        <v>1008.77</v>
      </c>
      <c r="AF60" s="16">
        <v>7635</v>
      </c>
      <c r="AG60" s="14">
        <v>989.1</v>
      </c>
      <c r="AH60" s="16">
        <v>7551779</v>
      </c>
      <c r="AI60" s="16">
        <v>7177267</v>
      </c>
      <c r="AJ60" s="17">
        <v>1.01</v>
      </c>
      <c r="AK60" s="16">
        <v>7249040</v>
      </c>
      <c r="AL60" s="16">
        <v>7551779</v>
      </c>
      <c r="AM60" s="16">
        <v>0</v>
      </c>
      <c r="AN60" s="16">
        <v>7635</v>
      </c>
      <c r="AO60" s="15">
        <v>19.670000000000002</v>
      </c>
      <c r="AP60" s="16">
        <v>150180</v>
      </c>
      <c r="AQ60" s="16">
        <v>7635</v>
      </c>
      <c r="AR60" s="17">
        <v>125.75</v>
      </c>
      <c r="AS60" s="16">
        <v>960101</v>
      </c>
      <c r="AT60" s="17">
        <v>634.99</v>
      </c>
      <c r="AU60" s="14">
        <v>989.1</v>
      </c>
      <c r="AV60" s="16">
        <v>628069</v>
      </c>
      <c r="AW60" s="16">
        <v>596334</v>
      </c>
      <c r="AX60" s="16">
        <v>628069</v>
      </c>
      <c r="AY60" s="16">
        <v>0</v>
      </c>
      <c r="AZ60" s="16">
        <v>628069</v>
      </c>
      <c r="BA60" s="16">
        <v>628069</v>
      </c>
      <c r="BB60" s="17">
        <v>61.32</v>
      </c>
      <c r="BC60" s="14">
        <v>989.1</v>
      </c>
      <c r="BD60" s="16">
        <v>60652</v>
      </c>
      <c r="BE60" s="16">
        <v>57279</v>
      </c>
      <c r="BF60" s="16">
        <v>60652</v>
      </c>
      <c r="BG60" s="16">
        <v>0</v>
      </c>
      <c r="BH60" s="16">
        <v>60652</v>
      </c>
      <c r="BI60" s="16">
        <v>60652</v>
      </c>
      <c r="BJ60" s="17">
        <v>70.989999999999995</v>
      </c>
      <c r="BK60" s="14">
        <v>989.1</v>
      </c>
      <c r="BL60" s="16">
        <v>70216</v>
      </c>
      <c r="BM60" s="16">
        <v>66457</v>
      </c>
      <c r="BN60" s="16">
        <v>70216</v>
      </c>
      <c r="BO60" s="16">
        <v>0</v>
      </c>
      <c r="BP60" s="16">
        <v>70216</v>
      </c>
      <c r="BQ60" s="16">
        <v>70216</v>
      </c>
      <c r="BR60" s="17">
        <v>368.53</v>
      </c>
      <c r="BS60" s="14">
        <v>989.1</v>
      </c>
      <c r="BT60" s="16">
        <v>364513</v>
      </c>
      <c r="BU60" s="16">
        <v>346422</v>
      </c>
      <c r="BV60" s="16">
        <v>364513</v>
      </c>
      <c r="BW60" s="16">
        <v>0</v>
      </c>
      <c r="BX60" s="16">
        <v>364513</v>
      </c>
      <c r="BY60" s="16">
        <v>364513</v>
      </c>
      <c r="BZ60" s="17">
        <v>333.94</v>
      </c>
      <c r="CA60" s="17">
        <v>1114.8499999999999</v>
      </c>
      <c r="CB60" s="16">
        <v>372293</v>
      </c>
      <c r="CC60" s="16">
        <v>355018</v>
      </c>
      <c r="CD60" s="16">
        <v>0</v>
      </c>
      <c r="CE60" s="16">
        <v>355018</v>
      </c>
      <c r="CF60" s="16">
        <v>372293</v>
      </c>
      <c r="CG60" s="16">
        <v>0</v>
      </c>
      <c r="CH60" s="14">
        <v>989.1</v>
      </c>
      <c r="CI60" s="16">
        <v>59</v>
      </c>
      <c r="CJ60" s="14">
        <v>1.4</v>
      </c>
      <c r="CK60" s="16">
        <v>1047</v>
      </c>
      <c r="CL60" s="17">
        <v>62.17</v>
      </c>
      <c r="CM60" s="16">
        <v>65092</v>
      </c>
      <c r="CN60" s="16">
        <v>1047</v>
      </c>
      <c r="CO60" s="17">
        <v>68.73</v>
      </c>
      <c r="CP60" s="16">
        <v>71960</v>
      </c>
      <c r="CQ60" s="17">
        <v>2.34</v>
      </c>
      <c r="CR60" s="17">
        <v>333.94</v>
      </c>
      <c r="CS60" s="16">
        <v>781</v>
      </c>
      <c r="CT60" s="17">
        <v>34.29</v>
      </c>
      <c r="CU60" s="17">
        <v>1114.8499999999999</v>
      </c>
      <c r="CV60" s="16">
        <v>38228</v>
      </c>
      <c r="CW60" s="16">
        <v>36452</v>
      </c>
      <c r="CX60" s="16">
        <v>38228</v>
      </c>
      <c r="CY60" s="16">
        <v>0</v>
      </c>
      <c r="CZ60" s="16">
        <v>38228</v>
      </c>
      <c r="DA60" s="16">
        <v>38228</v>
      </c>
      <c r="DB60" s="17">
        <v>3.7</v>
      </c>
      <c r="DC60" s="17">
        <v>1114.8499999999999</v>
      </c>
      <c r="DD60" s="16">
        <v>4125</v>
      </c>
      <c r="DE60" s="16">
        <v>3920</v>
      </c>
      <c r="DF60" s="16">
        <v>4125</v>
      </c>
      <c r="DG60" s="16">
        <v>0</v>
      </c>
      <c r="DH60" s="16">
        <v>4125</v>
      </c>
      <c r="DI60" s="16">
        <v>4125</v>
      </c>
      <c r="DJ60" s="16">
        <v>7551779</v>
      </c>
      <c r="DK60" s="16">
        <v>0</v>
      </c>
      <c r="DL60" s="16">
        <v>150180</v>
      </c>
      <c r="DM60" s="16">
        <v>960101</v>
      </c>
      <c r="DN60" s="16">
        <v>628069</v>
      </c>
      <c r="DO60" s="16">
        <v>60652</v>
      </c>
      <c r="DP60" s="16">
        <v>70216</v>
      </c>
      <c r="DQ60" s="16">
        <v>364513</v>
      </c>
      <c r="DR60" s="16">
        <v>372293</v>
      </c>
      <c r="DS60" s="16">
        <v>0</v>
      </c>
      <c r="DT60" s="16">
        <v>65092</v>
      </c>
      <c r="DU60" s="16">
        <v>71960</v>
      </c>
      <c r="DV60" s="16">
        <v>781</v>
      </c>
      <c r="DW60" s="16">
        <v>38228</v>
      </c>
      <c r="DX60" s="16">
        <v>4125</v>
      </c>
      <c r="DY60" s="16">
        <v>65764</v>
      </c>
      <c r="DZ60" s="16">
        <v>121330</v>
      </c>
      <c r="EA60" s="16">
        <v>-19659</v>
      </c>
      <c r="EB60" s="16">
        <v>10373896</v>
      </c>
      <c r="EC60" s="16">
        <v>355076444</v>
      </c>
      <c r="ED60" s="18">
        <v>5.4</v>
      </c>
      <c r="EE60" s="16">
        <v>1917413</v>
      </c>
      <c r="EF60" s="16">
        <v>100590</v>
      </c>
      <c r="EG60" s="16">
        <v>100202</v>
      </c>
      <c r="EH60" s="16">
        <v>388</v>
      </c>
      <c r="EI60" s="16">
        <v>1917413</v>
      </c>
      <c r="EJ60" s="16">
        <v>1917801</v>
      </c>
      <c r="EK60" s="16">
        <v>62801174</v>
      </c>
      <c r="EL60" s="16">
        <v>54534117</v>
      </c>
      <c r="EM60" s="16">
        <v>8267057</v>
      </c>
      <c r="EN60" s="18">
        <v>5.4</v>
      </c>
      <c r="EO60" s="16">
        <v>44642</v>
      </c>
      <c r="EP60" s="16">
        <v>0</v>
      </c>
      <c r="EQ60" s="16">
        <v>0</v>
      </c>
      <c r="ER60" s="16">
        <v>0</v>
      </c>
      <c r="ES60" s="16">
        <v>44642</v>
      </c>
      <c r="ET60" s="16">
        <v>44642</v>
      </c>
      <c r="EU60" s="16">
        <v>1917801</v>
      </c>
      <c r="EV60" s="16">
        <v>1962443</v>
      </c>
      <c r="EW60" s="16">
        <v>6749</v>
      </c>
      <c r="EX60" s="15">
        <v>1008.77</v>
      </c>
      <c r="EY60" s="16">
        <v>6808189</v>
      </c>
      <c r="EZ60" s="16">
        <v>6749</v>
      </c>
      <c r="FA60" s="17">
        <v>125.75</v>
      </c>
      <c r="FB60" s="16">
        <v>848687</v>
      </c>
      <c r="FC60" s="16">
        <v>264</v>
      </c>
      <c r="FD60" s="17">
        <v>1117.19</v>
      </c>
      <c r="FE60" s="16">
        <v>294938</v>
      </c>
      <c r="FF60" s="16">
        <v>38228</v>
      </c>
      <c r="FG60" s="16">
        <v>4125</v>
      </c>
      <c r="FH60" s="16">
        <v>337291</v>
      </c>
      <c r="FI60" s="16">
        <v>6808189</v>
      </c>
      <c r="FJ60" s="16">
        <v>848687</v>
      </c>
      <c r="FK60" s="16">
        <v>-17378</v>
      </c>
      <c r="FL60" s="16">
        <v>628069</v>
      </c>
      <c r="FM60" s="16">
        <v>60652</v>
      </c>
      <c r="FN60" s="16">
        <v>70216</v>
      </c>
      <c r="FO60" s="16">
        <v>364513</v>
      </c>
      <c r="FP60" s="16">
        <v>9100239</v>
      </c>
      <c r="FQ60" s="16">
        <v>1962443</v>
      </c>
      <c r="FR60" s="16">
        <v>7137796</v>
      </c>
      <c r="FS60" s="15">
        <v>1134.52</v>
      </c>
      <c r="FT60" s="16">
        <v>300</v>
      </c>
      <c r="FU60" s="16">
        <v>340356</v>
      </c>
      <c r="FV60" s="16">
        <v>7137796</v>
      </c>
      <c r="FW60" s="16">
        <v>0</v>
      </c>
      <c r="FX60" s="14">
        <v>13.5</v>
      </c>
      <c r="FY60" s="16">
        <v>7635</v>
      </c>
      <c r="FZ60" s="16">
        <v>103073</v>
      </c>
      <c r="GA60" s="14">
        <v>0</v>
      </c>
      <c r="GB60" s="16">
        <v>7413</v>
      </c>
      <c r="GC60" s="16">
        <v>0</v>
      </c>
      <c r="GD60" s="16">
        <v>103073</v>
      </c>
      <c r="GE60" s="16">
        <v>103073</v>
      </c>
      <c r="GF60" s="16">
        <v>10373896</v>
      </c>
      <c r="GG60" s="16">
        <v>9100239</v>
      </c>
      <c r="GH60" s="16">
        <v>0</v>
      </c>
      <c r="GI60" s="16">
        <v>1273657</v>
      </c>
      <c r="GJ60" s="16">
        <v>355076444</v>
      </c>
      <c r="GK60" s="16">
        <v>341266533</v>
      </c>
      <c r="GL60" s="16">
        <v>13809911</v>
      </c>
      <c r="GM60" s="16">
        <v>341266533</v>
      </c>
      <c r="GN60" s="18">
        <v>4.0500000000000001E-2</v>
      </c>
      <c r="GO60" s="16">
        <v>1604</v>
      </c>
      <c r="GP60" s="16">
        <v>65</v>
      </c>
      <c r="GQ60" s="16">
        <v>1604</v>
      </c>
      <c r="GR60" s="16">
        <v>65</v>
      </c>
      <c r="GS60" s="16">
        <v>1539</v>
      </c>
      <c r="GT60" s="16">
        <v>886</v>
      </c>
      <c r="GU60" s="16">
        <v>685</v>
      </c>
      <c r="GV60" s="16">
        <v>201</v>
      </c>
      <c r="GW60" s="15">
        <v>1134.52</v>
      </c>
      <c r="GX60" s="16">
        <v>228039</v>
      </c>
      <c r="GY60" s="15">
        <v>1134.52</v>
      </c>
      <c r="GZ60" s="16">
        <v>10</v>
      </c>
      <c r="HA60" s="16">
        <v>11345</v>
      </c>
      <c r="HB60" s="15">
        <v>1134.52</v>
      </c>
      <c r="HC60" s="16">
        <v>7635</v>
      </c>
      <c r="HD60" s="15">
        <v>0.11600000000000001</v>
      </c>
      <c r="HE60" s="16">
        <v>1005185</v>
      </c>
      <c r="HF60" s="16">
        <v>228039</v>
      </c>
      <c r="HG60" s="16">
        <v>11345</v>
      </c>
      <c r="HH60" s="16">
        <v>765801</v>
      </c>
      <c r="HI60" s="16">
        <v>355076444</v>
      </c>
      <c r="HJ60" s="18">
        <v>2.15672</v>
      </c>
      <c r="HK60" s="18">
        <v>1.9617800000000001</v>
      </c>
      <c r="HL60" s="18">
        <v>0.19494</v>
      </c>
      <c r="HM60" s="16">
        <v>355076444</v>
      </c>
      <c r="HN60" s="16">
        <v>69219</v>
      </c>
      <c r="HO60" s="16">
        <v>7635</v>
      </c>
      <c r="HP60" s="17">
        <v>0</v>
      </c>
      <c r="HQ60" s="16">
        <v>0</v>
      </c>
      <c r="HR60" s="15">
        <v>1134.52</v>
      </c>
      <c r="HS60" s="16">
        <v>0</v>
      </c>
      <c r="HT60" s="16">
        <v>1273657</v>
      </c>
      <c r="HU60" s="16">
        <v>1539</v>
      </c>
      <c r="HV60" s="16">
        <v>0</v>
      </c>
      <c r="HW60" s="16">
        <v>0</v>
      </c>
      <c r="HX60" s="16">
        <v>65764</v>
      </c>
      <c r="HY60" s="16">
        <v>228039</v>
      </c>
      <c r="HZ60" s="16">
        <v>11345</v>
      </c>
      <c r="IA60" s="16">
        <v>69219</v>
      </c>
      <c r="IB60" s="16">
        <v>0</v>
      </c>
      <c r="IC60" s="16">
        <v>1029279</v>
      </c>
      <c r="ID60" s="16">
        <v>7137796</v>
      </c>
      <c r="IE60" s="16">
        <v>0</v>
      </c>
      <c r="IF60" s="16">
        <v>1539</v>
      </c>
      <c r="IG60" s="16">
        <v>0</v>
      </c>
      <c r="IH60" s="16">
        <v>0</v>
      </c>
      <c r="II60" s="16">
        <v>65764</v>
      </c>
      <c r="IJ60" s="16">
        <v>228039</v>
      </c>
      <c r="IK60" s="16">
        <v>11345</v>
      </c>
      <c r="IL60" s="16">
        <v>69219</v>
      </c>
      <c r="IM60" s="16">
        <v>0</v>
      </c>
      <c r="IN60" s="16">
        <v>0</v>
      </c>
      <c r="IO60" s="16">
        <v>103073</v>
      </c>
      <c r="IP60" s="16">
        <v>7485247</v>
      </c>
      <c r="IQ60" s="16">
        <v>7551779</v>
      </c>
      <c r="IR60" s="16">
        <v>0</v>
      </c>
      <c r="IS60" s="16">
        <v>7551779</v>
      </c>
      <c r="IT60" s="19">
        <v>0.1</v>
      </c>
      <c r="IU60" s="16">
        <v>755178</v>
      </c>
      <c r="IV60" s="16">
        <v>355076444</v>
      </c>
      <c r="IW60" s="14">
        <v>989.1</v>
      </c>
      <c r="IX60" s="16">
        <v>358989</v>
      </c>
      <c r="IY60" s="16">
        <v>416026</v>
      </c>
      <c r="IZ60" s="16">
        <v>358989</v>
      </c>
      <c r="JA60" s="17">
        <v>0.25</v>
      </c>
      <c r="JB60" s="19">
        <v>0.28970000000000001</v>
      </c>
      <c r="JC60" s="16">
        <v>755178</v>
      </c>
      <c r="JD60" s="16">
        <v>218775</v>
      </c>
      <c r="JE60" s="17">
        <v>0.03</v>
      </c>
      <c r="JF60" s="16">
        <v>5817422</v>
      </c>
      <c r="JG60" s="16">
        <v>174523</v>
      </c>
      <c r="JH60" s="16">
        <v>755178</v>
      </c>
      <c r="JI60" s="16">
        <v>218775</v>
      </c>
      <c r="JJ60" s="16">
        <v>174523</v>
      </c>
      <c r="JK60" s="16">
        <v>361880</v>
      </c>
      <c r="JL60" s="16">
        <v>218775</v>
      </c>
      <c r="JM60" s="18">
        <v>0</v>
      </c>
      <c r="JN60" s="16">
        <v>0</v>
      </c>
      <c r="JO60" s="16">
        <v>174523</v>
      </c>
      <c r="JP60" s="16">
        <v>361880</v>
      </c>
      <c r="JQ60" s="16">
        <v>536403</v>
      </c>
      <c r="JR60" s="16">
        <v>7551779</v>
      </c>
      <c r="JS60" s="19">
        <v>0</v>
      </c>
      <c r="JT60" s="16">
        <v>0</v>
      </c>
      <c r="JU60" s="17">
        <v>0</v>
      </c>
      <c r="JV60" s="16">
        <v>5817422</v>
      </c>
      <c r="JW60" s="16">
        <v>0</v>
      </c>
      <c r="JX60" s="16">
        <v>0</v>
      </c>
      <c r="JY60" s="16">
        <v>0</v>
      </c>
      <c r="JZ60" s="16">
        <v>0</v>
      </c>
      <c r="KA60" s="16">
        <v>59692</v>
      </c>
      <c r="KB60" s="16">
        <v>59462</v>
      </c>
      <c r="KC60" s="16">
        <v>230</v>
      </c>
      <c r="KD60" s="16">
        <v>1029279</v>
      </c>
      <c r="KE60" s="16">
        <v>230</v>
      </c>
      <c r="KF60" s="16">
        <v>1029049</v>
      </c>
      <c r="KG60" s="16">
        <v>388</v>
      </c>
      <c r="KH60" s="16">
        <v>230</v>
      </c>
      <c r="KI60" s="16">
        <v>618</v>
      </c>
      <c r="KJ60" s="16">
        <v>1917413</v>
      </c>
      <c r="KK60" s="16">
        <v>1029049</v>
      </c>
      <c r="KL60" s="18">
        <v>2946462</v>
      </c>
      <c r="KM60" s="16">
        <v>361880</v>
      </c>
      <c r="KN60" s="16">
        <v>0</v>
      </c>
      <c r="KO60" s="16">
        <v>0</v>
      </c>
      <c r="KP60" s="16">
        <v>0</v>
      </c>
      <c r="KQ60" s="16">
        <v>3308342</v>
      </c>
      <c r="KR60" s="16">
        <v>0</v>
      </c>
      <c r="KS60" s="16">
        <v>0</v>
      </c>
      <c r="KT60" s="16">
        <v>0</v>
      </c>
      <c r="KU60" s="16">
        <v>3308342</v>
      </c>
      <c r="KV60" s="16">
        <v>361880</v>
      </c>
      <c r="KW60" s="16">
        <v>2946462</v>
      </c>
      <c r="KX60" s="16">
        <v>355076444</v>
      </c>
      <c r="KY60" s="16">
        <v>8.2981099999999994</v>
      </c>
      <c r="KZ60" s="16">
        <v>361880</v>
      </c>
      <c r="LA60" s="16">
        <v>362199887</v>
      </c>
      <c r="LB60" s="16">
        <v>0.99912000000000001</v>
      </c>
      <c r="LC60" s="16">
        <v>8.2981099999999994</v>
      </c>
      <c r="LD60" s="16">
        <v>9.2972300000000008</v>
      </c>
      <c r="LE60" s="16">
        <v>372293</v>
      </c>
      <c r="LF60" s="16">
        <v>0</v>
      </c>
      <c r="LG60" s="16">
        <v>65092</v>
      </c>
      <c r="LH60" s="16">
        <v>71960</v>
      </c>
      <c r="LI60" s="16">
        <v>781</v>
      </c>
      <c r="LJ60" s="16">
        <v>38228</v>
      </c>
      <c r="LK60" s="16">
        <v>4125</v>
      </c>
      <c r="LL60" s="16">
        <v>65764</v>
      </c>
      <c r="LM60" s="16">
        <v>486715</v>
      </c>
      <c r="LN60" s="16">
        <v>7485247</v>
      </c>
      <c r="LO60" s="18">
        <v>486715</v>
      </c>
      <c r="LP60" s="16">
        <v>6998532</v>
      </c>
      <c r="LQ60" s="16">
        <v>10373896</v>
      </c>
      <c r="LR60" s="18">
        <v>0</v>
      </c>
      <c r="LS60" s="18">
        <v>0</v>
      </c>
      <c r="LT60" s="18">
        <v>536403</v>
      </c>
      <c r="LU60" s="16">
        <v>0</v>
      </c>
      <c r="LV60" s="16">
        <v>103073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3308342</v>
      </c>
      <c r="MC60" s="16">
        <v>103073</v>
      </c>
      <c r="MD60" s="16">
        <v>0</v>
      </c>
      <c r="ME60" s="16">
        <v>174523</v>
      </c>
      <c r="MF60" s="16">
        <v>0</v>
      </c>
      <c r="MG60" s="16">
        <v>44642</v>
      </c>
      <c r="MH60" s="16">
        <v>618</v>
      </c>
      <c r="MI60" s="16">
        <v>0</v>
      </c>
      <c r="MJ60" s="16">
        <v>3631198</v>
      </c>
      <c r="MK60" s="16">
        <v>362199887</v>
      </c>
      <c r="ML60" s="16">
        <v>0</v>
      </c>
      <c r="MM60" s="16">
        <v>0</v>
      </c>
      <c r="MN60" s="16">
        <v>0</v>
      </c>
      <c r="MO60" s="16">
        <v>5817422</v>
      </c>
      <c r="MP60" s="16">
        <v>0</v>
      </c>
      <c r="MQ60" s="16">
        <v>0</v>
      </c>
      <c r="MR60" s="16">
        <v>0</v>
      </c>
      <c r="MS60" s="16">
        <v>0</v>
      </c>
      <c r="MT60" s="17">
        <v>0.03</v>
      </c>
      <c r="MU60" s="17">
        <v>0</v>
      </c>
      <c r="MV60" s="17">
        <v>0</v>
      </c>
      <c r="MW60" s="17">
        <v>0</v>
      </c>
      <c r="MX60" s="17">
        <v>0</v>
      </c>
      <c r="MY60" s="17">
        <v>0.03</v>
      </c>
      <c r="MZ60" s="16">
        <v>174523</v>
      </c>
      <c r="NA60" s="16">
        <v>0</v>
      </c>
      <c r="NB60" s="18">
        <v>0</v>
      </c>
      <c r="NC60" s="16">
        <v>0</v>
      </c>
      <c r="ND60" s="17">
        <v>174523</v>
      </c>
      <c r="NE60" s="16">
        <v>900000</v>
      </c>
      <c r="NF60" s="16">
        <v>0</v>
      </c>
      <c r="NG60" s="16">
        <v>119526</v>
      </c>
      <c r="NH60" s="16">
        <v>0</v>
      </c>
      <c r="NI60" s="16">
        <v>0</v>
      </c>
      <c r="NJ60" s="17">
        <v>0</v>
      </c>
      <c r="NK60" s="17">
        <v>0</v>
      </c>
    </row>
    <row r="61" spans="1:375" x14ac:dyDescent="0.55000000000000004">
      <c r="A61" s="13" t="s">
        <v>1188</v>
      </c>
      <c r="B61" s="13" t="s">
        <v>1206</v>
      </c>
      <c r="C61" s="13" t="s">
        <v>121</v>
      </c>
      <c r="D61" s="13" t="s">
        <v>122</v>
      </c>
      <c r="E61" s="14">
        <v>1011.1</v>
      </c>
      <c r="F61" s="15">
        <v>0.86899999999999999</v>
      </c>
      <c r="G61" s="16">
        <v>7413</v>
      </c>
      <c r="H61" s="16">
        <v>6442</v>
      </c>
      <c r="I61" s="16">
        <v>6553</v>
      </c>
      <c r="J61" s="15">
        <v>0.86899999999999999</v>
      </c>
      <c r="K61" s="16">
        <v>5695</v>
      </c>
      <c r="L61" s="16">
        <v>7413</v>
      </c>
      <c r="M61" s="16">
        <v>222</v>
      </c>
      <c r="N61" s="16">
        <v>7635</v>
      </c>
      <c r="O61" s="17">
        <v>645.80999999999995</v>
      </c>
      <c r="P61" s="17">
        <v>123.84</v>
      </c>
      <c r="Q61" s="14">
        <v>1011.1</v>
      </c>
      <c r="R61" s="17">
        <v>1134.94</v>
      </c>
      <c r="S61" s="17">
        <v>0</v>
      </c>
      <c r="T61" s="17">
        <v>1134.94</v>
      </c>
      <c r="U61" s="15">
        <v>9.7799999999999994</v>
      </c>
      <c r="V61" s="15">
        <v>5.8049999999999997</v>
      </c>
      <c r="W61" s="15">
        <f>Data_AidAndLevy4[[#This Row],[L310]]*Data_AidAndLevy4[[#This Row],[L203]]</f>
        <v>44321.174999999996</v>
      </c>
      <c r="X61" s="17">
        <v>43.73</v>
      </c>
      <c r="Y61" s="17">
        <f>Data_AidAndLevy4[[#This Row],[L311]]*Data_AidAndLevy4[[#This Row],[L203]]</f>
        <v>333878.55</v>
      </c>
      <c r="Z61" s="15">
        <v>0</v>
      </c>
      <c r="AA61" s="15">
        <v>59.314999999999998</v>
      </c>
      <c r="AB61" s="17">
        <v>1134.94</v>
      </c>
      <c r="AC61" s="15">
        <v>1194.2550000000001</v>
      </c>
      <c r="AD61" s="17">
        <v>123.84</v>
      </c>
      <c r="AE61" s="15">
        <v>1070.415</v>
      </c>
      <c r="AF61" s="16">
        <v>7635</v>
      </c>
      <c r="AG61" s="14">
        <v>1011.1</v>
      </c>
      <c r="AH61" s="16">
        <v>7719749</v>
      </c>
      <c r="AI61" s="16">
        <v>7301805</v>
      </c>
      <c r="AJ61" s="17">
        <v>1.01</v>
      </c>
      <c r="AK61" s="16">
        <v>7374823</v>
      </c>
      <c r="AL61" s="16">
        <v>7719749</v>
      </c>
      <c r="AM61" s="16">
        <v>0</v>
      </c>
      <c r="AN61" s="16">
        <v>7635</v>
      </c>
      <c r="AO61" s="15">
        <v>59.314999999999998</v>
      </c>
      <c r="AP61" s="16">
        <v>452870</v>
      </c>
      <c r="AQ61" s="16">
        <v>7635</v>
      </c>
      <c r="AR61" s="17">
        <v>123.84</v>
      </c>
      <c r="AS61" s="16">
        <v>945518</v>
      </c>
      <c r="AT61" s="17">
        <v>664.88</v>
      </c>
      <c r="AU61" s="14">
        <v>1011.1</v>
      </c>
      <c r="AV61" s="16">
        <v>672260</v>
      </c>
      <c r="AW61" s="16">
        <v>636123</v>
      </c>
      <c r="AX61" s="16">
        <v>672260</v>
      </c>
      <c r="AY61" s="16">
        <v>0</v>
      </c>
      <c r="AZ61" s="16">
        <v>672260</v>
      </c>
      <c r="BA61" s="16">
        <v>672260</v>
      </c>
      <c r="BB61" s="17">
        <v>74.959999999999994</v>
      </c>
      <c r="BC61" s="14">
        <v>1011.1</v>
      </c>
      <c r="BD61" s="16">
        <v>75792</v>
      </c>
      <c r="BE61" s="16">
        <v>71708</v>
      </c>
      <c r="BF61" s="16">
        <v>75792</v>
      </c>
      <c r="BG61" s="16">
        <v>0</v>
      </c>
      <c r="BH61" s="16">
        <v>75792</v>
      </c>
      <c r="BI61" s="16">
        <v>75792</v>
      </c>
      <c r="BJ61" s="17">
        <v>81.73</v>
      </c>
      <c r="BK61" s="14">
        <v>1011.1</v>
      </c>
      <c r="BL61" s="16">
        <v>82637</v>
      </c>
      <c r="BM61" s="16">
        <v>78189</v>
      </c>
      <c r="BN61" s="16">
        <v>82637</v>
      </c>
      <c r="BO61" s="16">
        <v>0</v>
      </c>
      <c r="BP61" s="16">
        <v>82637</v>
      </c>
      <c r="BQ61" s="16">
        <v>82637</v>
      </c>
      <c r="BR61" s="17">
        <v>368.53</v>
      </c>
      <c r="BS61" s="14">
        <v>1011.1</v>
      </c>
      <c r="BT61" s="16">
        <v>372621</v>
      </c>
      <c r="BU61" s="16">
        <v>352433</v>
      </c>
      <c r="BV61" s="16">
        <v>372621</v>
      </c>
      <c r="BW61" s="16">
        <v>0</v>
      </c>
      <c r="BX61" s="16">
        <v>372621</v>
      </c>
      <c r="BY61" s="16">
        <v>372621</v>
      </c>
      <c r="BZ61" s="17">
        <v>343.89</v>
      </c>
      <c r="CA61" s="17">
        <v>1134.94</v>
      </c>
      <c r="CB61" s="16">
        <v>390295</v>
      </c>
      <c r="CC61" s="16">
        <v>371186</v>
      </c>
      <c r="CD61" s="16">
        <v>0</v>
      </c>
      <c r="CE61" s="16">
        <v>371186</v>
      </c>
      <c r="CF61" s="16">
        <v>390295</v>
      </c>
      <c r="CG61" s="16">
        <v>0</v>
      </c>
      <c r="CH61" s="14">
        <v>1011.1</v>
      </c>
      <c r="CI61" s="16">
        <v>3</v>
      </c>
      <c r="CJ61" s="14">
        <v>0</v>
      </c>
      <c r="CK61" s="16">
        <v>1014</v>
      </c>
      <c r="CL61" s="17">
        <v>62.52</v>
      </c>
      <c r="CM61" s="16">
        <v>63395</v>
      </c>
      <c r="CN61" s="16">
        <v>1014</v>
      </c>
      <c r="CO61" s="17">
        <v>70.03</v>
      </c>
      <c r="CP61" s="16">
        <v>71010</v>
      </c>
      <c r="CQ61" s="17">
        <v>0</v>
      </c>
      <c r="CR61" s="17">
        <v>343.89</v>
      </c>
      <c r="CS61" s="16">
        <v>0</v>
      </c>
      <c r="CT61" s="17">
        <v>36.43</v>
      </c>
      <c r="CU61" s="17">
        <v>1134.94</v>
      </c>
      <c r="CV61" s="16">
        <v>41346</v>
      </c>
      <c r="CW61" s="16">
        <v>39355</v>
      </c>
      <c r="CX61" s="16">
        <v>41346</v>
      </c>
      <c r="CY61" s="16">
        <v>0</v>
      </c>
      <c r="CZ61" s="16">
        <v>41346</v>
      </c>
      <c r="DA61" s="16">
        <v>41346</v>
      </c>
      <c r="DB61" s="17">
        <v>4.33</v>
      </c>
      <c r="DC61" s="17">
        <v>1134.94</v>
      </c>
      <c r="DD61" s="16">
        <v>4914</v>
      </c>
      <c r="DE61" s="16">
        <v>4676</v>
      </c>
      <c r="DF61" s="16">
        <v>4914</v>
      </c>
      <c r="DG61" s="16">
        <v>0</v>
      </c>
      <c r="DH61" s="16">
        <v>4914</v>
      </c>
      <c r="DI61" s="16">
        <v>4914</v>
      </c>
      <c r="DJ61" s="16">
        <v>7719749</v>
      </c>
      <c r="DK61" s="16">
        <v>0</v>
      </c>
      <c r="DL61" s="16">
        <v>452870</v>
      </c>
      <c r="DM61" s="16">
        <v>945518</v>
      </c>
      <c r="DN61" s="16">
        <v>672260</v>
      </c>
      <c r="DO61" s="16">
        <v>75792</v>
      </c>
      <c r="DP61" s="16">
        <v>82637</v>
      </c>
      <c r="DQ61" s="16">
        <v>372621</v>
      </c>
      <c r="DR61" s="16">
        <v>390295</v>
      </c>
      <c r="DS61" s="16">
        <v>0</v>
      </c>
      <c r="DT61" s="16">
        <v>63395</v>
      </c>
      <c r="DU61" s="16">
        <v>71010</v>
      </c>
      <c r="DV61" s="16">
        <v>0</v>
      </c>
      <c r="DW61" s="16">
        <v>41346</v>
      </c>
      <c r="DX61" s="16">
        <v>4914</v>
      </c>
      <c r="DY61" s="16">
        <v>68312</v>
      </c>
      <c r="DZ61" s="16">
        <v>350675</v>
      </c>
      <c r="EA61" s="16">
        <v>6442</v>
      </c>
      <c r="EB61" s="16">
        <v>11181212</v>
      </c>
      <c r="EC61" s="16">
        <v>566888772</v>
      </c>
      <c r="ED61" s="18">
        <v>5.4</v>
      </c>
      <c r="EE61" s="16">
        <v>3061199</v>
      </c>
      <c r="EF61" s="16">
        <v>63879</v>
      </c>
      <c r="EG61" s="16">
        <v>59551</v>
      </c>
      <c r="EH61" s="16">
        <v>4328</v>
      </c>
      <c r="EI61" s="16">
        <v>3061199</v>
      </c>
      <c r="EJ61" s="16">
        <v>3065527</v>
      </c>
      <c r="EK61" s="16">
        <v>131421123</v>
      </c>
      <c r="EL61" s="16">
        <v>121307161</v>
      </c>
      <c r="EM61" s="16">
        <v>10113962</v>
      </c>
      <c r="EN61" s="18">
        <v>5.4</v>
      </c>
      <c r="EO61" s="16">
        <v>54615</v>
      </c>
      <c r="EP61" s="16">
        <v>0</v>
      </c>
      <c r="EQ61" s="16">
        <v>0</v>
      </c>
      <c r="ER61" s="16">
        <v>0</v>
      </c>
      <c r="ES61" s="16">
        <v>54615</v>
      </c>
      <c r="ET61" s="16">
        <v>54615</v>
      </c>
      <c r="EU61" s="16">
        <v>3065527</v>
      </c>
      <c r="EV61" s="16">
        <v>3120142</v>
      </c>
      <c r="EW61" s="16">
        <v>6749</v>
      </c>
      <c r="EX61" s="15">
        <v>1070.415</v>
      </c>
      <c r="EY61" s="16">
        <v>7224231</v>
      </c>
      <c r="EZ61" s="16">
        <v>6749</v>
      </c>
      <c r="FA61" s="17">
        <v>123.84</v>
      </c>
      <c r="FB61" s="16">
        <v>835796</v>
      </c>
      <c r="FC61" s="16">
        <v>264</v>
      </c>
      <c r="FD61" s="17">
        <v>1134.94</v>
      </c>
      <c r="FE61" s="16">
        <v>299624</v>
      </c>
      <c r="FF61" s="16">
        <v>41346</v>
      </c>
      <c r="FG61" s="16">
        <v>4914</v>
      </c>
      <c r="FH61" s="16">
        <v>345884</v>
      </c>
      <c r="FI61" s="16">
        <v>7224231</v>
      </c>
      <c r="FJ61" s="16">
        <v>835796</v>
      </c>
      <c r="FK61" s="16">
        <v>5695</v>
      </c>
      <c r="FL61" s="16">
        <v>672260</v>
      </c>
      <c r="FM61" s="16">
        <v>75792</v>
      </c>
      <c r="FN61" s="16">
        <v>82637</v>
      </c>
      <c r="FO61" s="16">
        <v>372621</v>
      </c>
      <c r="FP61" s="16">
        <v>9614916</v>
      </c>
      <c r="FQ61" s="16">
        <v>3120142</v>
      </c>
      <c r="FR61" s="16">
        <v>6494774</v>
      </c>
      <c r="FS61" s="15">
        <v>1194.2550000000001</v>
      </c>
      <c r="FT61" s="16">
        <v>300</v>
      </c>
      <c r="FU61" s="16">
        <v>358277</v>
      </c>
      <c r="FV61" s="16">
        <v>6494774</v>
      </c>
      <c r="FW61" s="16">
        <v>0</v>
      </c>
      <c r="FX61" s="14">
        <v>33.5</v>
      </c>
      <c r="FY61" s="16">
        <v>7635</v>
      </c>
      <c r="FZ61" s="16">
        <v>255773</v>
      </c>
      <c r="GA61" s="14">
        <v>0</v>
      </c>
      <c r="GB61" s="16">
        <v>7413</v>
      </c>
      <c r="GC61" s="16">
        <v>0</v>
      </c>
      <c r="GD61" s="16">
        <v>255773</v>
      </c>
      <c r="GE61" s="16">
        <v>255773</v>
      </c>
      <c r="GF61" s="16">
        <v>11181212</v>
      </c>
      <c r="GG61" s="16">
        <v>9614916</v>
      </c>
      <c r="GH61" s="16">
        <v>0</v>
      </c>
      <c r="GI61" s="16">
        <v>1566296</v>
      </c>
      <c r="GJ61" s="16">
        <v>566888772</v>
      </c>
      <c r="GK61" s="16">
        <v>535735994</v>
      </c>
      <c r="GL61" s="16">
        <v>31152778</v>
      </c>
      <c r="GM61" s="16">
        <v>535735994</v>
      </c>
      <c r="GN61" s="18">
        <v>5.8099999999999999E-2</v>
      </c>
      <c r="GO61" s="16">
        <v>7594</v>
      </c>
      <c r="GP61" s="16">
        <v>441</v>
      </c>
      <c r="GQ61" s="16">
        <v>7594</v>
      </c>
      <c r="GR61" s="16">
        <v>441</v>
      </c>
      <c r="GS61" s="16">
        <v>7153</v>
      </c>
      <c r="GT61" s="16">
        <v>886</v>
      </c>
      <c r="GU61" s="16">
        <v>685</v>
      </c>
      <c r="GV61" s="16">
        <v>201</v>
      </c>
      <c r="GW61" s="15">
        <v>1194.2550000000001</v>
      </c>
      <c r="GX61" s="16">
        <v>240045</v>
      </c>
      <c r="GY61" s="15">
        <v>1194.2550000000001</v>
      </c>
      <c r="GZ61" s="16">
        <v>10</v>
      </c>
      <c r="HA61" s="16">
        <v>11943</v>
      </c>
      <c r="HB61" s="15">
        <v>1194.2550000000001</v>
      </c>
      <c r="HC61" s="16">
        <v>7635</v>
      </c>
      <c r="HD61" s="15">
        <v>0.11600000000000001</v>
      </c>
      <c r="HE61" s="16">
        <v>1058110</v>
      </c>
      <c r="HF61" s="16">
        <v>240045</v>
      </c>
      <c r="HG61" s="16">
        <v>11943</v>
      </c>
      <c r="HH61" s="16">
        <v>806122</v>
      </c>
      <c r="HI61" s="16">
        <v>566888772</v>
      </c>
      <c r="HJ61" s="18">
        <v>1.42201</v>
      </c>
      <c r="HK61" s="18">
        <v>1.9617800000000001</v>
      </c>
      <c r="HL61" s="18">
        <v>0</v>
      </c>
      <c r="HM61" s="16">
        <v>566888772</v>
      </c>
      <c r="HN61" s="16">
        <v>0</v>
      </c>
      <c r="HO61" s="16">
        <v>7635</v>
      </c>
      <c r="HP61" s="17">
        <v>0</v>
      </c>
      <c r="HQ61" s="16">
        <v>0</v>
      </c>
      <c r="HR61" s="15">
        <v>1194.2550000000001</v>
      </c>
      <c r="HS61" s="16">
        <v>0</v>
      </c>
      <c r="HT61" s="16">
        <v>1566296</v>
      </c>
      <c r="HU61" s="16">
        <v>7153</v>
      </c>
      <c r="HV61" s="16">
        <v>0</v>
      </c>
      <c r="HW61" s="16">
        <v>0</v>
      </c>
      <c r="HX61" s="16">
        <v>68312</v>
      </c>
      <c r="HY61" s="16">
        <v>240045</v>
      </c>
      <c r="HZ61" s="16">
        <v>11943</v>
      </c>
      <c r="IA61" s="16">
        <v>0</v>
      </c>
      <c r="IB61" s="16">
        <v>0</v>
      </c>
      <c r="IC61" s="16">
        <v>1375467</v>
      </c>
      <c r="ID61" s="16">
        <v>6494774</v>
      </c>
      <c r="IE61" s="16">
        <v>0</v>
      </c>
      <c r="IF61" s="16">
        <v>7153</v>
      </c>
      <c r="IG61" s="16">
        <v>0</v>
      </c>
      <c r="IH61" s="16">
        <v>0</v>
      </c>
      <c r="II61" s="16">
        <v>68312</v>
      </c>
      <c r="IJ61" s="16">
        <v>240045</v>
      </c>
      <c r="IK61" s="16">
        <v>11943</v>
      </c>
      <c r="IL61" s="16">
        <v>0</v>
      </c>
      <c r="IM61" s="16">
        <v>0</v>
      </c>
      <c r="IN61" s="16">
        <v>0</v>
      </c>
      <c r="IO61" s="16">
        <v>255773</v>
      </c>
      <c r="IP61" s="16">
        <v>6941376</v>
      </c>
      <c r="IQ61" s="16">
        <v>7719749</v>
      </c>
      <c r="IR61" s="16">
        <v>0</v>
      </c>
      <c r="IS61" s="16">
        <v>7719749</v>
      </c>
      <c r="IT61" s="19">
        <v>0.1</v>
      </c>
      <c r="IU61" s="16">
        <v>771975</v>
      </c>
      <c r="IV61" s="16">
        <v>566888772</v>
      </c>
      <c r="IW61" s="14">
        <v>1011.1</v>
      </c>
      <c r="IX61" s="16">
        <v>560665</v>
      </c>
      <c r="IY61" s="16">
        <v>416026</v>
      </c>
      <c r="IZ61" s="16">
        <v>560665</v>
      </c>
      <c r="JA61" s="17">
        <v>0.25</v>
      </c>
      <c r="JB61" s="19">
        <v>0.1855</v>
      </c>
      <c r="JC61" s="16">
        <v>771975</v>
      </c>
      <c r="JD61" s="16">
        <v>143201</v>
      </c>
      <c r="JE61" s="17">
        <v>0.08</v>
      </c>
      <c r="JF61" s="16">
        <v>5728252</v>
      </c>
      <c r="JG61" s="16">
        <v>458260</v>
      </c>
      <c r="JH61" s="16">
        <v>771975</v>
      </c>
      <c r="JI61" s="16">
        <v>143201</v>
      </c>
      <c r="JJ61" s="16">
        <v>458260</v>
      </c>
      <c r="JK61" s="16">
        <v>170514</v>
      </c>
      <c r="JL61" s="16">
        <v>143201</v>
      </c>
      <c r="JM61" s="18">
        <v>0</v>
      </c>
      <c r="JN61" s="16">
        <v>0</v>
      </c>
      <c r="JO61" s="16">
        <v>458260</v>
      </c>
      <c r="JP61" s="16">
        <v>170514</v>
      </c>
      <c r="JQ61" s="16">
        <v>628774</v>
      </c>
      <c r="JR61" s="16">
        <v>7719749</v>
      </c>
      <c r="JS61" s="19">
        <v>0</v>
      </c>
      <c r="JT61" s="16">
        <v>0</v>
      </c>
      <c r="JU61" s="17">
        <v>0</v>
      </c>
      <c r="JV61" s="16">
        <v>5728252</v>
      </c>
      <c r="JW61" s="16">
        <v>0</v>
      </c>
      <c r="JX61" s="16">
        <v>0</v>
      </c>
      <c r="JY61" s="16">
        <v>0</v>
      </c>
      <c r="JZ61" s="16">
        <v>0</v>
      </c>
      <c r="KA61" s="16">
        <v>29990</v>
      </c>
      <c r="KB61" s="16">
        <v>27958</v>
      </c>
      <c r="KC61" s="16">
        <v>2032</v>
      </c>
      <c r="KD61" s="16">
        <v>1375467</v>
      </c>
      <c r="KE61" s="16">
        <v>2032</v>
      </c>
      <c r="KF61" s="16">
        <v>1373435</v>
      </c>
      <c r="KG61" s="16">
        <v>4328</v>
      </c>
      <c r="KH61" s="16">
        <v>2032</v>
      </c>
      <c r="KI61" s="16">
        <v>6360</v>
      </c>
      <c r="KJ61" s="16">
        <v>3061199</v>
      </c>
      <c r="KK61" s="16">
        <v>1373435</v>
      </c>
      <c r="KL61" s="18">
        <v>4434634</v>
      </c>
      <c r="KM61" s="16">
        <v>170514</v>
      </c>
      <c r="KN61" s="16">
        <v>0</v>
      </c>
      <c r="KO61" s="16">
        <v>0</v>
      </c>
      <c r="KP61" s="16">
        <v>0</v>
      </c>
      <c r="KQ61" s="16">
        <v>4605148</v>
      </c>
      <c r="KR61" s="16">
        <v>1000000</v>
      </c>
      <c r="KS61" s="16">
        <v>300000</v>
      </c>
      <c r="KT61" s="16">
        <v>0</v>
      </c>
      <c r="KU61" s="16">
        <v>5905148</v>
      </c>
      <c r="KV61" s="16">
        <v>170514</v>
      </c>
      <c r="KW61" s="16">
        <v>5734634</v>
      </c>
      <c r="KX61" s="16">
        <v>566888772</v>
      </c>
      <c r="KY61" s="16">
        <v>10.11598</v>
      </c>
      <c r="KZ61" s="16">
        <v>170514</v>
      </c>
      <c r="LA61" s="16">
        <v>594156474</v>
      </c>
      <c r="LB61" s="16">
        <v>0.28699000000000002</v>
      </c>
      <c r="LC61" s="16">
        <v>10.11598</v>
      </c>
      <c r="LD61" s="16">
        <v>10.40297</v>
      </c>
      <c r="LE61" s="16">
        <v>390295</v>
      </c>
      <c r="LF61" s="16">
        <v>0</v>
      </c>
      <c r="LG61" s="16">
        <v>63395</v>
      </c>
      <c r="LH61" s="16">
        <v>71010</v>
      </c>
      <c r="LI61" s="16">
        <v>0</v>
      </c>
      <c r="LJ61" s="16">
        <v>41346</v>
      </c>
      <c r="LK61" s="16">
        <v>4914</v>
      </c>
      <c r="LL61" s="16">
        <v>68312</v>
      </c>
      <c r="LM61" s="16">
        <v>502648</v>
      </c>
      <c r="LN61" s="16">
        <v>6941376</v>
      </c>
      <c r="LO61" s="18">
        <v>502648</v>
      </c>
      <c r="LP61" s="16">
        <v>6438728</v>
      </c>
      <c r="LQ61" s="16">
        <v>11181212</v>
      </c>
      <c r="LR61" s="18">
        <v>0</v>
      </c>
      <c r="LS61" s="18">
        <v>0</v>
      </c>
      <c r="LT61" s="18">
        <v>628774</v>
      </c>
      <c r="LU61" s="16">
        <v>0</v>
      </c>
      <c r="LV61" s="16">
        <v>255773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4605148</v>
      </c>
      <c r="MC61" s="16">
        <v>255773</v>
      </c>
      <c r="MD61" s="16">
        <v>0</v>
      </c>
      <c r="ME61" s="16">
        <v>458260</v>
      </c>
      <c r="MF61" s="16">
        <v>0</v>
      </c>
      <c r="MG61" s="16">
        <v>54615</v>
      </c>
      <c r="MH61" s="16">
        <v>6360</v>
      </c>
      <c r="MI61" s="16">
        <v>0</v>
      </c>
      <c r="MJ61" s="16">
        <v>5380156</v>
      </c>
      <c r="MK61" s="16">
        <v>594156474</v>
      </c>
      <c r="ML61" s="16">
        <v>1.34</v>
      </c>
      <c r="MM61" s="16">
        <v>796170</v>
      </c>
      <c r="MN61" s="16">
        <v>0</v>
      </c>
      <c r="MO61" s="16">
        <v>5728252</v>
      </c>
      <c r="MP61" s="16">
        <v>0</v>
      </c>
      <c r="MQ61" s="16">
        <v>796170</v>
      </c>
      <c r="MR61" s="16">
        <v>0</v>
      </c>
      <c r="MS61" s="16">
        <v>796170</v>
      </c>
      <c r="MT61" s="17">
        <v>0.08</v>
      </c>
      <c r="MU61" s="17">
        <v>0</v>
      </c>
      <c r="MV61" s="17">
        <v>0</v>
      </c>
      <c r="MW61" s="17">
        <v>0</v>
      </c>
      <c r="MX61" s="17">
        <v>0</v>
      </c>
      <c r="MY61" s="17">
        <v>0.08</v>
      </c>
      <c r="MZ61" s="16">
        <v>458260</v>
      </c>
      <c r="NA61" s="16">
        <v>0</v>
      </c>
      <c r="NB61" s="18">
        <v>0</v>
      </c>
      <c r="NC61" s="16">
        <v>0</v>
      </c>
      <c r="ND61" s="17">
        <v>458260</v>
      </c>
      <c r="NE61" s="16">
        <v>500000</v>
      </c>
      <c r="NF61" s="16">
        <v>0</v>
      </c>
      <c r="NG61" s="16">
        <v>196072</v>
      </c>
      <c r="NH61" s="16">
        <v>0</v>
      </c>
      <c r="NI61" s="16">
        <v>0</v>
      </c>
      <c r="NJ61" s="17">
        <v>0</v>
      </c>
      <c r="NK61" s="17">
        <v>259437</v>
      </c>
    </row>
    <row r="62" spans="1:375" x14ac:dyDescent="0.55000000000000004">
      <c r="A62" s="13" t="s">
        <v>1179</v>
      </c>
      <c r="B62" s="13" t="s">
        <v>1231</v>
      </c>
      <c r="C62" s="13" t="s">
        <v>123</v>
      </c>
      <c r="D62" s="13" t="s">
        <v>124</v>
      </c>
      <c r="E62" s="14">
        <v>1442.5</v>
      </c>
      <c r="F62" s="15">
        <v>-4.5460000000000003</v>
      </c>
      <c r="G62" s="16">
        <v>7413</v>
      </c>
      <c r="H62" s="16">
        <v>-33700</v>
      </c>
      <c r="I62" s="16">
        <v>6553</v>
      </c>
      <c r="J62" s="15">
        <v>-4.5460000000000003</v>
      </c>
      <c r="K62" s="16">
        <v>-29790</v>
      </c>
      <c r="L62" s="16">
        <v>7413</v>
      </c>
      <c r="M62" s="16">
        <v>222</v>
      </c>
      <c r="N62" s="16">
        <v>7635</v>
      </c>
      <c r="O62" s="17">
        <v>635.32000000000005</v>
      </c>
      <c r="P62" s="17">
        <v>176.77</v>
      </c>
      <c r="Q62" s="14">
        <v>1442.5</v>
      </c>
      <c r="R62" s="17">
        <v>1619.27</v>
      </c>
      <c r="S62" s="17">
        <v>3.4</v>
      </c>
      <c r="T62" s="17">
        <v>1622.67</v>
      </c>
      <c r="U62" s="15">
        <v>14.94</v>
      </c>
      <c r="V62" s="15">
        <v>8.5350000000000001</v>
      </c>
      <c r="W62" s="15">
        <f>Data_AidAndLevy4[[#This Row],[L310]]*Data_AidAndLevy4[[#This Row],[L203]]</f>
        <v>65164.724999999999</v>
      </c>
      <c r="X62" s="17">
        <v>30.4</v>
      </c>
      <c r="Y62" s="17">
        <f>Data_AidAndLevy4[[#This Row],[L311]]*Data_AidAndLevy4[[#This Row],[L203]]</f>
        <v>232104</v>
      </c>
      <c r="Z62" s="15">
        <v>0</v>
      </c>
      <c r="AA62" s="15">
        <v>53.875</v>
      </c>
      <c r="AB62" s="17">
        <v>1619.27</v>
      </c>
      <c r="AC62" s="15">
        <v>1673.145</v>
      </c>
      <c r="AD62" s="17">
        <v>176.77</v>
      </c>
      <c r="AE62" s="15">
        <v>1496.375</v>
      </c>
      <c r="AF62" s="16">
        <v>7635</v>
      </c>
      <c r="AG62" s="14">
        <v>1442.5</v>
      </c>
      <c r="AH62" s="16">
        <v>11013488</v>
      </c>
      <c r="AI62" s="16">
        <v>10433798</v>
      </c>
      <c r="AJ62" s="17">
        <v>1.01</v>
      </c>
      <c r="AK62" s="16">
        <v>10538136</v>
      </c>
      <c r="AL62" s="16">
        <v>11013488</v>
      </c>
      <c r="AM62" s="16">
        <v>0</v>
      </c>
      <c r="AN62" s="16">
        <v>7635</v>
      </c>
      <c r="AO62" s="15">
        <v>53.875</v>
      </c>
      <c r="AP62" s="16">
        <v>411336</v>
      </c>
      <c r="AQ62" s="16">
        <v>7635</v>
      </c>
      <c r="AR62" s="17">
        <v>176.77</v>
      </c>
      <c r="AS62" s="16">
        <v>1349639</v>
      </c>
      <c r="AT62" s="17">
        <v>654.39</v>
      </c>
      <c r="AU62" s="14">
        <v>1442.5</v>
      </c>
      <c r="AV62" s="16">
        <v>943958</v>
      </c>
      <c r="AW62" s="16">
        <v>894213</v>
      </c>
      <c r="AX62" s="16">
        <v>943958</v>
      </c>
      <c r="AY62" s="16">
        <v>0</v>
      </c>
      <c r="AZ62" s="16">
        <v>943958</v>
      </c>
      <c r="BA62" s="16">
        <v>943958</v>
      </c>
      <c r="BB62" s="17">
        <v>68.349999999999994</v>
      </c>
      <c r="BC62" s="14">
        <v>1442.5</v>
      </c>
      <c r="BD62" s="16">
        <v>98595</v>
      </c>
      <c r="BE62" s="16">
        <v>93162</v>
      </c>
      <c r="BF62" s="16">
        <v>98595</v>
      </c>
      <c r="BG62" s="16">
        <v>0</v>
      </c>
      <c r="BH62" s="16">
        <v>98595</v>
      </c>
      <c r="BI62" s="16">
        <v>98595</v>
      </c>
      <c r="BJ62" s="17">
        <v>85.28</v>
      </c>
      <c r="BK62" s="14">
        <v>1442.5</v>
      </c>
      <c r="BL62" s="16">
        <v>123016</v>
      </c>
      <c r="BM62" s="16">
        <v>116724</v>
      </c>
      <c r="BN62" s="16">
        <v>123016</v>
      </c>
      <c r="BO62" s="16">
        <v>0</v>
      </c>
      <c r="BP62" s="16">
        <v>123016</v>
      </c>
      <c r="BQ62" s="16">
        <v>123016</v>
      </c>
      <c r="BR62" s="17">
        <v>368.53</v>
      </c>
      <c r="BS62" s="14">
        <v>1442.5</v>
      </c>
      <c r="BT62" s="16">
        <v>531605</v>
      </c>
      <c r="BU62" s="16">
        <v>503604</v>
      </c>
      <c r="BV62" s="16">
        <v>531605</v>
      </c>
      <c r="BW62" s="16">
        <v>0</v>
      </c>
      <c r="BX62" s="16">
        <v>531605</v>
      </c>
      <c r="BY62" s="16">
        <v>531605</v>
      </c>
      <c r="BZ62" s="17">
        <v>333.94</v>
      </c>
      <c r="CA62" s="17">
        <v>1619.27</v>
      </c>
      <c r="CB62" s="16">
        <v>540739</v>
      </c>
      <c r="CC62" s="16">
        <v>516521</v>
      </c>
      <c r="CD62" s="16">
        <v>0</v>
      </c>
      <c r="CE62" s="16">
        <v>516521</v>
      </c>
      <c r="CF62" s="16">
        <v>540739</v>
      </c>
      <c r="CG62" s="16">
        <v>0</v>
      </c>
      <c r="CH62" s="14">
        <v>1442.5</v>
      </c>
      <c r="CI62" s="16">
        <v>0</v>
      </c>
      <c r="CJ62" s="14">
        <v>0</v>
      </c>
      <c r="CK62" s="16">
        <v>1443</v>
      </c>
      <c r="CL62" s="17">
        <v>62.17</v>
      </c>
      <c r="CM62" s="16">
        <v>89711</v>
      </c>
      <c r="CN62" s="16">
        <v>1443</v>
      </c>
      <c r="CO62" s="17">
        <v>68.73</v>
      </c>
      <c r="CP62" s="16">
        <v>99177</v>
      </c>
      <c r="CQ62" s="17">
        <v>3.4</v>
      </c>
      <c r="CR62" s="17">
        <v>333.94</v>
      </c>
      <c r="CS62" s="16">
        <v>1135</v>
      </c>
      <c r="CT62" s="17">
        <v>34.29</v>
      </c>
      <c r="CU62" s="17">
        <v>1619.27</v>
      </c>
      <c r="CV62" s="16">
        <v>55525</v>
      </c>
      <c r="CW62" s="16">
        <v>53035</v>
      </c>
      <c r="CX62" s="16">
        <v>55525</v>
      </c>
      <c r="CY62" s="16">
        <v>0</v>
      </c>
      <c r="CZ62" s="16">
        <v>55525</v>
      </c>
      <c r="DA62" s="16">
        <v>55525</v>
      </c>
      <c r="DB62" s="17">
        <v>3.7</v>
      </c>
      <c r="DC62" s="17">
        <v>1619.27</v>
      </c>
      <c r="DD62" s="16">
        <v>5991</v>
      </c>
      <c r="DE62" s="16">
        <v>5703</v>
      </c>
      <c r="DF62" s="16">
        <v>5991</v>
      </c>
      <c r="DG62" s="16">
        <v>0</v>
      </c>
      <c r="DH62" s="16">
        <v>5991</v>
      </c>
      <c r="DI62" s="16">
        <v>5991</v>
      </c>
      <c r="DJ62" s="16">
        <v>11013488</v>
      </c>
      <c r="DK62" s="16">
        <v>0</v>
      </c>
      <c r="DL62" s="16">
        <v>411336</v>
      </c>
      <c r="DM62" s="16">
        <v>1349639</v>
      </c>
      <c r="DN62" s="16">
        <v>943958</v>
      </c>
      <c r="DO62" s="16">
        <v>98595</v>
      </c>
      <c r="DP62" s="16">
        <v>123016</v>
      </c>
      <c r="DQ62" s="16">
        <v>531605</v>
      </c>
      <c r="DR62" s="16">
        <v>540739</v>
      </c>
      <c r="DS62" s="16">
        <v>0</v>
      </c>
      <c r="DT62" s="16">
        <v>89711</v>
      </c>
      <c r="DU62" s="16">
        <v>99177</v>
      </c>
      <c r="DV62" s="16">
        <v>1135</v>
      </c>
      <c r="DW62" s="16">
        <v>55525</v>
      </c>
      <c r="DX62" s="16">
        <v>5991</v>
      </c>
      <c r="DY62" s="16">
        <v>87382</v>
      </c>
      <c r="DZ62" s="16">
        <v>267331</v>
      </c>
      <c r="EA62" s="16">
        <v>-33700</v>
      </c>
      <c r="EB62" s="16">
        <v>15410164</v>
      </c>
      <c r="EC62" s="16">
        <v>403187830</v>
      </c>
      <c r="ED62" s="18">
        <v>5.4</v>
      </c>
      <c r="EE62" s="16">
        <v>2177214</v>
      </c>
      <c r="EF62" s="16">
        <v>41257</v>
      </c>
      <c r="EG62" s="16">
        <v>40571</v>
      </c>
      <c r="EH62" s="16">
        <v>686</v>
      </c>
      <c r="EI62" s="16">
        <v>2177214</v>
      </c>
      <c r="EJ62" s="16">
        <v>2177900</v>
      </c>
      <c r="EK62" s="16">
        <v>117537453</v>
      </c>
      <c r="EL62" s="16">
        <v>109078896</v>
      </c>
      <c r="EM62" s="16">
        <v>8458557</v>
      </c>
      <c r="EN62" s="18">
        <v>5.4</v>
      </c>
      <c r="EO62" s="16">
        <v>45676</v>
      </c>
      <c r="EP62" s="16">
        <v>0</v>
      </c>
      <c r="EQ62" s="16">
        <v>0</v>
      </c>
      <c r="ER62" s="16">
        <v>0</v>
      </c>
      <c r="ES62" s="16">
        <v>45676</v>
      </c>
      <c r="ET62" s="16">
        <v>45676</v>
      </c>
      <c r="EU62" s="16">
        <v>2177900</v>
      </c>
      <c r="EV62" s="16">
        <v>2223576</v>
      </c>
      <c r="EW62" s="16">
        <v>6749</v>
      </c>
      <c r="EX62" s="15">
        <v>1496.375</v>
      </c>
      <c r="EY62" s="16">
        <v>10099035</v>
      </c>
      <c r="EZ62" s="16">
        <v>6749</v>
      </c>
      <c r="FA62" s="17">
        <v>176.77</v>
      </c>
      <c r="FB62" s="16">
        <v>1193021</v>
      </c>
      <c r="FC62" s="16">
        <v>264</v>
      </c>
      <c r="FD62" s="17">
        <v>1622.67</v>
      </c>
      <c r="FE62" s="16">
        <v>428385</v>
      </c>
      <c r="FF62" s="16">
        <v>55525</v>
      </c>
      <c r="FG62" s="16">
        <v>5991</v>
      </c>
      <c r="FH62" s="16">
        <v>489901</v>
      </c>
      <c r="FI62" s="16">
        <v>10099035</v>
      </c>
      <c r="FJ62" s="16">
        <v>1193021</v>
      </c>
      <c r="FK62" s="16">
        <v>-29790</v>
      </c>
      <c r="FL62" s="16">
        <v>943958</v>
      </c>
      <c r="FM62" s="16">
        <v>98595</v>
      </c>
      <c r="FN62" s="16">
        <v>123016</v>
      </c>
      <c r="FO62" s="16">
        <v>531605</v>
      </c>
      <c r="FP62" s="16">
        <v>13449341</v>
      </c>
      <c r="FQ62" s="16">
        <v>2223576</v>
      </c>
      <c r="FR62" s="16">
        <v>11225765</v>
      </c>
      <c r="FS62" s="15">
        <v>1673.145</v>
      </c>
      <c r="FT62" s="16">
        <v>300</v>
      </c>
      <c r="FU62" s="16">
        <v>501944</v>
      </c>
      <c r="FV62" s="16">
        <v>11225765</v>
      </c>
      <c r="FW62" s="16">
        <v>0</v>
      </c>
      <c r="FX62" s="14">
        <v>29.5</v>
      </c>
      <c r="FY62" s="16">
        <v>7635</v>
      </c>
      <c r="FZ62" s="16">
        <v>225233</v>
      </c>
      <c r="GA62" s="14">
        <v>0</v>
      </c>
      <c r="GB62" s="16">
        <v>7413</v>
      </c>
      <c r="GC62" s="16">
        <v>0</v>
      </c>
      <c r="GD62" s="16">
        <v>225233</v>
      </c>
      <c r="GE62" s="16">
        <v>225233</v>
      </c>
      <c r="GF62" s="16">
        <v>15410164</v>
      </c>
      <c r="GG62" s="16">
        <v>13449341</v>
      </c>
      <c r="GH62" s="16">
        <v>0</v>
      </c>
      <c r="GI62" s="16">
        <v>1960823</v>
      </c>
      <c r="GJ62" s="16">
        <v>403187830</v>
      </c>
      <c r="GK62" s="16">
        <v>402323473</v>
      </c>
      <c r="GL62" s="16">
        <v>864357</v>
      </c>
      <c r="GM62" s="16">
        <v>402323473</v>
      </c>
      <c r="GN62" s="18">
        <v>2.0999999999999999E-3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886</v>
      </c>
      <c r="GU62" s="16">
        <v>685</v>
      </c>
      <c r="GV62" s="16">
        <v>201</v>
      </c>
      <c r="GW62" s="15">
        <v>1673.145</v>
      </c>
      <c r="GX62" s="16">
        <v>336302</v>
      </c>
      <c r="GY62" s="15">
        <v>1673.145</v>
      </c>
      <c r="GZ62" s="16">
        <v>10</v>
      </c>
      <c r="HA62" s="16">
        <v>16731</v>
      </c>
      <c r="HB62" s="15">
        <v>1673.145</v>
      </c>
      <c r="HC62" s="16">
        <v>7635</v>
      </c>
      <c r="HD62" s="15">
        <v>0.11600000000000001</v>
      </c>
      <c r="HE62" s="16">
        <v>1482406</v>
      </c>
      <c r="HF62" s="16">
        <v>336302</v>
      </c>
      <c r="HG62" s="16">
        <v>16731</v>
      </c>
      <c r="HH62" s="16">
        <v>1129373</v>
      </c>
      <c r="HI62" s="16">
        <v>403187830</v>
      </c>
      <c r="HJ62" s="18">
        <v>2.80111</v>
      </c>
      <c r="HK62" s="18">
        <v>1.9617800000000001</v>
      </c>
      <c r="HL62" s="18">
        <v>0.83933000000000002</v>
      </c>
      <c r="HM62" s="16">
        <v>403187830</v>
      </c>
      <c r="HN62" s="16">
        <v>338408</v>
      </c>
      <c r="HO62" s="16">
        <v>7635</v>
      </c>
      <c r="HP62" s="17">
        <v>0</v>
      </c>
      <c r="HQ62" s="16">
        <v>0</v>
      </c>
      <c r="HR62" s="15">
        <v>1673.145</v>
      </c>
      <c r="HS62" s="16">
        <v>0</v>
      </c>
      <c r="HT62" s="16">
        <v>1960823</v>
      </c>
      <c r="HU62" s="16">
        <v>0</v>
      </c>
      <c r="HV62" s="16">
        <v>0</v>
      </c>
      <c r="HW62" s="16">
        <v>0</v>
      </c>
      <c r="HX62" s="16">
        <v>87382</v>
      </c>
      <c r="HY62" s="16">
        <v>336302</v>
      </c>
      <c r="HZ62" s="16">
        <v>16731</v>
      </c>
      <c r="IA62" s="16">
        <v>338408</v>
      </c>
      <c r="IB62" s="16">
        <v>0</v>
      </c>
      <c r="IC62" s="16">
        <v>1356764</v>
      </c>
      <c r="ID62" s="16">
        <v>11225765</v>
      </c>
      <c r="IE62" s="16">
        <v>0</v>
      </c>
      <c r="IF62" s="16">
        <v>0</v>
      </c>
      <c r="IG62" s="16">
        <v>0</v>
      </c>
      <c r="IH62" s="16">
        <v>0</v>
      </c>
      <c r="II62" s="16">
        <v>87382</v>
      </c>
      <c r="IJ62" s="16">
        <v>336302</v>
      </c>
      <c r="IK62" s="16">
        <v>16731</v>
      </c>
      <c r="IL62" s="16">
        <v>338408</v>
      </c>
      <c r="IM62" s="16">
        <v>0</v>
      </c>
      <c r="IN62" s="16">
        <v>0</v>
      </c>
      <c r="IO62" s="16">
        <v>225233</v>
      </c>
      <c r="IP62" s="16">
        <v>12055057</v>
      </c>
      <c r="IQ62" s="16">
        <v>11013488</v>
      </c>
      <c r="IR62" s="16">
        <v>0</v>
      </c>
      <c r="IS62" s="16">
        <v>11013488</v>
      </c>
      <c r="IT62" s="19">
        <v>0.1</v>
      </c>
      <c r="IU62" s="16">
        <v>1101349</v>
      </c>
      <c r="IV62" s="16">
        <v>403187830</v>
      </c>
      <c r="IW62" s="14">
        <v>1442.5</v>
      </c>
      <c r="IX62" s="16">
        <v>279506</v>
      </c>
      <c r="IY62" s="16">
        <v>416026</v>
      </c>
      <c r="IZ62" s="16">
        <v>279506</v>
      </c>
      <c r="JA62" s="17">
        <v>0.25</v>
      </c>
      <c r="JB62" s="19">
        <v>0.37209999999999999</v>
      </c>
      <c r="JC62" s="16">
        <v>1101349</v>
      </c>
      <c r="JD62" s="16">
        <v>409812</v>
      </c>
      <c r="JE62" s="17">
        <v>0.09</v>
      </c>
      <c r="JF62" s="16">
        <v>7018322</v>
      </c>
      <c r="JG62" s="16">
        <v>631649</v>
      </c>
      <c r="JH62" s="16">
        <v>1101349</v>
      </c>
      <c r="JI62" s="16">
        <v>409812</v>
      </c>
      <c r="JJ62" s="16">
        <v>631649</v>
      </c>
      <c r="JK62" s="16">
        <v>59888</v>
      </c>
      <c r="JL62" s="16">
        <v>409812</v>
      </c>
      <c r="JM62" s="18">
        <v>0</v>
      </c>
      <c r="JN62" s="16">
        <v>0</v>
      </c>
      <c r="JO62" s="16">
        <v>631649</v>
      </c>
      <c r="JP62" s="16">
        <v>59888</v>
      </c>
      <c r="JQ62" s="16">
        <v>691537</v>
      </c>
      <c r="JR62" s="16">
        <v>11013488</v>
      </c>
      <c r="JS62" s="19">
        <v>0</v>
      </c>
      <c r="JT62" s="16">
        <v>0</v>
      </c>
      <c r="JU62" s="17">
        <v>0</v>
      </c>
      <c r="JV62" s="16">
        <v>7018322</v>
      </c>
      <c r="JW62" s="16">
        <v>0</v>
      </c>
      <c r="JX62" s="16">
        <v>0</v>
      </c>
      <c r="JY62" s="16">
        <v>0</v>
      </c>
      <c r="JZ62" s="16">
        <v>0</v>
      </c>
      <c r="KA62" s="16">
        <v>26318</v>
      </c>
      <c r="KB62" s="16">
        <v>25880</v>
      </c>
      <c r="KC62" s="16">
        <v>438</v>
      </c>
      <c r="KD62" s="16">
        <v>1356764</v>
      </c>
      <c r="KE62" s="16">
        <v>438</v>
      </c>
      <c r="KF62" s="16">
        <v>1356326</v>
      </c>
      <c r="KG62" s="16">
        <v>686</v>
      </c>
      <c r="KH62" s="16">
        <v>438</v>
      </c>
      <c r="KI62" s="16">
        <v>1124</v>
      </c>
      <c r="KJ62" s="16">
        <v>2177214</v>
      </c>
      <c r="KK62" s="16">
        <v>1356326</v>
      </c>
      <c r="KL62" s="18">
        <v>3533540</v>
      </c>
      <c r="KM62" s="16">
        <v>59888</v>
      </c>
      <c r="KN62" s="16">
        <v>0</v>
      </c>
      <c r="KO62" s="16">
        <v>0</v>
      </c>
      <c r="KP62" s="16">
        <v>0</v>
      </c>
      <c r="KQ62" s="16">
        <v>3593428</v>
      </c>
      <c r="KR62" s="16">
        <v>771348</v>
      </c>
      <c r="KS62" s="16">
        <v>440000</v>
      </c>
      <c r="KT62" s="16">
        <v>0</v>
      </c>
      <c r="KU62" s="16">
        <v>4804776</v>
      </c>
      <c r="KV62" s="16">
        <v>59888</v>
      </c>
      <c r="KW62" s="16">
        <v>4744888</v>
      </c>
      <c r="KX62" s="16">
        <v>403187830</v>
      </c>
      <c r="KY62" s="16">
        <v>11.76843</v>
      </c>
      <c r="KZ62" s="16">
        <v>59888</v>
      </c>
      <c r="LA62" s="16">
        <v>421003109</v>
      </c>
      <c r="LB62" s="16">
        <v>0.14224999999999999</v>
      </c>
      <c r="LC62" s="16">
        <v>11.76843</v>
      </c>
      <c r="LD62" s="16">
        <v>11.910679999999999</v>
      </c>
      <c r="LE62" s="16">
        <v>540739</v>
      </c>
      <c r="LF62" s="16">
        <v>0</v>
      </c>
      <c r="LG62" s="16">
        <v>89711</v>
      </c>
      <c r="LH62" s="16">
        <v>99177</v>
      </c>
      <c r="LI62" s="16">
        <v>1135</v>
      </c>
      <c r="LJ62" s="16">
        <v>55525</v>
      </c>
      <c r="LK62" s="16">
        <v>5991</v>
      </c>
      <c r="LL62" s="16">
        <v>87382</v>
      </c>
      <c r="LM62" s="16">
        <v>704896</v>
      </c>
      <c r="LN62" s="16">
        <v>12055057</v>
      </c>
      <c r="LO62" s="18">
        <v>704896</v>
      </c>
      <c r="LP62" s="16">
        <v>11350161</v>
      </c>
      <c r="LQ62" s="16">
        <v>15410164</v>
      </c>
      <c r="LR62" s="18">
        <v>0</v>
      </c>
      <c r="LS62" s="18">
        <v>0</v>
      </c>
      <c r="LT62" s="18">
        <v>691537</v>
      </c>
      <c r="LU62" s="16">
        <v>0</v>
      </c>
      <c r="LV62" s="16">
        <v>225233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3593428</v>
      </c>
      <c r="MC62" s="16">
        <v>225233</v>
      </c>
      <c r="MD62" s="16">
        <v>0</v>
      </c>
      <c r="ME62" s="16">
        <v>631649</v>
      </c>
      <c r="MF62" s="16">
        <v>0</v>
      </c>
      <c r="MG62" s="16">
        <v>45676</v>
      </c>
      <c r="MH62" s="16">
        <v>1124</v>
      </c>
      <c r="MI62" s="16">
        <v>0</v>
      </c>
      <c r="MJ62" s="16">
        <v>4497110</v>
      </c>
      <c r="MK62" s="16">
        <v>421003109</v>
      </c>
      <c r="ML62" s="16">
        <v>1.34</v>
      </c>
      <c r="MM62" s="16">
        <v>564144</v>
      </c>
      <c r="MN62" s="16">
        <v>0.08</v>
      </c>
      <c r="MO62" s="16">
        <v>7018322</v>
      </c>
      <c r="MP62" s="16">
        <v>561466</v>
      </c>
      <c r="MQ62" s="16">
        <v>564144</v>
      </c>
      <c r="MR62" s="16">
        <v>561466</v>
      </c>
      <c r="MS62" s="16">
        <v>2678</v>
      </c>
      <c r="MT62" s="17">
        <v>0.09</v>
      </c>
      <c r="MU62" s="17">
        <v>0</v>
      </c>
      <c r="MV62" s="17">
        <v>0</v>
      </c>
      <c r="MW62" s="17">
        <v>0</v>
      </c>
      <c r="MX62" s="17">
        <v>0.08</v>
      </c>
      <c r="MY62" s="17">
        <v>0.17</v>
      </c>
      <c r="MZ62" s="16">
        <v>631649</v>
      </c>
      <c r="NA62" s="16">
        <v>0</v>
      </c>
      <c r="NB62" s="18">
        <v>0</v>
      </c>
      <c r="NC62" s="16">
        <v>0</v>
      </c>
      <c r="ND62" s="17">
        <v>631649</v>
      </c>
      <c r="NE62" s="16">
        <v>750000</v>
      </c>
      <c r="NF62" s="16">
        <v>0</v>
      </c>
      <c r="NG62" s="16">
        <v>138931</v>
      </c>
      <c r="NH62" s="16">
        <v>0</v>
      </c>
      <c r="NI62" s="16">
        <v>0</v>
      </c>
      <c r="NJ62" s="17">
        <v>0</v>
      </c>
      <c r="NK62" s="17">
        <v>893225</v>
      </c>
    </row>
    <row r="63" spans="1:375" x14ac:dyDescent="0.55000000000000004">
      <c r="A63" s="13" t="s">
        <v>1177</v>
      </c>
      <c r="B63" s="13" t="s">
        <v>1185</v>
      </c>
      <c r="C63" s="13" t="s">
        <v>125</v>
      </c>
      <c r="D63" s="13" t="s">
        <v>126</v>
      </c>
      <c r="E63" s="14">
        <v>289.39999999999998</v>
      </c>
      <c r="F63" s="15">
        <v>1</v>
      </c>
      <c r="G63" s="16">
        <v>7413</v>
      </c>
      <c r="H63" s="16">
        <v>0</v>
      </c>
      <c r="I63" s="16">
        <v>6553</v>
      </c>
      <c r="J63" s="15">
        <v>1</v>
      </c>
      <c r="K63" s="16">
        <v>6553</v>
      </c>
      <c r="L63" s="16">
        <v>7413</v>
      </c>
      <c r="M63" s="16">
        <v>222</v>
      </c>
      <c r="N63" s="16">
        <v>7635</v>
      </c>
      <c r="O63" s="17">
        <v>724.56</v>
      </c>
      <c r="P63" s="17">
        <v>50.75</v>
      </c>
      <c r="Q63" s="14">
        <v>289.39999999999998</v>
      </c>
      <c r="R63" s="17">
        <v>340.15</v>
      </c>
      <c r="S63" s="17">
        <v>0.43</v>
      </c>
      <c r="T63" s="17">
        <v>340.58</v>
      </c>
      <c r="U63" s="15">
        <v>17.59</v>
      </c>
      <c r="V63" s="15">
        <v>1.2090000000000001</v>
      </c>
      <c r="W63" s="15">
        <f>Data_AidAndLevy4[[#This Row],[L310]]*Data_AidAndLevy4[[#This Row],[L203]]</f>
        <v>9230.7150000000001</v>
      </c>
      <c r="X63" s="17">
        <v>0</v>
      </c>
      <c r="Y63" s="17">
        <f>Data_AidAndLevy4[[#This Row],[L311]]*Data_AidAndLevy4[[#This Row],[L203]]</f>
        <v>0</v>
      </c>
      <c r="Z63" s="15">
        <v>0</v>
      </c>
      <c r="AA63" s="15">
        <v>18.798999999999999</v>
      </c>
      <c r="AB63" s="17">
        <v>340.15</v>
      </c>
      <c r="AC63" s="15">
        <v>358.94900000000001</v>
      </c>
      <c r="AD63" s="17">
        <v>50.75</v>
      </c>
      <c r="AE63" s="15">
        <v>308.19900000000001</v>
      </c>
      <c r="AF63" s="16">
        <v>7635</v>
      </c>
      <c r="AG63" s="14">
        <v>289.39999999999998</v>
      </c>
      <c r="AH63" s="16">
        <v>2209569</v>
      </c>
      <c r="AI63" s="16">
        <v>2121601</v>
      </c>
      <c r="AJ63" s="17">
        <v>1.01</v>
      </c>
      <c r="AK63" s="16">
        <v>2142817</v>
      </c>
      <c r="AL63" s="16">
        <v>2209569</v>
      </c>
      <c r="AM63" s="16">
        <v>0</v>
      </c>
      <c r="AN63" s="16">
        <v>7635</v>
      </c>
      <c r="AO63" s="15">
        <v>18.798999999999999</v>
      </c>
      <c r="AP63" s="16">
        <v>143530</v>
      </c>
      <c r="AQ63" s="16">
        <v>7635</v>
      </c>
      <c r="AR63" s="17">
        <v>50.75</v>
      </c>
      <c r="AS63" s="16">
        <v>387476</v>
      </c>
      <c r="AT63" s="17">
        <v>743.63</v>
      </c>
      <c r="AU63" s="14">
        <v>289.39999999999998</v>
      </c>
      <c r="AV63" s="16">
        <v>215207</v>
      </c>
      <c r="AW63" s="16">
        <v>207369</v>
      </c>
      <c r="AX63" s="16">
        <v>215207</v>
      </c>
      <c r="AY63" s="16">
        <v>0</v>
      </c>
      <c r="AZ63" s="16">
        <v>215207</v>
      </c>
      <c r="BA63" s="16">
        <v>215207</v>
      </c>
      <c r="BB63" s="17">
        <v>80.02</v>
      </c>
      <c r="BC63" s="14">
        <v>289.39999999999998</v>
      </c>
      <c r="BD63" s="16">
        <v>23158</v>
      </c>
      <c r="BE63" s="16">
        <v>22284</v>
      </c>
      <c r="BF63" s="16">
        <v>23158</v>
      </c>
      <c r="BG63" s="16">
        <v>0</v>
      </c>
      <c r="BH63" s="16">
        <v>23158</v>
      </c>
      <c r="BI63" s="16">
        <v>23158</v>
      </c>
      <c r="BJ63" s="17">
        <v>82.72</v>
      </c>
      <c r="BK63" s="14">
        <v>289.39999999999998</v>
      </c>
      <c r="BL63" s="16">
        <v>23939</v>
      </c>
      <c r="BM63" s="16">
        <v>23002</v>
      </c>
      <c r="BN63" s="16">
        <v>23939</v>
      </c>
      <c r="BO63" s="16">
        <v>0</v>
      </c>
      <c r="BP63" s="16">
        <v>23939</v>
      </c>
      <c r="BQ63" s="16">
        <v>23939</v>
      </c>
      <c r="BR63" s="17">
        <v>368.53</v>
      </c>
      <c r="BS63" s="14">
        <v>289.39999999999998</v>
      </c>
      <c r="BT63" s="16">
        <v>106653</v>
      </c>
      <c r="BU63" s="16">
        <v>102402</v>
      </c>
      <c r="BV63" s="16">
        <v>106653</v>
      </c>
      <c r="BW63" s="16">
        <v>0</v>
      </c>
      <c r="BX63" s="16">
        <v>106653</v>
      </c>
      <c r="BY63" s="16">
        <v>106653</v>
      </c>
      <c r="BZ63" s="17">
        <v>337.26</v>
      </c>
      <c r="CA63" s="17">
        <v>340.15</v>
      </c>
      <c r="CB63" s="16">
        <v>114719</v>
      </c>
      <c r="CC63" s="16">
        <v>108078</v>
      </c>
      <c r="CD63" s="16">
        <v>9716</v>
      </c>
      <c r="CE63" s="16">
        <v>117794</v>
      </c>
      <c r="CF63" s="16">
        <v>114719</v>
      </c>
      <c r="CG63" s="16">
        <v>3075</v>
      </c>
      <c r="CH63" s="14">
        <v>289.39999999999998</v>
      </c>
      <c r="CI63" s="16">
        <v>2</v>
      </c>
      <c r="CJ63" s="14">
        <v>0</v>
      </c>
      <c r="CK63" s="16">
        <v>291</v>
      </c>
      <c r="CL63" s="17">
        <v>62.47</v>
      </c>
      <c r="CM63" s="16">
        <v>18179</v>
      </c>
      <c r="CN63" s="16">
        <v>291</v>
      </c>
      <c r="CO63" s="17">
        <v>69.650000000000006</v>
      </c>
      <c r="CP63" s="16">
        <v>20268</v>
      </c>
      <c r="CQ63" s="17">
        <v>0.43</v>
      </c>
      <c r="CR63" s="17">
        <v>337.26</v>
      </c>
      <c r="CS63" s="16">
        <v>145</v>
      </c>
      <c r="CT63" s="17">
        <v>41.7</v>
      </c>
      <c r="CU63" s="17">
        <v>340.15</v>
      </c>
      <c r="CV63" s="16">
        <v>14184</v>
      </c>
      <c r="CW63" s="16">
        <v>13430</v>
      </c>
      <c r="CX63" s="16">
        <v>14184</v>
      </c>
      <c r="CY63" s="16">
        <v>0</v>
      </c>
      <c r="CZ63" s="16">
        <v>14184</v>
      </c>
      <c r="DA63" s="16">
        <v>14184</v>
      </c>
      <c r="DB63" s="17">
        <v>4.8</v>
      </c>
      <c r="DC63" s="17">
        <v>340.15</v>
      </c>
      <c r="DD63" s="16">
        <v>1633</v>
      </c>
      <c r="DE63" s="16">
        <v>1544</v>
      </c>
      <c r="DF63" s="16">
        <v>1633</v>
      </c>
      <c r="DG63" s="16">
        <v>0</v>
      </c>
      <c r="DH63" s="16">
        <v>1633</v>
      </c>
      <c r="DI63" s="16">
        <v>1633</v>
      </c>
      <c r="DJ63" s="16">
        <v>2209569</v>
      </c>
      <c r="DK63" s="16">
        <v>0</v>
      </c>
      <c r="DL63" s="16">
        <v>143530</v>
      </c>
      <c r="DM63" s="16">
        <v>387476</v>
      </c>
      <c r="DN63" s="16">
        <v>215207</v>
      </c>
      <c r="DO63" s="16">
        <v>23158</v>
      </c>
      <c r="DP63" s="16">
        <v>23939</v>
      </c>
      <c r="DQ63" s="16">
        <v>106653</v>
      </c>
      <c r="DR63" s="16">
        <v>114719</v>
      </c>
      <c r="DS63" s="16">
        <v>3075</v>
      </c>
      <c r="DT63" s="16">
        <v>18179</v>
      </c>
      <c r="DU63" s="16">
        <v>20268</v>
      </c>
      <c r="DV63" s="16">
        <v>145</v>
      </c>
      <c r="DW63" s="16">
        <v>14184</v>
      </c>
      <c r="DX63" s="16">
        <v>1633</v>
      </c>
      <c r="DY63" s="16">
        <v>24283</v>
      </c>
      <c r="DZ63" s="16">
        <v>92923</v>
      </c>
      <c r="EA63" s="16">
        <v>0</v>
      </c>
      <c r="EB63" s="16">
        <v>3350375</v>
      </c>
      <c r="EC63" s="16">
        <v>117306642</v>
      </c>
      <c r="ED63" s="18">
        <v>5.4</v>
      </c>
      <c r="EE63" s="16">
        <v>633456</v>
      </c>
      <c r="EF63" s="16">
        <v>16387</v>
      </c>
      <c r="EG63" s="16">
        <v>16640</v>
      </c>
      <c r="EH63" s="16">
        <v>-253</v>
      </c>
      <c r="EI63" s="16">
        <v>633456</v>
      </c>
      <c r="EJ63" s="16">
        <v>633203</v>
      </c>
      <c r="EK63" s="16">
        <v>8550990</v>
      </c>
      <c r="EL63" s="16">
        <v>7027232</v>
      </c>
      <c r="EM63" s="16">
        <v>1523758</v>
      </c>
      <c r="EN63" s="18">
        <v>5.4</v>
      </c>
      <c r="EO63" s="16">
        <v>8228</v>
      </c>
      <c r="EP63" s="16">
        <v>0</v>
      </c>
      <c r="EQ63" s="16">
        <v>0</v>
      </c>
      <c r="ER63" s="16">
        <v>0</v>
      </c>
      <c r="ES63" s="16">
        <v>8228</v>
      </c>
      <c r="ET63" s="16">
        <v>8228</v>
      </c>
      <c r="EU63" s="16">
        <v>633203</v>
      </c>
      <c r="EV63" s="16">
        <v>641431</v>
      </c>
      <c r="EW63" s="16">
        <v>6749</v>
      </c>
      <c r="EX63" s="15">
        <v>308.19900000000001</v>
      </c>
      <c r="EY63" s="16">
        <v>2080035</v>
      </c>
      <c r="EZ63" s="16">
        <v>6749</v>
      </c>
      <c r="FA63" s="17">
        <v>50.75</v>
      </c>
      <c r="FB63" s="16">
        <v>342512</v>
      </c>
      <c r="FC63" s="16">
        <v>264</v>
      </c>
      <c r="FD63" s="17">
        <v>340.58</v>
      </c>
      <c r="FE63" s="16">
        <v>89913</v>
      </c>
      <c r="FF63" s="16">
        <v>14184</v>
      </c>
      <c r="FG63" s="16">
        <v>1633</v>
      </c>
      <c r="FH63" s="16">
        <v>105730</v>
      </c>
      <c r="FI63" s="16">
        <v>2080035</v>
      </c>
      <c r="FJ63" s="16">
        <v>342512</v>
      </c>
      <c r="FK63" s="16">
        <v>6553</v>
      </c>
      <c r="FL63" s="16">
        <v>215207</v>
      </c>
      <c r="FM63" s="16">
        <v>23158</v>
      </c>
      <c r="FN63" s="16">
        <v>23939</v>
      </c>
      <c r="FO63" s="16">
        <v>106653</v>
      </c>
      <c r="FP63" s="16">
        <v>2903787</v>
      </c>
      <c r="FQ63" s="16">
        <v>641431</v>
      </c>
      <c r="FR63" s="16">
        <v>2262356</v>
      </c>
      <c r="FS63" s="15">
        <v>358.94900000000001</v>
      </c>
      <c r="FT63" s="16">
        <v>300</v>
      </c>
      <c r="FU63" s="16">
        <v>107685</v>
      </c>
      <c r="FV63" s="16">
        <v>2262356</v>
      </c>
      <c r="FW63" s="16">
        <v>0</v>
      </c>
      <c r="FX63" s="14">
        <v>5.5</v>
      </c>
      <c r="FY63" s="16">
        <v>7635</v>
      </c>
      <c r="FZ63" s="16">
        <v>41993</v>
      </c>
      <c r="GA63" s="14">
        <v>0</v>
      </c>
      <c r="GB63" s="16">
        <v>7413</v>
      </c>
      <c r="GC63" s="16">
        <v>0</v>
      </c>
      <c r="GD63" s="16">
        <v>41993</v>
      </c>
      <c r="GE63" s="16">
        <v>41993</v>
      </c>
      <c r="GF63" s="16">
        <v>3350375</v>
      </c>
      <c r="GG63" s="16">
        <v>2903787</v>
      </c>
      <c r="GH63" s="16">
        <v>0</v>
      </c>
      <c r="GI63" s="16">
        <v>446588</v>
      </c>
      <c r="GJ63" s="16">
        <v>117306642</v>
      </c>
      <c r="GK63" s="16">
        <v>115799981</v>
      </c>
      <c r="GL63" s="16">
        <v>1506661</v>
      </c>
      <c r="GM63" s="16">
        <v>115799981</v>
      </c>
      <c r="GN63" s="18">
        <v>1.2999999999999999E-2</v>
      </c>
      <c r="GO63" s="16">
        <v>4222</v>
      </c>
      <c r="GP63" s="16">
        <v>55</v>
      </c>
      <c r="GQ63" s="16">
        <v>4222</v>
      </c>
      <c r="GR63" s="16">
        <v>55</v>
      </c>
      <c r="GS63" s="16">
        <v>4167</v>
      </c>
      <c r="GT63" s="16">
        <v>886</v>
      </c>
      <c r="GU63" s="16">
        <v>685</v>
      </c>
      <c r="GV63" s="16">
        <v>201</v>
      </c>
      <c r="GW63" s="15">
        <v>358.94900000000001</v>
      </c>
      <c r="GX63" s="16">
        <v>72149</v>
      </c>
      <c r="GY63" s="15">
        <v>358.94900000000001</v>
      </c>
      <c r="GZ63" s="16">
        <v>10</v>
      </c>
      <c r="HA63" s="16">
        <v>3589</v>
      </c>
      <c r="HB63" s="15">
        <v>358.94900000000001</v>
      </c>
      <c r="HC63" s="16">
        <v>7635</v>
      </c>
      <c r="HD63" s="15">
        <v>0.11600000000000001</v>
      </c>
      <c r="HE63" s="16">
        <v>318029</v>
      </c>
      <c r="HF63" s="16">
        <v>72149</v>
      </c>
      <c r="HG63" s="16">
        <v>3589</v>
      </c>
      <c r="HH63" s="16">
        <v>242291</v>
      </c>
      <c r="HI63" s="16">
        <v>117306642</v>
      </c>
      <c r="HJ63" s="18">
        <v>2.0654499999999998</v>
      </c>
      <c r="HK63" s="18">
        <v>1.9617800000000001</v>
      </c>
      <c r="HL63" s="18">
        <v>0.10367</v>
      </c>
      <c r="HM63" s="16">
        <v>117306642</v>
      </c>
      <c r="HN63" s="16">
        <v>12161</v>
      </c>
      <c r="HO63" s="16">
        <v>7635</v>
      </c>
      <c r="HP63" s="17">
        <v>0</v>
      </c>
      <c r="HQ63" s="16">
        <v>0</v>
      </c>
      <c r="HR63" s="15">
        <v>358.94900000000001</v>
      </c>
      <c r="HS63" s="16">
        <v>0</v>
      </c>
      <c r="HT63" s="16">
        <v>446588</v>
      </c>
      <c r="HU63" s="16">
        <v>4167</v>
      </c>
      <c r="HV63" s="16">
        <v>0</v>
      </c>
      <c r="HW63" s="16">
        <v>0</v>
      </c>
      <c r="HX63" s="16">
        <v>24283</v>
      </c>
      <c r="HY63" s="16">
        <v>72149</v>
      </c>
      <c r="HZ63" s="16">
        <v>3589</v>
      </c>
      <c r="IA63" s="16">
        <v>12161</v>
      </c>
      <c r="IB63" s="16">
        <v>0</v>
      </c>
      <c r="IC63" s="16">
        <v>378805</v>
      </c>
      <c r="ID63" s="16">
        <v>2262356</v>
      </c>
      <c r="IE63" s="16">
        <v>0</v>
      </c>
      <c r="IF63" s="16">
        <v>4167</v>
      </c>
      <c r="IG63" s="16">
        <v>0</v>
      </c>
      <c r="IH63" s="16">
        <v>0</v>
      </c>
      <c r="II63" s="16">
        <v>24283</v>
      </c>
      <c r="IJ63" s="16">
        <v>72149</v>
      </c>
      <c r="IK63" s="16">
        <v>3589</v>
      </c>
      <c r="IL63" s="16">
        <v>12161</v>
      </c>
      <c r="IM63" s="16">
        <v>0</v>
      </c>
      <c r="IN63" s="16">
        <v>0</v>
      </c>
      <c r="IO63" s="16">
        <v>41993</v>
      </c>
      <c r="IP63" s="16">
        <v>2372132</v>
      </c>
      <c r="IQ63" s="16">
        <v>2209569</v>
      </c>
      <c r="IR63" s="16">
        <v>0</v>
      </c>
      <c r="IS63" s="16">
        <v>2209569</v>
      </c>
      <c r="IT63" s="19">
        <v>0.1</v>
      </c>
      <c r="IU63" s="16">
        <v>220957</v>
      </c>
      <c r="IV63" s="16">
        <v>117306642</v>
      </c>
      <c r="IW63" s="14">
        <v>289.39999999999998</v>
      </c>
      <c r="IX63" s="16">
        <v>405344</v>
      </c>
      <c r="IY63" s="16">
        <v>416026</v>
      </c>
      <c r="IZ63" s="16">
        <v>405344</v>
      </c>
      <c r="JA63" s="17">
        <v>0.25</v>
      </c>
      <c r="JB63" s="19">
        <v>0.25659999999999999</v>
      </c>
      <c r="JC63" s="16">
        <v>220957</v>
      </c>
      <c r="JD63" s="16">
        <v>56698</v>
      </c>
      <c r="JE63" s="17">
        <v>0.02</v>
      </c>
      <c r="JF63" s="16">
        <v>1925190</v>
      </c>
      <c r="JG63" s="16">
        <v>38504</v>
      </c>
      <c r="JH63" s="16">
        <v>220957</v>
      </c>
      <c r="JI63" s="16">
        <v>56698</v>
      </c>
      <c r="JJ63" s="16">
        <v>38504</v>
      </c>
      <c r="JK63" s="16">
        <v>125755</v>
      </c>
      <c r="JL63" s="16">
        <v>56698</v>
      </c>
      <c r="JM63" s="18">
        <v>0</v>
      </c>
      <c r="JN63" s="16">
        <v>0</v>
      </c>
      <c r="JO63" s="16">
        <v>38504</v>
      </c>
      <c r="JP63" s="16">
        <v>125755</v>
      </c>
      <c r="JQ63" s="16">
        <v>164259</v>
      </c>
      <c r="JR63" s="16">
        <v>2209569</v>
      </c>
      <c r="JS63" s="19">
        <v>0</v>
      </c>
      <c r="JT63" s="16">
        <v>0</v>
      </c>
      <c r="JU63" s="17">
        <v>0</v>
      </c>
      <c r="JV63" s="16">
        <v>1925190</v>
      </c>
      <c r="JW63" s="16">
        <v>0</v>
      </c>
      <c r="JX63" s="16">
        <v>0</v>
      </c>
      <c r="JY63" s="16">
        <v>0</v>
      </c>
      <c r="JZ63" s="16">
        <v>0</v>
      </c>
      <c r="KA63" s="16">
        <v>12304</v>
      </c>
      <c r="KB63" s="16">
        <v>12494</v>
      </c>
      <c r="KC63" s="16">
        <v>-190</v>
      </c>
      <c r="KD63" s="16">
        <v>378805</v>
      </c>
      <c r="KE63" s="16">
        <v>-190</v>
      </c>
      <c r="KF63" s="16">
        <v>378995</v>
      </c>
      <c r="KG63" s="16">
        <v>-253</v>
      </c>
      <c r="KH63" s="16">
        <v>-190</v>
      </c>
      <c r="KI63" s="16">
        <v>-443</v>
      </c>
      <c r="KJ63" s="16">
        <v>633456</v>
      </c>
      <c r="KK63" s="16">
        <v>378995</v>
      </c>
      <c r="KL63" s="18">
        <v>1012451</v>
      </c>
      <c r="KM63" s="16">
        <v>125755</v>
      </c>
      <c r="KN63" s="16">
        <v>0</v>
      </c>
      <c r="KO63" s="16">
        <v>0</v>
      </c>
      <c r="KP63" s="16">
        <v>0</v>
      </c>
      <c r="KQ63" s="16">
        <v>1138206</v>
      </c>
      <c r="KR63" s="16">
        <v>0</v>
      </c>
      <c r="KS63" s="16">
        <v>0</v>
      </c>
      <c r="KT63" s="16">
        <v>0</v>
      </c>
      <c r="KU63" s="16">
        <v>1138206</v>
      </c>
      <c r="KV63" s="16">
        <v>125755</v>
      </c>
      <c r="KW63" s="16">
        <v>1012451</v>
      </c>
      <c r="KX63" s="16">
        <v>117306642</v>
      </c>
      <c r="KY63" s="16">
        <v>8.6308100000000003</v>
      </c>
      <c r="KZ63" s="16">
        <v>125755</v>
      </c>
      <c r="LA63" s="16">
        <v>117306642</v>
      </c>
      <c r="LB63" s="16">
        <v>1.07202</v>
      </c>
      <c r="LC63" s="16">
        <v>8.6308100000000003</v>
      </c>
      <c r="LD63" s="16">
        <v>9.7028300000000005</v>
      </c>
      <c r="LE63" s="16">
        <v>114719</v>
      </c>
      <c r="LF63" s="16">
        <v>3075</v>
      </c>
      <c r="LG63" s="16">
        <v>18179</v>
      </c>
      <c r="LH63" s="16">
        <v>20268</v>
      </c>
      <c r="LI63" s="16">
        <v>145</v>
      </c>
      <c r="LJ63" s="16">
        <v>14184</v>
      </c>
      <c r="LK63" s="16">
        <v>1633</v>
      </c>
      <c r="LL63" s="16">
        <v>24283</v>
      </c>
      <c r="LM63" s="16">
        <v>147920</v>
      </c>
      <c r="LN63" s="16">
        <v>2372132</v>
      </c>
      <c r="LO63" s="18">
        <v>147920</v>
      </c>
      <c r="LP63" s="16">
        <v>2224212</v>
      </c>
      <c r="LQ63" s="16">
        <v>3350375</v>
      </c>
      <c r="LR63" s="18">
        <v>0</v>
      </c>
      <c r="LS63" s="18">
        <v>0</v>
      </c>
      <c r="LT63" s="18">
        <v>164259</v>
      </c>
      <c r="LU63" s="16">
        <v>0</v>
      </c>
      <c r="LV63" s="16">
        <v>41993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1138206</v>
      </c>
      <c r="MC63" s="16">
        <v>41993</v>
      </c>
      <c r="MD63" s="16">
        <v>0</v>
      </c>
      <c r="ME63" s="16">
        <v>38504</v>
      </c>
      <c r="MF63" s="16">
        <v>0</v>
      </c>
      <c r="MG63" s="16">
        <v>8228</v>
      </c>
      <c r="MH63" s="16">
        <v>-443</v>
      </c>
      <c r="MI63" s="16">
        <v>0</v>
      </c>
      <c r="MJ63" s="16">
        <v>1226488</v>
      </c>
      <c r="MK63" s="16">
        <v>117306642</v>
      </c>
      <c r="ML63" s="16">
        <v>1.34</v>
      </c>
      <c r="MM63" s="16">
        <v>157191</v>
      </c>
      <c r="MN63" s="16">
        <v>0.01</v>
      </c>
      <c r="MO63" s="16">
        <v>1925190</v>
      </c>
      <c r="MP63" s="16">
        <v>19252</v>
      </c>
      <c r="MQ63" s="16">
        <v>157191</v>
      </c>
      <c r="MR63" s="16">
        <v>19252</v>
      </c>
      <c r="MS63" s="16">
        <v>137939</v>
      </c>
      <c r="MT63" s="17">
        <v>0.02</v>
      </c>
      <c r="MU63" s="17">
        <v>0</v>
      </c>
      <c r="MV63" s="17">
        <v>0</v>
      </c>
      <c r="MW63" s="17">
        <v>0</v>
      </c>
      <c r="MX63" s="17">
        <v>0.01</v>
      </c>
      <c r="MY63" s="17">
        <v>0.03</v>
      </c>
      <c r="MZ63" s="16">
        <v>38504</v>
      </c>
      <c r="NA63" s="16">
        <v>0</v>
      </c>
      <c r="NB63" s="18">
        <v>0</v>
      </c>
      <c r="NC63" s="16">
        <v>0</v>
      </c>
      <c r="ND63" s="17">
        <v>38504</v>
      </c>
      <c r="NE63" s="16">
        <v>200000</v>
      </c>
      <c r="NF63" s="16">
        <v>0</v>
      </c>
      <c r="NG63" s="16">
        <v>38711</v>
      </c>
      <c r="NH63" s="16">
        <v>0</v>
      </c>
      <c r="NI63" s="16">
        <v>0</v>
      </c>
      <c r="NJ63" s="17">
        <v>0</v>
      </c>
      <c r="NK63" s="17">
        <v>0</v>
      </c>
    </row>
    <row r="64" spans="1:375" x14ac:dyDescent="0.55000000000000004">
      <c r="A64" s="13" t="s">
        <v>1188</v>
      </c>
      <c r="B64" s="13" t="s">
        <v>1232</v>
      </c>
      <c r="C64" s="13" t="s">
        <v>127</v>
      </c>
      <c r="D64" s="13" t="s">
        <v>128</v>
      </c>
      <c r="E64" s="14">
        <v>290.10000000000002</v>
      </c>
      <c r="F64" s="15">
        <v>2</v>
      </c>
      <c r="G64" s="16">
        <v>7506</v>
      </c>
      <c r="H64" s="16">
        <v>0</v>
      </c>
      <c r="I64" s="16">
        <v>6553</v>
      </c>
      <c r="J64" s="15">
        <v>2</v>
      </c>
      <c r="K64" s="16">
        <v>13106</v>
      </c>
      <c r="L64" s="16">
        <v>7506</v>
      </c>
      <c r="M64" s="16">
        <v>222</v>
      </c>
      <c r="N64" s="16">
        <v>7728</v>
      </c>
      <c r="O64" s="17">
        <v>692.59</v>
      </c>
      <c r="P64" s="17">
        <v>35.299999999999997</v>
      </c>
      <c r="Q64" s="14">
        <v>290.10000000000002</v>
      </c>
      <c r="R64" s="17">
        <v>325.39999999999998</v>
      </c>
      <c r="S64" s="17">
        <v>0</v>
      </c>
      <c r="T64" s="17">
        <v>325.39999999999998</v>
      </c>
      <c r="U64" s="15">
        <v>22.11</v>
      </c>
      <c r="V64" s="15">
        <v>1.98</v>
      </c>
      <c r="W64" s="15">
        <f>Data_AidAndLevy4[[#This Row],[L310]]*Data_AidAndLevy4[[#This Row],[L203]]</f>
        <v>15301.44</v>
      </c>
      <c r="X64" s="17">
        <v>0</v>
      </c>
      <c r="Y64" s="17">
        <f>Data_AidAndLevy4[[#This Row],[L311]]*Data_AidAndLevy4[[#This Row],[L203]]</f>
        <v>0</v>
      </c>
      <c r="Z64" s="15">
        <v>0</v>
      </c>
      <c r="AA64" s="15">
        <v>24.09</v>
      </c>
      <c r="AB64" s="17">
        <v>325.39999999999998</v>
      </c>
      <c r="AC64" s="15">
        <v>349.49</v>
      </c>
      <c r="AD64" s="17">
        <v>35.299999999999997</v>
      </c>
      <c r="AE64" s="15">
        <v>314.19</v>
      </c>
      <c r="AF64" s="16">
        <v>7728</v>
      </c>
      <c r="AG64" s="14">
        <v>290.10000000000002</v>
      </c>
      <c r="AH64" s="16">
        <v>2241893</v>
      </c>
      <c r="AI64" s="16">
        <v>2206764</v>
      </c>
      <c r="AJ64" s="17">
        <v>1.01</v>
      </c>
      <c r="AK64" s="16">
        <v>2228832</v>
      </c>
      <c r="AL64" s="16">
        <v>2241893</v>
      </c>
      <c r="AM64" s="16">
        <v>0</v>
      </c>
      <c r="AN64" s="16">
        <v>7728</v>
      </c>
      <c r="AO64" s="15">
        <v>24.09</v>
      </c>
      <c r="AP64" s="16">
        <v>186168</v>
      </c>
      <c r="AQ64" s="16">
        <v>7728</v>
      </c>
      <c r="AR64" s="17">
        <v>35.299999999999997</v>
      </c>
      <c r="AS64" s="16">
        <v>272798</v>
      </c>
      <c r="AT64" s="17">
        <v>711.66</v>
      </c>
      <c r="AU64" s="14">
        <v>290.10000000000002</v>
      </c>
      <c r="AV64" s="16">
        <v>206453</v>
      </c>
      <c r="AW64" s="16">
        <v>203621</v>
      </c>
      <c r="AX64" s="16">
        <v>206453</v>
      </c>
      <c r="AY64" s="16">
        <v>0</v>
      </c>
      <c r="AZ64" s="16">
        <v>206453</v>
      </c>
      <c r="BA64" s="16">
        <v>206453</v>
      </c>
      <c r="BB64" s="17">
        <v>78.5</v>
      </c>
      <c r="BC64" s="14">
        <v>290.10000000000002</v>
      </c>
      <c r="BD64" s="16">
        <v>22773</v>
      </c>
      <c r="BE64" s="16">
        <v>22444</v>
      </c>
      <c r="BF64" s="16">
        <v>22773</v>
      </c>
      <c r="BG64" s="16">
        <v>0</v>
      </c>
      <c r="BH64" s="16">
        <v>22773</v>
      </c>
      <c r="BI64" s="16">
        <v>22773</v>
      </c>
      <c r="BJ64" s="17">
        <v>73.13</v>
      </c>
      <c r="BK64" s="14">
        <v>290.10000000000002</v>
      </c>
      <c r="BL64" s="16">
        <v>21215</v>
      </c>
      <c r="BM64" s="16">
        <v>20809</v>
      </c>
      <c r="BN64" s="16">
        <v>21215</v>
      </c>
      <c r="BO64" s="16">
        <v>0</v>
      </c>
      <c r="BP64" s="16">
        <v>21215</v>
      </c>
      <c r="BQ64" s="16">
        <v>21215</v>
      </c>
      <c r="BR64" s="17">
        <v>368.53</v>
      </c>
      <c r="BS64" s="14">
        <v>290.10000000000002</v>
      </c>
      <c r="BT64" s="16">
        <v>106911</v>
      </c>
      <c r="BU64" s="16">
        <v>105193</v>
      </c>
      <c r="BV64" s="16">
        <v>106911</v>
      </c>
      <c r="BW64" s="16">
        <v>0</v>
      </c>
      <c r="BX64" s="16">
        <v>106911</v>
      </c>
      <c r="BY64" s="16">
        <v>106911</v>
      </c>
      <c r="BZ64" s="17">
        <v>343.89</v>
      </c>
      <c r="CA64" s="17">
        <v>325.39999999999998</v>
      </c>
      <c r="CB64" s="16">
        <v>111902</v>
      </c>
      <c r="CC64" s="16">
        <v>111863</v>
      </c>
      <c r="CD64" s="16">
        <v>13170</v>
      </c>
      <c r="CE64" s="16">
        <v>125033</v>
      </c>
      <c r="CF64" s="16">
        <v>111902</v>
      </c>
      <c r="CG64" s="16">
        <v>13131</v>
      </c>
      <c r="CH64" s="14">
        <v>290.10000000000002</v>
      </c>
      <c r="CI64" s="16">
        <v>24</v>
      </c>
      <c r="CJ64" s="14">
        <v>0</v>
      </c>
      <c r="CK64" s="16">
        <v>314</v>
      </c>
      <c r="CL64" s="17">
        <v>62.52</v>
      </c>
      <c r="CM64" s="16">
        <v>19631</v>
      </c>
      <c r="CN64" s="16">
        <v>314</v>
      </c>
      <c r="CO64" s="17">
        <v>70.03</v>
      </c>
      <c r="CP64" s="16">
        <v>21989</v>
      </c>
      <c r="CQ64" s="17">
        <v>0</v>
      </c>
      <c r="CR64" s="17">
        <v>343.89</v>
      </c>
      <c r="CS64" s="16">
        <v>0</v>
      </c>
      <c r="CT64" s="17">
        <v>36.43</v>
      </c>
      <c r="CU64" s="17">
        <v>325.39999999999998</v>
      </c>
      <c r="CV64" s="16">
        <v>11854</v>
      </c>
      <c r="CW64" s="16">
        <v>11860</v>
      </c>
      <c r="CX64" s="16">
        <v>11854</v>
      </c>
      <c r="CY64" s="16">
        <v>6</v>
      </c>
      <c r="CZ64" s="16">
        <v>11854</v>
      </c>
      <c r="DA64" s="16">
        <v>11860</v>
      </c>
      <c r="DB64" s="17">
        <v>4.33</v>
      </c>
      <c r="DC64" s="17">
        <v>325.39999999999998</v>
      </c>
      <c r="DD64" s="16">
        <v>1409</v>
      </c>
      <c r="DE64" s="16">
        <v>1409</v>
      </c>
      <c r="DF64" s="16">
        <v>1409</v>
      </c>
      <c r="DG64" s="16">
        <v>0</v>
      </c>
      <c r="DH64" s="16">
        <v>1409</v>
      </c>
      <c r="DI64" s="16">
        <v>1409</v>
      </c>
      <c r="DJ64" s="16">
        <v>2241893</v>
      </c>
      <c r="DK64" s="16">
        <v>0</v>
      </c>
      <c r="DL64" s="16">
        <v>186168</v>
      </c>
      <c r="DM64" s="16">
        <v>272798</v>
      </c>
      <c r="DN64" s="16">
        <v>206453</v>
      </c>
      <c r="DO64" s="16">
        <v>22773</v>
      </c>
      <c r="DP64" s="16">
        <v>21215</v>
      </c>
      <c r="DQ64" s="16">
        <v>106911</v>
      </c>
      <c r="DR64" s="16">
        <v>111902</v>
      </c>
      <c r="DS64" s="16">
        <v>13131</v>
      </c>
      <c r="DT64" s="16">
        <v>19631</v>
      </c>
      <c r="DU64" s="16">
        <v>21989</v>
      </c>
      <c r="DV64" s="16">
        <v>0</v>
      </c>
      <c r="DW64" s="16">
        <v>11860</v>
      </c>
      <c r="DX64" s="16">
        <v>1409</v>
      </c>
      <c r="DY64" s="16">
        <v>30547</v>
      </c>
      <c r="DZ64" s="16">
        <v>73952</v>
      </c>
      <c r="EA64" s="16">
        <v>0</v>
      </c>
      <c r="EB64" s="16">
        <v>3281538</v>
      </c>
      <c r="EC64" s="16">
        <v>303011057</v>
      </c>
      <c r="ED64" s="18">
        <v>5.4</v>
      </c>
      <c r="EE64" s="16">
        <v>1636260</v>
      </c>
      <c r="EF64" s="16">
        <v>153544</v>
      </c>
      <c r="EG64" s="16">
        <v>156037</v>
      </c>
      <c r="EH64" s="16">
        <v>-2493</v>
      </c>
      <c r="EI64" s="16">
        <v>1636260</v>
      </c>
      <c r="EJ64" s="16">
        <v>1633767</v>
      </c>
      <c r="EK64" s="16">
        <v>59802729</v>
      </c>
      <c r="EL64" s="16">
        <v>54462898</v>
      </c>
      <c r="EM64" s="16">
        <v>5339831</v>
      </c>
      <c r="EN64" s="18">
        <v>5.4</v>
      </c>
      <c r="EO64" s="16">
        <v>28835</v>
      </c>
      <c r="EP64" s="16">
        <v>0</v>
      </c>
      <c r="EQ64" s="16">
        <v>0</v>
      </c>
      <c r="ER64" s="16">
        <v>0</v>
      </c>
      <c r="ES64" s="16">
        <v>28835</v>
      </c>
      <c r="ET64" s="16">
        <v>28835</v>
      </c>
      <c r="EU64" s="16">
        <v>1633767</v>
      </c>
      <c r="EV64" s="16">
        <v>1662602</v>
      </c>
      <c r="EW64" s="16">
        <v>6749</v>
      </c>
      <c r="EX64" s="15">
        <v>314.19</v>
      </c>
      <c r="EY64" s="16">
        <v>2120468</v>
      </c>
      <c r="EZ64" s="16">
        <v>6749</v>
      </c>
      <c r="FA64" s="17">
        <v>35.299999999999997</v>
      </c>
      <c r="FB64" s="16">
        <v>238240</v>
      </c>
      <c r="FC64" s="16">
        <v>264</v>
      </c>
      <c r="FD64" s="17">
        <v>325.39999999999998</v>
      </c>
      <c r="FE64" s="16">
        <v>85906</v>
      </c>
      <c r="FF64" s="16">
        <v>11860</v>
      </c>
      <c r="FG64" s="16">
        <v>1409</v>
      </c>
      <c r="FH64" s="16">
        <v>99175</v>
      </c>
      <c r="FI64" s="16">
        <v>2120468</v>
      </c>
      <c r="FJ64" s="16">
        <v>238240</v>
      </c>
      <c r="FK64" s="16">
        <v>13106</v>
      </c>
      <c r="FL64" s="16">
        <v>206453</v>
      </c>
      <c r="FM64" s="16">
        <v>22773</v>
      </c>
      <c r="FN64" s="16">
        <v>21215</v>
      </c>
      <c r="FO64" s="16">
        <v>106911</v>
      </c>
      <c r="FP64" s="16">
        <v>2828341</v>
      </c>
      <c r="FQ64" s="16">
        <v>1662602</v>
      </c>
      <c r="FR64" s="16">
        <v>1165739</v>
      </c>
      <c r="FS64" s="15">
        <v>349.49</v>
      </c>
      <c r="FT64" s="16">
        <v>300</v>
      </c>
      <c r="FU64" s="16">
        <v>104847</v>
      </c>
      <c r="FV64" s="16">
        <v>1165739</v>
      </c>
      <c r="FW64" s="16">
        <v>0</v>
      </c>
      <c r="FX64" s="14">
        <v>4</v>
      </c>
      <c r="FY64" s="16">
        <v>7635</v>
      </c>
      <c r="FZ64" s="16">
        <v>30540</v>
      </c>
      <c r="GA64" s="14">
        <v>-0.5</v>
      </c>
      <c r="GB64" s="16">
        <v>7413</v>
      </c>
      <c r="GC64" s="16">
        <v>-3707</v>
      </c>
      <c r="GD64" s="16">
        <v>30540</v>
      </c>
      <c r="GE64" s="16">
        <v>26833</v>
      </c>
      <c r="GF64" s="16">
        <v>3281538</v>
      </c>
      <c r="GG64" s="16">
        <v>2828341</v>
      </c>
      <c r="GH64" s="16">
        <v>0</v>
      </c>
      <c r="GI64" s="16">
        <v>453197</v>
      </c>
      <c r="GJ64" s="16">
        <v>303011057</v>
      </c>
      <c r="GK64" s="16">
        <v>290298503</v>
      </c>
      <c r="GL64" s="16">
        <v>12712554</v>
      </c>
      <c r="GM64" s="16">
        <v>290298503</v>
      </c>
      <c r="GN64" s="18">
        <v>4.3799999999999999E-2</v>
      </c>
      <c r="GO64" s="16">
        <v>26505</v>
      </c>
      <c r="GP64" s="16">
        <v>1161</v>
      </c>
      <c r="GQ64" s="16">
        <v>26505</v>
      </c>
      <c r="GR64" s="16">
        <v>1161</v>
      </c>
      <c r="GS64" s="16">
        <v>25344</v>
      </c>
      <c r="GT64" s="16">
        <v>886</v>
      </c>
      <c r="GU64" s="16">
        <v>685</v>
      </c>
      <c r="GV64" s="16">
        <v>201</v>
      </c>
      <c r="GW64" s="15">
        <v>349.49</v>
      </c>
      <c r="GX64" s="16">
        <v>70247</v>
      </c>
      <c r="GY64" s="15">
        <v>349.49</v>
      </c>
      <c r="GZ64" s="16">
        <v>10</v>
      </c>
      <c r="HA64" s="16">
        <v>3495</v>
      </c>
      <c r="HB64" s="15">
        <v>349.49</v>
      </c>
      <c r="HC64" s="16">
        <v>7635</v>
      </c>
      <c r="HD64" s="15">
        <v>0.11600000000000001</v>
      </c>
      <c r="HE64" s="16">
        <v>309648</v>
      </c>
      <c r="HF64" s="16">
        <v>70247</v>
      </c>
      <c r="HG64" s="16">
        <v>3495</v>
      </c>
      <c r="HH64" s="16">
        <v>235906</v>
      </c>
      <c r="HI64" s="16">
        <v>303011057</v>
      </c>
      <c r="HJ64" s="18">
        <v>0.77854000000000001</v>
      </c>
      <c r="HK64" s="18">
        <v>1.9617800000000001</v>
      </c>
      <c r="HL64" s="18">
        <v>0</v>
      </c>
      <c r="HM64" s="16">
        <v>303011057</v>
      </c>
      <c r="HN64" s="16">
        <v>0</v>
      </c>
      <c r="HO64" s="16">
        <v>7635</v>
      </c>
      <c r="HP64" s="17">
        <v>0</v>
      </c>
      <c r="HQ64" s="16">
        <v>0</v>
      </c>
      <c r="HR64" s="15">
        <v>349.49</v>
      </c>
      <c r="HS64" s="16">
        <v>0</v>
      </c>
      <c r="HT64" s="16">
        <v>453197</v>
      </c>
      <c r="HU64" s="16">
        <v>25344</v>
      </c>
      <c r="HV64" s="16">
        <v>0</v>
      </c>
      <c r="HW64" s="16">
        <v>0</v>
      </c>
      <c r="HX64" s="16">
        <v>30547</v>
      </c>
      <c r="HY64" s="16">
        <v>70247</v>
      </c>
      <c r="HZ64" s="16">
        <v>3495</v>
      </c>
      <c r="IA64" s="16">
        <v>0</v>
      </c>
      <c r="IB64" s="16">
        <v>0</v>
      </c>
      <c r="IC64" s="16">
        <v>384658</v>
      </c>
      <c r="ID64" s="16">
        <v>1165739</v>
      </c>
      <c r="IE64" s="16">
        <v>0</v>
      </c>
      <c r="IF64" s="16">
        <v>25344</v>
      </c>
      <c r="IG64" s="16">
        <v>0</v>
      </c>
      <c r="IH64" s="16">
        <v>0</v>
      </c>
      <c r="II64" s="16">
        <v>30547</v>
      </c>
      <c r="IJ64" s="16">
        <v>70247</v>
      </c>
      <c r="IK64" s="16">
        <v>3495</v>
      </c>
      <c r="IL64" s="16">
        <v>0</v>
      </c>
      <c r="IM64" s="16">
        <v>0</v>
      </c>
      <c r="IN64" s="16">
        <v>0</v>
      </c>
      <c r="IO64" s="16">
        <v>26833</v>
      </c>
      <c r="IP64" s="16">
        <v>1261111</v>
      </c>
      <c r="IQ64" s="16">
        <v>2241893</v>
      </c>
      <c r="IR64" s="16">
        <v>0</v>
      </c>
      <c r="IS64" s="16">
        <v>2241893</v>
      </c>
      <c r="IT64" s="19">
        <v>0.1</v>
      </c>
      <c r="IU64" s="16">
        <v>224189</v>
      </c>
      <c r="IV64" s="16">
        <v>303011057</v>
      </c>
      <c r="IW64" s="14">
        <v>290.10000000000002</v>
      </c>
      <c r="IX64" s="16">
        <v>1044506</v>
      </c>
      <c r="IY64" s="16">
        <v>416026</v>
      </c>
      <c r="IZ64" s="16">
        <v>1044506</v>
      </c>
      <c r="JA64" s="17">
        <v>0.25</v>
      </c>
      <c r="JB64" s="19">
        <v>9.9599999999999994E-2</v>
      </c>
      <c r="JC64" s="16">
        <v>224189</v>
      </c>
      <c r="JD64" s="16">
        <v>22329</v>
      </c>
      <c r="JE64" s="17">
        <v>0.01</v>
      </c>
      <c r="JF64" s="16">
        <v>2480827</v>
      </c>
      <c r="JG64" s="16">
        <v>24808</v>
      </c>
      <c r="JH64" s="16">
        <v>224189</v>
      </c>
      <c r="JI64" s="16">
        <v>22329</v>
      </c>
      <c r="JJ64" s="16">
        <v>24808</v>
      </c>
      <c r="JK64" s="16">
        <v>177052</v>
      </c>
      <c r="JL64" s="16">
        <v>22329</v>
      </c>
      <c r="JM64" s="18">
        <v>0</v>
      </c>
      <c r="JN64" s="16">
        <v>0</v>
      </c>
      <c r="JO64" s="16">
        <v>24808</v>
      </c>
      <c r="JP64" s="16">
        <v>177052</v>
      </c>
      <c r="JQ64" s="16">
        <v>201860</v>
      </c>
      <c r="JR64" s="16">
        <v>2241893</v>
      </c>
      <c r="JS64" s="19">
        <v>0</v>
      </c>
      <c r="JT64" s="16">
        <v>0</v>
      </c>
      <c r="JU64" s="17">
        <v>0</v>
      </c>
      <c r="JV64" s="16">
        <v>2480827</v>
      </c>
      <c r="JW64" s="16">
        <v>0</v>
      </c>
      <c r="JX64" s="16">
        <v>0</v>
      </c>
      <c r="JY64" s="16">
        <v>0</v>
      </c>
      <c r="JZ64" s="16">
        <v>0</v>
      </c>
      <c r="KA64" s="16">
        <v>44524</v>
      </c>
      <c r="KB64" s="16">
        <v>45247</v>
      </c>
      <c r="KC64" s="16">
        <v>-723</v>
      </c>
      <c r="KD64" s="16">
        <v>384658</v>
      </c>
      <c r="KE64" s="16">
        <v>-723</v>
      </c>
      <c r="KF64" s="16">
        <v>385381</v>
      </c>
      <c r="KG64" s="16">
        <v>-2493</v>
      </c>
      <c r="KH64" s="16">
        <v>-723</v>
      </c>
      <c r="KI64" s="16">
        <v>-3216</v>
      </c>
      <c r="KJ64" s="16">
        <v>1636260</v>
      </c>
      <c r="KK64" s="16">
        <v>385381</v>
      </c>
      <c r="KL64" s="18">
        <v>2021641</v>
      </c>
      <c r="KM64" s="16">
        <v>177052</v>
      </c>
      <c r="KN64" s="16">
        <v>0</v>
      </c>
      <c r="KO64" s="16">
        <v>0</v>
      </c>
      <c r="KP64" s="16">
        <v>0</v>
      </c>
      <c r="KQ64" s="16">
        <v>2198693</v>
      </c>
      <c r="KR64" s="16">
        <v>0</v>
      </c>
      <c r="KS64" s="16">
        <v>0</v>
      </c>
      <c r="KT64" s="16">
        <v>0</v>
      </c>
      <c r="KU64" s="16">
        <v>2198693</v>
      </c>
      <c r="KV64" s="16">
        <v>177052</v>
      </c>
      <c r="KW64" s="16">
        <v>2021641</v>
      </c>
      <c r="KX64" s="16">
        <v>303011057</v>
      </c>
      <c r="KY64" s="16">
        <v>6.6718400000000004</v>
      </c>
      <c r="KZ64" s="16">
        <v>177052</v>
      </c>
      <c r="LA64" s="16">
        <v>327567532</v>
      </c>
      <c r="LB64" s="16">
        <v>0.54051000000000005</v>
      </c>
      <c r="LC64" s="16">
        <v>6.6718400000000004</v>
      </c>
      <c r="LD64" s="16">
        <v>7.2123499999999998</v>
      </c>
      <c r="LE64" s="16">
        <v>111902</v>
      </c>
      <c r="LF64" s="16">
        <v>13131</v>
      </c>
      <c r="LG64" s="16">
        <v>19631</v>
      </c>
      <c r="LH64" s="16">
        <v>21989</v>
      </c>
      <c r="LI64" s="16">
        <v>0</v>
      </c>
      <c r="LJ64" s="16">
        <v>11860</v>
      </c>
      <c r="LK64" s="16">
        <v>1409</v>
      </c>
      <c r="LL64" s="16">
        <v>30547</v>
      </c>
      <c r="LM64" s="16">
        <v>149375</v>
      </c>
      <c r="LN64" s="16">
        <v>1261111</v>
      </c>
      <c r="LO64" s="18">
        <v>149375</v>
      </c>
      <c r="LP64" s="16">
        <v>1111736</v>
      </c>
      <c r="LQ64" s="16">
        <v>3281538</v>
      </c>
      <c r="LR64" s="18">
        <v>0</v>
      </c>
      <c r="LS64" s="18">
        <v>0</v>
      </c>
      <c r="LT64" s="18">
        <v>201860</v>
      </c>
      <c r="LU64" s="16">
        <v>0</v>
      </c>
      <c r="LV64" s="16">
        <v>26833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2198693</v>
      </c>
      <c r="MC64" s="16">
        <v>26833</v>
      </c>
      <c r="MD64" s="16">
        <v>0</v>
      </c>
      <c r="ME64" s="16">
        <v>24808</v>
      </c>
      <c r="MF64" s="16">
        <v>0</v>
      </c>
      <c r="MG64" s="16">
        <v>28835</v>
      </c>
      <c r="MH64" s="16">
        <v>-3216</v>
      </c>
      <c r="MI64" s="16">
        <v>0</v>
      </c>
      <c r="MJ64" s="16">
        <v>2275953</v>
      </c>
      <c r="MK64" s="16">
        <v>327567532</v>
      </c>
      <c r="ML64" s="16">
        <v>0</v>
      </c>
      <c r="MM64" s="16">
        <v>0</v>
      </c>
      <c r="MN64" s="16">
        <v>0</v>
      </c>
      <c r="MO64" s="16">
        <v>2480827</v>
      </c>
      <c r="MP64" s="16">
        <v>0</v>
      </c>
      <c r="MQ64" s="16">
        <v>0</v>
      </c>
      <c r="MR64" s="16">
        <v>0</v>
      </c>
      <c r="MS64" s="16">
        <v>0</v>
      </c>
      <c r="MT64" s="17">
        <v>0.01</v>
      </c>
      <c r="MU64" s="17">
        <v>0</v>
      </c>
      <c r="MV64" s="17">
        <v>0</v>
      </c>
      <c r="MW64" s="17">
        <v>0</v>
      </c>
      <c r="MX64" s="17">
        <v>0</v>
      </c>
      <c r="MY64" s="17">
        <v>0.01</v>
      </c>
      <c r="MZ64" s="16">
        <v>24808</v>
      </c>
      <c r="NA64" s="16">
        <v>0</v>
      </c>
      <c r="NB64" s="18">
        <v>0</v>
      </c>
      <c r="NC64" s="16">
        <v>0</v>
      </c>
      <c r="ND64" s="17">
        <v>24808</v>
      </c>
      <c r="NE64" s="16">
        <v>275000</v>
      </c>
      <c r="NF64" s="16">
        <v>0</v>
      </c>
      <c r="NG64" s="16">
        <v>108097</v>
      </c>
      <c r="NH64" s="16">
        <v>0</v>
      </c>
      <c r="NI64" s="16">
        <v>0</v>
      </c>
      <c r="NJ64" s="17">
        <v>0</v>
      </c>
      <c r="NK64" s="17">
        <v>0</v>
      </c>
    </row>
    <row r="65" spans="1:375" x14ac:dyDescent="0.55000000000000004">
      <c r="A65" s="13" t="s">
        <v>1195</v>
      </c>
      <c r="B65" s="13" t="s">
        <v>1220</v>
      </c>
      <c r="C65" s="13" t="s">
        <v>245</v>
      </c>
      <c r="D65" s="13" t="s">
        <v>246</v>
      </c>
      <c r="E65" s="14">
        <v>641.9</v>
      </c>
      <c r="F65" s="15">
        <v>-1</v>
      </c>
      <c r="G65" s="16">
        <v>7470</v>
      </c>
      <c r="H65" s="16">
        <v>-7470</v>
      </c>
      <c r="I65" s="16">
        <v>6553</v>
      </c>
      <c r="J65" s="15">
        <v>-1</v>
      </c>
      <c r="K65" s="16">
        <v>-6553</v>
      </c>
      <c r="L65" s="16">
        <v>7470</v>
      </c>
      <c r="M65" s="16">
        <v>222</v>
      </c>
      <c r="N65" s="16">
        <v>7692</v>
      </c>
      <c r="O65" s="17">
        <v>639.91</v>
      </c>
      <c r="P65" s="17">
        <v>74.41</v>
      </c>
      <c r="Q65" s="14">
        <v>641.9</v>
      </c>
      <c r="R65" s="17">
        <v>716.31</v>
      </c>
      <c r="S65" s="17">
        <v>1.92</v>
      </c>
      <c r="T65" s="17">
        <v>718.23</v>
      </c>
      <c r="U65" s="15">
        <v>4.54</v>
      </c>
      <c r="V65" s="15">
        <v>3.1760000000000002</v>
      </c>
      <c r="W65" s="15">
        <f>Data_AidAndLevy4[[#This Row],[L310]]*Data_AidAndLevy4[[#This Row],[L203]]</f>
        <v>24429.792000000001</v>
      </c>
      <c r="X65" s="17">
        <v>0.63</v>
      </c>
      <c r="Y65" s="17">
        <f>Data_AidAndLevy4[[#This Row],[L311]]*Data_AidAndLevy4[[#This Row],[L203]]</f>
        <v>4845.96</v>
      </c>
      <c r="Z65" s="15">
        <v>0</v>
      </c>
      <c r="AA65" s="15">
        <v>8.3460000000000001</v>
      </c>
      <c r="AB65" s="17">
        <v>716.31</v>
      </c>
      <c r="AC65" s="15">
        <v>724.65599999999995</v>
      </c>
      <c r="AD65" s="17">
        <v>74.41</v>
      </c>
      <c r="AE65" s="15">
        <v>650.24599999999998</v>
      </c>
      <c r="AF65" s="16">
        <v>7692</v>
      </c>
      <c r="AG65" s="14">
        <v>641.9</v>
      </c>
      <c r="AH65" s="16">
        <v>4937495</v>
      </c>
      <c r="AI65" s="16">
        <v>4495446</v>
      </c>
      <c r="AJ65" s="17">
        <v>1.01</v>
      </c>
      <c r="AK65" s="16">
        <v>4540400</v>
      </c>
      <c r="AL65" s="16">
        <v>4937495</v>
      </c>
      <c r="AM65" s="16">
        <v>0</v>
      </c>
      <c r="AN65" s="16">
        <v>7692</v>
      </c>
      <c r="AO65" s="15">
        <v>8.3460000000000001</v>
      </c>
      <c r="AP65" s="16">
        <v>64197</v>
      </c>
      <c r="AQ65" s="16">
        <v>7692</v>
      </c>
      <c r="AR65" s="17">
        <v>74.41</v>
      </c>
      <c r="AS65" s="16">
        <v>572362</v>
      </c>
      <c r="AT65" s="17">
        <v>658.98</v>
      </c>
      <c r="AU65" s="14">
        <v>641.9</v>
      </c>
      <c r="AV65" s="16">
        <v>422999</v>
      </c>
      <c r="AW65" s="16">
        <v>385098</v>
      </c>
      <c r="AX65" s="16">
        <v>422999</v>
      </c>
      <c r="AY65" s="16">
        <v>0</v>
      </c>
      <c r="AZ65" s="16">
        <v>422999</v>
      </c>
      <c r="BA65" s="16">
        <v>422999</v>
      </c>
      <c r="BB65" s="17">
        <v>74.59</v>
      </c>
      <c r="BC65" s="14">
        <v>641.9</v>
      </c>
      <c r="BD65" s="16">
        <v>47879</v>
      </c>
      <c r="BE65" s="16">
        <v>43588</v>
      </c>
      <c r="BF65" s="16">
        <v>47879</v>
      </c>
      <c r="BG65" s="16">
        <v>0</v>
      </c>
      <c r="BH65" s="16">
        <v>47879</v>
      </c>
      <c r="BI65" s="16">
        <v>47879</v>
      </c>
      <c r="BJ65" s="17">
        <v>68.59</v>
      </c>
      <c r="BK65" s="14">
        <v>641.9</v>
      </c>
      <c r="BL65" s="16">
        <v>44028</v>
      </c>
      <c r="BM65" s="16">
        <v>39863</v>
      </c>
      <c r="BN65" s="16">
        <v>44028</v>
      </c>
      <c r="BO65" s="16">
        <v>0</v>
      </c>
      <c r="BP65" s="16">
        <v>44028</v>
      </c>
      <c r="BQ65" s="16">
        <v>44028</v>
      </c>
      <c r="BR65" s="17">
        <v>368.53</v>
      </c>
      <c r="BS65" s="14">
        <v>641.9</v>
      </c>
      <c r="BT65" s="16">
        <v>236559</v>
      </c>
      <c r="BU65" s="16">
        <v>215324</v>
      </c>
      <c r="BV65" s="16">
        <v>236559</v>
      </c>
      <c r="BW65" s="16">
        <v>0</v>
      </c>
      <c r="BX65" s="16">
        <v>236559</v>
      </c>
      <c r="BY65" s="16">
        <v>236559</v>
      </c>
      <c r="BZ65" s="17">
        <v>348.14</v>
      </c>
      <c r="CA65" s="17">
        <v>716.31</v>
      </c>
      <c r="CB65" s="16">
        <v>249376</v>
      </c>
      <c r="CC65" s="16">
        <v>227804</v>
      </c>
      <c r="CD65" s="16">
        <v>0</v>
      </c>
      <c r="CE65" s="16">
        <v>227804</v>
      </c>
      <c r="CF65" s="16">
        <v>249376</v>
      </c>
      <c r="CG65" s="16">
        <v>0</v>
      </c>
      <c r="CH65" s="14">
        <v>641.9</v>
      </c>
      <c r="CI65" s="16">
        <v>10</v>
      </c>
      <c r="CJ65" s="14">
        <v>0</v>
      </c>
      <c r="CK65" s="16">
        <v>652</v>
      </c>
      <c r="CL65" s="17">
        <v>62.44</v>
      </c>
      <c r="CM65" s="16">
        <v>40711</v>
      </c>
      <c r="CN65" s="16">
        <v>652</v>
      </c>
      <c r="CO65" s="17">
        <v>69.56</v>
      </c>
      <c r="CP65" s="16">
        <v>45353</v>
      </c>
      <c r="CQ65" s="17">
        <v>1.92</v>
      </c>
      <c r="CR65" s="17">
        <v>348.14</v>
      </c>
      <c r="CS65" s="16">
        <v>668</v>
      </c>
      <c r="CT65" s="17">
        <v>34.47</v>
      </c>
      <c r="CU65" s="17">
        <v>716.31</v>
      </c>
      <c r="CV65" s="16">
        <v>24691</v>
      </c>
      <c r="CW65" s="16">
        <v>22530</v>
      </c>
      <c r="CX65" s="16">
        <v>24691</v>
      </c>
      <c r="CY65" s="16">
        <v>0</v>
      </c>
      <c r="CZ65" s="16">
        <v>24691</v>
      </c>
      <c r="DA65" s="16">
        <v>24691</v>
      </c>
      <c r="DB65" s="17">
        <v>3.74</v>
      </c>
      <c r="DC65" s="17">
        <v>716.31</v>
      </c>
      <c r="DD65" s="16">
        <v>2679</v>
      </c>
      <c r="DE65" s="16">
        <v>2437</v>
      </c>
      <c r="DF65" s="16">
        <v>2679</v>
      </c>
      <c r="DG65" s="16">
        <v>0</v>
      </c>
      <c r="DH65" s="16">
        <v>2679</v>
      </c>
      <c r="DI65" s="16">
        <v>2679</v>
      </c>
      <c r="DJ65" s="16">
        <v>4937495</v>
      </c>
      <c r="DK65" s="16">
        <v>0</v>
      </c>
      <c r="DL65" s="16">
        <v>64197</v>
      </c>
      <c r="DM65" s="16">
        <v>572362</v>
      </c>
      <c r="DN65" s="16">
        <v>422999</v>
      </c>
      <c r="DO65" s="16">
        <v>47879</v>
      </c>
      <c r="DP65" s="16">
        <v>44028</v>
      </c>
      <c r="DQ65" s="16">
        <v>236559</v>
      </c>
      <c r="DR65" s="16">
        <v>249376</v>
      </c>
      <c r="DS65" s="16">
        <v>0</v>
      </c>
      <c r="DT65" s="16">
        <v>40711</v>
      </c>
      <c r="DU65" s="16">
        <v>45353</v>
      </c>
      <c r="DV65" s="16">
        <v>668</v>
      </c>
      <c r="DW65" s="16">
        <v>24691</v>
      </c>
      <c r="DX65" s="16">
        <v>2679</v>
      </c>
      <c r="DY65" s="16">
        <v>51624</v>
      </c>
      <c r="DZ65" s="16">
        <v>182210</v>
      </c>
      <c r="EA65" s="16">
        <v>-7470</v>
      </c>
      <c r="EB65" s="16">
        <v>6812113</v>
      </c>
      <c r="EC65" s="16">
        <v>394734954</v>
      </c>
      <c r="ED65" s="18">
        <v>5.4</v>
      </c>
      <c r="EE65" s="16">
        <v>2131569</v>
      </c>
      <c r="EF65" s="16">
        <v>24576</v>
      </c>
      <c r="EG65" s="16">
        <v>24410</v>
      </c>
      <c r="EH65" s="16">
        <v>166</v>
      </c>
      <c r="EI65" s="16">
        <v>2131569</v>
      </c>
      <c r="EJ65" s="16">
        <v>2131735</v>
      </c>
      <c r="EK65" s="16">
        <v>54174071</v>
      </c>
      <c r="EL65" s="16">
        <v>45559099</v>
      </c>
      <c r="EM65" s="16">
        <v>8614972</v>
      </c>
      <c r="EN65" s="18">
        <v>5.4</v>
      </c>
      <c r="EO65" s="16">
        <v>46521</v>
      </c>
      <c r="EP65" s="16">
        <v>0</v>
      </c>
      <c r="EQ65" s="16">
        <v>0</v>
      </c>
      <c r="ER65" s="16">
        <v>0</v>
      </c>
      <c r="ES65" s="16">
        <v>46521</v>
      </c>
      <c r="ET65" s="16">
        <v>46521</v>
      </c>
      <c r="EU65" s="16">
        <v>2131735</v>
      </c>
      <c r="EV65" s="16">
        <v>2178256</v>
      </c>
      <c r="EW65" s="16">
        <v>6749</v>
      </c>
      <c r="EX65" s="15">
        <v>650.24599999999998</v>
      </c>
      <c r="EY65" s="16">
        <v>4388510</v>
      </c>
      <c r="EZ65" s="16">
        <v>6749</v>
      </c>
      <c r="FA65" s="17">
        <v>74.41</v>
      </c>
      <c r="FB65" s="16">
        <v>502193</v>
      </c>
      <c r="FC65" s="16">
        <v>264</v>
      </c>
      <c r="FD65" s="17">
        <v>718.23</v>
      </c>
      <c r="FE65" s="16">
        <v>189613</v>
      </c>
      <c r="FF65" s="16">
        <v>24691</v>
      </c>
      <c r="FG65" s="16">
        <v>2679</v>
      </c>
      <c r="FH65" s="16">
        <v>216983</v>
      </c>
      <c r="FI65" s="16">
        <v>4388510</v>
      </c>
      <c r="FJ65" s="16">
        <v>502193</v>
      </c>
      <c r="FK65" s="16">
        <v>-6553</v>
      </c>
      <c r="FL65" s="16">
        <v>422999</v>
      </c>
      <c r="FM65" s="16">
        <v>47879</v>
      </c>
      <c r="FN65" s="16">
        <v>44028</v>
      </c>
      <c r="FO65" s="16">
        <v>236559</v>
      </c>
      <c r="FP65" s="16">
        <v>5852598</v>
      </c>
      <c r="FQ65" s="16">
        <v>2178256</v>
      </c>
      <c r="FR65" s="16">
        <v>3674342</v>
      </c>
      <c r="FS65" s="15">
        <v>724.65599999999995</v>
      </c>
      <c r="FT65" s="16">
        <v>300</v>
      </c>
      <c r="FU65" s="16">
        <v>217397</v>
      </c>
      <c r="FV65" s="16">
        <v>3674342</v>
      </c>
      <c r="FW65" s="16">
        <v>0</v>
      </c>
      <c r="FX65" s="14">
        <v>12</v>
      </c>
      <c r="FY65" s="16">
        <v>7635</v>
      </c>
      <c r="FZ65" s="16">
        <v>91620</v>
      </c>
      <c r="GA65" s="14">
        <v>0</v>
      </c>
      <c r="GB65" s="16">
        <v>7413</v>
      </c>
      <c r="GC65" s="16">
        <v>0</v>
      </c>
      <c r="GD65" s="16">
        <v>91620</v>
      </c>
      <c r="GE65" s="16">
        <v>91620</v>
      </c>
      <c r="GF65" s="16">
        <v>6812113</v>
      </c>
      <c r="GG65" s="16">
        <v>5852598</v>
      </c>
      <c r="GH65" s="16">
        <v>0</v>
      </c>
      <c r="GI65" s="16">
        <v>959515</v>
      </c>
      <c r="GJ65" s="16">
        <v>394734954</v>
      </c>
      <c r="GK65" s="16">
        <v>388292664</v>
      </c>
      <c r="GL65" s="16">
        <v>6442290</v>
      </c>
      <c r="GM65" s="16">
        <v>388292664</v>
      </c>
      <c r="GN65" s="18">
        <v>1.66E-2</v>
      </c>
      <c r="GO65" s="16">
        <v>36441</v>
      </c>
      <c r="GP65" s="16">
        <v>605</v>
      </c>
      <c r="GQ65" s="16">
        <v>36441</v>
      </c>
      <c r="GR65" s="16">
        <v>605</v>
      </c>
      <c r="GS65" s="16">
        <v>35836</v>
      </c>
      <c r="GT65" s="16">
        <v>886</v>
      </c>
      <c r="GU65" s="16">
        <v>685</v>
      </c>
      <c r="GV65" s="16">
        <v>201</v>
      </c>
      <c r="GW65" s="15">
        <v>724.65599999999995</v>
      </c>
      <c r="GX65" s="16">
        <v>145656</v>
      </c>
      <c r="GY65" s="15">
        <v>724.65599999999995</v>
      </c>
      <c r="GZ65" s="16">
        <v>10</v>
      </c>
      <c r="HA65" s="16">
        <v>7247</v>
      </c>
      <c r="HB65" s="15">
        <v>724.65599999999995</v>
      </c>
      <c r="HC65" s="16">
        <v>7635</v>
      </c>
      <c r="HD65" s="15">
        <v>0.11600000000000001</v>
      </c>
      <c r="HE65" s="16">
        <v>642045</v>
      </c>
      <c r="HF65" s="16">
        <v>145656</v>
      </c>
      <c r="HG65" s="16">
        <v>7247</v>
      </c>
      <c r="HH65" s="16">
        <v>489142</v>
      </c>
      <c r="HI65" s="16">
        <v>394734954</v>
      </c>
      <c r="HJ65" s="18">
        <v>1.2391700000000001</v>
      </c>
      <c r="HK65" s="18">
        <v>1.9617800000000001</v>
      </c>
      <c r="HL65" s="18">
        <v>0</v>
      </c>
      <c r="HM65" s="16">
        <v>394734954</v>
      </c>
      <c r="HN65" s="16">
        <v>0</v>
      </c>
      <c r="HO65" s="16">
        <v>7635</v>
      </c>
      <c r="HP65" s="17">
        <v>0</v>
      </c>
      <c r="HQ65" s="16">
        <v>0</v>
      </c>
      <c r="HR65" s="15">
        <v>724.65599999999995</v>
      </c>
      <c r="HS65" s="16">
        <v>0</v>
      </c>
      <c r="HT65" s="16">
        <v>959515</v>
      </c>
      <c r="HU65" s="16">
        <v>35836</v>
      </c>
      <c r="HV65" s="16">
        <v>0</v>
      </c>
      <c r="HW65" s="16">
        <v>0</v>
      </c>
      <c r="HX65" s="16">
        <v>51624</v>
      </c>
      <c r="HY65" s="16">
        <v>145656</v>
      </c>
      <c r="HZ65" s="16">
        <v>7247</v>
      </c>
      <c r="IA65" s="16">
        <v>0</v>
      </c>
      <c r="IB65" s="16">
        <v>0</v>
      </c>
      <c r="IC65" s="16">
        <v>822400</v>
      </c>
      <c r="ID65" s="16">
        <v>3674342</v>
      </c>
      <c r="IE65" s="16">
        <v>0</v>
      </c>
      <c r="IF65" s="16">
        <v>35836</v>
      </c>
      <c r="IG65" s="16">
        <v>0</v>
      </c>
      <c r="IH65" s="16">
        <v>0</v>
      </c>
      <c r="II65" s="16">
        <v>51624</v>
      </c>
      <c r="IJ65" s="16">
        <v>145656</v>
      </c>
      <c r="IK65" s="16">
        <v>7247</v>
      </c>
      <c r="IL65" s="16">
        <v>0</v>
      </c>
      <c r="IM65" s="16">
        <v>0</v>
      </c>
      <c r="IN65" s="16">
        <v>0</v>
      </c>
      <c r="IO65" s="16">
        <v>91620</v>
      </c>
      <c r="IP65" s="16">
        <v>3903077</v>
      </c>
      <c r="IQ65" s="16">
        <v>4937495</v>
      </c>
      <c r="IR65" s="16">
        <v>0</v>
      </c>
      <c r="IS65" s="16">
        <v>4937495</v>
      </c>
      <c r="IT65" s="19">
        <v>0.1</v>
      </c>
      <c r="IU65" s="16">
        <v>493750</v>
      </c>
      <c r="IV65" s="16">
        <v>394734954</v>
      </c>
      <c r="IW65" s="14">
        <v>641.9</v>
      </c>
      <c r="IX65" s="16">
        <v>614948</v>
      </c>
      <c r="IY65" s="16">
        <v>416026</v>
      </c>
      <c r="IZ65" s="16">
        <v>614948</v>
      </c>
      <c r="JA65" s="17">
        <v>0.25</v>
      </c>
      <c r="JB65" s="19">
        <v>0.1691</v>
      </c>
      <c r="JC65" s="16">
        <v>493750</v>
      </c>
      <c r="JD65" s="16">
        <v>83493</v>
      </c>
      <c r="JE65" s="17">
        <v>0</v>
      </c>
      <c r="JF65" s="16">
        <v>4517812</v>
      </c>
      <c r="JG65" s="16">
        <v>0</v>
      </c>
      <c r="JH65" s="16">
        <v>493750</v>
      </c>
      <c r="JI65" s="16">
        <v>83493</v>
      </c>
      <c r="JJ65" s="16">
        <v>0</v>
      </c>
      <c r="JK65" s="16">
        <v>410257</v>
      </c>
      <c r="JL65" s="16">
        <v>83493</v>
      </c>
      <c r="JM65" s="18">
        <v>0</v>
      </c>
      <c r="JN65" s="16">
        <v>0</v>
      </c>
      <c r="JO65" s="16">
        <v>0</v>
      </c>
      <c r="JP65" s="16">
        <v>410257</v>
      </c>
      <c r="JQ65" s="16">
        <v>410257</v>
      </c>
      <c r="JR65" s="16">
        <v>4937495</v>
      </c>
      <c r="JS65" s="19">
        <v>0</v>
      </c>
      <c r="JT65" s="16">
        <v>0</v>
      </c>
      <c r="JU65" s="17">
        <v>0</v>
      </c>
      <c r="JV65" s="16">
        <v>4517812</v>
      </c>
      <c r="JW65" s="16">
        <v>0</v>
      </c>
      <c r="JX65" s="16">
        <v>0</v>
      </c>
      <c r="JY65" s="16">
        <v>0</v>
      </c>
      <c r="JZ65" s="16">
        <v>0</v>
      </c>
      <c r="KA65" s="16">
        <v>9085</v>
      </c>
      <c r="KB65" s="16">
        <v>9024</v>
      </c>
      <c r="KC65" s="16">
        <v>61</v>
      </c>
      <c r="KD65" s="16">
        <v>822400</v>
      </c>
      <c r="KE65" s="16">
        <v>61</v>
      </c>
      <c r="KF65" s="16">
        <v>822339</v>
      </c>
      <c r="KG65" s="16">
        <v>166</v>
      </c>
      <c r="KH65" s="16">
        <v>61</v>
      </c>
      <c r="KI65" s="16">
        <v>227</v>
      </c>
      <c r="KJ65" s="16">
        <v>2131569</v>
      </c>
      <c r="KK65" s="16">
        <v>822339</v>
      </c>
      <c r="KL65" s="18">
        <v>2953908</v>
      </c>
      <c r="KM65" s="16">
        <v>410257</v>
      </c>
      <c r="KN65" s="16">
        <v>0</v>
      </c>
      <c r="KO65" s="16">
        <v>0</v>
      </c>
      <c r="KP65" s="16">
        <v>0</v>
      </c>
      <c r="KQ65" s="16">
        <v>3364165</v>
      </c>
      <c r="KR65" s="16">
        <v>100000</v>
      </c>
      <c r="KS65" s="16">
        <v>0</v>
      </c>
      <c r="KT65" s="16">
        <v>0</v>
      </c>
      <c r="KU65" s="16">
        <v>3464165</v>
      </c>
      <c r="KV65" s="16">
        <v>410257</v>
      </c>
      <c r="KW65" s="16">
        <v>3053908</v>
      </c>
      <c r="KX65" s="16">
        <v>394734954</v>
      </c>
      <c r="KY65" s="16">
        <v>7.7366000000000001</v>
      </c>
      <c r="KZ65" s="16">
        <v>410257</v>
      </c>
      <c r="LA65" s="16">
        <v>394734954</v>
      </c>
      <c r="LB65" s="16">
        <v>1.03932</v>
      </c>
      <c r="LC65" s="16">
        <v>7.7366000000000001</v>
      </c>
      <c r="LD65" s="16">
        <v>8.7759199999999993</v>
      </c>
      <c r="LE65" s="16">
        <v>249376</v>
      </c>
      <c r="LF65" s="16">
        <v>0</v>
      </c>
      <c r="LG65" s="16">
        <v>40711</v>
      </c>
      <c r="LH65" s="16">
        <v>45353</v>
      </c>
      <c r="LI65" s="16">
        <v>668</v>
      </c>
      <c r="LJ65" s="16">
        <v>24691</v>
      </c>
      <c r="LK65" s="16">
        <v>2679</v>
      </c>
      <c r="LL65" s="16">
        <v>51624</v>
      </c>
      <c r="LM65" s="16">
        <v>311854</v>
      </c>
      <c r="LN65" s="16">
        <v>3903077</v>
      </c>
      <c r="LO65" s="18">
        <v>311854</v>
      </c>
      <c r="LP65" s="16">
        <v>3591223</v>
      </c>
      <c r="LQ65" s="16">
        <v>6812113</v>
      </c>
      <c r="LR65" s="18">
        <v>0</v>
      </c>
      <c r="LS65" s="18">
        <v>0</v>
      </c>
      <c r="LT65" s="18">
        <v>410257</v>
      </c>
      <c r="LU65" s="16">
        <v>0</v>
      </c>
      <c r="LV65" s="16">
        <v>91620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3364165</v>
      </c>
      <c r="MC65" s="16">
        <v>91620</v>
      </c>
      <c r="MD65" s="16">
        <v>0</v>
      </c>
      <c r="ME65" s="16">
        <v>0</v>
      </c>
      <c r="MF65" s="16">
        <v>0</v>
      </c>
      <c r="MG65" s="16">
        <v>46521</v>
      </c>
      <c r="MH65" s="16">
        <v>227</v>
      </c>
      <c r="MI65" s="16">
        <v>0</v>
      </c>
      <c r="MJ65" s="16">
        <v>3502533</v>
      </c>
      <c r="MK65" s="16">
        <v>394734954</v>
      </c>
      <c r="ML65" s="16">
        <v>1.34</v>
      </c>
      <c r="MM65" s="16">
        <v>528945</v>
      </c>
      <c r="MN65" s="16">
        <v>0</v>
      </c>
      <c r="MO65" s="16">
        <v>4517812</v>
      </c>
      <c r="MP65" s="16">
        <v>0</v>
      </c>
      <c r="MQ65" s="16">
        <v>528945</v>
      </c>
      <c r="MR65" s="16">
        <v>0</v>
      </c>
      <c r="MS65" s="16">
        <v>528945</v>
      </c>
      <c r="MT65" s="17">
        <v>0</v>
      </c>
      <c r="MU65" s="17">
        <v>0</v>
      </c>
      <c r="MV65" s="17">
        <v>0</v>
      </c>
      <c r="MW65" s="17">
        <v>0</v>
      </c>
      <c r="MX65" s="17">
        <v>0</v>
      </c>
      <c r="MY65" s="17">
        <v>0</v>
      </c>
      <c r="MZ65" s="16">
        <v>0</v>
      </c>
      <c r="NA65" s="16">
        <v>0</v>
      </c>
      <c r="NB65" s="18">
        <v>0</v>
      </c>
      <c r="NC65" s="16">
        <v>0</v>
      </c>
      <c r="ND65" s="17">
        <v>0</v>
      </c>
      <c r="NE65" s="16">
        <v>350000</v>
      </c>
      <c r="NF65" s="16">
        <v>0</v>
      </c>
      <c r="NG65" s="16">
        <v>130263</v>
      </c>
      <c r="NH65" s="16">
        <v>0</v>
      </c>
      <c r="NI65" s="16">
        <v>0</v>
      </c>
      <c r="NJ65" s="17">
        <v>0</v>
      </c>
      <c r="NK65" s="17">
        <v>0</v>
      </c>
    </row>
    <row r="66" spans="1:375" x14ac:dyDescent="0.55000000000000004">
      <c r="A66" s="13" t="s">
        <v>1191</v>
      </c>
      <c r="B66" s="13" t="s">
        <v>1233</v>
      </c>
      <c r="C66" s="13" t="s">
        <v>129</v>
      </c>
      <c r="D66" s="13" t="s">
        <v>1234</v>
      </c>
      <c r="E66" s="14">
        <v>2937.9</v>
      </c>
      <c r="F66" s="15">
        <v>0.47</v>
      </c>
      <c r="G66" s="16">
        <v>7414</v>
      </c>
      <c r="H66" s="16">
        <v>3485</v>
      </c>
      <c r="I66" s="16">
        <v>6553</v>
      </c>
      <c r="J66" s="15">
        <v>0.47</v>
      </c>
      <c r="K66" s="16">
        <v>3080</v>
      </c>
      <c r="L66" s="16">
        <v>7414</v>
      </c>
      <c r="M66" s="16">
        <v>222</v>
      </c>
      <c r="N66" s="16">
        <v>7636</v>
      </c>
      <c r="O66" s="17">
        <v>638.1</v>
      </c>
      <c r="P66" s="17">
        <v>360.18</v>
      </c>
      <c r="Q66" s="14">
        <v>2937.9</v>
      </c>
      <c r="R66" s="17">
        <v>3298.08</v>
      </c>
      <c r="S66" s="17">
        <v>3.81</v>
      </c>
      <c r="T66" s="17">
        <v>3301.89</v>
      </c>
      <c r="U66" s="15">
        <v>26.77</v>
      </c>
      <c r="V66" s="15">
        <v>11.12</v>
      </c>
      <c r="W66" s="15">
        <f>Data_AidAndLevy4[[#This Row],[L310]]*Data_AidAndLevy4[[#This Row],[L203]]</f>
        <v>84912.319999999992</v>
      </c>
      <c r="X66" s="17">
        <v>28.66</v>
      </c>
      <c r="Y66" s="17">
        <f>Data_AidAndLevy4[[#This Row],[L311]]*Data_AidAndLevy4[[#This Row],[L203]]</f>
        <v>218847.76</v>
      </c>
      <c r="Z66" s="15">
        <v>0</v>
      </c>
      <c r="AA66" s="15">
        <v>66.55</v>
      </c>
      <c r="AB66" s="17">
        <v>3298.08</v>
      </c>
      <c r="AC66" s="15">
        <v>3364.63</v>
      </c>
      <c r="AD66" s="17">
        <v>360.18</v>
      </c>
      <c r="AE66" s="15">
        <v>3004.45</v>
      </c>
      <c r="AF66" s="16">
        <v>7636</v>
      </c>
      <c r="AG66" s="14">
        <v>2937.9</v>
      </c>
      <c r="AH66" s="16">
        <v>22433804</v>
      </c>
      <c r="AI66" s="16">
        <v>20742889</v>
      </c>
      <c r="AJ66" s="17">
        <v>1.01</v>
      </c>
      <c r="AK66" s="16">
        <v>20950318</v>
      </c>
      <c r="AL66" s="16">
        <v>22433804</v>
      </c>
      <c r="AM66" s="16">
        <v>0</v>
      </c>
      <c r="AN66" s="16">
        <v>7636</v>
      </c>
      <c r="AO66" s="15">
        <v>66.55</v>
      </c>
      <c r="AP66" s="16">
        <v>508176</v>
      </c>
      <c r="AQ66" s="16">
        <v>7636</v>
      </c>
      <c r="AR66" s="17">
        <v>360.18</v>
      </c>
      <c r="AS66" s="16">
        <v>2750334</v>
      </c>
      <c r="AT66" s="17">
        <v>657.17</v>
      </c>
      <c r="AU66" s="14">
        <v>2937.9</v>
      </c>
      <c r="AV66" s="16">
        <v>1930700</v>
      </c>
      <c r="AW66" s="16">
        <v>1785276</v>
      </c>
      <c r="AX66" s="16">
        <v>1930700</v>
      </c>
      <c r="AY66" s="16">
        <v>0</v>
      </c>
      <c r="AZ66" s="16">
        <v>1930700</v>
      </c>
      <c r="BA66" s="16">
        <v>1930700</v>
      </c>
      <c r="BB66" s="17">
        <v>71.790000000000006</v>
      </c>
      <c r="BC66" s="14">
        <v>2937.9</v>
      </c>
      <c r="BD66" s="16">
        <v>210912</v>
      </c>
      <c r="BE66" s="16">
        <v>194811</v>
      </c>
      <c r="BF66" s="16">
        <v>210912</v>
      </c>
      <c r="BG66" s="16">
        <v>0</v>
      </c>
      <c r="BH66" s="16">
        <v>210912</v>
      </c>
      <c r="BI66" s="16">
        <v>210912</v>
      </c>
      <c r="BJ66" s="17">
        <v>66.53</v>
      </c>
      <c r="BK66" s="14">
        <v>2937.9</v>
      </c>
      <c r="BL66" s="16">
        <v>195458</v>
      </c>
      <c r="BM66" s="16">
        <v>179563</v>
      </c>
      <c r="BN66" s="16">
        <v>195458</v>
      </c>
      <c r="BO66" s="16">
        <v>0</v>
      </c>
      <c r="BP66" s="16">
        <v>195458</v>
      </c>
      <c r="BQ66" s="16">
        <v>195458</v>
      </c>
      <c r="BR66" s="17">
        <v>368.53</v>
      </c>
      <c r="BS66" s="14">
        <v>2937.9</v>
      </c>
      <c r="BT66" s="16">
        <v>1082704</v>
      </c>
      <c r="BU66" s="16">
        <v>1001053</v>
      </c>
      <c r="BV66" s="16">
        <v>1082704</v>
      </c>
      <c r="BW66" s="16">
        <v>0</v>
      </c>
      <c r="BX66" s="16">
        <v>1082704</v>
      </c>
      <c r="BY66" s="16">
        <v>1082704</v>
      </c>
      <c r="BZ66" s="17">
        <v>332.98</v>
      </c>
      <c r="CA66" s="17">
        <v>3298.08</v>
      </c>
      <c r="CB66" s="16">
        <v>1098195</v>
      </c>
      <c r="CC66" s="16">
        <v>1011881</v>
      </c>
      <c r="CD66" s="16">
        <v>0</v>
      </c>
      <c r="CE66" s="16">
        <v>1011881</v>
      </c>
      <c r="CF66" s="16">
        <v>1098195</v>
      </c>
      <c r="CG66" s="16">
        <v>0</v>
      </c>
      <c r="CH66" s="14">
        <v>2937.9</v>
      </c>
      <c r="CI66" s="16">
        <v>34</v>
      </c>
      <c r="CJ66" s="14">
        <v>0</v>
      </c>
      <c r="CK66" s="16">
        <v>2972</v>
      </c>
      <c r="CL66" s="17">
        <v>62.16</v>
      </c>
      <c r="CM66" s="16">
        <v>184740</v>
      </c>
      <c r="CN66" s="16">
        <v>2972</v>
      </c>
      <c r="CO66" s="17">
        <v>68.33</v>
      </c>
      <c r="CP66" s="16">
        <v>203077</v>
      </c>
      <c r="CQ66" s="17">
        <v>3.81</v>
      </c>
      <c r="CR66" s="17">
        <v>332.98</v>
      </c>
      <c r="CS66" s="16">
        <v>1269</v>
      </c>
      <c r="CT66" s="17">
        <v>31.52</v>
      </c>
      <c r="CU66" s="17">
        <v>3298.08</v>
      </c>
      <c r="CV66" s="16">
        <v>103955</v>
      </c>
      <c r="CW66" s="16">
        <v>95535</v>
      </c>
      <c r="CX66" s="16">
        <v>103955</v>
      </c>
      <c r="CY66" s="16">
        <v>0</v>
      </c>
      <c r="CZ66" s="16">
        <v>103955</v>
      </c>
      <c r="DA66" s="16">
        <v>103955</v>
      </c>
      <c r="DB66" s="17">
        <v>3.67</v>
      </c>
      <c r="DC66" s="17">
        <v>3298.08</v>
      </c>
      <c r="DD66" s="16">
        <v>12104</v>
      </c>
      <c r="DE66" s="16">
        <v>11112</v>
      </c>
      <c r="DF66" s="16">
        <v>12104</v>
      </c>
      <c r="DG66" s="16">
        <v>0</v>
      </c>
      <c r="DH66" s="16">
        <v>12104</v>
      </c>
      <c r="DI66" s="16">
        <v>12104</v>
      </c>
      <c r="DJ66" s="16">
        <v>22433804</v>
      </c>
      <c r="DK66" s="16">
        <v>0</v>
      </c>
      <c r="DL66" s="16">
        <v>508176</v>
      </c>
      <c r="DM66" s="16">
        <v>2750334</v>
      </c>
      <c r="DN66" s="16">
        <v>1930700</v>
      </c>
      <c r="DO66" s="16">
        <v>210912</v>
      </c>
      <c r="DP66" s="16">
        <v>195458</v>
      </c>
      <c r="DQ66" s="16">
        <v>1082704</v>
      </c>
      <c r="DR66" s="16">
        <v>1098195</v>
      </c>
      <c r="DS66" s="16">
        <v>0</v>
      </c>
      <c r="DT66" s="16">
        <v>184740</v>
      </c>
      <c r="DU66" s="16">
        <v>203077</v>
      </c>
      <c r="DV66" s="16">
        <v>1269</v>
      </c>
      <c r="DW66" s="16">
        <v>103955</v>
      </c>
      <c r="DX66" s="16">
        <v>12104</v>
      </c>
      <c r="DY66" s="16">
        <v>71853</v>
      </c>
      <c r="DZ66" s="16">
        <v>1022379</v>
      </c>
      <c r="EA66" s="16">
        <v>3485</v>
      </c>
      <c r="EB66" s="16">
        <v>31669439</v>
      </c>
      <c r="EC66" s="16">
        <v>1319526779</v>
      </c>
      <c r="ED66" s="18">
        <v>5.4</v>
      </c>
      <c r="EE66" s="16">
        <v>7125445</v>
      </c>
      <c r="EF66" s="16">
        <v>86259</v>
      </c>
      <c r="EG66" s="16">
        <v>87159</v>
      </c>
      <c r="EH66" s="16">
        <v>-900</v>
      </c>
      <c r="EI66" s="16">
        <v>7125445</v>
      </c>
      <c r="EJ66" s="16">
        <v>7124545</v>
      </c>
      <c r="EK66" s="16">
        <v>679924613</v>
      </c>
      <c r="EL66" s="16">
        <v>654622139</v>
      </c>
      <c r="EM66" s="16">
        <v>25302474</v>
      </c>
      <c r="EN66" s="18">
        <v>5.4</v>
      </c>
      <c r="EO66" s="16">
        <v>136633</v>
      </c>
      <c r="EP66" s="16">
        <v>0</v>
      </c>
      <c r="EQ66" s="16">
        <v>0</v>
      </c>
      <c r="ER66" s="16">
        <v>0</v>
      </c>
      <c r="ES66" s="16">
        <v>136633</v>
      </c>
      <c r="ET66" s="16">
        <v>136633</v>
      </c>
      <c r="EU66" s="16">
        <v>7124545</v>
      </c>
      <c r="EV66" s="16">
        <v>7261178</v>
      </c>
      <c r="EW66" s="16">
        <v>6749</v>
      </c>
      <c r="EX66" s="15">
        <v>3004.45</v>
      </c>
      <c r="EY66" s="16">
        <v>20277033</v>
      </c>
      <c r="EZ66" s="16">
        <v>6749</v>
      </c>
      <c r="FA66" s="17">
        <v>360.18</v>
      </c>
      <c r="FB66" s="16">
        <v>2430855</v>
      </c>
      <c r="FC66" s="16">
        <v>264</v>
      </c>
      <c r="FD66" s="17">
        <v>3301.89</v>
      </c>
      <c r="FE66" s="16">
        <v>871699</v>
      </c>
      <c r="FF66" s="16">
        <v>103955</v>
      </c>
      <c r="FG66" s="16">
        <v>12104</v>
      </c>
      <c r="FH66" s="16">
        <v>987758</v>
      </c>
      <c r="FI66" s="16">
        <v>20277033</v>
      </c>
      <c r="FJ66" s="16">
        <v>2430855</v>
      </c>
      <c r="FK66" s="16">
        <v>3080</v>
      </c>
      <c r="FL66" s="16">
        <v>1930700</v>
      </c>
      <c r="FM66" s="16">
        <v>210912</v>
      </c>
      <c r="FN66" s="16">
        <v>195458</v>
      </c>
      <c r="FO66" s="16">
        <v>1082704</v>
      </c>
      <c r="FP66" s="16">
        <v>27118500</v>
      </c>
      <c r="FQ66" s="16">
        <v>7261178</v>
      </c>
      <c r="FR66" s="16">
        <v>19857322</v>
      </c>
      <c r="FS66" s="15">
        <v>3364.63</v>
      </c>
      <c r="FT66" s="16">
        <v>300</v>
      </c>
      <c r="FU66" s="16">
        <v>1009389</v>
      </c>
      <c r="FV66" s="16">
        <v>19857322</v>
      </c>
      <c r="FW66" s="16">
        <v>0</v>
      </c>
      <c r="FX66" s="14">
        <v>76.5</v>
      </c>
      <c r="FY66" s="16">
        <v>7635</v>
      </c>
      <c r="FZ66" s="16">
        <v>584078</v>
      </c>
      <c r="GA66" s="14">
        <v>0</v>
      </c>
      <c r="GB66" s="16">
        <v>7413</v>
      </c>
      <c r="GC66" s="16">
        <v>0</v>
      </c>
      <c r="GD66" s="16">
        <v>584078</v>
      </c>
      <c r="GE66" s="16">
        <v>584078</v>
      </c>
      <c r="GF66" s="16">
        <v>31669439</v>
      </c>
      <c r="GG66" s="16">
        <v>27118500</v>
      </c>
      <c r="GH66" s="16">
        <v>0</v>
      </c>
      <c r="GI66" s="16">
        <v>4550939</v>
      </c>
      <c r="GJ66" s="16">
        <v>1319526779</v>
      </c>
      <c r="GK66" s="16">
        <v>1280807257</v>
      </c>
      <c r="GL66" s="16">
        <v>38719522</v>
      </c>
      <c r="GM66" s="16">
        <v>1280807257</v>
      </c>
      <c r="GN66" s="18">
        <v>3.0200000000000001E-2</v>
      </c>
      <c r="GO66" s="16">
        <v>8929</v>
      </c>
      <c r="GP66" s="16">
        <v>270</v>
      </c>
      <c r="GQ66" s="16">
        <v>8929</v>
      </c>
      <c r="GR66" s="16">
        <v>270</v>
      </c>
      <c r="GS66" s="16">
        <v>8659</v>
      </c>
      <c r="GT66" s="16">
        <v>886</v>
      </c>
      <c r="GU66" s="16">
        <v>685</v>
      </c>
      <c r="GV66" s="16">
        <v>201</v>
      </c>
      <c r="GW66" s="15">
        <v>3364.63</v>
      </c>
      <c r="GX66" s="16">
        <v>676291</v>
      </c>
      <c r="GY66" s="15">
        <v>3364.63</v>
      </c>
      <c r="GZ66" s="16">
        <v>10</v>
      </c>
      <c r="HA66" s="16">
        <v>33646</v>
      </c>
      <c r="HB66" s="15">
        <v>3364.63</v>
      </c>
      <c r="HC66" s="16">
        <v>7635</v>
      </c>
      <c r="HD66" s="15">
        <v>0.11600000000000001</v>
      </c>
      <c r="HE66" s="16">
        <v>2981062</v>
      </c>
      <c r="HF66" s="16">
        <v>676291</v>
      </c>
      <c r="HG66" s="16">
        <v>33646</v>
      </c>
      <c r="HH66" s="16">
        <v>2271125</v>
      </c>
      <c r="HI66" s="16">
        <v>1319526779</v>
      </c>
      <c r="HJ66" s="18">
        <v>1.7211700000000001</v>
      </c>
      <c r="HK66" s="18">
        <v>1.9617800000000001</v>
      </c>
      <c r="HL66" s="18">
        <v>0</v>
      </c>
      <c r="HM66" s="16">
        <v>1319526779</v>
      </c>
      <c r="HN66" s="16">
        <v>0</v>
      </c>
      <c r="HO66" s="16">
        <v>7635</v>
      </c>
      <c r="HP66" s="17">
        <v>0</v>
      </c>
      <c r="HQ66" s="16">
        <v>0</v>
      </c>
      <c r="HR66" s="15">
        <v>3364.63</v>
      </c>
      <c r="HS66" s="16">
        <v>0</v>
      </c>
      <c r="HT66" s="16">
        <v>4550939</v>
      </c>
      <c r="HU66" s="16">
        <v>8659</v>
      </c>
      <c r="HV66" s="16">
        <v>0</v>
      </c>
      <c r="HW66" s="16">
        <v>0</v>
      </c>
      <c r="HX66" s="16">
        <v>71853</v>
      </c>
      <c r="HY66" s="16">
        <v>676291</v>
      </c>
      <c r="HZ66" s="16">
        <v>33646</v>
      </c>
      <c r="IA66" s="16">
        <v>0</v>
      </c>
      <c r="IB66" s="16">
        <v>0</v>
      </c>
      <c r="IC66" s="16">
        <v>3904196</v>
      </c>
      <c r="ID66" s="16">
        <v>19857322</v>
      </c>
      <c r="IE66" s="16">
        <v>0</v>
      </c>
      <c r="IF66" s="16">
        <v>8659</v>
      </c>
      <c r="IG66" s="16">
        <v>0</v>
      </c>
      <c r="IH66" s="16">
        <v>0</v>
      </c>
      <c r="II66" s="16">
        <v>71853</v>
      </c>
      <c r="IJ66" s="16">
        <v>676291</v>
      </c>
      <c r="IK66" s="16">
        <v>33646</v>
      </c>
      <c r="IL66" s="16">
        <v>0</v>
      </c>
      <c r="IM66" s="16">
        <v>0</v>
      </c>
      <c r="IN66" s="16">
        <v>0</v>
      </c>
      <c r="IO66" s="16">
        <v>584078</v>
      </c>
      <c r="IP66" s="16">
        <v>21088143</v>
      </c>
      <c r="IQ66" s="16">
        <v>22433804</v>
      </c>
      <c r="IR66" s="16">
        <v>0</v>
      </c>
      <c r="IS66" s="16">
        <v>22433804</v>
      </c>
      <c r="IT66" s="19">
        <v>0.1</v>
      </c>
      <c r="IU66" s="16">
        <v>2243380</v>
      </c>
      <c r="IV66" s="16">
        <v>1319526779</v>
      </c>
      <c r="IW66" s="14">
        <v>2937.9</v>
      </c>
      <c r="IX66" s="16">
        <v>449139</v>
      </c>
      <c r="IY66" s="16">
        <v>416026</v>
      </c>
      <c r="IZ66" s="16">
        <v>449139</v>
      </c>
      <c r="JA66" s="17">
        <v>0.25</v>
      </c>
      <c r="JB66" s="19">
        <v>0.2316</v>
      </c>
      <c r="JC66" s="16">
        <v>2243380</v>
      </c>
      <c r="JD66" s="16">
        <v>519567</v>
      </c>
      <c r="JE66" s="17">
        <v>0.06</v>
      </c>
      <c r="JF66" s="16">
        <v>24719909</v>
      </c>
      <c r="JG66" s="16">
        <v>1483195</v>
      </c>
      <c r="JH66" s="16">
        <v>2243380</v>
      </c>
      <c r="JI66" s="16">
        <v>519567</v>
      </c>
      <c r="JJ66" s="16">
        <v>1483195</v>
      </c>
      <c r="JK66" s="16">
        <v>240618</v>
      </c>
      <c r="JL66" s="16">
        <v>519567</v>
      </c>
      <c r="JM66" s="18">
        <v>0</v>
      </c>
      <c r="JN66" s="16">
        <v>0</v>
      </c>
      <c r="JO66" s="16">
        <v>1483195</v>
      </c>
      <c r="JP66" s="16">
        <v>240618</v>
      </c>
      <c r="JQ66" s="16">
        <v>1723813</v>
      </c>
      <c r="JR66" s="16">
        <v>22433804</v>
      </c>
      <c r="JS66" s="19">
        <v>0</v>
      </c>
      <c r="JT66" s="16">
        <v>0</v>
      </c>
      <c r="JU66" s="17">
        <v>0</v>
      </c>
      <c r="JV66" s="16">
        <v>24719909</v>
      </c>
      <c r="JW66" s="16">
        <v>0</v>
      </c>
      <c r="JX66" s="16">
        <v>0</v>
      </c>
      <c r="JY66" s="16">
        <v>0</v>
      </c>
      <c r="JZ66" s="16">
        <v>0</v>
      </c>
      <c r="KA66" s="16">
        <v>47261</v>
      </c>
      <c r="KB66" s="16">
        <v>47754</v>
      </c>
      <c r="KC66" s="16">
        <v>-493</v>
      </c>
      <c r="KD66" s="16">
        <v>3904196</v>
      </c>
      <c r="KE66" s="16">
        <v>-493</v>
      </c>
      <c r="KF66" s="16">
        <v>3904689</v>
      </c>
      <c r="KG66" s="16">
        <v>-900</v>
      </c>
      <c r="KH66" s="16">
        <v>-493</v>
      </c>
      <c r="KI66" s="16">
        <v>-1393</v>
      </c>
      <c r="KJ66" s="16">
        <v>7125445</v>
      </c>
      <c r="KK66" s="16">
        <v>3904689</v>
      </c>
      <c r="KL66" s="18">
        <v>11030134</v>
      </c>
      <c r="KM66" s="16">
        <v>240618</v>
      </c>
      <c r="KN66" s="16">
        <v>0</v>
      </c>
      <c r="KO66" s="16">
        <v>0</v>
      </c>
      <c r="KP66" s="16">
        <v>0</v>
      </c>
      <c r="KQ66" s="16">
        <v>11270752</v>
      </c>
      <c r="KR66" s="16">
        <v>4007958</v>
      </c>
      <c r="KS66" s="16">
        <v>0</v>
      </c>
      <c r="KT66" s="16">
        <v>0</v>
      </c>
      <c r="KU66" s="16">
        <v>15278710</v>
      </c>
      <c r="KV66" s="16">
        <v>240618</v>
      </c>
      <c r="KW66" s="16">
        <v>15038092</v>
      </c>
      <c r="KX66" s="16">
        <v>1319526779</v>
      </c>
      <c r="KY66" s="16">
        <v>11.39658</v>
      </c>
      <c r="KZ66" s="16">
        <v>240618</v>
      </c>
      <c r="LA66" s="16">
        <v>1629064148</v>
      </c>
      <c r="LB66" s="16">
        <v>0.1477</v>
      </c>
      <c r="LC66" s="16">
        <v>11.39658</v>
      </c>
      <c r="LD66" s="16">
        <v>11.544280000000001</v>
      </c>
      <c r="LE66" s="16">
        <v>1098195</v>
      </c>
      <c r="LF66" s="16">
        <v>0</v>
      </c>
      <c r="LG66" s="16">
        <v>184740</v>
      </c>
      <c r="LH66" s="16">
        <v>203077</v>
      </c>
      <c r="LI66" s="16">
        <v>1269</v>
      </c>
      <c r="LJ66" s="16">
        <v>103955</v>
      </c>
      <c r="LK66" s="16">
        <v>12104</v>
      </c>
      <c r="LL66" s="16">
        <v>71853</v>
      </c>
      <c r="LM66" s="16">
        <v>1531487</v>
      </c>
      <c r="LN66" s="16">
        <v>21088143</v>
      </c>
      <c r="LO66" s="18">
        <v>1531487</v>
      </c>
      <c r="LP66" s="16">
        <v>19556656</v>
      </c>
      <c r="LQ66" s="16">
        <v>31669439</v>
      </c>
      <c r="LR66" s="18">
        <v>0</v>
      </c>
      <c r="LS66" s="18">
        <v>0</v>
      </c>
      <c r="LT66" s="18">
        <v>1723813</v>
      </c>
      <c r="LU66" s="16">
        <v>0</v>
      </c>
      <c r="LV66" s="16">
        <v>584078</v>
      </c>
      <c r="LW66" s="16">
        <v>0</v>
      </c>
      <c r="LX66" s="16">
        <v>0</v>
      </c>
      <c r="LY66" s="16">
        <v>0</v>
      </c>
      <c r="LZ66" s="16">
        <v>0</v>
      </c>
      <c r="MA66" s="16">
        <v>0</v>
      </c>
      <c r="MB66" s="16">
        <v>11270752</v>
      </c>
      <c r="MC66" s="16">
        <v>584078</v>
      </c>
      <c r="MD66" s="16">
        <v>0</v>
      </c>
      <c r="ME66" s="16">
        <v>1483195</v>
      </c>
      <c r="MF66" s="16">
        <v>0</v>
      </c>
      <c r="MG66" s="16">
        <v>136633</v>
      </c>
      <c r="MH66" s="16">
        <v>-1393</v>
      </c>
      <c r="MI66" s="16">
        <v>0</v>
      </c>
      <c r="MJ66" s="16">
        <v>13473265</v>
      </c>
      <c r="MK66" s="16">
        <v>1629064148</v>
      </c>
      <c r="ML66" s="16">
        <v>0.67</v>
      </c>
      <c r="MM66" s="16">
        <v>1091473</v>
      </c>
      <c r="MN66" s="16">
        <v>0.04</v>
      </c>
      <c r="MO66" s="16">
        <v>24719909</v>
      </c>
      <c r="MP66" s="16">
        <v>988796</v>
      </c>
      <c r="MQ66" s="16">
        <v>1091473</v>
      </c>
      <c r="MR66" s="16">
        <v>988796</v>
      </c>
      <c r="MS66" s="16">
        <v>102677</v>
      </c>
      <c r="MT66" s="17">
        <v>0.06</v>
      </c>
      <c r="MU66" s="17">
        <v>0</v>
      </c>
      <c r="MV66" s="17">
        <v>0</v>
      </c>
      <c r="MW66" s="17">
        <v>0</v>
      </c>
      <c r="MX66" s="17">
        <v>0.04</v>
      </c>
      <c r="MY66" s="17">
        <v>0.1</v>
      </c>
      <c r="MZ66" s="16">
        <v>1483195</v>
      </c>
      <c r="NA66" s="16">
        <v>0</v>
      </c>
      <c r="NB66" s="18">
        <v>0</v>
      </c>
      <c r="NC66" s="16">
        <v>0</v>
      </c>
      <c r="ND66" s="17">
        <v>1483195</v>
      </c>
      <c r="NE66" s="16">
        <v>1400000</v>
      </c>
      <c r="NF66" s="16">
        <v>29448</v>
      </c>
      <c r="NG66" s="16">
        <v>537591</v>
      </c>
      <c r="NH66" s="16">
        <v>0</v>
      </c>
      <c r="NI66" s="16">
        <v>0</v>
      </c>
      <c r="NJ66" s="17">
        <v>0</v>
      </c>
      <c r="NK66" s="17">
        <v>6594251</v>
      </c>
    </row>
    <row r="67" spans="1:375" x14ac:dyDescent="0.55000000000000004">
      <c r="A67" s="13" t="s">
        <v>1177</v>
      </c>
      <c r="B67" s="13" t="s">
        <v>1235</v>
      </c>
      <c r="C67" s="13" t="s">
        <v>130</v>
      </c>
      <c r="D67" s="13" t="s">
        <v>131</v>
      </c>
      <c r="E67" s="14">
        <v>1173.0999999999999</v>
      </c>
      <c r="F67" s="15">
        <v>-3.75</v>
      </c>
      <c r="G67" s="16">
        <v>7413</v>
      </c>
      <c r="H67" s="16">
        <v>0</v>
      </c>
      <c r="I67" s="16">
        <v>6553</v>
      </c>
      <c r="J67" s="15">
        <v>-3.75</v>
      </c>
      <c r="K67" s="16">
        <v>-24574</v>
      </c>
      <c r="L67" s="16">
        <v>7413</v>
      </c>
      <c r="M67" s="16">
        <v>222</v>
      </c>
      <c r="N67" s="16">
        <v>7635</v>
      </c>
      <c r="O67" s="17">
        <v>614.25</v>
      </c>
      <c r="P67" s="17">
        <v>145.18</v>
      </c>
      <c r="Q67" s="14">
        <v>1173.0999999999999</v>
      </c>
      <c r="R67" s="17">
        <v>1318.28</v>
      </c>
      <c r="S67" s="17">
        <v>1.66</v>
      </c>
      <c r="T67" s="17">
        <v>1319.94</v>
      </c>
      <c r="U67" s="15">
        <v>12.18</v>
      </c>
      <c r="V67" s="15">
        <v>4.72</v>
      </c>
      <c r="W67" s="15">
        <f>Data_AidAndLevy4[[#This Row],[L310]]*Data_AidAndLevy4[[#This Row],[L203]]</f>
        <v>36037.199999999997</v>
      </c>
      <c r="X67" s="17">
        <v>1.36</v>
      </c>
      <c r="Y67" s="17">
        <f>Data_AidAndLevy4[[#This Row],[L311]]*Data_AidAndLevy4[[#This Row],[L203]]</f>
        <v>10383.6</v>
      </c>
      <c r="Z67" s="15">
        <v>0</v>
      </c>
      <c r="AA67" s="15">
        <v>18.260000000000002</v>
      </c>
      <c r="AB67" s="17">
        <v>1318.28</v>
      </c>
      <c r="AC67" s="15">
        <v>1336.54</v>
      </c>
      <c r="AD67" s="17">
        <v>145.18</v>
      </c>
      <c r="AE67" s="15">
        <v>1191.3599999999999</v>
      </c>
      <c r="AF67" s="16">
        <v>7635</v>
      </c>
      <c r="AG67" s="14">
        <v>1173.0999999999999</v>
      </c>
      <c r="AH67" s="16">
        <v>8956619</v>
      </c>
      <c r="AI67" s="16">
        <v>8799972</v>
      </c>
      <c r="AJ67" s="17">
        <v>1.01</v>
      </c>
      <c r="AK67" s="16">
        <v>8887972</v>
      </c>
      <c r="AL67" s="16">
        <v>8956619</v>
      </c>
      <c r="AM67" s="16">
        <v>0</v>
      </c>
      <c r="AN67" s="16">
        <v>7635</v>
      </c>
      <c r="AO67" s="15">
        <v>18.260000000000002</v>
      </c>
      <c r="AP67" s="16">
        <v>139415</v>
      </c>
      <c r="AQ67" s="16">
        <v>7635</v>
      </c>
      <c r="AR67" s="17">
        <v>145.18</v>
      </c>
      <c r="AS67" s="16">
        <v>1108449</v>
      </c>
      <c r="AT67" s="17">
        <v>633.32000000000005</v>
      </c>
      <c r="AU67" s="14">
        <v>1173.0999999999999</v>
      </c>
      <c r="AV67" s="16">
        <v>742948</v>
      </c>
      <c r="AW67" s="16">
        <v>729176</v>
      </c>
      <c r="AX67" s="16">
        <v>742948</v>
      </c>
      <c r="AY67" s="16">
        <v>0</v>
      </c>
      <c r="AZ67" s="16">
        <v>742948</v>
      </c>
      <c r="BA67" s="16">
        <v>742948</v>
      </c>
      <c r="BB67" s="17">
        <v>69.819999999999993</v>
      </c>
      <c r="BC67" s="14">
        <v>1173.0999999999999</v>
      </c>
      <c r="BD67" s="16">
        <v>81906</v>
      </c>
      <c r="BE67" s="16">
        <v>80319</v>
      </c>
      <c r="BF67" s="16">
        <v>81906</v>
      </c>
      <c r="BG67" s="16">
        <v>0</v>
      </c>
      <c r="BH67" s="16">
        <v>81906</v>
      </c>
      <c r="BI67" s="16">
        <v>81906</v>
      </c>
      <c r="BJ67" s="17">
        <v>73.23</v>
      </c>
      <c r="BK67" s="14">
        <v>1173.0999999999999</v>
      </c>
      <c r="BL67" s="16">
        <v>85906</v>
      </c>
      <c r="BM67" s="16">
        <v>84142</v>
      </c>
      <c r="BN67" s="16">
        <v>85906</v>
      </c>
      <c r="BO67" s="16">
        <v>0</v>
      </c>
      <c r="BP67" s="16">
        <v>85906</v>
      </c>
      <c r="BQ67" s="16">
        <v>85906</v>
      </c>
      <c r="BR67" s="17">
        <v>368.53</v>
      </c>
      <c r="BS67" s="14">
        <v>1173.0999999999999</v>
      </c>
      <c r="BT67" s="16">
        <v>432323</v>
      </c>
      <c r="BU67" s="16">
        <v>424744</v>
      </c>
      <c r="BV67" s="16">
        <v>432323</v>
      </c>
      <c r="BW67" s="16">
        <v>0</v>
      </c>
      <c r="BX67" s="16">
        <v>432323</v>
      </c>
      <c r="BY67" s="16">
        <v>432323</v>
      </c>
      <c r="BZ67" s="17">
        <v>337.26</v>
      </c>
      <c r="CA67" s="17">
        <v>1318.28</v>
      </c>
      <c r="CB67" s="16">
        <v>444603</v>
      </c>
      <c r="CC67" s="16">
        <v>440682</v>
      </c>
      <c r="CD67" s="16">
        <v>14743</v>
      </c>
      <c r="CE67" s="16">
        <v>455425</v>
      </c>
      <c r="CF67" s="16">
        <v>444603</v>
      </c>
      <c r="CG67" s="16">
        <v>10822</v>
      </c>
      <c r="CH67" s="14">
        <v>1173.0999999999999</v>
      </c>
      <c r="CI67" s="16">
        <v>61</v>
      </c>
      <c r="CJ67" s="14">
        <v>0</v>
      </c>
      <c r="CK67" s="16">
        <v>1234</v>
      </c>
      <c r="CL67" s="17">
        <v>62.47</v>
      </c>
      <c r="CM67" s="16">
        <v>77088</v>
      </c>
      <c r="CN67" s="16">
        <v>1234</v>
      </c>
      <c r="CO67" s="17">
        <v>69.650000000000006</v>
      </c>
      <c r="CP67" s="16">
        <v>85948</v>
      </c>
      <c r="CQ67" s="17">
        <v>1.66</v>
      </c>
      <c r="CR67" s="17">
        <v>337.26</v>
      </c>
      <c r="CS67" s="16">
        <v>560</v>
      </c>
      <c r="CT67" s="17">
        <v>41.7</v>
      </c>
      <c r="CU67" s="17">
        <v>1318.28</v>
      </c>
      <c r="CV67" s="16">
        <v>54972</v>
      </c>
      <c r="CW67" s="16">
        <v>54759</v>
      </c>
      <c r="CX67" s="16">
        <v>54972</v>
      </c>
      <c r="CY67" s="16">
        <v>0</v>
      </c>
      <c r="CZ67" s="16">
        <v>54972</v>
      </c>
      <c r="DA67" s="16">
        <v>54972</v>
      </c>
      <c r="DB67" s="17">
        <v>4.8</v>
      </c>
      <c r="DC67" s="17">
        <v>1318.28</v>
      </c>
      <c r="DD67" s="16">
        <v>6328</v>
      </c>
      <c r="DE67" s="16">
        <v>6297</v>
      </c>
      <c r="DF67" s="16">
        <v>6328</v>
      </c>
      <c r="DG67" s="16">
        <v>0</v>
      </c>
      <c r="DH67" s="16">
        <v>6328</v>
      </c>
      <c r="DI67" s="16">
        <v>6328</v>
      </c>
      <c r="DJ67" s="16">
        <v>8956619</v>
      </c>
      <c r="DK67" s="16">
        <v>0</v>
      </c>
      <c r="DL67" s="16">
        <v>139415</v>
      </c>
      <c r="DM67" s="16">
        <v>1108449</v>
      </c>
      <c r="DN67" s="16">
        <v>742948</v>
      </c>
      <c r="DO67" s="16">
        <v>81906</v>
      </c>
      <c r="DP67" s="16">
        <v>85906</v>
      </c>
      <c r="DQ67" s="16">
        <v>432323</v>
      </c>
      <c r="DR67" s="16">
        <v>444603</v>
      </c>
      <c r="DS67" s="16">
        <v>10822</v>
      </c>
      <c r="DT67" s="16">
        <v>77088</v>
      </c>
      <c r="DU67" s="16">
        <v>85948</v>
      </c>
      <c r="DV67" s="16">
        <v>560</v>
      </c>
      <c r="DW67" s="16">
        <v>54972</v>
      </c>
      <c r="DX67" s="16">
        <v>6328</v>
      </c>
      <c r="DY67" s="16">
        <v>91771</v>
      </c>
      <c r="DZ67" s="16">
        <v>295670</v>
      </c>
      <c r="EA67" s="16">
        <v>0</v>
      </c>
      <c r="EB67" s="16">
        <v>12431786</v>
      </c>
      <c r="EC67" s="16">
        <v>990422191</v>
      </c>
      <c r="ED67" s="18">
        <v>5.4</v>
      </c>
      <c r="EE67" s="16">
        <v>5348280</v>
      </c>
      <c r="EF67" s="16">
        <v>363376</v>
      </c>
      <c r="EG67" s="16">
        <v>327473</v>
      </c>
      <c r="EH67" s="16">
        <v>35903</v>
      </c>
      <c r="EI67" s="16">
        <v>5348280</v>
      </c>
      <c r="EJ67" s="16">
        <v>5384183</v>
      </c>
      <c r="EK67" s="16">
        <v>228751556</v>
      </c>
      <c r="EL67" s="16">
        <v>207442712</v>
      </c>
      <c r="EM67" s="16">
        <v>21308844</v>
      </c>
      <c r="EN67" s="18">
        <v>5.4</v>
      </c>
      <c r="EO67" s="16">
        <v>115068</v>
      </c>
      <c r="EP67" s="16">
        <v>0</v>
      </c>
      <c r="EQ67" s="16">
        <v>0</v>
      </c>
      <c r="ER67" s="16">
        <v>0</v>
      </c>
      <c r="ES67" s="16">
        <v>115068</v>
      </c>
      <c r="ET67" s="16">
        <v>115068</v>
      </c>
      <c r="EU67" s="16">
        <v>5384183</v>
      </c>
      <c r="EV67" s="16">
        <v>5499251</v>
      </c>
      <c r="EW67" s="16">
        <v>6749</v>
      </c>
      <c r="EX67" s="15">
        <v>1191.3599999999999</v>
      </c>
      <c r="EY67" s="16">
        <v>8040489</v>
      </c>
      <c r="EZ67" s="16">
        <v>6749</v>
      </c>
      <c r="FA67" s="17">
        <v>145.18</v>
      </c>
      <c r="FB67" s="16">
        <v>979820</v>
      </c>
      <c r="FC67" s="16">
        <v>264</v>
      </c>
      <c r="FD67" s="17">
        <v>1319.94</v>
      </c>
      <c r="FE67" s="16">
        <v>348464</v>
      </c>
      <c r="FF67" s="16">
        <v>54972</v>
      </c>
      <c r="FG67" s="16">
        <v>6328</v>
      </c>
      <c r="FH67" s="16">
        <v>409764</v>
      </c>
      <c r="FI67" s="16">
        <v>8040489</v>
      </c>
      <c r="FJ67" s="16">
        <v>979820</v>
      </c>
      <c r="FK67" s="16">
        <v>-24574</v>
      </c>
      <c r="FL67" s="16">
        <v>742948</v>
      </c>
      <c r="FM67" s="16">
        <v>81906</v>
      </c>
      <c r="FN67" s="16">
        <v>85906</v>
      </c>
      <c r="FO67" s="16">
        <v>432323</v>
      </c>
      <c r="FP67" s="16">
        <v>10748582</v>
      </c>
      <c r="FQ67" s="16">
        <v>5499251</v>
      </c>
      <c r="FR67" s="16">
        <v>5249331</v>
      </c>
      <c r="FS67" s="15">
        <v>1336.54</v>
      </c>
      <c r="FT67" s="16">
        <v>300</v>
      </c>
      <c r="FU67" s="16">
        <v>400962</v>
      </c>
      <c r="FV67" s="16">
        <v>5249331</v>
      </c>
      <c r="FW67" s="16">
        <v>0</v>
      </c>
      <c r="FX67" s="14">
        <v>27</v>
      </c>
      <c r="FY67" s="16">
        <v>7635</v>
      </c>
      <c r="FZ67" s="16">
        <v>206145</v>
      </c>
      <c r="GA67" s="14">
        <v>0</v>
      </c>
      <c r="GB67" s="16">
        <v>7413</v>
      </c>
      <c r="GC67" s="16">
        <v>0</v>
      </c>
      <c r="GD67" s="16">
        <v>206145</v>
      </c>
      <c r="GE67" s="16">
        <v>206145</v>
      </c>
      <c r="GF67" s="16">
        <v>12431786</v>
      </c>
      <c r="GG67" s="16">
        <v>10748582</v>
      </c>
      <c r="GH67" s="16">
        <v>0</v>
      </c>
      <c r="GI67" s="16">
        <v>1683204</v>
      </c>
      <c r="GJ67" s="16">
        <v>990422191</v>
      </c>
      <c r="GK67" s="16">
        <v>903888948</v>
      </c>
      <c r="GL67" s="16">
        <v>86533243</v>
      </c>
      <c r="GM67" s="16">
        <v>903888948</v>
      </c>
      <c r="GN67" s="18">
        <v>9.5699999999999993E-2</v>
      </c>
      <c r="GO67" s="16">
        <v>2304</v>
      </c>
      <c r="GP67" s="16">
        <v>220</v>
      </c>
      <c r="GQ67" s="16">
        <v>2304</v>
      </c>
      <c r="GR67" s="16">
        <v>220</v>
      </c>
      <c r="GS67" s="16">
        <v>2084</v>
      </c>
      <c r="GT67" s="16">
        <v>886</v>
      </c>
      <c r="GU67" s="16">
        <v>685</v>
      </c>
      <c r="GV67" s="16">
        <v>201</v>
      </c>
      <c r="GW67" s="15">
        <v>1336.54</v>
      </c>
      <c r="GX67" s="16">
        <v>268645</v>
      </c>
      <c r="GY67" s="15">
        <v>1336.54</v>
      </c>
      <c r="GZ67" s="16">
        <v>10</v>
      </c>
      <c r="HA67" s="16">
        <v>13365</v>
      </c>
      <c r="HB67" s="15">
        <v>1336.54</v>
      </c>
      <c r="HC67" s="16">
        <v>7635</v>
      </c>
      <c r="HD67" s="15">
        <v>0.11600000000000001</v>
      </c>
      <c r="HE67" s="16">
        <v>1184174</v>
      </c>
      <c r="HF67" s="16">
        <v>268645</v>
      </c>
      <c r="HG67" s="16">
        <v>13365</v>
      </c>
      <c r="HH67" s="16">
        <v>902164</v>
      </c>
      <c r="HI67" s="16">
        <v>990422191</v>
      </c>
      <c r="HJ67" s="18">
        <v>0.91088999999999998</v>
      </c>
      <c r="HK67" s="18">
        <v>1.9617800000000001</v>
      </c>
      <c r="HL67" s="18">
        <v>0</v>
      </c>
      <c r="HM67" s="16">
        <v>990422191</v>
      </c>
      <c r="HN67" s="16">
        <v>0</v>
      </c>
      <c r="HO67" s="16">
        <v>7635</v>
      </c>
      <c r="HP67" s="17">
        <v>0</v>
      </c>
      <c r="HQ67" s="16">
        <v>0</v>
      </c>
      <c r="HR67" s="15">
        <v>1336.54</v>
      </c>
      <c r="HS67" s="16">
        <v>0</v>
      </c>
      <c r="HT67" s="16">
        <v>1683204</v>
      </c>
      <c r="HU67" s="16">
        <v>2084</v>
      </c>
      <c r="HV67" s="16">
        <v>0</v>
      </c>
      <c r="HW67" s="16">
        <v>0</v>
      </c>
      <c r="HX67" s="16">
        <v>91771</v>
      </c>
      <c r="HY67" s="16">
        <v>268645</v>
      </c>
      <c r="HZ67" s="16">
        <v>13365</v>
      </c>
      <c r="IA67" s="16">
        <v>0</v>
      </c>
      <c r="IB67" s="16">
        <v>0</v>
      </c>
      <c r="IC67" s="16">
        <v>1490881</v>
      </c>
      <c r="ID67" s="16">
        <v>5249331</v>
      </c>
      <c r="IE67" s="16">
        <v>0</v>
      </c>
      <c r="IF67" s="16">
        <v>2084</v>
      </c>
      <c r="IG67" s="16">
        <v>0</v>
      </c>
      <c r="IH67" s="16">
        <v>0</v>
      </c>
      <c r="II67" s="16">
        <v>91771</v>
      </c>
      <c r="IJ67" s="16">
        <v>268645</v>
      </c>
      <c r="IK67" s="16">
        <v>13365</v>
      </c>
      <c r="IL67" s="16">
        <v>0</v>
      </c>
      <c r="IM67" s="16">
        <v>0</v>
      </c>
      <c r="IN67" s="16">
        <v>0</v>
      </c>
      <c r="IO67" s="16">
        <v>206145</v>
      </c>
      <c r="IP67" s="16">
        <v>5647799</v>
      </c>
      <c r="IQ67" s="16">
        <v>8956619</v>
      </c>
      <c r="IR67" s="16">
        <v>0</v>
      </c>
      <c r="IS67" s="16">
        <v>8956619</v>
      </c>
      <c r="IT67" s="19">
        <v>0.1</v>
      </c>
      <c r="IU67" s="16">
        <v>895662</v>
      </c>
      <c r="IV67" s="16">
        <v>990422191</v>
      </c>
      <c r="IW67" s="14">
        <v>1173.0999999999999</v>
      </c>
      <c r="IX67" s="16">
        <v>844278</v>
      </c>
      <c r="IY67" s="16">
        <v>416026</v>
      </c>
      <c r="IZ67" s="16">
        <v>844278</v>
      </c>
      <c r="JA67" s="17">
        <v>0.25</v>
      </c>
      <c r="JB67" s="19">
        <v>0.1232</v>
      </c>
      <c r="JC67" s="16">
        <v>895662</v>
      </c>
      <c r="JD67" s="16">
        <v>110346</v>
      </c>
      <c r="JE67" s="17">
        <v>0.04</v>
      </c>
      <c r="JF67" s="16">
        <v>15763974</v>
      </c>
      <c r="JG67" s="16">
        <v>630559</v>
      </c>
      <c r="JH67" s="16">
        <v>895662</v>
      </c>
      <c r="JI67" s="16">
        <v>110346</v>
      </c>
      <c r="JJ67" s="16">
        <v>630559</v>
      </c>
      <c r="JK67" s="16">
        <v>154757</v>
      </c>
      <c r="JL67" s="16">
        <v>110346</v>
      </c>
      <c r="JM67" s="18">
        <v>0</v>
      </c>
      <c r="JN67" s="16">
        <v>0</v>
      </c>
      <c r="JO67" s="16">
        <v>630559</v>
      </c>
      <c r="JP67" s="16">
        <v>154757</v>
      </c>
      <c r="JQ67" s="16">
        <v>785316</v>
      </c>
      <c r="JR67" s="16">
        <v>8956619</v>
      </c>
      <c r="JS67" s="19">
        <v>0</v>
      </c>
      <c r="JT67" s="16">
        <v>0</v>
      </c>
      <c r="JU67" s="17">
        <v>0</v>
      </c>
      <c r="JV67" s="16">
        <v>15763974</v>
      </c>
      <c r="JW67" s="16">
        <v>0</v>
      </c>
      <c r="JX67" s="16">
        <v>0</v>
      </c>
      <c r="JY67" s="16">
        <v>0</v>
      </c>
      <c r="JZ67" s="16">
        <v>0</v>
      </c>
      <c r="KA67" s="16">
        <v>119891</v>
      </c>
      <c r="KB67" s="16">
        <v>108045</v>
      </c>
      <c r="KC67" s="16">
        <v>11846</v>
      </c>
      <c r="KD67" s="16">
        <v>1490881</v>
      </c>
      <c r="KE67" s="16">
        <v>11846</v>
      </c>
      <c r="KF67" s="16">
        <v>1479035</v>
      </c>
      <c r="KG67" s="16">
        <v>35903</v>
      </c>
      <c r="KH67" s="16">
        <v>11846</v>
      </c>
      <c r="KI67" s="16">
        <v>47749</v>
      </c>
      <c r="KJ67" s="16">
        <v>5348280</v>
      </c>
      <c r="KK67" s="16">
        <v>1479035</v>
      </c>
      <c r="KL67" s="18">
        <v>6827315</v>
      </c>
      <c r="KM67" s="16">
        <v>154757</v>
      </c>
      <c r="KN67" s="16">
        <v>0</v>
      </c>
      <c r="KO67" s="16">
        <v>0</v>
      </c>
      <c r="KP67" s="16">
        <v>0</v>
      </c>
      <c r="KQ67" s="16">
        <v>6982072</v>
      </c>
      <c r="KR67" s="16">
        <v>0</v>
      </c>
      <c r="KS67" s="16">
        <v>0</v>
      </c>
      <c r="KT67" s="16">
        <v>0</v>
      </c>
      <c r="KU67" s="16">
        <v>6982072</v>
      </c>
      <c r="KV67" s="16">
        <v>154757</v>
      </c>
      <c r="KW67" s="16">
        <v>6827315</v>
      </c>
      <c r="KX67" s="16">
        <v>990422191</v>
      </c>
      <c r="KY67" s="16">
        <v>6.8933400000000002</v>
      </c>
      <c r="KZ67" s="16">
        <v>154757</v>
      </c>
      <c r="LA67" s="16">
        <v>1102337469</v>
      </c>
      <c r="LB67" s="16">
        <v>0.14038999999999999</v>
      </c>
      <c r="LC67" s="16">
        <v>6.8933400000000002</v>
      </c>
      <c r="LD67" s="16">
        <v>7.0337300000000003</v>
      </c>
      <c r="LE67" s="16">
        <v>444603</v>
      </c>
      <c r="LF67" s="16">
        <v>10822</v>
      </c>
      <c r="LG67" s="16">
        <v>77088</v>
      </c>
      <c r="LH67" s="16">
        <v>85948</v>
      </c>
      <c r="LI67" s="16">
        <v>560</v>
      </c>
      <c r="LJ67" s="16">
        <v>54972</v>
      </c>
      <c r="LK67" s="16">
        <v>6328</v>
      </c>
      <c r="LL67" s="16">
        <v>91771</v>
      </c>
      <c r="LM67" s="16">
        <v>588550</v>
      </c>
      <c r="LN67" s="16">
        <v>5647799</v>
      </c>
      <c r="LO67" s="18">
        <v>588550</v>
      </c>
      <c r="LP67" s="16">
        <v>5059249</v>
      </c>
      <c r="LQ67" s="16">
        <v>12431786</v>
      </c>
      <c r="LR67" s="18">
        <v>0</v>
      </c>
      <c r="LS67" s="18">
        <v>0</v>
      </c>
      <c r="LT67" s="18">
        <v>785316</v>
      </c>
      <c r="LU67" s="16">
        <v>0</v>
      </c>
      <c r="LV67" s="16">
        <v>206145</v>
      </c>
      <c r="LW67" s="16">
        <v>0</v>
      </c>
      <c r="LX67" s="16">
        <v>0</v>
      </c>
      <c r="LY67" s="16">
        <v>0</v>
      </c>
      <c r="LZ67" s="16">
        <v>0</v>
      </c>
      <c r="MA67" s="16">
        <v>0</v>
      </c>
      <c r="MB67" s="16">
        <v>6982072</v>
      </c>
      <c r="MC67" s="16">
        <v>206145</v>
      </c>
      <c r="MD67" s="16">
        <v>0</v>
      </c>
      <c r="ME67" s="16">
        <v>630559</v>
      </c>
      <c r="MF67" s="16">
        <v>0</v>
      </c>
      <c r="MG67" s="16">
        <v>115068</v>
      </c>
      <c r="MH67" s="16">
        <v>47749</v>
      </c>
      <c r="MI67" s="16">
        <v>0</v>
      </c>
      <c r="MJ67" s="16">
        <v>7981593</v>
      </c>
      <c r="MK67" s="16">
        <v>1102337469</v>
      </c>
      <c r="ML67" s="16">
        <v>0.67</v>
      </c>
      <c r="MM67" s="16">
        <v>738566</v>
      </c>
      <c r="MN67" s="16">
        <v>0</v>
      </c>
      <c r="MO67" s="16">
        <v>15763974</v>
      </c>
      <c r="MP67" s="16">
        <v>0</v>
      </c>
      <c r="MQ67" s="16">
        <v>738566</v>
      </c>
      <c r="MR67" s="16">
        <v>0</v>
      </c>
      <c r="MS67" s="16">
        <v>738566</v>
      </c>
      <c r="MT67" s="17">
        <v>0.04</v>
      </c>
      <c r="MU67" s="17">
        <v>0</v>
      </c>
      <c r="MV67" s="17">
        <v>0</v>
      </c>
      <c r="MW67" s="17">
        <v>0</v>
      </c>
      <c r="MX67" s="17">
        <v>0</v>
      </c>
      <c r="MY67" s="17">
        <v>0.04</v>
      </c>
      <c r="MZ67" s="16">
        <v>630559</v>
      </c>
      <c r="NA67" s="16">
        <v>0</v>
      </c>
      <c r="NB67" s="18">
        <v>0</v>
      </c>
      <c r="NC67" s="16">
        <v>0</v>
      </c>
      <c r="ND67" s="17">
        <v>630559</v>
      </c>
      <c r="NE67" s="16">
        <v>459500</v>
      </c>
      <c r="NF67" s="16">
        <v>0</v>
      </c>
      <c r="NG67" s="16">
        <v>363771</v>
      </c>
      <c r="NH67" s="16">
        <v>0</v>
      </c>
      <c r="NI67" s="16">
        <v>0</v>
      </c>
      <c r="NJ67" s="17">
        <v>0</v>
      </c>
      <c r="NK67" s="17">
        <v>2090288</v>
      </c>
    </row>
    <row r="68" spans="1:375" x14ac:dyDescent="0.55000000000000004">
      <c r="A68" s="13" t="s">
        <v>1199</v>
      </c>
      <c r="B68" s="13" t="s">
        <v>1215</v>
      </c>
      <c r="C68" s="13" t="s">
        <v>132</v>
      </c>
      <c r="D68" s="13" t="s">
        <v>133</v>
      </c>
      <c r="E68" s="14">
        <v>3604.2</v>
      </c>
      <c r="F68" s="15">
        <v>-3</v>
      </c>
      <c r="G68" s="16">
        <v>7424</v>
      </c>
      <c r="H68" s="16">
        <v>-22272</v>
      </c>
      <c r="I68" s="16">
        <v>6553</v>
      </c>
      <c r="J68" s="15">
        <v>-3</v>
      </c>
      <c r="K68" s="16">
        <v>-19659</v>
      </c>
      <c r="L68" s="16">
        <v>7424</v>
      </c>
      <c r="M68" s="16">
        <v>222</v>
      </c>
      <c r="N68" s="16">
        <v>7646</v>
      </c>
      <c r="O68" s="17">
        <v>636.99</v>
      </c>
      <c r="P68" s="17">
        <v>814.18</v>
      </c>
      <c r="Q68" s="14">
        <v>3604.2</v>
      </c>
      <c r="R68" s="17">
        <v>4418.38</v>
      </c>
      <c r="S68" s="17">
        <v>0</v>
      </c>
      <c r="T68" s="17">
        <v>4418.38</v>
      </c>
      <c r="U68" s="15">
        <v>17.7</v>
      </c>
      <c r="V68" s="15">
        <v>21.632000000000001</v>
      </c>
      <c r="W68" s="15">
        <f>Data_AidAndLevy4[[#This Row],[L310]]*Data_AidAndLevy4[[#This Row],[L203]]</f>
        <v>165398.272</v>
      </c>
      <c r="X68" s="17">
        <v>8.06</v>
      </c>
      <c r="Y68" s="17">
        <f>Data_AidAndLevy4[[#This Row],[L311]]*Data_AidAndLevy4[[#This Row],[L203]]</f>
        <v>61626.76</v>
      </c>
      <c r="Z68" s="15">
        <v>0</v>
      </c>
      <c r="AA68" s="15">
        <v>47.392000000000003</v>
      </c>
      <c r="AB68" s="17">
        <v>4418.38</v>
      </c>
      <c r="AC68" s="15">
        <v>4465.7719999999999</v>
      </c>
      <c r="AD68" s="17">
        <v>814.18</v>
      </c>
      <c r="AE68" s="15">
        <v>3651.5920000000001</v>
      </c>
      <c r="AF68" s="16">
        <v>7646</v>
      </c>
      <c r="AG68" s="14">
        <v>3604.2</v>
      </c>
      <c r="AH68" s="16">
        <v>27557713</v>
      </c>
      <c r="AI68" s="16">
        <v>26818458</v>
      </c>
      <c r="AJ68" s="17">
        <v>1.01</v>
      </c>
      <c r="AK68" s="16">
        <v>27086643</v>
      </c>
      <c r="AL68" s="16">
        <v>27557713</v>
      </c>
      <c r="AM68" s="16">
        <v>0</v>
      </c>
      <c r="AN68" s="16">
        <v>7646</v>
      </c>
      <c r="AO68" s="15">
        <v>47.392000000000003</v>
      </c>
      <c r="AP68" s="16">
        <v>362359</v>
      </c>
      <c r="AQ68" s="16">
        <v>7646</v>
      </c>
      <c r="AR68" s="17">
        <v>814.18</v>
      </c>
      <c r="AS68" s="16">
        <v>6225220</v>
      </c>
      <c r="AT68" s="17">
        <v>656.06</v>
      </c>
      <c r="AU68" s="14">
        <v>3604.2</v>
      </c>
      <c r="AV68" s="16">
        <v>2364571</v>
      </c>
      <c r="AW68" s="16">
        <v>2301063</v>
      </c>
      <c r="AX68" s="16">
        <v>2364571</v>
      </c>
      <c r="AY68" s="16">
        <v>0</v>
      </c>
      <c r="AZ68" s="16">
        <v>2364571</v>
      </c>
      <c r="BA68" s="16">
        <v>2364571</v>
      </c>
      <c r="BB68" s="17">
        <v>75.459999999999994</v>
      </c>
      <c r="BC68" s="14">
        <v>3604.2</v>
      </c>
      <c r="BD68" s="16">
        <v>271973</v>
      </c>
      <c r="BE68" s="16">
        <v>264789</v>
      </c>
      <c r="BF68" s="16">
        <v>271973</v>
      </c>
      <c r="BG68" s="16">
        <v>0</v>
      </c>
      <c r="BH68" s="16">
        <v>271973</v>
      </c>
      <c r="BI68" s="16">
        <v>271973</v>
      </c>
      <c r="BJ68" s="17">
        <v>87.28</v>
      </c>
      <c r="BK68" s="14">
        <v>3604.2</v>
      </c>
      <c r="BL68" s="16">
        <v>314575</v>
      </c>
      <c r="BM68" s="16">
        <v>306801</v>
      </c>
      <c r="BN68" s="16">
        <v>314575</v>
      </c>
      <c r="BO68" s="16">
        <v>0</v>
      </c>
      <c r="BP68" s="16">
        <v>314575</v>
      </c>
      <c r="BQ68" s="16">
        <v>314575</v>
      </c>
      <c r="BR68" s="17">
        <v>368.53</v>
      </c>
      <c r="BS68" s="14">
        <v>3604.2</v>
      </c>
      <c r="BT68" s="16">
        <v>1328256</v>
      </c>
      <c r="BU68" s="16">
        <v>1292517</v>
      </c>
      <c r="BV68" s="16">
        <v>1328256</v>
      </c>
      <c r="BW68" s="16">
        <v>0</v>
      </c>
      <c r="BX68" s="16">
        <v>1328256</v>
      </c>
      <c r="BY68" s="16">
        <v>1328256</v>
      </c>
      <c r="BZ68" s="17">
        <v>334.9</v>
      </c>
      <c r="CA68" s="17">
        <v>4418.38</v>
      </c>
      <c r="CB68" s="16">
        <v>1479715</v>
      </c>
      <c r="CC68" s="16">
        <v>1430161</v>
      </c>
      <c r="CD68" s="16">
        <v>0</v>
      </c>
      <c r="CE68" s="16">
        <v>1430161</v>
      </c>
      <c r="CF68" s="16">
        <v>1479715</v>
      </c>
      <c r="CG68" s="16">
        <v>0</v>
      </c>
      <c r="CH68" s="14">
        <v>3604.2</v>
      </c>
      <c r="CI68" s="16">
        <v>163</v>
      </c>
      <c r="CJ68" s="14">
        <v>0</v>
      </c>
      <c r="CK68" s="16">
        <v>3767</v>
      </c>
      <c r="CL68" s="17">
        <v>61.98</v>
      </c>
      <c r="CM68" s="16">
        <v>233479</v>
      </c>
      <c r="CN68" s="16">
        <v>3767</v>
      </c>
      <c r="CO68" s="17">
        <v>67.73</v>
      </c>
      <c r="CP68" s="16">
        <v>255139</v>
      </c>
      <c r="CQ68" s="17">
        <v>0</v>
      </c>
      <c r="CR68" s="17">
        <v>334.9</v>
      </c>
      <c r="CS68" s="16">
        <v>0</v>
      </c>
      <c r="CT68" s="17">
        <v>30.77</v>
      </c>
      <c r="CU68" s="17">
        <v>4418.38</v>
      </c>
      <c r="CV68" s="16">
        <v>135954</v>
      </c>
      <c r="CW68" s="16">
        <v>130930</v>
      </c>
      <c r="CX68" s="16">
        <v>135954</v>
      </c>
      <c r="CY68" s="16">
        <v>0</v>
      </c>
      <c r="CZ68" s="16">
        <v>135954</v>
      </c>
      <c r="DA68" s="16">
        <v>135954</v>
      </c>
      <c r="DB68" s="17">
        <v>3.61</v>
      </c>
      <c r="DC68" s="17">
        <v>4418.38</v>
      </c>
      <c r="DD68" s="16">
        <v>15950</v>
      </c>
      <c r="DE68" s="16">
        <v>15349</v>
      </c>
      <c r="DF68" s="16">
        <v>15950</v>
      </c>
      <c r="DG68" s="16">
        <v>0</v>
      </c>
      <c r="DH68" s="16">
        <v>15950</v>
      </c>
      <c r="DI68" s="16">
        <v>15950</v>
      </c>
      <c r="DJ68" s="16">
        <v>27557713</v>
      </c>
      <c r="DK68" s="16">
        <v>0</v>
      </c>
      <c r="DL68" s="16">
        <v>362359</v>
      </c>
      <c r="DM68" s="16">
        <v>6225220</v>
      </c>
      <c r="DN68" s="16">
        <v>2364571</v>
      </c>
      <c r="DO68" s="16">
        <v>271973</v>
      </c>
      <c r="DP68" s="16">
        <v>314575</v>
      </c>
      <c r="DQ68" s="16">
        <v>1328256</v>
      </c>
      <c r="DR68" s="16">
        <v>1479715</v>
      </c>
      <c r="DS68" s="16">
        <v>0</v>
      </c>
      <c r="DT68" s="16">
        <v>233479</v>
      </c>
      <c r="DU68" s="16">
        <v>255139</v>
      </c>
      <c r="DV68" s="16">
        <v>0</v>
      </c>
      <c r="DW68" s="16">
        <v>135954</v>
      </c>
      <c r="DX68" s="16">
        <v>15950</v>
      </c>
      <c r="DY68" s="16">
        <v>287940</v>
      </c>
      <c r="DZ68" s="16">
        <v>1305595</v>
      </c>
      <c r="EA68" s="16">
        <v>-22272</v>
      </c>
      <c r="EB68" s="16">
        <v>41540287</v>
      </c>
      <c r="EC68" s="16">
        <v>925357010</v>
      </c>
      <c r="ED68" s="18">
        <v>5.4</v>
      </c>
      <c r="EE68" s="16">
        <v>4996928</v>
      </c>
      <c r="EF68" s="16">
        <v>386467</v>
      </c>
      <c r="EG68" s="16">
        <v>318349</v>
      </c>
      <c r="EH68" s="16">
        <v>68118</v>
      </c>
      <c r="EI68" s="16">
        <v>4996928</v>
      </c>
      <c r="EJ68" s="16">
        <v>5065046</v>
      </c>
      <c r="EK68" s="16">
        <v>384769139</v>
      </c>
      <c r="EL68" s="16">
        <v>356931637</v>
      </c>
      <c r="EM68" s="16">
        <v>27837502</v>
      </c>
      <c r="EN68" s="18">
        <v>5.4</v>
      </c>
      <c r="EO68" s="16">
        <v>150323</v>
      </c>
      <c r="EP68" s="16">
        <v>0</v>
      </c>
      <c r="EQ68" s="16">
        <v>0</v>
      </c>
      <c r="ER68" s="16">
        <v>0</v>
      </c>
      <c r="ES68" s="16">
        <v>150323</v>
      </c>
      <c r="ET68" s="16">
        <v>150323</v>
      </c>
      <c r="EU68" s="16">
        <v>5065046</v>
      </c>
      <c r="EV68" s="16">
        <v>5215369</v>
      </c>
      <c r="EW68" s="16">
        <v>6749</v>
      </c>
      <c r="EX68" s="15">
        <v>3651.5920000000001</v>
      </c>
      <c r="EY68" s="16">
        <v>24644594</v>
      </c>
      <c r="EZ68" s="16">
        <v>6749</v>
      </c>
      <c r="FA68" s="17">
        <v>814.18</v>
      </c>
      <c r="FB68" s="16">
        <v>5494901</v>
      </c>
      <c r="FC68" s="16">
        <v>264</v>
      </c>
      <c r="FD68" s="17">
        <v>4418.38</v>
      </c>
      <c r="FE68" s="16">
        <v>1166452</v>
      </c>
      <c r="FF68" s="16">
        <v>135954</v>
      </c>
      <c r="FG68" s="16">
        <v>15950</v>
      </c>
      <c r="FH68" s="16">
        <v>1318356</v>
      </c>
      <c r="FI68" s="16">
        <v>24644594</v>
      </c>
      <c r="FJ68" s="16">
        <v>5494901</v>
      </c>
      <c r="FK68" s="16">
        <v>-19659</v>
      </c>
      <c r="FL68" s="16">
        <v>2364571</v>
      </c>
      <c r="FM68" s="16">
        <v>271973</v>
      </c>
      <c r="FN68" s="16">
        <v>314575</v>
      </c>
      <c r="FO68" s="16">
        <v>1328256</v>
      </c>
      <c r="FP68" s="16">
        <v>35717567</v>
      </c>
      <c r="FQ68" s="16">
        <v>5215369</v>
      </c>
      <c r="FR68" s="16">
        <v>30502198</v>
      </c>
      <c r="FS68" s="15">
        <v>4465.7719999999999</v>
      </c>
      <c r="FT68" s="16">
        <v>300</v>
      </c>
      <c r="FU68" s="16">
        <v>1339732</v>
      </c>
      <c r="FV68" s="16">
        <v>30502198</v>
      </c>
      <c r="FW68" s="16">
        <v>0</v>
      </c>
      <c r="FX68" s="14">
        <v>96.5</v>
      </c>
      <c r="FY68" s="16">
        <v>7635</v>
      </c>
      <c r="FZ68" s="16">
        <v>736778</v>
      </c>
      <c r="GA68" s="14">
        <v>0</v>
      </c>
      <c r="GB68" s="16">
        <v>7413</v>
      </c>
      <c r="GC68" s="16">
        <v>0</v>
      </c>
      <c r="GD68" s="16">
        <v>736778</v>
      </c>
      <c r="GE68" s="16">
        <v>736778</v>
      </c>
      <c r="GF68" s="16">
        <v>41540287</v>
      </c>
      <c r="GG68" s="16">
        <v>35717567</v>
      </c>
      <c r="GH68" s="16">
        <v>0</v>
      </c>
      <c r="GI68" s="16">
        <v>5822720</v>
      </c>
      <c r="GJ68" s="16">
        <v>925357010</v>
      </c>
      <c r="GK68" s="16">
        <v>925030845</v>
      </c>
      <c r="GL68" s="16">
        <v>326165</v>
      </c>
      <c r="GM68" s="16">
        <v>925030845</v>
      </c>
      <c r="GN68" s="18">
        <v>4.0000000000000002E-4</v>
      </c>
      <c r="GO68" s="16">
        <v>108864</v>
      </c>
      <c r="GP68" s="16">
        <v>44</v>
      </c>
      <c r="GQ68" s="16">
        <v>108864</v>
      </c>
      <c r="GR68" s="16">
        <v>44</v>
      </c>
      <c r="GS68" s="16">
        <v>108820</v>
      </c>
      <c r="GT68" s="16">
        <v>886</v>
      </c>
      <c r="GU68" s="16">
        <v>685</v>
      </c>
      <c r="GV68" s="16">
        <v>201</v>
      </c>
      <c r="GW68" s="15">
        <v>4465.7719999999999</v>
      </c>
      <c r="GX68" s="16">
        <v>897620</v>
      </c>
      <c r="GY68" s="15">
        <v>4465.7719999999999</v>
      </c>
      <c r="GZ68" s="16">
        <v>10</v>
      </c>
      <c r="HA68" s="16">
        <v>44658</v>
      </c>
      <c r="HB68" s="15">
        <v>4465.7719999999999</v>
      </c>
      <c r="HC68" s="16">
        <v>7635</v>
      </c>
      <c r="HD68" s="15">
        <v>0.11600000000000001</v>
      </c>
      <c r="HE68" s="16">
        <v>3956674</v>
      </c>
      <c r="HF68" s="16">
        <v>897620</v>
      </c>
      <c r="HG68" s="16">
        <v>44658</v>
      </c>
      <c r="HH68" s="16">
        <v>3014396</v>
      </c>
      <c r="HI68" s="16">
        <v>925357010</v>
      </c>
      <c r="HJ68" s="18">
        <v>3.2575500000000002</v>
      </c>
      <c r="HK68" s="18">
        <v>1.9617800000000001</v>
      </c>
      <c r="HL68" s="18">
        <v>1.2957700000000001</v>
      </c>
      <c r="HM68" s="16">
        <v>925357010</v>
      </c>
      <c r="HN68" s="16">
        <v>1199050</v>
      </c>
      <c r="HO68" s="16">
        <v>7635</v>
      </c>
      <c r="HP68" s="17">
        <v>0</v>
      </c>
      <c r="HQ68" s="16">
        <v>0</v>
      </c>
      <c r="HR68" s="15">
        <v>4465.7719999999999</v>
      </c>
      <c r="HS68" s="16">
        <v>0</v>
      </c>
      <c r="HT68" s="16">
        <v>5822720</v>
      </c>
      <c r="HU68" s="16">
        <v>108820</v>
      </c>
      <c r="HV68" s="16">
        <v>0</v>
      </c>
      <c r="HW68" s="16">
        <v>0</v>
      </c>
      <c r="HX68" s="16">
        <v>287940</v>
      </c>
      <c r="HY68" s="16">
        <v>897620</v>
      </c>
      <c r="HZ68" s="16">
        <v>44658</v>
      </c>
      <c r="IA68" s="16">
        <v>1199050</v>
      </c>
      <c r="IB68" s="16">
        <v>0</v>
      </c>
      <c r="IC68" s="16">
        <v>3860512</v>
      </c>
      <c r="ID68" s="16">
        <v>30502198</v>
      </c>
      <c r="IE68" s="16">
        <v>0</v>
      </c>
      <c r="IF68" s="16">
        <v>108820</v>
      </c>
      <c r="IG68" s="16">
        <v>0</v>
      </c>
      <c r="IH68" s="16">
        <v>0</v>
      </c>
      <c r="II68" s="16">
        <v>287940</v>
      </c>
      <c r="IJ68" s="16">
        <v>897620</v>
      </c>
      <c r="IK68" s="16">
        <v>44658</v>
      </c>
      <c r="IL68" s="16">
        <v>1199050</v>
      </c>
      <c r="IM68" s="16">
        <v>0</v>
      </c>
      <c r="IN68" s="16">
        <v>0</v>
      </c>
      <c r="IO68" s="16">
        <v>736778</v>
      </c>
      <c r="IP68" s="16">
        <v>33201184</v>
      </c>
      <c r="IQ68" s="16">
        <v>27557713</v>
      </c>
      <c r="IR68" s="16">
        <v>0</v>
      </c>
      <c r="IS68" s="16">
        <v>27557713</v>
      </c>
      <c r="IT68" s="19">
        <v>0.1</v>
      </c>
      <c r="IU68" s="16">
        <v>2755771</v>
      </c>
      <c r="IV68" s="16">
        <v>925357010</v>
      </c>
      <c r="IW68" s="14">
        <v>3604.2</v>
      </c>
      <c r="IX68" s="16">
        <v>256744</v>
      </c>
      <c r="IY68" s="16">
        <v>416026</v>
      </c>
      <c r="IZ68" s="16">
        <v>256744</v>
      </c>
      <c r="JA68" s="17">
        <v>0.25</v>
      </c>
      <c r="JB68" s="19">
        <v>0.40510000000000002</v>
      </c>
      <c r="JC68" s="16">
        <v>2755771</v>
      </c>
      <c r="JD68" s="16">
        <v>1116363</v>
      </c>
      <c r="JE68" s="17">
        <v>0.03</v>
      </c>
      <c r="JF68" s="16">
        <v>20806729</v>
      </c>
      <c r="JG68" s="16">
        <v>624202</v>
      </c>
      <c r="JH68" s="16">
        <v>2755771</v>
      </c>
      <c r="JI68" s="16">
        <v>1116363</v>
      </c>
      <c r="JJ68" s="16">
        <v>624202</v>
      </c>
      <c r="JK68" s="16">
        <v>1015206</v>
      </c>
      <c r="JL68" s="16">
        <v>1116363</v>
      </c>
      <c r="JM68" s="18">
        <v>0</v>
      </c>
      <c r="JN68" s="16">
        <v>0</v>
      </c>
      <c r="JO68" s="16">
        <v>624202</v>
      </c>
      <c r="JP68" s="16">
        <v>1015206</v>
      </c>
      <c r="JQ68" s="16">
        <v>1639408</v>
      </c>
      <c r="JR68" s="16">
        <v>27557713</v>
      </c>
      <c r="JS68" s="19">
        <v>0</v>
      </c>
      <c r="JT68" s="16">
        <v>0</v>
      </c>
      <c r="JU68" s="17">
        <v>0</v>
      </c>
      <c r="JV68" s="16">
        <v>20806729</v>
      </c>
      <c r="JW68" s="16">
        <v>0</v>
      </c>
      <c r="JX68" s="16">
        <v>0</v>
      </c>
      <c r="JY68" s="16">
        <v>0</v>
      </c>
      <c r="JZ68" s="16">
        <v>0</v>
      </c>
      <c r="KA68" s="16">
        <v>302512</v>
      </c>
      <c r="KB68" s="16">
        <v>249192</v>
      </c>
      <c r="KC68" s="16">
        <v>53320</v>
      </c>
      <c r="KD68" s="16">
        <v>3860512</v>
      </c>
      <c r="KE68" s="16">
        <v>53320</v>
      </c>
      <c r="KF68" s="16">
        <v>3807192</v>
      </c>
      <c r="KG68" s="16">
        <v>68118</v>
      </c>
      <c r="KH68" s="16">
        <v>53320</v>
      </c>
      <c r="KI68" s="16">
        <v>121438</v>
      </c>
      <c r="KJ68" s="16">
        <v>4996928</v>
      </c>
      <c r="KK68" s="16">
        <v>3807192</v>
      </c>
      <c r="KL68" s="18">
        <v>8804120</v>
      </c>
      <c r="KM68" s="16">
        <v>1015206</v>
      </c>
      <c r="KN68" s="16">
        <v>0</v>
      </c>
      <c r="KO68" s="16">
        <v>0</v>
      </c>
      <c r="KP68" s="16">
        <v>0</v>
      </c>
      <c r="KQ68" s="16">
        <v>9819326</v>
      </c>
      <c r="KR68" s="16">
        <v>0</v>
      </c>
      <c r="KS68" s="16">
        <v>0</v>
      </c>
      <c r="KT68" s="16">
        <v>0</v>
      </c>
      <c r="KU68" s="16">
        <v>9819326</v>
      </c>
      <c r="KV68" s="16">
        <v>1015206</v>
      </c>
      <c r="KW68" s="16">
        <v>8804120</v>
      </c>
      <c r="KX68" s="16">
        <v>925357010</v>
      </c>
      <c r="KY68" s="16">
        <v>9.5143000000000004</v>
      </c>
      <c r="KZ68" s="16">
        <v>1015206</v>
      </c>
      <c r="LA68" s="16">
        <v>934887929</v>
      </c>
      <c r="LB68" s="16">
        <v>1.0859099999999999</v>
      </c>
      <c r="LC68" s="16">
        <v>9.5143000000000004</v>
      </c>
      <c r="LD68" s="16">
        <v>10.600210000000001</v>
      </c>
      <c r="LE68" s="16">
        <v>1479715</v>
      </c>
      <c r="LF68" s="16">
        <v>0</v>
      </c>
      <c r="LG68" s="16">
        <v>233479</v>
      </c>
      <c r="LH68" s="16">
        <v>255139</v>
      </c>
      <c r="LI68" s="16">
        <v>0</v>
      </c>
      <c r="LJ68" s="16">
        <v>135954</v>
      </c>
      <c r="LK68" s="16">
        <v>15950</v>
      </c>
      <c r="LL68" s="16">
        <v>287940</v>
      </c>
      <c r="LM68" s="16">
        <v>1832297</v>
      </c>
      <c r="LN68" s="16">
        <v>33201184</v>
      </c>
      <c r="LO68" s="18">
        <v>1832297</v>
      </c>
      <c r="LP68" s="16">
        <v>31368887</v>
      </c>
      <c r="LQ68" s="16">
        <v>41540287</v>
      </c>
      <c r="LR68" s="18">
        <v>0</v>
      </c>
      <c r="LS68" s="18">
        <v>0</v>
      </c>
      <c r="LT68" s="18">
        <v>1639408</v>
      </c>
      <c r="LU68" s="16">
        <v>0</v>
      </c>
      <c r="LV68" s="16">
        <v>736778</v>
      </c>
      <c r="LW68" s="16">
        <v>0</v>
      </c>
      <c r="LX68" s="16">
        <v>0</v>
      </c>
      <c r="LY68" s="16">
        <v>0</v>
      </c>
      <c r="LZ68" s="16">
        <v>0</v>
      </c>
      <c r="MA68" s="16">
        <v>0</v>
      </c>
      <c r="MB68" s="16">
        <v>9819326</v>
      </c>
      <c r="MC68" s="16">
        <v>736778</v>
      </c>
      <c r="MD68" s="16">
        <v>0</v>
      </c>
      <c r="ME68" s="16">
        <v>624202</v>
      </c>
      <c r="MF68" s="16">
        <v>0</v>
      </c>
      <c r="MG68" s="16">
        <v>150323</v>
      </c>
      <c r="MH68" s="16">
        <v>121438</v>
      </c>
      <c r="MI68" s="16">
        <v>0</v>
      </c>
      <c r="MJ68" s="16">
        <v>11452067</v>
      </c>
      <c r="MK68" s="16">
        <v>934887929</v>
      </c>
      <c r="ML68" s="16">
        <v>0.75</v>
      </c>
      <c r="MM68" s="16">
        <v>701166</v>
      </c>
      <c r="MN68" s="16">
        <v>0</v>
      </c>
      <c r="MO68" s="16">
        <v>20806729</v>
      </c>
      <c r="MP68" s="16">
        <v>0</v>
      </c>
      <c r="MQ68" s="16">
        <v>701166</v>
      </c>
      <c r="MR68" s="16">
        <v>0</v>
      </c>
      <c r="MS68" s="16">
        <v>701166</v>
      </c>
      <c r="MT68" s="17">
        <v>0.03</v>
      </c>
      <c r="MU68" s="17">
        <v>0</v>
      </c>
      <c r="MV68" s="17">
        <v>0</v>
      </c>
      <c r="MW68" s="17">
        <v>0</v>
      </c>
      <c r="MX68" s="17">
        <v>0</v>
      </c>
      <c r="MY68" s="17">
        <v>0.03</v>
      </c>
      <c r="MZ68" s="16">
        <v>624202</v>
      </c>
      <c r="NA68" s="16">
        <v>0</v>
      </c>
      <c r="NB68" s="18">
        <v>0</v>
      </c>
      <c r="NC68" s="16">
        <v>0</v>
      </c>
      <c r="ND68" s="17">
        <v>624202</v>
      </c>
      <c r="NE68" s="16">
        <v>1000000</v>
      </c>
      <c r="NF68" s="16">
        <v>0</v>
      </c>
      <c r="NG68" s="16">
        <v>308513</v>
      </c>
      <c r="NH68" s="16">
        <v>0</v>
      </c>
      <c r="NI68" s="16">
        <v>0</v>
      </c>
      <c r="NJ68" s="17">
        <v>0</v>
      </c>
      <c r="NK68" s="17">
        <v>2519956</v>
      </c>
    </row>
    <row r="69" spans="1:375" x14ac:dyDescent="0.55000000000000004">
      <c r="A69" s="13" t="s">
        <v>1181</v>
      </c>
      <c r="B69" s="13" t="s">
        <v>1203</v>
      </c>
      <c r="C69" s="13" t="s">
        <v>134</v>
      </c>
      <c r="D69" s="13" t="s">
        <v>135</v>
      </c>
      <c r="E69" s="14">
        <v>707.2</v>
      </c>
      <c r="F69" s="15">
        <v>1.21</v>
      </c>
      <c r="G69" s="16">
        <v>7413</v>
      </c>
      <c r="H69" s="16">
        <v>8970</v>
      </c>
      <c r="I69" s="16">
        <v>6553</v>
      </c>
      <c r="J69" s="15">
        <v>1.21</v>
      </c>
      <c r="K69" s="16">
        <v>7929</v>
      </c>
      <c r="L69" s="16">
        <v>7413</v>
      </c>
      <c r="M69" s="16">
        <v>222</v>
      </c>
      <c r="N69" s="16">
        <v>7635</v>
      </c>
      <c r="O69" s="17">
        <v>635.21</v>
      </c>
      <c r="P69" s="17">
        <v>105.81</v>
      </c>
      <c r="Q69" s="14">
        <v>707.2</v>
      </c>
      <c r="R69" s="17">
        <v>813.01</v>
      </c>
      <c r="S69" s="17">
        <v>0</v>
      </c>
      <c r="T69" s="17">
        <v>813.01</v>
      </c>
      <c r="U69" s="15">
        <v>11.56</v>
      </c>
      <c r="V69" s="15">
        <v>3.415</v>
      </c>
      <c r="W69" s="15">
        <f>Data_AidAndLevy4[[#This Row],[L310]]*Data_AidAndLevy4[[#This Row],[L203]]</f>
        <v>26073.525000000001</v>
      </c>
      <c r="X69" s="17">
        <v>1.1000000000000001</v>
      </c>
      <c r="Y69" s="17">
        <f>Data_AidAndLevy4[[#This Row],[L311]]*Data_AidAndLevy4[[#This Row],[L203]]</f>
        <v>8398.5</v>
      </c>
      <c r="Z69" s="15">
        <v>0</v>
      </c>
      <c r="AA69" s="15">
        <v>16.074999999999999</v>
      </c>
      <c r="AB69" s="17">
        <v>813.01</v>
      </c>
      <c r="AC69" s="15">
        <v>829.08500000000004</v>
      </c>
      <c r="AD69" s="17">
        <v>105.81</v>
      </c>
      <c r="AE69" s="15">
        <v>723.27499999999998</v>
      </c>
      <c r="AF69" s="16">
        <v>7635</v>
      </c>
      <c r="AG69" s="14">
        <v>707.2</v>
      </c>
      <c r="AH69" s="16">
        <v>5399472</v>
      </c>
      <c r="AI69" s="16">
        <v>5385545</v>
      </c>
      <c r="AJ69" s="17">
        <v>1.01</v>
      </c>
      <c r="AK69" s="16">
        <v>5439400</v>
      </c>
      <c r="AL69" s="16">
        <v>5399472</v>
      </c>
      <c r="AM69" s="16">
        <v>39928</v>
      </c>
      <c r="AN69" s="16">
        <v>7635</v>
      </c>
      <c r="AO69" s="15">
        <v>16.074999999999999</v>
      </c>
      <c r="AP69" s="16">
        <v>122733</v>
      </c>
      <c r="AQ69" s="16">
        <v>7635</v>
      </c>
      <c r="AR69" s="17">
        <v>105.81</v>
      </c>
      <c r="AS69" s="16">
        <v>807859</v>
      </c>
      <c r="AT69" s="17">
        <v>654.28</v>
      </c>
      <c r="AU69" s="14">
        <v>707.2</v>
      </c>
      <c r="AV69" s="16">
        <v>462707</v>
      </c>
      <c r="AW69" s="16">
        <v>461480</v>
      </c>
      <c r="AX69" s="16">
        <v>462707</v>
      </c>
      <c r="AY69" s="16">
        <v>0</v>
      </c>
      <c r="AZ69" s="16">
        <v>462707</v>
      </c>
      <c r="BA69" s="16">
        <v>462707</v>
      </c>
      <c r="BB69" s="17">
        <v>65.209999999999994</v>
      </c>
      <c r="BC69" s="14">
        <v>707.2</v>
      </c>
      <c r="BD69" s="16">
        <v>46117</v>
      </c>
      <c r="BE69" s="16">
        <v>45806</v>
      </c>
      <c r="BF69" s="16">
        <v>46117</v>
      </c>
      <c r="BG69" s="16">
        <v>0</v>
      </c>
      <c r="BH69" s="16">
        <v>46117</v>
      </c>
      <c r="BI69" s="16">
        <v>46117</v>
      </c>
      <c r="BJ69" s="17">
        <v>75.8</v>
      </c>
      <c r="BK69" s="14">
        <v>707.2</v>
      </c>
      <c r="BL69" s="16">
        <v>53606</v>
      </c>
      <c r="BM69" s="16">
        <v>53361</v>
      </c>
      <c r="BN69" s="16">
        <v>53606</v>
      </c>
      <c r="BO69" s="16">
        <v>0</v>
      </c>
      <c r="BP69" s="16">
        <v>53606</v>
      </c>
      <c r="BQ69" s="16">
        <v>53606</v>
      </c>
      <c r="BR69" s="17">
        <v>368.53</v>
      </c>
      <c r="BS69" s="14">
        <v>707.2</v>
      </c>
      <c r="BT69" s="16">
        <v>260624</v>
      </c>
      <c r="BU69" s="16">
        <v>259942</v>
      </c>
      <c r="BV69" s="16">
        <v>260624</v>
      </c>
      <c r="BW69" s="16">
        <v>0</v>
      </c>
      <c r="BX69" s="16">
        <v>260624</v>
      </c>
      <c r="BY69" s="16">
        <v>260624</v>
      </c>
      <c r="BZ69" s="17">
        <v>325.88</v>
      </c>
      <c r="CA69" s="17">
        <v>813.01</v>
      </c>
      <c r="CB69" s="16">
        <v>264944</v>
      </c>
      <c r="CC69" s="16">
        <v>259871</v>
      </c>
      <c r="CD69" s="16">
        <v>2181</v>
      </c>
      <c r="CE69" s="16">
        <v>262052</v>
      </c>
      <c r="CF69" s="16">
        <v>264944</v>
      </c>
      <c r="CG69" s="16">
        <v>0</v>
      </c>
      <c r="CH69" s="14">
        <v>707.2</v>
      </c>
      <c r="CI69" s="16">
        <v>8</v>
      </c>
      <c r="CJ69" s="14">
        <v>0</v>
      </c>
      <c r="CK69" s="16">
        <v>715</v>
      </c>
      <c r="CL69" s="17">
        <v>62.04</v>
      </c>
      <c r="CM69" s="16">
        <v>44359</v>
      </c>
      <c r="CN69" s="16">
        <v>715</v>
      </c>
      <c r="CO69" s="17">
        <v>68.150000000000006</v>
      </c>
      <c r="CP69" s="16">
        <v>48727</v>
      </c>
      <c r="CQ69" s="17">
        <v>0</v>
      </c>
      <c r="CR69" s="17">
        <v>325.88</v>
      </c>
      <c r="CS69" s="16">
        <v>0</v>
      </c>
      <c r="CT69" s="17">
        <v>27.75</v>
      </c>
      <c r="CU69" s="17">
        <v>813.01</v>
      </c>
      <c r="CV69" s="16">
        <v>22561</v>
      </c>
      <c r="CW69" s="16">
        <v>21987</v>
      </c>
      <c r="CX69" s="16">
        <v>22561</v>
      </c>
      <c r="CY69" s="16">
        <v>0</v>
      </c>
      <c r="CZ69" s="16">
        <v>22561</v>
      </c>
      <c r="DA69" s="16">
        <v>22561</v>
      </c>
      <c r="DB69" s="17">
        <v>3.48</v>
      </c>
      <c r="DC69" s="17">
        <v>813.01</v>
      </c>
      <c r="DD69" s="16">
        <v>2829</v>
      </c>
      <c r="DE69" s="16">
        <v>2762</v>
      </c>
      <c r="DF69" s="16">
        <v>2829</v>
      </c>
      <c r="DG69" s="16">
        <v>0</v>
      </c>
      <c r="DH69" s="16">
        <v>2829</v>
      </c>
      <c r="DI69" s="16">
        <v>2829</v>
      </c>
      <c r="DJ69" s="16">
        <v>5399472</v>
      </c>
      <c r="DK69" s="16">
        <v>39928</v>
      </c>
      <c r="DL69" s="16">
        <v>122733</v>
      </c>
      <c r="DM69" s="16">
        <v>807859</v>
      </c>
      <c r="DN69" s="16">
        <v>462707</v>
      </c>
      <c r="DO69" s="16">
        <v>46117</v>
      </c>
      <c r="DP69" s="16">
        <v>53606</v>
      </c>
      <c r="DQ69" s="16">
        <v>260624</v>
      </c>
      <c r="DR69" s="16">
        <v>264944</v>
      </c>
      <c r="DS69" s="16">
        <v>0</v>
      </c>
      <c r="DT69" s="16">
        <v>44359</v>
      </c>
      <c r="DU69" s="16">
        <v>48727</v>
      </c>
      <c r="DV69" s="16">
        <v>0</v>
      </c>
      <c r="DW69" s="16">
        <v>22561</v>
      </c>
      <c r="DX69" s="16">
        <v>2829</v>
      </c>
      <c r="DY69" s="16">
        <v>54115</v>
      </c>
      <c r="DZ69" s="16">
        <v>167975</v>
      </c>
      <c r="EA69" s="16">
        <v>8970</v>
      </c>
      <c r="EB69" s="16">
        <v>7699296</v>
      </c>
      <c r="EC69" s="16">
        <v>286094712</v>
      </c>
      <c r="ED69" s="18">
        <v>5.4</v>
      </c>
      <c r="EE69" s="16">
        <v>1544911</v>
      </c>
      <c r="EF69" s="16">
        <v>30508</v>
      </c>
      <c r="EG69" s="16">
        <v>31142</v>
      </c>
      <c r="EH69" s="16">
        <v>-634</v>
      </c>
      <c r="EI69" s="16">
        <v>1544911</v>
      </c>
      <c r="EJ69" s="16">
        <v>1544277</v>
      </c>
      <c r="EK69" s="16">
        <v>26698167</v>
      </c>
      <c r="EL69" s="16">
        <v>22982417</v>
      </c>
      <c r="EM69" s="16">
        <v>3715750</v>
      </c>
      <c r="EN69" s="18">
        <v>5.4</v>
      </c>
      <c r="EO69" s="16">
        <v>20065</v>
      </c>
      <c r="EP69" s="16">
        <v>0</v>
      </c>
      <c r="EQ69" s="16">
        <v>0</v>
      </c>
      <c r="ER69" s="16">
        <v>0</v>
      </c>
      <c r="ES69" s="16">
        <v>20065</v>
      </c>
      <c r="ET69" s="16">
        <v>20065</v>
      </c>
      <c r="EU69" s="16">
        <v>1544277</v>
      </c>
      <c r="EV69" s="16">
        <v>1564342</v>
      </c>
      <c r="EW69" s="16">
        <v>6749</v>
      </c>
      <c r="EX69" s="15">
        <v>723.27499999999998</v>
      </c>
      <c r="EY69" s="16">
        <v>4881383</v>
      </c>
      <c r="EZ69" s="16">
        <v>6749</v>
      </c>
      <c r="FA69" s="17">
        <v>105.81</v>
      </c>
      <c r="FB69" s="16">
        <v>714112</v>
      </c>
      <c r="FC69" s="16">
        <v>264</v>
      </c>
      <c r="FD69" s="17">
        <v>813.01</v>
      </c>
      <c r="FE69" s="16">
        <v>214635</v>
      </c>
      <c r="FF69" s="16">
        <v>22561</v>
      </c>
      <c r="FG69" s="16">
        <v>2829</v>
      </c>
      <c r="FH69" s="16">
        <v>240025</v>
      </c>
      <c r="FI69" s="16">
        <v>4881383</v>
      </c>
      <c r="FJ69" s="16">
        <v>714112</v>
      </c>
      <c r="FK69" s="16">
        <v>7929</v>
      </c>
      <c r="FL69" s="16">
        <v>462707</v>
      </c>
      <c r="FM69" s="16">
        <v>46117</v>
      </c>
      <c r="FN69" s="16">
        <v>53606</v>
      </c>
      <c r="FO69" s="16">
        <v>260624</v>
      </c>
      <c r="FP69" s="16">
        <v>6666503</v>
      </c>
      <c r="FQ69" s="16">
        <v>1564342</v>
      </c>
      <c r="FR69" s="16">
        <v>5102161</v>
      </c>
      <c r="FS69" s="15">
        <v>829.08500000000004</v>
      </c>
      <c r="FT69" s="16">
        <v>300</v>
      </c>
      <c r="FU69" s="16">
        <v>248726</v>
      </c>
      <c r="FV69" s="16">
        <v>5102161</v>
      </c>
      <c r="FW69" s="16">
        <v>0</v>
      </c>
      <c r="FX69" s="14">
        <v>19</v>
      </c>
      <c r="FY69" s="16">
        <v>7635</v>
      </c>
      <c r="FZ69" s="16">
        <v>145065</v>
      </c>
      <c r="GA69" s="14">
        <v>0</v>
      </c>
      <c r="GB69" s="16">
        <v>7413</v>
      </c>
      <c r="GC69" s="16">
        <v>0</v>
      </c>
      <c r="GD69" s="16">
        <v>145065</v>
      </c>
      <c r="GE69" s="16">
        <v>145065</v>
      </c>
      <c r="GF69" s="16">
        <v>7699296</v>
      </c>
      <c r="GG69" s="16">
        <v>6666503</v>
      </c>
      <c r="GH69" s="16">
        <v>0</v>
      </c>
      <c r="GI69" s="16">
        <v>1032793</v>
      </c>
      <c r="GJ69" s="16">
        <v>286094712</v>
      </c>
      <c r="GK69" s="16">
        <v>267959351</v>
      </c>
      <c r="GL69" s="16">
        <v>18135361</v>
      </c>
      <c r="GM69" s="16">
        <v>267959351</v>
      </c>
      <c r="GN69" s="18">
        <v>6.7699999999999996E-2</v>
      </c>
      <c r="GO69" s="16">
        <v>1122</v>
      </c>
      <c r="GP69" s="16">
        <v>76</v>
      </c>
      <c r="GQ69" s="16">
        <v>1122</v>
      </c>
      <c r="GR69" s="16">
        <v>76</v>
      </c>
      <c r="GS69" s="16">
        <v>1046</v>
      </c>
      <c r="GT69" s="16">
        <v>886</v>
      </c>
      <c r="GU69" s="16">
        <v>685</v>
      </c>
      <c r="GV69" s="16">
        <v>201</v>
      </c>
      <c r="GW69" s="15">
        <v>829.08500000000004</v>
      </c>
      <c r="GX69" s="16">
        <v>166646</v>
      </c>
      <c r="GY69" s="15">
        <v>829.08500000000004</v>
      </c>
      <c r="GZ69" s="16">
        <v>10</v>
      </c>
      <c r="HA69" s="16">
        <v>8291</v>
      </c>
      <c r="HB69" s="15">
        <v>829.08500000000004</v>
      </c>
      <c r="HC69" s="16">
        <v>7635</v>
      </c>
      <c r="HD69" s="15">
        <v>0.11600000000000001</v>
      </c>
      <c r="HE69" s="16">
        <v>734569</v>
      </c>
      <c r="HF69" s="16">
        <v>166646</v>
      </c>
      <c r="HG69" s="16">
        <v>8291</v>
      </c>
      <c r="HH69" s="16">
        <v>559632</v>
      </c>
      <c r="HI69" s="16">
        <v>286094712</v>
      </c>
      <c r="HJ69" s="18">
        <v>1.95611</v>
      </c>
      <c r="HK69" s="18">
        <v>1.9617800000000001</v>
      </c>
      <c r="HL69" s="18">
        <v>0</v>
      </c>
      <c r="HM69" s="16">
        <v>286094712</v>
      </c>
      <c r="HN69" s="16">
        <v>0</v>
      </c>
      <c r="HO69" s="16">
        <v>7635</v>
      </c>
      <c r="HP69" s="17">
        <v>0</v>
      </c>
      <c r="HQ69" s="16">
        <v>0</v>
      </c>
      <c r="HR69" s="15">
        <v>829.08500000000004</v>
      </c>
      <c r="HS69" s="16">
        <v>0</v>
      </c>
      <c r="HT69" s="16">
        <v>1032793</v>
      </c>
      <c r="HU69" s="16">
        <v>1046</v>
      </c>
      <c r="HV69" s="16">
        <v>0</v>
      </c>
      <c r="HW69" s="16">
        <v>0</v>
      </c>
      <c r="HX69" s="16">
        <v>54115</v>
      </c>
      <c r="HY69" s="16">
        <v>166646</v>
      </c>
      <c r="HZ69" s="16">
        <v>8291</v>
      </c>
      <c r="IA69" s="16">
        <v>0</v>
      </c>
      <c r="IB69" s="16">
        <v>0</v>
      </c>
      <c r="IC69" s="16">
        <v>910925</v>
      </c>
      <c r="ID69" s="16">
        <v>5102161</v>
      </c>
      <c r="IE69" s="16">
        <v>0</v>
      </c>
      <c r="IF69" s="16">
        <v>1046</v>
      </c>
      <c r="IG69" s="16">
        <v>0</v>
      </c>
      <c r="IH69" s="16">
        <v>0</v>
      </c>
      <c r="II69" s="16">
        <v>54115</v>
      </c>
      <c r="IJ69" s="16">
        <v>166646</v>
      </c>
      <c r="IK69" s="16">
        <v>8291</v>
      </c>
      <c r="IL69" s="16">
        <v>0</v>
      </c>
      <c r="IM69" s="16">
        <v>0</v>
      </c>
      <c r="IN69" s="16">
        <v>0</v>
      </c>
      <c r="IO69" s="16">
        <v>145065</v>
      </c>
      <c r="IP69" s="16">
        <v>5369094</v>
      </c>
      <c r="IQ69" s="16">
        <v>5399472</v>
      </c>
      <c r="IR69" s="16">
        <v>39928</v>
      </c>
      <c r="IS69" s="16">
        <v>5439400</v>
      </c>
      <c r="IT69" s="19">
        <v>0.1</v>
      </c>
      <c r="IU69" s="16">
        <v>543940</v>
      </c>
      <c r="IV69" s="16">
        <v>286094712</v>
      </c>
      <c r="IW69" s="14">
        <v>707.2</v>
      </c>
      <c r="IX69" s="16">
        <v>404546</v>
      </c>
      <c r="IY69" s="16">
        <v>416026</v>
      </c>
      <c r="IZ69" s="16">
        <v>404546</v>
      </c>
      <c r="JA69" s="17">
        <v>0.25</v>
      </c>
      <c r="JB69" s="19">
        <v>0.2571</v>
      </c>
      <c r="JC69" s="16">
        <v>543940</v>
      </c>
      <c r="JD69" s="16">
        <v>139847</v>
      </c>
      <c r="JE69" s="17">
        <v>0.01</v>
      </c>
      <c r="JF69" s="16">
        <v>5025326</v>
      </c>
      <c r="JG69" s="16">
        <v>50253</v>
      </c>
      <c r="JH69" s="16">
        <v>543940</v>
      </c>
      <c r="JI69" s="16">
        <v>139847</v>
      </c>
      <c r="JJ69" s="16">
        <v>50253</v>
      </c>
      <c r="JK69" s="16">
        <v>353840</v>
      </c>
      <c r="JL69" s="16">
        <v>139847</v>
      </c>
      <c r="JM69" s="18">
        <v>0</v>
      </c>
      <c r="JN69" s="16">
        <v>0</v>
      </c>
      <c r="JO69" s="16">
        <v>50253</v>
      </c>
      <c r="JP69" s="16">
        <v>353840</v>
      </c>
      <c r="JQ69" s="16">
        <v>404093</v>
      </c>
      <c r="JR69" s="16">
        <v>5439400</v>
      </c>
      <c r="JS69" s="19">
        <v>0</v>
      </c>
      <c r="JT69" s="16">
        <v>0</v>
      </c>
      <c r="JU69" s="17">
        <v>0</v>
      </c>
      <c r="JV69" s="16">
        <v>5025326</v>
      </c>
      <c r="JW69" s="16">
        <v>0</v>
      </c>
      <c r="JX69" s="16">
        <v>0</v>
      </c>
      <c r="JY69" s="16">
        <v>0</v>
      </c>
      <c r="JZ69" s="16">
        <v>0</v>
      </c>
      <c r="KA69" s="16">
        <v>18048</v>
      </c>
      <c r="KB69" s="16">
        <v>18423</v>
      </c>
      <c r="KC69" s="16">
        <v>-375</v>
      </c>
      <c r="KD69" s="16">
        <v>910925</v>
      </c>
      <c r="KE69" s="16">
        <v>-375</v>
      </c>
      <c r="KF69" s="16">
        <v>911300</v>
      </c>
      <c r="KG69" s="16">
        <v>-634</v>
      </c>
      <c r="KH69" s="16">
        <v>-375</v>
      </c>
      <c r="KI69" s="16">
        <v>-1009</v>
      </c>
      <c r="KJ69" s="16">
        <v>1544911</v>
      </c>
      <c r="KK69" s="16">
        <v>911300</v>
      </c>
      <c r="KL69" s="18">
        <v>2456211</v>
      </c>
      <c r="KM69" s="16">
        <v>353840</v>
      </c>
      <c r="KN69" s="16">
        <v>0</v>
      </c>
      <c r="KO69" s="16">
        <v>0</v>
      </c>
      <c r="KP69" s="16">
        <v>0</v>
      </c>
      <c r="KQ69" s="16">
        <v>2810051</v>
      </c>
      <c r="KR69" s="16">
        <v>450314</v>
      </c>
      <c r="KS69" s="16">
        <v>328896</v>
      </c>
      <c r="KT69" s="16">
        <v>0</v>
      </c>
      <c r="KU69" s="16">
        <v>3589261</v>
      </c>
      <c r="KV69" s="16">
        <v>353840</v>
      </c>
      <c r="KW69" s="16">
        <v>3235421</v>
      </c>
      <c r="KX69" s="16">
        <v>286094712</v>
      </c>
      <c r="KY69" s="16">
        <v>11.308920000000001</v>
      </c>
      <c r="KZ69" s="16">
        <v>353840</v>
      </c>
      <c r="LA69" s="16">
        <v>286841899</v>
      </c>
      <c r="LB69" s="16">
        <v>1.2335700000000001</v>
      </c>
      <c r="LC69" s="16">
        <v>11.308920000000001</v>
      </c>
      <c r="LD69" s="16">
        <v>12.542490000000001</v>
      </c>
      <c r="LE69" s="16">
        <v>264944</v>
      </c>
      <c r="LF69" s="16">
        <v>0</v>
      </c>
      <c r="LG69" s="16">
        <v>44359</v>
      </c>
      <c r="LH69" s="16">
        <v>48727</v>
      </c>
      <c r="LI69" s="16">
        <v>0</v>
      </c>
      <c r="LJ69" s="16">
        <v>22561</v>
      </c>
      <c r="LK69" s="16">
        <v>2829</v>
      </c>
      <c r="LL69" s="16">
        <v>54115</v>
      </c>
      <c r="LM69" s="16">
        <v>329305</v>
      </c>
      <c r="LN69" s="16">
        <v>5369094</v>
      </c>
      <c r="LO69" s="18">
        <v>329305</v>
      </c>
      <c r="LP69" s="16">
        <v>5039789</v>
      </c>
      <c r="LQ69" s="16">
        <v>7699296</v>
      </c>
      <c r="LR69" s="18">
        <v>0</v>
      </c>
      <c r="LS69" s="18">
        <v>0</v>
      </c>
      <c r="LT69" s="18">
        <v>404093</v>
      </c>
      <c r="LU69" s="16">
        <v>0</v>
      </c>
      <c r="LV69" s="16">
        <v>145065</v>
      </c>
      <c r="LW69" s="16">
        <v>0</v>
      </c>
      <c r="LX69" s="16">
        <v>0</v>
      </c>
      <c r="LY69" s="16">
        <v>0</v>
      </c>
      <c r="LZ69" s="16">
        <v>0</v>
      </c>
      <c r="MA69" s="16">
        <v>0</v>
      </c>
      <c r="MB69" s="16">
        <v>2810051</v>
      </c>
      <c r="MC69" s="16">
        <v>145065</v>
      </c>
      <c r="MD69" s="16">
        <v>0</v>
      </c>
      <c r="ME69" s="16">
        <v>50253</v>
      </c>
      <c r="MF69" s="16">
        <v>0</v>
      </c>
      <c r="MG69" s="16">
        <v>20065</v>
      </c>
      <c r="MH69" s="16">
        <v>-1009</v>
      </c>
      <c r="MI69" s="16">
        <v>0</v>
      </c>
      <c r="MJ69" s="16">
        <v>3024425</v>
      </c>
      <c r="MK69" s="16">
        <v>286841899</v>
      </c>
      <c r="ML69" s="16">
        <v>1.34</v>
      </c>
      <c r="MM69" s="16">
        <v>384368</v>
      </c>
      <c r="MN69" s="16">
        <v>0.01</v>
      </c>
      <c r="MO69" s="16">
        <v>5025326</v>
      </c>
      <c r="MP69" s="16">
        <v>50253</v>
      </c>
      <c r="MQ69" s="16">
        <v>384368</v>
      </c>
      <c r="MR69" s="16">
        <v>50253</v>
      </c>
      <c r="MS69" s="16">
        <v>334115</v>
      </c>
      <c r="MT69" s="17">
        <v>0.01</v>
      </c>
      <c r="MU69" s="17">
        <v>0</v>
      </c>
      <c r="MV69" s="17">
        <v>0</v>
      </c>
      <c r="MW69" s="17">
        <v>0</v>
      </c>
      <c r="MX69" s="17">
        <v>0.01</v>
      </c>
      <c r="MY69" s="17">
        <v>0.02</v>
      </c>
      <c r="MZ69" s="16">
        <v>50253</v>
      </c>
      <c r="NA69" s="16">
        <v>0</v>
      </c>
      <c r="NB69" s="18">
        <v>0</v>
      </c>
      <c r="NC69" s="16">
        <v>0</v>
      </c>
      <c r="ND69" s="17">
        <v>50253</v>
      </c>
      <c r="NE69" s="16">
        <v>150000</v>
      </c>
      <c r="NF69" s="16">
        <v>0</v>
      </c>
      <c r="NG69" s="16">
        <v>94658</v>
      </c>
      <c r="NH69" s="16">
        <v>0</v>
      </c>
      <c r="NI69" s="16">
        <v>0</v>
      </c>
      <c r="NJ69" s="17">
        <v>0</v>
      </c>
      <c r="NK69" s="17">
        <v>821711</v>
      </c>
    </row>
    <row r="70" spans="1:375" x14ac:dyDescent="0.55000000000000004">
      <c r="A70" s="13" t="s">
        <v>1191</v>
      </c>
      <c r="B70" s="13" t="s">
        <v>1192</v>
      </c>
      <c r="C70" s="13" t="s">
        <v>136</v>
      </c>
      <c r="D70" s="13" t="s">
        <v>1236</v>
      </c>
      <c r="E70" s="14">
        <v>5147.8999999999996</v>
      </c>
      <c r="F70" s="15">
        <v>-1.395</v>
      </c>
      <c r="G70" s="16">
        <v>7413</v>
      </c>
      <c r="H70" s="16">
        <v>-10341</v>
      </c>
      <c r="I70" s="16">
        <v>6553</v>
      </c>
      <c r="J70" s="15">
        <v>-1.395</v>
      </c>
      <c r="K70" s="16">
        <v>-9141</v>
      </c>
      <c r="L70" s="16">
        <v>7413</v>
      </c>
      <c r="M70" s="16">
        <v>222</v>
      </c>
      <c r="N70" s="16">
        <v>7635</v>
      </c>
      <c r="O70" s="17">
        <v>606.70000000000005</v>
      </c>
      <c r="P70" s="17">
        <v>635.92999999999995</v>
      </c>
      <c r="Q70" s="14">
        <v>5147.8999999999996</v>
      </c>
      <c r="R70" s="17">
        <v>5783.83</v>
      </c>
      <c r="S70" s="17">
        <v>6.69</v>
      </c>
      <c r="T70" s="17">
        <v>5790.52</v>
      </c>
      <c r="U70" s="15">
        <v>35.9</v>
      </c>
      <c r="V70" s="15">
        <v>22.997</v>
      </c>
      <c r="W70" s="15">
        <f>Data_AidAndLevy4[[#This Row],[L310]]*Data_AidAndLevy4[[#This Row],[L203]]</f>
        <v>175582.095</v>
      </c>
      <c r="X70" s="17">
        <v>46.07</v>
      </c>
      <c r="Y70" s="17">
        <f>Data_AidAndLevy4[[#This Row],[L311]]*Data_AidAndLevy4[[#This Row],[L203]]</f>
        <v>351744.45</v>
      </c>
      <c r="Z70" s="15">
        <v>0</v>
      </c>
      <c r="AA70" s="15">
        <v>104.967</v>
      </c>
      <c r="AB70" s="17">
        <v>5783.83</v>
      </c>
      <c r="AC70" s="15">
        <v>5888.7969999999996</v>
      </c>
      <c r="AD70" s="17">
        <v>635.92999999999995</v>
      </c>
      <c r="AE70" s="15">
        <v>5252.8670000000002</v>
      </c>
      <c r="AF70" s="16">
        <v>7635</v>
      </c>
      <c r="AG70" s="14">
        <v>5147.8999999999996</v>
      </c>
      <c r="AH70" s="16">
        <v>39304217</v>
      </c>
      <c r="AI70" s="16">
        <v>38035362</v>
      </c>
      <c r="AJ70" s="17">
        <v>1.01</v>
      </c>
      <c r="AK70" s="16">
        <v>38415716</v>
      </c>
      <c r="AL70" s="16">
        <v>39304217</v>
      </c>
      <c r="AM70" s="16">
        <v>0</v>
      </c>
      <c r="AN70" s="16">
        <v>7635</v>
      </c>
      <c r="AO70" s="15">
        <v>104.967</v>
      </c>
      <c r="AP70" s="16">
        <v>801423</v>
      </c>
      <c r="AQ70" s="16">
        <v>7635</v>
      </c>
      <c r="AR70" s="17">
        <v>635.92999999999995</v>
      </c>
      <c r="AS70" s="16">
        <v>4855326</v>
      </c>
      <c r="AT70" s="17">
        <v>625.77</v>
      </c>
      <c r="AU70" s="14">
        <v>5147.8999999999996</v>
      </c>
      <c r="AV70" s="16">
        <v>3221401</v>
      </c>
      <c r="AW70" s="16">
        <v>3112917</v>
      </c>
      <c r="AX70" s="16">
        <v>3221401</v>
      </c>
      <c r="AY70" s="16">
        <v>0</v>
      </c>
      <c r="AZ70" s="16">
        <v>3221401</v>
      </c>
      <c r="BA70" s="16">
        <v>3221401</v>
      </c>
      <c r="BB70" s="17">
        <v>76.56</v>
      </c>
      <c r="BC70" s="14">
        <v>5147.8999999999996</v>
      </c>
      <c r="BD70" s="16">
        <v>394123</v>
      </c>
      <c r="BE70" s="16">
        <v>381739</v>
      </c>
      <c r="BF70" s="16">
        <v>394123</v>
      </c>
      <c r="BG70" s="16">
        <v>0</v>
      </c>
      <c r="BH70" s="16">
        <v>394123</v>
      </c>
      <c r="BI70" s="16">
        <v>394123</v>
      </c>
      <c r="BJ70" s="17">
        <v>80.459999999999994</v>
      </c>
      <c r="BK70" s="14">
        <v>5147.8999999999996</v>
      </c>
      <c r="BL70" s="16">
        <v>414200</v>
      </c>
      <c r="BM70" s="16">
        <v>400775</v>
      </c>
      <c r="BN70" s="16">
        <v>414200</v>
      </c>
      <c r="BO70" s="16">
        <v>0</v>
      </c>
      <c r="BP70" s="16">
        <v>414200</v>
      </c>
      <c r="BQ70" s="16">
        <v>414200</v>
      </c>
      <c r="BR70" s="17">
        <v>368.53</v>
      </c>
      <c r="BS70" s="14">
        <v>5147.8999999999996</v>
      </c>
      <c r="BT70" s="16">
        <v>1897156</v>
      </c>
      <c r="BU70" s="16">
        <v>1835836</v>
      </c>
      <c r="BV70" s="16">
        <v>1897156</v>
      </c>
      <c r="BW70" s="16">
        <v>0</v>
      </c>
      <c r="BX70" s="16">
        <v>1897156</v>
      </c>
      <c r="BY70" s="16">
        <v>1897156</v>
      </c>
      <c r="BZ70" s="17">
        <v>332.98</v>
      </c>
      <c r="CA70" s="17">
        <v>5783.83</v>
      </c>
      <c r="CB70" s="16">
        <v>1925900</v>
      </c>
      <c r="CC70" s="16">
        <v>1864793</v>
      </c>
      <c r="CD70" s="16">
        <v>0</v>
      </c>
      <c r="CE70" s="16">
        <v>1864793</v>
      </c>
      <c r="CF70" s="16">
        <v>1925900</v>
      </c>
      <c r="CG70" s="16">
        <v>0</v>
      </c>
      <c r="CH70" s="14">
        <v>5147.8999999999996</v>
      </c>
      <c r="CI70" s="16">
        <v>130</v>
      </c>
      <c r="CJ70" s="14">
        <v>0</v>
      </c>
      <c r="CK70" s="16">
        <v>5278</v>
      </c>
      <c r="CL70" s="17">
        <v>62.16</v>
      </c>
      <c r="CM70" s="16">
        <v>328080</v>
      </c>
      <c r="CN70" s="16">
        <v>5278</v>
      </c>
      <c r="CO70" s="17">
        <v>68.33</v>
      </c>
      <c r="CP70" s="16">
        <v>360646</v>
      </c>
      <c r="CQ70" s="17">
        <v>6.69</v>
      </c>
      <c r="CR70" s="17">
        <v>332.98</v>
      </c>
      <c r="CS70" s="16">
        <v>2228</v>
      </c>
      <c r="CT70" s="17">
        <v>31.52</v>
      </c>
      <c r="CU70" s="17">
        <v>5783.83</v>
      </c>
      <c r="CV70" s="16">
        <v>182306</v>
      </c>
      <c r="CW70" s="16">
        <v>176061</v>
      </c>
      <c r="CX70" s="16">
        <v>182306</v>
      </c>
      <c r="CY70" s="16">
        <v>0</v>
      </c>
      <c r="CZ70" s="16">
        <v>182306</v>
      </c>
      <c r="DA70" s="16">
        <v>182306</v>
      </c>
      <c r="DB70" s="17">
        <v>3.67</v>
      </c>
      <c r="DC70" s="17">
        <v>5783.83</v>
      </c>
      <c r="DD70" s="16">
        <v>21227</v>
      </c>
      <c r="DE70" s="16">
        <v>20479</v>
      </c>
      <c r="DF70" s="16">
        <v>21227</v>
      </c>
      <c r="DG70" s="16">
        <v>0</v>
      </c>
      <c r="DH70" s="16">
        <v>21227</v>
      </c>
      <c r="DI70" s="16">
        <v>21227</v>
      </c>
      <c r="DJ70" s="16">
        <v>39304217</v>
      </c>
      <c r="DK70" s="16">
        <v>0</v>
      </c>
      <c r="DL70" s="16">
        <v>801423</v>
      </c>
      <c r="DM70" s="16">
        <v>4855326</v>
      </c>
      <c r="DN70" s="16">
        <v>3221401</v>
      </c>
      <c r="DO70" s="16">
        <v>394123</v>
      </c>
      <c r="DP70" s="16">
        <v>414200</v>
      </c>
      <c r="DQ70" s="16">
        <v>1897156</v>
      </c>
      <c r="DR70" s="16">
        <v>1925900</v>
      </c>
      <c r="DS70" s="16">
        <v>0</v>
      </c>
      <c r="DT70" s="16">
        <v>328080</v>
      </c>
      <c r="DU70" s="16">
        <v>360646</v>
      </c>
      <c r="DV70" s="16">
        <v>2228</v>
      </c>
      <c r="DW70" s="16">
        <v>182306</v>
      </c>
      <c r="DX70" s="16">
        <v>21227</v>
      </c>
      <c r="DY70" s="16">
        <v>187174</v>
      </c>
      <c r="DZ70" s="16">
        <v>1755424</v>
      </c>
      <c r="EA70" s="16">
        <v>-10341</v>
      </c>
      <c r="EB70" s="16">
        <v>55266142</v>
      </c>
      <c r="EC70" s="16">
        <v>2399330098</v>
      </c>
      <c r="ED70" s="18">
        <v>5.4</v>
      </c>
      <c r="EE70" s="16">
        <v>12956383</v>
      </c>
      <c r="EF70" s="16">
        <v>823960</v>
      </c>
      <c r="EG70" s="16">
        <v>802949</v>
      </c>
      <c r="EH70" s="16">
        <v>21011</v>
      </c>
      <c r="EI70" s="16">
        <v>12956383</v>
      </c>
      <c r="EJ70" s="16">
        <v>12977394</v>
      </c>
      <c r="EK70" s="16">
        <v>1152751226</v>
      </c>
      <c r="EL70" s="16">
        <v>1114030532</v>
      </c>
      <c r="EM70" s="16">
        <v>38720694</v>
      </c>
      <c r="EN70" s="18">
        <v>5.4</v>
      </c>
      <c r="EO70" s="16">
        <v>209092</v>
      </c>
      <c r="EP70" s="16">
        <v>0</v>
      </c>
      <c r="EQ70" s="16">
        <v>0</v>
      </c>
      <c r="ER70" s="16">
        <v>0</v>
      </c>
      <c r="ES70" s="16">
        <v>209092</v>
      </c>
      <c r="ET70" s="16">
        <v>209092</v>
      </c>
      <c r="EU70" s="16">
        <v>12977394</v>
      </c>
      <c r="EV70" s="16">
        <v>13186486</v>
      </c>
      <c r="EW70" s="16">
        <v>6749</v>
      </c>
      <c r="EX70" s="15">
        <v>5252.8670000000002</v>
      </c>
      <c r="EY70" s="16">
        <v>35451599</v>
      </c>
      <c r="EZ70" s="16">
        <v>6749</v>
      </c>
      <c r="FA70" s="17">
        <v>635.92999999999995</v>
      </c>
      <c r="FB70" s="16">
        <v>4291892</v>
      </c>
      <c r="FC70" s="16">
        <v>264</v>
      </c>
      <c r="FD70" s="17">
        <v>5790.52</v>
      </c>
      <c r="FE70" s="16">
        <v>1528697</v>
      </c>
      <c r="FF70" s="16">
        <v>182306</v>
      </c>
      <c r="FG70" s="16">
        <v>21227</v>
      </c>
      <c r="FH70" s="16">
        <v>1732230</v>
      </c>
      <c r="FI70" s="16">
        <v>35451599</v>
      </c>
      <c r="FJ70" s="16">
        <v>4291892</v>
      </c>
      <c r="FK70" s="16">
        <v>-9141</v>
      </c>
      <c r="FL70" s="16">
        <v>3221401</v>
      </c>
      <c r="FM70" s="16">
        <v>394123</v>
      </c>
      <c r="FN70" s="16">
        <v>414200</v>
      </c>
      <c r="FO70" s="16">
        <v>1897156</v>
      </c>
      <c r="FP70" s="16">
        <v>47393460</v>
      </c>
      <c r="FQ70" s="16">
        <v>13186486</v>
      </c>
      <c r="FR70" s="16">
        <v>34206974</v>
      </c>
      <c r="FS70" s="15">
        <v>5888.7969999999996</v>
      </c>
      <c r="FT70" s="16">
        <v>300</v>
      </c>
      <c r="FU70" s="16">
        <v>1766639</v>
      </c>
      <c r="FV70" s="16">
        <v>34206974</v>
      </c>
      <c r="FW70" s="16">
        <v>0</v>
      </c>
      <c r="FX70" s="14">
        <v>123</v>
      </c>
      <c r="FY70" s="16">
        <v>7635</v>
      </c>
      <c r="FZ70" s="16">
        <v>939105</v>
      </c>
      <c r="GA70" s="14">
        <v>-1</v>
      </c>
      <c r="GB70" s="16">
        <v>7413</v>
      </c>
      <c r="GC70" s="16">
        <v>-7413</v>
      </c>
      <c r="GD70" s="16">
        <v>939105</v>
      </c>
      <c r="GE70" s="16">
        <v>931692</v>
      </c>
      <c r="GF70" s="16">
        <v>55266142</v>
      </c>
      <c r="GG70" s="16">
        <v>47393460</v>
      </c>
      <c r="GH70" s="16">
        <v>0</v>
      </c>
      <c r="GI70" s="16">
        <v>7872682</v>
      </c>
      <c r="GJ70" s="16">
        <v>2399330098</v>
      </c>
      <c r="GK70" s="16">
        <v>2394786379</v>
      </c>
      <c r="GL70" s="16">
        <v>4543719</v>
      </c>
      <c r="GM70" s="16">
        <v>2394786379</v>
      </c>
      <c r="GN70" s="18">
        <v>1.9E-3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886</v>
      </c>
      <c r="GU70" s="16">
        <v>685</v>
      </c>
      <c r="GV70" s="16">
        <v>201</v>
      </c>
      <c r="GW70" s="15">
        <v>5888.7969999999996</v>
      </c>
      <c r="GX70" s="16">
        <v>1183648</v>
      </c>
      <c r="GY70" s="15">
        <v>5888.7969999999996</v>
      </c>
      <c r="GZ70" s="16">
        <v>10</v>
      </c>
      <c r="HA70" s="16">
        <v>58888</v>
      </c>
      <c r="HB70" s="15">
        <v>5888.7969999999996</v>
      </c>
      <c r="HC70" s="16">
        <v>7635</v>
      </c>
      <c r="HD70" s="15">
        <v>0.11600000000000001</v>
      </c>
      <c r="HE70" s="16">
        <v>5217474</v>
      </c>
      <c r="HF70" s="16">
        <v>1183648</v>
      </c>
      <c r="HG70" s="16">
        <v>58888</v>
      </c>
      <c r="HH70" s="16">
        <v>3974938</v>
      </c>
      <c r="HI70" s="16">
        <v>2399330098</v>
      </c>
      <c r="HJ70" s="18">
        <v>1.65669</v>
      </c>
      <c r="HK70" s="18">
        <v>1.9617800000000001</v>
      </c>
      <c r="HL70" s="18">
        <v>0</v>
      </c>
      <c r="HM70" s="16">
        <v>2399330098</v>
      </c>
      <c r="HN70" s="16">
        <v>0</v>
      </c>
      <c r="HO70" s="16">
        <v>7635</v>
      </c>
      <c r="HP70" s="17">
        <v>0</v>
      </c>
      <c r="HQ70" s="16">
        <v>0</v>
      </c>
      <c r="HR70" s="15">
        <v>5888.7969999999996</v>
      </c>
      <c r="HS70" s="16">
        <v>0</v>
      </c>
      <c r="HT70" s="16">
        <v>7872682</v>
      </c>
      <c r="HU70" s="16">
        <v>0</v>
      </c>
      <c r="HV70" s="16">
        <v>0</v>
      </c>
      <c r="HW70" s="16">
        <v>0</v>
      </c>
      <c r="HX70" s="16">
        <v>187174</v>
      </c>
      <c r="HY70" s="16">
        <v>1183648</v>
      </c>
      <c r="HZ70" s="16">
        <v>58888</v>
      </c>
      <c r="IA70" s="16">
        <v>0</v>
      </c>
      <c r="IB70" s="16">
        <v>0</v>
      </c>
      <c r="IC70" s="16">
        <v>6817320</v>
      </c>
      <c r="ID70" s="16">
        <v>34206974</v>
      </c>
      <c r="IE70" s="16">
        <v>0</v>
      </c>
      <c r="IF70" s="16">
        <v>0</v>
      </c>
      <c r="IG70" s="16">
        <v>0</v>
      </c>
      <c r="IH70" s="16">
        <v>0</v>
      </c>
      <c r="II70" s="16">
        <v>187174</v>
      </c>
      <c r="IJ70" s="16">
        <v>1183648</v>
      </c>
      <c r="IK70" s="16">
        <v>58888</v>
      </c>
      <c r="IL70" s="16">
        <v>0</v>
      </c>
      <c r="IM70" s="16">
        <v>0</v>
      </c>
      <c r="IN70" s="16">
        <v>0</v>
      </c>
      <c r="IO70" s="16">
        <v>931692</v>
      </c>
      <c r="IP70" s="16">
        <v>36194028</v>
      </c>
      <c r="IQ70" s="16">
        <v>39304217</v>
      </c>
      <c r="IR70" s="16">
        <v>0</v>
      </c>
      <c r="IS70" s="16">
        <v>39304217</v>
      </c>
      <c r="IT70" s="19">
        <v>0.1</v>
      </c>
      <c r="IU70" s="16">
        <v>3930422</v>
      </c>
      <c r="IV70" s="16">
        <v>2399330098</v>
      </c>
      <c r="IW70" s="14">
        <v>5147.8999999999996</v>
      </c>
      <c r="IX70" s="16">
        <v>466079</v>
      </c>
      <c r="IY70" s="16">
        <v>416026</v>
      </c>
      <c r="IZ70" s="16">
        <v>466079</v>
      </c>
      <c r="JA70" s="17">
        <v>0.25</v>
      </c>
      <c r="JB70" s="19">
        <v>0.22320000000000001</v>
      </c>
      <c r="JC70" s="16">
        <v>3930422</v>
      </c>
      <c r="JD70" s="16">
        <v>877270</v>
      </c>
      <c r="JE70" s="17">
        <v>0</v>
      </c>
      <c r="JF70" s="16">
        <v>37255445</v>
      </c>
      <c r="JG70" s="16">
        <v>0</v>
      </c>
      <c r="JH70" s="16">
        <v>3930422</v>
      </c>
      <c r="JI70" s="16">
        <v>877270</v>
      </c>
      <c r="JJ70" s="16">
        <v>0</v>
      </c>
      <c r="JK70" s="16">
        <v>3053152</v>
      </c>
      <c r="JL70" s="16">
        <v>877270</v>
      </c>
      <c r="JM70" s="18">
        <v>0</v>
      </c>
      <c r="JN70" s="16">
        <v>0</v>
      </c>
      <c r="JO70" s="16">
        <v>0</v>
      </c>
      <c r="JP70" s="16">
        <v>3053152</v>
      </c>
      <c r="JQ70" s="16">
        <v>3053152</v>
      </c>
      <c r="JR70" s="16">
        <v>39304217</v>
      </c>
      <c r="JS70" s="19">
        <v>0</v>
      </c>
      <c r="JT70" s="16">
        <v>0</v>
      </c>
      <c r="JU70" s="17">
        <v>0</v>
      </c>
      <c r="JV70" s="16">
        <v>37255445</v>
      </c>
      <c r="JW70" s="16">
        <v>0</v>
      </c>
      <c r="JX70" s="16">
        <v>0</v>
      </c>
      <c r="JY70" s="16">
        <v>0</v>
      </c>
      <c r="JZ70" s="16">
        <v>0</v>
      </c>
      <c r="KA70" s="16">
        <v>436950</v>
      </c>
      <c r="KB70" s="16">
        <v>425808</v>
      </c>
      <c r="KC70" s="16">
        <v>11142</v>
      </c>
      <c r="KD70" s="16">
        <v>6817320</v>
      </c>
      <c r="KE70" s="16">
        <v>11142</v>
      </c>
      <c r="KF70" s="16">
        <v>6806178</v>
      </c>
      <c r="KG70" s="16">
        <v>21011</v>
      </c>
      <c r="KH70" s="16">
        <v>11142</v>
      </c>
      <c r="KI70" s="16">
        <v>32153</v>
      </c>
      <c r="KJ70" s="16">
        <v>12956383</v>
      </c>
      <c r="KK70" s="16">
        <v>6806178</v>
      </c>
      <c r="KL70" s="18">
        <v>19762561</v>
      </c>
      <c r="KM70" s="16">
        <v>3053152</v>
      </c>
      <c r="KN70" s="16">
        <v>0</v>
      </c>
      <c r="KO70" s="16">
        <v>0</v>
      </c>
      <c r="KP70" s="16">
        <v>0</v>
      </c>
      <c r="KQ70" s="16">
        <v>22815713</v>
      </c>
      <c r="KR70" s="16">
        <v>778611</v>
      </c>
      <c r="KS70" s="16">
        <v>0</v>
      </c>
      <c r="KT70" s="16">
        <v>0</v>
      </c>
      <c r="KU70" s="16">
        <v>23594324</v>
      </c>
      <c r="KV70" s="16">
        <v>3053152</v>
      </c>
      <c r="KW70" s="16">
        <v>20541172</v>
      </c>
      <c r="KX70" s="16">
        <v>2399330098</v>
      </c>
      <c r="KY70" s="16">
        <v>8.5612100000000009</v>
      </c>
      <c r="KZ70" s="16">
        <v>3053152</v>
      </c>
      <c r="LA70" s="16">
        <v>2607171552</v>
      </c>
      <c r="LB70" s="16">
        <v>1.17106</v>
      </c>
      <c r="LC70" s="16">
        <v>8.5612100000000009</v>
      </c>
      <c r="LD70" s="16">
        <v>9.7322699999999998</v>
      </c>
      <c r="LE70" s="16">
        <v>1925900</v>
      </c>
      <c r="LF70" s="16">
        <v>0</v>
      </c>
      <c r="LG70" s="16">
        <v>328080</v>
      </c>
      <c r="LH70" s="16">
        <v>360646</v>
      </c>
      <c r="LI70" s="16">
        <v>2228</v>
      </c>
      <c r="LJ70" s="16">
        <v>182306</v>
      </c>
      <c r="LK70" s="16">
        <v>21227</v>
      </c>
      <c r="LL70" s="16">
        <v>187174</v>
      </c>
      <c r="LM70" s="16">
        <v>2633213</v>
      </c>
      <c r="LN70" s="16">
        <v>36194028</v>
      </c>
      <c r="LO70" s="18">
        <v>2633213</v>
      </c>
      <c r="LP70" s="16">
        <v>33560815</v>
      </c>
      <c r="LQ70" s="16">
        <v>55266142</v>
      </c>
      <c r="LR70" s="18">
        <v>0</v>
      </c>
      <c r="LS70" s="18">
        <v>0</v>
      </c>
      <c r="LT70" s="18">
        <v>3053152</v>
      </c>
      <c r="LU70" s="16">
        <v>0</v>
      </c>
      <c r="LV70" s="16">
        <v>931692</v>
      </c>
      <c r="LW70" s="16">
        <v>0</v>
      </c>
      <c r="LX70" s="16">
        <v>0</v>
      </c>
      <c r="LY70" s="16">
        <v>0</v>
      </c>
      <c r="LZ70" s="16">
        <v>0</v>
      </c>
      <c r="MA70" s="16">
        <v>0</v>
      </c>
      <c r="MB70" s="16">
        <v>22815713</v>
      </c>
      <c r="MC70" s="16">
        <v>931692</v>
      </c>
      <c r="MD70" s="16">
        <v>0</v>
      </c>
      <c r="ME70" s="16">
        <v>0</v>
      </c>
      <c r="MF70" s="16">
        <v>0</v>
      </c>
      <c r="MG70" s="16">
        <v>209092</v>
      </c>
      <c r="MH70" s="16">
        <v>32153</v>
      </c>
      <c r="MI70" s="16">
        <v>0</v>
      </c>
      <c r="MJ70" s="16">
        <v>23988650</v>
      </c>
      <c r="MK70" s="16">
        <v>2607171552</v>
      </c>
      <c r="ML70" s="16">
        <v>0.67</v>
      </c>
      <c r="MM70" s="16">
        <v>1746805</v>
      </c>
      <c r="MN70" s="16">
        <v>0</v>
      </c>
      <c r="MO70" s="16">
        <v>37255445</v>
      </c>
      <c r="MP70" s="16">
        <v>0</v>
      </c>
      <c r="MQ70" s="16">
        <v>1746805</v>
      </c>
      <c r="MR70" s="16">
        <v>0</v>
      </c>
      <c r="MS70" s="16">
        <v>1746805</v>
      </c>
      <c r="MT70" s="17">
        <v>0</v>
      </c>
      <c r="MU70" s="17">
        <v>0</v>
      </c>
      <c r="MV70" s="17">
        <v>0</v>
      </c>
      <c r="MW70" s="17">
        <v>0</v>
      </c>
      <c r="MX70" s="17">
        <v>0</v>
      </c>
      <c r="MY70" s="17">
        <v>0</v>
      </c>
      <c r="MZ70" s="16">
        <v>0</v>
      </c>
      <c r="NA70" s="16">
        <v>0</v>
      </c>
      <c r="NB70" s="18">
        <v>0</v>
      </c>
      <c r="NC70" s="16">
        <v>0</v>
      </c>
      <c r="ND70" s="17">
        <v>0</v>
      </c>
      <c r="NE70" s="16">
        <v>4390000</v>
      </c>
      <c r="NF70" s="16">
        <v>0</v>
      </c>
      <c r="NG70" s="16">
        <v>860367</v>
      </c>
      <c r="NH70" s="16">
        <v>0</v>
      </c>
      <c r="NI70" s="16">
        <v>0</v>
      </c>
      <c r="NJ70" s="17">
        <v>0</v>
      </c>
      <c r="NK70" s="17">
        <v>10554463</v>
      </c>
    </row>
    <row r="71" spans="1:375" x14ac:dyDescent="0.55000000000000004">
      <c r="A71" s="13" t="s">
        <v>1181</v>
      </c>
      <c r="B71" s="13" t="s">
        <v>1197</v>
      </c>
      <c r="C71" s="13" t="s">
        <v>137</v>
      </c>
      <c r="D71" s="13" t="s">
        <v>138</v>
      </c>
      <c r="E71" s="14">
        <v>463.9</v>
      </c>
      <c r="F71" s="15">
        <v>-2.12</v>
      </c>
      <c r="G71" s="16">
        <v>7413</v>
      </c>
      <c r="H71" s="16">
        <v>-15716</v>
      </c>
      <c r="I71" s="16">
        <v>6553</v>
      </c>
      <c r="J71" s="15">
        <v>-2.12</v>
      </c>
      <c r="K71" s="16">
        <v>-13893</v>
      </c>
      <c r="L71" s="16">
        <v>7413</v>
      </c>
      <c r="M71" s="16">
        <v>222</v>
      </c>
      <c r="N71" s="16">
        <v>7635</v>
      </c>
      <c r="O71" s="17">
        <v>654.30999999999995</v>
      </c>
      <c r="P71" s="17">
        <v>63.48</v>
      </c>
      <c r="Q71" s="14">
        <v>463.9</v>
      </c>
      <c r="R71" s="17">
        <v>527.38</v>
      </c>
      <c r="S71" s="17">
        <v>0</v>
      </c>
      <c r="T71" s="17">
        <v>527.38</v>
      </c>
      <c r="U71" s="15">
        <v>16.350000000000001</v>
      </c>
      <c r="V71" s="15">
        <v>2.2610000000000001</v>
      </c>
      <c r="W71" s="15">
        <f>Data_AidAndLevy4[[#This Row],[L310]]*Data_AidAndLevy4[[#This Row],[L203]]</f>
        <v>17262.735000000001</v>
      </c>
      <c r="X71" s="17">
        <v>0.42</v>
      </c>
      <c r="Y71" s="17">
        <f>Data_AidAndLevy4[[#This Row],[L311]]*Data_AidAndLevy4[[#This Row],[L203]]</f>
        <v>3206.7</v>
      </c>
      <c r="Z71" s="15">
        <v>0</v>
      </c>
      <c r="AA71" s="15">
        <v>19.030999999999999</v>
      </c>
      <c r="AB71" s="17">
        <v>527.38</v>
      </c>
      <c r="AC71" s="15">
        <v>546.41099999999994</v>
      </c>
      <c r="AD71" s="17">
        <v>63.48</v>
      </c>
      <c r="AE71" s="15">
        <v>482.93099999999998</v>
      </c>
      <c r="AF71" s="16">
        <v>7635</v>
      </c>
      <c r="AG71" s="14">
        <v>463.9</v>
      </c>
      <c r="AH71" s="16">
        <v>3541877</v>
      </c>
      <c r="AI71" s="16">
        <v>3454458</v>
      </c>
      <c r="AJ71" s="17">
        <v>1.01</v>
      </c>
      <c r="AK71" s="16">
        <v>3489003</v>
      </c>
      <c r="AL71" s="16">
        <v>3541877</v>
      </c>
      <c r="AM71" s="16">
        <v>0</v>
      </c>
      <c r="AN71" s="16">
        <v>7635</v>
      </c>
      <c r="AO71" s="15">
        <v>19.030999999999999</v>
      </c>
      <c r="AP71" s="16">
        <v>145302</v>
      </c>
      <c r="AQ71" s="16">
        <v>7635</v>
      </c>
      <c r="AR71" s="17">
        <v>63.48</v>
      </c>
      <c r="AS71" s="16">
        <v>484670</v>
      </c>
      <c r="AT71" s="17">
        <v>673.38</v>
      </c>
      <c r="AU71" s="14">
        <v>463.9</v>
      </c>
      <c r="AV71" s="16">
        <v>312381</v>
      </c>
      <c r="AW71" s="16">
        <v>304908</v>
      </c>
      <c r="AX71" s="16">
        <v>312381</v>
      </c>
      <c r="AY71" s="16">
        <v>0</v>
      </c>
      <c r="AZ71" s="16">
        <v>312381</v>
      </c>
      <c r="BA71" s="16">
        <v>312381</v>
      </c>
      <c r="BB71" s="17">
        <v>69.61</v>
      </c>
      <c r="BC71" s="14">
        <v>463.9</v>
      </c>
      <c r="BD71" s="16">
        <v>32292</v>
      </c>
      <c r="BE71" s="16">
        <v>31432</v>
      </c>
      <c r="BF71" s="16">
        <v>32292</v>
      </c>
      <c r="BG71" s="16">
        <v>0</v>
      </c>
      <c r="BH71" s="16">
        <v>32292</v>
      </c>
      <c r="BI71" s="16">
        <v>32292</v>
      </c>
      <c r="BJ71" s="17">
        <v>76.010000000000005</v>
      </c>
      <c r="BK71" s="14">
        <v>463.9</v>
      </c>
      <c r="BL71" s="16">
        <v>35261</v>
      </c>
      <c r="BM71" s="16">
        <v>34326</v>
      </c>
      <c r="BN71" s="16">
        <v>35261</v>
      </c>
      <c r="BO71" s="16">
        <v>0</v>
      </c>
      <c r="BP71" s="16">
        <v>35261</v>
      </c>
      <c r="BQ71" s="16">
        <v>35261</v>
      </c>
      <c r="BR71" s="17">
        <v>368.53</v>
      </c>
      <c r="BS71" s="14">
        <v>463.9</v>
      </c>
      <c r="BT71" s="16">
        <v>170961</v>
      </c>
      <c r="BU71" s="16">
        <v>166735</v>
      </c>
      <c r="BV71" s="16">
        <v>170961</v>
      </c>
      <c r="BW71" s="16">
        <v>0</v>
      </c>
      <c r="BX71" s="16">
        <v>170961</v>
      </c>
      <c r="BY71" s="16">
        <v>170961</v>
      </c>
      <c r="BZ71" s="17">
        <v>325.88</v>
      </c>
      <c r="CA71" s="17">
        <v>527.38</v>
      </c>
      <c r="CB71" s="16">
        <v>171863</v>
      </c>
      <c r="CC71" s="16">
        <v>168159</v>
      </c>
      <c r="CD71" s="16">
        <v>0</v>
      </c>
      <c r="CE71" s="16">
        <v>168159</v>
      </c>
      <c r="CF71" s="16">
        <v>171863</v>
      </c>
      <c r="CG71" s="16">
        <v>0</v>
      </c>
      <c r="CH71" s="14">
        <v>463.9</v>
      </c>
      <c r="CI71" s="16">
        <v>5</v>
      </c>
      <c r="CJ71" s="14">
        <v>0</v>
      </c>
      <c r="CK71" s="16">
        <v>469</v>
      </c>
      <c r="CL71" s="17">
        <v>62.04</v>
      </c>
      <c r="CM71" s="16">
        <v>29097</v>
      </c>
      <c r="CN71" s="16">
        <v>469</v>
      </c>
      <c r="CO71" s="17">
        <v>68.150000000000006</v>
      </c>
      <c r="CP71" s="16">
        <v>31962</v>
      </c>
      <c r="CQ71" s="17">
        <v>0</v>
      </c>
      <c r="CR71" s="17">
        <v>325.88</v>
      </c>
      <c r="CS71" s="16">
        <v>0</v>
      </c>
      <c r="CT71" s="17">
        <v>27.75</v>
      </c>
      <c r="CU71" s="17">
        <v>527.38</v>
      </c>
      <c r="CV71" s="16">
        <v>14635</v>
      </c>
      <c r="CW71" s="16">
        <v>14228</v>
      </c>
      <c r="CX71" s="16">
        <v>14635</v>
      </c>
      <c r="CY71" s="16">
        <v>0</v>
      </c>
      <c r="CZ71" s="16">
        <v>14635</v>
      </c>
      <c r="DA71" s="16">
        <v>14635</v>
      </c>
      <c r="DB71" s="17">
        <v>3.48</v>
      </c>
      <c r="DC71" s="17">
        <v>527.38</v>
      </c>
      <c r="DD71" s="16">
        <v>1835</v>
      </c>
      <c r="DE71" s="16">
        <v>1787</v>
      </c>
      <c r="DF71" s="16">
        <v>1835</v>
      </c>
      <c r="DG71" s="16">
        <v>0</v>
      </c>
      <c r="DH71" s="16">
        <v>1835</v>
      </c>
      <c r="DI71" s="16">
        <v>1835</v>
      </c>
      <c r="DJ71" s="16">
        <v>3541877</v>
      </c>
      <c r="DK71" s="16">
        <v>0</v>
      </c>
      <c r="DL71" s="16">
        <v>145302</v>
      </c>
      <c r="DM71" s="16">
        <v>484670</v>
      </c>
      <c r="DN71" s="16">
        <v>312381</v>
      </c>
      <c r="DO71" s="16">
        <v>32292</v>
      </c>
      <c r="DP71" s="16">
        <v>35261</v>
      </c>
      <c r="DQ71" s="16">
        <v>170961</v>
      </c>
      <c r="DR71" s="16">
        <v>171863</v>
      </c>
      <c r="DS71" s="16">
        <v>0</v>
      </c>
      <c r="DT71" s="16">
        <v>29097</v>
      </c>
      <c r="DU71" s="16">
        <v>31962</v>
      </c>
      <c r="DV71" s="16">
        <v>0</v>
      </c>
      <c r="DW71" s="16">
        <v>14635</v>
      </c>
      <c r="DX71" s="16">
        <v>1835</v>
      </c>
      <c r="DY71" s="16">
        <v>31489</v>
      </c>
      <c r="DZ71" s="16">
        <v>123800</v>
      </c>
      <c r="EA71" s="16">
        <v>-15716</v>
      </c>
      <c r="EB71" s="16">
        <v>5048731</v>
      </c>
      <c r="EC71" s="16">
        <v>208598611</v>
      </c>
      <c r="ED71" s="18">
        <v>5.4</v>
      </c>
      <c r="EE71" s="16">
        <v>1126432</v>
      </c>
      <c r="EF71" s="16">
        <v>17277</v>
      </c>
      <c r="EG71" s="16">
        <v>17207</v>
      </c>
      <c r="EH71" s="16">
        <v>70</v>
      </c>
      <c r="EI71" s="16">
        <v>1126432</v>
      </c>
      <c r="EJ71" s="16">
        <v>1126502</v>
      </c>
      <c r="EK71" s="16">
        <v>12981267</v>
      </c>
      <c r="EL71" s="16">
        <v>11461021</v>
      </c>
      <c r="EM71" s="16">
        <v>1520246</v>
      </c>
      <c r="EN71" s="18">
        <v>5.4</v>
      </c>
      <c r="EO71" s="16">
        <v>8209</v>
      </c>
      <c r="EP71" s="16">
        <v>0</v>
      </c>
      <c r="EQ71" s="16">
        <v>0</v>
      </c>
      <c r="ER71" s="16">
        <v>0</v>
      </c>
      <c r="ES71" s="16">
        <v>8209</v>
      </c>
      <c r="ET71" s="16">
        <v>8209</v>
      </c>
      <c r="EU71" s="16">
        <v>1126502</v>
      </c>
      <c r="EV71" s="16">
        <v>1134711</v>
      </c>
      <c r="EW71" s="16">
        <v>6749</v>
      </c>
      <c r="EX71" s="15">
        <v>482.93099999999998</v>
      </c>
      <c r="EY71" s="16">
        <v>3259301</v>
      </c>
      <c r="EZ71" s="16">
        <v>6749</v>
      </c>
      <c r="FA71" s="17">
        <v>63.48</v>
      </c>
      <c r="FB71" s="16">
        <v>428427</v>
      </c>
      <c r="FC71" s="16">
        <v>264</v>
      </c>
      <c r="FD71" s="17">
        <v>527.38</v>
      </c>
      <c r="FE71" s="16">
        <v>139228</v>
      </c>
      <c r="FF71" s="16">
        <v>14635</v>
      </c>
      <c r="FG71" s="16">
        <v>1835</v>
      </c>
      <c r="FH71" s="16">
        <v>155698</v>
      </c>
      <c r="FI71" s="16">
        <v>3259301</v>
      </c>
      <c r="FJ71" s="16">
        <v>428427</v>
      </c>
      <c r="FK71" s="16">
        <v>-13893</v>
      </c>
      <c r="FL71" s="16">
        <v>312381</v>
      </c>
      <c r="FM71" s="16">
        <v>32292</v>
      </c>
      <c r="FN71" s="16">
        <v>35261</v>
      </c>
      <c r="FO71" s="16">
        <v>170961</v>
      </c>
      <c r="FP71" s="16">
        <v>4380428</v>
      </c>
      <c r="FQ71" s="16">
        <v>1134711</v>
      </c>
      <c r="FR71" s="16">
        <v>3245717</v>
      </c>
      <c r="FS71" s="15">
        <v>546.41099999999994</v>
      </c>
      <c r="FT71" s="16">
        <v>300</v>
      </c>
      <c r="FU71" s="16">
        <v>163923</v>
      </c>
      <c r="FV71" s="16">
        <v>3245717</v>
      </c>
      <c r="FW71" s="16">
        <v>0</v>
      </c>
      <c r="FX71" s="14">
        <v>7.5</v>
      </c>
      <c r="FY71" s="16">
        <v>7635</v>
      </c>
      <c r="FZ71" s="16">
        <v>57263</v>
      </c>
      <c r="GA71" s="14">
        <v>0</v>
      </c>
      <c r="GB71" s="16">
        <v>7413</v>
      </c>
      <c r="GC71" s="16">
        <v>0</v>
      </c>
      <c r="GD71" s="16">
        <v>57263</v>
      </c>
      <c r="GE71" s="16">
        <v>57263</v>
      </c>
      <c r="GF71" s="16">
        <v>5048731</v>
      </c>
      <c r="GG71" s="16">
        <v>4380428</v>
      </c>
      <c r="GH71" s="16">
        <v>0</v>
      </c>
      <c r="GI71" s="16">
        <v>668303</v>
      </c>
      <c r="GJ71" s="16">
        <v>208598611</v>
      </c>
      <c r="GK71" s="16">
        <v>204004551</v>
      </c>
      <c r="GL71" s="16">
        <v>4594060</v>
      </c>
      <c r="GM71" s="16">
        <v>204004551</v>
      </c>
      <c r="GN71" s="18">
        <v>2.2499999999999999E-2</v>
      </c>
      <c r="GO71" s="16">
        <v>2511</v>
      </c>
      <c r="GP71" s="16">
        <v>56</v>
      </c>
      <c r="GQ71" s="16">
        <v>2511</v>
      </c>
      <c r="GR71" s="16">
        <v>56</v>
      </c>
      <c r="GS71" s="16">
        <v>2455</v>
      </c>
      <c r="GT71" s="16">
        <v>886</v>
      </c>
      <c r="GU71" s="16">
        <v>685</v>
      </c>
      <c r="GV71" s="16">
        <v>201</v>
      </c>
      <c r="GW71" s="15">
        <v>546.41099999999994</v>
      </c>
      <c r="GX71" s="16">
        <v>109829</v>
      </c>
      <c r="GY71" s="15">
        <v>546.41099999999994</v>
      </c>
      <c r="GZ71" s="16">
        <v>10</v>
      </c>
      <c r="HA71" s="16">
        <v>5464</v>
      </c>
      <c r="HB71" s="15">
        <v>546.41099999999994</v>
      </c>
      <c r="HC71" s="16">
        <v>7635</v>
      </c>
      <c r="HD71" s="15">
        <v>0.11600000000000001</v>
      </c>
      <c r="HE71" s="16">
        <v>484120</v>
      </c>
      <c r="HF71" s="16">
        <v>109829</v>
      </c>
      <c r="HG71" s="16">
        <v>5464</v>
      </c>
      <c r="HH71" s="16">
        <v>368827</v>
      </c>
      <c r="HI71" s="16">
        <v>208598611</v>
      </c>
      <c r="HJ71" s="18">
        <v>1.7681199999999999</v>
      </c>
      <c r="HK71" s="18">
        <v>1.9617800000000001</v>
      </c>
      <c r="HL71" s="18">
        <v>0</v>
      </c>
      <c r="HM71" s="16">
        <v>208598611</v>
      </c>
      <c r="HN71" s="16">
        <v>0</v>
      </c>
      <c r="HO71" s="16">
        <v>7635</v>
      </c>
      <c r="HP71" s="17">
        <v>0</v>
      </c>
      <c r="HQ71" s="16">
        <v>0</v>
      </c>
      <c r="HR71" s="15">
        <v>546.41099999999994</v>
      </c>
      <c r="HS71" s="16">
        <v>0</v>
      </c>
      <c r="HT71" s="16">
        <v>668303</v>
      </c>
      <c r="HU71" s="16">
        <v>2455</v>
      </c>
      <c r="HV71" s="16">
        <v>0</v>
      </c>
      <c r="HW71" s="16">
        <v>0</v>
      </c>
      <c r="HX71" s="16">
        <v>31489</v>
      </c>
      <c r="HY71" s="16">
        <v>109829</v>
      </c>
      <c r="HZ71" s="16">
        <v>5464</v>
      </c>
      <c r="IA71" s="16">
        <v>0</v>
      </c>
      <c r="IB71" s="16">
        <v>0</v>
      </c>
      <c r="IC71" s="16">
        <v>582044</v>
      </c>
      <c r="ID71" s="16">
        <v>3245717</v>
      </c>
      <c r="IE71" s="16">
        <v>0</v>
      </c>
      <c r="IF71" s="16">
        <v>2455</v>
      </c>
      <c r="IG71" s="16">
        <v>0</v>
      </c>
      <c r="IH71" s="16">
        <v>0</v>
      </c>
      <c r="II71" s="16">
        <v>31489</v>
      </c>
      <c r="IJ71" s="16">
        <v>109829</v>
      </c>
      <c r="IK71" s="16">
        <v>5464</v>
      </c>
      <c r="IL71" s="16">
        <v>0</v>
      </c>
      <c r="IM71" s="16">
        <v>0</v>
      </c>
      <c r="IN71" s="16">
        <v>0</v>
      </c>
      <c r="IO71" s="16">
        <v>57263</v>
      </c>
      <c r="IP71" s="16">
        <v>3389239</v>
      </c>
      <c r="IQ71" s="16">
        <v>3541877</v>
      </c>
      <c r="IR71" s="16">
        <v>0</v>
      </c>
      <c r="IS71" s="16">
        <v>3541877</v>
      </c>
      <c r="IT71" s="19">
        <v>0.1</v>
      </c>
      <c r="IU71" s="16">
        <v>354188</v>
      </c>
      <c r="IV71" s="16">
        <v>208598611</v>
      </c>
      <c r="IW71" s="14">
        <v>463.9</v>
      </c>
      <c r="IX71" s="16">
        <v>449663</v>
      </c>
      <c r="IY71" s="16">
        <v>416026</v>
      </c>
      <c r="IZ71" s="16">
        <v>449663</v>
      </c>
      <c r="JA71" s="17">
        <v>0.25</v>
      </c>
      <c r="JB71" s="19">
        <v>0.23130000000000001</v>
      </c>
      <c r="JC71" s="16">
        <v>354188</v>
      </c>
      <c r="JD71" s="16">
        <v>81924</v>
      </c>
      <c r="JE71" s="17">
        <v>0.04</v>
      </c>
      <c r="JF71" s="16">
        <v>3432157</v>
      </c>
      <c r="JG71" s="16">
        <v>137286</v>
      </c>
      <c r="JH71" s="16">
        <v>354188</v>
      </c>
      <c r="JI71" s="16">
        <v>81924</v>
      </c>
      <c r="JJ71" s="16">
        <v>137286</v>
      </c>
      <c r="JK71" s="16">
        <v>134978</v>
      </c>
      <c r="JL71" s="16">
        <v>81924</v>
      </c>
      <c r="JM71" s="18">
        <v>0</v>
      </c>
      <c r="JN71" s="16">
        <v>0</v>
      </c>
      <c r="JO71" s="16">
        <v>137286</v>
      </c>
      <c r="JP71" s="16">
        <v>134978</v>
      </c>
      <c r="JQ71" s="16">
        <v>272264</v>
      </c>
      <c r="JR71" s="16">
        <v>3541877</v>
      </c>
      <c r="JS71" s="19">
        <v>0</v>
      </c>
      <c r="JT71" s="16">
        <v>0</v>
      </c>
      <c r="JU71" s="17">
        <v>0</v>
      </c>
      <c r="JV71" s="16">
        <v>3432157</v>
      </c>
      <c r="JW71" s="16">
        <v>0</v>
      </c>
      <c r="JX71" s="16">
        <v>0</v>
      </c>
      <c r="JY71" s="16">
        <v>0</v>
      </c>
      <c r="JZ71" s="16">
        <v>0</v>
      </c>
      <c r="KA71" s="16">
        <v>9244</v>
      </c>
      <c r="KB71" s="16">
        <v>9206</v>
      </c>
      <c r="KC71" s="16">
        <v>38</v>
      </c>
      <c r="KD71" s="16">
        <v>582044</v>
      </c>
      <c r="KE71" s="16">
        <v>38</v>
      </c>
      <c r="KF71" s="16">
        <v>582006</v>
      </c>
      <c r="KG71" s="16">
        <v>70</v>
      </c>
      <c r="KH71" s="16">
        <v>38</v>
      </c>
      <c r="KI71" s="16">
        <v>108</v>
      </c>
      <c r="KJ71" s="16">
        <v>1126432</v>
      </c>
      <c r="KK71" s="16">
        <v>582006</v>
      </c>
      <c r="KL71" s="18">
        <v>1708438</v>
      </c>
      <c r="KM71" s="16">
        <v>134978</v>
      </c>
      <c r="KN71" s="16">
        <v>0</v>
      </c>
      <c r="KO71" s="16">
        <v>0</v>
      </c>
      <c r="KP71" s="16">
        <v>0</v>
      </c>
      <c r="KQ71" s="16">
        <v>1843416</v>
      </c>
      <c r="KR71" s="16">
        <v>0</v>
      </c>
      <c r="KS71" s="16">
        <v>0</v>
      </c>
      <c r="KT71" s="16">
        <v>0</v>
      </c>
      <c r="KU71" s="16">
        <v>1843416</v>
      </c>
      <c r="KV71" s="16">
        <v>134978</v>
      </c>
      <c r="KW71" s="16">
        <v>1708438</v>
      </c>
      <c r="KX71" s="16">
        <v>208598611</v>
      </c>
      <c r="KY71" s="16">
        <v>8.1900700000000004</v>
      </c>
      <c r="KZ71" s="16">
        <v>134978</v>
      </c>
      <c r="LA71" s="16">
        <v>216191896</v>
      </c>
      <c r="LB71" s="16">
        <v>0.62434000000000001</v>
      </c>
      <c r="LC71" s="16">
        <v>8.1900700000000004</v>
      </c>
      <c r="LD71" s="16">
        <v>8.8144100000000005</v>
      </c>
      <c r="LE71" s="16">
        <v>171863</v>
      </c>
      <c r="LF71" s="16">
        <v>0</v>
      </c>
      <c r="LG71" s="16">
        <v>29097</v>
      </c>
      <c r="LH71" s="16">
        <v>31962</v>
      </c>
      <c r="LI71" s="16">
        <v>0</v>
      </c>
      <c r="LJ71" s="16">
        <v>14635</v>
      </c>
      <c r="LK71" s="16">
        <v>1835</v>
      </c>
      <c r="LL71" s="16">
        <v>31489</v>
      </c>
      <c r="LM71" s="16">
        <v>217903</v>
      </c>
      <c r="LN71" s="16">
        <v>3389239</v>
      </c>
      <c r="LO71" s="18">
        <v>217903</v>
      </c>
      <c r="LP71" s="16">
        <v>3171336</v>
      </c>
      <c r="LQ71" s="16">
        <v>5048731</v>
      </c>
      <c r="LR71" s="18">
        <v>0</v>
      </c>
      <c r="LS71" s="18">
        <v>0</v>
      </c>
      <c r="LT71" s="18">
        <v>272264</v>
      </c>
      <c r="LU71" s="16">
        <v>0</v>
      </c>
      <c r="LV71" s="16">
        <v>57263</v>
      </c>
      <c r="LW71" s="16">
        <v>0</v>
      </c>
      <c r="LX71" s="16">
        <v>0</v>
      </c>
      <c r="LY71" s="16">
        <v>0</v>
      </c>
      <c r="LZ71" s="16">
        <v>0</v>
      </c>
      <c r="MA71" s="16">
        <v>0</v>
      </c>
      <c r="MB71" s="16">
        <v>1843416</v>
      </c>
      <c r="MC71" s="16">
        <v>57263</v>
      </c>
      <c r="MD71" s="16">
        <v>0</v>
      </c>
      <c r="ME71" s="16">
        <v>137286</v>
      </c>
      <c r="MF71" s="16">
        <v>0</v>
      </c>
      <c r="MG71" s="16">
        <v>8209</v>
      </c>
      <c r="MH71" s="16">
        <v>108</v>
      </c>
      <c r="MI71" s="16">
        <v>0</v>
      </c>
      <c r="MJ71" s="16">
        <v>2046282</v>
      </c>
      <c r="MK71" s="16">
        <v>216191896</v>
      </c>
      <c r="ML71" s="16">
        <v>1.34</v>
      </c>
      <c r="MM71" s="16">
        <v>289697</v>
      </c>
      <c r="MN71" s="16">
        <v>0</v>
      </c>
      <c r="MO71" s="16">
        <v>3432157</v>
      </c>
      <c r="MP71" s="16">
        <v>0</v>
      </c>
      <c r="MQ71" s="16">
        <v>289697</v>
      </c>
      <c r="MR71" s="16">
        <v>0</v>
      </c>
      <c r="MS71" s="16">
        <v>289697</v>
      </c>
      <c r="MT71" s="17">
        <v>0.04</v>
      </c>
      <c r="MU71" s="17">
        <v>0</v>
      </c>
      <c r="MV71" s="17">
        <v>0</v>
      </c>
      <c r="MW71" s="17">
        <v>0</v>
      </c>
      <c r="MX71" s="17">
        <v>0</v>
      </c>
      <c r="MY71" s="17">
        <v>0.04</v>
      </c>
      <c r="MZ71" s="16">
        <v>137286</v>
      </c>
      <c r="NA71" s="16">
        <v>0</v>
      </c>
      <c r="NB71" s="18">
        <v>0</v>
      </c>
      <c r="NC71" s="16">
        <v>0</v>
      </c>
      <c r="ND71" s="17">
        <v>137286</v>
      </c>
      <c r="NE71" s="16">
        <v>425000</v>
      </c>
      <c r="NF71" s="16">
        <v>0</v>
      </c>
      <c r="NG71" s="16">
        <v>71343</v>
      </c>
      <c r="NH71" s="16">
        <v>0</v>
      </c>
      <c r="NI71" s="16">
        <v>0</v>
      </c>
      <c r="NJ71" s="17">
        <v>0</v>
      </c>
      <c r="NK71" s="17">
        <v>875577</v>
      </c>
    </row>
    <row r="72" spans="1:375" x14ac:dyDescent="0.55000000000000004">
      <c r="A72" s="13" t="s">
        <v>1181</v>
      </c>
      <c r="B72" s="13" t="s">
        <v>1197</v>
      </c>
      <c r="C72" s="13" t="s">
        <v>139</v>
      </c>
      <c r="D72" s="13" t="s">
        <v>1237</v>
      </c>
      <c r="E72" s="14">
        <v>452.9</v>
      </c>
      <c r="F72" s="15">
        <v>-1.038</v>
      </c>
      <c r="G72" s="16">
        <v>7413</v>
      </c>
      <c r="H72" s="16">
        <v>-7695</v>
      </c>
      <c r="I72" s="16">
        <v>6553</v>
      </c>
      <c r="J72" s="15">
        <v>-1.038</v>
      </c>
      <c r="K72" s="16">
        <v>-6802</v>
      </c>
      <c r="L72" s="16">
        <v>7413</v>
      </c>
      <c r="M72" s="16">
        <v>222</v>
      </c>
      <c r="N72" s="16">
        <v>7635</v>
      </c>
      <c r="O72" s="17">
        <v>684.7</v>
      </c>
      <c r="P72" s="17">
        <v>55.76</v>
      </c>
      <c r="Q72" s="14">
        <v>452.9</v>
      </c>
      <c r="R72" s="17">
        <v>508.66</v>
      </c>
      <c r="S72" s="17">
        <v>0</v>
      </c>
      <c r="T72" s="17">
        <v>508.66</v>
      </c>
      <c r="U72" s="15">
        <v>20.010000000000002</v>
      </c>
      <c r="V72" s="15">
        <v>2.2160000000000002</v>
      </c>
      <c r="W72" s="15">
        <f>Data_AidAndLevy4[[#This Row],[L310]]*Data_AidAndLevy4[[#This Row],[L203]]</f>
        <v>16919.16</v>
      </c>
      <c r="X72" s="17">
        <v>0.21</v>
      </c>
      <c r="Y72" s="17">
        <f>Data_AidAndLevy4[[#This Row],[L311]]*Data_AidAndLevy4[[#This Row],[L203]]</f>
        <v>1603.35</v>
      </c>
      <c r="Z72" s="15">
        <v>0</v>
      </c>
      <c r="AA72" s="15">
        <v>22.436</v>
      </c>
      <c r="AB72" s="17">
        <v>508.66</v>
      </c>
      <c r="AC72" s="15">
        <v>531.096</v>
      </c>
      <c r="AD72" s="17">
        <v>55.76</v>
      </c>
      <c r="AE72" s="15">
        <v>475.33600000000001</v>
      </c>
      <c r="AF72" s="16">
        <v>7635</v>
      </c>
      <c r="AG72" s="14">
        <v>452.9</v>
      </c>
      <c r="AH72" s="16">
        <v>3457892</v>
      </c>
      <c r="AI72" s="16">
        <v>3573066</v>
      </c>
      <c r="AJ72" s="17">
        <v>1.01</v>
      </c>
      <c r="AK72" s="16">
        <v>3608797</v>
      </c>
      <c r="AL72" s="16">
        <v>3457892</v>
      </c>
      <c r="AM72" s="16">
        <v>150905</v>
      </c>
      <c r="AN72" s="16">
        <v>7635</v>
      </c>
      <c r="AO72" s="15">
        <v>22.436</v>
      </c>
      <c r="AP72" s="16">
        <v>171299</v>
      </c>
      <c r="AQ72" s="16">
        <v>7635</v>
      </c>
      <c r="AR72" s="17">
        <v>55.76</v>
      </c>
      <c r="AS72" s="16">
        <v>425728</v>
      </c>
      <c r="AT72" s="17">
        <v>703.77</v>
      </c>
      <c r="AU72" s="14">
        <v>452.9</v>
      </c>
      <c r="AV72" s="16">
        <v>318737</v>
      </c>
      <c r="AW72" s="16">
        <v>330025</v>
      </c>
      <c r="AX72" s="16">
        <v>318737</v>
      </c>
      <c r="AY72" s="16">
        <v>11288</v>
      </c>
      <c r="AZ72" s="16">
        <v>318737</v>
      </c>
      <c r="BA72" s="16">
        <v>330025</v>
      </c>
      <c r="BB72" s="17">
        <v>71.37</v>
      </c>
      <c r="BC72" s="14">
        <v>452.9</v>
      </c>
      <c r="BD72" s="16">
        <v>32323</v>
      </c>
      <c r="BE72" s="16">
        <v>33359</v>
      </c>
      <c r="BF72" s="16">
        <v>32323</v>
      </c>
      <c r="BG72" s="16">
        <v>1036</v>
      </c>
      <c r="BH72" s="16">
        <v>32323</v>
      </c>
      <c r="BI72" s="16">
        <v>33359</v>
      </c>
      <c r="BJ72" s="17">
        <v>75.97</v>
      </c>
      <c r="BK72" s="14">
        <v>452.9</v>
      </c>
      <c r="BL72" s="16">
        <v>34407</v>
      </c>
      <c r="BM72" s="16">
        <v>35485</v>
      </c>
      <c r="BN72" s="16">
        <v>34407</v>
      </c>
      <c r="BO72" s="16">
        <v>1078</v>
      </c>
      <c r="BP72" s="16">
        <v>34407</v>
      </c>
      <c r="BQ72" s="16">
        <v>35485</v>
      </c>
      <c r="BR72" s="17">
        <v>368.53</v>
      </c>
      <c r="BS72" s="14">
        <v>452.9</v>
      </c>
      <c r="BT72" s="16">
        <v>166907</v>
      </c>
      <c r="BU72" s="16">
        <v>172460</v>
      </c>
      <c r="BV72" s="16">
        <v>166907</v>
      </c>
      <c r="BW72" s="16">
        <v>5553</v>
      </c>
      <c r="BX72" s="16">
        <v>166907</v>
      </c>
      <c r="BY72" s="16">
        <v>172460</v>
      </c>
      <c r="BZ72" s="17">
        <v>325.88</v>
      </c>
      <c r="CA72" s="17">
        <v>508.66</v>
      </c>
      <c r="CB72" s="16">
        <v>165762</v>
      </c>
      <c r="CC72" s="16">
        <v>165579</v>
      </c>
      <c r="CD72" s="16">
        <v>1146</v>
      </c>
      <c r="CE72" s="16">
        <v>166725</v>
      </c>
      <c r="CF72" s="16">
        <v>165762</v>
      </c>
      <c r="CG72" s="16">
        <v>963</v>
      </c>
      <c r="CH72" s="14">
        <v>452.9</v>
      </c>
      <c r="CI72" s="16">
        <v>0</v>
      </c>
      <c r="CJ72" s="14">
        <v>0</v>
      </c>
      <c r="CK72" s="16">
        <v>453</v>
      </c>
      <c r="CL72" s="17">
        <v>62.04</v>
      </c>
      <c r="CM72" s="16">
        <v>28104</v>
      </c>
      <c r="CN72" s="16">
        <v>453</v>
      </c>
      <c r="CO72" s="17">
        <v>68.150000000000006</v>
      </c>
      <c r="CP72" s="16">
        <v>30872</v>
      </c>
      <c r="CQ72" s="17">
        <v>0</v>
      </c>
      <c r="CR72" s="17">
        <v>325.88</v>
      </c>
      <c r="CS72" s="16">
        <v>0</v>
      </c>
      <c r="CT72" s="17">
        <v>27.75</v>
      </c>
      <c r="CU72" s="17">
        <v>508.66</v>
      </c>
      <c r="CV72" s="16">
        <v>14115</v>
      </c>
      <c r="CW72" s="16">
        <v>14010</v>
      </c>
      <c r="CX72" s="16">
        <v>14115</v>
      </c>
      <c r="CY72" s="16">
        <v>0</v>
      </c>
      <c r="CZ72" s="16">
        <v>14115</v>
      </c>
      <c r="DA72" s="16">
        <v>14115</v>
      </c>
      <c r="DB72" s="17">
        <v>3.48</v>
      </c>
      <c r="DC72" s="17">
        <v>508.66</v>
      </c>
      <c r="DD72" s="16">
        <v>1770</v>
      </c>
      <c r="DE72" s="16">
        <v>1760</v>
      </c>
      <c r="DF72" s="16">
        <v>1770</v>
      </c>
      <c r="DG72" s="16">
        <v>0</v>
      </c>
      <c r="DH72" s="16">
        <v>1770</v>
      </c>
      <c r="DI72" s="16">
        <v>1770</v>
      </c>
      <c r="DJ72" s="16">
        <v>3457892</v>
      </c>
      <c r="DK72" s="16">
        <v>150905</v>
      </c>
      <c r="DL72" s="16">
        <v>171299</v>
      </c>
      <c r="DM72" s="16">
        <v>425728</v>
      </c>
      <c r="DN72" s="16">
        <v>330025</v>
      </c>
      <c r="DO72" s="16">
        <v>33359</v>
      </c>
      <c r="DP72" s="16">
        <v>35485</v>
      </c>
      <c r="DQ72" s="16">
        <v>172460</v>
      </c>
      <c r="DR72" s="16">
        <v>165762</v>
      </c>
      <c r="DS72" s="16">
        <v>963</v>
      </c>
      <c r="DT72" s="16">
        <v>28104</v>
      </c>
      <c r="DU72" s="16">
        <v>30872</v>
      </c>
      <c r="DV72" s="16">
        <v>0</v>
      </c>
      <c r="DW72" s="16">
        <v>14115</v>
      </c>
      <c r="DX72" s="16">
        <v>1770</v>
      </c>
      <c r="DY72" s="16">
        <v>34999</v>
      </c>
      <c r="DZ72" s="16">
        <v>83934</v>
      </c>
      <c r="EA72" s="16">
        <v>-7695</v>
      </c>
      <c r="EB72" s="16">
        <v>5059979</v>
      </c>
      <c r="EC72" s="16">
        <v>329969642</v>
      </c>
      <c r="ED72" s="18">
        <v>5.4</v>
      </c>
      <c r="EE72" s="16">
        <v>1781836</v>
      </c>
      <c r="EF72" s="16">
        <v>24945</v>
      </c>
      <c r="EG72" s="16">
        <v>24588</v>
      </c>
      <c r="EH72" s="16">
        <v>357</v>
      </c>
      <c r="EI72" s="16">
        <v>1781836</v>
      </c>
      <c r="EJ72" s="16">
        <v>1782193</v>
      </c>
      <c r="EK72" s="16">
        <v>122885823</v>
      </c>
      <c r="EL72" s="16">
        <v>118769776</v>
      </c>
      <c r="EM72" s="16">
        <v>4116047</v>
      </c>
      <c r="EN72" s="18">
        <v>5.4</v>
      </c>
      <c r="EO72" s="16">
        <v>22227</v>
      </c>
      <c r="EP72" s="16">
        <v>0</v>
      </c>
      <c r="EQ72" s="16">
        <v>0</v>
      </c>
      <c r="ER72" s="16">
        <v>0</v>
      </c>
      <c r="ES72" s="16">
        <v>22227</v>
      </c>
      <c r="ET72" s="16">
        <v>22227</v>
      </c>
      <c r="EU72" s="16">
        <v>1782193</v>
      </c>
      <c r="EV72" s="16">
        <v>1804420</v>
      </c>
      <c r="EW72" s="16">
        <v>6749</v>
      </c>
      <c r="EX72" s="15">
        <v>475.33600000000001</v>
      </c>
      <c r="EY72" s="16">
        <v>3208043</v>
      </c>
      <c r="EZ72" s="16">
        <v>6749</v>
      </c>
      <c r="FA72" s="17">
        <v>55.76</v>
      </c>
      <c r="FB72" s="16">
        <v>376324</v>
      </c>
      <c r="FC72" s="16">
        <v>264</v>
      </c>
      <c r="FD72" s="17">
        <v>508.66</v>
      </c>
      <c r="FE72" s="16">
        <v>134286</v>
      </c>
      <c r="FF72" s="16">
        <v>14115</v>
      </c>
      <c r="FG72" s="16">
        <v>1770</v>
      </c>
      <c r="FH72" s="16">
        <v>150171</v>
      </c>
      <c r="FI72" s="16">
        <v>3208043</v>
      </c>
      <c r="FJ72" s="16">
        <v>376324</v>
      </c>
      <c r="FK72" s="16">
        <v>-6802</v>
      </c>
      <c r="FL72" s="16">
        <v>330025</v>
      </c>
      <c r="FM72" s="16">
        <v>33359</v>
      </c>
      <c r="FN72" s="16">
        <v>35485</v>
      </c>
      <c r="FO72" s="16">
        <v>172460</v>
      </c>
      <c r="FP72" s="16">
        <v>4299065</v>
      </c>
      <c r="FQ72" s="16">
        <v>1804420</v>
      </c>
      <c r="FR72" s="16">
        <v>2494645</v>
      </c>
      <c r="FS72" s="15">
        <v>531.096</v>
      </c>
      <c r="FT72" s="16">
        <v>300</v>
      </c>
      <c r="FU72" s="16">
        <v>159329</v>
      </c>
      <c r="FV72" s="16">
        <v>2494645</v>
      </c>
      <c r="FW72" s="16">
        <v>0</v>
      </c>
      <c r="FX72" s="14">
        <v>10</v>
      </c>
      <c r="FY72" s="16">
        <v>7635</v>
      </c>
      <c r="FZ72" s="16">
        <v>76350</v>
      </c>
      <c r="GA72" s="14">
        <v>0</v>
      </c>
      <c r="GB72" s="16">
        <v>7413</v>
      </c>
      <c r="GC72" s="16">
        <v>0</v>
      </c>
      <c r="GD72" s="16">
        <v>76350</v>
      </c>
      <c r="GE72" s="16">
        <v>76350</v>
      </c>
      <c r="GF72" s="16">
        <v>5059979</v>
      </c>
      <c r="GG72" s="16">
        <v>4299065</v>
      </c>
      <c r="GH72" s="16">
        <v>0</v>
      </c>
      <c r="GI72" s="16">
        <v>760914</v>
      </c>
      <c r="GJ72" s="16">
        <v>329969642</v>
      </c>
      <c r="GK72" s="16">
        <v>321578849</v>
      </c>
      <c r="GL72" s="16">
        <v>8390793</v>
      </c>
      <c r="GM72" s="16">
        <v>321578849</v>
      </c>
      <c r="GN72" s="18">
        <v>2.6100000000000002E-2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886</v>
      </c>
      <c r="GU72" s="16">
        <v>685</v>
      </c>
      <c r="GV72" s="16">
        <v>201</v>
      </c>
      <c r="GW72" s="15">
        <v>531.096</v>
      </c>
      <c r="GX72" s="16">
        <v>106750</v>
      </c>
      <c r="GY72" s="15">
        <v>531.096</v>
      </c>
      <c r="GZ72" s="16">
        <v>10</v>
      </c>
      <c r="HA72" s="16">
        <v>5311</v>
      </c>
      <c r="HB72" s="15">
        <v>531.096</v>
      </c>
      <c r="HC72" s="16">
        <v>7635</v>
      </c>
      <c r="HD72" s="15">
        <v>0.11600000000000001</v>
      </c>
      <c r="HE72" s="16">
        <v>470551</v>
      </c>
      <c r="HF72" s="16">
        <v>106750</v>
      </c>
      <c r="HG72" s="16">
        <v>5311</v>
      </c>
      <c r="HH72" s="16">
        <v>358490</v>
      </c>
      <c r="HI72" s="16">
        <v>329969642</v>
      </c>
      <c r="HJ72" s="18">
        <v>1.08643</v>
      </c>
      <c r="HK72" s="18">
        <v>1.9617800000000001</v>
      </c>
      <c r="HL72" s="18">
        <v>0</v>
      </c>
      <c r="HM72" s="16">
        <v>329969642</v>
      </c>
      <c r="HN72" s="16">
        <v>0</v>
      </c>
      <c r="HO72" s="16">
        <v>7635</v>
      </c>
      <c r="HP72" s="17">
        <v>0</v>
      </c>
      <c r="HQ72" s="16">
        <v>0</v>
      </c>
      <c r="HR72" s="15">
        <v>531.096</v>
      </c>
      <c r="HS72" s="16">
        <v>0</v>
      </c>
      <c r="HT72" s="16">
        <v>760914</v>
      </c>
      <c r="HU72" s="16">
        <v>0</v>
      </c>
      <c r="HV72" s="16">
        <v>0</v>
      </c>
      <c r="HW72" s="16">
        <v>0</v>
      </c>
      <c r="HX72" s="16">
        <v>34999</v>
      </c>
      <c r="HY72" s="16">
        <v>106750</v>
      </c>
      <c r="HZ72" s="16">
        <v>5311</v>
      </c>
      <c r="IA72" s="16">
        <v>0</v>
      </c>
      <c r="IB72" s="16">
        <v>0</v>
      </c>
      <c r="IC72" s="16">
        <v>683852</v>
      </c>
      <c r="ID72" s="16">
        <v>2494645</v>
      </c>
      <c r="IE72" s="16">
        <v>0</v>
      </c>
      <c r="IF72" s="16">
        <v>0</v>
      </c>
      <c r="IG72" s="16">
        <v>0</v>
      </c>
      <c r="IH72" s="16">
        <v>0</v>
      </c>
      <c r="II72" s="16">
        <v>34999</v>
      </c>
      <c r="IJ72" s="16">
        <v>106750</v>
      </c>
      <c r="IK72" s="16">
        <v>5311</v>
      </c>
      <c r="IL72" s="16">
        <v>0</v>
      </c>
      <c r="IM72" s="16">
        <v>0</v>
      </c>
      <c r="IN72" s="16">
        <v>0</v>
      </c>
      <c r="IO72" s="16">
        <v>76350</v>
      </c>
      <c r="IP72" s="16">
        <v>2648057</v>
      </c>
      <c r="IQ72" s="16">
        <v>3457892</v>
      </c>
      <c r="IR72" s="16">
        <v>150905</v>
      </c>
      <c r="IS72" s="16">
        <v>3608797</v>
      </c>
      <c r="IT72" s="19">
        <v>0.1</v>
      </c>
      <c r="IU72" s="16">
        <v>360880</v>
      </c>
      <c r="IV72" s="16">
        <v>329969642</v>
      </c>
      <c r="IW72" s="14">
        <v>452.9</v>
      </c>
      <c r="IX72" s="16">
        <v>728571</v>
      </c>
      <c r="IY72" s="16">
        <v>416026</v>
      </c>
      <c r="IZ72" s="16">
        <v>728571</v>
      </c>
      <c r="JA72" s="17">
        <v>0.25</v>
      </c>
      <c r="JB72" s="19">
        <v>0.14280000000000001</v>
      </c>
      <c r="JC72" s="16">
        <v>360880</v>
      </c>
      <c r="JD72" s="16">
        <v>51534</v>
      </c>
      <c r="JE72" s="17">
        <v>0.05</v>
      </c>
      <c r="JF72" s="16">
        <v>3403375</v>
      </c>
      <c r="JG72" s="16">
        <v>170169</v>
      </c>
      <c r="JH72" s="16">
        <v>360880</v>
      </c>
      <c r="JI72" s="16">
        <v>51534</v>
      </c>
      <c r="JJ72" s="16">
        <v>170169</v>
      </c>
      <c r="JK72" s="16">
        <v>139177</v>
      </c>
      <c r="JL72" s="16">
        <v>51534</v>
      </c>
      <c r="JM72" s="18">
        <v>0</v>
      </c>
      <c r="JN72" s="16">
        <v>0</v>
      </c>
      <c r="JO72" s="16">
        <v>170169</v>
      </c>
      <c r="JP72" s="16">
        <v>139177</v>
      </c>
      <c r="JQ72" s="16">
        <v>309346</v>
      </c>
      <c r="JR72" s="16">
        <v>3608797</v>
      </c>
      <c r="JS72" s="19">
        <v>0</v>
      </c>
      <c r="JT72" s="16">
        <v>0</v>
      </c>
      <c r="JU72" s="17">
        <v>0</v>
      </c>
      <c r="JV72" s="16">
        <v>3403375</v>
      </c>
      <c r="JW72" s="16">
        <v>0</v>
      </c>
      <c r="JX72" s="16">
        <v>0</v>
      </c>
      <c r="JY72" s="16">
        <v>0</v>
      </c>
      <c r="JZ72" s="16">
        <v>0</v>
      </c>
      <c r="KA72" s="16">
        <v>7636</v>
      </c>
      <c r="KB72" s="16">
        <v>7527</v>
      </c>
      <c r="KC72" s="16">
        <v>109</v>
      </c>
      <c r="KD72" s="16">
        <v>683852</v>
      </c>
      <c r="KE72" s="16">
        <v>109</v>
      </c>
      <c r="KF72" s="16">
        <v>683743</v>
      </c>
      <c r="KG72" s="16">
        <v>357</v>
      </c>
      <c r="KH72" s="16">
        <v>109</v>
      </c>
      <c r="KI72" s="16">
        <v>466</v>
      </c>
      <c r="KJ72" s="16">
        <v>1781836</v>
      </c>
      <c r="KK72" s="16">
        <v>683743</v>
      </c>
      <c r="KL72" s="18">
        <v>2465579</v>
      </c>
      <c r="KM72" s="16">
        <v>139177</v>
      </c>
      <c r="KN72" s="16">
        <v>0</v>
      </c>
      <c r="KO72" s="16">
        <v>0</v>
      </c>
      <c r="KP72" s="16">
        <v>0</v>
      </c>
      <c r="KQ72" s="16">
        <v>2604756</v>
      </c>
      <c r="KR72" s="16">
        <v>210000</v>
      </c>
      <c r="KS72" s="16">
        <v>250000</v>
      </c>
      <c r="KT72" s="16">
        <v>0</v>
      </c>
      <c r="KU72" s="16">
        <v>3064756</v>
      </c>
      <c r="KV72" s="16">
        <v>139177</v>
      </c>
      <c r="KW72" s="16">
        <v>2925579</v>
      </c>
      <c r="KX72" s="16">
        <v>329969642</v>
      </c>
      <c r="KY72" s="16">
        <v>8.8662100000000006</v>
      </c>
      <c r="KZ72" s="16">
        <v>139177</v>
      </c>
      <c r="LA72" s="16">
        <v>375982815</v>
      </c>
      <c r="LB72" s="16">
        <v>0.37017</v>
      </c>
      <c r="LC72" s="16">
        <v>8.8662100000000006</v>
      </c>
      <c r="LD72" s="16">
        <v>9.2363800000000005</v>
      </c>
      <c r="LE72" s="16">
        <v>165762</v>
      </c>
      <c r="LF72" s="16">
        <v>963</v>
      </c>
      <c r="LG72" s="16">
        <v>28104</v>
      </c>
      <c r="LH72" s="16">
        <v>30872</v>
      </c>
      <c r="LI72" s="16">
        <v>0</v>
      </c>
      <c r="LJ72" s="16">
        <v>14115</v>
      </c>
      <c r="LK72" s="16">
        <v>1770</v>
      </c>
      <c r="LL72" s="16">
        <v>34999</v>
      </c>
      <c r="LM72" s="16">
        <v>206587</v>
      </c>
      <c r="LN72" s="16">
        <v>2648057</v>
      </c>
      <c r="LO72" s="18">
        <v>206587</v>
      </c>
      <c r="LP72" s="16">
        <v>2441470</v>
      </c>
      <c r="LQ72" s="16">
        <v>5059979</v>
      </c>
      <c r="LR72" s="18">
        <v>0</v>
      </c>
      <c r="LS72" s="18">
        <v>0</v>
      </c>
      <c r="LT72" s="18">
        <v>309346</v>
      </c>
      <c r="LU72" s="16">
        <v>0</v>
      </c>
      <c r="LV72" s="16">
        <v>76350</v>
      </c>
      <c r="LW72" s="16">
        <v>0</v>
      </c>
      <c r="LX72" s="16">
        <v>0</v>
      </c>
      <c r="LY72" s="16">
        <v>0</v>
      </c>
      <c r="LZ72" s="16">
        <v>0</v>
      </c>
      <c r="MA72" s="16">
        <v>0</v>
      </c>
      <c r="MB72" s="16">
        <v>2604756</v>
      </c>
      <c r="MC72" s="16">
        <v>76350</v>
      </c>
      <c r="MD72" s="16">
        <v>0</v>
      </c>
      <c r="ME72" s="16">
        <v>170169</v>
      </c>
      <c r="MF72" s="16">
        <v>0</v>
      </c>
      <c r="MG72" s="16">
        <v>22227</v>
      </c>
      <c r="MH72" s="16">
        <v>466</v>
      </c>
      <c r="MI72" s="16">
        <v>0</v>
      </c>
      <c r="MJ72" s="16">
        <v>2873968</v>
      </c>
      <c r="MK72" s="16">
        <v>375982815</v>
      </c>
      <c r="ML72" s="16">
        <v>1.34</v>
      </c>
      <c r="MM72" s="16">
        <v>503817</v>
      </c>
      <c r="MN72" s="16">
        <v>0</v>
      </c>
      <c r="MO72" s="16">
        <v>3403375</v>
      </c>
      <c r="MP72" s="16">
        <v>0</v>
      </c>
      <c r="MQ72" s="16">
        <v>503817</v>
      </c>
      <c r="MR72" s="16">
        <v>0</v>
      </c>
      <c r="MS72" s="16">
        <v>503817</v>
      </c>
      <c r="MT72" s="17">
        <v>0.05</v>
      </c>
      <c r="MU72" s="17">
        <v>0</v>
      </c>
      <c r="MV72" s="17">
        <v>0</v>
      </c>
      <c r="MW72" s="17">
        <v>0</v>
      </c>
      <c r="MX72" s="17">
        <v>0</v>
      </c>
      <c r="MY72" s="17">
        <v>0.05</v>
      </c>
      <c r="MZ72" s="16">
        <v>170169</v>
      </c>
      <c r="NA72" s="16">
        <v>0</v>
      </c>
      <c r="NB72" s="18">
        <v>0</v>
      </c>
      <c r="NC72" s="16">
        <v>0</v>
      </c>
      <c r="ND72" s="17">
        <v>170169</v>
      </c>
      <c r="NE72" s="16">
        <v>250000</v>
      </c>
      <c r="NF72" s="16">
        <v>0</v>
      </c>
      <c r="NG72" s="16">
        <v>124074</v>
      </c>
      <c r="NH72" s="16">
        <v>0</v>
      </c>
      <c r="NI72" s="16">
        <v>0</v>
      </c>
      <c r="NJ72" s="17">
        <v>0</v>
      </c>
      <c r="NK72" s="17">
        <v>858406</v>
      </c>
    </row>
    <row r="73" spans="1:375" x14ac:dyDescent="0.55000000000000004">
      <c r="A73" s="13" t="s">
        <v>1199</v>
      </c>
      <c r="B73" s="13" t="s">
        <v>1238</v>
      </c>
      <c r="C73" s="13" t="s">
        <v>140</v>
      </c>
      <c r="D73" s="13" t="s">
        <v>141</v>
      </c>
      <c r="E73" s="14">
        <v>741.9</v>
      </c>
      <c r="F73" s="15">
        <v>0</v>
      </c>
      <c r="G73" s="16">
        <v>7413</v>
      </c>
      <c r="H73" s="16">
        <v>0</v>
      </c>
      <c r="I73" s="16">
        <v>6553</v>
      </c>
      <c r="J73" s="15">
        <v>0</v>
      </c>
      <c r="K73" s="16">
        <v>0</v>
      </c>
      <c r="L73" s="16">
        <v>7413</v>
      </c>
      <c r="M73" s="16">
        <v>222</v>
      </c>
      <c r="N73" s="16">
        <v>7635</v>
      </c>
      <c r="O73" s="17">
        <v>670.77</v>
      </c>
      <c r="P73" s="17">
        <v>105.21</v>
      </c>
      <c r="Q73" s="14">
        <v>741.9</v>
      </c>
      <c r="R73" s="17">
        <v>847.11</v>
      </c>
      <c r="S73" s="17">
        <v>0</v>
      </c>
      <c r="T73" s="17">
        <v>847.11</v>
      </c>
      <c r="U73" s="15">
        <v>23.56</v>
      </c>
      <c r="V73" s="15">
        <v>4.7</v>
      </c>
      <c r="W73" s="15">
        <f>Data_AidAndLevy4[[#This Row],[L310]]*Data_AidAndLevy4[[#This Row],[L203]]</f>
        <v>35884.5</v>
      </c>
      <c r="X73" s="17">
        <v>21.95</v>
      </c>
      <c r="Y73" s="17">
        <f>Data_AidAndLevy4[[#This Row],[L311]]*Data_AidAndLevy4[[#This Row],[L203]]</f>
        <v>167588.25</v>
      </c>
      <c r="Z73" s="15">
        <v>0</v>
      </c>
      <c r="AA73" s="15">
        <v>50.21</v>
      </c>
      <c r="AB73" s="17">
        <v>847.11</v>
      </c>
      <c r="AC73" s="15">
        <v>897.32</v>
      </c>
      <c r="AD73" s="17">
        <v>105.21</v>
      </c>
      <c r="AE73" s="15">
        <v>792.11</v>
      </c>
      <c r="AF73" s="16">
        <v>7635</v>
      </c>
      <c r="AG73" s="14">
        <v>741.9</v>
      </c>
      <c r="AH73" s="16">
        <v>5664407</v>
      </c>
      <c r="AI73" s="16">
        <v>5610158</v>
      </c>
      <c r="AJ73" s="17">
        <v>1.01</v>
      </c>
      <c r="AK73" s="16">
        <v>5666260</v>
      </c>
      <c r="AL73" s="16">
        <v>5664407</v>
      </c>
      <c r="AM73" s="16">
        <v>1853</v>
      </c>
      <c r="AN73" s="16">
        <v>7635</v>
      </c>
      <c r="AO73" s="15">
        <v>50.21</v>
      </c>
      <c r="AP73" s="16">
        <v>383353</v>
      </c>
      <c r="AQ73" s="16">
        <v>7635</v>
      </c>
      <c r="AR73" s="17">
        <v>105.21</v>
      </c>
      <c r="AS73" s="16">
        <v>803278</v>
      </c>
      <c r="AT73" s="17">
        <v>689.84</v>
      </c>
      <c r="AU73" s="14">
        <v>741.9</v>
      </c>
      <c r="AV73" s="16">
        <v>511792</v>
      </c>
      <c r="AW73" s="16">
        <v>507639</v>
      </c>
      <c r="AX73" s="16">
        <v>511792</v>
      </c>
      <c r="AY73" s="16">
        <v>0</v>
      </c>
      <c r="AZ73" s="16">
        <v>511792</v>
      </c>
      <c r="BA73" s="16">
        <v>511792</v>
      </c>
      <c r="BB73" s="17">
        <v>81.709999999999994</v>
      </c>
      <c r="BC73" s="14">
        <v>741.9</v>
      </c>
      <c r="BD73" s="16">
        <v>60621</v>
      </c>
      <c r="BE73" s="16">
        <v>60203</v>
      </c>
      <c r="BF73" s="16">
        <v>60621</v>
      </c>
      <c r="BG73" s="16">
        <v>0</v>
      </c>
      <c r="BH73" s="16">
        <v>60621</v>
      </c>
      <c r="BI73" s="16">
        <v>60621</v>
      </c>
      <c r="BJ73" s="17">
        <v>85.16</v>
      </c>
      <c r="BK73" s="14">
        <v>741.9</v>
      </c>
      <c r="BL73" s="16">
        <v>63180</v>
      </c>
      <c r="BM73" s="16">
        <v>62671</v>
      </c>
      <c r="BN73" s="16">
        <v>63180</v>
      </c>
      <c r="BO73" s="16">
        <v>0</v>
      </c>
      <c r="BP73" s="16">
        <v>63180</v>
      </c>
      <c r="BQ73" s="16">
        <v>63180</v>
      </c>
      <c r="BR73" s="17">
        <v>368.53</v>
      </c>
      <c r="BS73" s="14">
        <v>741.9</v>
      </c>
      <c r="BT73" s="16">
        <v>273412</v>
      </c>
      <c r="BU73" s="16">
        <v>270783</v>
      </c>
      <c r="BV73" s="16">
        <v>273412</v>
      </c>
      <c r="BW73" s="16">
        <v>0</v>
      </c>
      <c r="BX73" s="16">
        <v>273412</v>
      </c>
      <c r="BY73" s="16">
        <v>273412</v>
      </c>
      <c r="BZ73" s="17">
        <v>334.9</v>
      </c>
      <c r="CA73" s="17">
        <v>847.11</v>
      </c>
      <c r="CB73" s="16">
        <v>283697</v>
      </c>
      <c r="CC73" s="16">
        <v>284815</v>
      </c>
      <c r="CD73" s="16">
        <v>14258</v>
      </c>
      <c r="CE73" s="16">
        <v>299073</v>
      </c>
      <c r="CF73" s="16">
        <v>283697</v>
      </c>
      <c r="CG73" s="16">
        <v>15376</v>
      </c>
      <c r="CH73" s="14">
        <v>741.9</v>
      </c>
      <c r="CI73" s="16">
        <v>0</v>
      </c>
      <c r="CJ73" s="14">
        <v>0</v>
      </c>
      <c r="CK73" s="16">
        <v>742</v>
      </c>
      <c r="CL73" s="17">
        <v>61.98</v>
      </c>
      <c r="CM73" s="16">
        <v>45989</v>
      </c>
      <c r="CN73" s="16">
        <v>742</v>
      </c>
      <c r="CO73" s="17">
        <v>67.73</v>
      </c>
      <c r="CP73" s="16">
        <v>50256</v>
      </c>
      <c r="CQ73" s="17">
        <v>0</v>
      </c>
      <c r="CR73" s="17">
        <v>334.9</v>
      </c>
      <c r="CS73" s="16">
        <v>0</v>
      </c>
      <c r="CT73" s="17">
        <v>30.77</v>
      </c>
      <c r="CU73" s="17">
        <v>847.11</v>
      </c>
      <c r="CV73" s="16">
        <v>26066</v>
      </c>
      <c r="CW73" s="16">
        <v>26075</v>
      </c>
      <c r="CX73" s="16">
        <v>26066</v>
      </c>
      <c r="CY73" s="16">
        <v>9</v>
      </c>
      <c r="CZ73" s="16">
        <v>26066</v>
      </c>
      <c r="DA73" s="16">
        <v>26075</v>
      </c>
      <c r="DB73" s="17">
        <v>3.61</v>
      </c>
      <c r="DC73" s="17">
        <v>847.11</v>
      </c>
      <c r="DD73" s="16">
        <v>3058</v>
      </c>
      <c r="DE73" s="16">
        <v>3057</v>
      </c>
      <c r="DF73" s="16">
        <v>3058</v>
      </c>
      <c r="DG73" s="16">
        <v>0</v>
      </c>
      <c r="DH73" s="16">
        <v>3058</v>
      </c>
      <c r="DI73" s="16">
        <v>3058</v>
      </c>
      <c r="DJ73" s="16">
        <v>5664407</v>
      </c>
      <c r="DK73" s="16">
        <v>1853</v>
      </c>
      <c r="DL73" s="16">
        <v>383353</v>
      </c>
      <c r="DM73" s="16">
        <v>803278</v>
      </c>
      <c r="DN73" s="16">
        <v>511792</v>
      </c>
      <c r="DO73" s="16">
        <v>60621</v>
      </c>
      <c r="DP73" s="16">
        <v>63180</v>
      </c>
      <c r="DQ73" s="16">
        <v>273412</v>
      </c>
      <c r="DR73" s="16">
        <v>283697</v>
      </c>
      <c r="DS73" s="16">
        <v>15376</v>
      </c>
      <c r="DT73" s="16">
        <v>45989</v>
      </c>
      <c r="DU73" s="16">
        <v>50256</v>
      </c>
      <c r="DV73" s="16">
        <v>0</v>
      </c>
      <c r="DW73" s="16">
        <v>26075</v>
      </c>
      <c r="DX73" s="16">
        <v>3058</v>
      </c>
      <c r="DY73" s="16">
        <v>63439</v>
      </c>
      <c r="DZ73" s="16">
        <v>187764</v>
      </c>
      <c r="EA73" s="16">
        <v>0</v>
      </c>
      <c r="EB73" s="16">
        <v>8310672</v>
      </c>
      <c r="EC73" s="16">
        <v>281224681</v>
      </c>
      <c r="ED73" s="18">
        <v>5.4</v>
      </c>
      <c r="EE73" s="16">
        <v>1518613</v>
      </c>
      <c r="EF73" s="16">
        <v>30540</v>
      </c>
      <c r="EG73" s="16">
        <v>29637</v>
      </c>
      <c r="EH73" s="16">
        <v>903</v>
      </c>
      <c r="EI73" s="16">
        <v>1518613</v>
      </c>
      <c r="EJ73" s="16">
        <v>1519516</v>
      </c>
      <c r="EK73" s="16">
        <v>22200053</v>
      </c>
      <c r="EL73" s="16">
        <v>18561869</v>
      </c>
      <c r="EM73" s="16">
        <v>3638184</v>
      </c>
      <c r="EN73" s="18">
        <v>5.4</v>
      </c>
      <c r="EO73" s="16">
        <v>19646</v>
      </c>
      <c r="EP73" s="16">
        <v>0</v>
      </c>
      <c r="EQ73" s="16">
        <v>0</v>
      </c>
      <c r="ER73" s="16">
        <v>0</v>
      </c>
      <c r="ES73" s="16">
        <v>19646</v>
      </c>
      <c r="ET73" s="16">
        <v>19646</v>
      </c>
      <c r="EU73" s="16">
        <v>1519516</v>
      </c>
      <c r="EV73" s="16">
        <v>1539162</v>
      </c>
      <c r="EW73" s="16">
        <v>6749</v>
      </c>
      <c r="EX73" s="15">
        <v>792.11</v>
      </c>
      <c r="EY73" s="16">
        <v>5345950</v>
      </c>
      <c r="EZ73" s="16">
        <v>6749</v>
      </c>
      <c r="FA73" s="17">
        <v>105.21</v>
      </c>
      <c r="FB73" s="16">
        <v>710062</v>
      </c>
      <c r="FC73" s="16">
        <v>264</v>
      </c>
      <c r="FD73" s="17">
        <v>847.11</v>
      </c>
      <c r="FE73" s="16">
        <v>223637</v>
      </c>
      <c r="FF73" s="16">
        <v>26075</v>
      </c>
      <c r="FG73" s="16">
        <v>3058</v>
      </c>
      <c r="FH73" s="16">
        <v>252770</v>
      </c>
      <c r="FI73" s="16">
        <v>5345950</v>
      </c>
      <c r="FJ73" s="16">
        <v>710062</v>
      </c>
      <c r="FK73" s="16">
        <v>0</v>
      </c>
      <c r="FL73" s="16">
        <v>511792</v>
      </c>
      <c r="FM73" s="16">
        <v>60621</v>
      </c>
      <c r="FN73" s="16">
        <v>63180</v>
      </c>
      <c r="FO73" s="16">
        <v>273412</v>
      </c>
      <c r="FP73" s="16">
        <v>7217787</v>
      </c>
      <c r="FQ73" s="16">
        <v>1539162</v>
      </c>
      <c r="FR73" s="16">
        <v>5678625</v>
      </c>
      <c r="FS73" s="15">
        <v>897.32</v>
      </c>
      <c r="FT73" s="16">
        <v>300</v>
      </c>
      <c r="FU73" s="16">
        <v>269196</v>
      </c>
      <c r="FV73" s="16">
        <v>5678625</v>
      </c>
      <c r="FW73" s="16">
        <v>0</v>
      </c>
      <c r="FX73" s="14">
        <v>17.5</v>
      </c>
      <c r="FY73" s="16">
        <v>7635</v>
      </c>
      <c r="FZ73" s="16">
        <v>133613</v>
      </c>
      <c r="GA73" s="14">
        <v>0</v>
      </c>
      <c r="GB73" s="16">
        <v>7413</v>
      </c>
      <c r="GC73" s="16">
        <v>0</v>
      </c>
      <c r="GD73" s="16">
        <v>133613</v>
      </c>
      <c r="GE73" s="16">
        <v>133613</v>
      </c>
      <c r="GF73" s="16">
        <v>8310672</v>
      </c>
      <c r="GG73" s="16">
        <v>7217787</v>
      </c>
      <c r="GH73" s="16">
        <v>0</v>
      </c>
      <c r="GI73" s="16">
        <v>1092885</v>
      </c>
      <c r="GJ73" s="16">
        <v>281224681</v>
      </c>
      <c r="GK73" s="16">
        <v>277776910</v>
      </c>
      <c r="GL73" s="16">
        <v>3447771</v>
      </c>
      <c r="GM73" s="16">
        <v>277776910</v>
      </c>
      <c r="GN73" s="18">
        <v>1.24E-2</v>
      </c>
      <c r="GO73" s="16">
        <v>10259</v>
      </c>
      <c r="GP73" s="16">
        <v>127</v>
      </c>
      <c r="GQ73" s="16">
        <v>10259</v>
      </c>
      <c r="GR73" s="16">
        <v>127</v>
      </c>
      <c r="GS73" s="16">
        <v>10132</v>
      </c>
      <c r="GT73" s="16">
        <v>886</v>
      </c>
      <c r="GU73" s="16">
        <v>685</v>
      </c>
      <c r="GV73" s="16">
        <v>201</v>
      </c>
      <c r="GW73" s="15">
        <v>897.32</v>
      </c>
      <c r="GX73" s="16">
        <v>180361</v>
      </c>
      <c r="GY73" s="15">
        <v>897.32</v>
      </c>
      <c r="GZ73" s="16">
        <v>10</v>
      </c>
      <c r="HA73" s="16">
        <v>8973</v>
      </c>
      <c r="HB73" s="15">
        <v>897.32</v>
      </c>
      <c r="HC73" s="16">
        <v>7635</v>
      </c>
      <c r="HD73" s="15">
        <v>0.11600000000000001</v>
      </c>
      <c r="HE73" s="16">
        <v>795026</v>
      </c>
      <c r="HF73" s="16">
        <v>180361</v>
      </c>
      <c r="HG73" s="16">
        <v>8973</v>
      </c>
      <c r="HH73" s="16">
        <v>605692</v>
      </c>
      <c r="HI73" s="16">
        <v>281224681</v>
      </c>
      <c r="HJ73" s="18">
        <v>2.1537700000000002</v>
      </c>
      <c r="HK73" s="18">
        <v>1.9617800000000001</v>
      </c>
      <c r="HL73" s="18">
        <v>0.19198999999999999</v>
      </c>
      <c r="HM73" s="16">
        <v>281224681</v>
      </c>
      <c r="HN73" s="16">
        <v>53992</v>
      </c>
      <c r="HO73" s="16">
        <v>7635</v>
      </c>
      <c r="HP73" s="17">
        <v>0</v>
      </c>
      <c r="HQ73" s="16">
        <v>0</v>
      </c>
      <c r="HR73" s="15">
        <v>897.32</v>
      </c>
      <c r="HS73" s="16">
        <v>0</v>
      </c>
      <c r="HT73" s="16">
        <v>1092885</v>
      </c>
      <c r="HU73" s="16">
        <v>10132</v>
      </c>
      <c r="HV73" s="16">
        <v>0</v>
      </c>
      <c r="HW73" s="16">
        <v>0</v>
      </c>
      <c r="HX73" s="16">
        <v>63439</v>
      </c>
      <c r="HY73" s="16">
        <v>180361</v>
      </c>
      <c r="HZ73" s="16">
        <v>8973</v>
      </c>
      <c r="IA73" s="16">
        <v>53992</v>
      </c>
      <c r="IB73" s="16">
        <v>0</v>
      </c>
      <c r="IC73" s="16">
        <v>902866</v>
      </c>
      <c r="ID73" s="16">
        <v>5678625</v>
      </c>
      <c r="IE73" s="16">
        <v>0</v>
      </c>
      <c r="IF73" s="16">
        <v>10132</v>
      </c>
      <c r="IG73" s="16">
        <v>0</v>
      </c>
      <c r="IH73" s="16">
        <v>0</v>
      </c>
      <c r="II73" s="16">
        <v>63439</v>
      </c>
      <c r="IJ73" s="16">
        <v>180361</v>
      </c>
      <c r="IK73" s="16">
        <v>8973</v>
      </c>
      <c r="IL73" s="16">
        <v>53992</v>
      </c>
      <c r="IM73" s="16">
        <v>0</v>
      </c>
      <c r="IN73" s="16">
        <v>0</v>
      </c>
      <c r="IO73" s="16">
        <v>133613</v>
      </c>
      <c r="IP73" s="16">
        <v>6002257</v>
      </c>
      <c r="IQ73" s="16">
        <v>5664407</v>
      </c>
      <c r="IR73" s="16">
        <v>1853</v>
      </c>
      <c r="IS73" s="16">
        <v>5666260</v>
      </c>
      <c r="IT73" s="19">
        <v>0.1</v>
      </c>
      <c r="IU73" s="16">
        <v>566626</v>
      </c>
      <c r="IV73" s="16">
        <v>281224681</v>
      </c>
      <c r="IW73" s="14">
        <v>741.9</v>
      </c>
      <c r="IX73" s="16">
        <v>379060</v>
      </c>
      <c r="IY73" s="16">
        <v>416026</v>
      </c>
      <c r="IZ73" s="16">
        <v>379060</v>
      </c>
      <c r="JA73" s="17">
        <v>0.25</v>
      </c>
      <c r="JB73" s="19">
        <v>0.27439999999999998</v>
      </c>
      <c r="JC73" s="16">
        <v>566626</v>
      </c>
      <c r="JD73" s="16">
        <v>155482</v>
      </c>
      <c r="JE73" s="17">
        <v>0.1</v>
      </c>
      <c r="JF73" s="16">
        <v>3847097</v>
      </c>
      <c r="JG73" s="16">
        <v>384710</v>
      </c>
      <c r="JH73" s="16">
        <v>566626</v>
      </c>
      <c r="JI73" s="16">
        <v>155482</v>
      </c>
      <c r="JJ73" s="16">
        <v>384710</v>
      </c>
      <c r="JK73" s="16">
        <v>26434</v>
      </c>
      <c r="JL73" s="16">
        <v>155482</v>
      </c>
      <c r="JM73" s="18">
        <v>0</v>
      </c>
      <c r="JN73" s="16">
        <v>0</v>
      </c>
      <c r="JO73" s="16">
        <v>384710</v>
      </c>
      <c r="JP73" s="16">
        <v>26434</v>
      </c>
      <c r="JQ73" s="16">
        <v>411144</v>
      </c>
      <c r="JR73" s="16">
        <v>5666260</v>
      </c>
      <c r="JS73" s="19">
        <v>0</v>
      </c>
      <c r="JT73" s="16">
        <v>0</v>
      </c>
      <c r="JU73" s="17">
        <v>0</v>
      </c>
      <c r="JV73" s="16">
        <v>3847097</v>
      </c>
      <c r="JW73" s="16">
        <v>0</v>
      </c>
      <c r="JX73" s="16">
        <v>0</v>
      </c>
      <c r="JY73" s="16">
        <v>0</v>
      </c>
      <c r="JZ73" s="16">
        <v>0</v>
      </c>
      <c r="KA73" s="16">
        <v>14942</v>
      </c>
      <c r="KB73" s="16">
        <v>14500</v>
      </c>
      <c r="KC73" s="16">
        <v>442</v>
      </c>
      <c r="KD73" s="16">
        <v>902866</v>
      </c>
      <c r="KE73" s="16">
        <v>442</v>
      </c>
      <c r="KF73" s="16">
        <v>902424</v>
      </c>
      <c r="KG73" s="16">
        <v>903</v>
      </c>
      <c r="KH73" s="16">
        <v>442</v>
      </c>
      <c r="KI73" s="16">
        <v>1345</v>
      </c>
      <c r="KJ73" s="16">
        <v>1518613</v>
      </c>
      <c r="KK73" s="16">
        <v>902424</v>
      </c>
      <c r="KL73" s="18">
        <v>2421037</v>
      </c>
      <c r="KM73" s="16">
        <v>26434</v>
      </c>
      <c r="KN73" s="16">
        <v>0</v>
      </c>
      <c r="KO73" s="16">
        <v>0</v>
      </c>
      <c r="KP73" s="16">
        <v>0</v>
      </c>
      <c r="KQ73" s="16">
        <v>2447471</v>
      </c>
      <c r="KR73" s="16">
        <v>0</v>
      </c>
      <c r="KS73" s="16">
        <v>0</v>
      </c>
      <c r="KT73" s="16">
        <v>0</v>
      </c>
      <c r="KU73" s="16">
        <v>2447471</v>
      </c>
      <c r="KV73" s="16">
        <v>26434</v>
      </c>
      <c r="KW73" s="16">
        <v>2421037</v>
      </c>
      <c r="KX73" s="16">
        <v>281224681</v>
      </c>
      <c r="KY73" s="16">
        <v>8.6089099999999998</v>
      </c>
      <c r="KZ73" s="16">
        <v>26434</v>
      </c>
      <c r="LA73" s="16">
        <v>282369655</v>
      </c>
      <c r="LB73" s="16">
        <v>9.3609999999999999E-2</v>
      </c>
      <c r="LC73" s="16">
        <v>8.6089099999999998</v>
      </c>
      <c r="LD73" s="16">
        <v>8.7025199999999998</v>
      </c>
      <c r="LE73" s="16">
        <v>283697</v>
      </c>
      <c r="LF73" s="16">
        <v>15376</v>
      </c>
      <c r="LG73" s="16">
        <v>45989</v>
      </c>
      <c r="LH73" s="16">
        <v>50256</v>
      </c>
      <c r="LI73" s="16">
        <v>0</v>
      </c>
      <c r="LJ73" s="16">
        <v>26075</v>
      </c>
      <c r="LK73" s="16">
        <v>3058</v>
      </c>
      <c r="LL73" s="16">
        <v>63439</v>
      </c>
      <c r="LM73" s="16">
        <v>361012</v>
      </c>
      <c r="LN73" s="16">
        <v>6002257</v>
      </c>
      <c r="LO73" s="18">
        <v>361012</v>
      </c>
      <c r="LP73" s="16">
        <v>5641245</v>
      </c>
      <c r="LQ73" s="16">
        <v>8310672</v>
      </c>
      <c r="LR73" s="18">
        <v>0</v>
      </c>
      <c r="LS73" s="18">
        <v>0</v>
      </c>
      <c r="LT73" s="18">
        <v>411144</v>
      </c>
      <c r="LU73" s="16">
        <v>0</v>
      </c>
      <c r="LV73" s="16">
        <v>133613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2447471</v>
      </c>
      <c r="MC73" s="16">
        <v>133613</v>
      </c>
      <c r="MD73" s="16">
        <v>0</v>
      </c>
      <c r="ME73" s="16">
        <v>384710</v>
      </c>
      <c r="MF73" s="16">
        <v>0</v>
      </c>
      <c r="MG73" s="16">
        <v>19646</v>
      </c>
      <c r="MH73" s="16">
        <v>1345</v>
      </c>
      <c r="MI73" s="16">
        <v>0</v>
      </c>
      <c r="MJ73" s="16">
        <v>2986785</v>
      </c>
      <c r="MK73" s="16">
        <v>282369655</v>
      </c>
      <c r="ML73" s="16">
        <v>0.67</v>
      </c>
      <c r="MM73" s="16">
        <v>189188</v>
      </c>
      <c r="MN73" s="16">
        <v>0</v>
      </c>
      <c r="MO73" s="16">
        <v>3847097</v>
      </c>
      <c r="MP73" s="16">
        <v>0</v>
      </c>
      <c r="MQ73" s="16">
        <v>189188</v>
      </c>
      <c r="MR73" s="16">
        <v>0</v>
      </c>
      <c r="MS73" s="16">
        <v>189188</v>
      </c>
      <c r="MT73" s="17">
        <v>0.1</v>
      </c>
      <c r="MU73" s="17">
        <v>0</v>
      </c>
      <c r="MV73" s="17">
        <v>0</v>
      </c>
      <c r="MW73" s="17">
        <v>0</v>
      </c>
      <c r="MX73" s="17">
        <v>0</v>
      </c>
      <c r="MY73" s="17">
        <v>0.1</v>
      </c>
      <c r="MZ73" s="16">
        <v>384710</v>
      </c>
      <c r="NA73" s="16">
        <v>0</v>
      </c>
      <c r="NB73" s="18">
        <v>0</v>
      </c>
      <c r="NC73" s="16">
        <v>0</v>
      </c>
      <c r="ND73" s="17">
        <v>384710</v>
      </c>
      <c r="NE73" s="16">
        <v>225000</v>
      </c>
      <c r="NF73" s="16">
        <v>0</v>
      </c>
      <c r="NG73" s="16">
        <v>93182</v>
      </c>
      <c r="NH73" s="16">
        <v>0</v>
      </c>
      <c r="NI73" s="16">
        <v>0</v>
      </c>
      <c r="NJ73" s="17">
        <v>37965</v>
      </c>
      <c r="NK73" s="17">
        <v>0</v>
      </c>
    </row>
    <row r="74" spans="1:375" x14ac:dyDescent="0.55000000000000004">
      <c r="A74" s="13" t="s">
        <v>1181</v>
      </c>
      <c r="B74" s="13" t="s">
        <v>1218</v>
      </c>
      <c r="C74" s="13" t="s">
        <v>142</v>
      </c>
      <c r="D74" s="13" t="s">
        <v>143</v>
      </c>
      <c r="E74" s="14">
        <v>425</v>
      </c>
      <c r="F74" s="15">
        <v>0</v>
      </c>
      <c r="G74" s="16">
        <v>7525</v>
      </c>
      <c r="H74" s="16">
        <v>0</v>
      </c>
      <c r="I74" s="16">
        <v>6553</v>
      </c>
      <c r="J74" s="15">
        <v>0</v>
      </c>
      <c r="K74" s="16">
        <v>0</v>
      </c>
      <c r="L74" s="16">
        <v>7525</v>
      </c>
      <c r="M74" s="16">
        <v>222</v>
      </c>
      <c r="N74" s="16">
        <v>7747</v>
      </c>
      <c r="O74" s="17">
        <v>712.23</v>
      </c>
      <c r="P74" s="17">
        <v>74.69</v>
      </c>
      <c r="Q74" s="14">
        <v>425</v>
      </c>
      <c r="R74" s="17">
        <v>499.69</v>
      </c>
      <c r="S74" s="17">
        <v>0</v>
      </c>
      <c r="T74" s="17">
        <v>499.69</v>
      </c>
      <c r="U74" s="15">
        <v>23.71</v>
      </c>
      <c r="V74" s="15">
        <v>2.181</v>
      </c>
      <c r="W74" s="15">
        <f>Data_AidAndLevy4[[#This Row],[L310]]*Data_AidAndLevy4[[#This Row],[L203]]</f>
        <v>16896.207000000002</v>
      </c>
      <c r="X74" s="17">
        <v>1.31</v>
      </c>
      <c r="Y74" s="17">
        <f>Data_AidAndLevy4[[#This Row],[L311]]*Data_AidAndLevy4[[#This Row],[L203]]</f>
        <v>10148.57</v>
      </c>
      <c r="Z74" s="15">
        <v>0</v>
      </c>
      <c r="AA74" s="15">
        <v>27.201000000000001</v>
      </c>
      <c r="AB74" s="17">
        <v>499.69</v>
      </c>
      <c r="AC74" s="15">
        <v>526.89099999999996</v>
      </c>
      <c r="AD74" s="17">
        <v>74.69</v>
      </c>
      <c r="AE74" s="15">
        <v>452.20100000000002</v>
      </c>
      <c r="AF74" s="16">
        <v>7747</v>
      </c>
      <c r="AG74" s="14">
        <v>425</v>
      </c>
      <c r="AH74" s="16">
        <v>3292475</v>
      </c>
      <c r="AI74" s="16">
        <v>3213175</v>
      </c>
      <c r="AJ74" s="17">
        <v>1.01</v>
      </c>
      <c r="AK74" s="16">
        <v>3245307</v>
      </c>
      <c r="AL74" s="16">
        <v>3292475</v>
      </c>
      <c r="AM74" s="16">
        <v>0</v>
      </c>
      <c r="AN74" s="16">
        <v>7747</v>
      </c>
      <c r="AO74" s="15">
        <v>27.201000000000001</v>
      </c>
      <c r="AP74" s="16">
        <v>210726</v>
      </c>
      <c r="AQ74" s="16">
        <v>7747</v>
      </c>
      <c r="AR74" s="17">
        <v>74.69</v>
      </c>
      <c r="AS74" s="16">
        <v>578623</v>
      </c>
      <c r="AT74" s="17">
        <v>731.3</v>
      </c>
      <c r="AU74" s="14">
        <v>425</v>
      </c>
      <c r="AV74" s="16">
        <v>310803</v>
      </c>
      <c r="AW74" s="16">
        <v>304122</v>
      </c>
      <c r="AX74" s="16">
        <v>310803</v>
      </c>
      <c r="AY74" s="16">
        <v>0</v>
      </c>
      <c r="AZ74" s="16">
        <v>310803</v>
      </c>
      <c r="BA74" s="16">
        <v>310803</v>
      </c>
      <c r="BB74" s="17">
        <v>78.67</v>
      </c>
      <c r="BC74" s="14">
        <v>425</v>
      </c>
      <c r="BD74" s="16">
        <v>33435</v>
      </c>
      <c r="BE74" s="16">
        <v>32670</v>
      </c>
      <c r="BF74" s="16">
        <v>33435</v>
      </c>
      <c r="BG74" s="16">
        <v>0</v>
      </c>
      <c r="BH74" s="16">
        <v>33435</v>
      </c>
      <c r="BI74" s="16">
        <v>33435</v>
      </c>
      <c r="BJ74" s="17">
        <v>84.59</v>
      </c>
      <c r="BK74" s="14">
        <v>425</v>
      </c>
      <c r="BL74" s="16">
        <v>35951</v>
      </c>
      <c r="BM74" s="16">
        <v>35116</v>
      </c>
      <c r="BN74" s="16">
        <v>35951</v>
      </c>
      <c r="BO74" s="16">
        <v>0</v>
      </c>
      <c r="BP74" s="16">
        <v>35951</v>
      </c>
      <c r="BQ74" s="16">
        <v>35951</v>
      </c>
      <c r="BR74" s="17">
        <v>368.53</v>
      </c>
      <c r="BS74" s="14">
        <v>425</v>
      </c>
      <c r="BT74" s="16">
        <v>156625</v>
      </c>
      <c r="BU74" s="16">
        <v>152781</v>
      </c>
      <c r="BV74" s="16">
        <v>156625</v>
      </c>
      <c r="BW74" s="16">
        <v>0</v>
      </c>
      <c r="BX74" s="16">
        <v>156625</v>
      </c>
      <c r="BY74" s="16">
        <v>156625</v>
      </c>
      <c r="BZ74" s="17">
        <v>325.88</v>
      </c>
      <c r="CA74" s="17">
        <v>499.69</v>
      </c>
      <c r="CB74" s="16">
        <v>162839</v>
      </c>
      <c r="CC74" s="16">
        <v>156768</v>
      </c>
      <c r="CD74" s="16">
        <v>0</v>
      </c>
      <c r="CE74" s="16">
        <v>156768</v>
      </c>
      <c r="CF74" s="16">
        <v>162839</v>
      </c>
      <c r="CG74" s="16">
        <v>0</v>
      </c>
      <c r="CH74" s="14">
        <v>425</v>
      </c>
      <c r="CI74" s="16">
        <v>1</v>
      </c>
      <c r="CJ74" s="14">
        <v>0</v>
      </c>
      <c r="CK74" s="16">
        <v>426</v>
      </c>
      <c r="CL74" s="17">
        <v>62.04</v>
      </c>
      <c r="CM74" s="16">
        <v>26429</v>
      </c>
      <c r="CN74" s="16">
        <v>426</v>
      </c>
      <c r="CO74" s="17">
        <v>68.150000000000006</v>
      </c>
      <c r="CP74" s="16">
        <v>29032</v>
      </c>
      <c r="CQ74" s="17">
        <v>0</v>
      </c>
      <c r="CR74" s="17">
        <v>325.88</v>
      </c>
      <c r="CS74" s="16">
        <v>0</v>
      </c>
      <c r="CT74" s="17">
        <v>27.75</v>
      </c>
      <c r="CU74" s="17">
        <v>499.69</v>
      </c>
      <c r="CV74" s="16">
        <v>13866</v>
      </c>
      <c r="CW74" s="16">
        <v>13264</v>
      </c>
      <c r="CX74" s="16">
        <v>13866</v>
      </c>
      <c r="CY74" s="16">
        <v>0</v>
      </c>
      <c r="CZ74" s="16">
        <v>13866</v>
      </c>
      <c r="DA74" s="16">
        <v>13866</v>
      </c>
      <c r="DB74" s="17">
        <v>3.48</v>
      </c>
      <c r="DC74" s="17">
        <v>499.69</v>
      </c>
      <c r="DD74" s="16">
        <v>1739</v>
      </c>
      <c r="DE74" s="16">
        <v>1666</v>
      </c>
      <c r="DF74" s="16">
        <v>1739</v>
      </c>
      <c r="DG74" s="16">
        <v>0</v>
      </c>
      <c r="DH74" s="16">
        <v>1739</v>
      </c>
      <c r="DI74" s="16">
        <v>1739</v>
      </c>
      <c r="DJ74" s="16">
        <v>3292475</v>
      </c>
      <c r="DK74" s="16">
        <v>0</v>
      </c>
      <c r="DL74" s="16">
        <v>210726</v>
      </c>
      <c r="DM74" s="16">
        <v>578623</v>
      </c>
      <c r="DN74" s="16">
        <v>310803</v>
      </c>
      <c r="DO74" s="16">
        <v>33435</v>
      </c>
      <c r="DP74" s="16">
        <v>35951</v>
      </c>
      <c r="DQ74" s="16">
        <v>156625</v>
      </c>
      <c r="DR74" s="16">
        <v>162839</v>
      </c>
      <c r="DS74" s="16">
        <v>0</v>
      </c>
      <c r="DT74" s="16">
        <v>26429</v>
      </c>
      <c r="DU74" s="16">
        <v>29032</v>
      </c>
      <c r="DV74" s="16">
        <v>0</v>
      </c>
      <c r="DW74" s="16">
        <v>13866</v>
      </c>
      <c r="DX74" s="16">
        <v>1739</v>
      </c>
      <c r="DY74" s="16">
        <v>31819</v>
      </c>
      <c r="DZ74" s="16">
        <v>118331</v>
      </c>
      <c r="EA74" s="16">
        <v>0</v>
      </c>
      <c r="EB74" s="16">
        <v>4939055</v>
      </c>
      <c r="EC74" s="16">
        <v>238027164</v>
      </c>
      <c r="ED74" s="18">
        <v>5.4</v>
      </c>
      <c r="EE74" s="16">
        <v>1285347</v>
      </c>
      <c r="EF74" s="16">
        <v>16929</v>
      </c>
      <c r="EG74" s="16">
        <v>16497</v>
      </c>
      <c r="EH74" s="16">
        <v>432</v>
      </c>
      <c r="EI74" s="16">
        <v>1285347</v>
      </c>
      <c r="EJ74" s="16">
        <v>1285779</v>
      </c>
      <c r="EK74" s="16">
        <v>50282871</v>
      </c>
      <c r="EL74" s="16">
        <v>46271444</v>
      </c>
      <c r="EM74" s="16">
        <v>4011427</v>
      </c>
      <c r="EN74" s="18">
        <v>5.4</v>
      </c>
      <c r="EO74" s="16">
        <v>21662</v>
      </c>
      <c r="EP74" s="16">
        <v>0</v>
      </c>
      <c r="EQ74" s="16">
        <v>0</v>
      </c>
      <c r="ER74" s="16">
        <v>0</v>
      </c>
      <c r="ES74" s="16">
        <v>21662</v>
      </c>
      <c r="ET74" s="16">
        <v>21662</v>
      </c>
      <c r="EU74" s="16">
        <v>1285779</v>
      </c>
      <c r="EV74" s="16">
        <v>1307441</v>
      </c>
      <c r="EW74" s="16">
        <v>6749</v>
      </c>
      <c r="EX74" s="15">
        <v>452.20100000000002</v>
      </c>
      <c r="EY74" s="16">
        <v>3051905</v>
      </c>
      <c r="EZ74" s="16">
        <v>6749</v>
      </c>
      <c r="FA74" s="17">
        <v>74.69</v>
      </c>
      <c r="FB74" s="16">
        <v>504083</v>
      </c>
      <c r="FC74" s="16">
        <v>264</v>
      </c>
      <c r="FD74" s="17">
        <v>499.69</v>
      </c>
      <c r="FE74" s="16">
        <v>131918</v>
      </c>
      <c r="FF74" s="16">
        <v>13866</v>
      </c>
      <c r="FG74" s="16">
        <v>1739</v>
      </c>
      <c r="FH74" s="16">
        <v>147523</v>
      </c>
      <c r="FI74" s="16">
        <v>3051905</v>
      </c>
      <c r="FJ74" s="16">
        <v>504083</v>
      </c>
      <c r="FK74" s="16">
        <v>0</v>
      </c>
      <c r="FL74" s="16">
        <v>310803</v>
      </c>
      <c r="FM74" s="16">
        <v>33435</v>
      </c>
      <c r="FN74" s="16">
        <v>35951</v>
      </c>
      <c r="FO74" s="16">
        <v>156625</v>
      </c>
      <c r="FP74" s="16">
        <v>4240325</v>
      </c>
      <c r="FQ74" s="16">
        <v>1307441</v>
      </c>
      <c r="FR74" s="16">
        <v>2932884</v>
      </c>
      <c r="FS74" s="15">
        <v>526.89099999999996</v>
      </c>
      <c r="FT74" s="16">
        <v>300</v>
      </c>
      <c r="FU74" s="16">
        <v>158067</v>
      </c>
      <c r="FV74" s="16">
        <v>2932884</v>
      </c>
      <c r="FW74" s="16">
        <v>0</v>
      </c>
      <c r="FX74" s="14">
        <v>12</v>
      </c>
      <c r="FY74" s="16">
        <v>7635</v>
      </c>
      <c r="FZ74" s="16">
        <v>91620</v>
      </c>
      <c r="GA74" s="14">
        <v>0</v>
      </c>
      <c r="GB74" s="16">
        <v>7413</v>
      </c>
      <c r="GC74" s="16">
        <v>0</v>
      </c>
      <c r="GD74" s="16">
        <v>91620</v>
      </c>
      <c r="GE74" s="16">
        <v>91620</v>
      </c>
      <c r="GF74" s="16">
        <v>4939055</v>
      </c>
      <c r="GG74" s="16">
        <v>4240325</v>
      </c>
      <c r="GH74" s="16">
        <v>0</v>
      </c>
      <c r="GI74" s="16">
        <v>698730</v>
      </c>
      <c r="GJ74" s="16">
        <v>238027164</v>
      </c>
      <c r="GK74" s="16">
        <v>236198292</v>
      </c>
      <c r="GL74" s="16">
        <v>1828872</v>
      </c>
      <c r="GM74" s="16">
        <v>236198292</v>
      </c>
      <c r="GN74" s="18">
        <v>7.7000000000000002E-3</v>
      </c>
      <c r="GO74" s="16">
        <v>22426</v>
      </c>
      <c r="GP74" s="16">
        <v>173</v>
      </c>
      <c r="GQ74" s="16">
        <v>22426</v>
      </c>
      <c r="GR74" s="16">
        <v>173</v>
      </c>
      <c r="GS74" s="16">
        <v>22253</v>
      </c>
      <c r="GT74" s="16">
        <v>886</v>
      </c>
      <c r="GU74" s="16">
        <v>685</v>
      </c>
      <c r="GV74" s="16">
        <v>201</v>
      </c>
      <c r="GW74" s="15">
        <v>526.89099999999996</v>
      </c>
      <c r="GX74" s="16">
        <v>105905</v>
      </c>
      <c r="GY74" s="15">
        <v>526.89099999999996</v>
      </c>
      <c r="GZ74" s="16">
        <v>10</v>
      </c>
      <c r="HA74" s="16">
        <v>5269</v>
      </c>
      <c r="HB74" s="15">
        <v>526.89099999999996</v>
      </c>
      <c r="HC74" s="16">
        <v>7635</v>
      </c>
      <c r="HD74" s="15">
        <v>0.11600000000000001</v>
      </c>
      <c r="HE74" s="16">
        <v>466825</v>
      </c>
      <c r="HF74" s="16">
        <v>105905</v>
      </c>
      <c r="HG74" s="16">
        <v>5269</v>
      </c>
      <c r="HH74" s="16">
        <v>355651</v>
      </c>
      <c r="HI74" s="16">
        <v>238027164</v>
      </c>
      <c r="HJ74" s="18">
        <v>1.4941599999999999</v>
      </c>
      <c r="HK74" s="18">
        <v>1.9617800000000001</v>
      </c>
      <c r="HL74" s="18">
        <v>0</v>
      </c>
      <c r="HM74" s="16">
        <v>238027164</v>
      </c>
      <c r="HN74" s="16">
        <v>0</v>
      </c>
      <c r="HO74" s="16">
        <v>7635</v>
      </c>
      <c r="HP74" s="17">
        <v>0</v>
      </c>
      <c r="HQ74" s="16">
        <v>0</v>
      </c>
      <c r="HR74" s="15">
        <v>526.89099999999996</v>
      </c>
      <c r="HS74" s="16">
        <v>0</v>
      </c>
      <c r="HT74" s="16">
        <v>698730</v>
      </c>
      <c r="HU74" s="16">
        <v>22253</v>
      </c>
      <c r="HV74" s="16">
        <v>0</v>
      </c>
      <c r="HW74" s="16">
        <v>0</v>
      </c>
      <c r="HX74" s="16">
        <v>31819</v>
      </c>
      <c r="HY74" s="16">
        <v>105905</v>
      </c>
      <c r="HZ74" s="16">
        <v>5269</v>
      </c>
      <c r="IA74" s="16">
        <v>0</v>
      </c>
      <c r="IB74" s="16">
        <v>0</v>
      </c>
      <c r="IC74" s="16">
        <v>597122</v>
      </c>
      <c r="ID74" s="16">
        <v>2932884</v>
      </c>
      <c r="IE74" s="16">
        <v>0</v>
      </c>
      <c r="IF74" s="16">
        <v>22253</v>
      </c>
      <c r="IG74" s="16">
        <v>0</v>
      </c>
      <c r="IH74" s="16">
        <v>0</v>
      </c>
      <c r="II74" s="16">
        <v>31819</v>
      </c>
      <c r="IJ74" s="16">
        <v>105905</v>
      </c>
      <c r="IK74" s="16">
        <v>5269</v>
      </c>
      <c r="IL74" s="16">
        <v>0</v>
      </c>
      <c r="IM74" s="16">
        <v>0</v>
      </c>
      <c r="IN74" s="16">
        <v>0</v>
      </c>
      <c r="IO74" s="16">
        <v>91620</v>
      </c>
      <c r="IP74" s="16">
        <v>3126112</v>
      </c>
      <c r="IQ74" s="16">
        <v>3292475</v>
      </c>
      <c r="IR74" s="16">
        <v>0</v>
      </c>
      <c r="IS74" s="16">
        <v>3292475</v>
      </c>
      <c r="IT74" s="19">
        <v>0.1</v>
      </c>
      <c r="IU74" s="16">
        <v>329248</v>
      </c>
      <c r="IV74" s="16">
        <v>238027164</v>
      </c>
      <c r="IW74" s="14">
        <v>425</v>
      </c>
      <c r="IX74" s="16">
        <v>560064</v>
      </c>
      <c r="IY74" s="16">
        <v>416026</v>
      </c>
      <c r="IZ74" s="16">
        <v>560064</v>
      </c>
      <c r="JA74" s="17">
        <v>0.25</v>
      </c>
      <c r="JB74" s="19">
        <v>0.1857</v>
      </c>
      <c r="JC74" s="16">
        <v>329248</v>
      </c>
      <c r="JD74" s="16">
        <v>61141</v>
      </c>
      <c r="JE74" s="17">
        <v>7.0000000000000007E-2</v>
      </c>
      <c r="JF74" s="16">
        <v>2266500</v>
      </c>
      <c r="JG74" s="16">
        <v>158655</v>
      </c>
      <c r="JH74" s="16">
        <v>329248</v>
      </c>
      <c r="JI74" s="16">
        <v>61141</v>
      </c>
      <c r="JJ74" s="16">
        <v>158655</v>
      </c>
      <c r="JK74" s="16">
        <v>109452</v>
      </c>
      <c r="JL74" s="16">
        <v>61141</v>
      </c>
      <c r="JM74" s="18">
        <v>0</v>
      </c>
      <c r="JN74" s="16">
        <v>0</v>
      </c>
      <c r="JO74" s="16">
        <v>158655</v>
      </c>
      <c r="JP74" s="16">
        <v>109452</v>
      </c>
      <c r="JQ74" s="16">
        <v>268107</v>
      </c>
      <c r="JR74" s="16">
        <v>3292475</v>
      </c>
      <c r="JS74" s="19">
        <v>0</v>
      </c>
      <c r="JT74" s="16">
        <v>0</v>
      </c>
      <c r="JU74" s="17">
        <v>0</v>
      </c>
      <c r="JV74" s="16">
        <v>2266500</v>
      </c>
      <c r="JW74" s="16">
        <v>0</v>
      </c>
      <c r="JX74" s="16">
        <v>0</v>
      </c>
      <c r="JY74" s="16">
        <v>0</v>
      </c>
      <c r="JZ74" s="16">
        <v>0</v>
      </c>
      <c r="KA74" s="16">
        <v>7862</v>
      </c>
      <c r="KB74" s="16">
        <v>7661</v>
      </c>
      <c r="KC74" s="16">
        <v>201</v>
      </c>
      <c r="KD74" s="16">
        <v>597122</v>
      </c>
      <c r="KE74" s="16">
        <v>201</v>
      </c>
      <c r="KF74" s="16">
        <v>596921</v>
      </c>
      <c r="KG74" s="16">
        <v>432</v>
      </c>
      <c r="KH74" s="16">
        <v>201</v>
      </c>
      <c r="KI74" s="16">
        <v>633</v>
      </c>
      <c r="KJ74" s="16">
        <v>1285347</v>
      </c>
      <c r="KK74" s="16">
        <v>596921</v>
      </c>
      <c r="KL74" s="18">
        <v>1882268</v>
      </c>
      <c r="KM74" s="16">
        <v>109452</v>
      </c>
      <c r="KN74" s="16">
        <v>0</v>
      </c>
      <c r="KO74" s="16">
        <v>0</v>
      </c>
      <c r="KP74" s="16">
        <v>0</v>
      </c>
      <c r="KQ74" s="16">
        <v>1991720</v>
      </c>
      <c r="KR74" s="16">
        <v>0</v>
      </c>
      <c r="KS74" s="16">
        <v>0</v>
      </c>
      <c r="KT74" s="16">
        <v>0</v>
      </c>
      <c r="KU74" s="16">
        <v>1991720</v>
      </c>
      <c r="KV74" s="16">
        <v>109452</v>
      </c>
      <c r="KW74" s="16">
        <v>1882268</v>
      </c>
      <c r="KX74" s="16">
        <v>238027164</v>
      </c>
      <c r="KY74" s="16">
        <v>7.9077900000000003</v>
      </c>
      <c r="KZ74" s="16">
        <v>109452</v>
      </c>
      <c r="LA74" s="16">
        <v>243726389</v>
      </c>
      <c r="LB74" s="16">
        <v>0.44907999999999998</v>
      </c>
      <c r="LC74" s="16">
        <v>7.9077900000000003</v>
      </c>
      <c r="LD74" s="16">
        <v>8.3568700000000007</v>
      </c>
      <c r="LE74" s="16">
        <v>162839</v>
      </c>
      <c r="LF74" s="16">
        <v>0</v>
      </c>
      <c r="LG74" s="16">
        <v>26429</v>
      </c>
      <c r="LH74" s="16">
        <v>29032</v>
      </c>
      <c r="LI74" s="16">
        <v>0</v>
      </c>
      <c r="LJ74" s="16">
        <v>13866</v>
      </c>
      <c r="LK74" s="16">
        <v>1739</v>
      </c>
      <c r="LL74" s="16">
        <v>31819</v>
      </c>
      <c r="LM74" s="16">
        <v>202086</v>
      </c>
      <c r="LN74" s="16">
        <v>3126112</v>
      </c>
      <c r="LO74" s="18">
        <v>202086</v>
      </c>
      <c r="LP74" s="16">
        <v>2924026</v>
      </c>
      <c r="LQ74" s="16">
        <v>4939055</v>
      </c>
      <c r="LR74" s="18">
        <v>0</v>
      </c>
      <c r="LS74" s="18">
        <v>0</v>
      </c>
      <c r="LT74" s="18">
        <v>268107</v>
      </c>
      <c r="LU74" s="16">
        <v>0</v>
      </c>
      <c r="LV74" s="16">
        <v>91620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1991720</v>
      </c>
      <c r="MC74" s="16">
        <v>91620</v>
      </c>
      <c r="MD74" s="16">
        <v>0</v>
      </c>
      <c r="ME74" s="16">
        <v>158655</v>
      </c>
      <c r="MF74" s="16">
        <v>0</v>
      </c>
      <c r="MG74" s="16">
        <v>21662</v>
      </c>
      <c r="MH74" s="16">
        <v>633</v>
      </c>
      <c r="MI74" s="16">
        <v>0</v>
      </c>
      <c r="MJ74" s="16">
        <v>2264290</v>
      </c>
      <c r="MK74" s="16">
        <v>243726389</v>
      </c>
      <c r="ML74" s="16">
        <v>1.34</v>
      </c>
      <c r="MM74" s="16">
        <v>326593</v>
      </c>
      <c r="MN74" s="16">
        <v>0</v>
      </c>
      <c r="MO74" s="16">
        <v>2266500</v>
      </c>
      <c r="MP74" s="16">
        <v>0</v>
      </c>
      <c r="MQ74" s="16">
        <v>326593</v>
      </c>
      <c r="MR74" s="16">
        <v>0</v>
      </c>
      <c r="MS74" s="16">
        <v>326593</v>
      </c>
      <c r="MT74" s="17">
        <v>7.0000000000000007E-2</v>
      </c>
      <c r="MU74" s="17">
        <v>0</v>
      </c>
      <c r="MV74" s="17">
        <v>0</v>
      </c>
      <c r="MW74" s="17">
        <v>0</v>
      </c>
      <c r="MX74" s="17">
        <v>0</v>
      </c>
      <c r="MY74" s="17">
        <v>7.0000000000000007E-2</v>
      </c>
      <c r="MZ74" s="16">
        <v>158655</v>
      </c>
      <c r="NA74" s="16">
        <v>0</v>
      </c>
      <c r="NB74" s="18">
        <v>0</v>
      </c>
      <c r="NC74" s="16">
        <v>0</v>
      </c>
      <c r="ND74" s="17">
        <v>158655</v>
      </c>
      <c r="NE74" s="16">
        <v>225000</v>
      </c>
      <c r="NF74" s="16">
        <v>0</v>
      </c>
      <c r="NG74" s="16">
        <v>80430</v>
      </c>
      <c r="NH74" s="16">
        <v>0</v>
      </c>
      <c r="NI74" s="16">
        <v>0</v>
      </c>
      <c r="NJ74" s="17">
        <v>0</v>
      </c>
      <c r="NK74" s="17">
        <v>0</v>
      </c>
    </row>
    <row r="75" spans="1:375" x14ac:dyDescent="0.55000000000000004">
      <c r="A75" s="13" t="s">
        <v>1179</v>
      </c>
      <c r="B75" s="13" t="s">
        <v>1239</v>
      </c>
      <c r="C75" s="13" t="s">
        <v>144</v>
      </c>
      <c r="D75" s="13" t="s">
        <v>145</v>
      </c>
      <c r="E75" s="14">
        <v>382.1</v>
      </c>
      <c r="F75" s="15">
        <v>-3</v>
      </c>
      <c r="G75" s="16">
        <v>7425</v>
      </c>
      <c r="H75" s="16">
        <v>-22275</v>
      </c>
      <c r="I75" s="16">
        <v>6553</v>
      </c>
      <c r="J75" s="15">
        <v>-3</v>
      </c>
      <c r="K75" s="16">
        <v>-19659</v>
      </c>
      <c r="L75" s="16">
        <v>7425</v>
      </c>
      <c r="M75" s="16">
        <v>222</v>
      </c>
      <c r="N75" s="16">
        <v>7647</v>
      </c>
      <c r="O75" s="17">
        <v>718.62</v>
      </c>
      <c r="P75" s="17">
        <v>47.11</v>
      </c>
      <c r="Q75" s="14">
        <v>382.1</v>
      </c>
      <c r="R75" s="17">
        <v>429.21</v>
      </c>
      <c r="S75" s="17">
        <v>0.9</v>
      </c>
      <c r="T75" s="17">
        <v>430.11</v>
      </c>
      <c r="U75" s="15">
        <v>23.22</v>
      </c>
      <c r="V75" s="15">
        <v>1.825</v>
      </c>
      <c r="W75" s="15">
        <f>Data_AidAndLevy4[[#This Row],[L310]]*Data_AidAndLevy4[[#This Row],[L203]]</f>
        <v>13955.775</v>
      </c>
      <c r="X75" s="17">
        <v>0</v>
      </c>
      <c r="Y75" s="17">
        <f>Data_AidAndLevy4[[#This Row],[L311]]*Data_AidAndLevy4[[#This Row],[L203]]</f>
        <v>0</v>
      </c>
      <c r="Z75" s="15">
        <v>0</v>
      </c>
      <c r="AA75" s="15">
        <v>25.045000000000002</v>
      </c>
      <c r="AB75" s="17">
        <v>429.21</v>
      </c>
      <c r="AC75" s="15">
        <v>454.255</v>
      </c>
      <c r="AD75" s="17">
        <v>47.11</v>
      </c>
      <c r="AE75" s="15">
        <v>407.14499999999998</v>
      </c>
      <c r="AF75" s="16">
        <v>7647</v>
      </c>
      <c r="AG75" s="14">
        <v>382.1</v>
      </c>
      <c r="AH75" s="16">
        <v>2921919</v>
      </c>
      <c r="AI75" s="16">
        <v>3062070</v>
      </c>
      <c r="AJ75" s="17">
        <v>1.01</v>
      </c>
      <c r="AK75" s="16">
        <v>3092691</v>
      </c>
      <c r="AL75" s="16">
        <v>2921919</v>
      </c>
      <c r="AM75" s="16">
        <v>170772</v>
      </c>
      <c r="AN75" s="16">
        <v>7647</v>
      </c>
      <c r="AO75" s="15">
        <v>25.045000000000002</v>
      </c>
      <c r="AP75" s="16">
        <v>191519</v>
      </c>
      <c r="AQ75" s="16">
        <v>7647</v>
      </c>
      <c r="AR75" s="17">
        <v>47.11</v>
      </c>
      <c r="AS75" s="16">
        <v>360250</v>
      </c>
      <c r="AT75" s="17">
        <v>737.69</v>
      </c>
      <c r="AU75" s="14">
        <v>382.1</v>
      </c>
      <c r="AV75" s="16">
        <v>281871</v>
      </c>
      <c r="AW75" s="16">
        <v>296359</v>
      </c>
      <c r="AX75" s="16">
        <v>281871</v>
      </c>
      <c r="AY75" s="16">
        <v>14488</v>
      </c>
      <c r="AZ75" s="16">
        <v>281871</v>
      </c>
      <c r="BA75" s="16">
        <v>296359</v>
      </c>
      <c r="BB75" s="17">
        <v>75.37</v>
      </c>
      <c r="BC75" s="14">
        <v>382.1</v>
      </c>
      <c r="BD75" s="16">
        <v>28799</v>
      </c>
      <c r="BE75" s="16">
        <v>30192</v>
      </c>
      <c r="BF75" s="16">
        <v>28799</v>
      </c>
      <c r="BG75" s="16">
        <v>1393</v>
      </c>
      <c r="BH75" s="16">
        <v>28799</v>
      </c>
      <c r="BI75" s="16">
        <v>30192</v>
      </c>
      <c r="BJ75" s="17">
        <v>88.38</v>
      </c>
      <c r="BK75" s="14">
        <v>382.1</v>
      </c>
      <c r="BL75" s="16">
        <v>33770</v>
      </c>
      <c r="BM75" s="16">
        <v>35479</v>
      </c>
      <c r="BN75" s="16">
        <v>33770</v>
      </c>
      <c r="BO75" s="16">
        <v>1709</v>
      </c>
      <c r="BP75" s="16">
        <v>33770</v>
      </c>
      <c r="BQ75" s="16">
        <v>35479</v>
      </c>
      <c r="BR75" s="17">
        <v>368.53</v>
      </c>
      <c r="BS75" s="14">
        <v>382.1</v>
      </c>
      <c r="BT75" s="16">
        <v>140815</v>
      </c>
      <c r="BU75" s="16">
        <v>147557</v>
      </c>
      <c r="BV75" s="16">
        <v>140815</v>
      </c>
      <c r="BW75" s="16">
        <v>6742</v>
      </c>
      <c r="BX75" s="16">
        <v>140815</v>
      </c>
      <c r="BY75" s="16">
        <v>147557</v>
      </c>
      <c r="BZ75" s="17">
        <v>333.94</v>
      </c>
      <c r="CA75" s="17">
        <v>429.21</v>
      </c>
      <c r="CB75" s="16">
        <v>143330</v>
      </c>
      <c r="CC75" s="16">
        <v>149543</v>
      </c>
      <c r="CD75" s="16">
        <v>2007</v>
      </c>
      <c r="CE75" s="16">
        <v>151550</v>
      </c>
      <c r="CF75" s="16">
        <v>143330</v>
      </c>
      <c r="CG75" s="16">
        <v>8220</v>
      </c>
      <c r="CH75" s="14">
        <v>382.1</v>
      </c>
      <c r="CI75" s="16">
        <v>2</v>
      </c>
      <c r="CJ75" s="14">
        <v>0</v>
      </c>
      <c r="CK75" s="16">
        <v>384</v>
      </c>
      <c r="CL75" s="17">
        <v>62.17</v>
      </c>
      <c r="CM75" s="16">
        <v>23873</v>
      </c>
      <c r="CN75" s="16">
        <v>384</v>
      </c>
      <c r="CO75" s="17">
        <v>68.73</v>
      </c>
      <c r="CP75" s="16">
        <v>26392</v>
      </c>
      <c r="CQ75" s="17">
        <v>0.9</v>
      </c>
      <c r="CR75" s="17">
        <v>333.94</v>
      </c>
      <c r="CS75" s="16">
        <v>301</v>
      </c>
      <c r="CT75" s="17">
        <v>34.29</v>
      </c>
      <c r="CU75" s="17">
        <v>429.21</v>
      </c>
      <c r="CV75" s="16">
        <v>14718</v>
      </c>
      <c r="CW75" s="16">
        <v>15355</v>
      </c>
      <c r="CX75" s="16">
        <v>14718</v>
      </c>
      <c r="CY75" s="16">
        <v>637</v>
      </c>
      <c r="CZ75" s="16">
        <v>14718</v>
      </c>
      <c r="DA75" s="16">
        <v>15355</v>
      </c>
      <c r="DB75" s="17">
        <v>3.7</v>
      </c>
      <c r="DC75" s="17">
        <v>429.21</v>
      </c>
      <c r="DD75" s="16">
        <v>1588</v>
      </c>
      <c r="DE75" s="16">
        <v>1651</v>
      </c>
      <c r="DF75" s="16">
        <v>1588</v>
      </c>
      <c r="DG75" s="16">
        <v>63</v>
      </c>
      <c r="DH75" s="16">
        <v>1588</v>
      </c>
      <c r="DI75" s="16">
        <v>1651</v>
      </c>
      <c r="DJ75" s="16">
        <v>2921919</v>
      </c>
      <c r="DK75" s="16">
        <v>170772</v>
      </c>
      <c r="DL75" s="16">
        <v>191519</v>
      </c>
      <c r="DM75" s="16">
        <v>360250</v>
      </c>
      <c r="DN75" s="16">
        <v>296359</v>
      </c>
      <c r="DO75" s="16">
        <v>30192</v>
      </c>
      <c r="DP75" s="16">
        <v>35479</v>
      </c>
      <c r="DQ75" s="16">
        <v>147557</v>
      </c>
      <c r="DR75" s="16">
        <v>143330</v>
      </c>
      <c r="DS75" s="16">
        <v>8220</v>
      </c>
      <c r="DT75" s="16">
        <v>23873</v>
      </c>
      <c r="DU75" s="16">
        <v>26392</v>
      </c>
      <c r="DV75" s="16">
        <v>301</v>
      </c>
      <c r="DW75" s="16">
        <v>15355</v>
      </c>
      <c r="DX75" s="16">
        <v>1651</v>
      </c>
      <c r="DY75" s="16">
        <v>38021</v>
      </c>
      <c r="DZ75" s="16">
        <v>127660</v>
      </c>
      <c r="EA75" s="16">
        <v>-22275</v>
      </c>
      <c r="EB75" s="16">
        <v>4440533</v>
      </c>
      <c r="EC75" s="16">
        <v>336062340</v>
      </c>
      <c r="ED75" s="18">
        <v>5.4</v>
      </c>
      <c r="EE75" s="16">
        <v>1814737</v>
      </c>
      <c r="EF75" s="16">
        <v>55988</v>
      </c>
      <c r="EG75" s="16">
        <v>56935</v>
      </c>
      <c r="EH75" s="16">
        <v>-947</v>
      </c>
      <c r="EI75" s="16">
        <v>1814737</v>
      </c>
      <c r="EJ75" s="16">
        <v>1813790</v>
      </c>
      <c r="EK75" s="16">
        <v>114248317</v>
      </c>
      <c r="EL75" s="16">
        <v>108559873</v>
      </c>
      <c r="EM75" s="16">
        <v>5688444</v>
      </c>
      <c r="EN75" s="18">
        <v>5.4</v>
      </c>
      <c r="EO75" s="16">
        <v>30718</v>
      </c>
      <c r="EP75" s="16">
        <v>0</v>
      </c>
      <c r="EQ75" s="16">
        <v>0</v>
      </c>
      <c r="ER75" s="16">
        <v>0</v>
      </c>
      <c r="ES75" s="16">
        <v>30718</v>
      </c>
      <c r="ET75" s="16">
        <v>30718</v>
      </c>
      <c r="EU75" s="16">
        <v>1813790</v>
      </c>
      <c r="EV75" s="16">
        <v>1844508</v>
      </c>
      <c r="EW75" s="16">
        <v>6749</v>
      </c>
      <c r="EX75" s="15">
        <v>407.14499999999998</v>
      </c>
      <c r="EY75" s="16">
        <v>2747822</v>
      </c>
      <c r="EZ75" s="16">
        <v>6749</v>
      </c>
      <c r="FA75" s="17">
        <v>47.11</v>
      </c>
      <c r="FB75" s="16">
        <v>317945</v>
      </c>
      <c r="FC75" s="16">
        <v>264</v>
      </c>
      <c r="FD75" s="17">
        <v>430.11</v>
      </c>
      <c r="FE75" s="16">
        <v>113549</v>
      </c>
      <c r="FF75" s="16">
        <v>15355</v>
      </c>
      <c r="FG75" s="16">
        <v>1651</v>
      </c>
      <c r="FH75" s="16">
        <v>130555</v>
      </c>
      <c r="FI75" s="16">
        <v>2747822</v>
      </c>
      <c r="FJ75" s="16">
        <v>317945</v>
      </c>
      <c r="FK75" s="16">
        <v>-19659</v>
      </c>
      <c r="FL75" s="16">
        <v>296359</v>
      </c>
      <c r="FM75" s="16">
        <v>30192</v>
      </c>
      <c r="FN75" s="16">
        <v>35479</v>
      </c>
      <c r="FO75" s="16">
        <v>147557</v>
      </c>
      <c r="FP75" s="16">
        <v>3686250</v>
      </c>
      <c r="FQ75" s="16">
        <v>1844508</v>
      </c>
      <c r="FR75" s="16">
        <v>1841742</v>
      </c>
      <c r="FS75" s="15">
        <v>454.255</v>
      </c>
      <c r="FT75" s="16">
        <v>300</v>
      </c>
      <c r="FU75" s="16">
        <v>136277</v>
      </c>
      <c r="FV75" s="16">
        <v>1841742</v>
      </c>
      <c r="FW75" s="16">
        <v>0</v>
      </c>
      <c r="FX75" s="14">
        <v>10.5</v>
      </c>
      <c r="FY75" s="16">
        <v>7635</v>
      </c>
      <c r="FZ75" s="16">
        <v>80168</v>
      </c>
      <c r="GA75" s="14">
        <v>0</v>
      </c>
      <c r="GB75" s="16">
        <v>7413</v>
      </c>
      <c r="GC75" s="16">
        <v>0</v>
      </c>
      <c r="GD75" s="16">
        <v>80168</v>
      </c>
      <c r="GE75" s="16">
        <v>80168</v>
      </c>
      <c r="GF75" s="16">
        <v>4440533</v>
      </c>
      <c r="GG75" s="16">
        <v>3686250</v>
      </c>
      <c r="GH75" s="16">
        <v>0</v>
      </c>
      <c r="GI75" s="16">
        <v>754283</v>
      </c>
      <c r="GJ75" s="16">
        <v>336062340</v>
      </c>
      <c r="GK75" s="16">
        <v>308766196</v>
      </c>
      <c r="GL75" s="16">
        <v>27296144</v>
      </c>
      <c r="GM75" s="16">
        <v>308766196</v>
      </c>
      <c r="GN75" s="18">
        <v>8.8400000000000006E-2</v>
      </c>
      <c r="GO75" s="16">
        <v>13232</v>
      </c>
      <c r="GP75" s="16">
        <v>1170</v>
      </c>
      <c r="GQ75" s="16">
        <v>13232</v>
      </c>
      <c r="GR75" s="16">
        <v>1170</v>
      </c>
      <c r="GS75" s="16">
        <v>12062</v>
      </c>
      <c r="GT75" s="16">
        <v>886</v>
      </c>
      <c r="GU75" s="16">
        <v>685</v>
      </c>
      <c r="GV75" s="16">
        <v>201</v>
      </c>
      <c r="GW75" s="15">
        <v>454.255</v>
      </c>
      <c r="GX75" s="16">
        <v>91305</v>
      </c>
      <c r="GY75" s="15">
        <v>454.255</v>
      </c>
      <c r="GZ75" s="16">
        <v>10</v>
      </c>
      <c r="HA75" s="16">
        <v>4543</v>
      </c>
      <c r="HB75" s="15">
        <v>454.255</v>
      </c>
      <c r="HC75" s="16">
        <v>7635</v>
      </c>
      <c r="HD75" s="15">
        <v>0.11600000000000001</v>
      </c>
      <c r="HE75" s="16">
        <v>402470</v>
      </c>
      <c r="HF75" s="16">
        <v>91305</v>
      </c>
      <c r="HG75" s="16">
        <v>4543</v>
      </c>
      <c r="HH75" s="16">
        <v>306622</v>
      </c>
      <c r="HI75" s="16">
        <v>336062340</v>
      </c>
      <c r="HJ75" s="18">
        <v>0.91239999999999999</v>
      </c>
      <c r="HK75" s="18">
        <v>1.9617800000000001</v>
      </c>
      <c r="HL75" s="18">
        <v>0</v>
      </c>
      <c r="HM75" s="16">
        <v>336062340</v>
      </c>
      <c r="HN75" s="16">
        <v>0</v>
      </c>
      <c r="HO75" s="16">
        <v>7635</v>
      </c>
      <c r="HP75" s="17">
        <v>0</v>
      </c>
      <c r="HQ75" s="16">
        <v>0</v>
      </c>
      <c r="HR75" s="15">
        <v>454.255</v>
      </c>
      <c r="HS75" s="16">
        <v>0</v>
      </c>
      <c r="HT75" s="16">
        <v>754283</v>
      </c>
      <c r="HU75" s="16">
        <v>12062</v>
      </c>
      <c r="HV75" s="16">
        <v>0</v>
      </c>
      <c r="HW75" s="16">
        <v>0</v>
      </c>
      <c r="HX75" s="16">
        <v>38021</v>
      </c>
      <c r="HY75" s="16">
        <v>91305</v>
      </c>
      <c r="HZ75" s="16">
        <v>4543</v>
      </c>
      <c r="IA75" s="16">
        <v>0</v>
      </c>
      <c r="IB75" s="16">
        <v>0</v>
      </c>
      <c r="IC75" s="16">
        <v>684394</v>
      </c>
      <c r="ID75" s="16">
        <v>1841742</v>
      </c>
      <c r="IE75" s="16">
        <v>0</v>
      </c>
      <c r="IF75" s="16">
        <v>12062</v>
      </c>
      <c r="IG75" s="16">
        <v>0</v>
      </c>
      <c r="IH75" s="16">
        <v>0</v>
      </c>
      <c r="II75" s="16">
        <v>38021</v>
      </c>
      <c r="IJ75" s="16">
        <v>91305</v>
      </c>
      <c r="IK75" s="16">
        <v>4543</v>
      </c>
      <c r="IL75" s="16">
        <v>0</v>
      </c>
      <c r="IM75" s="16">
        <v>0</v>
      </c>
      <c r="IN75" s="16">
        <v>0</v>
      </c>
      <c r="IO75" s="16">
        <v>80168</v>
      </c>
      <c r="IP75" s="16">
        <v>1991799</v>
      </c>
      <c r="IQ75" s="16">
        <v>2921919</v>
      </c>
      <c r="IR75" s="16">
        <v>170772</v>
      </c>
      <c r="IS75" s="16">
        <v>3092691</v>
      </c>
      <c r="IT75" s="19">
        <v>0.1</v>
      </c>
      <c r="IU75" s="16">
        <v>309269</v>
      </c>
      <c r="IV75" s="16">
        <v>336062340</v>
      </c>
      <c r="IW75" s="14">
        <v>382.1</v>
      </c>
      <c r="IX75" s="16">
        <v>879514</v>
      </c>
      <c r="IY75" s="16">
        <v>416026</v>
      </c>
      <c r="IZ75" s="16">
        <v>879514</v>
      </c>
      <c r="JA75" s="17">
        <v>0.25</v>
      </c>
      <c r="JB75" s="19">
        <v>0.1183</v>
      </c>
      <c r="JC75" s="16">
        <v>309269</v>
      </c>
      <c r="JD75" s="16">
        <v>36587</v>
      </c>
      <c r="JE75" s="17">
        <v>7.0000000000000007E-2</v>
      </c>
      <c r="JF75" s="16">
        <v>2994624</v>
      </c>
      <c r="JG75" s="16">
        <v>209624</v>
      </c>
      <c r="JH75" s="16">
        <v>309269</v>
      </c>
      <c r="JI75" s="16">
        <v>36587</v>
      </c>
      <c r="JJ75" s="16">
        <v>209624</v>
      </c>
      <c r="JK75" s="16">
        <v>63058</v>
      </c>
      <c r="JL75" s="16">
        <v>36587</v>
      </c>
      <c r="JM75" s="18">
        <v>0</v>
      </c>
      <c r="JN75" s="16">
        <v>0</v>
      </c>
      <c r="JO75" s="16">
        <v>209624</v>
      </c>
      <c r="JP75" s="16">
        <v>63058</v>
      </c>
      <c r="JQ75" s="16">
        <v>272682</v>
      </c>
      <c r="JR75" s="16">
        <v>3092691</v>
      </c>
      <c r="JS75" s="19">
        <v>0</v>
      </c>
      <c r="JT75" s="16">
        <v>0</v>
      </c>
      <c r="JU75" s="17">
        <v>0</v>
      </c>
      <c r="JV75" s="16">
        <v>2994624</v>
      </c>
      <c r="JW75" s="16">
        <v>0</v>
      </c>
      <c r="JX75" s="16">
        <v>0</v>
      </c>
      <c r="JY75" s="16">
        <v>0</v>
      </c>
      <c r="JZ75" s="16">
        <v>0</v>
      </c>
      <c r="KA75" s="16">
        <v>18377</v>
      </c>
      <c r="KB75" s="16">
        <v>18688</v>
      </c>
      <c r="KC75" s="16">
        <v>-311</v>
      </c>
      <c r="KD75" s="16">
        <v>684394</v>
      </c>
      <c r="KE75" s="16">
        <v>-311</v>
      </c>
      <c r="KF75" s="16">
        <v>684705</v>
      </c>
      <c r="KG75" s="16">
        <v>-947</v>
      </c>
      <c r="KH75" s="16">
        <v>-311</v>
      </c>
      <c r="KI75" s="16">
        <v>-1258</v>
      </c>
      <c r="KJ75" s="16">
        <v>1814737</v>
      </c>
      <c r="KK75" s="16">
        <v>684705</v>
      </c>
      <c r="KL75" s="18">
        <v>2499442</v>
      </c>
      <c r="KM75" s="16">
        <v>63058</v>
      </c>
      <c r="KN75" s="16">
        <v>0</v>
      </c>
      <c r="KO75" s="16">
        <v>0</v>
      </c>
      <c r="KP75" s="16">
        <v>0</v>
      </c>
      <c r="KQ75" s="16">
        <v>2562500</v>
      </c>
      <c r="KR75" s="16">
        <v>0</v>
      </c>
      <c r="KS75" s="16">
        <v>0</v>
      </c>
      <c r="KT75" s="16">
        <v>0</v>
      </c>
      <c r="KU75" s="16">
        <v>2562500</v>
      </c>
      <c r="KV75" s="16">
        <v>63058</v>
      </c>
      <c r="KW75" s="16">
        <v>2499442</v>
      </c>
      <c r="KX75" s="16">
        <v>336062340</v>
      </c>
      <c r="KY75" s="16">
        <v>7.4374399999999996</v>
      </c>
      <c r="KZ75" s="16">
        <v>63058</v>
      </c>
      <c r="LA75" s="16">
        <v>337654875</v>
      </c>
      <c r="LB75" s="16">
        <v>0.18675</v>
      </c>
      <c r="LC75" s="16">
        <v>7.4374399999999996</v>
      </c>
      <c r="LD75" s="16">
        <v>7.6241899999999996</v>
      </c>
      <c r="LE75" s="16">
        <v>143330</v>
      </c>
      <c r="LF75" s="16">
        <v>8220</v>
      </c>
      <c r="LG75" s="16">
        <v>23873</v>
      </c>
      <c r="LH75" s="16">
        <v>26392</v>
      </c>
      <c r="LI75" s="16">
        <v>301</v>
      </c>
      <c r="LJ75" s="16">
        <v>15355</v>
      </c>
      <c r="LK75" s="16">
        <v>1651</v>
      </c>
      <c r="LL75" s="16">
        <v>38021</v>
      </c>
      <c r="LM75" s="16">
        <v>181101</v>
      </c>
      <c r="LN75" s="16">
        <v>1991799</v>
      </c>
      <c r="LO75" s="18">
        <v>181101</v>
      </c>
      <c r="LP75" s="16">
        <v>1810698</v>
      </c>
      <c r="LQ75" s="16">
        <v>4440533</v>
      </c>
      <c r="LR75" s="18">
        <v>0</v>
      </c>
      <c r="LS75" s="18">
        <v>0</v>
      </c>
      <c r="LT75" s="18">
        <v>272682</v>
      </c>
      <c r="LU75" s="16">
        <v>0</v>
      </c>
      <c r="LV75" s="16">
        <v>80168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2562500</v>
      </c>
      <c r="MC75" s="16">
        <v>80168</v>
      </c>
      <c r="MD75" s="16">
        <v>0</v>
      </c>
      <c r="ME75" s="16">
        <v>209624</v>
      </c>
      <c r="MF75" s="16">
        <v>0</v>
      </c>
      <c r="MG75" s="16">
        <v>30718</v>
      </c>
      <c r="MH75" s="16">
        <v>-1258</v>
      </c>
      <c r="MI75" s="16">
        <v>0</v>
      </c>
      <c r="MJ75" s="16">
        <v>2881752</v>
      </c>
      <c r="MK75" s="16">
        <v>337654875</v>
      </c>
      <c r="ML75" s="16">
        <v>0.67</v>
      </c>
      <c r="MM75" s="16">
        <v>226229</v>
      </c>
      <c r="MN75" s="16">
        <v>0</v>
      </c>
      <c r="MO75" s="16">
        <v>2994624</v>
      </c>
      <c r="MP75" s="16">
        <v>0</v>
      </c>
      <c r="MQ75" s="16">
        <v>226229</v>
      </c>
      <c r="MR75" s="16">
        <v>0</v>
      </c>
      <c r="MS75" s="16">
        <v>226229</v>
      </c>
      <c r="MT75" s="17">
        <v>7.0000000000000007E-2</v>
      </c>
      <c r="MU75" s="17">
        <v>0</v>
      </c>
      <c r="MV75" s="17">
        <v>0</v>
      </c>
      <c r="MW75" s="17">
        <v>0</v>
      </c>
      <c r="MX75" s="17">
        <v>0</v>
      </c>
      <c r="MY75" s="17">
        <v>7.0000000000000007E-2</v>
      </c>
      <c r="MZ75" s="16">
        <v>209624</v>
      </c>
      <c r="NA75" s="16">
        <v>0</v>
      </c>
      <c r="NB75" s="18">
        <v>0</v>
      </c>
      <c r="NC75" s="16">
        <v>0</v>
      </c>
      <c r="ND75" s="17">
        <v>209624</v>
      </c>
      <c r="NE75" s="16">
        <v>140000</v>
      </c>
      <c r="NF75" s="16">
        <v>0</v>
      </c>
      <c r="NG75" s="16">
        <v>111426</v>
      </c>
      <c r="NH75" s="16">
        <v>0</v>
      </c>
      <c r="NI75" s="16">
        <v>0</v>
      </c>
      <c r="NJ75" s="17">
        <v>0</v>
      </c>
      <c r="NK75" s="17">
        <v>1367502</v>
      </c>
    </row>
    <row r="76" spans="1:375" x14ac:dyDescent="0.55000000000000004">
      <c r="A76" s="13" t="s">
        <v>1179</v>
      </c>
      <c r="B76" s="13" t="s">
        <v>1180</v>
      </c>
      <c r="C76" s="13" t="s">
        <v>146</v>
      </c>
      <c r="D76" s="13" t="s">
        <v>147</v>
      </c>
      <c r="E76" s="14">
        <v>8707.7000000000007</v>
      </c>
      <c r="F76" s="15">
        <v>0</v>
      </c>
      <c r="G76" s="16">
        <v>7447</v>
      </c>
      <c r="H76" s="16">
        <v>0</v>
      </c>
      <c r="I76" s="16">
        <v>6553</v>
      </c>
      <c r="J76" s="15">
        <v>0</v>
      </c>
      <c r="K76" s="16">
        <v>0</v>
      </c>
      <c r="L76" s="16">
        <v>7447</v>
      </c>
      <c r="M76" s="16">
        <v>222</v>
      </c>
      <c r="N76" s="16">
        <v>7669</v>
      </c>
      <c r="O76" s="17">
        <v>612.79</v>
      </c>
      <c r="P76" s="17">
        <v>2229.31</v>
      </c>
      <c r="Q76" s="14">
        <v>8707.7000000000007</v>
      </c>
      <c r="R76" s="17">
        <v>10937.01</v>
      </c>
      <c r="S76" s="17">
        <v>22.93</v>
      </c>
      <c r="T76" s="17">
        <v>10959.94</v>
      </c>
      <c r="U76" s="15">
        <v>80.55</v>
      </c>
      <c r="V76" s="15">
        <v>54.063000000000002</v>
      </c>
      <c r="W76" s="15">
        <f>Data_AidAndLevy4[[#This Row],[L310]]*Data_AidAndLevy4[[#This Row],[L203]]</f>
        <v>414609.147</v>
      </c>
      <c r="X76" s="17">
        <v>80.47</v>
      </c>
      <c r="Y76" s="17">
        <f>Data_AidAndLevy4[[#This Row],[L311]]*Data_AidAndLevy4[[#This Row],[L203]]</f>
        <v>617124.42999999993</v>
      </c>
      <c r="Z76" s="15">
        <v>0</v>
      </c>
      <c r="AA76" s="15">
        <v>215.083</v>
      </c>
      <c r="AB76" s="17">
        <v>10937.01</v>
      </c>
      <c r="AC76" s="15">
        <v>11152.093000000001</v>
      </c>
      <c r="AD76" s="17">
        <v>2229.31</v>
      </c>
      <c r="AE76" s="15">
        <v>8922.7829999999994</v>
      </c>
      <c r="AF76" s="16">
        <v>7669</v>
      </c>
      <c r="AG76" s="14">
        <v>8707.7000000000007</v>
      </c>
      <c r="AH76" s="16">
        <v>66779351</v>
      </c>
      <c r="AI76" s="16">
        <v>64700281</v>
      </c>
      <c r="AJ76" s="17">
        <v>1.01</v>
      </c>
      <c r="AK76" s="16">
        <v>65347284</v>
      </c>
      <c r="AL76" s="16">
        <v>66779351</v>
      </c>
      <c r="AM76" s="16">
        <v>0</v>
      </c>
      <c r="AN76" s="16">
        <v>7669</v>
      </c>
      <c r="AO76" s="15">
        <v>215.083</v>
      </c>
      <c r="AP76" s="16">
        <v>1649472</v>
      </c>
      <c r="AQ76" s="16">
        <v>7669</v>
      </c>
      <c r="AR76" s="17">
        <v>2229.31</v>
      </c>
      <c r="AS76" s="16">
        <v>17096578</v>
      </c>
      <c r="AT76" s="17">
        <v>631.86</v>
      </c>
      <c r="AU76" s="14">
        <v>8707.7000000000007</v>
      </c>
      <c r="AV76" s="16">
        <v>5502047</v>
      </c>
      <c r="AW76" s="16">
        <v>5323981</v>
      </c>
      <c r="AX76" s="16">
        <v>5502047</v>
      </c>
      <c r="AY76" s="16">
        <v>0</v>
      </c>
      <c r="AZ76" s="16">
        <v>5502047</v>
      </c>
      <c r="BA76" s="16">
        <v>5502047</v>
      </c>
      <c r="BB76" s="17">
        <v>73.14</v>
      </c>
      <c r="BC76" s="14">
        <v>8707.7000000000007</v>
      </c>
      <c r="BD76" s="16">
        <v>636881</v>
      </c>
      <c r="BE76" s="16">
        <v>616681</v>
      </c>
      <c r="BF76" s="16">
        <v>636881</v>
      </c>
      <c r="BG76" s="16">
        <v>0</v>
      </c>
      <c r="BH76" s="16">
        <v>636881</v>
      </c>
      <c r="BI76" s="16">
        <v>636881</v>
      </c>
      <c r="BJ76" s="17">
        <v>91.98</v>
      </c>
      <c r="BK76" s="14">
        <v>8707.7000000000007</v>
      </c>
      <c r="BL76" s="16">
        <v>800934</v>
      </c>
      <c r="BM76" s="16">
        <v>778714</v>
      </c>
      <c r="BN76" s="16">
        <v>800934</v>
      </c>
      <c r="BO76" s="16">
        <v>0</v>
      </c>
      <c r="BP76" s="16">
        <v>800934</v>
      </c>
      <c r="BQ76" s="16">
        <v>800934</v>
      </c>
      <c r="BR76" s="17">
        <v>368.53</v>
      </c>
      <c r="BS76" s="14">
        <v>8707.7000000000007</v>
      </c>
      <c r="BT76" s="16">
        <v>3209049</v>
      </c>
      <c r="BU76" s="16">
        <v>3108602</v>
      </c>
      <c r="BV76" s="16">
        <v>3209049</v>
      </c>
      <c r="BW76" s="16">
        <v>0</v>
      </c>
      <c r="BX76" s="16">
        <v>3209049</v>
      </c>
      <c r="BY76" s="16">
        <v>3209049</v>
      </c>
      <c r="BZ76" s="17">
        <v>333.94</v>
      </c>
      <c r="CA76" s="17">
        <v>10937.01</v>
      </c>
      <c r="CB76" s="16">
        <v>3652305</v>
      </c>
      <c r="CC76" s="16">
        <v>3496398</v>
      </c>
      <c r="CD76" s="16">
        <v>0</v>
      </c>
      <c r="CE76" s="16">
        <v>3496398</v>
      </c>
      <c r="CF76" s="16">
        <v>3652305</v>
      </c>
      <c r="CG76" s="16">
        <v>0</v>
      </c>
      <c r="CH76" s="14">
        <v>8707.7000000000007</v>
      </c>
      <c r="CI76" s="16">
        <v>436</v>
      </c>
      <c r="CJ76" s="14">
        <v>2.2000000000000002</v>
      </c>
      <c r="CK76" s="16">
        <v>9142</v>
      </c>
      <c r="CL76" s="17">
        <v>62.17</v>
      </c>
      <c r="CM76" s="16">
        <v>568358</v>
      </c>
      <c r="CN76" s="16">
        <v>9142</v>
      </c>
      <c r="CO76" s="17">
        <v>68.73</v>
      </c>
      <c r="CP76" s="16">
        <v>628330</v>
      </c>
      <c r="CQ76" s="17">
        <v>22.93</v>
      </c>
      <c r="CR76" s="17">
        <v>333.94</v>
      </c>
      <c r="CS76" s="16">
        <v>7657</v>
      </c>
      <c r="CT76" s="17">
        <v>34.29</v>
      </c>
      <c r="CU76" s="17">
        <v>10937.01</v>
      </c>
      <c r="CV76" s="16">
        <v>375030</v>
      </c>
      <c r="CW76" s="16">
        <v>359000</v>
      </c>
      <c r="CX76" s="16">
        <v>375030</v>
      </c>
      <c r="CY76" s="16">
        <v>0</v>
      </c>
      <c r="CZ76" s="16">
        <v>375030</v>
      </c>
      <c r="DA76" s="16">
        <v>375030</v>
      </c>
      <c r="DB76" s="17">
        <v>3.7</v>
      </c>
      <c r="DC76" s="17">
        <v>10937.01</v>
      </c>
      <c r="DD76" s="16">
        <v>40467</v>
      </c>
      <c r="DE76" s="16">
        <v>38607</v>
      </c>
      <c r="DF76" s="16">
        <v>40467</v>
      </c>
      <c r="DG76" s="16">
        <v>0</v>
      </c>
      <c r="DH76" s="16">
        <v>40467</v>
      </c>
      <c r="DI76" s="16">
        <v>40467</v>
      </c>
      <c r="DJ76" s="16">
        <v>66779351</v>
      </c>
      <c r="DK76" s="16">
        <v>0</v>
      </c>
      <c r="DL76" s="16">
        <v>1649472</v>
      </c>
      <c r="DM76" s="16">
        <v>17096578</v>
      </c>
      <c r="DN76" s="16">
        <v>5502047</v>
      </c>
      <c r="DO76" s="16">
        <v>636881</v>
      </c>
      <c r="DP76" s="16">
        <v>800934</v>
      </c>
      <c r="DQ76" s="16">
        <v>3209049</v>
      </c>
      <c r="DR76" s="16">
        <v>3652305</v>
      </c>
      <c r="DS76" s="16">
        <v>0</v>
      </c>
      <c r="DT76" s="16">
        <v>568358</v>
      </c>
      <c r="DU76" s="16">
        <v>628330</v>
      </c>
      <c r="DV76" s="16">
        <v>7657</v>
      </c>
      <c r="DW76" s="16">
        <v>375030</v>
      </c>
      <c r="DX76" s="16">
        <v>40467</v>
      </c>
      <c r="DY76" s="16">
        <v>592105</v>
      </c>
      <c r="DZ76" s="16">
        <v>3034513</v>
      </c>
      <c r="EA76" s="16">
        <v>0</v>
      </c>
      <c r="EB76" s="16">
        <v>103388867</v>
      </c>
      <c r="EC76" s="16">
        <v>2509239344</v>
      </c>
      <c r="ED76" s="18">
        <v>5.4</v>
      </c>
      <c r="EE76" s="16">
        <v>13549892</v>
      </c>
      <c r="EF76" s="16">
        <v>370135</v>
      </c>
      <c r="EG76" s="16">
        <v>370660</v>
      </c>
      <c r="EH76" s="16">
        <v>-525</v>
      </c>
      <c r="EI76" s="16">
        <v>13549892</v>
      </c>
      <c r="EJ76" s="16">
        <v>13549367</v>
      </c>
      <c r="EK76" s="16">
        <v>909417892</v>
      </c>
      <c r="EL76" s="16">
        <v>859694620</v>
      </c>
      <c r="EM76" s="16">
        <v>49723272</v>
      </c>
      <c r="EN76" s="18">
        <v>5.4</v>
      </c>
      <c r="EO76" s="16">
        <v>268506</v>
      </c>
      <c r="EP76" s="16">
        <v>0</v>
      </c>
      <c r="EQ76" s="16">
        <v>0</v>
      </c>
      <c r="ER76" s="16">
        <v>0</v>
      </c>
      <c r="ES76" s="16">
        <v>268506</v>
      </c>
      <c r="ET76" s="16">
        <v>268506</v>
      </c>
      <c r="EU76" s="16">
        <v>13549367</v>
      </c>
      <c r="EV76" s="16">
        <v>13817873</v>
      </c>
      <c r="EW76" s="16">
        <v>6749</v>
      </c>
      <c r="EX76" s="15">
        <v>8922.7829999999994</v>
      </c>
      <c r="EY76" s="16">
        <v>60219862</v>
      </c>
      <c r="EZ76" s="16">
        <v>6749</v>
      </c>
      <c r="FA76" s="17">
        <v>2229.31</v>
      </c>
      <c r="FB76" s="16">
        <v>15045613</v>
      </c>
      <c r="FC76" s="16">
        <v>264</v>
      </c>
      <c r="FD76" s="17">
        <v>10959.94</v>
      </c>
      <c r="FE76" s="16">
        <v>2893424</v>
      </c>
      <c r="FF76" s="16">
        <v>375030</v>
      </c>
      <c r="FG76" s="16">
        <v>40467</v>
      </c>
      <c r="FH76" s="16">
        <v>3308921</v>
      </c>
      <c r="FI76" s="16">
        <v>60219862</v>
      </c>
      <c r="FJ76" s="16">
        <v>15045613</v>
      </c>
      <c r="FK76" s="16">
        <v>0</v>
      </c>
      <c r="FL76" s="16">
        <v>5502047</v>
      </c>
      <c r="FM76" s="16">
        <v>636881</v>
      </c>
      <c r="FN76" s="16">
        <v>800934</v>
      </c>
      <c r="FO76" s="16">
        <v>3209049</v>
      </c>
      <c r="FP76" s="16">
        <v>88723307</v>
      </c>
      <c r="FQ76" s="16">
        <v>13817873</v>
      </c>
      <c r="FR76" s="16">
        <v>74905434</v>
      </c>
      <c r="FS76" s="15">
        <v>11152.093000000001</v>
      </c>
      <c r="FT76" s="16">
        <v>300</v>
      </c>
      <c r="FU76" s="16">
        <v>3345628</v>
      </c>
      <c r="FV76" s="16">
        <v>74905434</v>
      </c>
      <c r="FW76" s="16">
        <v>0</v>
      </c>
      <c r="FX76" s="14">
        <v>205.5</v>
      </c>
      <c r="FY76" s="16">
        <v>7635</v>
      </c>
      <c r="FZ76" s="16">
        <v>1568993</v>
      </c>
      <c r="GA76" s="14">
        <v>0</v>
      </c>
      <c r="GB76" s="16">
        <v>7413</v>
      </c>
      <c r="GC76" s="16">
        <v>0</v>
      </c>
      <c r="GD76" s="16">
        <v>1568993</v>
      </c>
      <c r="GE76" s="16">
        <v>1568993</v>
      </c>
      <c r="GF76" s="16">
        <v>103388867</v>
      </c>
      <c r="GG76" s="16">
        <v>88723307</v>
      </c>
      <c r="GH76" s="16">
        <v>0</v>
      </c>
      <c r="GI76" s="16">
        <v>14665560</v>
      </c>
      <c r="GJ76" s="16">
        <v>2509239344</v>
      </c>
      <c r="GK76" s="16">
        <v>2538885154</v>
      </c>
      <c r="GL76" s="16">
        <v>0</v>
      </c>
      <c r="GM76" s="16">
        <v>2538885154</v>
      </c>
      <c r="GN76" s="18">
        <v>0</v>
      </c>
      <c r="GO76" s="16">
        <v>175707</v>
      </c>
      <c r="GP76" s="16">
        <v>0</v>
      </c>
      <c r="GQ76" s="16">
        <v>175707</v>
      </c>
      <c r="GR76" s="16">
        <v>0</v>
      </c>
      <c r="GS76" s="16">
        <v>175707</v>
      </c>
      <c r="GT76" s="16">
        <v>886</v>
      </c>
      <c r="GU76" s="16">
        <v>685</v>
      </c>
      <c r="GV76" s="16">
        <v>201</v>
      </c>
      <c r="GW76" s="15">
        <v>11152.093000000001</v>
      </c>
      <c r="GX76" s="16">
        <v>2241571</v>
      </c>
      <c r="GY76" s="15">
        <v>11152.093000000001</v>
      </c>
      <c r="GZ76" s="16">
        <v>10</v>
      </c>
      <c r="HA76" s="16">
        <v>111521</v>
      </c>
      <c r="HB76" s="15">
        <v>11152.093000000001</v>
      </c>
      <c r="HC76" s="16">
        <v>7635</v>
      </c>
      <c r="HD76" s="15">
        <v>0.11600000000000001</v>
      </c>
      <c r="HE76" s="16">
        <v>9880754</v>
      </c>
      <c r="HF76" s="16">
        <v>2241571</v>
      </c>
      <c r="HG76" s="16">
        <v>111521</v>
      </c>
      <c r="HH76" s="16">
        <v>7527662</v>
      </c>
      <c r="HI76" s="16">
        <v>2509239344</v>
      </c>
      <c r="HJ76" s="18">
        <v>2.9999799999999999</v>
      </c>
      <c r="HK76" s="18">
        <v>1.9617800000000001</v>
      </c>
      <c r="HL76" s="18">
        <v>1.0382</v>
      </c>
      <c r="HM76" s="16">
        <v>2509239344</v>
      </c>
      <c r="HN76" s="16">
        <v>2605092</v>
      </c>
      <c r="HO76" s="16">
        <v>7635</v>
      </c>
      <c r="HP76" s="17">
        <v>0</v>
      </c>
      <c r="HQ76" s="16">
        <v>0</v>
      </c>
      <c r="HR76" s="15">
        <v>11152.093000000001</v>
      </c>
      <c r="HS76" s="16">
        <v>0</v>
      </c>
      <c r="HT76" s="16">
        <v>14665560</v>
      </c>
      <c r="HU76" s="16">
        <v>175707</v>
      </c>
      <c r="HV76" s="16">
        <v>0</v>
      </c>
      <c r="HW76" s="16">
        <v>0</v>
      </c>
      <c r="HX76" s="16">
        <v>592105</v>
      </c>
      <c r="HY76" s="16">
        <v>2241571</v>
      </c>
      <c r="HZ76" s="16">
        <v>111521</v>
      </c>
      <c r="IA76" s="16">
        <v>2605092</v>
      </c>
      <c r="IB76" s="16">
        <v>0</v>
      </c>
      <c r="IC76" s="16">
        <v>10123774</v>
      </c>
      <c r="ID76" s="16">
        <v>74905434</v>
      </c>
      <c r="IE76" s="16">
        <v>0</v>
      </c>
      <c r="IF76" s="16">
        <v>175707</v>
      </c>
      <c r="IG76" s="16">
        <v>0</v>
      </c>
      <c r="IH76" s="16">
        <v>0</v>
      </c>
      <c r="II76" s="16">
        <v>592105</v>
      </c>
      <c r="IJ76" s="16">
        <v>2241571</v>
      </c>
      <c r="IK76" s="16">
        <v>111521</v>
      </c>
      <c r="IL76" s="16">
        <v>2605092</v>
      </c>
      <c r="IM76" s="16">
        <v>0</v>
      </c>
      <c r="IN76" s="16">
        <v>0</v>
      </c>
      <c r="IO76" s="16">
        <v>1568993</v>
      </c>
      <c r="IP76" s="16">
        <v>81016213</v>
      </c>
      <c r="IQ76" s="16">
        <v>66779351</v>
      </c>
      <c r="IR76" s="16">
        <v>0</v>
      </c>
      <c r="IS76" s="16">
        <v>66779351</v>
      </c>
      <c r="IT76" s="19">
        <v>0.1</v>
      </c>
      <c r="IU76" s="16">
        <v>6677935</v>
      </c>
      <c r="IV76" s="16">
        <v>2509239344</v>
      </c>
      <c r="IW76" s="14">
        <v>8707.7000000000007</v>
      </c>
      <c r="IX76" s="16">
        <v>288163</v>
      </c>
      <c r="IY76" s="16">
        <v>416026</v>
      </c>
      <c r="IZ76" s="16">
        <v>288163</v>
      </c>
      <c r="JA76" s="17">
        <v>0.25</v>
      </c>
      <c r="JB76" s="19">
        <v>0.3609</v>
      </c>
      <c r="JC76" s="16">
        <v>6677935</v>
      </c>
      <c r="JD76" s="16">
        <v>2410067</v>
      </c>
      <c r="JE76" s="17">
        <v>0</v>
      </c>
      <c r="JF76" s="16">
        <v>35510126</v>
      </c>
      <c r="JG76" s="16">
        <v>0</v>
      </c>
      <c r="JH76" s="16">
        <v>6677935</v>
      </c>
      <c r="JI76" s="16">
        <v>2410067</v>
      </c>
      <c r="JJ76" s="16">
        <v>0</v>
      </c>
      <c r="JK76" s="16">
        <v>4267868</v>
      </c>
      <c r="JL76" s="16">
        <v>2410067</v>
      </c>
      <c r="JM76" s="18">
        <v>0</v>
      </c>
      <c r="JN76" s="16">
        <v>0</v>
      </c>
      <c r="JO76" s="16">
        <v>0</v>
      </c>
      <c r="JP76" s="16">
        <v>4267868</v>
      </c>
      <c r="JQ76" s="16">
        <v>4267868</v>
      </c>
      <c r="JR76" s="16">
        <v>66779351</v>
      </c>
      <c r="JS76" s="19">
        <v>0</v>
      </c>
      <c r="JT76" s="16">
        <v>0</v>
      </c>
      <c r="JU76" s="17">
        <v>0</v>
      </c>
      <c r="JV76" s="16">
        <v>35510126</v>
      </c>
      <c r="JW76" s="16">
        <v>0</v>
      </c>
      <c r="JX76" s="16">
        <v>0</v>
      </c>
      <c r="JY76" s="16">
        <v>0</v>
      </c>
      <c r="JZ76" s="16">
        <v>0</v>
      </c>
      <c r="KA76" s="16">
        <v>299566</v>
      </c>
      <c r="KB76" s="16">
        <v>299991</v>
      </c>
      <c r="KC76" s="16">
        <v>-425</v>
      </c>
      <c r="KD76" s="16">
        <v>10123774</v>
      </c>
      <c r="KE76" s="16">
        <v>-425</v>
      </c>
      <c r="KF76" s="16">
        <v>10124199</v>
      </c>
      <c r="KG76" s="16">
        <v>-525</v>
      </c>
      <c r="KH76" s="16">
        <v>-425</v>
      </c>
      <c r="KI76" s="16">
        <v>-950</v>
      </c>
      <c r="KJ76" s="16">
        <v>13549892</v>
      </c>
      <c r="KK76" s="16">
        <v>10124199</v>
      </c>
      <c r="KL76" s="18">
        <v>23674091</v>
      </c>
      <c r="KM76" s="16">
        <v>4267868</v>
      </c>
      <c r="KN76" s="16">
        <v>0</v>
      </c>
      <c r="KO76" s="16">
        <v>0</v>
      </c>
      <c r="KP76" s="16">
        <v>0</v>
      </c>
      <c r="KQ76" s="16">
        <v>27941959</v>
      </c>
      <c r="KR76" s="16">
        <v>5299348</v>
      </c>
      <c r="KS76" s="16">
        <v>0</v>
      </c>
      <c r="KT76" s="16">
        <v>0</v>
      </c>
      <c r="KU76" s="16">
        <v>33241307</v>
      </c>
      <c r="KV76" s="16">
        <v>4267868</v>
      </c>
      <c r="KW76" s="16">
        <v>28973439</v>
      </c>
      <c r="KX76" s="16">
        <v>2509239344</v>
      </c>
      <c r="KY76" s="16">
        <v>11.5467</v>
      </c>
      <c r="KZ76" s="16">
        <v>4267868</v>
      </c>
      <c r="LA76" s="16">
        <v>2580199338</v>
      </c>
      <c r="LB76" s="16">
        <v>1.65408</v>
      </c>
      <c r="LC76" s="16">
        <v>11.5467</v>
      </c>
      <c r="LD76" s="16">
        <v>13.20078</v>
      </c>
      <c r="LE76" s="16">
        <v>3652305</v>
      </c>
      <c r="LF76" s="16">
        <v>0</v>
      </c>
      <c r="LG76" s="16">
        <v>568358</v>
      </c>
      <c r="LH76" s="16">
        <v>628330</v>
      </c>
      <c r="LI76" s="16">
        <v>7657</v>
      </c>
      <c r="LJ76" s="16">
        <v>375030</v>
      </c>
      <c r="LK76" s="16">
        <v>40467</v>
      </c>
      <c r="LL76" s="16">
        <v>592105</v>
      </c>
      <c r="LM76" s="16">
        <v>4680042</v>
      </c>
      <c r="LN76" s="16">
        <v>81016213</v>
      </c>
      <c r="LO76" s="18">
        <v>4680042</v>
      </c>
      <c r="LP76" s="16">
        <v>76336171</v>
      </c>
      <c r="LQ76" s="16">
        <v>103388867</v>
      </c>
      <c r="LR76" s="18">
        <v>0</v>
      </c>
      <c r="LS76" s="18">
        <v>0</v>
      </c>
      <c r="LT76" s="18">
        <v>4267868</v>
      </c>
      <c r="LU76" s="16">
        <v>0</v>
      </c>
      <c r="LV76" s="16">
        <v>1568993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27941959</v>
      </c>
      <c r="MC76" s="16">
        <v>1568993</v>
      </c>
      <c r="MD76" s="16">
        <v>0</v>
      </c>
      <c r="ME76" s="16">
        <v>0</v>
      </c>
      <c r="MF76" s="16">
        <v>0</v>
      </c>
      <c r="MG76" s="16">
        <v>268506</v>
      </c>
      <c r="MH76" s="16">
        <v>-950</v>
      </c>
      <c r="MI76" s="16">
        <v>0</v>
      </c>
      <c r="MJ76" s="16">
        <v>29778508</v>
      </c>
      <c r="MK76" s="16">
        <v>2580199338</v>
      </c>
      <c r="ML76" s="16">
        <v>1.34</v>
      </c>
      <c r="MM76" s="16">
        <v>3457467</v>
      </c>
      <c r="MN76" s="16">
        <v>0</v>
      </c>
      <c r="MO76" s="16">
        <v>35510126</v>
      </c>
      <c r="MP76" s="16">
        <v>0</v>
      </c>
      <c r="MQ76" s="16">
        <v>3457467</v>
      </c>
      <c r="MR76" s="16">
        <v>0</v>
      </c>
      <c r="MS76" s="16">
        <v>3457467</v>
      </c>
      <c r="MT76" s="17">
        <v>0</v>
      </c>
      <c r="MU76" s="17">
        <v>0</v>
      </c>
      <c r="MV76" s="17">
        <v>0</v>
      </c>
      <c r="MW76" s="17">
        <v>0</v>
      </c>
      <c r="MX76" s="17">
        <v>0</v>
      </c>
      <c r="MY76" s="17">
        <v>0</v>
      </c>
      <c r="MZ76" s="16">
        <v>0</v>
      </c>
      <c r="NA76" s="16">
        <v>0</v>
      </c>
      <c r="NB76" s="18">
        <v>0</v>
      </c>
      <c r="NC76" s="16">
        <v>0</v>
      </c>
      <c r="ND76" s="17">
        <v>0</v>
      </c>
      <c r="NE76" s="16">
        <v>2000000</v>
      </c>
      <c r="NF76" s="16">
        <v>0</v>
      </c>
      <c r="NG76" s="16">
        <v>851466</v>
      </c>
      <c r="NH76" s="16">
        <v>0</v>
      </c>
      <c r="NI76" s="16">
        <v>0</v>
      </c>
      <c r="NJ76" s="17">
        <v>0</v>
      </c>
      <c r="NK76" s="17">
        <v>1264950</v>
      </c>
    </row>
    <row r="77" spans="1:375" x14ac:dyDescent="0.55000000000000004">
      <c r="A77" s="13" t="s">
        <v>1179</v>
      </c>
      <c r="B77" s="13" t="s">
        <v>1240</v>
      </c>
      <c r="C77" s="13" t="s">
        <v>148</v>
      </c>
      <c r="D77" s="13" t="s">
        <v>149</v>
      </c>
      <c r="E77" s="14">
        <v>1397</v>
      </c>
      <c r="F77" s="15">
        <v>0.89600000000000002</v>
      </c>
      <c r="G77" s="16">
        <v>7413</v>
      </c>
      <c r="H77" s="16">
        <v>-8184</v>
      </c>
      <c r="I77" s="16">
        <v>6553</v>
      </c>
      <c r="J77" s="15">
        <v>0.89600000000000002</v>
      </c>
      <c r="K77" s="16">
        <v>5871</v>
      </c>
      <c r="L77" s="16">
        <v>7413</v>
      </c>
      <c r="M77" s="16">
        <v>222</v>
      </c>
      <c r="N77" s="16">
        <v>7635</v>
      </c>
      <c r="O77" s="17">
        <v>649.02</v>
      </c>
      <c r="P77" s="17">
        <v>190.88</v>
      </c>
      <c r="Q77" s="14">
        <v>1397</v>
      </c>
      <c r="R77" s="17">
        <v>1587.88</v>
      </c>
      <c r="S77" s="17">
        <v>3.33</v>
      </c>
      <c r="T77" s="17">
        <v>1591.21</v>
      </c>
      <c r="U77" s="15">
        <v>24.03</v>
      </c>
      <c r="V77" s="15">
        <v>7.9240000000000004</v>
      </c>
      <c r="W77" s="15">
        <f>Data_AidAndLevy4[[#This Row],[L310]]*Data_AidAndLevy4[[#This Row],[L203]]</f>
        <v>60499.740000000005</v>
      </c>
      <c r="X77" s="17">
        <v>2.62</v>
      </c>
      <c r="Y77" s="17">
        <f>Data_AidAndLevy4[[#This Row],[L311]]*Data_AidAndLevy4[[#This Row],[L203]]</f>
        <v>20003.7</v>
      </c>
      <c r="Z77" s="15">
        <v>0</v>
      </c>
      <c r="AA77" s="15">
        <v>34.573999999999998</v>
      </c>
      <c r="AB77" s="17">
        <v>1587.88</v>
      </c>
      <c r="AC77" s="15">
        <v>1622.454</v>
      </c>
      <c r="AD77" s="17">
        <v>190.88</v>
      </c>
      <c r="AE77" s="15">
        <v>1431.5740000000001</v>
      </c>
      <c r="AF77" s="16">
        <v>7635</v>
      </c>
      <c r="AG77" s="14">
        <v>1397</v>
      </c>
      <c r="AH77" s="16">
        <v>10666095</v>
      </c>
      <c r="AI77" s="16">
        <v>10393026</v>
      </c>
      <c r="AJ77" s="17">
        <v>1.01</v>
      </c>
      <c r="AK77" s="16">
        <v>10496956</v>
      </c>
      <c r="AL77" s="16">
        <v>10666095</v>
      </c>
      <c r="AM77" s="16">
        <v>0</v>
      </c>
      <c r="AN77" s="16">
        <v>7635</v>
      </c>
      <c r="AO77" s="15">
        <v>34.573999999999998</v>
      </c>
      <c r="AP77" s="16">
        <v>263972</v>
      </c>
      <c r="AQ77" s="16">
        <v>7635</v>
      </c>
      <c r="AR77" s="17">
        <v>190.88</v>
      </c>
      <c r="AS77" s="16">
        <v>1457369</v>
      </c>
      <c r="AT77" s="17">
        <v>668.09</v>
      </c>
      <c r="AU77" s="14">
        <v>1397</v>
      </c>
      <c r="AV77" s="16">
        <v>933322</v>
      </c>
      <c r="AW77" s="16">
        <v>909926</v>
      </c>
      <c r="AX77" s="16">
        <v>933322</v>
      </c>
      <c r="AY77" s="16">
        <v>0</v>
      </c>
      <c r="AZ77" s="16">
        <v>933322</v>
      </c>
      <c r="BA77" s="16">
        <v>933322</v>
      </c>
      <c r="BB77" s="17">
        <v>73.349999999999994</v>
      </c>
      <c r="BC77" s="14">
        <v>1397</v>
      </c>
      <c r="BD77" s="16">
        <v>102470</v>
      </c>
      <c r="BE77" s="16">
        <v>99808</v>
      </c>
      <c r="BF77" s="16">
        <v>102470</v>
      </c>
      <c r="BG77" s="16">
        <v>0</v>
      </c>
      <c r="BH77" s="16">
        <v>102470</v>
      </c>
      <c r="BI77" s="16">
        <v>102470</v>
      </c>
      <c r="BJ77" s="17">
        <v>83.45</v>
      </c>
      <c r="BK77" s="14">
        <v>1397</v>
      </c>
      <c r="BL77" s="16">
        <v>116580</v>
      </c>
      <c r="BM77" s="16">
        <v>113702</v>
      </c>
      <c r="BN77" s="16">
        <v>116580</v>
      </c>
      <c r="BO77" s="16">
        <v>0</v>
      </c>
      <c r="BP77" s="16">
        <v>116580</v>
      </c>
      <c r="BQ77" s="16">
        <v>116580</v>
      </c>
      <c r="BR77" s="17">
        <v>368.53</v>
      </c>
      <c r="BS77" s="14">
        <v>1397</v>
      </c>
      <c r="BT77" s="16">
        <v>514836</v>
      </c>
      <c r="BU77" s="16">
        <v>501636</v>
      </c>
      <c r="BV77" s="16">
        <v>514836</v>
      </c>
      <c r="BW77" s="16">
        <v>0</v>
      </c>
      <c r="BX77" s="16">
        <v>514836</v>
      </c>
      <c r="BY77" s="16">
        <v>514836</v>
      </c>
      <c r="BZ77" s="17">
        <v>333.94</v>
      </c>
      <c r="CA77" s="17">
        <v>1587.88</v>
      </c>
      <c r="CB77" s="16">
        <v>530257</v>
      </c>
      <c r="CC77" s="16">
        <v>516087</v>
      </c>
      <c r="CD77" s="16">
        <v>9526</v>
      </c>
      <c r="CE77" s="16">
        <v>525613</v>
      </c>
      <c r="CF77" s="16">
        <v>530257</v>
      </c>
      <c r="CG77" s="16">
        <v>0</v>
      </c>
      <c r="CH77" s="14">
        <v>1397</v>
      </c>
      <c r="CI77" s="16">
        <v>107</v>
      </c>
      <c r="CJ77" s="14">
        <v>0.1</v>
      </c>
      <c r="CK77" s="16">
        <v>1504</v>
      </c>
      <c r="CL77" s="17">
        <v>62.17</v>
      </c>
      <c r="CM77" s="16">
        <v>93504</v>
      </c>
      <c r="CN77" s="16">
        <v>1504</v>
      </c>
      <c r="CO77" s="17">
        <v>68.73</v>
      </c>
      <c r="CP77" s="16">
        <v>103370</v>
      </c>
      <c r="CQ77" s="17">
        <v>3.33</v>
      </c>
      <c r="CR77" s="17">
        <v>333.94</v>
      </c>
      <c r="CS77" s="16">
        <v>1112</v>
      </c>
      <c r="CT77" s="17">
        <v>34.29</v>
      </c>
      <c r="CU77" s="17">
        <v>1587.88</v>
      </c>
      <c r="CV77" s="16">
        <v>54448</v>
      </c>
      <c r="CW77" s="16">
        <v>52990</v>
      </c>
      <c r="CX77" s="16">
        <v>54448</v>
      </c>
      <c r="CY77" s="16">
        <v>0</v>
      </c>
      <c r="CZ77" s="16">
        <v>54448</v>
      </c>
      <c r="DA77" s="16">
        <v>54448</v>
      </c>
      <c r="DB77" s="17">
        <v>3.7</v>
      </c>
      <c r="DC77" s="17">
        <v>1587.88</v>
      </c>
      <c r="DD77" s="16">
        <v>5875</v>
      </c>
      <c r="DE77" s="16">
        <v>5699</v>
      </c>
      <c r="DF77" s="16">
        <v>5875</v>
      </c>
      <c r="DG77" s="16">
        <v>0</v>
      </c>
      <c r="DH77" s="16">
        <v>5875</v>
      </c>
      <c r="DI77" s="16">
        <v>5875</v>
      </c>
      <c r="DJ77" s="16">
        <v>10666095</v>
      </c>
      <c r="DK77" s="16">
        <v>0</v>
      </c>
      <c r="DL77" s="16">
        <v>263972</v>
      </c>
      <c r="DM77" s="16">
        <v>1457369</v>
      </c>
      <c r="DN77" s="16">
        <v>933322</v>
      </c>
      <c r="DO77" s="16">
        <v>102470</v>
      </c>
      <c r="DP77" s="16">
        <v>116580</v>
      </c>
      <c r="DQ77" s="16">
        <v>514836</v>
      </c>
      <c r="DR77" s="16">
        <v>530257</v>
      </c>
      <c r="DS77" s="16">
        <v>0</v>
      </c>
      <c r="DT77" s="16">
        <v>93504</v>
      </c>
      <c r="DU77" s="16">
        <v>103370</v>
      </c>
      <c r="DV77" s="16">
        <v>1112</v>
      </c>
      <c r="DW77" s="16">
        <v>54448</v>
      </c>
      <c r="DX77" s="16">
        <v>5875</v>
      </c>
      <c r="DY77" s="16">
        <v>96962</v>
      </c>
      <c r="DZ77" s="16">
        <v>517798</v>
      </c>
      <c r="EA77" s="16">
        <v>-8184</v>
      </c>
      <c r="EB77" s="16">
        <v>15255862</v>
      </c>
      <c r="EC77" s="16">
        <v>505065376</v>
      </c>
      <c r="ED77" s="18">
        <v>5.4</v>
      </c>
      <c r="EE77" s="16">
        <v>2727353</v>
      </c>
      <c r="EF77" s="16">
        <v>136015</v>
      </c>
      <c r="EG77" s="16">
        <v>133236</v>
      </c>
      <c r="EH77" s="16">
        <v>2779</v>
      </c>
      <c r="EI77" s="16">
        <v>2727353</v>
      </c>
      <c r="EJ77" s="16">
        <v>2730132</v>
      </c>
      <c r="EK77" s="16">
        <v>123055214</v>
      </c>
      <c r="EL77" s="16">
        <v>109561648</v>
      </c>
      <c r="EM77" s="16">
        <v>13493566</v>
      </c>
      <c r="EN77" s="18">
        <v>5.4</v>
      </c>
      <c r="EO77" s="16">
        <v>72865</v>
      </c>
      <c r="EP77" s="16">
        <v>0</v>
      </c>
      <c r="EQ77" s="16">
        <v>0</v>
      </c>
      <c r="ER77" s="16">
        <v>0</v>
      </c>
      <c r="ES77" s="16">
        <v>72865</v>
      </c>
      <c r="ET77" s="16">
        <v>72865</v>
      </c>
      <c r="EU77" s="16">
        <v>2730132</v>
      </c>
      <c r="EV77" s="16">
        <v>2802997</v>
      </c>
      <c r="EW77" s="16">
        <v>6749</v>
      </c>
      <c r="EX77" s="15">
        <v>1431.5740000000001</v>
      </c>
      <c r="EY77" s="16">
        <v>9661693</v>
      </c>
      <c r="EZ77" s="16">
        <v>6749</v>
      </c>
      <c r="FA77" s="17">
        <v>190.88</v>
      </c>
      <c r="FB77" s="16">
        <v>1288249</v>
      </c>
      <c r="FC77" s="16">
        <v>264</v>
      </c>
      <c r="FD77" s="17">
        <v>1591.21</v>
      </c>
      <c r="FE77" s="16">
        <v>420079</v>
      </c>
      <c r="FF77" s="16">
        <v>54448</v>
      </c>
      <c r="FG77" s="16">
        <v>5875</v>
      </c>
      <c r="FH77" s="16">
        <v>480402</v>
      </c>
      <c r="FI77" s="16">
        <v>9661693</v>
      </c>
      <c r="FJ77" s="16">
        <v>1288249</v>
      </c>
      <c r="FK77" s="16">
        <v>5871</v>
      </c>
      <c r="FL77" s="16">
        <v>933322</v>
      </c>
      <c r="FM77" s="16">
        <v>102470</v>
      </c>
      <c r="FN77" s="16">
        <v>116580</v>
      </c>
      <c r="FO77" s="16">
        <v>514836</v>
      </c>
      <c r="FP77" s="16">
        <v>13103423</v>
      </c>
      <c r="FQ77" s="16">
        <v>2802997</v>
      </c>
      <c r="FR77" s="16">
        <v>10300426</v>
      </c>
      <c r="FS77" s="15">
        <v>1622.454</v>
      </c>
      <c r="FT77" s="16">
        <v>300</v>
      </c>
      <c r="FU77" s="16">
        <v>486736</v>
      </c>
      <c r="FV77" s="16">
        <v>10300426</v>
      </c>
      <c r="FW77" s="16">
        <v>0</v>
      </c>
      <c r="FX77" s="14">
        <v>43</v>
      </c>
      <c r="FY77" s="16">
        <v>7635</v>
      </c>
      <c r="FZ77" s="16">
        <v>328305</v>
      </c>
      <c r="GA77" s="14">
        <v>0</v>
      </c>
      <c r="GB77" s="16">
        <v>7413</v>
      </c>
      <c r="GC77" s="16">
        <v>0</v>
      </c>
      <c r="GD77" s="16">
        <v>328305</v>
      </c>
      <c r="GE77" s="16">
        <v>328305</v>
      </c>
      <c r="GF77" s="16">
        <v>15255862</v>
      </c>
      <c r="GG77" s="16">
        <v>13103423</v>
      </c>
      <c r="GH77" s="16">
        <v>0</v>
      </c>
      <c r="GI77" s="16">
        <v>2152439</v>
      </c>
      <c r="GJ77" s="16">
        <v>505065376</v>
      </c>
      <c r="GK77" s="16">
        <v>494778580</v>
      </c>
      <c r="GL77" s="16">
        <v>10286796</v>
      </c>
      <c r="GM77" s="16">
        <v>494778580</v>
      </c>
      <c r="GN77" s="18">
        <v>2.0799999999999999E-2</v>
      </c>
      <c r="GO77" s="16">
        <v>30991</v>
      </c>
      <c r="GP77" s="16">
        <v>645</v>
      </c>
      <c r="GQ77" s="16">
        <v>30991</v>
      </c>
      <c r="GR77" s="16">
        <v>645</v>
      </c>
      <c r="GS77" s="16">
        <v>30346</v>
      </c>
      <c r="GT77" s="16">
        <v>886</v>
      </c>
      <c r="GU77" s="16">
        <v>685</v>
      </c>
      <c r="GV77" s="16">
        <v>201</v>
      </c>
      <c r="GW77" s="15">
        <v>1622.454</v>
      </c>
      <c r="GX77" s="16">
        <v>326113</v>
      </c>
      <c r="GY77" s="15">
        <v>1622.454</v>
      </c>
      <c r="GZ77" s="16">
        <v>10</v>
      </c>
      <c r="HA77" s="16">
        <v>16225</v>
      </c>
      <c r="HB77" s="15">
        <v>1622.454</v>
      </c>
      <c r="HC77" s="16">
        <v>7635</v>
      </c>
      <c r="HD77" s="15">
        <v>0.11600000000000001</v>
      </c>
      <c r="HE77" s="16">
        <v>1437494</v>
      </c>
      <c r="HF77" s="16">
        <v>326113</v>
      </c>
      <c r="HG77" s="16">
        <v>16225</v>
      </c>
      <c r="HH77" s="16">
        <v>1095156</v>
      </c>
      <c r="HI77" s="16">
        <v>505065376</v>
      </c>
      <c r="HJ77" s="18">
        <v>2.1683500000000002</v>
      </c>
      <c r="HK77" s="18">
        <v>1.9617800000000001</v>
      </c>
      <c r="HL77" s="18">
        <v>0.20657</v>
      </c>
      <c r="HM77" s="16">
        <v>505065376</v>
      </c>
      <c r="HN77" s="16">
        <v>104331</v>
      </c>
      <c r="HO77" s="16">
        <v>7635</v>
      </c>
      <c r="HP77" s="17">
        <v>0</v>
      </c>
      <c r="HQ77" s="16">
        <v>0</v>
      </c>
      <c r="HR77" s="15">
        <v>1622.454</v>
      </c>
      <c r="HS77" s="16">
        <v>0</v>
      </c>
      <c r="HT77" s="16">
        <v>2152439</v>
      </c>
      <c r="HU77" s="16">
        <v>30346</v>
      </c>
      <c r="HV77" s="16">
        <v>0</v>
      </c>
      <c r="HW77" s="16">
        <v>0</v>
      </c>
      <c r="HX77" s="16">
        <v>96962</v>
      </c>
      <c r="HY77" s="16">
        <v>326113</v>
      </c>
      <c r="HZ77" s="16">
        <v>16225</v>
      </c>
      <c r="IA77" s="16">
        <v>104331</v>
      </c>
      <c r="IB77" s="16">
        <v>0</v>
      </c>
      <c r="IC77" s="16">
        <v>1772386</v>
      </c>
      <c r="ID77" s="16">
        <v>10300426</v>
      </c>
      <c r="IE77" s="16">
        <v>0</v>
      </c>
      <c r="IF77" s="16">
        <v>30346</v>
      </c>
      <c r="IG77" s="16">
        <v>0</v>
      </c>
      <c r="IH77" s="16">
        <v>0</v>
      </c>
      <c r="II77" s="16">
        <v>96962</v>
      </c>
      <c r="IJ77" s="16">
        <v>326113</v>
      </c>
      <c r="IK77" s="16">
        <v>16225</v>
      </c>
      <c r="IL77" s="16">
        <v>104331</v>
      </c>
      <c r="IM77" s="16">
        <v>0</v>
      </c>
      <c r="IN77" s="16">
        <v>0</v>
      </c>
      <c r="IO77" s="16">
        <v>328305</v>
      </c>
      <c r="IP77" s="16">
        <v>11008784</v>
      </c>
      <c r="IQ77" s="16">
        <v>10666095</v>
      </c>
      <c r="IR77" s="16">
        <v>0</v>
      </c>
      <c r="IS77" s="16">
        <v>10666095</v>
      </c>
      <c r="IT77" s="19">
        <v>0.1</v>
      </c>
      <c r="IU77" s="16">
        <v>1066610</v>
      </c>
      <c r="IV77" s="16">
        <v>505065376</v>
      </c>
      <c r="IW77" s="14">
        <v>1397</v>
      </c>
      <c r="IX77" s="16">
        <v>361536</v>
      </c>
      <c r="IY77" s="16">
        <v>416026</v>
      </c>
      <c r="IZ77" s="16">
        <v>361536</v>
      </c>
      <c r="JA77" s="17">
        <v>0.25</v>
      </c>
      <c r="JB77" s="19">
        <v>0.28770000000000001</v>
      </c>
      <c r="JC77" s="16">
        <v>1066610</v>
      </c>
      <c r="JD77" s="16">
        <v>306864</v>
      </c>
      <c r="JE77" s="17">
        <v>0.06</v>
      </c>
      <c r="JF77" s="16">
        <v>8547574</v>
      </c>
      <c r="JG77" s="16">
        <v>512854</v>
      </c>
      <c r="JH77" s="16">
        <v>1066610</v>
      </c>
      <c r="JI77" s="16">
        <v>306864</v>
      </c>
      <c r="JJ77" s="16">
        <v>512854</v>
      </c>
      <c r="JK77" s="16">
        <v>246892</v>
      </c>
      <c r="JL77" s="16">
        <v>306864</v>
      </c>
      <c r="JM77" s="18">
        <v>0</v>
      </c>
      <c r="JN77" s="16">
        <v>0</v>
      </c>
      <c r="JO77" s="16">
        <v>512854</v>
      </c>
      <c r="JP77" s="16">
        <v>246892</v>
      </c>
      <c r="JQ77" s="16">
        <v>759746</v>
      </c>
      <c r="JR77" s="16">
        <v>10666095</v>
      </c>
      <c r="JS77" s="19">
        <v>0</v>
      </c>
      <c r="JT77" s="16">
        <v>0</v>
      </c>
      <c r="JU77" s="17">
        <v>0</v>
      </c>
      <c r="JV77" s="16">
        <v>8547574</v>
      </c>
      <c r="JW77" s="16">
        <v>0</v>
      </c>
      <c r="JX77" s="16">
        <v>0</v>
      </c>
      <c r="JY77" s="16">
        <v>0</v>
      </c>
      <c r="JZ77" s="16">
        <v>0</v>
      </c>
      <c r="KA77" s="16">
        <v>106558</v>
      </c>
      <c r="KB77" s="16">
        <v>104381</v>
      </c>
      <c r="KC77" s="16">
        <v>2177</v>
      </c>
      <c r="KD77" s="16">
        <v>1772386</v>
      </c>
      <c r="KE77" s="16">
        <v>2177</v>
      </c>
      <c r="KF77" s="16">
        <v>1770209</v>
      </c>
      <c r="KG77" s="16">
        <v>2779</v>
      </c>
      <c r="KH77" s="16">
        <v>2177</v>
      </c>
      <c r="KI77" s="16">
        <v>4956</v>
      </c>
      <c r="KJ77" s="16">
        <v>2727353</v>
      </c>
      <c r="KK77" s="16">
        <v>1770209</v>
      </c>
      <c r="KL77" s="18">
        <v>4497562</v>
      </c>
      <c r="KM77" s="16">
        <v>246892</v>
      </c>
      <c r="KN77" s="16">
        <v>0</v>
      </c>
      <c r="KO77" s="16">
        <v>0</v>
      </c>
      <c r="KP77" s="16">
        <v>0</v>
      </c>
      <c r="KQ77" s="16">
        <v>4744454</v>
      </c>
      <c r="KR77" s="16">
        <v>160375</v>
      </c>
      <c r="KS77" s="16">
        <v>0</v>
      </c>
      <c r="KT77" s="16">
        <v>0</v>
      </c>
      <c r="KU77" s="16">
        <v>4904829</v>
      </c>
      <c r="KV77" s="16">
        <v>246892</v>
      </c>
      <c r="KW77" s="16">
        <v>4657937</v>
      </c>
      <c r="KX77" s="16">
        <v>505065376</v>
      </c>
      <c r="KY77" s="16">
        <v>9.2224400000000006</v>
      </c>
      <c r="KZ77" s="16">
        <v>246892</v>
      </c>
      <c r="LA77" s="16">
        <v>512938228</v>
      </c>
      <c r="LB77" s="16">
        <v>0.48132999999999998</v>
      </c>
      <c r="LC77" s="16">
        <v>9.2224400000000006</v>
      </c>
      <c r="LD77" s="16">
        <v>9.7037700000000005</v>
      </c>
      <c r="LE77" s="16">
        <v>530257</v>
      </c>
      <c r="LF77" s="16">
        <v>0</v>
      </c>
      <c r="LG77" s="16">
        <v>93504</v>
      </c>
      <c r="LH77" s="16">
        <v>103370</v>
      </c>
      <c r="LI77" s="16">
        <v>1112</v>
      </c>
      <c r="LJ77" s="16">
        <v>54448</v>
      </c>
      <c r="LK77" s="16">
        <v>5875</v>
      </c>
      <c r="LL77" s="16">
        <v>96962</v>
      </c>
      <c r="LM77" s="16">
        <v>691604</v>
      </c>
      <c r="LN77" s="16">
        <v>11008784</v>
      </c>
      <c r="LO77" s="18">
        <v>691604</v>
      </c>
      <c r="LP77" s="16">
        <v>10317180</v>
      </c>
      <c r="LQ77" s="16">
        <v>15255862</v>
      </c>
      <c r="LR77" s="18">
        <v>0</v>
      </c>
      <c r="LS77" s="18">
        <v>0</v>
      </c>
      <c r="LT77" s="18">
        <v>759746</v>
      </c>
      <c r="LU77" s="16">
        <v>0</v>
      </c>
      <c r="LV77" s="16">
        <v>328305</v>
      </c>
      <c r="LW77" s="16">
        <v>0</v>
      </c>
      <c r="LX77" s="16">
        <v>0</v>
      </c>
      <c r="LY77" s="16">
        <v>0</v>
      </c>
      <c r="LZ77" s="16">
        <v>0</v>
      </c>
      <c r="MA77" s="16">
        <v>0</v>
      </c>
      <c r="MB77" s="16">
        <v>4744454</v>
      </c>
      <c r="MC77" s="16">
        <v>328305</v>
      </c>
      <c r="MD77" s="16">
        <v>0</v>
      </c>
      <c r="ME77" s="16">
        <v>512854</v>
      </c>
      <c r="MF77" s="16">
        <v>0</v>
      </c>
      <c r="MG77" s="16">
        <v>72865</v>
      </c>
      <c r="MH77" s="16">
        <v>4956</v>
      </c>
      <c r="MI77" s="16">
        <v>0</v>
      </c>
      <c r="MJ77" s="16">
        <v>5663434</v>
      </c>
      <c r="MK77" s="16">
        <v>512938228</v>
      </c>
      <c r="ML77" s="16">
        <v>0.67</v>
      </c>
      <c r="MM77" s="16">
        <v>343669</v>
      </c>
      <c r="MN77" s="16">
        <v>0.02</v>
      </c>
      <c r="MO77" s="16">
        <v>8547574</v>
      </c>
      <c r="MP77" s="16">
        <v>170951</v>
      </c>
      <c r="MQ77" s="16">
        <v>343669</v>
      </c>
      <c r="MR77" s="16">
        <v>170951</v>
      </c>
      <c r="MS77" s="16">
        <v>172718</v>
      </c>
      <c r="MT77" s="17">
        <v>0.06</v>
      </c>
      <c r="MU77" s="17">
        <v>0</v>
      </c>
      <c r="MV77" s="17">
        <v>0</v>
      </c>
      <c r="MW77" s="17">
        <v>0</v>
      </c>
      <c r="MX77" s="17">
        <v>0.02</v>
      </c>
      <c r="MY77" s="17">
        <v>0.08</v>
      </c>
      <c r="MZ77" s="16">
        <v>512854</v>
      </c>
      <c r="NA77" s="16">
        <v>0</v>
      </c>
      <c r="NB77" s="18">
        <v>0</v>
      </c>
      <c r="NC77" s="16">
        <v>0</v>
      </c>
      <c r="ND77" s="17">
        <v>512854</v>
      </c>
      <c r="NE77" s="16">
        <v>3147400</v>
      </c>
      <c r="NF77" s="16">
        <v>0</v>
      </c>
      <c r="NG77" s="16">
        <v>169270</v>
      </c>
      <c r="NH77" s="16">
        <v>0</v>
      </c>
      <c r="NI77" s="16">
        <v>0</v>
      </c>
      <c r="NJ77" s="17">
        <v>0</v>
      </c>
      <c r="NK77" s="17">
        <v>0</v>
      </c>
    </row>
    <row r="78" spans="1:375" x14ac:dyDescent="0.55000000000000004">
      <c r="A78" s="13" t="s">
        <v>1181</v>
      </c>
      <c r="B78" s="13" t="s">
        <v>1183</v>
      </c>
      <c r="C78" s="13" t="s">
        <v>150</v>
      </c>
      <c r="D78" s="13" t="s">
        <v>151</v>
      </c>
      <c r="E78" s="14">
        <v>3478</v>
      </c>
      <c r="F78" s="15">
        <v>-6.2990000000000004</v>
      </c>
      <c r="G78" s="16">
        <v>7413</v>
      </c>
      <c r="H78" s="16">
        <v>-46694</v>
      </c>
      <c r="I78" s="16">
        <v>6553</v>
      </c>
      <c r="J78" s="15">
        <v>-6.2990000000000004</v>
      </c>
      <c r="K78" s="16">
        <v>-41277</v>
      </c>
      <c r="L78" s="16">
        <v>7413</v>
      </c>
      <c r="M78" s="16">
        <v>222</v>
      </c>
      <c r="N78" s="16">
        <v>7635</v>
      </c>
      <c r="O78" s="17">
        <v>609.34</v>
      </c>
      <c r="P78" s="17">
        <v>383.09</v>
      </c>
      <c r="Q78" s="14">
        <v>3478</v>
      </c>
      <c r="R78" s="17">
        <v>3861.09</v>
      </c>
      <c r="S78" s="17">
        <v>0</v>
      </c>
      <c r="T78" s="17">
        <v>3861.09</v>
      </c>
      <c r="U78" s="15">
        <v>22.78</v>
      </c>
      <c r="V78" s="15">
        <v>11.029</v>
      </c>
      <c r="W78" s="15">
        <f>Data_AidAndLevy4[[#This Row],[L310]]*Data_AidAndLevy4[[#This Row],[L203]]</f>
        <v>84206.414999999994</v>
      </c>
      <c r="X78" s="17">
        <v>13.4</v>
      </c>
      <c r="Y78" s="17">
        <f>Data_AidAndLevy4[[#This Row],[L311]]*Data_AidAndLevy4[[#This Row],[L203]]</f>
        <v>102309</v>
      </c>
      <c r="Z78" s="15">
        <v>0</v>
      </c>
      <c r="AA78" s="15">
        <v>47.209000000000003</v>
      </c>
      <c r="AB78" s="17">
        <v>3861.09</v>
      </c>
      <c r="AC78" s="15">
        <v>3908.299</v>
      </c>
      <c r="AD78" s="17">
        <v>383.09</v>
      </c>
      <c r="AE78" s="15">
        <v>3525.2089999999998</v>
      </c>
      <c r="AF78" s="16">
        <v>7635</v>
      </c>
      <c r="AG78" s="14">
        <v>3478</v>
      </c>
      <c r="AH78" s="16">
        <v>26554530</v>
      </c>
      <c r="AI78" s="16">
        <v>25160463</v>
      </c>
      <c r="AJ78" s="17">
        <v>1.01</v>
      </c>
      <c r="AK78" s="16">
        <v>25412068</v>
      </c>
      <c r="AL78" s="16">
        <v>26554530</v>
      </c>
      <c r="AM78" s="16">
        <v>0</v>
      </c>
      <c r="AN78" s="16">
        <v>7635</v>
      </c>
      <c r="AO78" s="15">
        <v>47.209000000000003</v>
      </c>
      <c r="AP78" s="16">
        <v>360441</v>
      </c>
      <c r="AQ78" s="16">
        <v>7635</v>
      </c>
      <c r="AR78" s="17">
        <v>383.09</v>
      </c>
      <c r="AS78" s="16">
        <v>2924892</v>
      </c>
      <c r="AT78" s="17">
        <v>628.41</v>
      </c>
      <c r="AU78" s="14">
        <v>3478</v>
      </c>
      <c r="AV78" s="16">
        <v>2185610</v>
      </c>
      <c r="AW78" s="16">
        <v>2068161</v>
      </c>
      <c r="AX78" s="16">
        <v>2185610</v>
      </c>
      <c r="AY78" s="16">
        <v>0</v>
      </c>
      <c r="AZ78" s="16">
        <v>2185610</v>
      </c>
      <c r="BA78" s="16">
        <v>2185610</v>
      </c>
      <c r="BB78" s="17">
        <v>66.84</v>
      </c>
      <c r="BC78" s="14">
        <v>3478</v>
      </c>
      <c r="BD78" s="16">
        <v>232470</v>
      </c>
      <c r="BE78" s="16">
        <v>219530</v>
      </c>
      <c r="BF78" s="16">
        <v>232470</v>
      </c>
      <c r="BG78" s="16">
        <v>0</v>
      </c>
      <c r="BH78" s="16">
        <v>232470</v>
      </c>
      <c r="BI78" s="16">
        <v>232470</v>
      </c>
      <c r="BJ78" s="17">
        <v>74.92</v>
      </c>
      <c r="BK78" s="14">
        <v>3478</v>
      </c>
      <c r="BL78" s="16">
        <v>260572</v>
      </c>
      <c r="BM78" s="16">
        <v>246310</v>
      </c>
      <c r="BN78" s="16">
        <v>260572</v>
      </c>
      <c r="BO78" s="16">
        <v>0</v>
      </c>
      <c r="BP78" s="16">
        <v>260572</v>
      </c>
      <c r="BQ78" s="16">
        <v>260572</v>
      </c>
      <c r="BR78" s="17">
        <v>368.53</v>
      </c>
      <c r="BS78" s="14">
        <v>3478</v>
      </c>
      <c r="BT78" s="16">
        <v>1281747</v>
      </c>
      <c r="BU78" s="16">
        <v>1214409</v>
      </c>
      <c r="BV78" s="16">
        <v>1281747</v>
      </c>
      <c r="BW78" s="16">
        <v>0</v>
      </c>
      <c r="BX78" s="16">
        <v>1281747</v>
      </c>
      <c r="BY78" s="16">
        <v>1281747</v>
      </c>
      <c r="BZ78" s="17">
        <v>325.88</v>
      </c>
      <c r="CA78" s="17">
        <v>3861.09</v>
      </c>
      <c r="CB78" s="16">
        <v>1258252</v>
      </c>
      <c r="CC78" s="16">
        <v>1184572</v>
      </c>
      <c r="CD78" s="16">
        <v>0</v>
      </c>
      <c r="CE78" s="16">
        <v>1184572</v>
      </c>
      <c r="CF78" s="16">
        <v>1258252</v>
      </c>
      <c r="CG78" s="16">
        <v>0</v>
      </c>
      <c r="CH78" s="14">
        <v>3478</v>
      </c>
      <c r="CI78" s="16">
        <v>82</v>
      </c>
      <c r="CJ78" s="14">
        <v>0</v>
      </c>
      <c r="CK78" s="16">
        <v>3560</v>
      </c>
      <c r="CL78" s="17">
        <v>62.04</v>
      </c>
      <c r="CM78" s="16">
        <v>220862</v>
      </c>
      <c r="CN78" s="16">
        <v>3560</v>
      </c>
      <c r="CO78" s="17">
        <v>68.150000000000006</v>
      </c>
      <c r="CP78" s="16">
        <v>242614</v>
      </c>
      <c r="CQ78" s="17">
        <v>0</v>
      </c>
      <c r="CR78" s="17">
        <v>325.88</v>
      </c>
      <c r="CS78" s="16">
        <v>0</v>
      </c>
      <c r="CT78" s="17">
        <v>27.75</v>
      </c>
      <c r="CU78" s="17">
        <v>3861.09</v>
      </c>
      <c r="CV78" s="16">
        <v>107145</v>
      </c>
      <c r="CW78" s="16">
        <v>100226</v>
      </c>
      <c r="CX78" s="16">
        <v>107145</v>
      </c>
      <c r="CY78" s="16">
        <v>0</v>
      </c>
      <c r="CZ78" s="16">
        <v>107145</v>
      </c>
      <c r="DA78" s="16">
        <v>107145</v>
      </c>
      <c r="DB78" s="17">
        <v>3.48</v>
      </c>
      <c r="DC78" s="17">
        <v>3861.09</v>
      </c>
      <c r="DD78" s="16">
        <v>13437</v>
      </c>
      <c r="DE78" s="16">
        <v>12589</v>
      </c>
      <c r="DF78" s="16">
        <v>13437</v>
      </c>
      <c r="DG78" s="16">
        <v>0</v>
      </c>
      <c r="DH78" s="16">
        <v>13437</v>
      </c>
      <c r="DI78" s="16">
        <v>13437</v>
      </c>
      <c r="DJ78" s="16">
        <v>26554530</v>
      </c>
      <c r="DK78" s="16">
        <v>0</v>
      </c>
      <c r="DL78" s="16">
        <v>360441</v>
      </c>
      <c r="DM78" s="16">
        <v>2924892</v>
      </c>
      <c r="DN78" s="16">
        <v>2185610</v>
      </c>
      <c r="DO78" s="16">
        <v>232470</v>
      </c>
      <c r="DP78" s="16">
        <v>260572</v>
      </c>
      <c r="DQ78" s="16">
        <v>1281747</v>
      </c>
      <c r="DR78" s="16">
        <v>1258252</v>
      </c>
      <c r="DS78" s="16">
        <v>0</v>
      </c>
      <c r="DT78" s="16">
        <v>220862</v>
      </c>
      <c r="DU78" s="16">
        <v>242614</v>
      </c>
      <c r="DV78" s="16">
        <v>0</v>
      </c>
      <c r="DW78" s="16">
        <v>107145</v>
      </c>
      <c r="DX78" s="16">
        <v>13437</v>
      </c>
      <c r="DY78" s="16">
        <v>84902</v>
      </c>
      <c r="DZ78" s="16">
        <v>1289121</v>
      </c>
      <c r="EA78" s="16">
        <v>-46694</v>
      </c>
      <c r="EB78" s="16">
        <v>36800097</v>
      </c>
      <c r="EC78" s="16">
        <v>1348297539</v>
      </c>
      <c r="ED78" s="18">
        <v>5.4</v>
      </c>
      <c r="EE78" s="16">
        <v>7280807</v>
      </c>
      <c r="EF78" s="16">
        <v>120990</v>
      </c>
      <c r="EG78" s="16">
        <v>122714</v>
      </c>
      <c r="EH78" s="16">
        <v>-1724</v>
      </c>
      <c r="EI78" s="16">
        <v>7280807</v>
      </c>
      <c r="EJ78" s="16">
        <v>7279083</v>
      </c>
      <c r="EK78" s="16">
        <v>674873968</v>
      </c>
      <c r="EL78" s="16">
        <v>660988364</v>
      </c>
      <c r="EM78" s="16">
        <v>13885604</v>
      </c>
      <c r="EN78" s="18">
        <v>5.4</v>
      </c>
      <c r="EO78" s="16">
        <v>74982</v>
      </c>
      <c r="EP78" s="16">
        <v>0</v>
      </c>
      <c r="EQ78" s="16">
        <v>0</v>
      </c>
      <c r="ER78" s="16">
        <v>0</v>
      </c>
      <c r="ES78" s="16">
        <v>74982</v>
      </c>
      <c r="ET78" s="16">
        <v>74982</v>
      </c>
      <c r="EU78" s="16">
        <v>7279083</v>
      </c>
      <c r="EV78" s="16">
        <v>7354065</v>
      </c>
      <c r="EW78" s="16">
        <v>6749</v>
      </c>
      <c r="EX78" s="15">
        <v>3525.2089999999998</v>
      </c>
      <c r="EY78" s="16">
        <v>23791636</v>
      </c>
      <c r="EZ78" s="16">
        <v>6749</v>
      </c>
      <c r="FA78" s="17">
        <v>383.09</v>
      </c>
      <c r="FB78" s="16">
        <v>2585474</v>
      </c>
      <c r="FC78" s="16">
        <v>264</v>
      </c>
      <c r="FD78" s="17">
        <v>3861.09</v>
      </c>
      <c r="FE78" s="16">
        <v>1019328</v>
      </c>
      <c r="FF78" s="16">
        <v>107145</v>
      </c>
      <c r="FG78" s="16">
        <v>13437</v>
      </c>
      <c r="FH78" s="16">
        <v>1139910</v>
      </c>
      <c r="FI78" s="16">
        <v>23791636</v>
      </c>
      <c r="FJ78" s="16">
        <v>2585474</v>
      </c>
      <c r="FK78" s="16">
        <v>-41277</v>
      </c>
      <c r="FL78" s="16">
        <v>2185610</v>
      </c>
      <c r="FM78" s="16">
        <v>232470</v>
      </c>
      <c r="FN78" s="16">
        <v>260572</v>
      </c>
      <c r="FO78" s="16">
        <v>1281747</v>
      </c>
      <c r="FP78" s="16">
        <v>31436142</v>
      </c>
      <c r="FQ78" s="16">
        <v>7354065</v>
      </c>
      <c r="FR78" s="16">
        <v>24082077</v>
      </c>
      <c r="FS78" s="15">
        <v>3908.299</v>
      </c>
      <c r="FT78" s="16">
        <v>300</v>
      </c>
      <c r="FU78" s="16">
        <v>1172490</v>
      </c>
      <c r="FV78" s="16">
        <v>24082077</v>
      </c>
      <c r="FW78" s="16">
        <v>0</v>
      </c>
      <c r="FX78" s="14">
        <v>88</v>
      </c>
      <c r="FY78" s="16">
        <v>7635</v>
      </c>
      <c r="FZ78" s="16">
        <v>671880</v>
      </c>
      <c r="GA78" s="14">
        <v>0</v>
      </c>
      <c r="GB78" s="16">
        <v>7413</v>
      </c>
      <c r="GC78" s="16">
        <v>0</v>
      </c>
      <c r="GD78" s="16">
        <v>671880</v>
      </c>
      <c r="GE78" s="16">
        <v>671880</v>
      </c>
      <c r="GF78" s="16">
        <v>36800097</v>
      </c>
      <c r="GG78" s="16">
        <v>31436142</v>
      </c>
      <c r="GH78" s="16">
        <v>0</v>
      </c>
      <c r="GI78" s="16">
        <v>5363955</v>
      </c>
      <c r="GJ78" s="16">
        <v>1348297539</v>
      </c>
      <c r="GK78" s="16">
        <v>1234260846</v>
      </c>
      <c r="GL78" s="16">
        <v>114036693</v>
      </c>
      <c r="GM78" s="16">
        <v>1234260846</v>
      </c>
      <c r="GN78" s="18">
        <v>9.2399999999999996E-2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886</v>
      </c>
      <c r="GU78" s="16">
        <v>685</v>
      </c>
      <c r="GV78" s="16">
        <v>201</v>
      </c>
      <c r="GW78" s="15">
        <v>3908.299</v>
      </c>
      <c r="GX78" s="16">
        <v>785568</v>
      </c>
      <c r="GY78" s="15">
        <v>3908.299</v>
      </c>
      <c r="GZ78" s="16">
        <v>10</v>
      </c>
      <c r="HA78" s="16">
        <v>39083</v>
      </c>
      <c r="HB78" s="15">
        <v>3908.299</v>
      </c>
      <c r="HC78" s="16">
        <v>7635</v>
      </c>
      <c r="HD78" s="15">
        <v>0.11600000000000001</v>
      </c>
      <c r="HE78" s="16">
        <v>3462753</v>
      </c>
      <c r="HF78" s="16">
        <v>785568</v>
      </c>
      <c r="HG78" s="16">
        <v>39083</v>
      </c>
      <c r="HH78" s="16">
        <v>2638102</v>
      </c>
      <c r="HI78" s="16">
        <v>1348297539</v>
      </c>
      <c r="HJ78" s="18">
        <v>1.95662</v>
      </c>
      <c r="HK78" s="18">
        <v>1.9617800000000001</v>
      </c>
      <c r="HL78" s="18">
        <v>0</v>
      </c>
      <c r="HM78" s="16">
        <v>1348297539</v>
      </c>
      <c r="HN78" s="16">
        <v>0</v>
      </c>
      <c r="HO78" s="16">
        <v>7635</v>
      </c>
      <c r="HP78" s="17">
        <v>0</v>
      </c>
      <c r="HQ78" s="16">
        <v>0</v>
      </c>
      <c r="HR78" s="15">
        <v>3908.299</v>
      </c>
      <c r="HS78" s="16">
        <v>0</v>
      </c>
      <c r="HT78" s="16">
        <v>5363955</v>
      </c>
      <c r="HU78" s="16">
        <v>0</v>
      </c>
      <c r="HV78" s="16">
        <v>0</v>
      </c>
      <c r="HW78" s="16">
        <v>0</v>
      </c>
      <c r="HX78" s="16">
        <v>84902</v>
      </c>
      <c r="HY78" s="16">
        <v>785568</v>
      </c>
      <c r="HZ78" s="16">
        <v>39083</v>
      </c>
      <c r="IA78" s="16">
        <v>0</v>
      </c>
      <c r="IB78" s="16">
        <v>0</v>
      </c>
      <c r="IC78" s="16">
        <v>4624206</v>
      </c>
      <c r="ID78" s="16">
        <v>24082077</v>
      </c>
      <c r="IE78" s="16">
        <v>0</v>
      </c>
      <c r="IF78" s="16">
        <v>0</v>
      </c>
      <c r="IG78" s="16">
        <v>0</v>
      </c>
      <c r="IH78" s="16">
        <v>0</v>
      </c>
      <c r="II78" s="16">
        <v>84902</v>
      </c>
      <c r="IJ78" s="16">
        <v>785568</v>
      </c>
      <c r="IK78" s="16">
        <v>39083</v>
      </c>
      <c r="IL78" s="16">
        <v>0</v>
      </c>
      <c r="IM78" s="16">
        <v>0</v>
      </c>
      <c r="IN78" s="16">
        <v>3226</v>
      </c>
      <c r="IO78" s="16">
        <v>671880</v>
      </c>
      <c r="IP78" s="16">
        <v>25496932</v>
      </c>
      <c r="IQ78" s="16">
        <v>26554530</v>
      </c>
      <c r="IR78" s="16">
        <v>0</v>
      </c>
      <c r="IS78" s="16">
        <v>26554530</v>
      </c>
      <c r="IT78" s="19">
        <v>0.1</v>
      </c>
      <c r="IU78" s="16">
        <v>2655453</v>
      </c>
      <c r="IV78" s="16">
        <v>1348297539</v>
      </c>
      <c r="IW78" s="14">
        <v>3478</v>
      </c>
      <c r="IX78" s="16">
        <v>387665</v>
      </c>
      <c r="IY78" s="16">
        <v>416026</v>
      </c>
      <c r="IZ78" s="16">
        <v>387665</v>
      </c>
      <c r="JA78" s="17">
        <v>0.25</v>
      </c>
      <c r="JB78" s="19">
        <v>0.26829999999999998</v>
      </c>
      <c r="JC78" s="16">
        <v>2655453</v>
      </c>
      <c r="JD78" s="16">
        <v>712458</v>
      </c>
      <c r="JE78" s="17">
        <v>0</v>
      </c>
      <c r="JF78" s="16">
        <v>33270665</v>
      </c>
      <c r="JG78" s="16">
        <v>0</v>
      </c>
      <c r="JH78" s="16">
        <v>2655453</v>
      </c>
      <c r="JI78" s="16">
        <v>712458</v>
      </c>
      <c r="JJ78" s="16">
        <v>0</v>
      </c>
      <c r="JK78" s="16">
        <v>1942995</v>
      </c>
      <c r="JL78" s="16">
        <v>712458</v>
      </c>
      <c r="JM78" s="18">
        <v>0</v>
      </c>
      <c r="JN78" s="16">
        <v>0</v>
      </c>
      <c r="JO78" s="16">
        <v>0</v>
      </c>
      <c r="JP78" s="16">
        <v>1942995</v>
      </c>
      <c r="JQ78" s="16">
        <v>1942995</v>
      </c>
      <c r="JR78" s="16">
        <v>26554530</v>
      </c>
      <c r="JS78" s="19">
        <v>0</v>
      </c>
      <c r="JT78" s="16">
        <v>0</v>
      </c>
      <c r="JU78" s="17">
        <v>0</v>
      </c>
      <c r="JV78" s="16">
        <v>33270665</v>
      </c>
      <c r="JW78" s="16">
        <v>0</v>
      </c>
      <c r="JX78" s="16">
        <v>0</v>
      </c>
      <c r="JY78" s="16">
        <v>0</v>
      </c>
      <c r="JZ78" s="16">
        <v>0</v>
      </c>
      <c r="KA78" s="16">
        <v>81432</v>
      </c>
      <c r="KB78" s="16">
        <v>82593</v>
      </c>
      <c r="KC78" s="16">
        <v>-1161</v>
      </c>
      <c r="KD78" s="16">
        <v>4624206</v>
      </c>
      <c r="KE78" s="16">
        <v>-1161</v>
      </c>
      <c r="KF78" s="16">
        <v>4625367</v>
      </c>
      <c r="KG78" s="16">
        <v>-1724</v>
      </c>
      <c r="KH78" s="16">
        <v>-1161</v>
      </c>
      <c r="KI78" s="16">
        <v>-2885</v>
      </c>
      <c r="KJ78" s="16">
        <v>7280807</v>
      </c>
      <c r="KK78" s="16">
        <v>4625367</v>
      </c>
      <c r="KL78" s="18">
        <v>11906174</v>
      </c>
      <c r="KM78" s="16">
        <v>1942995</v>
      </c>
      <c r="KN78" s="16">
        <v>0</v>
      </c>
      <c r="KO78" s="16">
        <v>0</v>
      </c>
      <c r="KP78" s="16">
        <v>0</v>
      </c>
      <c r="KQ78" s="16">
        <v>13849169</v>
      </c>
      <c r="KR78" s="16">
        <v>2519311</v>
      </c>
      <c r="KS78" s="16">
        <v>0</v>
      </c>
      <c r="KT78" s="16">
        <v>0</v>
      </c>
      <c r="KU78" s="16">
        <v>16368480</v>
      </c>
      <c r="KV78" s="16">
        <v>1942995</v>
      </c>
      <c r="KW78" s="16">
        <v>14425485</v>
      </c>
      <c r="KX78" s="16">
        <v>1348297539</v>
      </c>
      <c r="KY78" s="16">
        <v>10.69904</v>
      </c>
      <c r="KZ78" s="16">
        <v>1942995</v>
      </c>
      <c r="LA78" s="16">
        <v>1596459860</v>
      </c>
      <c r="LB78" s="16">
        <v>1.21706</v>
      </c>
      <c r="LC78" s="16">
        <v>10.69904</v>
      </c>
      <c r="LD78" s="16">
        <v>11.9161</v>
      </c>
      <c r="LE78" s="16">
        <v>1258252</v>
      </c>
      <c r="LF78" s="16">
        <v>0</v>
      </c>
      <c r="LG78" s="16">
        <v>220862</v>
      </c>
      <c r="LH78" s="16">
        <v>242614</v>
      </c>
      <c r="LI78" s="16">
        <v>0</v>
      </c>
      <c r="LJ78" s="16">
        <v>107145</v>
      </c>
      <c r="LK78" s="16">
        <v>13437</v>
      </c>
      <c r="LL78" s="16">
        <v>84902</v>
      </c>
      <c r="LM78" s="16">
        <v>1757408</v>
      </c>
      <c r="LN78" s="16">
        <v>25496932</v>
      </c>
      <c r="LO78" s="18">
        <v>1757408</v>
      </c>
      <c r="LP78" s="16">
        <v>23739524</v>
      </c>
      <c r="LQ78" s="16">
        <v>36800097</v>
      </c>
      <c r="LR78" s="18">
        <v>0</v>
      </c>
      <c r="LS78" s="18">
        <v>0</v>
      </c>
      <c r="LT78" s="18">
        <v>1942995</v>
      </c>
      <c r="LU78" s="16">
        <v>0</v>
      </c>
      <c r="LV78" s="16">
        <v>671880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13849169</v>
      </c>
      <c r="MC78" s="16">
        <v>671880</v>
      </c>
      <c r="MD78" s="16">
        <v>0</v>
      </c>
      <c r="ME78" s="16">
        <v>0</v>
      </c>
      <c r="MF78" s="16">
        <v>0</v>
      </c>
      <c r="MG78" s="16">
        <v>74982</v>
      </c>
      <c r="MH78" s="16">
        <v>-2885</v>
      </c>
      <c r="MI78" s="16">
        <v>0</v>
      </c>
      <c r="MJ78" s="16">
        <v>14593146</v>
      </c>
      <c r="MK78" s="16">
        <v>1596459860</v>
      </c>
      <c r="ML78" s="16">
        <v>1.34</v>
      </c>
      <c r="MM78" s="16">
        <v>2139256</v>
      </c>
      <c r="MN78" s="16">
        <v>0</v>
      </c>
      <c r="MO78" s="16">
        <v>33270665</v>
      </c>
      <c r="MP78" s="16">
        <v>0</v>
      </c>
      <c r="MQ78" s="16">
        <v>2139256</v>
      </c>
      <c r="MR78" s="16">
        <v>0</v>
      </c>
      <c r="MS78" s="16">
        <v>2139256</v>
      </c>
      <c r="MT78" s="17">
        <v>0</v>
      </c>
      <c r="MU78" s="17">
        <v>0</v>
      </c>
      <c r="MV78" s="17">
        <v>0</v>
      </c>
      <c r="MW78" s="17">
        <v>0</v>
      </c>
      <c r="MX78" s="17">
        <v>0</v>
      </c>
      <c r="MY78" s="17">
        <v>0</v>
      </c>
      <c r="MZ78" s="16">
        <v>0</v>
      </c>
      <c r="NA78" s="16">
        <v>0</v>
      </c>
      <c r="NB78" s="18">
        <v>0</v>
      </c>
      <c r="NC78" s="16">
        <v>0</v>
      </c>
      <c r="ND78" s="17">
        <v>0</v>
      </c>
      <c r="NE78" s="16">
        <v>664000</v>
      </c>
      <c r="NF78" s="16">
        <v>0</v>
      </c>
      <c r="NG78" s="16">
        <v>526832</v>
      </c>
      <c r="NH78" s="16">
        <v>0</v>
      </c>
      <c r="NI78" s="16">
        <v>0</v>
      </c>
      <c r="NJ78" s="17">
        <v>0</v>
      </c>
      <c r="NK78" s="17">
        <v>6465659</v>
      </c>
    </row>
    <row r="79" spans="1:375" x14ac:dyDescent="0.55000000000000004">
      <c r="A79" s="13" t="s">
        <v>1189</v>
      </c>
      <c r="B79" s="13" t="s">
        <v>1213</v>
      </c>
      <c r="C79" s="13" t="s">
        <v>152</v>
      </c>
      <c r="D79" s="13" t="s">
        <v>153</v>
      </c>
      <c r="E79" s="14">
        <v>432.4</v>
      </c>
      <c r="F79" s="15">
        <v>-4.1000000000000002E-2</v>
      </c>
      <c r="G79" s="16">
        <v>7413</v>
      </c>
      <c r="H79" s="16">
        <v>-304</v>
      </c>
      <c r="I79" s="16">
        <v>6553</v>
      </c>
      <c r="J79" s="15">
        <v>-4.1000000000000002E-2</v>
      </c>
      <c r="K79" s="16">
        <v>-269</v>
      </c>
      <c r="L79" s="16">
        <v>7413</v>
      </c>
      <c r="M79" s="16">
        <v>222</v>
      </c>
      <c r="N79" s="16">
        <v>7635</v>
      </c>
      <c r="O79" s="17">
        <v>650.55999999999995</v>
      </c>
      <c r="P79" s="17">
        <v>44.69</v>
      </c>
      <c r="Q79" s="14">
        <v>432.4</v>
      </c>
      <c r="R79" s="17">
        <v>477.09</v>
      </c>
      <c r="S79" s="17">
        <v>1.1200000000000001</v>
      </c>
      <c r="T79" s="17">
        <v>478.21</v>
      </c>
      <c r="U79" s="15">
        <v>7.09</v>
      </c>
      <c r="V79" s="15">
        <v>1.954</v>
      </c>
      <c r="W79" s="15">
        <f>Data_AidAndLevy4[[#This Row],[L310]]*Data_AidAndLevy4[[#This Row],[L203]]</f>
        <v>14918.789999999999</v>
      </c>
      <c r="X79" s="17">
        <v>0</v>
      </c>
      <c r="Y79" s="17">
        <f>Data_AidAndLevy4[[#This Row],[L311]]*Data_AidAndLevy4[[#This Row],[L203]]</f>
        <v>0</v>
      </c>
      <c r="Z79" s="15">
        <v>0</v>
      </c>
      <c r="AA79" s="15">
        <v>9.0440000000000005</v>
      </c>
      <c r="AB79" s="17">
        <v>477.09</v>
      </c>
      <c r="AC79" s="15">
        <v>486.13400000000001</v>
      </c>
      <c r="AD79" s="17">
        <v>44.69</v>
      </c>
      <c r="AE79" s="15">
        <v>441.44400000000002</v>
      </c>
      <c r="AF79" s="16">
        <v>7635</v>
      </c>
      <c r="AG79" s="14">
        <v>432.4</v>
      </c>
      <c r="AH79" s="16">
        <v>3301374</v>
      </c>
      <c r="AI79" s="16">
        <v>3475956</v>
      </c>
      <c r="AJ79" s="17">
        <v>1.01</v>
      </c>
      <c r="AK79" s="16">
        <v>3510716</v>
      </c>
      <c r="AL79" s="16">
        <v>3301374</v>
      </c>
      <c r="AM79" s="16">
        <v>209342</v>
      </c>
      <c r="AN79" s="16">
        <v>7635</v>
      </c>
      <c r="AO79" s="15">
        <v>9.0440000000000005</v>
      </c>
      <c r="AP79" s="16">
        <v>69051</v>
      </c>
      <c r="AQ79" s="16">
        <v>7635</v>
      </c>
      <c r="AR79" s="17">
        <v>44.69</v>
      </c>
      <c r="AS79" s="16">
        <v>341208</v>
      </c>
      <c r="AT79" s="17">
        <v>669.63</v>
      </c>
      <c r="AU79" s="14">
        <v>432.4</v>
      </c>
      <c r="AV79" s="16">
        <v>289548</v>
      </c>
      <c r="AW79" s="16">
        <v>305048</v>
      </c>
      <c r="AX79" s="16">
        <v>289548</v>
      </c>
      <c r="AY79" s="16">
        <v>15500</v>
      </c>
      <c r="AZ79" s="16">
        <v>289548</v>
      </c>
      <c r="BA79" s="16">
        <v>305048</v>
      </c>
      <c r="BB79" s="17">
        <v>73.040000000000006</v>
      </c>
      <c r="BC79" s="14">
        <v>432.4</v>
      </c>
      <c r="BD79" s="16">
        <v>31582</v>
      </c>
      <c r="BE79" s="16">
        <v>33236</v>
      </c>
      <c r="BF79" s="16">
        <v>31582</v>
      </c>
      <c r="BG79" s="16">
        <v>1654</v>
      </c>
      <c r="BH79" s="16">
        <v>31582</v>
      </c>
      <c r="BI79" s="16">
        <v>33236</v>
      </c>
      <c r="BJ79" s="17">
        <v>81.2</v>
      </c>
      <c r="BK79" s="14">
        <v>432.4</v>
      </c>
      <c r="BL79" s="16">
        <v>35111</v>
      </c>
      <c r="BM79" s="16">
        <v>36973</v>
      </c>
      <c r="BN79" s="16">
        <v>35111</v>
      </c>
      <c r="BO79" s="16">
        <v>1862</v>
      </c>
      <c r="BP79" s="16">
        <v>35111</v>
      </c>
      <c r="BQ79" s="16">
        <v>36973</v>
      </c>
      <c r="BR79" s="17">
        <v>368.53</v>
      </c>
      <c r="BS79" s="14">
        <v>432.4</v>
      </c>
      <c r="BT79" s="16">
        <v>159352</v>
      </c>
      <c r="BU79" s="16">
        <v>167772</v>
      </c>
      <c r="BV79" s="16">
        <v>159352</v>
      </c>
      <c r="BW79" s="16">
        <v>8420</v>
      </c>
      <c r="BX79" s="16">
        <v>159352</v>
      </c>
      <c r="BY79" s="16">
        <v>167772</v>
      </c>
      <c r="BZ79" s="17">
        <v>331.3</v>
      </c>
      <c r="CA79" s="17">
        <v>477.09</v>
      </c>
      <c r="CB79" s="16">
        <v>158060</v>
      </c>
      <c r="CC79" s="16">
        <v>166514</v>
      </c>
      <c r="CD79" s="16">
        <v>6596</v>
      </c>
      <c r="CE79" s="16">
        <v>173110</v>
      </c>
      <c r="CF79" s="16">
        <v>158060</v>
      </c>
      <c r="CG79" s="16">
        <v>15050</v>
      </c>
      <c r="CH79" s="14">
        <v>432.4</v>
      </c>
      <c r="CI79" s="16">
        <v>9</v>
      </c>
      <c r="CJ79" s="14">
        <v>0</v>
      </c>
      <c r="CK79" s="16">
        <v>441</v>
      </c>
      <c r="CL79" s="17">
        <v>62.14</v>
      </c>
      <c r="CM79" s="16">
        <v>27404</v>
      </c>
      <c r="CN79" s="16">
        <v>441</v>
      </c>
      <c r="CO79" s="17">
        <v>68.3</v>
      </c>
      <c r="CP79" s="16">
        <v>30120</v>
      </c>
      <c r="CQ79" s="17">
        <v>1.1200000000000001</v>
      </c>
      <c r="CR79" s="17">
        <v>331.3</v>
      </c>
      <c r="CS79" s="16">
        <v>371</v>
      </c>
      <c r="CT79" s="17">
        <v>33.299999999999997</v>
      </c>
      <c r="CU79" s="17">
        <v>477.09</v>
      </c>
      <c r="CV79" s="16">
        <v>15887</v>
      </c>
      <c r="CW79" s="16">
        <v>16725</v>
      </c>
      <c r="CX79" s="16">
        <v>15887</v>
      </c>
      <c r="CY79" s="16">
        <v>838</v>
      </c>
      <c r="CZ79" s="16">
        <v>15887</v>
      </c>
      <c r="DA79" s="16">
        <v>16725</v>
      </c>
      <c r="DB79" s="17">
        <v>3.65</v>
      </c>
      <c r="DC79" s="17">
        <v>477.09</v>
      </c>
      <c r="DD79" s="16">
        <v>1741</v>
      </c>
      <c r="DE79" s="16">
        <v>1828</v>
      </c>
      <c r="DF79" s="16">
        <v>1741</v>
      </c>
      <c r="DG79" s="16">
        <v>87</v>
      </c>
      <c r="DH79" s="16">
        <v>1741</v>
      </c>
      <c r="DI79" s="16">
        <v>1828</v>
      </c>
      <c r="DJ79" s="16">
        <v>3301374</v>
      </c>
      <c r="DK79" s="16">
        <v>209342</v>
      </c>
      <c r="DL79" s="16">
        <v>69051</v>
      </c>
      <c r="DM79" s="16">
        <v>341208</v>
      </c>
      <c r="DN79" s="16">
        <v>305048</v>
      </c>
      <c r="DO79" s="16">
        <v>33236</v>
      </c>
      <c r="DP79" s="16">
        <v>36973</v>
      </c>
      <c r="DQ79" s="16">
        <v>167772</v>
      </c>
      <c r="DR79" s="16">
        <v>158060</v>
      </c>
      <c r="DS79" s="16">
        <v>15050</v>
      </c>
      <c r="DT79" s="16">
        <v>27404</v>
      </c>
      <c r="DU79" s="16">
        <v>30120</v>
      </c>
      <c r="DV79" s="16">
        <v>371</v>
      </c>
      <c r="DW79" s="16">
        <v>16725</v>
      </c>
      <c r="DX79" s="16">
        <v>1828</v>
      </c>
      <c r="DY79" s="16">
        <v>27274</v>
      </c>
      <c r="DZ79" s="16">
        <v>81586</v>
      </c>
      <c r="EA79" s="16">
        <v>-304</v>
      </c>
      <c r="EB79" s="16">
        <v>4767570</v>
      </c>
      <c r="EC79" s="16">
        <v>167563803</v>
      </c>
      <c r="ED79" s="18">
        <v>5.4</v>
      </c>
      <c r="EE79" s="16">
        <v>904845</v>
      </c>
      <c r="EF79" s="16">
        <v>7722</v>
      </c>
      <c r="EG79" s="16">
        <v>7651</v>
      </c>
      <c r="EH79" s="16">
        <v>71</v>
      </c>
      <c r="EI79" s="16">
        <v>904845</v>
      </c>
      <c r="EJ79" s="16">
        <v>904916</v>
      </c>
      <c r="EK79" s="16">
        <v>19776823</v>
      </c>
      <c r="EL79" s="16">
        <v>17926336</v>
      </c>
      <c r="EM79" s="16">
        <v>1850487</v>
      </c>
      <c r="EN79" s="18">
        <v>5.4</v>
      </c>
      <c r="EO79" s="16">
        <v>9993</v>
      </c>
      <c r="EP79" s="16">
        <v>0</v>
      </c>
      <c r="EQ79" s="16">
        <v>0</v>
      </c>
      <c r="ER79" s="16">
        <v>0</v>
      </c>
      <c r="ES79" s="16">
        <v>9993</v>
      </c>
      <c r="ET79" s="16">
        <v>9993</v>
      </c>
      <c r="EU79" s="16">
        <v>904916</v>
      </c>
      <c r="EV79" s="16">
        <v>914909</v>
      </c>
      <c r="EW79" s="16">
        <v>6749</v>
      </c>
      <c r="EX79" s="15">
        <v>441.44400000000002</v>
      </c>
      <c r="EY79" s="16">
        <v>2979306</v>
      </c>
      <c r="EZ79" s="16">
        <v>6749</v>
      </c>
      <c r="FA79" s="17">
        <v>44.69</v>
      </c>
      <c r="FB79" s="16">
        <v>301613</v>
      </c>
      <c r="FC79" s="16">
        <v>264</v>
      </c>
      <c r="FD79" s="17">
        <v>478.21</v>
      </c>
      <c r="FE79" s="16">
        <v>126247</v>
      </c>
      <c r="FF79" s="16">
        <v>16725</v>
      </c>
      <c r="FG79" s="16">
        <v>1828</v>
      </c>
      <c r="FH79" s="16">
        <v>144800</v>
      </c>
      <c r="FI79" s="16">
        <v>2979306</v>
      </c>
      <c r="FJ79" s="16">
        <v>301613</v>
      </c>
      <c r="FK79" s="16">
        <v>-269</v>
      </c>
      <c r="FL79" s="16">
        <v>305048</v>
      </c>
      <c r="FM79" s="16">
        <v>33236</v>
      </c>
      <c r="FN79" s="16">
        <v>36973</v>
      </c>
      <c r="FO79" s="16">
        <v>167772</v>
      </c>
      <c r="FP79" s="16">
        <v>3968479</v>
      </c>
      <c r="FQ79" s="16">
        <v>914909</v>
      </c>
      <c r="FR79" s="16">
        <v>3053570</v>
      </c>
      <c r="FS79" s="15">
        <v>486.13400000000001</v>
      </c>
      <c r="FT79" s="16">
        <v>300</v>
      </c>
      <c r="FU79" s="16">
        <v>145840</v>
      </c>
      <c r="FV79" s="16">
        <v>3053570</v>
      </c>
      <c r="FW79" s="16">
        <v>0</v>
      </c>
      <c r="FX79" s="14">
        <v>18</v>
      </c>
      <c r="FY79" s="16">
        <v>7635</v>
      </c>
      <c r="FZ79" s="16">
        <v>137430</v>
      </c>
      <c r="GA79" s="14">
        <v>0</v>
      </c>
      <c r="GB79" s="16">
        <v>7413</v>
      </c>
      <c r="GC79" s="16">
        <v>0</v>
      </c>
      <c r="GD79" s="16">
        <v>137430</v>
      </c>
      <c r="GE79" s="16">
        <v>137430</v>
      </c>
      <c r="GF79" s="16">
        <v>4767570</v>
      </c>
      <c r="GG79" s="16">
        <v>3968479</v>
      </c>
      <c r="GH79" s="16">
        <v>0</v>
      </c>
      <c r="GI79" s="16">
        <v>799091</v>
      </c>
      <c r="GJ79" s="16">
        <v>167563803</v>
      </c>
      <c r="GK79" s="16">
        <v>164485381</v>
      </c>
      <c r="GL79" s="16">
        <v>3078422</v>
      </c>
      <c r="GM79" s="16">
        <v>164485381</v>
      </c>
      <c r="GN79" s="18">
        <v>1.8700000000000001E-2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886</v>
      </c>
      <c r="GU79" s="16">
        <v>685</v>
      </c>
      <c r="GV79" s="16">
        <v>201</v>
      </c>
      <c r="GW79" s="15">
        <v>486.13400000000001</v>
      </c>
      <c r="GX79" s="16">
        <v>97713</v>
      </c>
      <c r="GY79" s="15">
        <v>486.13400000000001</v>
      </c>
      <c r="GZ79" s="16">
        <v>10</v>
      </c>
      <c r="HA79" s="16">
        <v>4861</v>
      </c>
      <c r="HB79" s="15">
        <v>486.13400000000001</v>
      </c>
      <c r="HC79" s="16">
        <v>7635</v>
      </c>
      <c r="HD79" s="15">
        <v>0.11600000000000001</v>
      </c>
      <c r="HE79" s="16">
        <v>430715</v>
      </c>
      <c r="HF79" s="16">
        <v>97713</v>
      </c>
      <c r="HG79" s="16">
        <v>4861</v>
      </c>
      <c r="HH79" s="16">
        <v>328141</v>
      </c>
      <c r="HI79" s="16">
        <v>167563803</v>
      </c>
      <c r="HJ79" s="18">
        <v>1.9582999999999999</v>
      </c>
      <c r="HK79" s="18">
        <v>1.9617800000000001</v>
      </c>
      <c r="HL79" s="18">
        <v>0</v>
      </c>
      <c r="HM79" s="16">
        <v>167563803</v>
      </c>
      <c r="HN79" s="16">
        <v>0</v>
      </c>
      <c r="HO79" s="16">
        <v>7635</v>
      </c>
      <c r="HP79" s="17">
        <v>0</v>
      </c>
      <c r="HQ79" s="16">
        <v>0</v>
      </c>
      <c r="HR79" s="15">
        <v>486.13400000000001</v>
      </c>
      <c r="HS79" s="16">
        <v>0</v>
      </c>
      <c r="HT79" s="16">
        <v>799091</v>
      </c>
      <c r="HU79" s="16">
        <v>0</v>
      </c>
      <c r="HV79" s="16">
        <v>0</v>
      </c>
      <c r="HW79" s="16">
        <v>0</v>
      </c>
      <c r="HX79" s="16">
        <v>27274</v>
      </c>
      <c r="HY79" s="16">
        <v>97713</v>
      </c>
      <c r="HZ79" s="16">
        <v>4861</v>
      </c>
      <c r="IA79" s="16">
        <v>0</v>
      </c>
      <c r="IB79" s="16">
        <v>0</v>
      </c>
      <c r="IC79" s="16">
        <v>723791</v>
      </c>
      <c r="ID79" s="16">
        <v>3053570</v>
      </c>
      <c r="IE79" s="16">
        <v>0</v>
      </c>
      <c r="IF79" s="16">
        <v>0</v>
      </c>
      <c r="IG79" s="16">
        <v>0</v>
      </c>
      <c r="IH79" s="16">
        <v>0</v>
      </c>
      <c r="II79" s="16">
        <v>27274</v>
      </c>
      <c r="IJ79" s="16">
        <v>97713</v>
      </c>
      <c r="IK79" s="16">
        <v>4861</v>
      </c>
      <c r="IL79" s="16">
        <v>0</v>
      </c>
      <c r="IM79" s="16">
        <v>0</v>
      </c>
      <c r="IN79" s="16">
        <v>0</v>
      </c>
      <c r="IO79" s="16">
        <v>137430</v>
      </c>
      <c r="IP79" s="16">
        <v>3266300</v>
      </c>
      <c r="IQ79" s="16">
        <v>3301374</v>
      </c>
      <c r="IR79" s="16">
        <v>209342</v>
      </c>
      <c r="IS79" s="16">
        <v>3510716</v>
      </c>
      <c r="IT79" s="19">
        <v>0.1</v>
      </c>
      <c r="IU79" s="16">
        <v>351072</v>
      </c>
      <c r="IV79" s="16">
        <v>167563803</v>
      </c>
      <c r="IW79" s="14">
        <v>432.4</v>
      </c>
      <c r="IX79" s="16">
        <v>387520</v>
      </c>
      <c r="IY79" s="16">
        <v>416026</v>
      </c>
      <c r="IZ79" s="16">
        <v>387520</v>
      </c>
      <c r="JA79" s="17">
        <v>0.25</v>
      </c>
      <c r="JB79" s="19">
        <v>0.26840000000000003</v>
      </c>
      <c r="JC79" s="16">
        <v>351072</v>
      </c>
      <c r="JD79" s="16">
        <v>94228</v>
      </c>
      <c r="JE79" s="17">
        <v>7.0000000000000007E-2</v>
      </c>
      <c r="JF79" s="16">
        <v>3333507</v>
      </c>
      <c r="JG79" s="16">
        <v>233345</v>
      </c>
      <c r="JH79" s="16">
        <v>351072</v>
      </c>
      <c r="JI79" s="16">
        <v>94228</v>
      </c>
      <c r="JJ79" s="16">
        <v>233345</v>
      </c>
      <c r="JK79" s="16">
        <v>23499</v>
      </c>
      <c r="JL79" s="16">
        <v>94228</v>
      </c>
      <c r="JM79" s="18">
        <v>0</v>
      </c>
      <c r="JN79" s="16">
        <v>0</v>
      </c>
      <c r="JO79" s="16">
        <v>233345</v>
      </c>
      <c r="JP79" s="16">
        <v>23499</v>
      </c>
      <c r="JQ79" s="16">
        <v>256844</v>
      </c>
      <c r="JR79" s="16">
        <v>3510716</v>
      </c>
      <c r="JS79" s="19">
        <v>0</v>
      </c>
      <c r="JT79" s="16">
        <v>0</v>
      </c>
      <c r="JU79" s="17">
        <v>0</v>
      </c>
      <c r="JV79" s="16">
        <v>3333507</v>
      </c>
      <c r="JW79" s="16">
        <v>0</v>
      </c>
      <c r="JX79" s="16">
        <v>0</v>
      </c>
      <c r="JY79" s="16">
        <v>0</v>
      </c>
      <c r="JZ79" s="16">
        <v>0</v>
      </c>
      <c r="KA79" s="16">
        <v>5125</v>
      </c>
      <c r="KB79" s="16">
        <v>5078</v>
      </c>
      <c r="KC79" s="16">
        <v>47</v>
      </c>
      <c r="KD79" s="16">
        <v>723791</v>
      </c>
      <c r="KE79" s="16">
        <v>47</v>
      </c>
      <c r="KF79" s="16">
        <v>723744</v>
      </c>
      <c r="KG79" s="16">
        <v>71</v>
      </c>
      <c r="KH79" s="16">
        <v>47</v>
      </c>
      <c r="KI79" s="16">
        <v>118</v>
      </c>
      <c r="KJ79" s="16">
        <v>904845</v>
      </c>
      <c r="KK79" s="16">
        <v>723744</v>
      </c>
      <c r="KL79" s="18">
        <v>1628589</v>
      </c>
      <c r="KM79" s="16">
        <v>23499</v>
      </c>
      <c r="KN79" s="16">
        <v>0</v>
      </c>
      <c r="KO79" s="16">
        <v>0</v>
      </c>
      <c r="KP79" s="16">
        <v>0</v>
      </c>
      <c r="KQ79" s="16">
        <v>1652088</v>
      </c>
      <c r="KR79" s="16">
        <v>0</v>
      </c>
      <c r="KS79" s="16">
        <v>0</v>
      </c>
      <c r="KT79" s="16">
        <v>0</v>
      </c>
      <c r="KU79" s="16">
        <v>1652088</v>
      </c>
      <c r="KV79" s="16">
        <v>23499</v>
      </c>
      <c r="KW79" s="16">
        <v>1628589</v>
      </c>
      <c r="KX79" s="16">
        <v>167563803</v>
      </c>
      <c r="KY79" s="16">
        <v>9.71922</v>
      </c>
      <c r="KZ79" s="16">
        <v>23499</v>
      </c>
      <c r="LA79" s="16">
        <v>167563803</v>
      </c>
      <c r="LB79" s="16">
        <v>0.14024</v>
      </c>
      <c r="LC79" s="16">
        <v>9.71922</v>
      </c>
      <c r="LD79" s="16">
        <v>9.8594600000000003</v>
      </c>
      <c r="LE79" s="16">
        <v>158060</v>
      </c>
      <c r="LF79" s="16">
        <v>15050</v>
      </c>
      <c r="LG79" s="16">
        <v>27404</v>
      </c>
      <c r="LH79" s="16">
        <v>30120</v>
      </c>
      <c r="LI79" s="16">
        <v>371</v>
      </c>
      <c r="LJ79" s="16">
        <v>16725</v>
      </c>
      <c r="LK79" s="16">
        <v>1828</v>
      </c>
      <c r="LL79" s="16">
        <v>27274</v>
      </c>
      <c r="LM79" s="16">
        <v>222284</v>
      </c>
      <c r="LN79" s="16">
        <v>3266300</v>
      </c>
      <c r="LO79" s="18">
        <v>222284</v>
      </c>
      <c r="LP79" s="16">
        <v>3044016</v>
      </c>
      <c r="LQ79" s="16">
        <v>4767570</v>
      </c>
      <c r="LR79" s="18">
        <v>0</v>
      </c>
      <c r="LS79" s="18">
        <v>0</v>
      </c>
      <c r="LT79" s="18">
        <v>256844</v>
      </c>
      <c r="LU79" s="16">
        <v>0</v>
      </c>
      <c r="LV79" s="16">
        <v>137430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1652088</v>
      </c>
      <c r="MC79" s="16">
        <v>137430</v>
      </c>
      <c r="MD79" s="16">
        <v>0</v>
      </c>
      <c r="ME79" s="16">
        <v>233345</v>
      </c>
      <c r="MF79" s="16">
        <v>0</v>
      </c>
      <c r="MG79" s="16">
        <v>9993</v>
      </c>
      <c r="MH79" s="16">
        <v>118</v>
      </c>
      <c r="MI79" s="16">
        <v>0</v>
      </c>
      <c r="MJ79" s="16">
        <v>2032974</v>
      </c>
      <c r="MK79" s="16">
        <v>167563803</v>
      </c>
      <c r="ML79" s="16">
        <v>0</v>
      </c>
      <c r="MM79" s="16">
        <v>0</v>
      </c>
      <c r="MN79" s="16">
        <v>0</v>
      </c>
      <c r="MO79" s="16">
        <v>3333507</v>
      </c>
      <c r="MP79" s="16">
        <v>0</v>
      </c>
      <c r="MQ79" s="16">
        <v>0</v>
      </c>
      <c r="MR79" s="16">
        <v>0</v>
      </c>
      <c r="MS79" s="16">
        <v>0</v>
      </c>
      <c r="MT79" s="17">
        <v>7.0000000000000007E-2</v>
      </c>
      <c r="MU79" s="17">
        <v>0</v>
      </c>
      <c r="MV79" s="17">
        <v>0</v>
      </c>
      <c r="MW79" s="17">
        <v>0</v>
      </c>
      <c r="MX79" s="17">
        <v>0</v>
      </c>
      <c r="MY79" s="17">
        <v>7.0000000000000007E-2</v>
      </c>
      <c r="MZ79" s="16">
        <v>233345</v>
      </c>
      <c r="NA79" s="16">
        <v>0</v>
      </c>
      <c r="NB79" s="18">
        <v>0</v>
      </c>
      <c r="NC79" s="16">
        <v>0</v>
      </c>
      <c r="ND79" s="17">
        <v>233345</v>
      </c>
      <c r="NE79" s="16">
        <v>363721</v>
      </c>
      <c r="NF79" s="16">
        <v>0</v>
      </c>
      <c r="NG79" s="16">
        <v>55296</v>
      </c>
      <c r="NH79" s="16">
        <v>0</v>
      </c>
      <c r="NI79" s="16">
        <v>0</v>
      </c>
      <c r="NJ79" s="17">
        <v>0</v>
      </c>
      <c r="NK79" s="17">
        <v>588575</v>
      </c>
    </row>
    <row r="80" spans="1:375" x14ac:dyDescent="0.55000000000000004">
      <c r="A80" s="13" t="s">
        <v>1199</v>
      </c>
      <c r="B80" s="13" t="s">
        <v>1208</v>
      </c>
      <c r="C80" s="13" t="s">
        <v>154</v>
      </c>
      <c r="D80" s="13" t="s">
        <v>155</v>
      </c>
      <c r="E80" s="14">
        <v>14164.5</v>
      </c>
      <c r="F80" s="15">
        <v>10.26</v>
      </c>
      <c r="G80" s="16">
        <v>7413</v>
      </c>
      <c r="H80" s="16">
        <v>120535</v>
      </c>
      <c r="I80" s="16">
        <v>6553</v>
      </c>
      <c r="J80" s="15">
        <v>10.26</v>
      </c>
      <c r="K80" s="16">
        <v>68608</v>
      </c>
      <c r="L80" s="16">
        <v>7413</v>
      </c>
      <c r="M80" s="16">
        <v>222</v>
      </c>
      <c r="N80" s="16">
        <v>7635</v>
      </c>
      <c r="O80" s="17">
        <v>623.17999999999995</v>
      </c>
      <c r="P80" s="17">
        <v>2410.86</v>
      </c>
      <c r="Q80" s="14">
        <v>14164.5</v>
      </c>
      <c r="R80" s="17">
        <v>16575.36</v>
      </c>
      <c r="S80" s="17">
        <v>0</v>
      </c>
      <c r="T80" s="17">
        <v>16575.36</v>
      </c>
      <c r="U80" s="15">
        <v>93.94</v>
      </c>
      <c r="V80" s="15">
        <v>81.367000000000004</v>
      </c>
      <c r="W80" s="15">
        <f>Data_AidAndLevy4[[#This Row],[L310]]*Data_AidAndLevy4[[#This Row],[L203]]</f>
        <v>621237.04500000004</v>
      </c>
      <c r="X80" s="17">
        <v>63.57</v>
      </c>
      <c r="Y80" s="17">
        <f>Data_AidAndLevy4[[#This Row],[L311]]*Data_AidAndLevy4[[#This Row],[L203]]</f>
        <v>485356.95</v>
      </c>
      <c r="Z80" s="15">
        <v>0</v>
      </c>
      <c r="AA80" s="15">
        <v>238.87700000000001</v>
      </c>
      <c r="AB80" s="17">
        <v>16575.36</v>
      </c>
      <c r="AC80" s="15">
        <v>16814.237000000001</v>
      </c>
      <c r="AD80" s="17">
        <v>2410.86</v>
      </c>
      <c r="AE80" s="15">
        <v>14403.377</v>
      </c>
      <c r="AF80" s="16">
        <v>7635</v>
      </c>
      <c r="AG80" s="14">
        <v>14164.5</v>
      </c>
      <c r="AH80" s="16">
        <v>108145958</v>
      </c>
      <c r="AI80" s="16">
        <v>106840604</v>
      </c>
      <c r="AJ80" s="17">
        <v>1.01</v>
      </c>
      <c r="AK80" s="16">
        <v>107909010</v>
      </c>
      <c r="AL80" s="16">
        <v>108145958</v>
      </c>
      <c r="AM80" s="16">
        <v>0</v>
      </c>
      <c r="AN80" s="16">
        <v>7635</v>
      </c>
      <c r="AO80" s="15">
        <v>238.87700000000001</v>
      </c>
      <c r="AP80" s="16">
        <v>1823826</v>
      </c>
      <c r="AQ80" s="16">
        <v>7635</v>
      </c>
      <c r="AR80" s="17">
        <v>2410.86</v>
      </c>
      <c r="AS80" s="16">
        <v>18406916</v>
      </c>
      <c r="AT80" s="17">
        <v>642.25</v>
      </c>
      <c r="AU80" s="14">
        <v>14164.5</v>
      </c>
      <c r="AV80" s="16">
        <v>9097150</v>
      </c>
      <c r="AW80" s="16">
        <v>8981644</v>
      </c>
      <c r="AX80" s="16">
        <v>9097150</v>
      </c>
      <c r="AY80" s="16">
        <v>0</v>
      </c>
      <c r="AZ80" s="16">
        <v>9097150</v>
      </c>
      <c r="BA80" s="16">
        <v>9097150</v>
      </c>
      <c r="BB80" s="17">
        <v>78.41</v>
      </c>
      <c r="BC80" s="14">
        <v>14164.5</v>
      </c>
      <c r="BD80" s="16">
        <v>1110638</v>
      </c>
      <c r="BE80" s="16">
        <v>1098961</v>
      </c>
      <c r="BF80" s="16">
        <v>1110638</v>
      </c>
      <c r="BG80" s="16">
        <v>0</v>
      </c>
      <c r="BH80" s="16">
        <v>1110638</v>
      </c>
      <c r="BI80" s="16">
        <v>1110638</v>
      </c>
      <c r="BJ80" s="17">
        <v>91.59</v>
      </c>
      <c r="BK80" s="14">
        <v>14164.5</v>
      </c>
      <c r="BL80" s="16">
        <v>1297327</v>
      </c>
      <c r="BM80" s="16">
        <v>1286180</v>
      </c>
      <c r="BN80" s="16">
        <v>1297327</v>
      </c>
      <c r="BO80" s="16">
        <v>0</v>
      </c>
      <c r="BP80" s="16">
        <v>1297327</v>
      </c>
      <c r="BQ80" s="16">
        <v>1297327</v>
      </c>
      <c r="BR80" s="17">
        <v>368.53</v>
      </c>
      <c r="BS80" s="14">
        <v>14164.5</v>
      </c>
      <c r="BT80" s="16">
        <v>5220043</v>
      </c>
      <c r="BU80" s="16">
        <v>5156828</v>
      </c>
      <c r="BV80" s="16">
        <v>5220043</v>
      </c>
      <c r="BW80" s="16">
        <v>0</v>
      </c>
      <c r="BX80" s="16">
        <v>5220043</v>
      </c>
      <c r="BY80" s="16">
        <v>5220043</v>
      </c>
      <c r="BZ80" s="17">
        <v>334.9</v>
      </c>
      <c r="CA80" s="17">
        <v>16575.36</v>
      </c>
      <c r="CB80" s="16">
        <v>5551088</v>
      </c>
      <c r="CC80" s="16">
        <v>5500729</v>
      </c>
      <c r="CD80" s="16">
        <v>102279</v>
      </c>
      <c r="CE80" s="16">
        <v>5603008</v>
      </c>
      <c r="CF80" s="16">
        <v>5551088</v>
      </c>
      <c r="CG80" s="16">
        <v>51920</v>
      </c>
      <c r="CH80" s="14">
        <v>14164.5</v>
      </c>
      <c r="CI80" s="16">
        <v>1650</v>
      </c>
      <c r="CJ80" s="14">
        <v>2.2000000000000002</v>
      </c>
      <c r="CK80" s="16">
        <v>15812</v>
      </c>
      <c r="CL80" s="17">
        <v>61.98</v>
      </c>
      <c r="CM80" s="16">
        <v>980028</v>
      </c>
      <c r="CN80" s="16">
        <v>15812</v>
      </c>
      <c r="CO80" s="17">
        <v>67.73</v>
      </c>
      <c r="CP80" s="16">
        <v>1070947</v>
      </c>
      <c r="CQ80" s="17">
        <v>0</v>
      </c>
      <c r="CR80" s="17">
        <v>334.9</v>
      </c>
      <c r="CS80" s="16">
        <v>0</v>
      </c>
      <c r="CT80" s="17">
        <v>30.77</v>
      </c>
      <c r="CU80" s="17">
        <v>16575.36</v>
      </c>
      <c r="CV80" s="16">
        <v>510024</v>
      </c>
      <c r="CW80" s="16">
        <v>503588</v>
      </c>
      <c r="CX80" s="16">
        <v>510024</v>
      </c>
      <c r="CY80" s="16">
        <v>0</v>
      </c>
      <c r="CZ80" s="16">
        <v>510024</v>
      </c>
      <c r="DA80" s="16">
        <v>510024</v>
      </c>
      <c r="DB80" s="17">
        <v>3.61</v>
      </c>
      <c r="DC80" s="17">
        <v>16575.36</v>
      </c>
      <c r="DD80" s="16">
        <v>59837</v>
      </c>
      <c r="DE80" s="16">
        <v>59037</v>
      </c>
      <c r="DF80" s="16">
        <v>59837</v>
      </c>
      <c r="DG80" s="16">
        <v>0</v>
      </c>
      <c r="DH80" s="16">
        <v>59837</v>
      </c>
      <c r="DI80" s="16">
        <v>59837</v>
      </c>
      <c r="DJ80" s="16">
        <v>108145958</v>
      </c>
      <c r="DK80" s="16">
        <v>0</v>
      </c>
      <c r="DL80" s="16">
        <v>1823826</v>
      </c>
      <c r="DM80" s="16">
        <v>18406916</v>
      </c>
      <c r="DN80" s="16">
        <v>9097150</v>
      </c>
      <c r="DO80" s="16">
        <v>1110638</v>
      </c>
      <c r="DP80" s="16">
        <v>1297327</v>
      </c>
      <c r="DQ80" s="16">
        <v>5220043</v>
      </c>
      <c r="DR80" s="16">
        <v>5551088</v>
      </c>
      <c r="DS80" s="16">
        <v>51920</v>
      </c>
      <c r="DT80" s="16">
        <v>980028</v>
      </c>
      <c r="DU80" s="16">
        <v>1070947</v>
      </c>
      <c r="DV80" s="16">
        <v>0</v>
      </c>
      <c r="DW80" s="16">
        <v>510024</v>
      </c>
      <c r="DX80" s="16">
        <v>59837</v>
      </c>
      <c r="DY80" s="16">
        <v>1050693</v>
      </c>
      <c r="DZ80" s="16">
        <v>5250072</v>
      </c>
      <c r="EA80" s="16">
        <v>120535</v>
      </c>
      <c r="EB80" s="16">
        <v>157645616</v>
      </c>
      <c r="EC80" s="16">
        <v>4974182930</v>
      </c>
      <c r="ED80" s="18">
        <v>5.4</v>
      </c>
      <c r="EE80" s="16">
        <v>26860588</v>
      </c>
      <c r="EF80" s="16">
        <v>992084</v>
      </c>
      <c r="EG80" s="16">
        <v>991970</v>
      </c>
      <c r="EH80" s="16">
        <v>114</v>
      </c>
      <c r="EI80" s="16">
        <v>26860588</v>
      </c>
      <c r="EJ80" s="16">
        <v>26860702</v>
      </c>
      <c r="EK80" s="16">
        <v>1698678841</v>
      </c>
      <c r="EL80" s="16">
        <v>1602437538</v>
      </c>
      <c r="EM80" s="16">
        <v>96241303</v>
      </c>
      <c r="EN80" s="18">
        <v>5.4</v>
      </c>
      <c r="EO80" s="16">
        <v>519703</v>
      </c>
      <c r="EP80" s="16">
        <v>0</v>
      </c>
      <c r="EQ80" s="16">
        <v>0</v>
      </c>
      <c r="ER80" s="16">
        <v>0</v>
      </c>
      <c r="ES80" s="16">
        <v>519703</v>
      </c>
      <c r="ET80" s="16">
        <v>519703</v>
      </c>
      <c r="EU80" s="16">
        <v>26860702</v>
      </c>
      <c r="EV80" s="16">
        <v>27380405</v>
      </c>
      <c r="EW80" s="16">
        <v>6749</v>
      </c>
      <c r="EX80" s="15">
        <v>14403.377</v>
      </c>
      <c r="EY80" s="16">
        <v>97208391</v>
      </c>
      <c r="EZ80" s="16">
        <v>6749</v>
      </c>
      <c r="FA80" s="17">
        <v>2410.86</v>
      </c>
      <c r="FB80" s="16">
        <v>16270894</v>
      </c>
      <c r="FC80" s="16">
        <v>264</v>
      </c>
      <c r="FD80" s="17">
        <v>16575.36</v>
      </c>
      <c r="FE80" s="16">
        <v>4375895</v>
      </c>
      <c r="FF80" s="16">
        <v>510024</v>
      </c>
      <c r="FG80" s="16">
        <v>59837</v>
      </c>
      <c r="FH80" s="16">
        <v>4945756</v>
      </c>
      <c r="FI80" s="16">
        <v>97208391</v>
      </c>
      <c r="FJ80" s="16">
        <v>16270894</v>
      </c>
      <c r="FK80" s="16">
        <v>68608</v>
      </c>
      <c r="FL80" s="16">
        <v>9097150</v>
      </c>
      <c r="FM80" s="16">
        <v>1110638</v>
      </c>
      <c r="FN80" s="16">
        <v>1297327</v>
      </c>
      <c r="FO80" s="16">
        <v>5220043</v>
      </c>
      <c r="FP80" s="16">
        <v>135218807</v>
      </c>
      <c r="FQ80" s="16">
        <v>27380405</v>
      </c>
      <c r="FR80" s="16">
        <v>107838402</v>
      </c>
      <c r="FS80" s="15">
        <v>16814.237000000001</v>
      </c>
      <c r="FT80" s="16">
        <v>300</v>
      </c>
      <c r="FU80" s="16">
        <v>5044271</v>
      </c>
      <c r="FV80" s="16">
        <v>107838402</v>
      </c>
      <c r="FW80" s="16">
        <v>0</v>
      </c>
      <c r="FX80" s="14">
        <v>337</v>
      </c>
      <c r="FY80" s="16">
        <v>7635</v>
      </c>
      <c r="FZ80" s="16">
        <v>2572995</v>
      </c>
      <c r="GA80" s="14">
        <v>1.5</v>
      </c>
      <c r="GB80" s="16">
        <v>7413</v>
      </c>
      <c r="GC80" s="16">
        <v>11120</v>
      </c>
      <c r="GD80" s="16">
        <v>2572995</v>
      </c>
      <c r="GE80" s="16">
        <v>2584115</v>
      </c>
      <c r="GF80" s="16">
        <v>157645616</v>
      </c>
      <c r="GG80" s="16">
        <v>135218807</v>
      </c>
      <c r="GH80" s="16">
        <v>0</v>
      </c>
      <c r="GI80" s="16">
        <v>22426809</v>
      </c>
      <c r="GJ80" s="16">
        <v>4974182930</v>
      </c>
      <c r="GK80" s="16">
        <v>5002375891</v>
      </c>
      <c r="GL80" s="16">
        <v>0</v>
      </c>
      <c r="GM80" s="16">
        <v>5002375891</v>
      </c>
      <c r="GN80" s="18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886</v>
      </c>
      <c r="GU80" s="16">
        <v>685</v>
      </c>
      <c r="GV80" s="16">
        <v>201</v>
      </c>
      <c r="GW80" s="15">
        <v>16814.237000000001</v>
      </c>
      <c r="GX80" s="16">
        <v>3379662</v>
      </c>
      <c r="GY80" s="15">
        <v>16814.237000000001</v>
      </c>
      <c r="GZ80" s="16">
        <v>10</v>
      </c>
      <c r="HA80" s="16">
        <v>168142</v>
      </c>
      <c r="HB80" s="15">
        <v>16814.237000000001</v>
      </c>
      <c r="HC80" s="16">
        <v>7635</v>
      </c>
      <c r="HD80" s="15">
        <v>0.11600000000000001</v>
      </c>
      <c r="HE80" s="16">
        <v>14897414</v>
      </c>
      <c r="HF80" s="16">
        <v>3379662</v>
      </c>
      <c r="HG80" s="16">
        <v>168142</v>
      </c>
      <c r="HH80" s="16">
        <v>11349610</v>
      </c>
      <c r="HI80" s="16">
        <v>4974182930</v>
      </c>
      <c r="HJ80" s="18">
        <v>2.2816999999999998</v>
      </c>
      <c r="HK80" s="18">
        <v>1.9617800000000001</v>
      </c>
      <c r="HL80" s="18">
        <v>0.31991999999999998</v>
      </c>
      <c r="HM80" s="16">
        <v>4974182930</v>
      </c>
      <c r="HN80" s="16">
        <v>1591341</v>
      </c>
      <c r="HO80" s="16">
        <v>7635</v>
      </c>
      <c r="HP80" s="17">
        <v>0</v>
      </c>
      <c r="HQ80" s="16">
        <v>0</v>
      </c>
      <c r="HR80" s="15">
        <v>16814.237000000001</v>
      </c>
      <c r="HS80" s="16">
        <v>0</v>
      </c>
      <c r="HT80" s="16">
        <v>22426809</v>
      </c>
      <c r="HU80" s="16">
        <v>0</v>
      </c>
      <c r="HV80" s="16">
        <v>0</v>
      </c>
      <c r="HW80" s="16">
        <v>0</v>
      </c>
      <c r="HX80" s="16">
        <v>1050693</v>
      </c>
      <c r="HY80" s="16">
        <v>3379662</v>
      </c>
      <c r="HZ80" s="16">
        <v>168142</v>
      </c>
      <c r="IA80" s="16">
        <v>1591341</v>
      </c>
      <c r="IB80" s="16">
        <v>0</v>
      </c>
      <c r="IC80" s="16">
        <v>18338357</v>
      </c>
      <c r="ID80" s="16">
        <v>107838402</v>
      </c>
      <c r="IE80" s="16">
        <v>0</v>
      </c>
      <c r="IF80" s="16">
        <v>0</v>
      </c>
      <c r="IG80" s="16">
        <v>0</v>
      </c>
      <c r="IH80" s="16">
        <v>0</v>
      </c>
      <c r="II80" s="16">
        <v>1050693</v>
      </c>
      <c r="IJ80" s="16">
        <v>3379662</v>
      </c>
      <c r="IK80" s="16">
        <v>168142</v>
      </c>
      <c r="IL80" s="16">
        <v>1591341</v>
      </c>
      <c r="IM80" s="16">
        <v>0</v>
      </c>
      <c r="IN80" s="16">
        <v>0</v>
      </c>
      <c r="IO80" s="16">
        <v>2584115</v>
      </c>
      <c r="IP80" s="16">
        <v>114510969</v>
      </c>
      <c r="IQ80" s="16">
        <v>108145958</v>
      </c>
      <c r="IR80" s="16">
        <v>0</v>
      </c>
      <c r="IS80" s="16">
        <v>108145958</v>
      </c>
      <c r="IT80" s="19">
        <v>0.1</v>
      </c>
      <c r="IU80" s="16">
        <v>10814596</v>
      </c>
      <c r="IV80" s="16">
        <v>4974182930</v>
      </c>
      <c r="IW80" s="14">
        <v>14164.5</v>
      </c>
      <c r="IX80" s="16">
        <v>351173</v>
      </c>
      <c r="IY80" s="16">
        <v>416026</v>
      </c>
      <c r="IZ80" s="16">
        <v>351173</v>
      </c>
      <c r="JA80" s="17">
        <v>0.25</v>
      </c>
      <c r="JB80" s="19">
        <v>0.29620000000000002</v>
      </c>
      <c r="JC80" s="16">
        <v>10814596</v>
      </c>
      <c r="JD80" s="16">
        <v>3203283</v>
      </c>
      <c r="JE80" s="17">
        <v>0</v>
      </c>
      <c r="JF80" s="16">
        <v>111559289</v>
      </c>
      <c r="JG80" s="16">
        <v>0</v>
      </c>
      <c r="JH80" s="16">
        <v>10814596</v>
      </c>
      <c r="JI80" s="16">
        <v>3203283</v>
      </c>
      <c r="JJ80" s="16">
        <v>0</v>
      </c>
      <c r="JK80" s="16">
        <v>7611313</v>
      </c>
      <c r="JL80" s="16">
        <v>3203283</v>
      </c>
      <c r="JM80" s="18">
        <v>0</v>
      </c>
      <c r="JN80" s="16">
        <v>0</v>
      </c>
      <c r="JO80" s="16">
        <v>0</v>
      </c>
      <c r="JP80" s="16">
        <v>7611313</v>
      </c>
      <c r="JQ80" s="16">
        <v>7611313</v>
      </c>
      <c r="JR80" s="16">
        <v>108145958</v>
      </c>
      <c r="JS80" s="19">
        <v>0</v>
      </c>
      <c r="JT80" s="16">
        <v>0</v>
      </c>
      <c r="JU80" s="17">
        <v>0</v>
      </c>
      <c r="JV80" s="16">
        <v>111559289</v>
      </c>
      <c r="JW80" s="16">
        <v>0</v>
      </c>
      <c r="JX80" s="16">
        <v>0</v>
      </c>
      <c r="JY80" s="16">
        <v>0</v>
      </c>
      <c r="JZ80" s="16">
        <v>0</v>
      </c>
      <c r="KA80" s="16">
        <v>710627</v>
      </c>
      <c r="KB80" s="16">
        <v>710546</v>
      </c>
      <c r="KC80" s="16">
        <v>81</v>
      </c>
      <c r="KD80" s="16">
        <v>18338357</v>
      </c>
      <c r="KE80" s="16">
        <v>81</v>
      </c>
      <c r="KF80" s="16">
        <v>18338276</v>
      </c>
      <c r="KG80" s="16">
        <v>114</v>
      </c>
      <c r="KH80" s="16">
        <v>81</v>
      </c>
      <c r="KI80" s="16">
        <v>195</v>
      </c>
      <c r="KJ80" s="16">
        <v>26860588</v>
      </c>
      <c r="KK80" s="16">
        <v>18338276</v>
      </c>
      <c r="KL80" s="18">
        <v>45198864</v>
      </c>
      <c r="KM80" s="16">
        <v>7611313</v>
      </c>
      <c r="KN80" s="16">
        <v>0</v>
      </c>
      <c r="KO80" s="16">
        <v>0</v>
      </c>
      <c r="KP80" s="16">
        <v>0</v>
      </c>
      <c r="KQ80" s="16">
        <v>52810177</v>
      </c>
      <c r="KR80" s="16">
        <v>0</v>
      </c>
      <c r="KS80" s="16">
        <v>6775876</v>
      </c>
      <c r="KT80" s="16">
        <v>0</v>
      </c>
      <c r="KU80" s="16">
        <v>59586053</v>
      </c>
      <c r="KV80" s="16">
        <v>7611313</v>
      </c>
      <c r="KW80" s="16">
        <v>51974740</v>
      </c>
      <c r="KX80" s="16">
        <v>4974182930</v>
      </c>
      <c r="KY80" s="16">
        <v>10.4489</v>
      </c>
      <c r="KZ80" s="16">
        <v>7611313</v>
      </c>
      <c r="LA80" s="16">
        <v>5129623432</v>
      </c>
      <c r="LB80" s="16">
        <v>1.4838</v>
      </c>
      <c r="LC80" s="16">
        <v>10.4489</v>
      </c>
      <c r="LD80" s="16">
        <v>11.932700000000001</v>
      </c>
      <c r="LE80" s="16">
        <v>5551088</v>
      </c>
      <c r="LF80" s="16">
        <v>51920</v>
      </c>
      <c r="LG80" s="16">
        <v>980028</v>
      </c>
      <c r="LH80" s="16">
        <v>1070947</v>
      </c>
      <c r="LI80" s="16">
        <v>0</v>
      </c>
      <c r="LJ80" s="16">
        <v>510024</v>
      </c>
      <c r="LK80" s="16">
        <v>59837</v>
      </c>
      <c r="LL80" s="16">
        <v>1050693</v>
      </c>
      <c r="LM80" s="16">
        <v>7173151</v>
      </c>
      <c r="LN80" s="16">
        <v>114510969</v>
      </c>
      <c r="LO80" s="18">
        <v>7173151</v>
      </c>
      <c r="LP80" s="16">
        <v>107337818</v>
      </c>
      <c r="LQ80" s="16">
        <v>157645616</v>
      </c>
      <c r="LR80" s="18">
        <v>0</v>
      </c>
      <c r="LS80" s="18">
        <v>0</v>
      </c>
      <c r="LT80" s="18">
        <v>7611313</v>
      </c>
      <c r="LU80" s="16">
        <v>0</v>
      </c>
      <c r="LV80" s="16">
        <v>2584115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52810177</v>
      </c>
      <c r="MC80" s="16">
        <v>2584115</v>
      </c>
      <c r="MD80" s="16">
        <v>0</v>
      </c>
      <c r="ME80" s="16">
        <v>0</v>
      </c>
      <c r="MF80" s="16">
        <v>0</v>
      </c>
      <c r="MG80" s="16">
        <v>519703</v>
      </c>
      <c r="MH80" s="16">
        <v>195</v>
      </c>
      <c r="MI80" s="16">
        <v>0</v>
      </c>
      <c r="MJ80" s="16">
        <v>55914190</v>
      </c>
      <c r="MK80" s="16">
        <v>5129623432</v>
      </c>
      <c r="ML80" s="16">
        <v>1.34</v>
      </c>
      <c r="MM80" s="16">
        <v>6873695</v>
      </c>
      <c r="MN80" s="16">
        <v>0</v>
      </c>
      <c r="MO80" s="16">
        <v>111559289</v>
      </c>
      <c r="MP80" s="16">
        <v>0</v>
      </c>
      <c r="MQ80" s="16">
        <v>6873695</v>
      </c>
      <c r="MR80" s="16">
        <v>0</v>
      </c>
      <c r="MS80" s="16">
        <v>6873695</v>
      </c>
      <c r="MT80" s="17">
        <v>0</v>
      </c>
      <c r="MU80" s="17">
        <v>0</v>
      </c>
      <c r="MV80" s="17">
        <v>0</v>
      </c>
      <c r="MW80" s="17">
        <v>0</v>
      </c>
      <c r="MX80" s="17">
        <v>0</v>
      </c>
      <c r="MY80" s="17">
        <v>0</v>
      </c>
      <c r="MZ80" s="16">
        <v>0</v>
      </c>
      <c r="NA80" s="16">
        <v>0</v>
      </c>
      <c r="NB80" s="18">
        <v>0</v>
      </c>
      <c r="NC80" s="16">
        <v>0</v>
      </c>
      <c r="ND80" s="17">
        <v>0</v>
      </c>
      <c r="NE80" s="16">
        <v>6949565</v>
      </c>
      <c r="NF80" s="16">
        <v>0</v>
      </c>
      <c r="NG80" s="16">
        <v>1692776</v>
      </c>
      <c r="NH80" s="16">
        <v>0</v>
      </c>
      <c r="NI80" s="16">
        <v>0</v>
      </c>
      <c r="NJ80" s="17">
        <v>0</v>
      </c>
      <c r="NK80" s="17">
        <v>0</v>
      </c>
    </row>
    <row r="81" spans="1:375" x14ac:dyDescent="0.55000000000000004">
      <c r="A81" s="13" t="s">
        <v>1189</v>
      </c>
      <c r="B81" s="13" t="s">
        <v>1241</v>
      </c>
      <c r="C81" s="13" t="s">
        <v>156</v>
      </c>
      <c r="D81" s="13" t="s">
        <v>157</v>
      </c>
      <c r="E81" s="14">
        <v>1148.7</v>
      </c>
      <c r="F81" s="15">
        <v>5.04</v>
      </c>
      <c r="G81" s="16">
        <v>7413</v>
      </c>
      <c r="H81" s="16">
        <v>37362</v>
      </c>
      <c r="I81" s="16">
        <v>6553</v>
      </c>
      <c r="J81" s="15">
        <v>5.04</v>
      </c>
      <c r="K81" s="16">
        <v>33027</v>
      </c>
      <c r="L81" s="16">
        <v>7413</v>
      </c>
      <c r="M81" s="16">
        <v>222</v>
      </c>
      <c r="N81" s="16">
        <v>7635</v>
      </c>
      <c r="O81" s="17">
        <v>639.80999999999995</v>
      </c>
      <c r="P81" s="17">
        <v>125.13</v>
      </c>
      <c r="Q81" s="14">
        <v>1148.7</v>
      </c>
      <c r="R81" s="17">
        <v>1273.83</v>
      </c>
      <c r="S81" s="17">
        <v>2.99</v>
      </c>
      <c r="T81" s="17">
        <v>1276.82</v>
      </c>
      <c r="U81" s="15">
        <v>41.43</v>
      </c>
      <c r="V81" s="15">
        <v>5.83</v>
      </c>
      <c r="W81" s="15">
        <f>Data_AidAndLevy4[[#This Row],[L310]]*Data_AidAndLevy4[[#This Row],[L203]]</f>
        <v>44512.05</v>
      </c>
      <c r="X81" s="17">
        <v>1.2</v>
      </c>
      <c r="Y81" s="17">
        <f>Data_AidAndLevy4[[#This Row],[L311]]*Data_AidAndLevy4[[#This Row],[L203]]</f>
        <v>9162</v>
      </c>
      <c r="Z81" s="15">
        <v>0</v>
      </c>
      <c r="AA81" s="15">
        <v>48.46</v>
      </c>
      <c r="AB81" s="17">
        <v>1273.83</v>
      </c>
      <c r="AC81" s="15">
        <v>1322.29</v>
      </c>
      <c r="AD81" s="17">
        <v>125.13</v>
      </c>
      <c r="AE81" s="15">
        <v>1197.1600000000001</v>
      </c>
      <c r="AF81" s="16">
        <v>7635</v>
      </c>
      <c r="AG81" s="14">
        <v>1148.7</v>
      </c>
      <c r="AH81" s="16">
        <v>8770325</v>
      </c>
      <c r="AI81" s="16">
        <v>8765873</v>
      </c>
      <c r="AJ81" s="17">
        <v>1.01</v>
      </c>
      <c r="AK81" s="16">
        <v>8853532</v>
      </c>
      <c r="AL81" s="16">
        <v>8770325</v>
      </c>
      <c r="AM81" s="16">
        <v>83207</v>
      </c>
      <c r="AN81" s="16">
        <v>7635</v>
      </c>
      <c r="AO81" s="15">
        <v>48.46</v>
      </c>
      <c r="AP81" s="16">
        <v>369992</v>
      </c>
      <c r="AQ81" s="16">
        <v>7635</v>
      </c>
      <c r="AR81" s="17">
        <v>125.13</v>
      </c>
      <c r="AS81" s="16">
        <v>955368</v>
      </c>
      <c r="AT81" s="17">
        <v>658.88</v>
      </c>
      <c r="AU81" s="14">
        <v>1148.7</v>
      </c>
      <c r="AV81" s="16">
        <v>756855</v>
      </c>
      <c r="AW81" s="16">
        <v>756575</v>
      </c>
      <c r="AX81" s="16">
        <v>756855</v>
      </c>
      <c r="AY81" s="16">
        <v>0</v>
      </c>
      <c r="AZ81" s="16">
        <v>756855</v>
      </c>
      <c r="BA81" s="16">
        <v>756855</v>
      </c>
      <c r="BB81" s="17">
        <v>72.81</v>
      </c>
      <c r="BC81" s="14">
        <v>1148.7</v>
      </c>
      <c r="BD81" s="16">
        <v>83637</v>
      </c>
      <c r="BE81" s="16">
        <v>83544</v>
      </c>
      <c r="BF81" s="16">
        <v>83637</v>
      </c>
      <c r="BG81" s="16">
        <v>0</v>
      </c>
      <c r="BH81" s="16">
        <v>83637</v>
      </c>
      <c r="BI81" s="16">
        <v>83637</v>
      </c>
      <c r="BJ81" s="17">
        <v>74.150000000000006</v>
      </c>
      <c r="BK81" s="14">
        <v>1148.7</v>
      </c>
      <c r="BL81" s="16">
        <v>85176</v>
      </c>
      <c r="BM81" s="16">
        <v>84904</v>
      </c>
      <c r="BN81" s="16">
        <v>85176</v>
      </c>
      <c r="BO81" s="16">
        <v>0</v>
      </c>
      <c r="BP81" s="16">
        <v>85176</v>
      </c>
      <c r="BQ81" s="16">
        <v>85176</v>
      </c>
      <c r="BR81" s="17">
        <v>368.53</v>
      </c>
      <c r="BS81" s="14">
        <v>1148.7</v>
      </c>
      <c r="BT81" s="16">
        <v>423330</v>
      </c>
      <c r="BU81" s="16">
        <v>423099</v>
      </c>
      <c r="BV81" s="16">
        <v>423330</v>
      </c>
      <c r="BW81" s="16">
        <v>0</v>
      </c>
      <c r="BX81" s="16">
        <v>423330</v>
      </c>
      <c r="BY81" s="16">
        <v>423330</v>
      </c>
      <c r="BZ81" s="17">
        <v>331.3</v>
      </c>
      <c r="CA81" s="17">
        <v>1273.83</v>
      </c>
      <c r="CB81" s="16">
        <v>422020</v>
      </c>
      <c r="CC81" s="16">
        <v>413668</v>
      </c>
      <c r="CD81" s="16">
        <v>0</v>
      </c>
      <c r="CE81" s="16">
        <v>413668</v>
      </c>
      <c r="CF81" s="16">
        <v>422020</v>
      </c>
      <c r="CG81" s="16">
        <v>0</v>
      </c>
      <c r="CH81" s="14">
        <v>1148.7</v>
      </c>
      <c r="CI81" s="16">
        <v>4</v>
      </c>
      <c r="CJ81" s="14">
        <v>0</v>
      </c>
      <c r="CK81" s="16">
        <v>1153</v>
      </c>
      <c r="CL81" s="17">
        <v>62.14</v>
      </c>
      <c r="CM81" s="16">
        <v>71647</v>
      </c>
      <c r="CN81" s="16">
        <v>1153</v>
      </c>
      <c r="CO81" s="17">
        <v>68.3</v>
      </c>
      <c r="CP81" s="16">
        <v>78750</v>
      </c>
      <c r="CQ81" s="17">
        <v>2.99</v>
      </c>
      <c r="CR81" s="17">
        <v>331.3</v>
      </c>
      <c r="CS81" s="16">
        <v>991</v>
      </c>
      <c r="CT81" s="17">
        <v>33.299999999999997</v>
      </c>
      <c r="CU81" s="17">
        <v>1273.83</v>
      </c>
      <c r="CV81" s="16">
        <v>42419</v>
      </c>
      <c r="CW81" s="16">
        <v>41549</v>
      </c>
      <c r="CX81" s="16">
        <v>42419</v>
      </c>
      <c r="CY81" s="16">
        <v>0</v>
      </c>
      <c r="CZ81" s="16">
        <v>42419</v>
      </c>
      <c r="DA81" s="16">
        <v>42419</v>
      </c>
      <c r="DB81" s="17">
        <v>3.65</v>
      </c>
      <c r="DC81" s="17">
        <v>1273.83</v>
      </c>
      <c r="DD81" s="16">
        <v>4649</v>
      </c>
      <c r="DE81" s="16">
        <v>4541</v>
      </c>
      <c r="DF81" s="16">
        <v>4649</v>
      </c>
      <c r="DG81" s="16">
        <v>0</v>
      </c>
      <c r="DH81" s="16">
        <v>4649</v>
      </c>
      <c r="DI81" s="16">
        <v>4649</v>
      </c>
      <c r="DJ81" s="16">
        <v>8770325</v>
      </c>
      <c r="DK81" s="16">
        <v>83207</v>
      </c>
      <c r="DL81" s="16">
        <v>369992</v>
      </c>
      <c r="DM81" s="16">
        <v>955368</v>
      </c>
      <c r="DN81" s="16">
        <v>756855</v>
      </c>
      <c r="DO81" s="16">
        <v>83637</v>
      </c>
      <c r="DP81" s="16">
        <v>85176</v>
      </c>
      <c r="DQ81" s="16">
        <v>423330</v>
      </c>
      <c r="DR81" s="16">
        <v>422020</v>
      </c>
      <c r="DS81" s="16">
        <v>0</v>
      </c>
      <c r="DT81" s="16">
        <v>71647</v>
      </c>
      <c r="DU81" s="16">
        <v>78750</v>
      </c>
      <c r="DV81" s="16">
        <v>991</v>
      </c>
      <c r="DW81" s="16">
        <v>42419</v>
      </c>
      <c r="DX81" s="16">
        <v>4649</v>
      </c>
      <c r="DY81" s="16">
        <v>74041</v>
      </c>
      <c r="DZ81" s="16">
        <v>64146</v>
      </c>
      <c r="EA81" s="16">
        <v>37362</v>
      </c>
      <c r="EB81" s="16">
        <v>12175833</v>
      </c>
      <c r="EC81" s="16">
        <v>453294114</v>
      </c>
      <c r="ED81" s="18">
        <v>5.4</v>
      </c>
      <c r="EE81" s="16">
        <v>2447788</v>
      </c>
      <c r="EF81" s="16">
        <v>100005</v>
      </c>
      <c r="EG81" s="16">
        <v>102200</v>
      </c>
      <c r="EH81" s="16">
        <v>-2195</v>
      </c>
      <c r="EI81" s="16">
        <v>2447788</v>
      </c>
      <c r="EJ81" s="16">
        <v>2445593</v>
      </c>
      <c r="EK81" s="16">
        <v>44724245</v>
      </c>
      <c r="EL81" s="16">
        <v>35361285</v>
      </c>
      <c r="EM81" s="16">
        <v>9362960</v>
      </c>
      <c r="EN81" s="18">
        <v>5.4</v>
      </c>
      <c r="EO81" s="16">
        <v>50560</v>
      </c>
      <c r="EP81" s="16">
        <v>0</v>
      </c>
      <c r="EQ81" s="16">
        <v>0</v>
      </c>
      <c r="ER81" s="16">
        <v>0</v>
      </c>
      <c r="ES81" s="16">
        <v>50560</v>
      </c>
      <c r="ET81" s="16">
        <v>50560</v>
      </c>
      <c r="EU81" s="16">
        <v>2445593</v>
      </c>
      <c r="EV81" s="16">
        <v>2496153</v>
      </c>
      <c r="EW81" s="16">
        <v>6749</v>
      </c>
      <c r="EX81" s="15">
        <v>1197.1600000000001</v>
      </c>
      <c r="EY81" s="16">
        <v>8079633</v>
      </c>
      <c r="EZ81" s="16">
        <v>6749</v>
      </c>
      <c r="FA81" s="17">
        <v>125.13</v>
      </c>
      <c r="FB81" s="16">
        <v>844502</v>
      </c>
      <c r="FC81" s="16">
        <v>264</v>
      </c>
      <c r="FD81" s="17">
        <v>1276.82</v>
      </c>
      <c r="FE81" s="16">
        <v>337080</v>
      </c>
      <c r="FF81" s="16">
        <v>42419</v>
      </c>
      <c r="FG81" s="16">
        <v>4649</v>
      </c>
      <c r="FH81" s="16">
        <v>384148</v>
      </c>
      <c r="FI81" s="16">
        <v>8079633</v>
      </c>
      <c r="FJ81" s="16">
        <v>844502</v>
      </c>
      <c r="FK81" s="16">
        <v>33027</v>
      </c>
      <c r="FL81" s="16">
        <v>756855</v>
      </c>
      <c r="FM81" s="16">
        <v>83637</v>
      </c>
      <c r="FN81" s="16">
        <v>85176</v>
      </c>
      <c r="FO81" s="16">
        <v>423330</v>
      </c>
      <c r="FP81" s="16">
        <v>10690308</v>
      </c>
      <c r="FQ81" s="16">
        <v>2496153</v>
      </c>
      <c r="FR81" s="16">
        <v>8194155</v>
      </c>
      <c r="FS81" s="15">
        <v>1322.29</v>
      </c>
      <c r="FT81" s="16">
        <v>300</v>
      </c>
      <c r="FU81" s="16">
        <v>396687</v>
      </c>
      <c r="FV81" s="16">
        <v>8194155</v>
      </c>
      <c r="FW81" s="16">
        <v>0</v>
      </c>
      <c r="FX81" s="14">
        <v>24.5</v>
      </c>
      <c r="FY81" s="16">
        <v>7635</v>
      </c>
      <c r="FZ81" s="16">
        <v>187058</v>
      </c>
      <c r="GA81" s="14">
        <v>0</v>
      </c>
      <c r="GB81" s="16">
        <v>7413</v>
      </c>
      <c r="GC81" s="16">
        <v>0</v>
      </c>
      <c r="GD81" s="16">
        <v>187058</v>
      </c>
      <c r="GE81" s="16">
        <v>187058</v>
      </c>
      <c r="GF81" s="16">
        <v>12175833</v>
      </c>
      <c r="GG81" s="16">
        <v>10690308</v>
      </c>
      <c r="GH81" s="16">
        <v>0</v>
      </c>
      <c r="GI81" s="16">
        <v>1485525</v>
      </c>
      <c r="GJ81" s="16">
        <v>453294114</v>
      </c>
      <c r="GK81" s="16">
        <v>433477115</v>
      </c>
      <c r="GL81" s="16">
        <v>19816999</v>
      </c>
      <c r="GM81" s="16">
        <v>433477115</v>
      </c>
      <c r="GN81" s="18">
        <v>4.5699999999999998E-2</v>
      </c>
      <c r="GO81" s="16">
        <v>9422</v>
      </c>
      <c r="GP81" s="16">
        <v>431</v>
      </c>
      <c r="GQ81" s="16">
        <v>9422</v>
      </c>
      <c r="GR81" s="16">
        <v>431</v>
      </c>
      <c r="GS81" s="16">
        <v>8991</v>
      </c>
      <c r="GT81" s="16">
        <v>886</v>
      </c>
      <c r="GU81" s="16">
        <v>685</v>
      </c>
      <c r="GV81" s="16">
        <v>201</v>
      </c>
      <c r="GW81" s="15">
        <v>1322.29</v>
      </c>
      <c r="GX81" s="16">
        <v>265780</v>
      </c>
      <c r="GY81" s="15">
        <v>1322.29</v>
      </c>
      <c r="GZ81" s="16">
        <v>10</v>
      </c>
      <c r="HA81" s="16">
        <v>13223</v>
      </c>
      <c r="HB81" s="15">
        <v>1322.29</v>
      </c>
      <c r="HC81" s="16">
        <v>7635</v>
      </c>
      <c r="HD81" s="15">
        <v>0.11600000000000001</v>
      </c>
      <c r="HE81" s="16">
        <v>1171549</v>
      </c>
      <c r="HF81" s="16">
        <v>265780</v>
      </c>
      <c r="HG81" s="16">
        <v>13223</v>
      </c>
      <c r="HH81" s="16">
        <v>892546</v>
      </c>
      <c r="HI81" s="16">
        <v>453294114</v>
      </c>
      <c r="HJ81" s="18">
        <v>1.96902</v>
      </c>
      <c r="HK81" s="18">
        <v>1.9617800000000001</v>
      </c>
      <c r="HL81" s="18">
        <v>7.2399999999999999E-3</v>
      </c>
      <c r="HM81" s="16">
        <v>453294114</v>
      </c>
      <c r="HN81" s="16">
        <v>3282</v>
      </c>
      <c r="HO81" s="16">
        <v>7635</v>
      </c>
      <c r="HP81" s="17">
        <v>0</v>
      </c>
      <c r="HQ81" s="16">
        <v>0</v>
      </c>
      <c r="HR81" s="15">
        <v>1322.29</v>
      </c>
      <c r="HS81" s="16">
        <v>0</v>
      </c>
      <c r="HT81" s="16">
        <v>1485525</v>
      </c>
      <c r="HU81" s="16">
        <v>8991</v>
      </c>
      <c r="HV81" s="16">
        <v>0</v>
      </c>
      <c r="HW81" s="16">
        <v>0</v>
      </c>
      <c r="HX81" s="16">
        <v>74041</v>
      </c>
      <c r="HY81" s="16">
        <v>265780</v>
      </c>
      <c r="HZ81" s="16">
        <v>13223</v>
      </c>
      <c r="IA81" s="16">
        <v>3282</v>
      </c>
      <c r="IB81" s="16">
        <v>0</v>
      </c>
      <c r="IC81" s="16">
        <v>1268290</v>
      </c>
      <c r="ID81" s="16">
        <v>8194155</v>
      </c>
      <c r="IE81" s="16">
        <v>0</v>
      </c>
      <c r="IF81" s="16">
        <v>8991</v>
      </c>
      <c r="IG81" s="16">
        <v>0</v>
      </c>
      <c r="IH81" s="16">
        <v>0</v>
      </c>
      <c r="II81" s="16">
        <v>74041</v>
      </c>
      <c r="IJ81" s="16">
        <v>265780</v>
      </c>
      <c r="IK81" s="16">
        <v>13223</v>
      </c>
      <c r="IL81" s="16">
        <v>3282</v>
      </c>
      <c r="IM81" s="16">
        <v>0</v>
      </c>
      <c r="IN81" s="16">
        <v>0</v>
      </c>
      <c r="IO81" s="16">
        <v>187058</v>
      </c>
      <c r="IP81" s="16">
        <v>8598448</v>
      </c>
      <c r="IQ81" s="16">
        <v>8770325</v>
      </c>
      <c r="IR81" s="16">
        <v>83207</v>
      </c>
      <c r="IS81" s="16">
        <v>8853532</v>
      </c>
      <c r="IT81" s="19">
        <v>0.1</v>
      </c>
      <c r="IU81" s="16">
        <v>885353</v>
      </c>
      <c r="IV81" s="16">
        <v>453294114</v>
      </c>
      <c r="IW81" s="14">
        <v>1148.7</v>
      </c>
      <c r="IX81" s="16">
        <v>394615</v>
      </c>
      <c r="IY81" s="16">
        <v>416026</v>
      </c>
      <c r="IZ81" s="16">
        <v>394615</v>
      </c>
      <c r="JA81" s="17">
        <v>0.25</v>
      </c>
      <c r="JB81" s="19">
        <v>0.2636</v>
      </c>
      <c r="JC81" s="16">
        <v>885353</v>
      </c>
      <c r="JD81" s="16">
        <v>233379</v>
      </c>
      <c r="JE81" s="17">
        <v>0.01</v>
      </c>
      <c r="JF81" s="16">
        <v>8161832</v>
      </c>
      <c r="JG81" s="16">
        <v>81618</v>
      </c>
      <c r="JH81" s="16">
        <v>885353</v>
      </c>
      <c r="JI81" s="16">
        <v>233379</v>
      </c>
      <c r="JJ81" s="16">
        <v>81618</v>
      </c>
      <c r="JK81" s="16">
        <v>570356</v>
      </c>
      <c r="JL81" s="16">
        <v>233379</v>
      </c>
      <c r="JM81" s="18">
        <v>0</v>
      </c>
      <c r="JN81" s="16">
        <v>0</v>
      </c>
      <c r="JO81" s="16">
        <v>81618</v>
      </c>
      <c r="JP81" s="16">
        <v>570356</v>
      </c>
      <c r="JQ81" s="16">
        <v>651974</v>
      </c>
      <c r="JR81" s="16">
        <v>8853532</v>
      </c>
      <c r="JS81" s="19">
        <v>0</v>
      </c>
      <c r="JT81" s="16">
        <v>0</v>
      </c>
      <c r="JU81" s="17">
        <v>0</v>
      </c>
      <c r="JV81" s="16">
        <v>8161832</v>
      </c>
      <c r="JW81" s="16">
        <v>0</v>
      </c>
      <c r="JX81" s="16">
        <v>0</v>
      </c>
      <c r="JY81" s="16">
        <v>0</v>
      </c>
      <c r="JZ81" s="16">
        <v>0</v>
      </c>
      <c r="KA81" s="16">
        <v>61547</v>
      </c>
      <c r="KB81" s="16">
        <v>62898</v>
      </c>
      <c r="KC81" s="16">
        <v>-1351</v>
      </c>
      <c r="KD81" s="16">
        <v>1268290</v>
      </c>
      <c r="KE81" s="16">
        <v>-1351</v>
      </c>
      <c r="KF81" s="16">
        <v>1269641</v>
      </c>
      <c r="KG81" s="16">
        <v>-2195</v>
      </c>
      <c r="KH81" s="16">
        <v>-1351</v>
      </c>
      <c r="KI81" s="16">
        <v>-3546</v>
      </c>
      <c r="KJ81" s="16">
        <v>2447788</v>
      </c>
      <c r="KK81" s="16">
        <v>1269641</v>
      </c>
      <c r="KL81" s="18">
        <v>3717429</v>
      </c>
      <c r="KM81" s="16">
        <v>570356</v>
      </c>
      <c r="KN81" s="16">
        <v>0</v>
      </c>
      <c r="KO81" s="16">
        <v>0</v>
      </c>
      <c r="KP81" s="16">
        <v>0</v>
      </c>
      <c r="KQ81" s="16">
        <v>4287785</v>
      </c>
      <c r="KR81" s="16">
        <v>0</v>
      </c>
      <c r="KS81" s="16">
        <v>0</v>
      </c>
      <c r="KT81" s="16">
        <v>0</v>
      </c>
      <c r="KU81" s="16">
        <v>4287785</v>
      </c>
      <c r="KV81" s="16">
        <v>570356</v>
      </c>
      <c r="KW81" s="16">
        <v>3717429</v>
      </c>
      <c r="KX81" s="16">
        <v>453294114</v>
      </c>
      <c r="KY81" s="16">
        <v>8.20092</v>
      </c>
      <c r="KZ81" s="16">
        <v>570356</v>
      </c>
      <c r="LA81" s="16">
        <v>476920166</v>
      </c>
      <c r="LB81" s="16">
        <v>1.1959200000000001</v>
      </c>
      <c r="LC81" s="16">
        <v>8.20092</v>
      </c>
      <c r="LD81" s="16">
        <v>9.3968399999999992</v>
      </c>
      <c r="LE81" s="16">
        <v>422020</v>
      </c>
      <c r="LF81" s="16">
        <v>0</v>
      </c>
      <c r="LG81" s="16">
        <v>71647</v>
      </c>
      <c r="LH81" s="16">
        <v>78750</v>
      </c>
      <c r="LI81" s="16">
        <v>991</v>
      </c>
      <c r="LJ81" s="16">
        <v>42419</v>
      </c>
      <c r="LK81" s="16">
        <v>4649</v>
      </c>
      <c r="LL81" s="16">
        <v>74041</v>
      </c>
      <c r="LM81" s="16">
        <v>546435</v>
      </c>
      <c r="LN81" s="16">
        <v>8598448</v>
      </c>
      <c r="LO81" s="18">
        <v>546435</v>
      </c>
      <c r="LP81" s="16">
        <v>8052013</v>
      </c>
      <c r="LQ81" s="16">
        <v>12175833</v>
      </c>
      <c r="LR81" s="18">
        <v>0</v>
      </c>
      <c r="LS81" s="18">
        <v>0</v>
      </c>
      <c r="LT81" s="18">
        <v>651974</v>
      </c>
      <c r="LU81" s="16">
        <v>0</v>
      </c>
      <c r="LV81" s="16">
        <v>187058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4287785</v>
      </c>
      <c r="MC81" s="16">
        <v>187058</v>
      </c>
      <c r="MD81" s="16">
        <v>0</v>
      </c>
      <c r="ME81" s="16">
        <v>81618</v>
      </c>
      <c r="MF81" s="16">
        <v>0</v>
      </c>
      <c r="MG81" s="16">
        <v>50560</v>
      </c>
      <c r="MH81" s="16">
        <v>-3546</v>
      </c>
      <c r="MI81" s="16">
        <v>0</v>
      </c>
      <c r="MJ81" s="16">
        <v>4603475</v>
      </c>
      <c r="MK81" s="16">
        <v>476920166</v>
      </c>
      <c r="ML81" s="16">
        <v>0</v>
      </c>
      <c r="MM81" s="16">
        <v>0</v>
      </c>
      <c r="MN81" s="16">
        <v>0</v>
      </c>
      <c r="MO81" s="16">
        <v>8161832</v>
      </c>
      <c r="MP81" s="16">
        <v>0</v>
      </c>
      <c r="MQ81" s="16">
        <v>0</v>
      </c>
      <c r="MR81" s="16">
        <v>0</v>
      </c>
      <c r="MS81" s="16">
        <v>0</v>
      </c>
      <c r="MT81" s="17">
        <v>0.01</v>
      </c>
      <c r="MU81" s="17">
        <v>0</v>
      </c>
      <c r="MV81" s="17">
        <v>0</v>
      </c>
      <c r="MW81" s="17">
        <v>0</v>
      </c>
      <c r="MX81" s="17">
        <v>0</v>
      </c>
      <c r="MY81" s="17">
        <v>0.01</v>
      </c>
      <c r="MZ81" s="16">
        <v>81618</v>
      </c>
      <c r="NA81" s="16">
        <v>0</v>
      </c>
      <c r="NB81" s="18">
        <v>0</v>
      </c>
      <c r="NC81" s="16">
        <v>0</v>
      </c>
      <c r="ND81" s="17">
        <v>81618</v>
      </c>
      <c r="NE81" s="16">
        <v>575000</v>
      </c>
      <c r="NF81" s="16">
        <v>0</v>
      </c>
      <c r="NG81" s="16">
        <v>157384</v>
      </c>
      <c r="NH81" s="16">
        <v>0</v>
      </c>
      <c r="NI81" s="16">
        <v>0</v>
      </c>
      <c r="NJ81" s="17">
        <v>0</v>
      </c>
      <c r="NK81" s="17">
        <v>1287238</v>
      </c>
    </row>
    <row r="82" spans="1:375" x14ac:dyDescent="0.55000000000000004">
      <c r="A82" s="13" t="s">
        <v>1195</v>
      </c>
      <c r="B82" s="13" t="s">
        <v>1242</v>
      </c>
      <c r="C82" s="13" t="s">
        <v>158</v>
      </c>
      <c r="D82" s="13" t="s">
        <v>1243</v>
      </c>
      <c r="E82" s="14">
        <v>1522.6</v>
      </c>
      <c r="F82" s="15">
        <v>0.04</v>
      </c>
      <c r="G82" s="16">
        <v>7413</v>
      </c>
      <c r="H82" s="16">
        <v>297</v>
      </c>
      <c r="I82" s="16">
        <v>6553</v>
      </c>
      <c r="J82" s="15">
        <v>0.04</v>
      </c>
      <c r="K82" s="16">
        <v>262</v>
      </c>
      <c r="L82" s="16">
        <v>7413</v>
      </c>
      <c r="M82" s="16">
        <v>222</v>
      </c>
      <c r="N82" s="16">
        <v>7635</v>
      </c>
      <c r="O82" s="17">
        <v>636.09</v>
      </c>
      <c r="P82" s="17">
        <v>176.01</v>
      </c>
      <c r="Q82" s="14">
        <v>1522.6</v>
      </c>
      <c r="R82" s="17">
        <v>1698.61</v>
      </c>
      <c r="S82" s="17">
        <v>4.54</v>
      </c>
      <c r="T82" s="17">
        <v>1703.15</v>
      </c>
      <c r="U82" s="15">
        <v>17.55</v>
      </c>
      <c r="V82" s="15">
        <v>5.9279999999999999</v>
      </c>
      <c r="W82" s="15">
        <f>Data_AidAndLevy4[[#This Row],[L310]]*Data_AidAndLevy4[[#This Row],[L203]]</f>
        <v>45260.28</v>
      </c>
      <c r="X82" s="17">
        <v>3.77</v>
      </c>
      <c r="Y82" s="17">
        <f>Data_AidAndLevy4[[#This Row],[L311]]*Data_AidAndLevy4[[#This Row],[L203]]</f>
        <v>28783.95</v>
      </c>
      <c r="Z82" s="15">
        <v>0</v>
      </c>
      <c r="AA82" s="15">
        <v>27.248000000000001</v>
      </c>
      <c r="AB82" s="17">
        <v>1698.61</v>
      </c>
      <c r="AC82" s="15">
        <v>1725.8579999999999</v>
      </c>
      <c r="AD82" s="17">
        <v>176.01</v>
      </c>
      <c r="AE82" s="15">
        <v>1549.848</v>
      </c>
      <c r="AF82" s="16">
        <v>7635</v>
      </c>
      <c r="AG82" s="14">
        <v>1522.6</v>
      </c>
      <c r="AH82" s="16">
        <v>11625051</v>
      </c>
      <c r="AI82" s="16">
        <v>11345597</v>
      </c>
      <c r="AJ82" s="17">
        <v>1.01</v>
      </c>
      <c r="AK82" s="16">
        <v>11459053</v>
      </c>
      <c r="AL82" s="16">
        <v>11625051</v>
      </c>
      <c r="AM82" s="16">
        <v>0</v>
      </c>
      <c r="AN82" s="16">
        <v>7635</v>
      </c>
      <c r="AO82" s="15">
        <v>27.248000000000001</v>
      </c>
      <c r="AP82" s="16">
        <v>208038</v>
      </c>
      <c r="AQ82" s="16">
        <v>7635</v>
      </c>
      <c r="AR82" s="17">
        <v>176.01</v>
      </c>
      <c r="AS82" s="16">
        <v>1343836</v>
      </c>
      <c r="AT82" s="17">
        <v>655.16</v>
      </c>
      <c r="AU82" s="14">
        <v>1522.6</v>
      </c>
      <c r="AV82" s="16">
        <v>997547</v>
      </c>
      <c r="AW82" s="16">
        <v>973536</v>
      </c>
      <c r="AX82" s="16">
        <v>997547</v>
      </c>
      <c r="AY82" s="16">
        <v>0</v>
      </c>
      <c r="AZ82" s="16">
        <v>997547</v>
      </c>
      <c r="BA82" s="16">
        <v>997547</v>
      </c>
      <c r="BB82" s="17">
        <v>76.27</v>
      </c>
      <c r="BC82" s="14">
        <v>1522.6</v>
      </c>
      <c r="BD82" s="16">
        <v>116129</v>
      </c>
      <c r="BE82" s="16">
        <v>113425</v>
      </c>
      <c r="BF82" s="16">
        <v>116129</v>
      </c>
      <c r="BG82" s="16">
        <v>0</v>
      </c>
      <c r="BH82" s="16">
        <v>116129</v>
      </c>
      <c r="BI82" s="16">
        <v>116129</v>
      </c>
      <c r="BJ82" s="17">
        <v>74.75</v>
      </c>
      <c r="BK82" s="14">
        <v>1522.6</v>
      </c>
      <c r="BL82" s="16">
        <v>113814</v>
      </c>
      <c r="BM82" s="16">
        <v>110808</v>
      </c>
      <c r="BN82" s="16">
        <v>113814</v>
      </c>
      <c r="BO82" s="16">
        <v>0</v>
      </c>
      <c r="BP82" s="16">
        <v>113814</v>
      </c>
      <c r="BQ82" s="16">
        <v>113814</v>
      </c>
      <c r="BR82" s="17">
        <v>368.53</v>
      </c>
      <c r="BS82" s="14">
        <v>1522.6</v>
      </c>
      <c r="BT82" s="16">
        <v>561124</v>
      </c>
      <c r="BU82" s="16">
        <v>547613</v>
      </c>
      <c r="BV82" s="16">
        <v>561124</v>
      </c>
      <c r="BW82" s="16">
        <v>0</v>
      </c>
      <c r="BX82" s="16">
        <v>561124</v>
      </c>
      <c r="BY82" s="16">
        <v>561124</v>
      </c>
      <c r="BZ82" s="17">
        <v>348.14</v>
      </c>
      <c r="CA82" s="17">
        <v>1698.61</v>
      </c>
      <c r="CB82" s="16">
        <v>591354</v>
      </c>
      <c r="CC82" s="16">
        <v>581839</v>
      </c>
      <c r="CD82" s="16">
        <v>0</v>
      </c>
      <c r="CE82" s="16">
        <v>581839</v>
      </c>
      <c r="CF82" s="16">
        <v>591354</v>
      </c>
      <c r="CG82" s="16">
        <v>0</v>
      </c>
      <c r="CH82" s="14">
        <v>1522.6</v>
      </c>
      <c r="CI82" s="16">
        <v>132</v>
      </c>
      <c r="CJ82" s="14">
        <v>0.2</v>
      </c>
      <c r="CK82" s="16">
        <v>1654</v>
      </c>
      <c r="CL82" s="17">
        <v>62.44</v>
      </c>
      <c r="CM82" s="16">
        <v>103276</v>
      </c>
      <c r="CN82" s="16">
        <v>1654</v>
      </c>
      <c r="CO82" s="17">
        <v>69.56</v>
      </c>
      <c r="CP82" s="16">
        <v>115052</v>
      </c>
      <c r="CQ82" s="17">
        <v>4.54</v>
      </c>
      <c r="CR82" s="17">
        <v>348.14</v>
      </c>
      <c r="CS82" s="16">
        <v>1581</v>
      </c>
      <c r="CT82" s="17">
        <v>34.47</v>
      </c>
      <c r="CU82" s="17">
        <v>1698.61</v>
      </c>
      <c r="CV82" s="16">
        <v>58551</v>
      </c>
      <c r="CW82" s="16">
        <v>57544</v>
      </c>
      <c r="CX82" s="16">
        <v>58551</v>
      </c>
      <c r="CY82" s="16">
        <v>0</v>
      </c>
      <c r="CZ82" s="16">
        <v>58551</v>
      </c>
      <c r="DA82" s="16">
        <v>58551</v>
      </c>
      <c r="DB82" s="17">
        <v>3.74</v>
      </c>
      <c r="DC82" s="17">
        <v>1698.61</v>
      </c>
      <c r="DD82" s="16">
        <v>6353</v>
      </c>
      <c r="DE82" s="16">
        <v>6224</v>
      </c>
      <c r="DF82" s="16">
        <v>6353</v>
      </c>
      <c r="DG82" s="16">
        <v>0</v>
      </c>
      <c r="DH82" s="16">
        <v>6353</v>
      </c>
      <c r="DI82" s="16">
        <v>6353</v>
      </c>
      <c r="DJ82" s="16">
        <v>11625051</v>
      </c>
      <c r="DK82" s="16">
        <v>0</v>
      </c>
      <c r="DL82" s="16">
        <v>208038</v>
      </c>
      <c r="DM82" s="16">
        <v>1343836</v>
      </c>
      <c r="DN82" s="16">
        <v>997547</v>
      </c>
      <c r="DO82" s="16">
        <v>116129</v>
      </c>
      <c r="DP82" s="16">
        <v>113814</v>
      </c>
      <c r="DQ82" s="16">
        <v>561124</v>
      </c>
      <c r="DR82" s="16">
        <v>591354</v>
      </c>
      <c r="DS82" s="16">
        <v>0</v>
      </c>
      <c r="DT82" s="16">
        <v>103276</v>
      </c>
      <c r="DU82" s="16">
        <v>115052</v>
      </c>
      <c r="DV82" s="16">
        <v>1581</v>
      </c>
      <c r="DW82" s="16">
        <v>58551</v>
      </c>
      <c r="DX82" s="16">
        <v>6353</v>
      </c>
      <c r="DY82" s="16">
        <v>121901</v>
      </c>
      <c r="DZ82" s="16">
        <v>564352</v>
      </c>
      <c r="EA82" s="16">
        <v>297</v>
      </c>
      <c r="EB82" s="16">
        <v>16284454</v>
      </c>
      <c r="EC82" s="16">
        <v>870822115</v>
      </c>
      <c r="ED82" s="18">
        <v>5.4</v>
      </c>
      <c r="EE82" s="16">
        <v>4702439</v>
      </c>
      <c r="EF82" s="16">
        <v>45206</v>
      </c>
      <c r="EG82" s="16">
        <v>44735</v>
      </c>
      <c r="EH82" s="16">
        <v>471</v>
      </c>
      <c r="EI82" s="16">
        <v>4702439</v>
      </c>
      <c r="EJ82" s="16">
        <v>4702910</v>
      </c>
      <c r="EK82" s="16">
        <v>161126052</v>
      </c>
      <c r="EL82" s="16">
        <v>143434603</v>
      </c>
      <c r="EM82" s="16">
        <v>17691449</v>
      </c>
      <c r="EN82" s="18">
        <v>5.4</v>
      </c>
      <c r="EO82" s="16">
        <v>95534</v>
      </c>
      <c r="EP82" s="16">
        <v>0</v>
      </c>
      <c r="EQ82" s="16">
        <v>0</v>
      </c>
      <c r="ER82" s="16">
        <v>0</v>
      </c>
      <c r="ES82" s="16">
        <v>95534</v>
      </c>
      <c r="ET82" s="16">
        <v>95534</v>
      </c>
      <c r="EU82" s="16">
        <v>4702910</v>
      </c>
      <c r="EV82" s="16">
        <v>4798444</v>
      </c>
      <c r="EW82" s="16">
        <v>6749</v>
      </c>
      <c r="EX82" s="15">
        <v>1549.848</v>
      </c>
      <c r="EY82" s="16">
        <v>10459924</v>
      </c>
      <c r="EZ82" s="16">
        <v>6749</v>
      </c>
      <c r="FA82" s="17">
        <v>176.01</v>
      </c>
      <c r="FB82" s="16">
        <v>1187891</v>
      </c>
      <c r="FC82" s="16">
        <v>264</v>
      </c>
      <c r="FD82" s="17">
        <v>1703.15</v>
      </c>
      <c r="FE82" s="16">
        <v>449632</v>
      </c>
      <c r="FF82" s="16">
        <v>58551</v>
      </c>
      <c r="FG82" s="16">
        <v>6353</v>
      </c>
      <c r="FH82" s="16">
        <v>514536</v>
      </c>
      <c r="FI82" s="16">
        <v>10459924</v>
      </c>
      <c r="FJ82" s="16">
        <v>1187891</v>
      </c>
      <c r="FK82" s="16">
        <v>262</v>
      </c>
      <c r="FL82" s="16">
        <v>997547</v>
      </c>
      <c r="FM82" s="16">
        <v>116129</v>
      </c>
      <c r="FN82" s="16">
        <v>113814</v>
      </c>
      <c r="FO82" s="16">
        <v>561124</v>
      </c>
      <c r="FP82" s="16">
        <v>13951227</v>
      </c>
      <c r="FQ82" s="16">
        <v>4798444</v>
      </c>
      <c r="FR82" s="16">
        <v>9152783</v>
      </c>
      <c r="FS82" s="15">
        <v>1725.8579999999999</v>
      </c>
      <c r="FT82" s="16">
        <v>300</v>
      </c>
      <c r="FU82" s="16">
        <v>517757</v>
      </c>
      <c r="FV82" s="16">
        <v>9152783</v>
      </c>
      <c r="FW82" s="16">
        <v>0</v>
      </c>
      <c r="FX82" s="14">
        <v>48.5</v>
      </c>
      <c r="FY82" s="16">
        <v>7635</v>
      </c>
      <c r="FZ82" s="16">
        <v>370298</v>
      </c>
      <c r="GA82" s="14">
        <v>0</v>
      </c>
      <c r="GB82" s="16">
        <v>7413</v>
      </c>
      <c r="GC82" s="16">
        <v>0</v>
      </c>
      <c r="GD82" s="16">
        <v>370298</v>
      </c>
      <c r="GE82" s="16">
        <v>370298</v>
      </c>
      <c r="GF82" s="16">
        <v>16284454</v>
      </c>
      <c r="GG82" s="16">
        <v>13951227</v>
      </c>
      <c r="GH82" s="16">
        <v>0</v>
      </c>
      <c r="GI82" s="16">
        <v>2333227</v>
      </c>
      <c r="GJ82" s="16">
        <v>870822115</v>
      </c>
      <c r="GK82" s="16">
        <v>845427402</v>
      </c>
      <c r="GL82" s="16">
        <v>25394713</v>
      </c>
      <c r="GM82" s="16">
        <v>845427402</v>
      </c>
      <c r="GN82" s="18">
        <v>0.03</v>
      </c>
      <c r="GO82" s="16">
        <v>46535</v>
      </c>
      <c r="GP82" s="16">
        <v>1396</v>
      </c>
      <c r="GQ82" s="16">
        <v>46535</v>
      </c>
      <c r="GR82" s="16">
        <v>1396</v>
      </c>
      <c r="GS82" s="16">
        <v>45139</v>
      </c>
      <c r="GT82" s="16">
        <v>886</v>
      </c>
      <c r="GU82" s="16">
        <v>685</v>
      </c>
      <c r="GV82" s="16">
        <v>201</v>
      </c>
      <c r="GW82" s="15">
        <v>1725.8579999999999</v>
      </c>
      <c r="GX82" s="16">
        <v>346897</v>
      </c>
      <c r="GY82" s="15">
        <v>1725.8579999999999</v>
      </c>
      <c r="GZ82" s="16">
        <v>10</v>
      </c>
      <c r="HA82" s="16">
        <v>17259</v>
      </c>
      <c r="HB82" s="15">
        <v>1725.8579999999999</v>
      </c>
      <c r="HC82" s="16">
        <v>7635</v>
      </c>
      <c r="HD82" s="15">
        <v>0.11600000000000001</v>
      </c>
      <c r="HE82" s="16">
        <v>1529110</v>
      </c>
      <c r="HF82" s="16">
        <v>346897</v>
      </c>
      <c r="HG82" s="16">
        <v>17259</v>
      </c>
      <c r="HH82" s="16">
        <v>1164954</v>
      </c>
      <c r="HI82" s="16">
        <v>870822115</v>
      </c>
      <c r="HJ82" s="18">
        <v>1.3377600000000001</v>
      </c>
      <c r="HK82" s="18">
        <v>1.9617800000000001</v>
      </c>
      <c r="HL82" s="18">
        <v>0</v>
      </c>
      <c r="HM82" s="16">
        <v>870822115</v>
      </c>
      <c r="HN82" s="16">
        <v>0</v>
      </c>
      <c r="HO82" s="16">
        <v>7635</v>
      </c>
      <c r="HP82" s="17">
        <v>0</v>
      </c>
      <c r="HQ82" s="16">
        <v>0</v>
      </c>
      <c r="HR82" s="15">
        <v>1725.8579999999999</v>
      </c>
      <c r="HS82" s="16">
        <v>0</v>
      </c>
      <c r="HT82" s="16">
        <v>2333227</v>
      </c>
      <c r="HU82" s="16">
        <v>45139</v>
      </c>
      <c r="HV82" s="16">
        <v>0</v>
      </c>
      <c r="HW82" s="16">
        <v>0</v>
      </c>
      <c r="HX82" s="16">
        <v>121901</v>
      </c>
      <c r="HY82" s="16">
        <v>346897</v>
      </c>
      <c r="HZ82" s="16">
        <v>17259</v>
      </c>
      <c r="IA82" s="16">
        <v>0</v>
      </c>
      <c r="IB82" s="16">
        <v>0</v>
      </c>
      <c r="IC82" s="16">
        <v>2045833</v>
      </c>
      <c r="ID82" s="16">
        <v>9152783</v>
      </c>
      <c r="IE82" s="16">
        <v>0</v>
      </c>
      <c r="IF82" s="16">
        <v>45139</v>
      </c>
      <c r="IG82" s="16">
        <v>0</v>
      </c>
      <c r="IH82" s="16">
        <v>0</v>
      </c>
      <c r="II82" s="16">
        <v>121901</v>
      </c>
      <c r="IJ82" s="16">
        <v>346897</v>
      </c>
      <c r="IK82" s="16">
        <v>17259</v>
      </c>
      <c r="IL82" s="16">
        <v>0</v>
      </c>
      <c r="IM82" s="16">
        <v>0</v>
      </c>
      <c r="IN82" s="16">
        <v>0</v>
      </c>
      <c r="IO82" s="16">
        <v>370298</v>
      </c>
      <c r="IP82" s="16">
        <v>9810475</v>
      </c>
      <c r="IQ82" s="16">
        <v>11625051</v>
      </c>
      <c r="IR82" s="16">
        <v>0</v>
      </c>
      <c r="IS82" s="16">
        <v>11625051</v>
      </c>
      <c r="IT82" s="19">
        <v>0.1</v>
      </c>
      <c r="IU82" s="16">
        <v>1162505</v>
      </c>
      <c r="IV82" s="16">
        <v>870822115</v>
      </c>
      <c r="IW82" s="14">
        <v>1522.6</v>
      </c>
      <c r="IX82" s="16">
        <v>571931</v>
      </c>
      <c r="IY82" s="16">
        <v>416026</v>
      </c>
      <c r="IZ82" s="16">
        <v>571931</v>
      </c>
      <c r="JA82" s="17">
        <v>0.25</v>
      </c>
      <c r="JB82" s="19">
        <v>0.18190000000000001</v>
      </c>
      <c r="JC82" s="16">
        <v>1162505</v>
      </c>
      <c r="JD82" s="16">
        <v>211460</v>
      </c>
      <c r="JE82" s="17">
        <v>0.06</v>
      </c>
      <c r="JF82" s="16">
        <v>15397209</v>
      </c>
      <c r="JG82" s="16">
        <v>923833</v>
      </c>
      <c r="JH82" s="16">
        <v>1162505</v>
      </c>
      <c r="JI82" s="16">
        <v>211460</v>
      </c>
      <c r="JJ82" s="16">
        <v>923833</v>
      </c>
      <c r="JK82" s="16">
        <v>27212</v>
      </c>
      <c r="JL82" s="16">
        <v>211460</v>
      </c>
      <c r="JM82" s="18">
        <v>0</v>
      </c>
      <c r="JN82" s="16">
        <v>0</v>
      </c>
      <c r="JO82" s="16">
        <v>923833</v>
      </c>
      <c r="JP82" s="16">
        <v>27212</v>
      </c>
      <c r="JQ82" s="16">
        <v>951045</v>
      </c>
      <c r="JR82" s="16">
        <v>11625051</v>
      </c>
      <c r="JS82" s="19">
        <v>0</v>
      </c>
      <c r="JT82" s="16">
        <v>0</v>
      </c>
      <c r="JU82" s="17">
        <v>0</v>
      </c>
      <c r="JV82" s="16">
        <v>15397209</v>
      </c>
      <c r="JW82" s="16">
        <v>0</v>
      </c>
      <c r="JX82" s="16">
        <v>0</v>
      </c>
      <c r="JY82" s="16">
        <v>0</v>
      </c>
      <c r="JZ82" s="16">
        <v>0</v>
      </c>
      <c r="KA82" s="16">
        <v>20319</v>
      </c>
      <c r="KB82" s="16">
        <v>20107</v>
      </c>
      <c r="KC82" s="16">
        <v>212</v>
      </c>
      <c r="KD82" s="16">
        <v>2045833</v>
      </c>
      <c r="KE82" s="16">
        <v>212</v>
      </c>
      <c r="KF82" s="16">
        <v>2045621</v>
      </c>
      <c r="KG82" s="16">
        <v>471</v>
      </c>
      <c r="KH82" s="16">
        <v>212</v>
      </c>
      <c r="KI82" s="16">
        <v>683</v>
      </c>
      <c r="KJ82" s="16">
        <v>4702439</v>
      </c>
      <c r="KK82" s="16">
        <v>2045621</v>
      </c>
      <c r="KL82" s="18">
        <v>6748060</v>
      </c>
      <c r="KM82" s="16">
        <v>27212</v>
      </c>
      <c r="KN82" s="16">
        <v>0</v>
      </c>
      <c r="KO82" s="16">
        <v>0</v>
      </c>
      <c r="KP82" s="16">
        <v>0</v>
      </c>
      <c r="KQ82" s="16">
        <v>6775272</v>
      </c>
      <c r="KR82" s="16">
        <v>324110</v>
      </c>
      <c r="KS82" s="16">
        <v>415056</v>
      </c>
      <c r="KT82" s="16">
        <v>0</v>
      </c>
      <c r="KU82" s="16">
        <v>7514438</v>
      </c>
      <c r="KV82" s="16">
        <v>27212</v>
      </c>
      <c r="KW82" s="16">
        <v>7487226</v>
      </c>
      <c r="KX82" s="16">
        <v>870822115</v>
      </c>
      <c r="KY82" s="16">
        <v>8.59788</v>
      </c>
      <c r="KZ82" s="16">
        <v>27212</v>
      </c>
      <c r="LA82" s="16">
        <v>875749077</v>
      </c>
      <c r="LB82" s="16">
        <v>3.107E-2</v>
      </c>
      <c r="LC82" s="16">
        <v>8.59788</v>
      </c>
      <c r="LD82" s="16">
        <v>8.6289499999999997</v>
      </c>
      <c r="LE82" s="16">
        <v>591354</v>
      </c>
      <c r="LF82" s="16">
        <v>0</v>
      </c>
      <c r="LG82" s="16">
        <v>103276</v>
      </c>
      <c r="LH82" s="16">
        <v>115052</v>
      </c>
      <c r="LI82" s="16">
        <v>1581</v>
      </c>
      <c r="LJ82" s="16">
        <v>58551</v>
      </c>
      <c r="LK82" s="16">
        <v>6353</v>
      </c>
      <c r="LL82" s="16">
        <v>121901</v>
      </c>
      <c r="LM82" s="16">
        <v>754266</v>
      </c>
      <c r="LN82" s="16">
        <v>9810475</v>
      </c>
      <c r="LO82" s="18">
        <v>754266</v>
      </c>
      <c r="LP82" s="16">
        <v>9056209</v>
      </c>
      <c r="LQ82" s="16">
        <v>16284454</v>
      </c>
      <c r="LR82" s="18">
        <v>0</v>
      </c>
      <c r="LS82" s="18">
        <v>0</v>
      </c>
      <c r="LT82" s="18">
        <v>951045</v>
      </c>
      <c r="LU82" s="16">
        <v>0</v>
      </c>
      <c r="LV82" s="16">
        <v>370298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6775272</v>
      </c>
      <c r="MC82" s="16">
        <v>370298</v>
      </c>
      <c r="MD82" s="16">
        <v>0</v>
      </c>
      <c r="ME82" s="16">
        <v>923833</v>
      </c>
      <c r="MF82" s="16">
        <v>0</v>
      </c>
      <c r="MG82" s="16">
        <v>95534</v>
      </c>
      <c r="MH82" s="16">
        <v>683</v>
      </c>
      <c r="MI82" s="16">
        <v>0</v>
      </c>
      <c r="MJ82" s="16">
        <v>8165620</v>
      </c>
      <c r="MK82" s="16">
        <v>875749077</v>
      </c>
      <c r="ML82" s="16">
        <v>1.34</v>
      </c>
      <c r="MM82" s="16">
        <v>1173504</v>
      </c>
      <c r="MN82" s="16">
        <v>0</v>
      </c>
      <c r="MO82" s="16">
        <v>15397209</v>
      </c>
      <c r="MP82" s="16">
        <v>0</v>
      </c>
      <c r="MQ82" s="16">
        <v>1173504</v>
      </c>
      <c r="MR82" s="16">
        <v>0</v>
      </c>
      <c r="MS82" s="16">
        <v>1173504</v>
      </c>
      <c r="MT82" s="17">
        <v>0.06</v>
      </c>
      <c r="MU82" s="17">
        <v>0</v>
      </c>
      <c r="MV82" s="17">
        <v>0</v>
      </c>
      <c r="MW82" s="17">
        <v>0</v>
      </c>
      <c r="MX82" s="17">
        <v>0</v>
      </c>
      <c r="MY82" s="17">
        <v>0.06</v>
      </c>
      <c r="MZ82" s="16">
        <v>923833</v>
      </c>
      <c r="NA82" s="16">
        <v>0</v>
      </c>
      <c r="NB82" s="18">
        <v>0</v>
      </c>
      <c r="NC82" s="16">
        <v>0</v>
      </c>
      <c r="ND82" s="17">
        <v>923833</v>
      </c>
      <c r="NE82" s="16">
        <v>1235000</v>
      </c>
      <c r="NF82" s="16">
        <v>0</v>
      </c>
      <c r="NG82" s="16">
        <v>288997</v>
      </c>
      <c r="NH82" s="16">
        <v>0</v>
      </c>
      <c r="NI82" s="16">
        <v>0</v>
      </c>
      <c r="NJ82" s="17">
        <v>0</v>
      </c>
      <c r="NK82" s="17">
        <v>560000</v>
      </c>
    </row>
    <row r="83" spans="1:375" x14ac:dyDescent="0.55000000000000004">
      <c r="A83" s="13" t="s">
        <v>1199</v>
      </c>
      <c r="B83" s="13" t="s">
        <v>1215</v>
      </c>
      <c r="C83" s="13" t="s">
        <v>159</v>
      </c>
      <c r="D83" s="13" t="s">
        <v>160</v>
      </c>
      <c r="E83" s="14">
        <v>200</v>
      </c>
      <c r="F83" s="15">
        <v>0</v>
      </c>
      <c r="G83" s="16">
        <v>7553</v>
      </c>
      <c r="H83" s="16">
        <v>0</v>
      </c>
      <c r="I83" s="16">
        <v>6553</v>
      </c>
      <c r="J83" s="15">
        <v>0</v>
      </c>
      <c r="K83" s="16">
        <v>0</v>
      </c>
      <c r="L83" s="16">
        <v>7553</v>
      </c>
      <c r="M83" s="16">
        <v>222</v>
      </c>
      <c r="N83" s="16">
        <v>7775</v>
      </c>
      <c r="O83" s="17">
        <v>570.19000000000005</v>
      </c>
      <c r="P83" s="17">
        <v>26.51</v>
      </c>
      <c r="Q83" s="14">
        <v>200</v>
      </c>
      <c r="R83" s="17">
        <v>226.51</v>
      </c>
      <c r="S83" s="17">
        <v>0</v>
      </c>
      <c r="T83" s="17">
        <v>226.51</v>
      </c>
      <c r="U83" s="15">
        <v>20.55</v>
      </c>
      <c r="V83" s="15">
        <v>0.91</v>
      </c>
      <c r="W83" s="15">
        <f>Data_AidAndLevy4[[#This Row],[L310]]*Data_AidAndLevy4[[#This Row],[L203]]</f>
        <v>7075.25</v>
      </c>
      <c r="X83" s="17">
        <v>0</v>
      </c>
      <c r="Y83" s="17">
        <f>Data_AidAndLevy4[[#This Row],[L311]]*Data_AidAndLevy4[[#This Row],[L203]]</f>
        <v>0</v>
      </c>
      <c r="Z83" s="15">
        <v>0</v>
      </c>
      <c r="AA83" s="15">
        <v>21.46</v>
      </c>
      <c r="AB83" s="17">
        <v>226.51</v>
      </c>
      <c r="AC83" s="15">
        <v>247.97</v>
      </c>
      <c r="AD83" s="17">
        <v>26.51</v>
      </c>
      <c r="AE83" s="15">
        <v>221.46</v>
      </c>
      <c r="AF83" s="16">
        <v>7775</v>
      </c>
      <c r="AG83" s="14">
        <v>200</v>
      </c>
      <c r="AH83" s="16">
        <v>1555000</v>
      </c>
      <c r="AI83" s="16">
        <v>1435070</v>
      </c>
      <c r="AJ83" s="17">
        <v>1.01</v>
      </c>
      <c r="AK83" s="16">
        <v>1449421</v>
      </c>
      <c r="AL83" s="16">
        <v>1555000</v>
      </c>
      <c r="AM83" s="16">
        <v>0</v>
      </c>
      <c r="AN83" s="16">
        <v>7775</v>
      </c>
      <c r="AO83" s="15">
        <v>21.46</v>
      </c>
      <c r="AP83" s="16">
        <v>166852</v>
      </c>
      <c r="AQ83" s="16">
        <v>7775</v>
      </c>
      <c r="AR83" s="17">
        <v>26.51</v>
      </c>
      <c r="AS83" s="16">
        <v>206115</v>
      </c>
      <c r="AT83" s="17">
        <v>589.26</v>
      </c>
      <c r="AU83" s="14">
        <v>200</v>
      </c>
      <c r="AV83" s="16">
        <v>117852</v>
      </c>
      <c r="AW83" s="16">
        <v>108336</v>
      </c>
      <c r="AX83" s="16">
        <v>117852</v>
      </c>
      <c r="AY83" s="16">
        <v>0</v>
      </c>
      <c r="AZ83" s="16">
        <v>117852</v>
      </c>
      <c r="BA83" s="16">
        <v>117852</v>
      </c>
      <c r="BB83" s="17">
        <v>50.61</v>
      </c>
      <c r="BC83" s="14">
        <v>200</v>
      </c>
      <c r="BD83" s="16">
        <v>10122</v>
      </c>
      <c r="BE83" s="16">
        <v>9206</v>
      </c>
      <c r="BF83" s="16">
        <v>10122</v>
      </c>
      <c r="BG83" s="16">
        <v>0</v>
      </c>
      <c r="BH83" s="16">
        <v>10122</v>
      </c>
      <c r="BI83" s="16">
        <v>10122</v>
      </c>
      <c r="BJ83" s="17">
        <v>77.22</v>
      </c>
      <c r="BK83" s="14">
        <v>200</v>
      </c>
      <c r="BL83" s="16">
        <v>15444</v>
      </c>
      <c r="BM83" s="16">
        <v>14225</v>
      </c>
      <c r="BN83" s="16">
        <v>15444</v>
      </c>
      <c r="BO83" s="16">
        <v>0</v>
      </c>
      <c r="BP83" s="16">
        <v>15444</v>
      </c>
      <c r="BQ83" s="16">
        <v>15444</v>
      </c>
      <c r="BR83" s="17">
        <v>368.53</v>
      </c>
      <c r="BS83" s="14">
        <v>200</v>
      </c>
      <c r="BT83" s="16">
        <v>73706</v>
      </c>
      <c r="BU83" s="16">
        <v>67982</v>
      </c>
      <c r="BV83" s="16">
        <v>73706</v>
      </c>
      <c r="BW83" s="16">
        <v>0</v>
      </c>
      <c r="BX83" s="16">
        <v>73706</v>
      </c>
      <c r="BY83" s="16">
        <v>73706</v>
      </c>
      <c r="BZ83" s="17">
        <v>334.9</v>
      </c>
      <c r="CA83" s="17">
        <v>226.51</v>
      </c>
      <c r="CB83" s="16">
        <v>75858</v>
      </c>
      <c r="CC83" s="16">
        <v>68896</v>
      </c>
      <c r="CD83" s="16">
        <v>6893</v>
      </c>
      <c r="CE83" s="16">
        <v>75789</v>
      </c>
      <c r="CF83" s="16">
        <v>75858</v>
      </c>
      <c r="CG83" s="16">
        <v>0</v>
      </c>
      <c r="CH83" s="14">
        <v>200</v>
      </c>
      <c r="CI83" s="16">
        <v>0</v>
      </c>
      <c r="CJ83" s="14">
        <v>0</v>
      </c>
      <c r="CK83" s="16">
        <v>200</v>
      </c>
      <c r="CL83" s="17">
        <v>61.98</v>
      </c>
      <c r="CM83" s="16">
        <v>12396</v>
      </c>
      <c r="CN83" s="16">
        <v>200</v>
      </c>
      <c r="CO83" s="17">
        <v>67.73</v>
      </c>
      <c r="CP83" s="16">
        <v>13546</v>
      </c>
      <c r="CQ83" s="17">
        <v>0</v>
      </c>
      <c r="CR83" s="17">
        <v>334.9</v>
      </c>
      <c r="CS83" s="16">
        <v>0</v>
      </c>
      <c r="CT83" s="17">
        <v>30.77</v>
      </c>
      <c r="CU83" s="17">
        <v>226.51</v>
      </c>
      <c r="CV83" s="16">
        <v>6970</v>
      </c>
      <c r="CW83" s="16">
        <v>6307</v>
      </c>
      <c r="CX83" s="16">
        <v>6970</v>
      </c>
      <c r="CY83" s="16">
        <v>0</v>
      </c>
      <c r="CZ83" s="16">
        <v>6970</v>
      </c>
      <c r="DA83" s="16">
        <v>6970</v>
      </c>
      <c r="DB83" s="17">
        <v>3.61</v>
      </c>
      <c r="DC83" s="17">
        <v>226.51</v>
      </c>
      <c r="DD83" s="16">
        <v>818</v>
      </c>
      <c r="DE83" s="16">
        <v>739</v>
      </c>
      <c r="DF83" s="16">
        <v>818</v>
      </c>
      <c r="DG83" s="16">
        <v>0</v>
      </c>
      <c r="DH83" s="16">
        <v>818</v>
      </c>
      <c r="DI83" s="16">
        <v>818</v>
      </c>
      <c r="DJ83" s="16">
        <v>1555000</v>
      </c>
      <c r="DK83" s="16">
        <v>0</v>
      </c>
      <c r="DL83" s="16">
        <v>166852</v>
      </c>
      <c r="DM83" s="16">
        <v>206115</v>
      </c>
      <c r="DN83" s="16">
        <v>117852</v>
      </c>
      <c r="DO83" s="16">
        <v>10122</v>
      </c>
      <c r="DP83" s="16">
        <v>15444</v>
      </c>
      <c r="DQ83" s="16">
        <v>73706</v>
      </c>
      <c r="DR83" s="16">
        <v>75858</v>
      </c>
      <c r="DS83" s="16">
        <v>0</v>
      </c>
      <c r="DT83" s="16">
        <v>12396</v>
      </c>
      <c r="DU83" s="16">
        <v>13546</v>
      </c>
      <c r="DV83" s="16">
        <v>0</v>
      </c>
      <c r="DW83" s="16">
        <v>6970</v>
      </c>
      <c r="DX83" s="16">
        <v>818</v>
      </c>
      <c r="DY83" s="16">
        <v>17235</v>
      </c>
      <c r="DZ83" s="16">
        <v>0</v>
      </c>
      <c r="EA83" s="16">
        <v>0</v>
      </c>
      <c r="EB83" s="16">
        <v>2237444</v>
      </c>
      <c r="EC83" s="16">
        <v>113172982</v>
      </c>
      <c r="ED83" s="18">
        <v>5.4</v>
      </c>
      <c r="EE83" s="16">
        <v>611134</v>
      </c>
      <c r="EF83" s="16">
        <v>9977</v>
      </c>
      <c r="EG83" s="16">
        <v>9710</v>
      </c>
      <c r="EH83" s="16">
        <v>267</v>
      </c>
      <c r="EI83" s="16">
        <v>611134</v>
      </c>
      <c r="EJ83" s="16">
        <v>611401</v>
      </c>
      <c r="EK83" s="16">
        <v>3062048</v>
      </c>
      <c r="EL83" s="16">
        <v>2259875</v>
      </c>
      <c r="EM83" s="16">
        <v>802173</v>
      </c>
      <c r="EN83" s="18">
        <v>5.4</v>
      </c>
      <c r="EO83" s="16">
        <v>4332</v>
      </c>
      <c r="EP83" s="16">
        <v>0</v>
      </c>
      <c r="EQ83" s="16">
        <v>0</v>
      </c>
      <c r="ER83" s="16">
        <v>0</v>
      </c>
      <c r="ES83" s="16">
        <v>4332</v>
      </c>
      <c r="ET83" s="16">
        <v>4332</v>
      </c>
      <c r="EU83" s="16">
        <v>611401</v>
      </c>
      <c r="EV83" s="16">
        <v>615733</v>
      </c>
      <c r="EW83" s="16">
        <v>6749</v>
      </c>
      <c r="EX83" s="15">
        <v>221.46</v>
      </c>
      <c r="EY83" s="16">
        <v>1494634</v>
      </c>
      <c r="EZ83" s="16">
        <v>6749</v>
      </c>
      <c r="FA83" s="17">
        <v>26.51</v>
      </c>
      <c r="FB83" s="16">
        <v>178916</v>
      </c>
      <c r="FC83" s="16">
        <v>264</v>
      </c>
      <c r="FD83" s="17">
        <v>226.51</v>
      </c>
      <c r="FE83" s="16">
        <v>59799</v>
      </c>
      <c r="FF83" s="16">
        <v>6970</v>
      </c>
      <c r="FG83" s="16">
        <v>818</v>
      </c>
      <c r="FH83" s="16">
        <v>67587</v>
      </c>
      <c r="FI83" s="16">
        <v>1494634</v>
      </c>
      <c r="FJ83" s="16">
        <v>178916</v>
      </c>
      <c r="FK83" s="16">
        <v>0</v>
      </c>
      <c r="FL83" s="16">
        <v>117852</v>
      </c>
      <c r="FM83" s="16">
        <v>10122</v>
      </c>
      <c r="FN83" s="16">
        <v>15444</v>
      </c>
      <c r="FO83" s="16">
        <v>73706</v>
      </c>
      <c r="FP83" s="16">
        <v>1958261</v>
      </c>
      <c r="FQ83" s="16">
        <v>615733</v>
      </c>
      <c r="FR83" s="16">
        <v>1342528</v>
      </c>
      <c r="FS83" s="15">
        <v>247.97</v>
      </c>
      <c r="FT83" s="16">
        <v>300</v>
      </c>
      <c r="FU83" s="16">
        <v>74391</v>
      </c>
      <c r="FV83" s="16">
        <v>1342528</v>
      </c>
      <c r="FW83" s="16">
        <v>0</v>
      </c>
      <c r="FX83" s="14">
        <v>6.5</v>
      </c>
      <c r="FY83" s="16">
        <v>7635</v>
      </c>
      <c r="FZ83" s="16">
        <v>49628</v>
      </c>
      <c r="GA83" s="14">
        <v>0</v>
      </c>
      <c r="GB83" s="16">
        <v>7413</v>
      </c>
      <c r="GC83" s="16">
        <v>0</v>
      </c>
      <c r="GD83" s="16">
        <v>49628</v>
      </c>
      <c r="GE83" s="16">
        <v>49628</v>
      </c>
      <c r="GF83" s="16">
        <v>2237444</v>
      </c>
      <c r="GG83" s="16">
        <v>1958261</v>
      </c>
      <c r="GH83" s="16">
        <v>0</v>
      </c>
      <c r="GI83" s="16">
        <v>279183</v>
      </c>
      <c r="GJ83" s="16">
        <v>113172982</v>
      </c>
      <c r="GK83" s="16">
        <v>100858388</v>
      </c>
      <c r="GL83" s="16">
        <v>12314594</v>
      </c>
      <c r="GM83" s="16">
        <v>100858388</v>
      </c>
      <c r="GN83" s="18">
        <v>0.1221</v>
      </c>
      <c r="GO83" s="16">
        <v>53594</v>
      </c>
      <c r="GP83" s="16">
        <v>6544</v>
      </c>
      <c r="GQ83" s="16">
        <v>53594</v>
      </c>
      <c r="GR83" s="16">
        <v>6544</v>
      </c>
      <c r="GS83" s="16">
        <v>47050</v>
      </c>
      <c r="GT83" s="16">
        <v>886</v>
      </c>
      <c r="GU83" s="16">
        <v>685</v>
      </c>
      <c r="GV83" s="16">
        <v>201</v>
      </c>
      <c r="GW83" s="15">
        <v>247.97</v>
      </c>
      <c r="GX83" s="16">
        <v>49842</v>
      </c>
      <c r="GY83" s="15">
        <v>247.97</v>
      </c>
      <c r="GZ83" s="16">
        <v>10</v>
      </c>
      <c r="HA83" s="16">
        <v>2480</v>
      </c>
      <c r="HB83" s="15">
        <v>247.97</v>
      </c>
      <c r="HC83" s="16">
        <v>7635</v>
      </c>
      <c r="HD83" s="15">
        <v>0.11600000000000001</v>
      </c>
      <c r="HE83" s="16">
        <v>219701</v>
      </c>
      <c r="HF83" s="16">
        <v>49842</v>
      </c>
      <c r="HG83" s="16">
        <v>2480</v>
      </c>
      <c r="HH83" s="16">
        <v>167379</v>
      </c>
      <c r="HI83" s="16">
        <v>113172982</v>
      </c>
      <c r="HJ83" s="18">
        <v>1.4789699999999999</v>
      </c>
      <c r="HK83" s="18">
        <v>1.9617800000000001</v>
      </c>
      <c r="HL83" s="18">
        <v>0</v>
      </c>
      <c r="HM83" s="16">
        <v>113172982</v>
      </c>
      <c r="HN83" s="16">
        <v>0</v>
      </c>
      <c r="HO83" s="16">
        <v>7635</v>
      </c>
      <c r="HP83" s="17">
        <v>0</v>
      </c>
      <c r="HQ83" s="16">
        <v>0</v>
      </c>
      <c r="HR83" s="15">
        <v>247.97</v>
      </c>
      <c r="HS83" s="16">
        <v>0</v>
      </c>
      <c r="HT83" s="16">
        <v>279183</v>
      </c>
      <c r="HU83" s="16">
        <v>47050</v>
      </c>
      <c r="HV83" s="16">
        <v>0</v>
      </c>
      <c r="HW83" s="16">
        <v>0</v>
      </c>
      <c r="HX83" s="16">
        <v>17235</v>
      </c>
      <c r="HY83" s="16">
        <v>49842</v>
      </c>
      <c r="HZ83" s="16">
        <v>2480</v>
      </c>
      <c r="IA83" s="16">
        <v>0</v>
      </c>
      <c r="IB83" s="16">
        <v>0</v>
      </c>
      <c r="IC83" s="16">
        <v>197046</v>
      </c>
      <c r="ID83" s="16">
        <v>1342528</v>
      </c>
      <c r="IE83" s="16">
        <v>0</v>
      </c>
      <c r="IF83" s="16">
        <v>47050</v>
      </c>
      <c r="IG83" s="16">
        <v>0</v>
      </c>
      <c r="IH83" s="16">
        <v>0</v>
      </c>
      <c r="II83" s="16">
        <v>17235</v>
      </c>
      <c r="IJ83" s="16">
        <v>49842</v>
      </c>
      <c r="IK83" s="16">
        <v>2480</v>
      </c>
      <c r="IL83" s="16">
        <v>0</v>
      </c>
      <c r="IM83" s="16">
        <v>0</v>
      </c>
      <c r="IN83" s="16">
        <v>0</v>
      </c>
      <c r="IO83" s="16">
        <v>49628</v>
      </c>
      <c r="IP83" s="16">
        <v>1474293</v>
      </c>
      <c r="IQ83" s="16">
        <v>1555000</v>
      </c>
      <c r="IR83" s="16">
        <v>0</v>
      </c>
      <c r="IS83" s="16">
        <v>1555000</v>
      </c>
      <c r="IT83" s="19">
        <v>0.1</v>
      </c>
      <c r="IU83" s="16">
        <v>155500</v>
      </c>
      <c r="IV83" s="16">
        <v>113172982</v>
      </c>
      <c r="IW83" s="14">
        <v>200</v>
      </c>
      <c r="IX83" s="16">
        <v>565865</v>
      </c>
      <c r="IY83" s="16">
        <v>416026</v>
      </c>
      <c r="IZ83" s="16">
        <v>565865</v>
      </c>
      <c r="JA83" s="17">
        <v>0.25</v>
      </c>
      <c r="JB83" s="19">
        <v>0.18379999999999999</v>
      </c>
      <c r="JC83" s="16">
        <v>155500</v>
      </c>
      <c r="JD83" s="16">
        <v>28581</v>
      </c>
      <c r="JE83" s="17">
        <v>7.0000000000000007E-2</v>
      </c>
      <c r="JF83" s="16">
        <v>1028734</v>
      </c>
      <c r="JG83" s="16">
        <v>72011</v>
      </c>
      <c r="JH83" s="16">
        <v>155500</v>
      </c>
      <c r="JI83" s="16">
        <v>28581</v>
      </c>
      <c r="JJ83" s="16">
        <v>72011</v>
      </c>
      <c r="JK83" s="16">
        <v>54908</v>
      </c>
      <c r="JL83" s="16">
        <v>28581</v>
      </c>
      <c r="JM83" s="18">
        <v>0</v>
      </c>
      <c r="JN83" s="16">
        <v>0</v>
      </c>
      <c r="JO83" s="16">
        <v>72011</v>
      </c>
      <c r="JP83" s="16">
        <v>54908</v>
      </c>
      <c r="JQ83" s="16">
        <v>126919</v>
      </c>
      <c r="JR83" s="16">
        <v>1555000</v>
      </c>
      <c r="JS83" s="19">
        <v>0.25</v>
      </c>
      <c r="JT83" s="16">
        <v>388750</v>
      </c>
      <c r="JU83" s="17">
        <v>0.02</v>
      </c>
      <c r="JV83" s="16">
        <v>1028734</v>
      </c>
      <c r="JW83" s="16">
        <v>20575</v>
      </c>
      <c r="JX83" s="16">
        <v>388750</v>
      </c>
      <c r="JY83" s="16">
        <v>20575</v>
      </c>
      <c r="JZ83" s="16">
        <v>368175</v>
      </c>
      <c r="KA83" s="16">
        <v>5878</v>
      </c>
      <c r="KB83" s="16">
        <v>5721</v>
      </c>
      <c r="KC83" s="16">
        <v>157</v>
      </c>
      <c r="KD83" s="16">
        <v>197046</v>
      </c>
      <c r="KE83" s="16">
        <v>157</v>
      </c>
      <c r="KF83" s="16">
        <v>196889</v>
      </c>
      <c r="KG83" s="16">
        <v>267</v>
      </c>
      <c r="KH83" s="16">
        <v>157</v>
      </c>
      <c r="KI83" s="16">
        <v>424</v>
      </c>
      <c r="KJ83" s="16">
        <v>611134</v>
      </c>
      <c r="KK83" s="16">
        <v>196889</v>
      </c>
      <c r="KL83" s="18">
        <v>808023</v>
      </c>
      <c r="KM83" s="16">
        <v>54908</v>
      </c>
      <c r="KN83" s="16">
        <v>368175</v>
      </c>
      <c r="KO83" s="16">
        <v>0</v>
      </c>
      <c r="KP83" s="16">
        <v>0</v>
      </c>
      <c r="KQ83" s="16">
        <v>1231106</v>
      </c>
      <c r="KR83" s="16">
        <v>0</v>
      </c>
      <c r="KS83" s="16">
        <v>39393</v>
      </c>
      <c r="KT83" s="16">
        <v>0</v>
      </c>
      <c r="KU83" s="16">
        <v>1270499</v>
      </c>
      <c r="KV83" s="16">
        <v>54908</v>
      </c>
      <c r="KW83" s="16">
        <v>1215591</v>
      </c>
      <c r="KX83" s="16">
        <v>113172982</v>
      </c>
      <c r="KY83" s="16">
        <v>10.741</v>
      </c>
      <c r="KZ83" s="16">
        <v>54908</v>
      </c>
      <c r="LA83" s="16">
        <v>113172982</v>
      </c>
      <c r="LB83" s="16">
        <v>0.48516999999999999</v>
      </c>
      <c r="LC83" s="16">
        <v>10.741</v>
      </c>
      <c r="LD83" s="16">
        <v>11.22617</v>
      </c>
      <c r="LE83" s="16">
        <v>75858</v>
      </c>
      <c r="LF83" s="16">
        <v>0</v>
      </c>
      <c r="LG83" s="16">
        <v>12396</v>
      </c>
      <c r="LH83" s="16">
        <v>13546</v>
      </c>
      <c r="LI83" s="16">
        <v>0</v>
      </c>
      <c r="LJ83" s="16">
        <v>6970</v>
      </c>
      <c r="LK83" s="16">
        <v>818</v>
      </c>
      <c r="LL83" s="16">
        <v>17235</v>
      </c>
      <c r="LM83" s="16">
        <v>92353</v>
      </c>
      <c r="LN83" s="16">
        <v>1474293</v>
      </c>
      <c r="LO83" s="18">
        <v>92353</v>
      </c>
      <c r="LP83" s="16">
        <v>1381940</v>
      </c>
      <c r="LQ83" s="16">
        <v>2237444</v>
      </c>
      <c r="LR83" s="18">
        <v>0</v>
      </c>
      <c r="LS83" s="18">
        <v>0</v>
      </c>
      <c r="LT83" s="18">
        <v>126919</v>
      </c>
      <c r="LU83" s="16">
        <v>388750</v>
      </c>
      <c r="LV83" s="16">
        <v>49628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1231106</v>
      </c>
      <c r="MC83" s="16">
        <v>49628</v>
      </c>
      <c r="MD83" s="16">
        <v>0</v>
      </c>
      <c r="ME83" s="16">
        <v>72011</v>
      </c>
      <c r="MF83" s="16">
        <v>20575</v>
      </c>
      <c r="MG83" s="16">
        <v>4332</v>
      </c>
      <c r="MH83" s="16">
        <v>424</v>
      </c>
      <c r="MI83" s="16">
        <v>0</v>
      </c>
      <c r="MJ83" s="16">
        <v>1378076</v>
      </c>
      <c r="MK83" s="16">
        <v>113172982</v>
      </c>
      <c r="ML83" s="16">
        <v>0.67</v>
      </c>
      <c r="MM83" s="16">
        <v>75826</v>
      </c>
      <c r="MN83" s="16">
        <v>0</v>
      </c>
      <c r="MO83" s="16">
        <v>1028734</v>
      </c>
      <c r="MP83" s="16">
        <v>0</v>
      </c>
      <c r="MQ83" s="16">
        <v>75826</v>
      </c>
      <c r="MR83" s="16">
        <v>0</v>
      </c>
      <c r="MS83" s="16">
        <v>75826</v>
      </c>
      <c r="MT83" s="17">
        <v>7.0000000000000007E-2</v>
      </c>
      <c r="MU83" s="17">
        <v>0.02</v>
      </c>
      <c r="MV83" s="17">
        <v>0</v>
      </c>
      <c r="MW83" s="17">
        <v>0</v>
      </c>
      <c r="MX83" s="17">
        <v>0</v>
      </c>
      <c r="MY83" s="17">
        <v>0.09</v>
      </c>
      <c r="MZ83" s="16">
        <v>72011</v>
      </c>
      <c r="NA83" s="16">
        <v>20575</v>
      </c>
      <c r="NB83" s="18">
        <v>0</v>
      </c>
      <c r="NC83" s="16">
        <v>0</v>
      </c>
      <c r="ND83" s="17">
        <v>92586</v>
      </c>
      <c r="NE83" s="16">
        <v>139000</v>
      </c>
      <c r="NF83" s="16">
        <v>0</v>
      </c>
      <c r="NG83" s="16">
        <v>37347</v>
      </c>
      <c r="NH83" s="16">
        <v>0</v>
      </c>
      <c r="NI83" s="16">
        <v>0</v>
      </c>
      <c r="NJ83" s="17">
        <v>0</v>
      </c>
      <c r="NK83" s="17">
        <v>0</v>
      </c>
    </row>
    <row r="84" spans="1:375" x14ac:dyDescent="0.55000000000000004">
      <c r="A84" s="13" t="s">
        <v>1185</v>
      </c>
      <c r="B84" s="13" t="s">
        <v>1202</v>
      </c>
      <c r="C84" s="13" t="s">
        <v>161</v>
      </c>
      <c r="D84" s="13" t="s">
        <v>162</v>
      </c>
      <c r="E84" s="14">
        <v>2026.3</v>
      </c>
      <c r="F84" s="15">
        <v>-0.98</v>
      </c>
      <c r="G84" s="16">
        <v>7413</v>
      </c>
      <c r="H84" s="16">
        <v>-7265</v>
      </c>
      <c r="I84" s="16">
        <v>6553</v>
      </c>
      <c r="J84" s="15">
        <v>-0.98</v>
      </c>
      <c r="K84" s="16">
        <v>-6422</v>
      </c>
      <c r="L84" s="16">
        <v>7413</v>
      </c>
      <c r="M84" s="16">
        <v>222</v>
      </c>
      <c r="N84" s="16">
        <v>7635</v>
      </c>
      <c r="O84" s="17">
        <v>600.04999999999995</v>
      </c>
      <c r="P84" s="17">
        <v>286.70999999999998</v>
      </c>
      <c r="Q84" s="14">
        <v>2026.3</v>
      </c>
      <c r="R84" s="17">
        <v>2313.0100000000002</v>
      </c>
      <c r="S84" s="17">
        <v>4.45</v>
      </c>
      <c r="T84" s="17">
        <v>2317.46</v>
      </c>
      <c r="U84" s="15">
        <v>38.770000000000003</v>
      </c>
      <c r="V84" s="15">
        <v>13.016</v>
      </c>
      <c r="W84" s="15">
        <f>Data_AidAndLevy4[[#This Row],[L310]]*Data_AidAndLevy4[[#This Row],[L203]]</f>
        <v>99377.16</v>
      </c>
      <c r="X84" s="17">
        <v>108.96</v>
      </c>
      <c r="Y84" s="17">
        <f>Data_AidAndLevy4[[#This Row],[L311]]*Data_AidAndLevy4[[#This Row],[L203]]</f>
        <v>831909.6</v>
      </c>
      <c r="Z84" s="15">
        <v>0</v>
      </c>
      <c r="AA84" s="15">
        <v>160.74600000000001</v>
      </c>
      <c r="AB84" s="17">
        <v>2313.0100000000002</v>
      </c>
      <c r="AC84" s="15">
        <v>2473.7559999999999</v>
      </c>
      <c r="AD84" s="17">
        <v>286.70999999999998</v>
      </c>
      <c r="AE84" s="15">
        <v>2187.0459999999998</v>
      </c>
      <c r="AF84" s="16">
        <v>7635</v>
      </c>
      <c r="AG84" s="14">
        <v>2026.3</v>
      </c>
      <c r="AH84" s="16">
        <v>15470801</v>
      </c>
      <c r="AI84" s="16">
        <v>15158102</v>
      </c>
      <c r="AJ84" s="17">
        <v>1.01</v>
      </c>
      <c r="AK84" s="16">
        <v>15309683</v>
      </c>
      <c r="AL84" s="16">
        <v>15470801</v>
      </c>
      <c r="AM84" s="16">
        <v>0</v>
      </c>
      <c r="AN84" s="16">
        <v>7635</v>
      </c>
      <c r="AO84" s="15">
        <v>160.74600000000001</v>
      </c>
      <c r="AP84" s="16">
        <v>1227296</v>
      </c>
      <c r="AQ84" s="16">
        <v>7635</v>
      </c>
      <c r="AR84" s="17">
        <v>286.70999999999998</v>
      </c>
      <c r="AS84" s="16">
        <v>2189031</v>
      </c>
      <c r="AT84" s="17">
        <v>619.12</v>
      </c>
      <c r="AU84" s="14">
        <v>2026.3</v>
      </c>
      <c r="AV84" s="16">
        <v>1254523</v>
      </c>
      <c r="AW84" s="16">
        <v>1226982</v>
      </c>
      <c r="AX84" s="16">
        <v>1254523</v>
      </c>
      <c r="AY84" s="16">
        <v>0</v>
      </c>
      <c r="AZ84" s="16">
        <v>1254523</v>
      </c>
      <c r="BA84" s="16">
        <v>1254523</v>
      </c>
      <c r="BB84" s="17">
        <v>75.010000000000005</v>
      </c>
      <c r="BC84" s="14">
        <v>2026.3</v>
      </c>
      <c r="BD84" s="16">
        <v>151993</v>
      </c>
      <c r="BE84" s="16">
        <v>148964</v>
      </c>
      <c r="BF84" s="16">
        <v>151993</v>
      </c>
      <c r="BG84" s="16">
        <v>0</v>
      </c>
      <c r="BH84" s="16">
        <v>151993</v>
      </c>
      <c r="BI84" s="16">
        <v>151993</v>
      </c>
      <c r="BJ84" s="17">
        <v>90.52</v>
      </c>
      <c r="BK84" s="14">
        <v>2026.3</v>
      </c>
      <c r="BL84" s="16">
        <v>183421</v>
      </c>
      <c r="BM84" s="16">
        <v>180290</v>
      </c>
      <c r="BN84" s="16">
        <v>183421</v>
      </c>
      <c r="BO84" s="16">
        <v>0</v>
      </c>
      <c r="BP84" s="16">
        <v>183421</v>
      </c>
      <c r="BQ84" s="16">
        <v>183421</v>
      </c>
      <c r="BR84" s="17">
        <v>368.53</v>
      </c>
      <c r="BS84" s="14">
        <v>2026.3</v>
      </c>
      <c r="BT84" s="16">
        <v>746752</v>
      </c>
      <c r="BU84" s="16">
        <v>731629</v>
      </c>
      <c r="BV84" s="16">
        <v>746752</v>
      </c>
      <c r="BW84" s="16">
        <v>0</v>
      </c>
      <c r="BX84" s="16">
        <v>746752</v>
      </c>
      <c r="BY84" s="16">
        <v>746752</v>
      </c>
      <c r="BZ84" s="17">
        <v>340.52</v>
      </c>
      <c r="CA84" s="17">
        <v>2313.0100000000002</v>
      </c>
      <c r="CB84" s="16">
        <v>787626</v>
      </c>
      <c r="CC84" s="16">
        <v>773371</v>
      </c>
      <c r="CD84" s="16">
        <v>0</v>
      </c>
      <c r="CE84" s="16">
        <v>773371</v>
      </c>
      <c r="CF84" s="16">
        <v>787626</v>
      </c>
      <c r="CG84" s="16">
        <v>0</v>
      </c>
      <c r="CH84" s="14">
        <v>2026.3</v>
      </c>
      <c r="CI84" s="16">
        <v>135</v>
      </c>
      <c r="CJ84" s="14">
        <v>0</v>
      </c>
      <c r="CK84" s="16">
        <v>2161</v>
      </c>
      <c r="CL84" s="17">
        <v>62.45</v>
      </c>
      <c r="CM84" s="16">
        <v>134954</v>
      </c>
      <c r="CN84" s="16">
        <v>2161</v>
      </c>
      <c r="CO84" s="17">
        <v>69.930000000000007</v>
      </c>
      <c r="CP84" s="16">
        <v>151119</v>
      </c>
      <c r="CQ84" s="17">
        <v>4.45</v>
      </c>
      <c r="CR84" s="17">
        <v>340.52</v>
      </c>
      <c r="CS84" s="16">
        <v>1515</v>
      </c>
      <c r="CT84" s="17">
        <v>34.31</v>
      </c>
      <c r="CU84" s="17">
        <v>2313.0100000000002</v>
      </c>
      <c r="CV84" s="16">
        <v>79359</v>
      </c>
      <c r="CW84" s="16">
        <v>77875</v>
      </c>
      <c r="CX84" s="16">
        <v>79359</v>
      </c>
      <c r="CY84" s="16">
        <v>0</v>
      </c>
      <c r="CZ84" s="16">
        <v>79359</v>
      </c>
      <c r="DA84" s="16">
        <v>79359</v>
      </c>
      <c r="DB84" s="17">
        <v>4.09</v>
      </c>
      <c r="DC84" s="17">
        <v>2313.0100000000002</v>
      </c>
      <c r="DD84" s="16">
        <v>9460</v>
      </c>
      <c r="DE84" s="16">
        <v>9281</v>
      </c>
      <c r="DF84" s="16">
        <v>9460</v>
      </c>
      <c r="DG84" s="16">
        <v>0</v>
      </c>
      <c r="DH84" s="16">
        <v>9460</v>
      </c>
      <c r="DI84" s="16">
        <v>9460</v>
      </c>
      <c r="DJ84" s="16">
        <v>15470801</v>
      </c>
      <c r="DK84" s="16">
        <v>0</v>
      </c>
      <c r="DL84" s="16">
        <v>1227296</v>
      </c>
      <c r="DM84" s="16">
        <v>2189031</v>
      </c>
      <c r="DN84" s="16">
        <v>1254523</v>
      </c>
      <c r="DO84" s="16">
        <v>151993</v>
      </c>
      <c r="DP84" s="16">
        <v>183421</v>
      </c>
      <c r="DQ84" s="16">
        <v>746752</v>
      </c>
      <c r="DR84" s="16">
        <v>787626</v>
      </c>
      <c r="DS84" s="16">
        <v>0</v>
      </c>
      <c r="DT84" s="16">
        <v>134954</v>
      </c>
      <c r="DU84" s="16">
        <v>151119</v>
      </c>
      <c r="DV84" s="16">
        <v>1515</v>
      </c>
      <c r="DW84" s="16">
        <v>79359</v>
      </c>
      <c r="DX84" s="16">
        <v>9460</v>
      </c>
      <c r="DY84" s="16">
        <v>102409</v>
      </c>
      <c r="DZ84" s="16">
        <v>375524</v>
      </c>
      <c r="EA84" s="16">
        <v>-7265</v>
      </c>
      <c r="EB84" s="16">
        <v>22653700</v>
      </c>
      <c r="EC84" s="16">
        <v>485900648</v>
      </c>
      <c r="ED84" s="18">
        <v>5.4</v>
      </c>
      <c r="EE84" s="16">
        <v>2623863</v>
      </c>
      <c r="EF84" s="16">
        <v>24515</v>
      </c>
      <c r="EG84" s="16">
        <v>24394</v>
      </c>
      <c r="EH84" s="16">
        <v>121</v>
      </c>
      <c r="EI84" s="16">
        <v>2623863</v>
      </c>
      <c r="EJ84" s="16">
        <v>2623984</v>
      </c>
      <c r="EK84" s="16">
        <v>143248450</v>
      </c>
      <c r="EL84" s="16">
        <v>129365198</v>
      </c>
      <c r="EM84" s="16">
        <v>13883252</v>
      </c>
      <c r="EN84" s="18">
        <v>5.4</v>
      </c>
      <c r="EO84" s="16">
        <v>74970</v>
      </c>
      <c r="EP84" s="16">
        <v>0</v>
      </c>
      <c r="EQ84" s="16">
        <v>0</v>
      </c>
      <c r="ER84" s="16">
        <v>0</v>
      </c>
      <c r="ES84" s="16">
        <v>74970</v>
      </c>
      <c r="ET84" s="16">
        <v>74970</v>
      </c>
      <c r="EU84" s="16">
        <v>2623984</v>
      </c>
      <c r="EV84" s="16">
        <v>2698954</v>
      </c>
      <c r="EW84" s="16">
        <v>6749</v>
      </c>
      <c r="EX84" s="15">
        <v>2187.0459999999998</v>
      </c>
      <c r="EY84" s="16">
        <v>14760373</v>
      </c>
      <c r="EZ84" s="16">
        <v>6749</v>
      </c>
      <c r="FA84" s="17">
        <v>286.70999999999998</v>
      </c>
      <c r="FB84" s="16">
        <v>1935006</v>
      </c>
      <c r="FC84" s="16">
        <v>264</v>
      </c>
      <c r="FD84" s="17">
        <v>2317.46</v>
      </c>
      <c r="FE84" s="16">
        <v>611809</v>
      </c>
      <c r="FF84" s="16">
        <v>79359</v>
      </c>
      <c r="FG84" s="16">
        <v>9460</v>
      </c>
      <c r="FH84" s="16">
        <v>700628</v>
      </c>
      <c r="FI84" s="16">
        <v>14760373</v>
      </c>
      <c r="FJ84" s="16">
        <v>1935006</v>
      </c>
      <c r="FK84" s="16">
        <v>-6422</v>
      </c>
      <c r="FL84" s="16">
        <v>1254523</v>
      </c>
      <c r="FM84" s="16">
        <v>151993</v>
      </c>
      <c r="FN84" s="16">
        <v>183421</v>
      </c>
      <c r="FO84" s="16">
        <v>746752</v>
      </c>
      <c r="FP84" s="16">
        <v>19726274</v>
      </c>
      <c r="FQ84" s="16">
        <v>2698954</v>
      </c>
      <c r="FR84" s="16">
        <v>17027320</v>
      </c>
      <c r="FS84" s="15">
        <v>2473.7559999999999</v>
      </c>
      <c r="FT84" s="16">
        <v>300</v>
      </c>
      <c r="FU84" s="16">
        <v>742127</v>
      </c>
      <c r="FV84" s="16">
        <v>17027320</v>
      </c>
      <c r="FW84" s="16">
        <v>0</v>
      </c>
      <c r="FX84" s="14">
        <v>47.5</v>
      </c>
      <c r="FY84" s="16">
        <v>7635</v>
      </c>
      <c r="FZ84" s="16">
        <v>362663</v>
      </c>
      <c r="GA84" s="14">
        <v>0.5</v>
      </c>
      <c r="GB84" s="16">
        <v>7413</v>
      </c>
      <c r="GC84" s="16">
        <v>3707</v>
      </c>
      <c r="GD84" s="16">
        <v>362663</v>
      </c>
      <c r="GE84" s="16">
        <v>366370</v>
      </c>
      <c r="GF84" s="16">
        <v>22653700</v>
      </c>
      <c r="GG84" s="16">
        <v>19726274</v>
      </c>
      <c r="GH84" s="16">
        <v>0</v>
      </c>
      <c r="GI84" s="16">
        <v>2927426</v>
      </c>
      <c r="GJ84" s="16">
        <v>485900648</v>
      </c>
      <c r="GK84" s="16">
        <v>485236419</v>
      </c>
      <c r="GL84" s="16">
        <v>664229</v>
      </c>
      <c r="GM84" s="16">
        <v>485236419</v>
      </c>
      <c r="GN84" s="18">
        <v>1.4E-3</v>
      </c>
      <c r="GO84" s="16">
        <v>16514</v>
      </c>
      <c r="GP84" s="16">
        <v>23</v>
      </c>
      <c r="GQ84" s="16">
        <v>16514</v>
      </c>
      <c r="GR84" s="16">
        <v>23</v>
      </c>
      <c r="GS84" s="16">
        <v>16491</v>
      </c>
      <c r="GT84" s="16">
        <v>886</v>
      </c>
      <c r="GU84" s="16">
        <v>685</v>
      </c>
      <c r="GV84" s="16">
        <v>201</v>
      </c>
      <c r="GW84" s="15">
        <v>2473.7559999999999</v>
      </c>
      <c r="GX84" s="16">
        <v>497225</v>
      </c>
      <c r="GY84" s="15">
        <v>2473.7559999999999</v>
      </c>
      <c r="GZ84" s="16">
        <v>10</v>
      </c>
      <c r="HA84" s="16">
        <v>24738</v>
      </c>
      <c r="HB84" s="15">
        <v>2473.7559999999999</v>
      </c>
      <c r="HC84" s="16">
        <v>7635</v>
      </c>
      <c r="HD84" s="15">
        <v>0.11600000000000001</v>
      </c>
      <c r="HE84" s="16">
        <v>2191748</v>
      </c>
      <c r="HF84" s="16">
        <v>497225</v>
      </c>
      <c r="HG84" s="16">
        <v>24738</v>
      </c>
      <c r="HH84" s="16">
        <v>1669785</v>
      </c>
      <c r="HI84" s="16">
        <v>485900648</v>
      </c>
      <c r="HJ84" s="18">
        <v>3.4364699999999999</v>
      </c>
      <c r="HK84" s="18">
        <v>1.9617800000000001</v>
      </c>
      <c r="HL84" s="18">
        <v>1.4746900000000001</v>
      </c>
      <c r="HM84" s="16">
        <v>485900648</v>
      </c>
      <c r="HN84" s="16">
        <v>716553</v>
      </c>
      <c r="HO84" s="16">
        <v>7635</v>
      </c>
      <c r="HP84" s="17">
        <v>0</v>
      </c>
      <c r="HQ84" s="16">
        <v>0</v>
      </c>
      <c r="HR84" s="15">
        <v>2473.7559999999999</v>
      </c>
      <c r="HS84" s="16">
        <v>0</v>
      </c>
      <c r="HT84" s="16">
        <v>2927426</v>
      </c>
      <c r="HU84" s="16">
        <v>16491</v>
      </c>
      <c r="HV84" s="16">
        <v>0</v>
      </c>
      <c r="HW84" s="16">
        <v>0</v>
      </c>
      <c r="HX84" s="16">
        <v>102409</v>
      </c>
      <c r="HY84" s="16">
        <v>497225</v>
      </c>
      <c r="HZ84" s="16">
        <v>24738</v>
      </c>
      <c r="IA84" s="16">
        <v>716553</v>
      </c>
      <c r="IB84" s="16">
        <v>0</v>
      </c>
      <c r="IC84" s="16">
        <v>1774828</v>
      </c>
      <c r="ID84" s="16">
        <v>17027320</v>
      </c>
      <c r="IE84" s="16">
        <v>0</v>
      </c>
      <c r="IF84" s="16">
        <v>16491</v>
      </c>
      <c r="IG84" s="16">
        <v>0</v>
      </c>
      <c r="IH84" s="16">
        <v>0</v>
      </c>
      <c r="II84" s="16">
        <v>102409</v>
      </c>
      <c r="IJ84" s="16">
        <v>497225</v>
      </c>
      <c r="IK84" s="16">
        <v>24738</v>
      </c>
      <c r="IL84" s="16">
        <v>716553</v>
      </c>
      <c r="IM84" s="16">
        <v>0</v>
      </c>
      <c r="IN84" s="16">
        <v>0</v>
      </c>
      <c r="IO84" s="16">
        <v>366370</v>
      </c>
      <c r="IP84" s="16">
        <v>18546288</v>
      </c>
      <c r="IQ84" s="16">
        <v>15470801</v>
      </c>
      <c r="IR84" s="16">
        <v>0</v>
      </c>
      <c r="IS84" s="16">
        <v>15470801</v>
      </c>
      <c r="IT84" s="19">
        <v>0.1</v>
      </c>
      <c r="IU84" s="16">
        <v>1547080</v>
      </c>
      <c r="IV84" s="16">
        <v>485900648</v>
      </c>
      <c r="IW84" s="14">
        <v>2026.3</v>
      </c>
      <c r="IX84" s="16">
        <v>239797</v>
      </c>
      <c r="IY84" s="16">
        <v>416026</v>
      </c>
      <c r="IZ84" s="16">
        <v>239797</v>
      </c>
      <c r="JA84" s="17">
        <v>0.25</v>
      </c>
      <c r="JB84" s="19">
        <v>0.43369999999999997</v>
      </c>
      <c r="JC84" s="16">
        <v>1547080</v>
      </c>
      <c r="JD84" s="16">
        <v>670969</v>
      </c>
      <c r="JE84" s="17">
        <v>0.03</v>
      </c>
      <c r="JF84" s="16">
        <v>10305359</v>
      </c>
      <c r="JG84" s="16">
        <v>309161</v>
      </c>
      <c r="JH84" s="16">
        <v>1547080</v>
      </c>
      <c r="JI84" s="16">
        <v>670969</v>
      </c>
      <c r="JJ84" s="16">
        <v>309161</v>
      </c>
      <c r="JK84" s="16">
        <v>566950</v>
      </c>
      <c r="JL84" s="16">
        <v>670969</v>
      </c>
      <c r="JM84" s="18">
        <v>0</v>
      </c>
      <c r="JN84" s="16">
        <v>0</v>
      </c>
      <c r="JO84" s="16">
        <v>309161</v>
      </c>
      <c r="JP84" s="16">
        <v>566950</v>
      </c>
      <c r="JQ84" s="16">
        <v>876111</v>
      </c>
      <c r="JR84" s="16">
        <v>15470801</v>
      </c>
      <c r="JS84" s="19">
        <v>0</v>
      </c>
      <c r="JT84" s="16">
        <v>0</v>
      </c>
      <c r="JU84" s="17">
        <v>0</v>
      </c>
      <c r="JV84" s="16">
        <v>10305359</v>
      </c>
      <c r="JW84" s="16">
        <v>0</v>
      </c>
      <c r="JX84" s="16">
        <v>0</v>
      </c>
      <c r="JY84" s="16">
        <v>0</v>
      </c>
      <c r="JZ84" s="16">
        <v>0</v>
      </c>
      <c r="KA84" s="16">
        <v>16855</v>
      </c>
      <c r="KB84" s="16">
        <v>16772</v>
      </c>
      <c r="KC84" s="16">
        <v>83</v>
      </c>
      <c r="KD84" s="16">
        <v>1774828</v>
      </c>
      <c r="KE84" s="16">
        <v>83</v>
      </c>
      <c r="KF84" s="16">
        <v>1774745</v>
      </c>
      <c r="KG84" s="16">
        <v>121</v>
      </c>
      <c r="KH84" s="16">
        <v>83</v>
      </c>
      <c r="KI84" s="16">
        <v>204</v>
      </c>
      <c r="KJ84" s="16">
        <v>2623863</v>
      </c>
      <c r="KK84" s="16">
        <v>1774745</v>
      </c>
      <c r="KL84" s="18">
        <v>4398608</v>
      </c>
      <c r="KM84" s="16">
        <v>566950</v>
      </c>
      <c r="KN84" s="16">
        <v>0</v>
      </c>
      <c r="KO84" s="16">
        <v>0</v>
      </c>
      <c r="KP84" s="16">
        <v>0</v>
      </c>
      <c r="KQ84" s="16">
        <v>4965558</v>
      </c>
      <c r="KR84" s="16">
        <v>0</v>
      </c>
      <c r="KS84" s="16">
        <v>0</v>
      </c>
      <c r="KT84" s="16">
        <v>0</v>
      </c>
      <c r="KU84" s="16">
        <v>4965558</v>
      </c>
      <c r="KV84" s="16">
        <v>566950</v>
      </c>
      <c r="KW84" s="16">
        <v>4398608</v>
      </c>
      <c r="KX84" s="16">
        <v>485900648</v>
      </c>
      <c r="KY84" s="16">
        <v>9.0524799999999992</v>
      </c>
      <c r="KZ84" s="16">
        <v>566950</v>
      </c>
      <c r="LA84" s="16">
        <v>494425778</v>
      </c>
      <c r="LB84" s="16">
        <v>1.1466799999999999</v>
      </c>
      <c r="LC84" s="16">
        <v>9.0524799999999992</v>
      </c>
      <c r="LD84" s="16">
        <v>10.199159999999999</v>
      </c>
      <c r="LE84" s="16">
        <v>787626</v>
      </c>
      <c r="LF84" s="16">
        <v>0</v>
      </c>
      <c r="LG84" s="16">
        <v>134954</v>
      </c>
      <c r="LH84" s="16">
        <v>151119</v>
      </c>
      <c r="LI84" s="16">
        <v>1515</v>
      </c>
      <c r="LJ84" s="16">
        <v>79359</v>
      </c>
      <c r="LK84" s="16">
        <v>9460</v>
      </c>
      <c r="LL84" s="16">
        <v>102409</v>
      </c>
      <c r="LM84" s="16">
        <v>1061624</v>
      </c>
      <c r="LN84" s="16">
        <v>18546288</v>
      </c>
      <c r="LO84" s="18">
        <v>1061624</v>
      </c>
      <c r="LP84" s="16">
        <v>17484664</v>
      </c>
      <c r="LQ84" s="16">
        <v>22653700</v>
      </c>
      <c r="LR84" s="18">
        <v>0</v>
      </c>
      <c r="LS84" s="18">
        <v>0</v>
      </c>
      <c r="LT84" s="18">
        <v>876111</v>
      </c>
      <c r="LU84" s="16">
        <v>0</v>
      </c>
      <c r="LV84" s="16">
        <v>366370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4965558</v>
      </c>
      <c r="MC84" s="16">
        <v>366370</v>
      </c>
      <c r="MD84" s="16">
        <v>0</v>
      </c>
      <c r="ME84" s="16">
        <v>309161</v>
      </c>
      <c r="MF84" s="16">
        <v>0</v>
      </c>
      <c r="MG84" s="16">
        <v>74970</v>
      </c>
      <c r="MH84" s="16">
        <v>204</v>
      </c>
      <c r="MI84" s="16">
        <v>0</v>
      </c>
      <c r="MJ84" s="16">
        <v>5716263</v>
      </c>
      <c r="MK84" s="16">
        <v>494425778</v>
      </c>
      <c r="ML84" s="16">
        <v>0</v>
      </c>
      <c r="MM84" s="16">
        <v>0</v>
      </c>
      <c r="MN84" s="16">
        <v>0</v>
      </c>
      <c r="MO84" s="16">
        <v>10305359</v>
      </c>
      <c r="MP84" s="16">
        <v>0</v>
      </c>
      <c r="MQ84" s="16">
        <v>0</v>
      </c>
      <c r="MR84" s="16">
        <v>0</v>
      </c>
      <c r="MS84" s="16">
        <v>0</v>
      </c>
      <c r="MT84" s="17">
        <v>0.03</v>
      </c>
      <c r="MU84" s="17">
        <v>0</v>
      </c>
      <c r="MV84" s="17">
        <v>0</v>
      </c>
      <c r="MW84" s="17">
        <v>0</v>
      </c>
      <c r="MX84" s="17">
        <v>0</v>
      </c>
      <c r="MY84" s="17">
        <v>0.03</v>
      </c>
      <c r="MZ84" s="16">
        <v>309161</v>
      </c>
      <c r="NA84" s="16">
        <v>0</v>
      </c>
      <c r="NB84" s="18">
        <v>0</v>
      </c>
      <c r="NC84" s="16">
        <v>0</v>
      </c>
      <c r="ND84" s="17">
        <v>309161</v>
      </c>
      <c r="NE84" s="16">
        <v>500000</v>
      </c>
      <c r="NF84" s="16">
        <v>0</v>
      </c>
      <c r="NG84" s="16">
        <v>163161</v>
      </c>
      <c r="NH84" s="16">
        <v>0</v>
      </c>
      <c r="NI84" s="16">
        <v>0</v>
      </c>
      <c r="NJ84" s="17">
        <v>0</v>
      </c>
      <c r="NK84" s="17">
        <v>348857</v>
      </c>
    </row>
    <row r="85" spans="1:375" x14ac:dyDescent="0.55000000000000004">
      <c r="A85" s="13" t="s">
        <v>1177</v>
      </c>
      <c r="B85" s="13" t="s">
        <v>1199</v>
      </c>
      <c r="C85" s="13" t="s">
        <v>163</v>
      </c>
      <c r="D85" s="13" t="s">
        <v>164</v>
      </c>
      <c r="E85" s="14">
        <v>862.9</v>
      </c>
      <c r="F85" s="15">
        <v>0</v>
      </c>
      <c r="G85" s="16">
        <v>7413</v>
      </c>
      <c r="H85" s="16">
        <v>0</v>
      </c>
      <c r="I85" s="16">
        <v>6553</v>
      </c>
      <c r="J85" s="15">
        <v>0</v>
      </c>
      <c r="K85" s="16">
        <v>0</v>
      </c>
      <c r="L85" s="16">
        <v>7413</v>
      </c>
      <c r="M85" s="16">
        <v>222</v>
      </c>
      <c r="N85" s="16">
        <v>7635</v>
      </c>
      <c r="O85" s="17">
        <v>639.55999999999995</v>
      </c>
      <c r="P85" s="17">
        <v>82.24</v>
      </c>
      <c r="Q85" s="14">
        <v>862.9</v>
      </c>
      <c r="R85" s="17">
        <v>945.14</v>
      </c>
      <c r="S85" s="17">
        <v>1.19</v>
      </c>
      <c r="T85" s="17">
        <v>946.33</v>
      </c>
      <c r="U85" s="15">
        <v>9.34</v>
      </c>
      <c r="V85" s="15">
        <v>2.5259999999999998</v>
      </c>
      <c r="W85" s="15">
        <f>Data_AidAndLevy4[[#This Row],[L310]]*Data_AidAndLevy4[[#This Row],[L203]]</f>
        <v>19286.009999999998</v>
      </c>
      <c r="X85" s="17">
        <v>0.42</v>
      </c>
      <c r="Y85" s="17">
        <f>Data_AidAndLevy4[[#This Row],[L311]]*Data_AidAndLevy4[[#This Row],[L203]]</f>
        <v>3206.7</v>
      </c>
      <c r="Z85" s="15">
        <v>0</v>
      </c>
      <c r="AA85" s="15">
        <v>12.286</v>
      </c>
      <c r="AB85" s="17">
        <v>945.14</v>
      </c>
      <c r="AC85" s="15">
        <v>957.42600000000004</v>
      </c>
      <c r="AD85" s="17">
        <v>82.24</v>
      </c>
      <c r="AE85" s="15">
        <v>875.18600000000004</v>
      </c>
      <c r="AF85" s="16">
        <v>7635</v>
      </c>
      <c r="AG85" s="14">
        <v>862.9</v>
      </c>
      <c r="AH85" s="16">
        <v>6588242</v>
      </c>
      <c r="AI85" s="16">
        <v>6401867</v>
      </c>
      <c r="AJ85" s="17">
        <v>1.01</v>
      </c>
      <c r="AK85" s="16">
        <v>6465886</v>
      </c>
      <c r="AL85" s="16">
        <v>6588242</v>
      </c>
      <c r="AM85" s="16">
        <v>0</v>
      </c>
      <c r="AN85" s="16">
        <v>7635</v>
      </c>
      <c r="AO85" s="15">
        <v>12.286</v>
      </c>
      <c r="AP85" s="16">
        <v>93804</v>
      </c>
      <c r="AQ85" s="16">
        <v>7635</v>
      </c>
      <c r="AR85" s="17">
        <v>82.24</v>
      </c>
      <c r="AS85" s="16">
        <v>627902</v>
      </c>
      <c r="AT85" s="17">
        <v>658.63</v>
      </c>
      <c r="AU85" s="14">
        <v>862.9</v>
      </c>
      <c r="AV85" s="16">
        <v>568332</v>
      </c>
      <c r="AW85" s="16">
        <v>552324</v>
      </c>
      <c r="AX85" s="16">
        <v>568332</v>
      </c>
      <c r="AY85" s="16">
        <v>0</v>
      </c>
      <c r="AZ85" s="16">
        <v>568332</v>
      </c>
      <c r="BA85" s="16">
        <v>568332</v>
      </c>
      <c r="BB85" s="17">
        <v>63.94</v>
      </c>
      <c r="BC85" s="14">
        <v>862.9</v>
      </c>
      <c r="BD85" s="16">
        <v>55174</v>
      </c>
      <c r="BE85" s="16">
        <v>53353</v>
      </c>
      <c r="BF85" s="16">
        <v>55174</v>
      </c>
      <c r="BG85" s="16">
        <v>0</v>
      </c>
      <c r="BH85" s="16">
        <v>55174</v>
      </c>
      <c r="BI85" s="16">
        <v>55174</v>
      </c>
      <c r="BJ85" s="17">
        <v>63.94</v>
      </c>
      <c r="BK85" s="14">
        <v>862.9</v>
      </c>
      <c r="BL85" s="16">
        <v>55174</v>
      </c>
      <c r="BM85" s="16">
        <v>53189</v>
      </c>
      <c r="BN85" s="16">
        <v>55174</v>
      </c>
      <c r="BO85" s="16">
        <v>0</v>
      </c>
      <c r="BP85" s="16">
        <v>55174</v>
      </c>
      <c r="BQ85" s="16">
        <v>55174</v>
      </c>
      <c r="BR85" s="17">
        <v>368.53</v>
      </c>
      <c r="BS85" s="14">
        <v>862.9</v>
      </c>
      <c r="BT85" s="16">
        <v>318005</v>
      </c>
      <c r="BU85" s="16">
        <v>308996</v>
      </c>
      <c r="BV85" s="16">
        <v>318005</v>
      </c>
      <c r="BW85" s="16">
        <v>0</v>
      </c>
      <c r="BX85" s="16">
        <v>318005</v>
      </c>
      <c r="BY85" s="16">
        <v>318005</v>
      </c>
      <c r="BZ85" s="17">
        <v>337.26</v>
      </c>
      <c r="CA85" s="17">
        <v>945.14</v>
      </c>
      <c r="CB85" s="16">
        <v>318758</v>
      </c>
      <c r="CC85" s="16">
        <v>311278</v>
      </c>
      <c r="CD85" s="16">
        <v>0</v>
      </c>
      <c r="CE85" s="16">
        <v>311278</v>
      </c>
      <c r="CF85" s="16">
        <v>318758</v>
      </c>
      <c r="CG85" s="16">
        <v>0</v>
      </c>
      <c r="CH85" s="14">
        <v>862.9</v>
      </c>
      <c r="CI85" s="16">
        <v>9</v>
      </c>
      <c r="CJ85" s="14">
        <v>0</v>
      </c>
      <c r="CK85" s="16">
        <v>872</v>
      </c>
      <c r="CL85" s="17">
        <v>62.47</v>
      </c>
      <c r="CM85" s="16">
        <v>54474</v>
      </c>
      <c r="CN85" s="16">
        <v>872</v>
      </c>
      <c r="CO85" s="17">
        <v>69.650000000000006</v>
      </c>
      <c r="CP85" s="16">
        <v>60735</v>
      </c>
      <c r="CQ85" s="17">
        <v>1.19</v>
      </c>
      <c r="CR85" s="17">
        <v>337.26</v>
      </c>
      <c r="CS85" s="16">
        <v>401</v>
      </c>
      <c r="CT85" s="17">
        <v>41.7</v>
      </c>
      <c r="CU85" s="17">
        <v>945.14</v>
      </c>
      <c r="CV85" s="16">
        <v>39412</v>
      </c>
      <c r="CW85" s="16">
        <v>38679</v>
      </c>
      <c r="CX85" s="16">
        <v>39412</v>
      </c>
      <c r="CY85" s="16">
        <v>0</v>
      </c>
      <c r="CZ85" s="16">
        <v>39412</v>
      </c>
      <c r="DA85" s="16">
        <v>39412</v>
      </c>
      <c r="DB85" s="17">
        <v>4.8</v>
      </c>
      <c r="DC85" s="17">
        <v>945.14</v>
      </c>
      <c r="DD85" s="16">
        <v>4537</v>
      </c>
      <c r="DE85" s="16">
        <v>4448</v>
      </c>
      <c r="DF85" s="16">
        <v>4537</v>
      </c>
      <c r="DG85" s="16">
        <v>0</v>
      </c>
      <c r="DH85" s="16">
        <v>4537</v>
      </c>
      <c r="DI85" s="16">
        <v>4537</v>
      </c>
      <c r="DJ85" s="16">
        <v>6588242</v>
      </c>
      <c r="DK85" s="16">
        <v>0</v>
      </c>
      <c r="DL85" s="16">
        <v>93804</v>
      </c>
      <c r="DM85" s="16">
        <v>627902</v>
      </c>
      <c r="DN85" s="16">
        <v>568332</v>
      </c>
      <c r="DO85" s="16">
        <v>55174</v>
      </c>
      <c r="DP85" s="16">
        <v>55174</v>
      </c>
      <c r="DQ85" s="16">
        <v>318005</v>
      </c>
      <c r="DR85" s="16">
        <v>318758</v>
      </c>
      <c r="DS85" s="16">
        <v>0</v>
      </c>
      <c r="DT85" s="16">
        <v>54474</v>
      </c>
      <c r="DU85" s="16">
        <v>60735</v>
      </c>
      <c r="DV85" s="16">
        <v>401</v>
      </c>
      <c r="DW85" s="16">
        <v>39412</v>
      </c>
      <c r="DX85" s="16">
        <v>4537</v>
      </c>
      <c r="DY85" s="16">
        <v>43052</v>
      </c>
      <c r="DZ85" s="16">
        <v>106991</v>
      </c>
      <c r="EA85" s="16">
        <v>0</v>
      </c>
      <c r="EB85" s="16">
        <v>8848889</v>
      </c>
      <c r="EC85" s="16">
        <v>254868514</v>
      </c>
      <c r="ED85" s="18">
        <v>5.4</v>
      </c>
      <c r="EE85" s="16">
        <v>1376290</v>
      </c>
      <c r="EF85" s="16">
        <v>108805</v>
      </c>
      <c r="EG85" s="16">
        <v>111496</v>
      </c>
      <c r="EH85" s="16">
        <v>-2691</v>
      </c>
      <c r="EI85" s="16">
        <v>1376290</v>
      </c>
      <c r="EJ85" s="16">
        <v>1373599</v>
      </c>
      <c r="EK85" s="16">
        <v>18513021</v>
      </c>
      <c r="EL85" s="16">
        <v>15186104</v>
      </c>
      <c r="EM85" s="16">
        <v>3326917</v>
      </c>
      <c r="EN85" s="18">
        <v>5.4</v>
      </c>
      <c r="EO85" s="16">
        <v>17965</v>
      </c>
      <c r="EP85" s="16">
        <v>0</v>
      </c>
      <c r="EQ85" s="16">
        <v>0</v>
      </c>
      <c r="ER85" s="16">
        <v>0</v>
      </c>
      <c r="ES85" s="16">
        <v>17965</v>
      </c>
      <c r="ET85" s="16">
        <v>17965</v>
      </c>
      <c r="EU85" s="16">
        <v>1373599</v>
      </c>
      <c r="EV85" s="16">
        <v>1391564</v>
      </c>
      <c r="EW85" s="16">
        <v>6749</v>
      </c>
      <c r="EX85" s="15">
        <v>875.18600000000004</v>
      </c>
      <c r="EY85" s="16">
        <v>5906630</v>
      </c>
      <c r="EZ85" s="16">
        <v>6749</v>
      </c>
      <c r="FA85" s="17">
        <v>82.24</v>
      </c>
      <c r="FB85" s="16">
        <v>555038</v>
      </c>
      <c r="FC85" s="16">
        <v>264</v>
      </c>
      <c r="FD85" s="17">
        <v>946.33</v>
      </c>
      <c r="FE85" s="16">
        <v>249831</v>
      </c>
      <c r="FF85" s="16">
        <v>39412</v>
      </c>
      <c r="FG85" s="16">
        <v>4537</v>
      </c>
      <c r="FH85" s="16">
        <v>293780</v>
      </c>
      <c r="FI85" s="16">
        <v>5906630</v>
      </c>
      <c r="FJ85" s="16">
        <v>555038</v>
      </c>
      <c r="FK85" s="16">
        <v>0</v>
      </c>
      <c r="FL85" s="16">
        <v>568332</v>
      </c>
      <c r="FM85" s="16">
        <v>55174</v>
      </c>
      <c r="FN85" s="16">
        <v>55174</v>
      </c>
      <c r="FO85" s="16">
        <v>318005</v>
      </c>
      <c r="FP85" s="16">
        <v>7752133</v>
      </c>
      <c r="FQ85" s="16">
        <v>1391564</v>
      </c>
      <c r="FR85" s="16">
        <v>6360569</v>
      </c>
      <c r="FS85" s="15">
        <v>957.42600000000004</v>
      </c>
      <c r="FT85" s="16">
        <v>300</v>
      </c>
      <c r="FU85" s="16">
        <v>287228</v>
      </c>
      <c r="FV85" s="16">
        <v>6360569</v>
      </c>
      <c r="FW85" s="16">
        <v>0</v>
      </c>
      <c r="FX85" s="14">
        <v>28</v>
      </c>
      <c r="FY85" s="16">
        <v>7635</v>
      </c>
      <c r="FZ85" s="16">
        <v>213780</v>
      </c>
      <c r="GA85" s="14">
        <v>0</v>
      </c>
      <c r="GB85" s="16">
        <v>7413</v>
      </c>
      <c r="GC85" s="16">
        <v>0</v>
      </c>
      <c r="GD85" s="16">
        <v>213780</v>
      </c>
      <c r="GE85" s="16">
        <v>213780</v>
      </c>
      <c r="GF85" s="16">
        <v>8848889</v>
      </c>
      <c r="GG85" s="16">
        <v>7752133</v>
      </c>
      <c r="GH85" s="16">
        <v>0</v>
      </c>
      <c r="GI85" s="16">
        <v>1096756</v>
      </c>
      <c r="GJ85" s="16">
        <v>254868514</v>
      </c>
      <c r="GK85" s="16">
        <v>252251461</v>
      </c>
      <c r="GL85" s="16">
        <v>2617053</v>
      </c>
      <c r="GM85" s="16">
        <v>252251461</v>
      </c>
      <c r="GN85" s="18">
        <v>1.04E-2</v>
      </c>
      <c r="GO85" s="16">
        <v>3352</v>
      </c>
      <c r="GP85" s="16">
        <v>35</v>
      </c>
      <c r="GQ85" s="16">
        <v>3352</v>
      </c>
      <c r="GR85" s="16">
        <v>35</v>
      </c>
      <c r="GS85" s="16">
        <v>3317</v>
      </c>
      <c r="GT85" s="16">
        <v>886</v>
      </c>
      <c r="GU85" s="16">
        <v>685</v>
      </c>
      <c r="GV85" s="16">
        <v>201</v>
      </c>
      <c r="GW85" s="15">
        <v>957.42600000000004</v>
      </c>
      <c r="GX85" s="16">
        <v>192443</v>
      </c>
      <c r="GY85" s="15">
        <v>957.42600000000004</v>
      </c>
      <c r="GZ85" s="16">
        <v>10</v>
      </c>
      <c r="HA85" s="16">
        <v>9574</v>
      </c>
      <c r="HB85" s="15">
        <v>957.42600000000004</v>
      </c>
      <c r="HC85" s="16">
        <v>7635</v>
      </c>
      <c r="HD85" s="15">
        <v>0.11600000000000001</v>
      </c>
      <c r="HE85" s="16">
        <v>848279</v>
      </c>
      <c r="HF85" s="16">
        <v>192443</v>
      </c>
      <c r="HG85" s="16">
        <v>9574</v>
      </c>
      <c r="HH85" s="16">
        <v>646262</v>
      </c>
      <c r="HI85" s="16">
        <v>254868514</v>
      </c>
      <c r="HJ85" s="18">
        <v>2.5356700000000001</v>
      </c>
      <c r="HK85" s="18">
        <v>1.9617800000000001</v>
      </c>
      <c r="HL85" s="18">
        <v>0.57389000000000001</v>
      </c>
      <c r="HM85" s="16">
        <v>254868514</v>
      </c>
      <c r="HN85" s="16">
        <v>146266</v>
      </c>
      <c r="HO85" s="16">
        <v>7635</v>
      </c>
      <c r="HP85" s="17">
        <v>0</v>
      </c>
      <c r="HQ85" s="16">
        <v>0</v>
      </c>
      <c r="HR85" s="15">
        <v>957.42600000000004</v>
      </c>
      <c r="HS85" s="16">
        <v>0</v>
      </c>
      <c r="HT85" s="16">
        <v>1096756</v>
      </c>
      <c r="HU85" s="16">
        <v>3317</v>
      </c>
      <c r="HV85" s="16">
        <v>0</v>
      </c>
      <c r="HW85" s="16">
        <v>0</v>
      </c>
      <c r="HX85" s="16">
        <v>43052</v>
      </c>
      <c r="HY85" s="16">
        <v>192443</v>
      </c>
      <c r="HZ85" s="16">
        <v>9574</v>
      </c>
      <c r="IA85" s="16">
        <v>146266</v>
      </c>
      <c r="IB85" s="16">
        <v>0</v>
      </c>
      <c r="IC85" s="16">
        <v>788208</v>
      </c>
      <c r="ID85" s="16">
        <v>6360569</v>
      </c>
      <c r="IE85" s="16">
        <v>0</v>
      </c>
      <c r="IF85" s="16">
        <v>3317</v>
      </c>
      <c r="IG85" s="16">
        <v>0</v>
      </c>
      <c r="IH85" s="16">
        <v>0</v>
      </c>
      <c r="II85" s="16">
        <v>43052</v>
      </c>
      <c r="IJ85" s="16">
        <v>192443</v>
      </c>
      <c r="IK85" s="16">
        <v>9574</v>
      </c>
      <c r="IL85" s="16">
        <v>146266</v>
      </c>
      <c r="IM85" s="16">
        <v>0</v>
      </c>
      <c r="IN85" s="16">
        <v>0</v>
      </c>
      <c r="IO85" s="16">
        <v>213780</v>
      </c>
      <c r="IP85" s="16">
        <v>6882897</v>
      </c>
      <c r="IQ85" s="16">
        <v>6588242</v>
      </c>
      <c r="IR85" s="16">
        <v>0</v>
      </c>
      <c r="IS85" s="16">
        <v>6588242</v>
      </c>
      <c r="IT85" s="19">
        <v>0.1</v>
      </c>
      <c r="IU85" s="16">
        <v>658824</v>
      </c>
      <c r="IV85" s="16">
        <v>254868514</v>
      </c>
      <c r="IW85" s="14">
        <v>862.9</v>
      </c>
      <c r="IX85" s="16">
        <v>295363</v>
      </c>
      <c r="IY85" s="16">
        <v>416026</v>
      </c>
      <c r="IZ85" s="16">
        <v>295363</v>
      </c>
      <c r="JA85" s="17">
        <v>0.25</v>
      </c>
      <c r="JB85" s="19">
        <v>0.35210000000000002</v>
      </c>
      <c r="JC85" s="16">
        <v>658824</v>
      </c>
      <c r="JD85" s="16">
        <v>231972</v>
      </c>
      <c r="JE85" s="17">
        <v>0.04</v>
      </c>
      <c r="JF85" s="16">
        <v>6707682</v>
      </c>
      <c r="JG85" s="16">
        <v>268307</v>
      </c>
      <c r="JH85" s="16">
        <v>658824</v>
      </c>
      <c r="JI85" s="16">
        <v>231972</v>
      </c>
      <c r="JJ85" s="16">
        <v>268307</v>
      </c>
      <c r="JK85" s="16">
        <v>158545</v>
      </c>
      <c r="JL85" s="16">
        <v>231972</v>
      </c>
      <c r="JM85" s="18">
        <v>0</v>
      </c>
      <c r="JN85" s="16">
        <v>0</v>
      </c>
      <c r="JO85" s="16">
        <v>268307</v>
      </c>
      <c r="JP85" s="16">
        <v>158545</v>
      </c>
      <c r="JQ85" s="16">
        <v>426852</v>
      </c>
      <c r="JR85" s="16">
        <v>6588242</v>
      </c>
      <c r="JS85" s="19">
        <v>0</v>
      </c>
      <c r="JT85" s="16">
        <v>0</v>
      </c>
      <c r="JU85" s="17">
        <v>0</v>
      </c>
      <c r="JV85" s="16">
        <v>6707682</v>
      </c>
      <c r="JW85" s="16">
        <v>0</v>
      </c>
      <c r="JX85" s="16">
        <v>0</v>
      </c>
      <c r="JY85" s="16">
        <v>0</v>
      </c>
      <c r="JZ85" s="16">
        <v>0</v>
      </c>
      <c r="KA85" s="16">
        <v>63901</v>
      </c>
      <c r="KB85" s="16">
        <v>65482</v>
      </c>
      <c r="KC85" s="16">
        <v>-1581</v>
      </c>
      <c r="KD85" s="16">
        <v>788208</v>
      </c>
      <c r="KE85" s="16">
        <v>-1581</v>
      </c>
      <c r="KF85" s="16">
        <v>789789</v>
      </c>
      <c r="KG85" s="16">
        <v>-2691</v>
      </c>
      <c r="KH85" s="16">
        <v>-1581</v>
      </c>
      <c r="KI85" s="16">
        <v>-4272</v>
      </c>
      <c r="KJ85" s="16">
        <v>1376290</v>
      </c>
      <c r="KK85" s="16">
        <v>789789</v>
      </c>
      <c r="KL85" s="18">
        <v>2166079</v>
      </c>
      <c r="KM85" s="16">
        <v>158545</v>
      </c>
      <c r="KN85" s="16">
        <v>0</v>
      </c>
      <c r="KO85" s="16">
        <v>0</v>
      </c>
      <c r="KP85" s="16">
        <v>0</v>
      </c>
      <c r="KQ85" s="16">
        <v>2324624</v>
      </c>
      <c r="KR85" s="16">
        <v>645000</v>
      </c>
      <c r="KS85" s="16">
        <v>0</v>
      </c>
      <c r="KT85" s="16">
        <v>0</v>
      </c>
      <c r="KU85" s="16">
        <v>2969624</v>
      </c>
      <c r="KV85" s="16">
        <v>158545</v>
      </c>
      <c r="KW85" s="16">
        <v>2811079</v>
      </c>
      <c r="KX85" s="16">
        <v>254868514</v>
      </c>
      <c r="KY85" s="16">
        <v>11.029529999999999</v>
      </c>
      <c r="KZ85" s="16">
        <v>158545</v>
      </c>
      <c r="LA85" s="16">
        <v>264758605</v>
      </c>
      <c r="LB85" s="16">
        <v>0.59882999999999997</v>
      </c>
      <c r="LC85" s="16">
        <v>11.029529999999999</v>
      </c>
      <c r="LD85" s="16">
        <v>11.628360000000001</v>
      </c>
      <c r="LE85" s="16">
        <v>318758</v>
      </c>
      <c r="LF85" s="16">
        <v>0</v>
      </c>
      <c r="LG85" s="16">
        <v>54474</v>
      </c>
      <c r="LH85" s="16">
        <v>60735</v>
      </c>
      <c r="LI85" s="16">
        <v>401</v>
      </c>
      <c r="LJ85" s="16">
        <v>39412</v>
      </c>
      <c r="LK85" s="16">
        <v>4537</v>
      </c>
      <c r="LL85" s="16">
        <v>43052</v>
      </c>
      <c r="LM85" s="16">
        <v>435265</v>
      </c>
      <c r="LN85" s="16">
        <v>6882897</v>
      </c>
      <c r="LO85" s="18">
        <v>435265</v>
      </c>
      <c r="LP85" s="16">
        <v>6447632</v>
      </c>
      <c r="LQ85" s="16">
        <v>8848889</v>
      </c>
      <c r="LR85" s="18">
        <v>0</v>
      </c>
      <c r="LS85" s="18">
        <v>0</v>
      </c>
      <c r="LT85" s="18">
        <v>426852</v>
      </c>
      <c r="LU85" s="16">
        <v>0</v>
      </c>
      <c r="LV85" s="16">
        <v>213780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2324624</v>
      </c>
      <c r="MC85" s="16">
        <v>213780</v>
      </c>
      <c r="MD85" s="16">
        <v>0</v>
      </c>
      <c r="ME85" s="16">
        <v>268307</v>
      </c>
      <c r="MF85" s="16">
        <v>0</v>
      </c>
      <c r="MG85" s="16">
        <v>17965</v>
      </c>
      <c r="MH85" s="16">
        <v>-4272</v>
      </c>
      <c r="MI85" s="16">
        <v>0</v>
      </c>
      <c r="MJ85" s="16">
        <v>2820404</v>
      </c>
      <c r="MK85" s="16">
        <v>264758605</v>
      </c>
      <c r="ML85" s="16">
        <v>1.34</v>
      </c>
      <c r="MM85" s="16">
        <v>354777</v>
      </c>
      <c r="MN85" s="16">
        <v>0</v>
      </c>
      <c r="MO85" s="16">
        <v>6707682</v>
      </c>
      <c r="MP85" s="16">
        <v>0</v>
      </c>
      <c r="MQ85" s="16">
        <v>354777</v>
      </c>
      <c r="MR85" s="16">
        <v>0</v>
      </c>
      <c r="MS85" s="16">
        <v>354777</v>
      </c>
      <c r="MT85" s="17">
        <v>0.04</v>
      </c>
      <c r="MU85" s="17">
        <v>0</v>
      </c>
      <c r="MV85" s="17">
        <v>0</v>
      </c>
      <c r="MW85" s="17">
        <v>0</v>
      </c>
      <c r="MX85" s="17">
        <v>0</v>
      </c>
      <c r="MY85" s="17">
        <v>0.04</v>
      </c>
      <c r="MZ85" s="16">
        <v>268307</v>
      </c>
      <c r="NA85" s="16">
        <v>0</v>
      </c>
      <c r="NB85" s="18">
        <v>0</v>
      </c>
      <c r="NC85" s="16">
        <v>0</v>
      </c>
      <c r="ND85" s="17">
        <v>268307</v>
      </c>
      <c r="NE85" s="16">
        <v>195000</v>
      </c>
      <c r="NF85" s="16">
        <v>0</v>
      </c>
      <c r="NG85" s="16">
        <v>87370</v>
      </c>
      <c r="NH85" s="16">
        <v>0</v>
      </c>
      <c r="NI85" s="16">
        <v>0</v>
      </c>
      <c r="NJ85" s="17">
        <v>0</v>
      </c>
      <c r="NK85" s="17">
        <v>679917</v>
      </c>
    </row>
    <row r="86" spans="1:375" x14ac:dyDescent="0.55000000000000004">
      <c r="A86" s="13" t="s">
        <v>1181</v>
      </c>
      <c r="B86" s="13" t="s">
        <v>1201</v>
      </c>
      <c r="C86" s="13" t="s">
        <v>165</v>
      </c>
      <c r="D86" s="13" t="s">
        <v>1244</v>
      </c>
      <c r="E86" s="14">
        <v>30773.9</v>
      </c>
      <c r="F86" s="15">
        <v>-4.2279999999999998</v>
      </c>
      <c r="G86" s="16">
        <v>7446</v>
      </c>
      <c r="H86" s="16">
        <v>1451</v>
      </c>
      <c r="I86" s="16">
        <v>6553</v>
      </c>
      <c r="J86" s="15">
        <v>-4.2279999999999998</v>
      </c>
      <c r="K86" s="16">
        <v>-27303</v>
      </c>
      <c r="L86" s="16">
        <v>7446</v>
      </c>
      <c r="M86" s="16">
        <v>222</v>
      </c>
      <c r="N86" s="16">
        <v>7668</v>
      </c>
      <c r="O86" s="17">
        <v>663.75</v>
      </c>
      <c r="P86" s="17">
        <v>5621.51</v>
      </c>
      <c r="Q86" s="14">
        <v>30773.9</v>
      </c>
      <c r="R86" s="17">
        <v>36395.410000000003</v>
      </c>
      <c r="S86" s="17">
        <v>0</v>
      </c>
      <c r="T86" s="17">
        <v>36395.410000000003</v>
      </c>
      <c r="U86" s="15">
        <v>197.13</v>
      </c>
      <c r="V86" s="15">
        <v>219.45699999999999</v>
      </c>
      <c r="W86" s="15">
        <f>Data_AidAndLevy4[[#This Row],[L310]]*Data_AidAndLevy4[[#This Row],[L203]]</f>
        <v>1682796.2759999998</v>
      </c>
      <c r="X86" s="17">
        <v>1164.3900000000001</v>
      </c>
      <c r="Y86" s="17">
        <f>Data_AidAndLevy4[[#This Row],[L311]]*Data_AidAndLevy4[[#This Row],[L203]]</f>
        <v>8928542.5200000014</v>
      </c>
      <c r="Z86" s="15">
        <v>0</v>
      </c>
      <c r="AA86" s="15">
        <v>1580.9770000000001</v>
      </c>
      <c r="AB86" s="17">
        <v>36395.410000000003</v>
      </c>
      <c r="AC86" s="15">
        <v>37976.387000000002</v>
      </c>
      <c r="AD86" s="17">
        <v>5621.51</v>
      </c>
      <c r="AE86" s="15">
        <v>32354.877</v>
      </c>
      <c r="AF86" s="16">
        <v>7668</v>
      </c>
      <c r="AG86" s="14">
        <v>30773.9</v>
      </c>
      <c r="AH86" s="16">
        <v>235974265</v>
      </c>
      <c r="AI86" s="16">
        <v>231003215</v>
      </c>
      <c r="AJ86" s="17">
        <v>1.01</v>
      </c>
      <c r="AK86" s="16">
        <v>233313247</v>
      </c>
      <c r="AL86" s="16">
        <v>235974265</v>
      </c>
      <c r="AM86" s="16">
        <v>0</v>
      </c>
      <c r="AN86" s="16">
        <v>7668</v>
      </c>
      <c r="AO86" s="15">
        <v>1580.9770000000001</v>
      </c>
      <c r="AP86" s="16">
        <v>12122932</v>
      </c>
      <c r="AQ86" s="16">
        <v>7668</v>
      </c>
      <c r="AR86" s="17">
        <v>5621.51</v>
      </c>
      <c r="AS86" s="16">
        <v>43105739</v>
      </c>
      <c r="AT86" s="17">
        <v>682.82</v>
      </c>
      <c r="AU86" s="14">
        <v>30773.9</v>
      </c>
      <c r="AV86" s="16">
        <v>21013034</v>
      </c>
      <c r="AW86" s="16">
        <v>20592047</v>
      </c>
      <c r="AX86" s="16">
        <v>21013034</v>
      </c>
      <c r="AY86" s="16">
        <v>0</v>
      </c>
      <c r="AZ86" s="16">
        <v>21013034</v>
      </c>
      <c r="BA86" s="16">
        <v>21013034</v>
      </c>
      <c r="BB86" s="17">
        <v>84.2</v>
      </c>
      <c r="BC86" s="14">
        <v>30773.9</v>
      </c>
      <c r="BD86" s="16">
        <v>2591162</v>
      </c>
      <c r="BE86" s="16">
        <v>2545193</v>
      </c>
      <c r="BF86" s="16">
        <v>2591162</v>
      </c>
      <c r="BG86" s="16">
        <v>0</v>
      </c>
      <c r="BH86" s="16">
        <v>2591162</v>
      </c>
      <c r="BI86" s="16">
        <v>2591162</v>
      </c>
      <c r="BJ86" s="17">
        <v>100.49</v>
      </c>
      <c r="BK86" s="14">
        <v>30773.9</v>
      </c>
      <c r="BL86" s="16">
        <v>3092469</v>
      </c>
      <c r="BM86" s="16">
        <v>3044676</v>
      </c>
      <c r="BN86" s="16">
        <v>3092469</v>
      </c>
      <c r="BO86" s="16">
        <v>0</v>
      </c>
      <c r="BP86" s="16">
        <v>3092469</v>
      </c>
      <c r="BQ86" s="16">
        <v>3092469</v>
      </c>
      <c r="BR86" s="17">
        <v>368.53</v>
      </c>
      <c r="BS86" s="14">
        <v>30773.9</v>
      </c>
      <c r="BT86" s="16">
        <v>11341105</v>
      </c>
      <c r="BU86" s="16">
        <v>11100316</v>
      </c>
      <c r="BV86" s="16">
        <v>11341105</v>
      </c>
      <c r="BW86" s="16">
        <v>0</v>
      </c>
      <c r="BX86" s="16">
        <v>11341105</v>
      </c>
      <c r="BY86" s="16">
        <v>11341105</v>
      </c>
      <c r="BZ86" s="17">
        <v>325.88</v>
      </c>
      <c r="CA86" s="17">
        <v>36395.410000000003</v>
      </c>
      <c r="CB86" s="16">
        <v>11860536</v>
      </c>
      <c r="CC86" s="16">
        <v>11606240</v>
      </c>
      <c r="CD86" s="16">
        <v>15650</v>
      </c>
      <c r="CE86" s="16">
        <v>11621890</v>
      </c>
      <c r="CF86" s="16">
        <v>11860536</v>
      </c>
      <c r="CG86" s="16">
        <v>0</v>
      </c>
      <c r="CH86" s="14">
        <v>30773.9</v>
      </c>
      <c r="CI86" s="16">
        <v>2593</v>
      </c>
      <c r="CJ86" s="14">
        <v>46</v>
      </c>
      <c r="CK86" s="16">
        <v>33321</v>
      </c>
      <c r="CL86" s="17">
        <v>62.04</v>
      </c>
      <c r="CM86" s="16">
        <v>2067235</v>
      </c>
      <c r="CN86" s="16">
        <v>33321</v>
      </c>
      <c r="CO86" s="17">
        <v>68.150000000000006</v>
      </c>
      <c r="CP86" s="16">
        <v>2270826</v>
      </c>
      <c r="CQ86" s="17">
        <v>0</v>
      </c>
      <c r="CR86" s="17">
        <v>325.88</v>
      </c>
      <c r="CS86" s="16">
        <v>0</v>
      </c>
      <c r="CT86" s="17">
        <v>27.75</v>
      </c>
      <c r="CU86" s="17">
        <v>36395.410000000003</v>
      </c>
      <c r="CV86" s="16">
        <v>1009973</v>
      </c>
      <c r="CW86" s="16">
        <v>981993</v>
      </c>
      <c r="CX86" s="16">
        <v>1009973</v>
      </c>
      <c r="CY86" s="16">
        <v>0</v>
      </c>
      <c r="CZ86" s="16">
        <v>1009973</v>
      </c>
      <c r="DA86" s="16">
        <v>1009973</v>
      </c>
      <c r="DB86" s="17">
        <v>3.48</v>
      </c>
      <c r="DC86" s="17">
        <v>36395.410000000003</v>
      </c>
      <c r="DD86" s="16">
        <v>126656</v>
      </c>
      <c r="DE86" s="16">
        <v>123346</v>
      </c>
      <c r="DF86" s="16">
        <v>126656</v>
      </c>
      <c r="DG86" s="16">
        <v>0</v>
      </c>
      <c r="DH86" s="16">
        <v>126656</v>
      </c>
      <c r="DI86" s="16">
        <v>126656</v>
      </c>
      <c r="DJ86" s="16">
        <v>235974265</v>
      </c>
      <c r="DK86" s="16">
        <v>0</v>
      </c>
      <c r="DL86" s="16">
        <v>12122932</v>
      </c>
      <c r="DM86" s="16">
        <v>43105739</v>
      </c>
      <c r="DN86" s="16">
        <v>21013034</v>
      </c>
      <c r="DO86" s="16">
        <v>2591162</v>
      </c>
      <c r="DP86" s="16">
        <v>3092469</v>
      </c>
      <c r="DQ86" s="16">
        <v>11341105</v>
      </c>
      <c r="DR86" s="16">
        <v>11860536</v>
      </c>
      <c r="DS86" s="16">
        <v>0</v>
      </c>
      <c r="DT86" s="16">
        <v>2067235</v>
      </c>
      <c r="DU86" s="16">
        <v>2270826</v>
      </c>
      <c r="DV86" s="16">
        <v>0</v>
      </c>
      <c r="DW86" s="16">
        <v>1009973</v>
      </c>
      <c r="DX86" s="16">
        <v>126656</v>
      </c>
      <c r="DY86" s="16">
        <v>1977056</v>
      </c>
      <c r="DZ86" s="16">
        <v>11457123</v>
      </c>
      <c r="EA86" s="16">
        <v>1451</v>
      </c>
      <c r="EB86" s="16">
        <v>356057450</v>
      </c>
      <c r="EC86" s="16">
        <v>8717952536</v>
      </c>
      <c r="ED86" s="18">
        <v>5.4</v>
      </c>
      <c r="EE86" s="16">
        <v>47076944</v>
      </c>
      <c r="EF86" s="16">
        <v>1036709</v>
      </c>
      <c r="EG86" s="16">
        <v>1051991</v>
      </c>
      <c r="EH86" s="16">
        <v>-15282</v>
      </c>
      <c r="EI86" s="16">
        <v>47076944</v>
      </c>
      <c r="EJ86" s="16">
        <v>47061662</v>
      </c>
      <c r="EK86" s="16">
        <v>3738468078</v>
      </c>
      <c r="EL86" s="16">
        <v>3591664311</v>
      </c>
      <c r="EM86" s="16">
        <v>146803767</v>
      </c>
      <c r="EN86" s="18">
        <v>5.4</v>
      </c>
      <c r="EO86" s="16">
        <v>792740</v>
      </c>
      <c r="EP86" s="16">
        <v>0</v>
      </c>
      <c r="EQ86" s="16">
        <v>0</v>
      </c>
      <c r="ER86" s="16">
        <v>0</v>
      </c>
      <c r="ES86" s="16">
        <v>792740</v>
      </c>
      <c r="ET86" s="16">
        <v>792740</v>
      </c>
      <c r="EU86" s="16">
        <v>47061662</v>
      </c>
      <c r="EV86" s="16">
        <v>47854402</v>
      </c>
      <c r="EW86" s="16">
        <v>6749</v>
      </c>
      <c r="EX86" s="15">
        <v>32354.877</v>
      </c>
      <c r="EY86" s="16">
        <v>218363065</v>
      </c>
      <c r="EZ86" s="16">
        <v>6749</v>
      </c>
      <c r="FA86" s="17">
        <v>5621.51</v>
      </c>
      <c r="FB86" s="16">
        <v>37939571</v>
      </c>
      <c r="FC86" s="16">
        <v>264</v>
      </c>
      <c r="FD86" s="17">
        <v>36395.410000000003</v>
      </c>
      <c r="FE86" s="16">
        <v>9608388</v>
      </c>
      <c r="FF86" s="16">
        <v>1009973</v>
      </c>
      <c r="FG86" s="16">
        <v>126656</v>
      </c>
      <c r="FH86" s="16">
        <v>10745017</v>
      </c>
      <c r="FI86" s="16">
        <v>218363065</v>
      </c>
      <c r="FJ86" s="16">
        <v>37939571</v>
      </c>
      <c r="FK86" s="16">
        <v>-27303</v>
      </c>
      <c r="FL86" s="16">
        <v>21013034</v>
      </c>
      <c r="FM86" s="16">
        <v>2591162</v>
      </c>
      <c r="FN86" s="16">
        <v>3092469</v>
      </c>
      <c r="FO86" s="16">
        <v>11341105</v>
      </c>
      <c r="FP86" s="16">
        <v>305058120</v>
      </c>
      <c r="FQ86" s="16">
        <v>47854402</v>
      </c>
      <c r="FR86" s="16">
        <v>257203718</v>
      </c>
      <c r="FS86" s="15">
        <v>37976.387000000002</v>
      </c>
      <c r="FT86" s="16">
        <v>300</v>
      </c>
      <c r="FU86" s="16">
        <v>11392916</v>
      </c>
      <c r="FV86" s="16">
        <v>257203718</v>
      </c>
      <c r="FW86" s="16">
        <v>0</v>
      </c>
      <c r="FX86" s="14">
        <v>707</v>
      </c>
      <c r="FY86" s="16">
        <v>7635</v>
      </c>
      <c r="FZ86" s="16">
        <v>5397945</v>
      </c>
      <c r="GA86" s="14">
        <v>0</v>
      </c>
      <c r="GB86" s="16">
        <v>7413</v>
      </c>
      <c r="GC86" s="16">
        <v>0</v>
      </c>
      <c r="GD86" s="16">
        <v>5397945</v>
      </c>
      <c r="GE86" s="16">
        <v>5397945</v>
      </c>
      <c r="GF86" s="16">
        <v>356057450</v>
      </c>
      <c r="GG86" s="16">
        <v>305058120</v>
      </c>
      <c r="GH86" s="16">
        <v>0</v>
      </c>
      <c r="GI86" s="16">
        <v>50999330</v>
      </c>
      <c r="GJ86" s="16">
        <v>8717952536</v>
      </c>
      <c r="GK86" s="16">
        <v>8815644809</v>
      </c>
      <c r="GL86" s="16">
        <v>0</v>
      </c>
      <c r="GM86" s="16">
        <v>8815644809</v>
      </c>
      <c r="GN86" s="18">
        <v>0</v>
      </c>
      <c r="GO86" s="16">
        <v>844399</v>
      </c>
      <c r="GP86" s="16">
        <v>0</v>
      </c>
      <c r="GQ86" s="16">
        <v>844399</v>
      </c>
      <c r="GR86" s="16">
        <v>0</v>
      </c>
      <c r="GS86" s="16">
        <v>844399</v>
      </c>
      <c r="GT86" s="16">
        <v>886</v>
      </c>
      <c r="GU86" s="16">
        <v>685</v>
      </c>
      <c r="GV86" s="16">
        <v>201</v>
      </c>
      <c r="GW86" s="15">
        <v>37976.387000000002</v>
      </c>
      <c r="GX86" s="16">
        <v>7633254</v>
      </c>
      <c r="GY86" s="15">
        <v>37976.387000000002</v>
      </c>
      <c r="GZ86" s="16">
        <v>10</v>
      </c>
      <c r="HA86" s="16">
        <v>379764</v>
      </c>
      <c r="HB86" s="15">
        <v>37976.387000000002</v>
      </c>
      <c r="HC86" s="16">
        <v>7635</v>
      </c>
      <c r="HD86" s="15">
        <v>0.11600000000000001</v>
      </c>
      <c r="HE86" s="16">
        <v>33647079</v>
      </c>
      <c r="HF86" s="16">
        <v>7633254</v>
      </c>
      <c r="HG86" s="16">
        <v>379764</v>
      </c>
      <c r="HH86" s="16">
        <v>25634061</v>
      </c>
      <c r="HI86" s="16">
        <v>8717952536</v>
      </c>
      <c r="HJ86" s="18">
        <v>2.9403800000000002</v>
      </c>
      <c r="HK86" s="18">
        <v>1.9617800000000001</v>
      </c>
      <c r="HL86" s="18">
        <v>0.97860000000000003</v>
      </c>
      <c r="HM86" s="16">
        <v>8717952536</v>
      </c>
      <c r="HN86" s="16">
        <v>8531388</v>
      </c>
      <c r="HO86" s="16">
        <v>7635</v>
      </c>
      <c r="HP86" s="17">
        <v>0</v>
      </c>
      <c r="HQ86" s="16">
        <v>0</v>
      </c>
      <c r="HR86" s="15">
        <v>37976.387000000002</v>
      </c>
      <c r="HS86" s="16">
        <v>0</v>
      </c>
      <c r="HT86" s="16">
        <v>50999330</v>
      </c>
      <c r="HU86" s="16">
        <v>844399</v>
      </c>
      <c r="HV86" s="16">
        <v>0</v>
      </c>
      <c r="HW86" s="16">
        <v>0</v>
      </c>
      <c r="HX86" s="16">
        <v>1977056</v>
      </c>
      <c r="HY86" s="16">
        <v>7633254</v>
      </c>
      <c r="HZ86" s="16">
        <v>379764</v>
      </c>
      <c r="IA86" s="16">
        <v>8531388</v>
      </c>
      <c r="IB86" s="16">
        <v>0</v>
      </c>
      <c r="IC86" s="16">
        <v>35587581</v>
      </c>
      <c r="ID86" s="16">
        <v>257203718</v>
      </c>
      <c r="IE86" s="16">
        <v>0</v>
      </c>
      <c r="IF86" s="16">
        <v>844399</v>
      </c>
      <c r="IG86" s="16">
        <v>0</v>
      </c>
      <c r="IH86" s="16">
        <v>0</v>
      </c>
      <c r="II86" s="16">
        <v>1977056</v>
      </c>
      <c r="IJ86" s="16">
        <v>7633254</v>
      </c>
      <c r="IK86" s="16">
        <v>379764</v>
      </c>
      <c r="IL86" s="16">
        <v>8531388</v>
      </c>
      <c r="IM86" s="16">
        <v>0</v>
      </c>
      <c r="IN86" s="16">
        <v>118628</v>
      </c>
      <c r="IO86" s="16">
        <v>5397945</v>
      </c>
      <c r="IP86" s="16">
        <v>278132040</v>
      </c>
      <c r="IQ86" s="16">
        <v>235974265</v>
      </c>
      <c r="IR86" s="16">
        <v>0</v>
      </c>
      <c r="IS86" s="16">
        <v>235974265</v>
      </c>
      <c r="IT86" s="19">
        <v>0.1</v>
      </c>
      <c r="IU86" s="16">
        <v>23597427</v>
      </c>
      <c r="IV86" s="16">
        <v>8717952536</v>
      </c>
      <c r="IW86" s="14">
        <v>30773.9</v>
      </c>
      <c r="IX86" s="16">
        <v>283290</v>
      </c>
      <c r="IY86" s="16">
        <v>416026</v>
      </c>
      <c r="IZ86" s="16">
        <v>283290</v>
      </c>
      <c r="JA86" s="17">
        <v>0.25</v>
      </c>
      <c r="JB86" s="19">
        <v>0.36709999999999998</v>
      </c>
      <c r="JC86" s="16">
        <v>23597427</v>
      </c>
      <c r="JD86" s="16">
        <v>8662615</v>
      </c>
      <c r="JE86" s="17">
        <v>0</v>
      </c>
      <c r="JF86" s="16">
        <v>231382276</v>
      </c>
      <c r="JG86" s="16">
        <v>0</v>
      </c>
      <c r="JH86" s="16">
        <v>23597427</v>
      </c>
      <c r="JI86" s="16">
        <v>8662615</v>
      </c>
      <c r="JJ86" s="16">
        <v>0</v>
      </c>
      <c r="JK86" s="16">
        <v>14934812</v>
      </c>
      <c r="JL86" s="16">
        <v>8662615</v>
      </c>
      <c r="JM86" s="18">
        <v>0</v>
      </c>
      <c r="JN86" s="16">
        <v>0</v>
      </c>
      <c r="JO86" s="16">
        <v>0</v>
      </c>
      <c r="JP86" s="16">
        <v>14934812</v>
      </c>
      <c r="JQ86" s="16">
        <v>14934812</v>
      </c>
      <c r="JR86" s="16">
        <v>235974265</v>
      </c>
      <c r="JS86" s="19">
        <v>0</v>
      </c>
      <c r="JT86" s="16">
        <v>0</v>
      </c>
      <c r="JU86" s="17">
        <v>0</v>
      </c>
      <c r="JV86" s="16">
        <v>231382276</v>
      </c>
      <c r="JW86" s="16">
        <v>0</v>
      </c>
      <c r="JX86" s="16">
        <v>0</v>
      </c>
      <c r="JY86" s="16">
        <v>0</v>
      </c>
      <c r="JZ86" s="16">
        <v>0</v>
      </c>
      <c r="KA86" s="16">
        <v>825067</v>
      </c>
      <c r="KB86" s="16">
        <v>837229</v>
      </c>
      <c r="KC86" s="16">
        <v>-12162</v>
      </c>
      <c r="KD86" s="16">
        <v>35587581</v>
      </c>
      <c r="KE86" s="16">
        <v>-12162</v>
      </c>
      <c r="KF86" s="16">
        <v>35599743</v>
      </c>
      <c r="KG86" s="16">
        <v>-15282</v>
      </c>
      <c r="KH86" s="16">
        <v>-12162</v>
      </c>
      <c r="KI86" s="16">
        <v>-27444</v>
      </c>
      <c r="KJ86" s="16">
        <v>47076944</v>
      </c>
      <c r="KK86" s="16">
        <v>35599743</v>
      </c>
      <c r="KL86" s="18">
        <v>82676687</v>
      </c>
      <c r="KM86" s="16">
        <v>14934812</v>
      </c>
      <c r="KN86" s="16">
        <v>0</v>
      </c>
      <c r="KO86" s="16">
        <v>0</v>
      </c>
      <c r="KP86" s="16">
        <v>0</v>
      </c>
      <c r="KQ86" s="16">
        <v>97611499</v>
      </c>
      <c r="KR86" s="16">
        <v>0</v>
      </c>
      <c r="KS86" s="16">
        <v>0</v>
      </c>
      <c r="KT86" s="16">
        <v>0</v>
      </c>
      <c r="KU86" s="16">
        <v>97611499</v>
      </c>
      <c r="KV86" s="16">
        <v>14934812</v>
      </c>
      <c r="KW86" s="16">
        <v>82676687</v>
      </c>
      <c r="KX86" s="16">
        <v>8717952536</v>
      </c>
      <c r="KY86" s="16">
        <v>9.4834999999999994</v>
      </c>
      <c r="KZ86" s="16">
        <v>14934812</v>
      </c>
      <c r="LA86" s="16">
        <v>9913434069</v>
      </c>
      <c r="LB86" s="16">
        <v>1.5065200000000001</v>
      </c>
      <c r="LC86" s="16">
        <v>9.4834999999999994</v>
      </c>
      <c r="LD86" s="16">
        <v>10.990019999999999</v>
      </c>
      <c r="LE86" s="16">
        <v>11860536</v>
      </c>
      <c r="LF86" s="16">
        <v>0</v>
      </c>
      <c r="LG86" s="16">
        <v>2067235</v>
      </c>
      <c r="LH86" s="16">
        <v>2270826</v>
      </c>
      <c r="LI86" s="16">
        <v>0</v>
      </c>
      <c r="LJ86" s="16">
        <v>1009973</v>
      </c>
      <c r="LK86" s="16">
        <v>126656</v>
      </c>
      <c r="LL86" s="16">
        <v>1977056</v>
      </c>
      <c r="LM86" s="16">
        <v>15358170</v>
      </c>
      <c r="LN86" s="16">
        <v>278132040</v>
      </c>
      <c r="LO86" s="18">
        <v>15358170</v>
      </c>
      <c r="LP86" s="16">
        <v>262773870</v>
      </c>
      <c r="LQ86" s="16">
        <v>356057450</v>
      </c>
      <c r="LR86" s="18">
        <v>0</v>
      </c>
      <c r="LS86" s="18">
        <v>0</v>
      </c>
      <c r="LT86" s="18">
        <v>14934812</v>
      </c>
      <c r="LU86" s="16">
        <v>0</v>
      </c>
      <c r="LV86" s="16">
        <v>5397945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97611499</v>
      </c>
      <c r="MC86" s="16">
        <v>5397945</v>
      </c>
      <c r="MD86" s="16">
        <v>0</v>
      </c>
      <c r="ME86" s="16">
        <v>0</v>
      </c>
      <c r="MF86" s="16">
        <v>0</v>
      </c>
      <c r="MG86" s="16">
        <v>792740</v>
      </c>
      <c r="MH86" s="16">
        <v>-27444</v>
      </c>
      <c r="MI86" s="16">
        <v>0</v>
      </c>
      <c r="MJ86" s="16">
        <v>103774740</v>
      </c>
      <c r="MK86" s="16">
        <v>9913434069</v>
      </c>
      <c r="ML86" s="16">
        <v>1.34</v>
      </c>
      <c r="MM86" s="16">
        <v>13284002</v>
      </c>
      <c r="MN86" s="16">
        <v>0</v>
      </c>
      <c r="MO86" s="16">
        <v>231382276</v>
      </c>
      <c r="MP86" s="16">
        <v>0</v>
      </c>
      <c r="MQ86" s="16">
        <v>13284002</v>
      </c>
      <c r="MR86" s="16">
        <v>0</v>
      </c>
      <c r="MS86" s="16">
        <v>13284002</v>
      </c>
      <c r="MT86" s="17">
        <v>0</v>
      </c>
      <c r="MU86" s="17">
        <v>0</v>
      </c>
      <c r="MV86" s="17">
        <v>0</v>
      </c>
      <c r="MW86" s="17">
        <v>0</v>
      </c>
      <c r="MX86" s="17">
        <v>0</v>
      </c>
      <c r="MY86" s="17">
        <v>0</v>
      </c>
      <c r="MZ86" s="16">
        <v>0</v>
      </c>
      <c r="NA86" s="16">
        <v>0</v>
      </c>
      <c r="NB86" s="18">
        <v>0</v>
      </c>
      <c r="NC86" s="16">
        <v>0</v>
      </c>
      <c r="ND86" s="17">
        <v>0</v>
      </c>
      <c r="NE86" s="16">
        <v>20569450</v>
      </c>
      <c r="NF86" s="16">
        <v>0</v>
      </c>
      <c r="NG86" s="16">
        <v>3271433</v>
      </c>
      <c r="NH86" s="16">
        <v>0</v>
      </c>
      <c r="NI86" s="16">
        <v>0</v>
      </c>
      <c r="NJ86" s="17">
        <v>1176924</v>
      </c>
      <c r="NK86" s="17">
        <v>0</v>
      </c>
    </row>
    <row r="87" spans="1:375" x14ac:dyDescent="0.55000000000000004">
      <c r="A87" s="13" t="s">
        <v>1179</v>
      </c>
      <c r="B87" s="13" t="s">
        <v>1245</v>
      </c>
      <c r="C87" s="13" t="s">
        <v>166</v>
      </c>
      <c r="D87" s="13" t="s">
        <v>167</v>
      </c>
      <c r="E87" s="14">
        <v>112</v>
      </c>
      <c r="F87" s="15">
        <v>-2.8000000000000001E-2</v>
      </c>
      <c r="G87" s="16">
        <v>7413</v>
      </c>
      <c r="H87" s="16">
        <v>-208</v>
      </c>
      <c r="I87" s="16">
        <v>6553</v>
      </c>
      <c r="J87" s="15">
        <v>-2.8000000000000001E-2</v>
      </c>
      <c r="K87" s="16">
        <v>-183</v>
      </c>
      <c r="L87" s="16">
        <v>7413</v>
      </c>
      <c r="M87" s="16">
        <v>222</v>
      </c>
      <c r="N87" s="16">
        <v>7635</v>
      </c>
      <c r="O87" s="17">
        <v>898.74</v>
      </c>
      <c r="P87" s="17">
        <v>13.83</v>
      </c>
      <c r="Q87" s="14">
        <v>112</v>
      </c>
      <c r="R87" s="17">
        <v>125.83</v>
      </c>
      <c r="S87" s="17">
        <v>0.26</v>
      </c>
      <c r="T87" s="17">
        <v>126.09</v>
      </c>
      <c r="U87" s="15">
        <v>16.38</v>
      </c>
      <c r="V87" s="15">
        <v>0.56399999999999995</v>
      </c>
      <c r="W87" s="15">
        <f>Data_AidAndLevy4[[#This Row],[L310]]*Data_AidAndLevy4[[#This Row],[L203]]</f>
        <v>4306.1399999999994</v>
      </c>
      <c r="X87" s="17">
        <v>0</v>
      </c>
      <c r="Y87" s="17">
        <f>Data_AidAndLevy4[[#This Row],[L311]]*Data_AidAndLevy4[[#This Row],[L203]]</f>
        <v>0</v>
      </c>
      <c r="Z87" s="15">
        <v>0</v>
      </c>
      <c r="AA87" s="15">
        <v>16.943999999999999</v>
      </c>
      <c r="AB87" s="17">
        <v>125.83</v>
      </c>
      <c r="AC87" s="15">
        <v>142.774</v>
      </c>
      <c r="AD87" s="17">
        <v>13.83</v>
      </c>
      <c r="AE87" s="15">
        <v>128.94399999999999</v>
      </c>
      <c r="AF87" s="16">
        <v>7635</v>
      </c>
      <c r="AG87" s="14">
        <v>112</v>
      </c>
      <c r="AH87" s="16">
        <v>855120</v>
      </c>
      <c r="AI87" s="16">
        <v>808017</v>
      </c>
      <c r="AJ87" s="17">
        <v>1.01</v>
      </c>
      <c r="AK87" s="16">
        <v>816097</v>
      </c>
      <c r="AL87" s="16">
        <v>855120</v>
      </c>
      <c r="AM87" s="16">
        <v>0</v>
      </c>
      <c r="AN87" s="16">
        <v>7635</v>
      </c>
      <c r="AO87" s="15">
        <v>16.943999999999999</v>
      </c>
      <c r="AP87" s="16">
        <v>129367</v>
      </c>
      <c r="AQ87" s="16">
        <v>7635</v>
      </c>
      <c r="AR87" s="17">
        <v>13.83</v>
      </c>
      <c r="AS87" s="16">
        <v>105592</v>
      </c>
      <c r="AT87" s="17">
        <v>917.81</v>
      </c>
      <c r="AU87" s="14">
        <v>112</v>
      </c>
      <c r="AV87" s="16">
        <v>102795</v>
      </c>
      <c r="AW87" s="16">
        <v>97963</v>
      </c>
      <c r="AX87" s="16">
        <v>102795</v>
      </c>
      <c r="AY87" s="16">
        <v>0</v>
      </c>
      <c r="AZ87" s="16">
        <v>102795</v>
      </c>
      <c r="BA87" s="16">
        <v>102795</v>
      </c>
      <c r="BB87" s="17">
        <v>102.85</v>
      </c>
      <c r="BC87" s="14">
        <v>112</v>
      </c>
      <c r="BD87" s="16">
        <v>11519</v>
      </c>
      <c r="BE87" s="16">
        <v>10975</v>
      </c>
      <c r="BF87" s="16">
        <v>11519</v>
      </c>
      <c r="BG87" s="16">
        <v>0</v>
      </c>
      <c r="BH87" s="16">
        <v>11519</v>
      </c>
      <c r="BI87" s="16">
        <v>11519</v>
      </c>
      <c r="BJ87" s="17">
        <v>113.2</v>
      </c>
      <c r="BK87" s="14">
        <v>112</v>
      </c>
      <c r="BL87" s="16">
        <v>12678</v>
      </c>
      <c r="BM87" s="16">
        <v>12083</v>
      </c>
      <c r="BN87" s="16">
        <v>12678</v>
      </c>
      <c r="BO87" s="16">
        <v>0</v>
      </c>
      <c r="BP87" s="16">
        <v>12678</v>
      </c>
      <c r="BQ87" s="16">
        <v>12678</v>
      </c>
      <c r="BR87" s="17">
        <v>368.53</v>
      </c>
      <c r="BS87" s="14">
        <v>112</v>
      </c>
      <c r="BT87" s="16">
        <v>41275</v>
      </c>
      <c r="BU87" s="16">
        <v>39000</v>
      </c>
      <c r="BV87" s="16">
        <v>41275</v>
      </c>
      <c r="BW87" s="16">
        <v>0</v>
      </c>
      <c r="BX87" s="16">
        <v>41275</v>
      </c>
      <c r="BY87" s="16">
        <v>41275</v>
      </c>
      <c r="BZ87" s="17">
        <v>333.94</v>
      </c>
      <c r="CA87" s="17">
        <v>125.83</v>
      </c>
      <c r="CB87" s="16">
        <v>42020</v>
      </c>
      <c r="CC87" s="16">
        <v>39899</v>
      </c>
      <c r="CD87" s="16">
        <v>0</v>
      </c>
      <c r="CE87" s="16">
        <v>39899</v>
      </c>
      <c r="CF87" s="16">
        <v>42020</v>
      </c>
      <c r="CG87" s="16">
        <v>0</v>
      </c>
      <c r="CH87" s="14">
        <v>112</v>
      </c>
      <c r="CI87" s="16">
        <v>0</v>
      </c>
      <c r="CJ87" s="14">
        <v>0</v>
      </c>
      <c r="CK87" s="16">
        <v>112</v>
      </c>
      <c r="CL87" s="17">
        <v>62.17</v>
      </c>
      <c r="CM87" s="16">
        <v>6963</v>
      </c>
      <c r="CN87" s="16">
        <v>112</v>
      </c>
      <c r="CO87" s="17">
        <v>68.73</v>
      </c>
      <c r="CP87" s="16">
        <v>7698</v>
      </c>
      <c r="CQ87" s="17">
        <v>0.26</v>
      </c>
      <c r="CR87" s="17">
        <v>333.94</v>
      </c>
      <c r="CS87" s="16">
        <v>87</v>
      </c>
      <c r="CT87" s="17">
        <v>34.29</v>
      </c>
      <c r="CU87" s="17">
        <v>125.83</v>
      </c>
      <c r="CV87" s="16">
        <v>4315</v>
      </c>
      <c r="CW87" s="16">
        <v>4097</v>
      </c>
      <c r="CX87" s="16">
        <v>4315</v>
      </c>
      <c r="CY87" s="16">
        <v>0</v>
      </c>
      <c r="CZ87" s="16">
        <v>4315</v>
      </c>
      <c r="DA87" s="16">
        <v>4315</v>
      </c>
      <c r="DB87" s="17">
        <v>3.7</v>
      </c>
      <c r="DC87" s="17">
        <v>125.83</v>
      </c>
      <c r="DD87" s="16">
        <v>466</v>
      </c>
      <c r="DE87" s="16">
        <v>441</v>
      </c>
      <c r="DF87" s="16">
        <v>466</v>
      </c>
      <c r="DG87" s="16">
        <v>0</v>
      </c>
      <c r="DH87" s="16">
        <v>466</v>
      </c>
      <c r="DI87" s="16">
        <v>466</v>
      </c>
      <c r="DJ87" s="16">
        <v>855120</v>
      </c>
      <c r="DK87" s="16">
        <v>0</v>
      </c>
      <c r="DL87" s="16">
        <v>129367</v>
      </c>
      <c r="DM87" s="16">
        <v>105592</v>
      </c>
      <c r="DN87" s="16">
        <v>102795</v>
      </c>
      <c r="DO87" s="16">
        <v>11519</v>
      </c>
      <c r="DP87" s="16">
        <v>12678</v>
      </c>
      <c r="DQ87" s="16">
        <v>41275</v>
      </c>
      <c r="DR87" s="16">
        <v>42020</v>
      </c>
      <c r="DS87" s="16">
        <v>0</v>
      </c>
      <c r="DT87" s="16">
        <v>6963</v>
      </c>
      <c r="DU87" s="16">
        <v>7698</v>
      </c>
      <c r="DV87" s="16">
        <v>87</v>
      </c>
      <c r="DW87" s="16">
        <v>4315</v>
      </c>
      <c r="DX87" s="16">
        <v>466</v>
      </c>
      <c r="DY87" s="16">
        <v>8451</v>
      </c>
      <c r="DZ87" s="16">
        <v>41513</v>
      </c>
      <c r="EA87" s="16">
        <v>-208</v>
      </c>
      <c r="EB87" s="16">
        <v>1352749</v>
      </c>
      <c r="EC87" s="16">
        <v>49615797</v>
      </c>
      <c r="ED87" s="18">
        <v>5.4</v>
      </c>
      <c r="EE87" s="16">
        <v>267925</v>
      </c>
      <c r="EF87" s="16">
        <v>6027</v>
      </c>
      <c r="EG87" s="16">
        <v>5981</v>
      </c>
      <c r="EH87" s="16">
        <v>46</v>
      </c>
      <c r="EI87" s="16">
        <v>267925</v>
      </c>
      <c r="EJ87" s="16">
        <v>267971</v>
      </c>
      <c r="EK87" s="16">
        <v>3378607</v>
      </c>
      <c r="EL87" s="16">
        <v>2571783</v>
      </c>
      <c r="EM87" s="16">
        <v>806824</v>
      </c>
      <c r="EN87" s="18">
        <v>5.4</v>
      </c>
      <c r="EO87" s="16">
        <v>4357</v>
      </c>
      <c r="EP87" s="16">
        <v>0</v>
      </c>
      <c r="EQ87" s="16">
        <v>0</v>
      </c>
      <c r="ER87" s="16">
        <v>0</v>
      </c>
      <c r="ES87" s="16">
        <v>4357</v>
      </c>
      <c r="ET87" s="16">
        <v>4357</v>
      </c>
      <c r="EU87" s="16">
        <v>267971</v>
      </c>
      <c r="EV87" s="16">
        <v>272328</v>
      </c>
      <c r="EW87" s="16">
        <v>6749</v>
      </c>
      <c r="EX87" s="15">
        <v>128.94399999999999</v>
      </c>
      <c r="EY87" s="16">
        <v>870243</v>
      </c>
      <c r="EZ87" s="16">
        <v>6749</v>
      </c>
      <c r="FA87" s="17">
        <v>13.83</v>
      </c>
      <c r="FB87" s="16">
        <v>93339</v>
      </c>
      <c r="FC87" s="16">
        <v>264</v>
      </c>
      <c r="FD87" s="17">
        <v>126.09</v>
      </c>
      <c r="FE87" s="16">
        <v>33288</v>
      </c>
      <c r="FF87" s="16">
        <v>4315</v>
      </c>
      <c r="FG87" s="16">
        <v>466</v>
      </c>
      <c r="FH87" s="16">
        <v>38069</v>
      </c>
      <c r="FI87" s="16">
        <v>870243</v>
      </c>
      <c r="FJ87" s="16">
        <v>93339</v>
      </c>
      <c r="FK87" s="16">
        <v>-183</v>
      </c>
      <c r="FL87" s="16">
        <v>102795</v>
      </c>
      <c r="FM87" s="16">
        <v>11519</v>
      </c>
      <c r="FN87" s="16">
        <v>12678</v>
      </c>
      <c r="FO87" s="16">
        <v>41275</v>
      </c>
      <c r="FP87" s="16">
        <v>1169735</v>
      </c>
      <c r="FQ87" s="16">
        <v>272328</v>
      </c>
      <c r="FR87" s="16">
        <v>897407</v>
      </c>
      <c r="FS87" s="15">
        <v>142.774</v>
      </c>
      <c r="FT87" s="16">
        <v>300</v>
      </c>
      <c r="FU87" s="16">
        <v>42832</v>
      </c>
      <c r="FV87" s="16">
        <v>897407</v>
      </c>
      <c r="FW87" s="16">
        <v>0</v>
      </c>
      <c r="FX87" s="14">
        <v>3.5</v>
      </c>
      <c r="FY87" s="16">
        <v>7635</v>
      </c>
      <c r="FZ87" s="16">
        <v>26723</v>
      </c>
      <c r="GA87" s="14">
        <v>0</v>
      </c>
      <c r="GB87" s="16">
        <v>7413</v>
      </c>
      <c r="GC87" s="16">
        <v>0</v>
      </c>
      <c r="GD87" s="16">
        <v>26723</v>
      </c>
      <c r="GE87" s="16">
        <v>26723</v>
      </c>
      <c r="GF87" s="16">
        <v>1352749</v>
      </c>
      <c r="GG87" s="16">
        <v>1169735</v>
      </c>
      <c r="GH87" s="16">
        <v>0</v>
      </c>
      <c r="GI87" s="16">
        <v>183014</v>
      </c>
      <c r="GJ87" s="16">
        <v>49615797</v>
      </c>
      <c r="GK87" s="16">
        <v>48998010</v>
      </c>
      <c r="GL87" s="16">
        <v>617787</v>
      </c>
      <c r="GM87" s="16">
        <v>48998010</v>
      </c>
      <c r="GN87" s="18">
        <v>1.26E-2</v>
      </c>
      <c r="GO87" s="16">
        <v>1755</v>
      </c>
      <c r="GP87" s="16">
        <v>22</v>
      </c>
      <c r="GQ87" s="16">
        <v>1755</v>
      </c>
      <c r="GR87" s="16">
        <v>22</v>
      </c>
      <c r="GS87" s="16">
        <v>1733</v>
      </c>
      <c r="GT87" s="16">
        <v>886</v>
      </c>
      <c r="GU87" s="16">
        <v>685</v>
      </c>
      <c r="GV87" s="16">
        <v>201</v>
      </c>
      <c r="GW87" s="15">
        <v>142.774</v>
      </c>
      <c r="GX87" s="16">
        <v>28698</v>
      </c>
      <c r="GY87" s="15">
        <v>142.774</v>
      </c>
      <c r="GZ87" s="16">
        <v>10</v>
      </c>
      <c r="HA87" s="16">
        <v>1428</v>
      </c>
      <c r="HB87" s="15">
        <v>142.774</v>
      </c>
      <c r="HC87" s="16">
        <v>7635</v>
      </c>
      <c r="HD87" s="15">
        <v>0.11600000000000001</v>
      </c>
      <c r="HE87" s="16">
        <v>126498</v>
      </c>
      <c r="HF87" s="16">
        <v>28698</v>
      </c>
      <c r="HG87" s="16">
        <v>1428</v>
      </c>
      <c r="HH87" s="16">
        <v>96372</v>
      </c>
      <c r="HI87" s="16">
        <v>49615797</v>
      </c>
      <c r="HJ87" s="18">
        <v>1.9423699999999999</v>
      </c>
      <c r="HK87" s="18">
        <v>1.9617800000000001</v>
      </c>
      <c r="HL87" s="18">
        <v>0</v>
      </c>
      <c r="HM87" s="16">
        <v>49615797</v>
      </c>
      <c r="HN87" s="16">
        <v>0</v>
      </c>
      <c r="HO87" s="16">
        <v>7635</v>
      </c>
      <c r="HP87" s="17">
        <v>0</v>
      </c>
      <c r="HQ87" s="16">
        <v>0</v>
      </c>
      <c r="HR87" s="15">
        <v>142.774</v>
      </c>
      <c r="HS87" s="16">
        <v>0</v>
      </c>
      <c r="HT87" s="16">
        <v>183014</v>
      </c>
      <c r="HU87" s="16">
        <v>1733</v>
      </c>
      <c r="HV87" s="16">
        <v>0</v>
      </c>
      <c r="HW87" s="16">
        <v>0</v>
      </c>
      <c r="HX87" s="16">
        <v>8451</v>
      </c>
      <c r="HY87" s="16">
        <v>28698</v>
      </c>
      <c r="HZ87" s="16">
        <v>1428</v>
      </c>
      <c r="IA87" s="16">
        <v>0</v>
      </c>
      <c r="IB87" s="16">
        <v>0</v>
      </c>
      <c r="IC87" s="16">
        <v>159606</v>
      </c>
      <c r="ID87" s="16">
        <v>897407</v>
      </c>
      <c r="IE87" s="16">
        <v>0</v>
      </c>
      <c r="IF87" s="16">
        <v>1733</v>
      </c>
      <c r="IG87" s="16">
        <v>0</v>
      </c>
      <c r="IH87" s="16">
        <v>0</v>
      </c>
      <c r="II87" s="16">
        <v>8451</v>
      </c>
      <c r="IJ87" s="16">
        <v>28698</v>
      </c>
      <c r="IK87" s="16">
        <v>1428</v>
      </c>
      <c r="IL87" s="16">
        <v>0</v>
      </c>
      <c r="IM87" s="16">
        <v>0</v>
      </c>
      <c r="IN87" s="16">
        <v>0</v>
      </c>
      <c r="IO87" s="16">
        <v>26723</v>
      </c>
      <c r="IP87" s="16">
        <v>947538</v>
      </c>
      <c r="IQ87" s="16">
        <v>855120</v>
      </c>
      <c r="IR87" s="16">
        <v>0</v>
      </c>
      <c r="IS87" s="16">
        <v>855120</v>
      </c>
      <c r="IT87" s="19">
        <v>0.1</v>
      </c>
      <c r="IU87" s="16">
        <v>85512</v>
      </c>
      <c r="IV87" s="16">
        <v>49615797</v>
      </c>
      <c r="IW87" s="14">
        <v>112</v>
      </c>
      <c r="IX87" s="16">
        <v>442998</v>
      </c>
      <c r="IY87" s="16">
        <v>416026</v>
      </c>
      <c r="IZ87" s="16">
        <v>442998</v>
      </c>
      <c r="JA87" s="17">
        <v>0.25</v>
      </c>
      <c r="JB87" s="19">
        <v>0.23480000000000001</v>
      </c>
      <c r="JC87" s="16">
        <v>85512</v>
      </c>
      <c r="JD87" s="16">
        <v>20078</v>
      </c>
      <c r="JE87" s="17">
        <v>0.08</v>
      </c>
      <c r="JF87" s="16">
        <v>449873</v>
      </c>
      <c r="JG87" s="16">
        <v>35990</v>
      </c>
      <c r="JH87" s="16">
        <v>85512</v>
      </c>
      <c r="JI87" s="16">
        <v>20078</v>
      </c>
      <c r="JJ87" s="16">
        <v>35990</v>
      </c>
      <c r="JK87" s="16">
        <v>29444</v>
      </c>
      <c r="JL87" s="16">
        <v>20078</v>
      </c>
      <c r="JM87" s="18">
        <v>0</v>
      </c>
      <c r="JN87" s="16">
        <v>0</v>
      </c>
      <c r="JO87" s="16">
        <v>35990</v>
      </c>
      <c r="JP87" s="16">
        <v>29444</v>
      </c>
      <c r="JQ87" s="16">
        <v>65434</v>
      </c>
      <c r="JR87" s="16">
        <v>855120</v>
      </c>
      <c r="JS87" s="19">
        <v>0</v>
      </c>
      <c r="JT87" s="16">
        <v>0</v>
      </c>
      <c r="JU87" s="17">
        <v>0</v>
      </c>
      <c r="JV87" s="16">
        <v>449873</v>
      </c>
      <c r="JW87" s="16">
        <v>0</v>
      </c>
      <c r="JX87" s="16">
        <v>0</v>
      </c>
      <c r="JY87" s="16">
        <v>0</v>
      </c>
      <c r="JZ87" s="16">
        <v>0</v>
      </c>
      <c r="KA87" s="16">
        <v>3594</v>
      </c>
      <c r="KB87" s="16">
        <v>3566</v>
      </c>
      <c r="KC87" s="16">
        <v>28</v>
      </c>
      <c r="KD87" s="16">
        <v>159606</v>
      </c>
      <c r="KE87" s="16">
        <v>28</v>
      </c>
      <c r="KF87" s="16">
        <v>159578</v>
      </c>
      <c r="KG87" s="16">
        <v>46</v>
      </c>
      <c r="KH87" s="16">
        <v>28</v>
      </c>
      <c r="KI87" s="16">
        <v>74</v>
      </c>
      <c r="KJ87" s="16">
        <v>267925</v>
      </c>
      <c r="KK87" s="16">
        <v>159578</v>
      </c>
      <c r="KL87" s="18">
        <v>427503</v>
      </c>
      <c r="KM87" s="16">
        <v>29444</v>
      </c>
      <c r="KN87" s="16">
        <v>0</v>
      </c>
      <c r="KO87" s="16">
        <v>0</v>
      </c>
      <c r="KP87" s="16">
        <v>0</v>
      </c>
      <c r="KQ87" s="16">
        <v>456947</v>
      </c>
      <c r="KR87" s="16">
        <v>170000</v>
      </c>
      <c r="KS87" s="16">
        <v>0</v>
      </c>
      <c r="KT87" s="16">
        <v>0</v>
      </c>
      <c r="KU87" s="16">
        <v>626947</v>
      </c>
      <c r="KV87" s="16">
        <v>29444</v>
      </c>
      <c r="KW87" s="16">
        <v>597503</v>
      </c>
      <c r="KX87" s="16">
        <v>49615797</v>
      </c>
      <c r="KY87" s="16">
        <v>12.0426</v>
      </c>
      <c r="KZ87" s="16">
        <v>29444</v>
      </c>
      <c r="LA87" s="16">
        <v>49615797</v>
      </c>
      <c r="LB87" s="16">
        <v>0.59343999999999997</v>
      </c>
      <c r="LC87" s="16">
        <v>12.0426</v>
      </c>
      <c r="LD87" s="16">
        <v>12.636039999999999</v>
      </c>
      <c r="LE87" s="16">
        <v>42020</v>
      </c>
      <c r="LF87" s="16">
        <v>0</v>
      </c>
      <c r="LG87" s="16">
        <v>6963</v>
      </c>
      <c r="LH87" s="16">
        <v>7698</v>
      </c>
      <c r="LI87" s="16">
        <v>87</v>
      </c>
      <c r="LJ87" s="16">
        <v>4315</v>
      </c>
      <c r="LK87" s="16">
        <v>466</v>
      </c>
      <c r="LL87" s="16">
        <v>8451</v>
      </c>
      <c r="LM87" s="16">
        <v>53098</v>
      </c>
      <c r="LN87" s="16">
        <v>947538</v>
      </c>
      <c r="LO87" s="18">
        <v>53098</v>
      </c>
      <c r="LP87" s="16">
        <v>894440</v>
      </c>
      <c r="LQ87" s="16">
        <v>1352749</v>
      </c>
      <c r="LR87" s="18">
        <v>0</v>
      </c>
      <c r="LS87" s="18">
        <v>0</v>
      </c>
      <c r="LT87" s="18">
        <v>65434</v>
      </c>
      <c r="LU87" s="16">
        <v>0</v>
      </c>
      <c r="LV87" s="16">
        <v>26723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456947</v>
      </c>
      <c r="MC87" s="16">
        <v>26723</v>
      </c>
      <c r="MD87" s="16">
        <v>0</v>
      </c>
      <c r="ME87" s="16">
        <v>35990</v>
      </c>
      <c r="MF87" s="16">
        <v>0</v>
      </c>
      <c r="MG87" s="16">
        <v>4357</v>
      </c>
      <c r="MH87" s="16">
        <v>74</v>
      </c>
      <c r="MI87" s="16">
        <v>0</v>
      </c>
      <c r="MJ87" s="16">
        <v>524091</v>
      </c>
      <c r="MK87" s="16">
        <v>49615797</v>
      </c>
      <c r="ML87" s="16">
        <v>1.34</v>
      </c>
      <c r="MM87" s="16">
        <v>66485</v>
      </c>
      <c r="MN87" s="16">
        <v>0</v>
      </c>
      <c r="MO87" s="16">
        <v>449873</v>
      </c>
      <c r="MP87" s="16">
        <v>0</v>
      </c>
      <c r="MQ87" s="16">
        <v>66485</v>
      </c>
      <c r="MR87" s="16">
        <v>0</v>
      </c>
      <c r="MS87" s="16">
        <v>66485</v>
      </c>
      <c r="MT87" s="17">
        <v>0.08</v>
      </c>
      <c r="MU87" s="17">
        <v>0</v>
      </c>
      <c r="MV87" s="17">
        <v>0</v>
      </c>
      <c r="MW87" s="17">
        <v>0</v>
      </c>
      <c r="MX87" s="17">
        <v>0</v>
      </c>
      <c r="MY87" s="17">
        <v>0.08</v>
      </c>
      <c r="MZ87" s="16">
        <v>35990</v>
      </c>
      <c r="NA87" s="16">
        <v>0</v>
      </c>
      <c r="NB87" s="18">
        <v>0</v>
      </c>
      <c r="NC87" s="16">
        <v>0</v>
      </c>
      <c r="ND87" s="17">
        <v>35990</v>
      </c>
      <c r="NE87" s="16">
        <v>0</v>
      </c>
      <c r="NF87" s="16">
        <v>0</v>
      </c>
      <c r="NG87" s="16">
        <v>16373</v>
      </c>
      <c r="NH87" s="16">
        <v>0</v>
      </c>
      <c r="NI87" s="16">
        <v>0</v>
      </c>
      <c r="NJ87" s="17">
        <v>0</v>
      </c>
      <c r="NK87" s="17">
        <v>0</v>
      </c>
    </row>
    <row r="88" spans="1:375" x14ac:dyDescent="0.55000000000000004">
      <c r="A88" s="13" t="s">
        <v>1177</v>
      </c>
      <c r="B88" s="13" t="s">
        <v>1178</v>
      </c>
      <c r="C88" s="13" t="s">
        <v>168</v>
      </c>
      <c r="D88" s="13" t="s">
        <v>169</v>
      </c>
      <c r="E88" s="14">
        <v>876.2</v>
      </c>
      <c r="F88" s="15">
        <v>0</v>
      </c>
      <c r="G88" s="16">
        <v>7413</v>
      </c>
      <c r="H88" s="16">
        <v>0</v>
      </c>
      <c r="I88" s="16">
        <v>6553</v>
      </c>
      <c r="J88" s="15">
        <v>0</v>
      </c>
      <c r="K88" s="16">
        <v>0</v>
      </c>
      <c r="L88" s="16">
        <v>7413</v>
      </c>
      <c r="M88" s="16">
        <v>222</v>
      </c>
      <c r="N88" s="16">
        <v>7635</v>
      </c>
      <c r="O88" s="17">
        <v>658.07</v>
      </c>
      <c r="P88" s="17">
        <v>110.58</v>
      </c>
      <c r="Q88" s="14">
        <v>876.2</v>
      </c>
      <c r="R88" s="17">
        <v>986.78</v>
      </c>
      <c r="S88" s="17">
        <v>1.24</v>
      </c>
      <c r="T88" s="17">
        <v>988.02</v>
      </c>
      <c r="U88" s="15">
        <v>29.19</v>
      </c>
      <c r="V88" s="15">
        <v>2.7890000000000001</v>
      </c>
      <c r="W88" s="15">
        <f>Data_AidAndLevy4[[#This Row],[L310]]*Data_AidAndLevy4[[#This Row],[L203]]</f>
        <v>21294.014999999999</v>
      </c>
      <c r="X88" s="17">
        <v>0.21</v>
      </c>
      <c r="Y88" s="17">
        <f>Data_AidAndLevy4[[#This Row],[L311]]*Data_AidAndLevy4[[#This Row],[L203]]</f>
        <v>1603.35</v>
      </c>
      <c r="Z88" s="15">
        <v>0</v>
      </c>
      <c r="AA88" s="15">
        <v>32.189</v>
      </c>
      <c r="AB88" s="17">
        <v>986.78</v>
      </c>
      <c r="AC88" s="15">
        <v>1018.9690000000001</v>
      </c>
      <c r="AD88" s="17">
        <v>110.58</v>
      </c>
      <c r="AE88" s="15">
        <v>908.38900000000001</v>
      </c>
      <c r="AF88" s="16">
        <v>7635</v>
      </c>
      <c r="AG88" s="14">
        <v>876.2</v>
      </c>
      <c r="AH88" s="16">
        <v>6689787</v>
      </c>
      <c r="AI88" s="16">
        <v>6491564</v>
      </c>
      <c r="AJ88" s="17">
        <v>1.01</v>
      </c>
      <c r="AK88" s="16">
        <v>6556480</v>
      </c>
      <c r="AL88" s="16">
        <v>6689787</v>
      </c>
      <c r="AM88" s="16">
        <v>0</v>
      </c>
      <c r="AN88" s="16">
        <v>7635</v>
      </c>
      <c r="AO88" s="15">
        <v>32.189</v>
      </c>
      <c r="AP88" s="16">
        <v>245763</v>
      </c>
      <c r="AQ88" s="16">
        <v>7635</v>
      </c>
      <c r="AR88" s="17">
        <v>110.58</v>
      </c>
      <c r="AS88" s="16">
        <v>844278</v>
      </c>
      <c r="AT88" s="17">
        <v>677.14</v>
      </c>
      <c r="AU88" s="14">
        <v>876.2</v>
      </c>
      <c r="AV88" s="16">
        <v>593310</v>
      </c>
      <c r="AW88" s="16">
        <v>576272</v>
      </c>
      <c r="AX88" s="16">
        <v>593310</v>
      </c>
      <c r="AY88" s="16">
        <v>0</v>
      </c>
      <c r="AZ88" s="16">
        <v>593310</v>
      </c>
      <c r="BA88" s="16">
        <v>593310</v>
      </c>
      <c r="BB88" s="17">
        <v>72.03</v>
      </c>
      <c r="BC88" s="14">
        <v>876.2</v>
      </c>
      <c r="BD88" s="16">
        <v>63113</v>
      </c>
      <c r="BE88" s="16">
        <v>61185</v>
      </c>
      <c r="BF88" s="16">
        <v>63113</v>
      </c>
      <c r="BG88" s="16">
        <v>0</v>
      </c>
      <c r="BH88" s="16">
        <v>63113</v>
      </c>
      <c r="BI88" s="16">
        <v>63113</v>
      </c>
      <c r="BJ88" s="17">
        <v>69.47</v>
      </c>
      <c r="BK88" s="14">
        <v>876.2</v>
      </c>
      <c r="BL88" s="16">
        <v>60870</v>
      </c>
      <c r="BM88" s="16">
        <v>58777</v>
      </c>
      <c r="BN88" s="16">
        <v>60870</v>
      </c>
      <c r="BO88" s="16">
        <v>0</v>
      </c>
      <c r="BP88" s="16">
        <v>60870</v>
      </c>
      <c r="BQ88" s="16">
        <v>60870</v>
      </c>
      <c r="BR88" s="17">
        <v>368.53</v>
      </c>
      <c r="BS88" s="14">
        <v>876.2</v>
      </c>
      <c r="BT88" s="16">
        <v>322906</v>
      </c>
      <c r="BU88" s="16">
        <v>313325</v>
      </c>
      <c r="BV88" s="16">
        <v>322906</v>
      </c>
      <c r="BW88" s="16">
        <v>0</v>
      </c>
      <c r="BX88" s="16">
        <v>322906</v>
      </c>
      <c r="BY88" s="16">
        <v>322906</v>
      </c>
      <c r="BZ88" s="17">
        <v>337.26</v>
      </c>
      <c r="CA88" s="17">
        <v>986.78</v>
      </c>
      <c r="CB88" s="16">
        <v>332801</v>
      </c>
      <c r="CC88" s="16">
        <v>323528</v>
      </c>
      <c r="CD88" s="16">
        <v>0</v>
      </c>
      <c r="CE88" s="16">
        <v>323528</v>
      </c>
      <c r="CF88" s="16">
        <v>332801</v>
      </c>
      <c r="CG88" s="16">
        <v>0</v>
      </c>
      <c r="CH88" s="14">
        <v>876.2</v>
      </c>
      <c r="CI88" s="16">
        <v>13</v>
      </c>
      <c r="CJ88" s="14">
        <v>0</v>
      </c>
      <c r="CK88" s="16">
        <v>889</v>
      </c>
      <c r="CL88" s="17">
        <v>62.47</v>
      </c>
      <c r="CM88" s="16">
        <v>55536</v>
      </c>
      <c r="CN88" s="16">
        <v>889</v>
      </c>
      <c r="CO88" s="17">
        <v>69.650000000000006</v>
      </c>
      <c r="CP88" s="16">
        <v>61919</v>
      </c>
      <c r="CQ88" s="17">
        <v>1.24</v>
      </c>
      <c r="CR88" s="17">
        <v>337.26</v>
      </c>
      <c r="CS88" s="16">
        <v>418</v>
      </c>
      <c r="CT88" s="17">
        <v>41.7</v>
      </c>
      <c r="CU88" s="17">
        <v>986.78</v>
      </c>
      <c r="CV88" s="16">
        <v>41149</v>
      </c>
      <c r="CW88" s="16">
        <v>40201</v>
      </c>
      <c r="CX88" s="16">
        <v>41149</v>
      </c>
      <c r="CY88" s="16">
        <v>0</v>
      </c>
      <c r="CZ88" s="16">
        <v>41149</v>
      </c>
      <c r="DA88" s="16">
        <v>41149</v>
      </c>
      <c r="DB88" s="17">
        <v>4.8</v>
      </c>
      <c r="DC88" s="17">
        <v>986.78</v>
      </c>
      <c r="DD88" s="16">
        <v>4737</v>
      </c>
      <c r="DE88" s="16">
        <v>4623</v>
      </c>
      <c r="DF88" s="16">
        <v>4737</v>
      </c>
      <c r="DG88" s="16">
        <v>0</v>
      </c>
      <c r="DH88" s="16">
        <v>4737</v>
      </c>
      <c r="DI88" s="16">
        <v>4737</v>
      </c>
      <c r="DJ88" s="16">
        <v>6689787</v>
      </c>
      <c r="DK88" s="16">
        <v>0</v>
      </c>
      <c r="DL88" s="16">
        <v>245763</v>
      </c>
      <c r="DM88" s="16">
        <v>844278</v>
      </c>
      <c r="DN88" s="16">
        <v>593310</v>
      </c>
      <c r="DO88" s="16">
        <v>63113</v>
      </c>
      <c r="DP88" s="16">
        <v>60870</v>
      </c>
      <c r="DQ88" s="16">
        <v>322906</v>
      </c>
      <c r="DR88" s="16">
        <v>332801</v>
      </c>
      <c r="DS88" s="16">
        <v>0</v>
      </c>
      <c r="DT88" s="16">
        <v>55536</v>
      </c>
      <c r="DU88" s="16">
        <v>61919</v>
      </c>
      <c r="DV88" s="16">
        <v>418</v>
      </c>
      <c r="DW88" s="16">
        <v>41149</v>
      </c>
      <c r="DX88" s="16">
        <v>4737</v>
      </c>
      <c r="DY88" s="16">
        <v>47622</v>
      </c>
      <c r="DZ88" s="16">
        <v>162382</v>
      </c>
      <c r="EA88" s="16">
        <v>0</v>
      </c>
      <c r="EB88" s="16">
        <v>9431347</v>
      </c>
      <c r="EC88" s="16">
        <v>339134032</v>
      </c>
      <c r="ED88" s="18">
        <v>5.4</v>
      </c>
      <c r="EE88" s="16">
        <v>1831324</v>
      </c>
      <c r="EF88" s="16">
        <v>59407</v>
      </c>
      <c r="EG88" s="16">
        <v>60761</v>
      </c>
      <c r="EH88" s="16">
        <v>-1354</v>
      </c>
      <c r="EI88" s="16">
        <v>1831324</v>
      </c>
      <c r="EJ88" s="16">
        <v>1829970</v>
      </c>
      <c r="EK88" s="16">
        <v>30253275</v>
      </c>
      <c r="EL88" s="16">
        <v>27309661</v>
      </c>
      <c r="EM88" s="16">
        <v>2943614</v>
      </c>
      <c r="EN88" s="18">
        <v>5.4</v>
      </c>
      <c r="EO88" s="16">
        <v>15896</v>
      </c>
      <c r="EP88" s="16">
        <v>0</v>
      </c>
      <c r="EQ88" s="16">
        <v>0</v>
      </c>
      <c r="ER88" s="16">
        <v>0</v>
      </c>
      <c r="ES88" s="16">
        <v>15896</v>
      </c>
      <c r="ET88" s="16">
        <v>15896</v>
      </c>
      <c r="EU88" s="16">
        <v>1829970</v>
      </c>
      <c r="EV88" s="16">
        <v>1845866</v>
      </c>
      <c r="EW88" s="16">
        <v>6749</v>
      </c>
      <c r="EX88" s="15">
        <v>908.38900000000001</v>
      </c>
      <c r="EY88" s="16">
        <v>6130717</v>
      </c>
      <c r="EZ88" s="16">
        <v>6749</v>
      </c>
      <c r="FA88" s="17">
        <v>110.58</v>
      </c>
      <c r="FB88" s="16">
        <v>746304</v>
      </c>
      <c r="FC88" s="16">
        <v>264</v>
      </c>
      <c r="FD88" s="17">
        <v>988.02</v>
      </c>
      <c r="FE88" s="16">
        <v>260837</v>
      </c>
      <c r="FF88" s="16">
        <v>41149</v>
      </c>
      <c r="FG88" s="16">
        <v>4737</v>
      </c>
      <c r="FH88" s="16">
        <v>306723</v>
      </c>
      <c r="FI88" s="16">
        <v>6130717</v>
      </c>
      <c r="FJ88" s="16">
        <v>746304</v>
      </c>
      <c r="FK88" s="16">
        <v>0</v>
      </c>
      <c r="FL88" s="16">
        <v>593310</v>
      </c>
      <c r="FM88" s="16">
        <v>63113</v>
      </c>
      <c r="FN88" s="16">
        <v>60870</v>
      </c>
      <c r="FO88" s="16">
        <v>322906</v>
      </c>
      <c r="FP88" s="16">
        <v>8223943</v>
      </c>
      <c r="FQ88" s="16">
        <v>1845866</v>
      </c>
      <c r="FR88" s="16">
        <v>6378077</v>
      </c>
      <c r="FS88" s="15">
        <v>1018.9690000000001</v>
      </c>
      <c r="FT88" s="16">
        <v>300</v>
      </c>
      <c r="FU88" s="16">
        <v>305691</v>
      </c>
      <c r="FV88" s="16">
        <v>6378077</v>
      </c>
      <c r="FW88" s="16">
        <v>0</v>
      </c>
      <c r="FX88" s="14">
        <v>17.5</v>
      </c>
      <c r="FY88" s="16">
        <v>7635</v>
      </c>
      <c r="FZ88" s="16">
        <v>133613</v>
      </c>
      <c r="GA88" s="14">
        <v>0</v>
      </c>
      <c r="GB88" s="16">
        <v>7413</v>
      </c>
      <c r="GC88" s="16">
        <v>0</v>
      </c>
      <c r="GD88" s="16">
        <v>133613</v>
      </c>
      <c r="GE88" s="16">
        <v>133613</v>
      </c>
      <c r="GF88" s="16">
        <v>9431347</v>
      </c>
      <c r="GG88" s="16">
        <v>8223943</v>
      </c>
      <c r="GH88" s="16">
        <v>0</v>
      </c>
      <c r="GI88" s="16">
        <v>1207404</v>
      </c>
      <c r="GJ88" s="16">
        <v>339134032</v>
      </c>
      <c r="GK88" s="16">
        <v>333982813</v>
      </c>
      <c r="GL88" s="16">
        <v>5151219</v>
      </c>
      <c r="GM88" s="16">
        <v>333982813</v>
      </c>
      <c r="GN88" s="18">
        <v>1.54E-2</v>
      </c>
      <c r="GO88" s="16">
        <v>10641</v>
      </c>
      <c r="GP88" s="16">
        <v>164</v>
      </c>
      <c r="GQ88" s="16">
        <v>10641</v>
      </c>
      <c r="GR88" s="16">
        <v>164</v>
      </c>
      <c r="GS88" s="16">
        <v>10477</v>
      </c>
      <c r="GT88" s="16">
        <v>886</v>
      </c>
      <c r="GU88" s="16">
        <v>685</v>
      </c>
      <c r="GV88" s="16">
        <v>201</v>
      </c>
      <c r="GW88" s="15">
        <v>1018.9690000000001</v>
      </c>
      <c r="GX88" s="16">
        <v>204813</v>
      </c>
      <c r="GY88" s="15">
        <v>1018.9690000000001</v>
      </c>
      <c r="GZ88" s="16">
        <v>10</v>
      </c>
      <c r="HA88" s="16">
        <v>10190</v>
      </c>
      <c r="HB88" s="15">
        <v>1018.9690000000001</v>
      </c>
      <c r="HC88" s="16">
        <v>7635</v>
      </c>
      <c r="HD88" s="15">
        <v>0.11600000000000001</v>
      </c>
      <c r="HE88" s="16">
        <v>902807</v>
      </c>
      <c r="HF88" s="16">
        <v>204813</v>
      </c>
      <c r="HG88" s="16">
        <v>10190</v>
      </c>
      <c r="HH88" s="16">
        <v>687804</v>
      </c>
      <c r="HI88" s="16">
        <v>339134032</v>
      </c>
      <c r="HJ88" s="18">
        <v>2.0281199999999999</v>
      </c>
      <c r="HK88" s="18">
        <v>1.9617800000000001</v>
      </c>
      <c r="HL88" s="18">
        <v>6.6339999999999996E-2</v>
      </c>
      <c r="HM88" s="16">
        <v>339134032</v>
      </c>
      <c r="HN88" s="16">
        <v>22498</v>
      </c>
      <c r="HO88" s="16">
        <v>7635</v>
      </c>
      <c r="HP88" s="17">
        <v>0</v>
      </c>
      <c r="HQ88" s="16">
        <v>0</v>
      </c>
      <c r="HR88" s="15">
        <v>1018.9690000000001</v>
      </c>
      <c r="HS88" s="16">
        <v>0</v>
      </c>
      <c r="HT88" s="16">
        <v>1207404</v>
      </c>
      <c r="HU88" s="16">
        <v>10477</v>
      </c>
      <c r="HV88" s="16">
        <v>0</v>
      </c>
      <c r="HW88" s="16">
        <v>0</v>
      </c>
      <c r="HX88" s="16">
        <v>47622</v>
      </c>
      <c r="HY88" s="16">
        <v>204813</v>
      </c>
      <c r="HZ88" s="16">
        <v>10190</v>
      </c>
      <c r="IA88" s="16">
        <v>22498</v>
      </c>
      <c r="IB88" s="16">
        <v>0</v>
      </c>
      <c r="IC88" s="16">
        <v>1007048</v>
      </c>
      <c r="ID88" s="16">
        <v>6378077</v>
      </c>
      <c r="IE88" s="16">
        <v>0</v>
      </c>
      <c r="IF88" s="16">
        <v>10477</v>
      </c>
      <c r="IG88" s="16">
        <v>0</v>
      </c>
      <c r="IH88" s="16">
        <v>0</v>
      </c>
      <c r="II88" s="16">
        <v>47622</v>
      </c>
      <c r="IJ88" s="16">
        <v>204813</v>
      </c>
      <c r="IK88" s="16">
        <v>10190</v>
      </c>
      <c r="IL88" s="16">
        <v>22498</v>
      </c>
      <c r="IM88" s="16">
        <v>0</v>
      </c>
      <c r="IN88" s="16">
        <v>0</v>
      </c>
      <c r="IO88" s="16">
        <v>133613</v>
      </c>
      <c r="IP88" s="16">
        <v>6712046</v>
      </c>
      <c r="IQ88" s="16">
        <v>6689787</v>
      </c>
      <c r="IR88" s="16">
        <v>0</v>
      </c>
      <c r="IS88" s="16">
        <v>6689787</v>
      </c>
      <c r="IT88" s="19">
        <v>0.1</v>
      </c>
      <c r="IU88" s="16">
        <v>668979</v>
      </c>
      <c r="IV88" s="16">
        <v>339134032</v>
      </c>
      <c r="IW88" s="14">
        <v>876.2</v>
      </c>
      <c r="IX88" s="16">
        <v>387051</v>
      </c>
      <c r="IY88" s="16">
        <v>416026</v>
      </c>
      <c r="IZ88" s="16">
        <v>387051</v>
      </c>
      <c r="JA88" s="17">
        <v>0.25</v>
      </c>
      <c r="JB88" s="19">
        <v>0.26869999999999999</v>
      </c>
      <c r="JC88" s="16">
        <v>668979</v>
      </c>
      <c r="JD88" s="16">
        <v>179755</v>
      </c>
      <c r="JE88" s="17">
        <v>7.0000000000000007E-2</v>
      </c>
      <c r="JF88" s="16">
        <v>6453246</v>
      </c>
      <c r="JG88" s="16">
        <v>451727</v>
      </c>
      <c r="JH88" s="16">
        <v>668979</v>
      </c>
      <c r="JI88" s="16">
        <v>179755</v>
      </c>
      <c r="JJ88" s="16">
        <v>451727</v>
      </c>
      <c r="JK88" s="16">
        <v>37497</v>
      </c>
      <c r="JL88" s="16">
        <v>179755</v>
      </c>
      <c r="JM88" s="18">
        <v>0</v>
      </c>
      <c r="JN88" s="16">
        <v>0</v>
      </c>
      <c r="JO88" s="16">
        <v>451727</v>
      </c>
      <c r="JP88" s="16">
        <v>37497</v>
      </c>
      <c r="JQ88" s="16">
        <v>489224</v>
      </c>
      <c r="JR88" s="16">
        <v>6689787</v>
      </c>
      <c r="JS88" s="19">
        <v>0</v>
      </c>
      <c r="JT88" s="16">
        <v>0</v>
      </c>
      <c r="JU88" s="17">
        <v>0</v>
      </c>
      <c r="JV88" s="16">
        <v>6453246</v>
      </c>
      <c r="JW88" s="16">
        <v>0</v>
      </c>
      <c r="JX88" s="16">
        <v>0</v>
      </c>
      <c r="JY88" s="16">
        <v>0</v>
      </c>
      <c r="JZ88" s="16">
        <v>0</v>
      </c>
      <c r="KA88" s="16">
        <v>33658</v>
      </c>
      <c r="KB88" s="16">
        <v>34425</v>
      </c>
      <c r="KC88" s="16">
        <v>-767</v>
      </c>
      <c r="KD88" s="16">
        <v>1007048</v>
      </c>
      <c r="KE88" s="16">
        <v>-767</v>
      </c>
      <c r="KF88" s="16">
        <v>1007815</v>
      </c>
      <c r="KG88" s="16">
        <v>-1354</v>
      </c>
      <c r="KH88" s="16">
        <v>-767</v>
      </c>
      <c r="KI88" s="16">
        <v>-2121</v>
      </c>
      <c r="KJ88" s="16">
        <v>1831324</v>
      </c>
      <c r="KK88" s="16">
        <v>1007815</v>
      </c>
      <c r="KL88" s="18">
        <v>2839139</v>
      </c>
      <c r="KM88" s="16">
        <v>37497</v>
      </c>
      <c r="KN88" s="16">
        <v>0</v>
      </c>
      <c r="KO88" s="16">
        <v>0</v>
      </c>
      <c r="KP88" s="16">
        <v>0</v>
      </c>
      <c r="KQ88" s="16">
        <v>2876636</v>
      </c>
      <c r="KR88" s="16">
        <v>893842</v>
      </c>
      <c r="KS88" s="16">
        <v>0</v>
      </c>
      <c r="KT88" s="16">
        <v>0</v>
      </c>
      <c r="KU88" s="16">
        <v>3770478</v>
      </c>
      <c r="KV88" s="16">
        <v>37497</v>
      </c>
      <c r="KW88" s="16">
        <v>3732981</v>
      </c>
      <c r="KX88" s="16">
        <v>339134032</v>
      </c>
      <c r="KY88" s="16">
        <v>11.007389999999999</v>
      </c>
      <c r="KZ88" s="16">
        <v>37497</v>
      </c>
      <c r="LA88" s="16">
        <v>342452981</v>
      </c>
      <c r="LB88" s="16">
        <v>0.1095</v>
      </c>
      <c r="LC88" s="16">
        <v>11.007389999999999</v>
      </c>
      <c r="LD88" s="16">
        <v>11.11689</v>
      </c>
      <c r="LE88" s="16">
        <v>332801</v>
      </c>
      <c r="LF88" s="16">
        <v>0</v>
      </c>
      <c r="LG88" s="16">
        <v>55536</v>
      </c>
      <c r="LH88" s="16">
        <v>61919</v>
      </c>
      <c r="LI88" s="16">
        <v>418</v>
      </c>
      <c r="LJ88" s="16">
        <v>41149</v>
      </c>
      <c r="LK88" s="16">
        <v>4737</v>
      </c>
      <c r="LL88" s="16">
        <v>47622</v>
      </c>
      <c r="LM88" s="16">
        <v>448938</v>
      </c>
      <c r="LN88" s="16">
        <v>6712046</v>
      </c>
      <c r="LO88" s="18">
        <v>448938</v>
      </c>
      <c r="LP88" s="16">
        <v>6263108</v>
      </c>
      <c r="LQ88" s="16">
        <v>9431347</v>
      </c>
      <c r="LR88" s="18">
        <v>0</v>
      </c>
      <c r="LS88" s="18">
        <v>0</v>
      </c>
      <c r="LT88" s="18">
        <v>489224</v>
      </c>
      <c r="LU88" s="16">
        <v>0</v>
      </c>
      <c r="LV88" s="16">
        <v>133613</v>
      </c>
      <c r="LW88" s="16">
        <v>0</v>
      </c>
      <c r="LX88" s="16">
        <v>0</v>
      </c>
      <c r="LY88" s="16">
        <v>0</v>
      </c>
      <c r="LZ88" s="16">
        <v>0</v>
      </c>
      <c r="MA88" s="16">
        <v>0</v>
      </c>
      <c r="MB88" s="16">
        <v>2876636</v>
      </c>
      <c r="MC88" s="16">
        <v>133613</v>
      </c>
      <c r="MD88" s="16">
        <v>0</v>
      </c>
      <c r="ME88" s="16">
        <v>451727</v>
      </c>
      <c r="MF88" s="16">
        <v>0</v>
      </c>
      <c r="MG88" s="16">
        <v>15896</v>
      </c>
      <c r="MH88" s="16">
        <v>-2121</v>
      </c>
      <c r="MI88" s="16">
        <v>0</v>
      </c>
      <c r="MJ88" s="16">
        <v>3475751</v>
      </c>
      <c r="MK88" s="16">
        <v>342452981</v>
      </c>
      <c r="ML88" s="16">
        <v>0.5</v>
      </c>
      <c r="MM88" s="16">
        <v>171226</v>
      </c>
      <c r="MN88" s="16">
        <v>0</v>
      </c>
      <c r="MO88" s="16">
        <v>6453246</v>
      </c>
      <c r="MP88" s="16">
        <v>0</v>
      </c>
      <c r="MQ88" s="16">
        <v>171226</v>
      </c>
      <c r="MR88" s="16">
        <v>0</v>
      </c>
      <c r="MS88" s="16">
        <v>171226</v>
      </c>
      <c r="MT88" s="17">
        <v>7.0000000000000007E-2</v>
      </c>
      <c r="MU88" s="17">
        <v>0</v>
      </c>
      <c r="MV88" s="17">
        <v>0</v>
      </c>
      <c r="MW88" s="17">
        <v>0</v>
      </c>
      <c r="MX88" s="17">
        <v>0</v>
      </c>
      <c r="MY88" s="17">
        <v>7.0000000000000007E-2</v>
      </c>
      <c r="MZ88" s="16">
        <v>451727</v>
      </c>
      <c r="NA88" s="16">
        <v>0</v>
      </c>
      <c r="NB88" s="18">
        <v>0</v>
      </c>
      <c r="NC88" s="16">
        <v>0</v>
      </c>
      <c r="ND88" s="17">
        <v>451727</v>
      </c>
      <c r="NE88" s="16">
        <v>500000</v>
      </c>
      <c r="NF88" s="16">
        <v>0</v>
      </c>
      <c r="NG88" s="16">
        <v>113009</v>
      </c>
      <c r="NH88" s="16">
        <v>0</v>
      </c>
      <c r="NI88" s="16">
        <v>0</v>
      </c>
      <c r="NJ88" s="17">
        <v>0</v>
      </c>
      <c r="NK88" s="17">
        <v>234400</v>
      </c>
    </row>
    <row r="89" spans="1:375" x14ac:dyDescent="0.55000000000000004">
      <c r="A89" s="13" t="s">
        <v>1195</v>
      </c>
      <c r="B89" s="13" t="s">
        <v>1246</v>
      </c>
      <c r="C89" s="13" t="s">
        <v>170</v>
      </c>
      <c r="D89" s="13" t="s">
        <v>171</v>
      </c>
      <c r="E89" s="14">
        <v>10064.1</v>
      </c>
      <c r="F89" s="15">
        <v>0.97599999999999998</v>
      </c>
      <c r="G89" s="16">
        <v>7413</v>
      </c>
      <c r="H89" s="16">
        <v>-178</v>
      </c>
      <c r="I89" s="16">
        <v>6553</v>
      </c>
      <c r="J89" s="15">
        <v>0.97599999999999998</v>
      </c>
      <c r="K89" s="16">
        <v>6396</v>
      </c>
      <c r="L89" s="16">
        <v>7413</v>
      </c>
      <c r="M89" s="16">
        <v>222</v>
      </c>
      <c r="N89" s="16">
        <v>7635</v>
      </c>
      <c r="O89" s="17">
        <v>655.53</v>
      </c>
      <c r="P89" s="17">
        <v>1945.01</v>
      </c>
      <c r="Q89" s="14">
        <v>10064.1</v>
      </c>
      <c r="R89" s="17">
        <v>12009.11</v>
      </c>
      <c r="S89" s="17">
        <v>32.119999999999997</v>
      </c>
      <c r="T89" s="17">
        <v>12041.23</v>
      </c>
      <c r="U89" s="15">
        <v>36.5</v>
      </c>
      <c r="V89" s="15">
        <v>49.094999999999999</v>
      </c>
      <c r="W89" s="15">
        <f>Data_AidAndLevy4[[#This Row],[L310]]*Data_AidAndLevy4[[#This Row],[L203]]</f>
        <v>374840.32500000001</v>
      </c>
      <c r="X89" s="17">
        <v>61.16</v>
      </c>
      <c r="Y89" s="17">
        <f>Data_AidAndLevy4[[#This Row],[L311]]*Data_AidAndLevy4[[#This Row],[L203]]</f>
        <v>466956.6</v>
      </c>
      <c r="Z89" s="15">
        <v>0</v>
      </c>
      <c r="AA89" s="15">
        <v>146.755</v>
      </c>
      <c r="AB89" s="17">
        <v>12009.11</v>
      </c>
      <c r="AC89" s="15">
        <v>12155.865</v>
      </c>
      <c r="AD89" s="17">
        <v>1945.01</v>
      </c>
      <c r="AE89" s="15">
        <v>10210.855</v>
      </c>
      <c r="AF89" s="16">
        <v>7635</v>
      </c>
      <c r="AG89" s="14">
        <v>10064.1</v>
      </c>
      <c r="AH89" s="16">
        <v>76839404</v>
      </c>
      <c r="AI89" s="16">
        <v>75021784</v>
      </c>
      <c r="AJ89" s="17">
        <v>1.01</v>
      </c>
      <c r="AK89" s="16">
        <v>75772002</v>
      </c>
      <c r="AL89" s="16">
        <v>76839404</v>
      </c>
      <c r="AM89" s="16">
        <v>0</v>
      </c>
      <c r="AN89" s="16">
        <v>7635</v>
      </c>
      <c r="AO89" s="15">
        <v>146.755</v>
      </c>
      <c r="AP89" s="16">
        <v>1120474</v>
      </c>
      <c r="AQ89" s="16">
        <v>7635</v>
      </c>
      <c r="AR89" s="17">
        <v>1945.01</v>
      </c>
      <c r="AS89" s="16">
        <v>14850151</v>
      </c>
      <c r="AT89" s="17">
        <v>674.6</v>
      </c>
      <c r="AU89" s="14">
        <v>10064.1</v>
      </c>
      <c r="AV89" s="16">
        <v>6789242</v>
      </c>
      <c r="AW89" s="16">
        <v>6634160</v>
      </c>
      <c r="AX89" s="16">
        <v>6789242</v>
      </c>
      <c r="AY89" s="16">
        <v>0</v>
      </c>
      <c r="AZ89" s="16">
        <v>6789242</v>
      </c>
      <c r="BA89" s="16">
        <v>6789242</v>
      </c>
      <c r="BB89" s="17">
        <v>79.63</v>
      </c>
      <c r="BC89" s="14">
        <v>10064.1</v>
      </c>
      <c r="BD89" s="16">
        <v>801404</v>
      </c>
      <c r="BE89" s="16">
        <v>784020</v>
      </c>
      <c r="BF89" s="16">
        <v>801404</v>
      </c>
      <c r="BG89" s="16">
        <v>0</v>
      </c>
      <c r="BH89" s="16">
        <v>801404</v>
      </c>
      <c r="BI89" s="16">
        <v>801404</v>
      </c>
      <c r="BJ89" s="17">
        <v>81.040000000000006</v>
      </c>
      <c r="BK89" s="14">
        <v>10064.1</v>
      </c>
      <c r="BL89" s="16">
        <v>815595</v>
      </c>
      <c r="BM89" s="16">
        <v>796366</v>
      </c>
      <c r="BN89" s="16">
        <v>815595</v>
      </c>
      <c r="BO89" s="16">
        <v>0</v>
      </c>
      <c r="BP89" s="16">
        <v>815595</v>
      </c>
      <c r="BQ89" s="16">
        <v>815595</v>
      </c>
      <c r="BR89" s="17">
        <v>368.53</v>
      </c>
      <c r="BS89" s="14">
        <v>10064.1</v>
      </c>
      <c r="BT89" s="16">
        <v>3708923</v>
      </c>
      <c r="BU89" s="16">
        <v>3621043</v>
      </c>
      <c r="BV89" s="16">
        <v>3708923</v>
      </c>
      <c r="BW89" s="16">
        <v>0</v>
      </c>
      <c r="BX89" s="16">
        <v>3708923</v>
      </c>
      <c r="BY89" s="16">
        <v>3708923</v>
      </c>
      <c r="BZ89" s="17">
        <v>348.14</v>
      </c>
      <c r="CA89" s="17">
        <v>12009.11</v>
      </c>
      <c r="CB89" s="16">
        <v>4180852</v>
      </c>
      <c r="CC89" s="16">
        <v>4088438</v>
      </c>
      <c r="CD89" s="16">
        <v>0</v>
      </c>
      <c r="CE89" s="16">
        <v>4088438</v>
      </c>
      <c r="CF89" s="16">
        <v>4180852</v>
      </c>
      <c r="CG89" s="16">
        <v>0</v>
      </c>
      <c r="CH89" s="14">
        <v>10064.1</v>
      </c>
      <c r="CI89" s="16">
        <v>1680</v>
      </c>
      <c r="CJ89" s="14">
        <v>4.2</v>
      </c>
      <c r="CK89" s="16">
        <v>11740</v>
      </c>
      <c r="CL89" s="17">
        <v>62.44</v>
      </c>
      <c r="CM89" s="16">
        <v>733046</v>
      </c>
      <c r="CN89" s="16">
        <v>11740</v>
      </c>
      <c r="CO89" s="17">
        <v>69.56</v>
      </c>
      <c r="CP89" s="16">
        <v>816634</v>
      </c>
      <c r="CQ89" s="17">
        <v>32.119999999999997</v>
      </c>
      <c r="CR89" s="17">
        <v>348.14</v>
      </c>
      <c r="CS89" s="16">
        <v>11182</v>
      </c>
      <c r="CT89" s="17">
        <v>34.47</v>
      </c>
      <c r="CU89" s="17">
        <v>12009.11</v>
      </c>
      <c r="CV89" s="16">
        <v>413954</v>
      </c>
      <c r="CW89" s="16">
        <v>404350</v>
      </c>
      <c r="CX89" s="16">
        <v>413954</v>
      </c>
      <c r="CY89" s="16">
        <v>0</v>
      </c>
      <c r="CZ89" s="16">
        <v>413954</v>
      </c>
      <c r="DA89" s="16">
        <v>413954</v>
      </c>
      <c r="DB89" s="17">
        <v>3.74</v>
      </c>
      <c r="DC89" s="17">
        <v>12009.11</v>
      </c>
      <c r="DD89" s="16">
        <v>44914</v>
      </c>
      <c r="DE89" s="16">
        <v>43733</v>
      </c>
      <c r="DF89" s="16">
        <v>44914</v>
      </c>
      <c r="DG89" s="16">
        <v>0</v>
      </c>
      <c r="DH89" s="16">
        <v>44914</v>
      </c>
      <c r="DI89" s="16">
        <v>44914</v>
      </c>
      <c r="DJ89" s="16">
        <v>76839404</v>
      </c>
      <c r="DK89" s="16">
        <v>0</v>
      </c>
      <c r="DL89" s="16">
        <v>1120474</v>
      </c>
      <c r="DM89" s="16">
        <v>14850151</v>
      </c>
      <c r="DN89" s="16">
        <v>6789242</v>
      </c>
      <c r="DO89" s="16">
        <v>801404</v>
      </c>
      <c r="DP89" s="16">
        <v>815595</v>
      </c>
      <c r="DQ89" s="16">
        <v>3708923</v>
      </c>
      <c r="DR89" s="16">
        <v>4180852</v>
      </c>
      <c r="DS89" s="16">
        <v>0</v>
      </c>
      <c r="DT89" s="16">
        <v>733046</v>
      </c>
      <c r="DU89" s="16">
        <v>816634</v>
      </c>
      <c r="DV89" s="16">
        <v>11182</v>
      </c>
      <c r="DW89" s="16">
        <v>413954</v>
      </c>
      <c r="DX89" s="16">
        <v>44914</v>
      </c>
      <c r="DY89" s="16">
        <v>675758</v>
      </c>
      <c r="DZ89" s="16">
        <v>3730259</v>
      </c>
      <c r="EA89" s="16">
        <v>-178</v>
      </c>
      <c r="EB89" s="16">
        <v>114180098</v>
      </c>
      <c r="EC89" s="16">
        <v>3979675395</v>
      </c>
      <c r="ED89" s="18">
        <v>5.4</v>
      </c>
      <c r="EE89" s="16">
        <v>21490247</v>
      </c>
      <c r="EF89" s="16">
        <v>449553</v>
      </c>
      <c r="EG89" s="16">
        <v>445079</v>
      </c>
      <c r="EH89" s="16">
        <v>4474</v>
      </c>
      <c r="EI89" s="16">
        <v>21490247</v>
      </c>
      <c r="EJ89" s="16">
        <v>21494721</v>
      </c>
      <c r="EK89" s="16">
        <v>1349469748</v>
      </c>
      <c r="EL89" s="16">
        <v>1274472619</v>
      </c>
      <c r="EM89" s="16">
        <v>74997129</v>
      </c>
      <c r="EN89" s="18">
        <v>5.4</v>
      </c>
      <c r="EO89" s="16">
        <v>404984</v>
      </c>
      <c r="EP89" s="16">
        <v>0</v>
      </c>
      <c r="EQ89" s="16">
        <v>0</v>
      </c>
      <c r="ER89" s="16">
        <v>0</v>
      </c>
      <c r="ES89" s="16">
        <v>404984</v>
      </c>
      <c r="ET89" s="16">
        <v>404984</v>
      </c>
      <c r="EU89" s="16">
        <v>21494721</v>
      </c>
      <c r="EV89" s="16">
        <v>21899705</v>
      </c>
      <c r="EW89" s="16">
        <v>6749</v>
      </c>
      <c r="EX89" s="15">
        <v>10210.855</v>
      </c>
      <c r="EY89" s="16">
        <v>68913060</v>
      </c>
      <c r="EZ89" s="16">
        <v>6749</v>
      </c>
      <c r="FA89" s="17">
        <v>1945.01</v>
      </c>
      <c r="FB89" s="16">
        <v>13126872</v>
      </c>
      <c r="FC89" s="16">
        <v>264</v>
      </c>
      <c r="FD89" s="17">
        <v>12041.23</v>
      </c>
      <c r="FE89" s="16">
        <v>3178885</v>
      </c>
      <c r="FF89" s="16">
        <v>413954</v>
      </c>
      <c r="FG89" s="16">
        <v>44914</v>
      </c>
      <c r="FH89" s="16">
        <v>3637753</v>
      </c>
      <c r="FI89" s="16">
        <v>68913060</v>
      </c>
      <c r="FJ89" s="16">
        <v>13126872</v>
      </c>
      <c r="FK89" s="16">
        <v>6396</v>
      </c>
      <c r="FL89" s="16">
        <v>6789242</v>
      </c>
      <c r="FM89" s="16">
        <v>801404</v>
      </c>
      <c r="FN89" s="16">
        <v>815595</v>
      </c>
      <c r="FO89" s="16">
        <v>3708923</v>
      </c>
      <c r="FP89" s="16">
        <v>97799245</v>
      </c>
      <c r="FQ89" s="16">
        <v>21899705</v>
      </c>
      <c r="FR89" s="16">
        <v>75899540</v>
      </c>
      <c r="FS89" s="15">
        <v>12155.865</v>
      </c>
      <c r="FT89" s="16">
        <v>300</v>
      </c>
      <c r="FU89" s="16">
        <v>3646760</v>
      </c>
      <c r="FV89" s="16">
        <v>75899540</v>
      </c>
      <c r="FW89" s="16">
        <v>0</v>
      </c>
      <c r="FX89" s="14">
        <v>333</v>
      </c>
      <c r="FY89" s="16">
        <v>7635</v>
      </c>
      <c r="FZ89" s="16">
        <v>2542455</v>
      </c>
      <c r="GA89" s="14">
        <v>-0.5</v>
      </c>
      <c r="GB89" s="16">
        <v>7413</v>
      </c>
      <c r="GC89" s="16">
        <v>-3707</v>
      </c>
      <c r="GD89" s="16">
        <v>2542455</v>
      </c>
      <c r="GE89" s="16">
        <v>2538748</v>
      </c>
      <c r="GF89" s="16">
        <v>114180098</v>
      </c>
      <c r="GG89" s="16">
        <v>97799245</v>
      </c>
      <c r="GH89" s="16">
        <v>0</v>
      </c>
      <c r="GI89" s="16">
        <v>16380853</v>
      </c>
      <c r="GJ89" s="16">
        <v>3979675395</v>
      </c>
      <c r="GK89" s="16">
        <v>4031415093</v>
      </c>
      <c r="GL89" s="16">
        <v>0</v>
      </c>
      <c r="GM89" s="16">
        <v>4031415093</v>
      </c>
      <c r="GN89" s="18">
        <v>0</v>
      </c>
      <c r="GO89" s="16">
        <v>188544</v>
      </c>
      <c r="GP89" s="16">
        <v>0</v>
      </c>
      <c r="GQ89" s="16">
        <v>188544</v>
      </c>
      <c r="GR89" s="16">
        <v>0</v>
      </c>
      <c r="GS89" s="16">
        <v>188544</v>
      </c>
      <c r="GT89" s="16">
        <v>886</v>
      </c>
      <c r="GU89" s="16">
        <v>685</v>
      </c>
      <c r="GV89" s="16">
        <v>201</v>
      </c>
      <c r="GW89" s="15">
        <v>12155.865</v>
      </c>
      <c r="GX89" s="16">
        <v>2443329</v>
      </c>
      <c r="GY89" s="15">
        <v>12155.865</v>
      </c>
      <c r="GZ89" s="16">
        <v>10</v>
      </c>
      <c r="HA89" s="16">
        <v>121559</v>
      </c>
      <c r="HB89" s="15">
        <v>12155.865</v>
      </c>
      <c r="HC89" s="16">
        <v>7635</v>
      </c>
      <c r="HD89" s="15">
        <v>0.11600000000000001</v>
      </c>
      <c r="HE89" s="16">
        <v>10770096</v>
      </c>
      <c r="HF89" s="16">
        <v>2443329</v>
      </c>
      <c r="HG89" s="16">
        <v>121559</v>
      </c>
      <c r="HH89" s="16">
        <v>8205208</v>
      </c>
      <c r="HI89" s="16">
        <v>3979675395</v>
      </c>
      <c r="HJ89" s="18">
        <v>2.0617800000000002</v>
      </c>
      <c r="HK89" s="18">
        <v>1.9617800000000001</v>
      </c>
      <c r="HL89" s="18">
        <v>0.1</v>
      </c>
      <c r="HM89" s="16">
        <v>3979675395</v>
      </c>
      <c r="HN89" s="16">
        <v>397968</v>
      </c>
      <c r="HO89" s="16">
        <v>7635</v>
      </c>
      <c r="HP89" s="17">
        <v>0</v>
      </c>
      <c r="HQ89" s="16">
        <v>0</v>
      </c>
      <c r="HR89" s="15">
        <v>12155.865</v>
      </c>
      <c r="HS89" s="16">
        <v>0</v>
      </c>
      <c r="HT89" s="16">
        <v>16380853</v>
      </c>
      <c r="HU89" s="16">
        <v>188544</v>
      </c>
      <c r="HV89" s="16">
        <v>0</v>
      </c>
      <c r="HW89" s="16">
        <v>0</v>
      </c>
      <c r="HX89" s="16">
        <v>675758</v>
      </c>
      <c r="HY89" s="16">
        <v>2443329</v>
      </c>
      <c r="HZ89" s="16">
        <v>121559</v>
      </c>
      <c r="IA89" s="16">
        <v>397968</v>
      </c>
      <c r="IB89" s="16">
        <v>0</v>
      </c>
      <c r="IC89" s="16">
        <v>13905211</v>
      </c>
      <c r="ID89" s="16">
        <v>75899540</v>
      </c>
      <c r="IE89" s="16">
        <v>0</v>
      </c>
      <c r="IF89" s="16">
        <v>188544</v>
      </c>
      <c r="IG89" s="16">
        <v>0</v>
      </c>
      <c r="IH89" s="16">
        <v>0</v>
      </c>
      <c r="II89" s="16">
        <v>675758</v>
      </c>
      <c r="IJ89" s="16">
        <v>2443329</v>
      </c>
      <c r="IK89" s="16">
        <v>121559</v>
      </c>
      <c r="IL89" s="16">
        <v>397968</v>
      </c>
      <c r="IM89" s="16">
        <v>0</v>
      </c>
      <c r="IN89" s="16">
        <v>3952</v>
      </c>
      <c r="IO89" s="16">
        <v>2538748</v>
      </c>
      <c r="IP89" s="16">
        <v>80917882</v>
      </c>
      <c r="IQ89" s="16">
        <v>76839404</v>
      </c>
      <c r="IR89" s="16">
        <v>0</v>
      </c>
      <c r="IS89" s="16">
        <v>76839404</v>
      </c>
      <c r="IT89" s="19">
        <v>0.1</v>
      </c>
      <c r="IU89" s="16">
        <v>7683940</v>
      </c>
      <c r="IV89" s="16">
        <v>3979675395</v>
      </c>
      <c r="IW89" s="14">
        <v>10064.1</v>
      </c>
      <c r="IX89" s="16">
        <v>395433</v>
      </c>
      <c r="IY89" s="16">
        <v>416026</v>
      </c>
      <c r="IZ89" s="16">
        <v>395433</v>
      </c>
      <c r="JA89" s="17">
        <v>0.25</v>
      </c>
      <c r="JB89" s="19">
        <v>0.26300000000000001</v>
      </c>
      <c r="JC89" s="16">
        <v>7683940</v>
      </c>
      <c r="JD89" s="16">
        <v>2020876</v>
      </c>
      <c r="JE89" s="17">
        <v>0</v>
      </c>
      <c r="JF89" s="16">
        <v>100800063</v>
      </c>
      <c r="JG89" s="16">
        <v>0</v>
      </c>
      <c r="JH89" s="16">
        <v>7683940</v>
      </c>
      <c r="JI89" s="16">
        <v>2020876</v>
      </c>
      <c r="JJ89" s="16">
        <v>0</v>
      </c>
      <c r="JK89" s="16">
        <v>5663064</v>
      </c>
      <c r="JL89" s="16">
        <v>2020876</v>
      </c>
      <c r="JM89" s="18">
        <v>0</v>
      </c>
      <c r="JN89" s="16">
        <v>0</v>
      </c>
      <c r="JO89" s="16">
        <v>0</v>
      </c>
      <c r="JP89" s="16">
        <v>5663064</v>
      </c>
      <c r="JQ89" s="16">
        <v>5663064</v>
      </c>
      <c r="JR89" s="16">
        <v>76839404</v>
      </c>
      <c r="JS89" s="19">
        <v>0</v>
      </c>
      <c r="JT89" s="16">
        <v>0</v>
      </c>
      <c r="JU89" s="17">
        <v>0</v>
      </c>
      <c r="JV89" s="16">
        <v>100800063</v>
      </c>
      <c r="JW89" s="16">
        <v>0</v>
      </c>
      <c r="JX89" s="16">
        <v>0</v>
      </c>
      <c r="JY89" s="16">
        <v>0</v>
      </c>
      <c r="JZ89" s="16">
        <v>0</v>
      </c>
      <c r="KA89" s="16">
        <v>303291</v>
      </c>
      <c r="KB89" s="16">
        <v>300273</v>
      </c>
      <c r="KC89" s="16">
        <v>3018</v>
      </c>
      <c r="KD89" s="16">
        <v>13905211</v>
      </c>
      <c r="KE89" s="16">
        <v>3018</v>
      </c>
      <c r="KF89" s="16">
        <v>13902193</v>
      </c>
      <c r="KG89" s="16">
        <v>4474</v>
      </c>
      <c r="KH89" s="16">
        <v>3018</v>
      </c>
      <c r="KI89" s="16">
        <v>7492</v>
      </c>
      <c r="KJ89" s="16">
        <v>21490247</v>
      </c>
      <c r="KK89" s="16">
        <v>13902193</v>
      </c>
      <c r="KL89" s="18">
        <v>35392440</v>
      </c>
      <c r="KM89" s="16">
        <v>5663064</v>
      </c>
      <c r="KN89" s="16">
        <v>0</v>
      </c>
      <c r="KO89" s="16">
        <v>0</v>
      </c>
      <c r="KP89" s="16">
        <v>0</v>
      </c>
      <c r="KQ89" s="16">
        <v>41055504</v>
      </c>
      <c r="KR89" s="16">
        <v>878172</v>
      </c>
      <c r="KS89" s="16">
        <v>0</v>
      </c>
      <c r="KT89" s="16">
        <v>0</v>
      </c>
      <c r="KU89" s="16">
        <v>41933676</v>
      </c>
      <c r="KV89" s="16">
        <v>5663064</v>
      </c>
      <c r="KW89" s="16">
        <v>36270612</v>
      </c>
      <c r="KX89" s="16">
        <v>3979675395</v>
      </c>
      <c r="KY89" s="16">
        <v>9.1139600000000005</v>
      </c>
      <c r="KZ89" s="16">
        <v>5663064</v>
      </c>
      <c r="LA89" s="16">
        <v>4507740909</v>
      </c>
      <c r="LB89" s="16">
        <v>1.2563</v>
      </c>
      <c r="LC89" s="16">
        <v>9.1139600000000005</v>
      </c>
      <c r="LD89" s="16">
        <v>10.37026</v>
      </c>
      <c r="LE89" s="16">
        <v>4180852</v>
      </c>
      <c r="LF89" s="16">
        <v>0</v>
      </c>
      <c r="LG89" s="16">
        <v>733046</v>
      </c>
      <c r="LH89" s="16">
        <v>816634</v>
      </c>
      <c r="LI89" s="16">
        <v>11182</v>
      </c>
      <c r="LJ89" s="16">
        <v>413954</v>
      </c>
      <c r="LK89" s="16">
        <v>44914</v>
      </c>
      <c r="LL89" s="16">
        <v>675758</v>
      </c>
      <c r="LM89" s="16">
        <v>5524824</v>
      </c>
      <c r="LN89" s="16">
        <v>80917882</v>
      </c>
      <c r="LO89" s="18">
        <v>5524824</v>
      </c>
      <c r="LP89" s="16">
        <v>75393058</v>
      </c>
      <c r="LQ89" s="16">
        <v>114180098</v>
      </c>
      <c r="LR89" s="18">
        <v>0</v>
      </c>
      <c r="LS89" s="18">
        <v>0</v>
      </c>
      <c r="LT89" s="18">
        <v>5663064</v>
      </c>
      <c r="LU89" s="16">
        <v>0</v>
      </c>
      <c r="LV89" s="16">
        <v>2538748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41055504</v>
      </c>
      <c r="MC89" s="16">
        <v>2538748</v>
      </c>
      <c r="MD89" s="16">
        <v>0</v>
      </c>
      <c r="ME89" s="16">
        <v>0</v>
      </c>
      <c r="MF89" s="16">
        <v>0</v>
      </c>
      <c r="MG89" s="16">
        <v>404984</v>
      </c>
      <c r="MH89" s="16">
        <v>7492</v>
      </c>
      <c r="MI89" s="16">
        <v>0</v>
      </c>
      <c r="MJ89" s="16">
        <v>44006728</v>
      </c>
      <c r="MK89" s="16">
        <v>4507740909</v>
      </c>
      <c r="ML89" s="16">
        <v>0.67</v>
      </c>
      <c r="MM89" s="16">
        <v>3020186</v>
      </c>
      <c r="MN89" s="16">
        <v>0</v>
      </c>
      <c r="MO89" s="16">
        <v>100800063</v>
      </c>
      <c r="MP89" s="16">
        <v>0</v>
      </c>
      <c r="MQ89" s="16">
        <v>3020186</v>
      </c>
      <c r="MR89" s="16">
        <v>0</v>
      </c>
      <c r="MS89" s="16">
        <v>3020186</v>
      </c>
      <c r="MT89" s="17">
        <v>0</v>
      </c>
      <c r="MU89" s="17">
        <v>0</v>
      </c>
      <c r="MV89" s="17">
        <v>0</v>
      </c>
      <c r="MW89" s="17">
        <v>0</v>
      </c>
      <c r="MX89" s="17">
        <v>0</v>
      </c>
      <c r="MY89" s="17">
        <v>0</v>
      </c>
      <c r="MZ89" s="16">
        <v>0</v>
      </c>
      <c r="NA89" s="16">
        <v>0</v>
      </c>
      <c r="NB89" s="18">
        <v>0</v>
      </c>
      <c r="NC89" s="16">
        <v>0</v>
      </c>
      <c r="ND89" s="17">
        <v>0</v>
      </c>
      <c r="NE89" s="16">
        <v>12500000</v>
      </c>
      <c r="NF89" s="16">
        <v>0</v>
      </c>
      <c r="NG89" s="16">
        <v>1487554</v>
      </c>
      <c r="NH89" s="16">
        <v>0</v>
      </c>
      <c r="NI89" s="16">
        <v>0</v>
      </c>
      <c r="NJ89" s="17">
        <v>0</v>
      </c>
      <c r="NK89" s="17">
        <v>0</v>
      </c>
    </row>
    <row r="90" spans="1:375" x14ac:dyDescent="0.55000000000000004">
      <c r="A90" s="13" t="s">
        <v>1177</v>
      </c>
      <c r="B90" s="13" t="s">
        <v>1177</v>
      </c>
      <c r="C90" s="13" t="s">
        <v>172</v>
      </c>
      <c r="D90" s="13" t="s">
        <v>173</v>
      </c>
      <c r="E90" s="14">
        <v>366.1</v>
      </c>
      <c r="F90" s="15">
        <v>0</v>
      </c>
      <c r="G90" s="16">
        <v>7413</v>
      </c>
      <c r="H90" s="16">
        <v>0</v>
      </c>
      <c r="I90" s="16">
        <v>6553</v>
      </c>
      <c r="J90" s="15">
        <v>0</v>
      </c>
      <c r="K90" s="16">
        <v>0</v>
      </c>
      <c r="L90" s="16">
        <v>7413</v>
      </c>
      <c r="M90" s="16">
        <v>222</v>
      </c>
      <c r="N90" s="16">
        <v>7635</v>
      </c>
      <c r="O90" s="17">
        <v>665.08</v>
      </c>
      <c r="P90" s="17">
        <v>54.07</v>
      </c>
      <c r="Q90" s="14">
        <v>366.1</v>
      </c>
      <c r="R90" s="17">
        <v>420.17</v>
      </c>
      <c r="S90" s="17">
        <v>0.53</v>
      </c>
      <c r="T90" s="17">
        <v>420.7</v>
      </c>
      <c r="U90" s="15">
        <v>22.35</v>
      </c>
      <c r="V90" s="15">
        <v>1.8620000000000001</v>
      </c>
      <c r="W90" s="15">
        <f>Data_AidAndLevy4[[#This Row],[L310]]*Data_AidAndLevy4[[#This Row],[L203]]</f>
        <v>14216.37</v>
      </c>
      <c r="X90" s="17">
        <v>0</v>
      </c>
      <c r="Y90" s="17">
        <f>Data_AidAndLevy4[[#This Row],[L311]]*Data_AidAndLevy4[[#This Row],[L203]]</f>
        <v>0</v>
      </c>
      <c r="Z90" s="15">
        <v>0</v>
      </c>
      <c r="AA90" s="15">
        <v>24.212</v>
      </c>
      <c r="AB90" s="17">
        <v>420.17</v>
      </c>
      <c r="AC90" s="15">
        <v>444.38200000000001</v>
      </c>
      <c r="AD90" s="17">
        <v>54.07</v>
      </c>
      <c r="AE90" s="15">
        <v>390.31200000000001</v>
      </c>
      <c r="AF90" s="16">
        <v>7635</v>
      </c>
      <c r="AG90" s="14">
        <v>366.1</v>
      </c>
      <c r="AH90" s="16">
        <v>2795174</v>
      </c>
      <c r="AI90" s="16">
        <v>2825094</v>
      </c>
      <c r="AJ90" s="17">
        <v>1.01</v>
      </c>
      <c r="AK90" s="16">
        <v>2853345</v>
      </c>
      <c r="AL90" s="16">
        <v>2795174</v>
      </c>
      <c r="AM90" s="16">
        <v>58171</v>
      </c>
      <c r="AN90" s="16">
        <v>7635</v>
      </c>
      <c r="AO90" s="15">
        <v>24.212</v>
      </c>
      <c r="AP90" s="16">
        <v>184859</v>
      </c>
      <c r="AQ90" s="16">
        <v>7635</v>
      </c>
      <c r="AR90" s="17">
        <v>54.07</v>
      </c>
      <c r="AS90" s="16">
        <v>412824</v>
      </c>
      <c r="AT90" s="17">
        <v>684.15</v>
      </c>
      <c r="AU90" s="14">
        <v>366.1</v>
      </c>
      <c r="AV90" s="16">
        <v>250467</v>
      </c>
      <c r="AW90" s="16">
        <v>253462</v>
      </c>
      <c r="AX90" s="16">
        <v>250467</v>
      </c>
      <c r="AY90" s="16">
        <v>2995</v>
      </c>
      <c r="AZ90" s="16">
        <v>250467</v>
      </c>
      <c r="BA90" s="16">
        <v>253462</v>
      </c>
      <c r="BB90" s="17">
        <v>72.02</v>
      </c>
      <c r="BC90" s="14">
        <v>366.1</v>
      </c>
      <c r="BD90" s="16">
        <v>26367</v>
      </c>
      <c r="BE90" s="16">
        <v>26624</v>
      </c>
      <c r="BF90" s="16">
        <v>26367</v>
      </c>
      <c r="BG90" s="16">
        <v>257</v>
      </c>
      <c r="BH90" s="16">
        <v>26367</v>
      </c>
      <c r="BI90" s="16">
        <v>26624</v>
      </c>
      <c r="BJ90" s="17">
        <v>77.55</v>
      </c>
      <c r="BK90" s="14">
        <v>366.1</v>
      </c>
      <c r="BL90" s="16">
        <v>28391</v>
      </c>
      <c r="BM90" s="16">
        <v>28659</v>
      </c>
      <c r="BN90" s="16">
        <v>28391</v>
      </c>
      <c r="BO90" s="16">
        <v>268</v>
      </c>
      <c r="BP90" s="16">
        <v>28391</v>
      </c>
      <c r="BQ90" s="16">
        <v>28659</v>
      </c>
      <c r="BR90" s="17">
        <v>368.53</v>
      </c>
      <c r="BS90" s="14">
        <v>366.1</v>
      </c>
      <c r="BT90" s="16">
        <v>134919</v>
      </c>
      <c r="BU90" s="16">
        <v>136358</v>
      </c>
      <c r="BV90" s="16">
        <v>134919</v>
      </c>
      <c r="BW90" s="16">
        <v>1439</v>
      </c>
      <c r="BX90" s="16">
        <v>134919</v>
      </c>
      <c r="BY90" s="16">
        <v>136358</v>
      </c>
      <c r="BZ90" s="17">
        <v>337.26</v>
      </c>
      <c r="CA90" s="17">
        <v>420.17</v>
      </c>
      <c r="CB90" s="16">
        <v>141707</v>
      </c>
      <c r="CC90" s="16">
        <v>139178</v>
      </c>
      <c r="CD90" s="16">
        <v>14504</v>
      </c>
      <c r="CE90" s="16">
        <v>153682</v>
      </c>
      <c r="CF90" s="16">
        <v>141707</v>
      </c>
      <c r="CG90" s="16">
        <v>11975</v>
      </c>
      <c r="CH90" s="14">
        <v>366.1</v>
      </c>
      <c r="CI90" s="16">
        <v>16</v>
      </c>
      <c r="CJ90" s="14">
        <v>0</v>
      </c>
      <c r="CK90" s="16">
        <v>382</v>
      </c>
      <c r="CL90" s="17">
        <v>62.47</v>
      </c>
      <c r="CM90" s="16">
        <v>23864</v>
      </c>
      <c r="CN90" s="16">
        <v>382</v>
      </c>
      <c r="CO90" s="17">
        <v>69.650000000000006</v>
      </c>
      <c r="CP90" s="16">
        <v>26606</v>
      </c>
      <c r="CQ90" s="17">
        <v>0.53</v>
      </c>
      <c r="CR90" s="17">
        <v>337.26</v>
      </c>
      <c r="CS90" s="16">
        <v>179</v>
      </c>
      <c r="CT90" s="17">
        <v>41.7</v>
      </c>
      <c r="CU90" s="17">
        <v>420.17</v>
      </c>
      <c r="CV90" s="16">
        <v>17521</v>
      </c>
      <c r="CW90" s="16">
        <v>17294</v>
      </c>
      <c r="CX90" s="16">
        <v>17521</v>
      </c>
      <c r="CY90" s="16">
        <v>0</v>
      </c>
      <c r="CZ90" s="16">
        <v>17521</v>
      </c>
      <c r="DA90" s="16">
        <v>17521</v>
      </c>
      <c r="DB90" s="17">
        <v>4.8</v>
      </c>
      <c r="DC90" s="17">
        <v>420.17</v>
      </c>
      <c r="DD90" s="16">
        <v>2017</v>
      </c>
      <c r="DE90" s="16">
        <v>1989</v>
      </c>
      <c r="DF90" s="16">
        <v>2017</v>
      </c>
      <c r="DG90" s="16">
        <v>0</v>
      </c>
      <c r="DH90" s="16">
        <v>2017</v>
      </c>
      <c r="DI90" s="16">
        <v>2017</v>
      </c>
      <c r="DJ90" s="16">
        <v>2795174</v>
      </c>
      <c r="DK90" s="16">
        <v>58171</v>
      </c>
      <c r="DL90" s="16">
        <v>184859</v>
      </c>
      <c r="DM90" s="16">
        <v>412824</v>
      </c>
      <c r="DN90" s="16">
        <v>253462</v>
      </c>
      <c r="DO90" s="16">
        <v>26624</v>
      </c>
      <c r="DP90" s="16">
        <v>28659</v>
      </c>
      <c r="DQ90" s="16">
        <v>136358</v>
      </c>
      <c r="DR90" s="16">
        <v>141707</v>
      </c>
      <c r="DS90" s="16">
        <v>11975</v>
      </c>
      <c r="DT90" s="16">
        <v>23864</v>
      </c>
      <c r="DU90" s="16">
        <v>26606</v>
      </c>
      <c r="DV90" s="16">
        <v>179</v>
      </c>
      <c r="DW90" s="16">
        <v>17521</v>
      </c>
      <c r="DX90" s="16">
        <v>2017</v>
      </c>
      <c r="DY90" s="16">
        <v>30148</v>
      </c>
      <c r="DZ90" s="16">
        <v>67847</v>
      </c>
      <c r="EA90" s="16">
        <v>0</v>
      </c>
      <c r="EB90" s="16">
        <v>4157699</v>
      </c>
      <c r="EC90" s="16">
        <v>180035709</v>
      </c>
      <c r="ED90" s="18">
        <v>5.4</v>
      </c>
      <c r="EE90" s="16">
        <v>972193</v>
      </c>
      <c r="EF90" s="16">
        <v>96111</v>
      </c>
      <c r="EG90" s="16">
        <v>98618</v>
      </c>
      <c r="EH90" s="16">
        <v>-2507</v>
      </c>
      <c r="EI90" s="16">
        <v>972193</v>
      </c>
      <c r="EJ90" s="16">
        <v>969686</v>
      </c>
      <c r="EK90" s="16">
        <v>15980576</v>
      </c>
      <c r="EL90" s="16">
        <v>14865894</v>
      </c>
      <c r="EM90" s="16">
        <v>1114682</v>
      </c>
      <c r="EN90" s="18">
        <v>5.4</v>
      </c>
      <c r="EO90" s="16">
        <v>6019</v>
      </c>
      <c r="EP90" s="16">
        <v>0</v>
      </c>
      <c r="EQ90" s="16">
        <v>0</v>
      </c>
      <c r="ER90" s="16">
        <v>0</v>
      </c>
      <c r="ES90" s="16">
        <v>6019</v>
      </c>
      <c r="ET90" s="16">
        <v>6019</v>
      </c>
      <c r="EU90" s="16">
        <v>969686</v>
      </c>
      <c r="EV90" s="16">
        <v>975705</v>
      </c>
      <c r="EW90" s="16">
        <v>6749</v>
      </c>
      <c r="EX90" s="15">
        <v>390.31200000000001</v>
      </c>
      <c r="EY90" s="16">
        <v>2634216</v>
      </c>
      <c r="EZ90" s="16">
        <v>6749</v>
      </c>
      <c r="FA90" s="17">
        <v>54.07</v>
      </c>
      <c r="FB90" s="16">
        <v>364918</v>
      </c>
      <c r="FC90" s="16">
        <v>264</v>
      </c>
      <c r="FD90" s="17">
        <v>420.7</v>
      </c>
      <c r="FE90" s="16">
        <v>111065</v>
      </c>
      <c r="FF90" s="16">
        <v>17521</v>
      </c>
      <c r="FG90" s="16">
        <v>2017</v>
      </c>
      <c r="FH90" s="16">
        <v>130603</v>
      </c>
      <c r="FI90" s="16">
        <v>2634216</v>
      </c>
      <c r="FJ90" s="16">
        <v>364918</v>
      </c>
      <c r="FK90" s="16">
        <v>0</v>
      </c>
      <c r="FL90" s="16">
        <v>253462</v>
      </c>
      <c r="FM90" s="16">
        <v>26624</v>
      </c>
      <c r="FN90" s="16">
        <v>28659</v>
      </c>
      <c r="FO90" s="16">
        <v>136358</v>
      </c>
      <c r="FP90" s="16">
        <v>3574840</v>
      </c>
      <c r="FQ90" s="16">
        <v>975705</v>
      </c>
      <c r="FR90" s="16">
        <v>2599135</v>
      </c>
      <c r="FS90" s="15">
        <v>444.38200000000001</v>
      </c>
      <c r="FT90" s="16">
        <v>300</v>
      </c>
      <c r="FU90" s="16">
        <v>133315</v>
      </c>
      <c r="FV90" s="16">
        <v>2599135</v>
      </c>
      <c r="FW90" s="16">
        <v>0</v>
      </c>
      <c r="FX90" s="14">
        <v>9</v>
      </c>
      <c r="FY90" s="16">
        <v>7635</v>
      </c>
      <c r="FZ90" s="16">
        <v>68715</v>
      </c>
      <c r="GA90" s="14">
        <v>0</v>
      </c>
      <c r="GB90" s="16">
        <v>7413</v>
      </c>
      <c r="GC90" s="16">
        <v>0</v>
      </c>
      <c r="GD90" s="16">
        <v>68715</v>
      </c>
      <c r="GE90" s="16">
        <v>68715</v>
      </c>
      <c r="GF90" s="16">
        <v>4157699</v>
      </c>
      <c r="GG90" s="16">
        <v>3574840</v>
      </c>
      <c r="GH90" s="16">
        <v>0</v>
      </c>
      <c r="GI90" s="16">
        <v>582859</v>
      </c>
      <c r="GJ90" s="16">
        <v>180035709</v>
      </c>
      <c r="GK90" s="16">
        <v>175424098</v>
      </c>
      <c r="GL90" s="16">
        <v>4611611</v>
      </c>
      <c r="GM90" s="16">
        <v>175424098</v>
      </c>
      <c r="GN90" s="18">
        <v>2.63E-2</v>
      </c>
      <c r="GO90" s="16">
        <v>9467</v>
      </c>
      <c r="GP90" s="16">
        <v>249</v>
      </c>
      <c r="GQ90" s="16">
        <v>9467</v>
      </c>
      <c r="GR90" s="16">
        <v>249</v>
      </c>
      <c r="GS90" s="16">
        <v>9218</v>
      </c>
      <c r="GT90" s="16">
        <v>886</v>
      </c>
      <c r="GU90" s="16">
        <v>685</v>
      </c>
      <c r="GV90" s="16">
        <v>201</v>
      </c>
      <c r="GW90" s="15">
        <v>444.38200000000001</v>
      </c>
      <c r="GX90" s="16">
        <v>89321</v>
      </c>
      <c r="GY90" s="15">
        <v>444.38200000000001</v>
      </c>
      <c r="GZ90" s="16">
        <v>10</v>
      </c>
      <c r="HA90" s="16">
        <v>4444</v>
      </c>
      <c r="HB90" s="15">
        <v>444.38200000000001</v>
      </c>
      <c r="HC90" s="16">
        <v>7635</v>
      </c>
      <c r="HD90" s="15">
        <v>0.11600000000000001</v>
      </c>
      <c r="HE90" s="16">
        <v>393722</v>
      </c>
      <c r="HF90" s="16">
        <v>89321</v>
      </c>
      <c r="HG90" s="16">
        <v>4444</v>
      </c>
      <c r="HH90" s="16">
        <v>299957</v>
      </c>
      <c r="HI90" s="16">
        <v>180035709</v>
      </c>
      <c r="HJ90" s="18">
        <v>1.6660999999999999</v>
      </c>
      <c r="HK90" s="18">
        <v>1.9617800000000001</v>
      </c>
      <c r="HL90" s="18">
        <v>0</v>
      </c>
      <c r="HM90" s="16">
        <v>180035709</v>
      </c>
      <c r="HN90" s="16">
        <v>0</v>
      </c>
      <c r="HO90" s="16">
        <v>7635</v>
      </c>
      <c r="HP90" s="17">
        <v>0</v>
      </c>
      <c r="HQ90" s="16">
        <v>0</v>
      </c>
      <c r="HR90" s="15">
        <v>444.38200000000001</v>
      </c>
      <c r="HS90" s="16">
        <v>0</v>
      </c>
      <c r="HT90" s="16">
        <v>582859</v>
      </c>
      <c r="HU90" s="16">
        <v>9218</v>
      </c>
      <c r="HV90" s="16">
        <v>0</v>
      </c>
      <c r="HW90" s="16">
        <v>0</v>
      </c>
      <c r="HX90" s="16">
        <v>30148</v>
      </c>
      <c r="HY90" s="16">
        <v>89321</v>
      </c>
      <c r="HZ90" s="16">
        <v>4444</v>
      </c>
      <c r="IA90" s="16">
        <v>0</v>
      </c>
      <c r="IB90" s="16">
        <v>0</v>
      </c>
      <c r="IC90" s="16">
        <v>510024</v>
      </c>
      <c r="ID90" s="16">
        <v>2599135</v>
      </c>
      <c r="IE90" s="16">
        <v>0</v>
      </c>
      <c r="IF90" s="16">
        <v>9218</v>
      </c>
      <c r="IG90" s="16">
        <v>0</v>
      </c>
      <c r="IH90" s="16">
        <v>0</v>
      </c>
      <c r="II90" s="16">
        <v>30148</v>
      </c>
      <c r="IJ90" s="16">
        <v>89321</v>
      </c>
      <c r="IK90" s="16">
        <v>4444</v>
      </c>
      <c r="IL90" s="16">
        <v>0</v>
      </c>
      <c r="IM90" s="16">
        <v>0</v>
      </c>
      <c r="IN90" s="16">
        <v>0</v>
      </c>
      <c r="IO90" s="16">
        <v>68715</v>
      </c>
      <c r="IP90" s="16">
        <v>2740685</v>
      </c>
      <c r="IQ90" s="16">
        <v>2795174</v>
      </c>
      <c r="IR90" s="16">
        <v>58171</v>
      </c>
      <c r="IS90" s="16">
        <v>2853345</v>
      </c>
      <c r="IT90" s="19">
        <v>0.1</v>
      </c>
      <c r="IU90" s="16">
        <v>285335</v>
      </c>
      <c r="IV90" s="16">
        <v>180035709</v>
      </c>
      <c r="IW90" s="14">
        <v>366.1</v>
      </c>
      <c r="IX90" s="16">
        <v>491766</v>
      </c>
      <c r="IY90" s="16">
        <v>416026</v>
      </c>
      <c r="IZ90" s="16">
        <v>491766</v>
      </c>
      <c r="JA90" s="17">
        <v>0.25</v>
      </c>
      <c r="JB90" s="19">
        <v>0.21149999999999999</v>
      </c>
      <c r="JC90" s="16">
        <v>285335</v>
      </c>
      <c r="JD90" s="16">
        <v>60348</v>
      </c>
      <c r="JE90" s="17">
        <v>0.05</v>
      </c>
      <c r="JF90" s="16">
        <v>2599298</v>
      </c>
      <c r="JG90" s="16">
        <v>129965</v>
      </c>
      <c r="JH90" s="16">
        <v>285335</v>
      </c>
      <c r="JI90" s="16">
        <v>60348</v>
      </c>
      <c r="JJ90" s="16">
        <v>129965</v>
      </c>
      <c r="JK90" s="16">
        <v>95022</v>
      </c>
      <c r="JL90" s="16">
        <v>60348</v>
      </c>
      <c r="JM90" s="18">
        <v>0</v>
      </c>
      <c r="JN90" s="16">
        <v>0</v>
      </c>
      <c r="JO90" s="16">
        <v>129965</v>
      </c>
      <c r="JP90" s="16">
        <v>95022</v>
      </c>
      <c r="JQ90" s="16">
        <v>224987</v>
      </c>
      <c r="JR90" s="16">
        <v>2853345</v>
      </c>
      <c r="JS90" s="19">
        <v>0</v>
      </c>
      <c r="JT90" s="16">
        <v>0</v>
      </c>
      <c r="JU90" s="17">
        <v>0</v>
      </c>
      <c r="JV90" s="16">
        <v>2599298</v>
      </c>
      <c r="JW90" s="16">
        <v>0</v>
      </c>
      <c r="JX90" s="16">
        <v>0</v>
      </c>
      <c r="JY90" s="16">
        <v>0</v>
      </c>
      <c r="JZ90" s="16">
        <v>0</v>
      </c>
      <c r="KA90" s="16">
        <v>46687</v>
      </c>
      <c r="KB90" s="16">
        <v>47905</v>
      </c>
      <c r="KC90" s="16">
        <v>-1218</v>
      </c>
      <c r="KD90" s="16">
        <v>510024</v>
      </c>
      <c r="KE90" s="16">
        <v>-1218</v>
      </c>
      <c r="KF90" s="16">
        <v>511242</v>
      </c>
      <c r="KG90" s="16">
        <v>-2507</v>
      </c>
      <c r="KH90" s="16">
        <v>-1218</v>
      </c>
      <c r="KI90" s="16">
        <v>-3725</v>
      </c>
      <c r="KJ90" s="16">
        <v>972193</v>
      </c>
      <c r="KK90" s="16">
        <v>511242</v>
      </c>
      <c r="KL90" s="18">
        <v>1483435</v>
      </c>
      <c r="KM90" s="16">
        <v>95022</v>
      </c>
      <c r="KN90" s="16">
        <v>0</v>
      </c>
      <c r="KO90" s="16">
        <v>0</v>
      </c>
      <c r="KP90" s="16">
        <v>0</v>
      </c>
      <c r="KQ90" s="16">
        <v>1578457</v>
      </c>
      <c r="KR90" s="16">
        <v>0</v>
      </c>
      <c r="KS90" s="16">
        <v>0</v>
      </c>
      <c r="KT90" s="16">
        <v>0</v>
      </c>
      <c r="KU90" s="16">
        <v>1578457</v>
      </c>
      <c r="KV90" s="16">
        <v>95022</v>
      </c>
      <c r="KW90" s="16">
        <v>1483435</v>
      </c>
      <c r="KX90" s="16">
        <v>180035709</v>
      </c>
      <c r="KY90" s="16">
        <v>8.2396700000000003</v>
      </c>
      <c r="KZ90" s="16">
        <v>95022</v>
      </c>
      <c r="LA90" s="16">
        <v>180194888</v>
      </c>
      <c r="LB90" s="16">
        <v>0.52732999999999997</v>
      </c>
      <c r="LC90" s="16">
        <v>8.2396700000000003</v>
      </c>
      <c r="LD90" s="16">
        <v>8.7669999999999995</v>
      </c>
      <c r="LE90" s="16">
        <v>141707</v>
      </c>
      <c r="LF90" s="16">
        <v>11975</v>
      </c>
      <c r="LG90" s="16">
        <v>23864</v>
      </c>
      <c r="LH90" s="16">
        <v>26606</v>
      </c>
      <c r="LI90" s="16">
        <v>179</v>
      </c>
      <c r="LJ90" s="16">
        <v>17521</v>
      </c>
      <c r="LK90" s="16">
        <v>2017</v>
      </c>
      <c r="LL90" s="16">
        <v>30148</v>
      </c>
      <c r="LM90" s="16">
        <v>193721</v>
      </c>
      <c r="LN90" s="16">
        <v>2740685</v>
      </c>
      <c r="LO90" s="18">
        <v>193721</v>
      </c>
      <c r="LP90" s="16">
        <v>2546964</v>
      </c>
      <c r="LQ90" s="16">
        <v>4157699</v>
      </c>
      <c r="LR90" s="18">
        <v>0</v>
      </c>
      <c r="LS90" s="18">
        <v>0</v>
      </c>
      <c r="LT90" s="18">
        <v>224987</v>
      </c>
      <c r="LU90" s="16">
        <v>0</v>
      </c>
      <c r="LV90" s="16">
        <v>68715</v>
      </c>
      <c r="LW90" s="16">
        <v>0</v>
      </c>
      <c r="LX90" s="16">
        <v>0</v>
      </c>
      <c r="LY90" s="16">
        <v>0</v>
      </c>
      <c r="LZ90" s="16">
        <v>0</v>
      </c>
      <c r="MA90" s="16">
        <v>0</v>
      </c>
      <c r="MB90" s="16">
        <v>1578457</v>
      </c>
      <c r="MC90" s="16">
        <v>68715</v>
      </c>
      <c r="MD90" s="16">
        <v>0</v>
      </c>
      <c r="ME90" s="16">
        <v>129965</v>
      </c>
      <c r="MF90" s="16">
        <v>0</v>
      </c>
      <c r="MG90" s="16">
        <v>6019</v>
      </c>
      <c r="MH90" s="16">
        <v>-3725</v>
      </c>
      <c r="MI90" s="16">
        <v>0</v>
      </c>
      <c r="MJ90" s="16">
        <v>1779431</v>
      </c>
      <c r="MK90" s="16">
        <v>180194888</v>
      </c>
      <c r="ML90" s="16">
        <v>1.34</v>
      </c>
      <c r="MM90" s="16">
        <v>241461</v>
      </c>
      <c r="MN90" s="16">
        <v>0</v>
      </c>
      <c r="MO90" s="16">
        <v>2599298</v>
      </c>
      <c r="MP90" s="16">
        <v>0</v>
      </c>
      <c r="MQ90" s="16">
        <v>241461</v>
      </c>
      <c r="MR90" s="16">
        <v>0</v>
      </c>
      <c r="MS90" s="16">
        <v>241461</v>
      </c>
      <c r="MT90" s="17">
        <v>0.05</v>
      </c>
      <c r="MU90" s="17">
        <v>0</v>
      </c>
      <c r="MV90" s="17">
        <v>0</v>
      </c>
      <c r="MW90" s="17">
        <v>0</v>
      </c>
      <c r="MX90" s="17">
        <v>0</v>
      </c>
      <c r="MY90" s="17">
        <v>0.05</v>
      </c>
      <c r="MZ90" s="16">
        <v>129965</v>
      </c>
      <c r="NA90" s="16">
        <v>0</v>
      </c>
      <c r="NB90" s="18">
        <v>0</v>
      </c>
      <c r="NC90" s="16">
        <v>0</v>
      </c>
      <c r="ND90" s="17">
        <v>129965</v>
      </c>
      <c r="NE90" s="16">
        <v>400000</v>
      </c>
      <c r="NF90" s="16">
        <v>0</v>
      </c>
      <c r="NG90" s="16">
        <v>59464</v>
      </c>
      <c r="NH90" s="16">
        <v>0</v>
      </c>
      <c r="NI90" s="16">
        <v>0</v>
      </c>
      <c r="NJ90" s="17">
        <v>0</v>
      </c>
      <c r="NK90" s="17">
        <v>486190</v>
      </c>
    </row>
    <row r="91" spans="1:375" x14ac:dyDescent="0.55000000000000004">
      <c r="A91" s="13" t="s">
        <v>1199</v>
      </c>
      <c r="B91" s="13" t="s">
        <v>1207</v>
      </c>
      <c r="C91" s="13" t="s">
        <v>176</v>
      </c>
      <c r="D91" s="13" t="s">
        <v>177</v>
      </c>
      <c r="E91" s="14">
        <v>503.5</v>
      </c>
      <c r="F91" s="15">
        <v>0</v>
      </c>
      <c r="G91" s="16">
        <v>7424</v>
      </c>
      <c r="H91" s="16">
        <v>0</v>
      </c>
      <c r="I91" s="16">
        <v>6553</v>
      </c>
      <c r="J91" s="15">
        <v>0</v>
      </c>
      <c r="K91" s="16">
        <v>0</v>
      </c>
      <c r="L91" s="16">
        <v>7424</v>
      </c>
      <c r="M91" s="16">
        <v>222</v>
      </c>
      <c r="N91" s="16">
        <v>7646</v>
      </c>
      <c r="O91" s="17">
        <v>738.6</v>
      </c>
      <c r="P91" s="17">
        <v>54.6</v>
      </c>
      <c r="Q91" s="14">
        <v>503.5</v>
      </c>
      <c r="R91" s="17">
        <v>558.1</v>
      </c>
      <c r="S91" s="17">
        <v>0</v>
      </c>
      <c r="T91" s="17">
        <v>558.1</v>
      </c>
      <c r="U91" s="15">
        <v>25.18</v>
      </c>
      <c r="V91" s="15">
        <v>2.0259999999999998</v>
      </c>
      <c r="W91" s="15">
        <f>Data_AidAndLevy4[[#This Row],[L310]]*Data_AidAndLevy4[[#This Row],[L203]]</f>
        <v>15490.795999999998</v>
      </c>
      <c r="X91" s="17">
        <v>0</v>
      </c>
      <c r="Y91" s="17">
        <f>Data_AidAndLevy4[[#This Row],[L311]]*Data_AidAndLevy4[[#This Row],[L203]]</f>
        <v>0</v>
      </c>
      <c r="Z91" s="15">
        <v>0</v>
      </c>
      <c r="AA91" s="15">
        <v>27.206</v>
      </c>
      <c r="AB91" s="17">
        <v>558.1</v>
      </c>
      <c r="AC91" s="15">
        <v>585.30600000000004</v>
      </c>
      <c r="AD91" s="17">
        <v>54.6</v>
      </c>
      <c r="AE91" s="15">
        <v>530.70600000000002</v>
      </c>
      <c r="AF91" s="16">
        <v>7646</v>
      </c>
      <c r="AG91" s="14">
        <v>503.5</v>
      </c>
      <c r="AH91" s="16">
        <v>3849761</v>
      </c>
      <c r="AI91" s="16">
        <v>3942144</v>
      </c>
      <c r="AJ91" s="17">
        <v>1.01</v>
      </c>
      <c r="AK91" s="16">
        <v>3981565</v>
      </c>
      <c r="AL91" s="16">
        <v>3849761</v>
      </c>
      <c r="AM91" s="16">
        <v>131804</v>
      </c>
      <c r="AN91" s="16">
        <v>7646</v>
      </c>
      <c r="AO91" s="15">
        <v>27.206</v>
      </c>
      <c r="AP91" s="16">
        <v>208017</v>
      </c>
      <c r="AQ91" s="16">
        <v>7646</v>
      </c>
      <c r="AR91" s="17">
        <v>54.6</v>
      </c>
      <c r="AS91" s="16">
        <v>417472</v>
      </c>
      <c r="AT91" s="17">
        <v>757.67</v>
      </c>
      <c r="AU91" s="14">
        <v>503.5</v>
      </c>
      <c r="AV91" s="16">
        <v>381487</v>
      </c>
      <c r="AW91" s="16">
        <v>392197</v>
      </c>
      <c r="AX91" s="16">
        <v>381487</v>
      </c>
      <c r="AY91" s="16">
        <v>10710</v>
      </c>
      <c r="AZ91" s="16">
        <v>381487</v>
      </c>
      <c r="BA91" s="16">
        <v>392197</v>
      </c>
      <c r="BB91" s="17">
        <v>85.74</v>
      </c>
      <c r="BC91" s="14">
        <v>503.5</v>
      </c>
      <c r="BD91" s="16">
        <v>43170</v>
      </c>
      <c r="BE91" s="16">
        <v>44381</v>
      </c>
      <c r="BF91" s="16">
        <v>43170</v>
      </c>
      <c r="BG91" s="16">
        <v>1211</v>
      </c>
      <c r="BH91" s="16">
        <v>43170</v>
      </c>
      <c r="BI91" s="16">
        <v>44381</v>
      </c>
      <c r="BJ91" s="17">
        <v>71.47</v>
      </c>
      <c r="BK91" s="14">
        <v>503.5</v>
      </c>
      <c r="BL91" s="16">
        <v>35985</v>
      </c>
      <c r="BM91" s="16">
        <v>36703</v>
      </c>
      <c r="BN91" s="16">
        <v>35985</v>
      </c>
      <c r="BO91" s="16">
        <v>718</v>
      </c>
      <c r="BP91" s="16">
        <v>35985</v>
      </c>
      <c r="BQ91" s="16">
        <v>36703</v>
      </c>
      <c r="BR91" s="17">
        <v>368.53</v>
      </c>
      <c r="BS91" s="14">
        <v>503.5</v>
      </c>
      <c r="BT91" s="16">
        <v>185555</v>
      </c>
      <c r="BU91" s="16">
        <v>189992</v>
      </c>
      <c r="BV91" s="16">
        <v>185555</v>
      </c>
      <c r="BW91" s="16">
        <v>4437</v>
      </c>
      <c r="BX91" s="16">
        <v>185555</v>
      </c>
      <c r="BY91" s="16">
        <v>189992</v>
      </c>
      <c r="BZ91" s="17">
        <v>334.9</v>
      </c>
      <c r="CA91" s="17">
        <v>558.1</v>
      </c>
      <c r="CB91" s="16">
        <v>186908</v>
      </c>
      <c r="CC91" s="16">
        <v>191655</v>
      </c>
      <c r="CD91" s="16">
        <v>1385</v>
      </c>
      <c r="CE91" s="16">
        <v>193040</v>
      </c>
      <c r="CF91" s="16">
        <v>186908</v>
      </c>
      <c r="CG91" s="16">
        <v>6132</v>
      </c>
      <c r="CH91" s="14">
        <v>503.5</v>
      </c>
      <c r="CI91" s="16">
        <v>9</v>
      </c>
      <c r="CJ91" s="14">
        <v>0</v>
      </c>
      <c r="CK91" s="16">
        <v>513</v>
      </c>
      <c r="CL91" s="17">
        <v>61.98</v>
      </c>
      <c r="CM91" s="16">
        <v>31796</v>
      </c>
      <c r="CN91" s="16">
        <v>513</v>
      </c>
      <c r="CO91" s="17">
        <v>67.73</v>
      </c>
      <c r="CP91" s="16">
        <v>34745</v>
      </c>
      <c r="CQ91" s="17">
        <v>0</v>
      </c>
      <c r="CR91" s="17">
        <v>334.9</v>
      </c>
      <c r="CS91" s="16">
        <v>0</v>
      </c>
      <c r="CT91" s="17">
        <v>30.77</v>
      </c>
      <c r="CU91" s="17">
        <v>558.1</v>
      </c>
      <c r="CV91" s="16">
        <v>17173</v>
      </c>
      <c r="CW91" s="16">
        <v>17546</v>
      </c>
      <c r="CX91" s="16">
        <v>17173</v>
      </c>
      <c r="CY91" s="16">
        <v>373</v>
      </c>
      <c r="CZ91" s="16">
        <v>17173</v>
      </c>
      <c r="DA91" s="16">
        <v>17546</v>
      </c>
      <c r="DB91" s="17">
        <v>3.61</v>
      </c>
      <c r="DC91" s="17">
        <v>558.1</v>
      </c>
      <c r="DD91" s="16">
        <v>2015</v>
      </c>
      <c r="DE91" s="16">
        <v>2057</v>
      </c>
      <c r="DF91" s="16">
        <v>2015</v>
      </c>
      <c r="DG91" s="16">
        <v>42</v>
      </c>
      <c r="DH91" s="16">
        <v>2015</v>
      </c>
      <c r="DI91" s="16">
        <v>2057</v>
      </c>
      <c r="DJ91" s="16">
        <v>3849761</v>
      </c>
      <c r="DK91" s="16">
        <v>131804</v>
      </c>
      <c r="DL91" s="16">
        <v>208017</v>
      </c>
      <c r="DM91" s="16">
        <v>417472</v>
      </c>
      <c r="DN91" s="16">
        <v>392197</v>
      </c>
      <c r="DO91" s="16">
        <v>44381</v>
      </c>
      <c r="DP91" s="16">
        <v>36703</v>
      </c>
      <c r="DQ91" s="16">
        <v>189992</v>
      </c>
      <c r="DR91" s="16">
        <v>186908</v>
      </c>
      <c r="DS91" s="16">
        <v>6132</v>
      </c>
      <c r="DT91" s="16">
        <v>31796</v>
      </c>
      <c r="DU91" s="16">
        <v>34745</v>
      </c>
      <c r="DV91" s="16">
        <v>0</v>
      </c>
      <c r="DW91" s="16">
        <v>17546</v>
      </c>
      <c r="DX91" s="16">
        <v>2057</v>
      </c>
      <c r="DY91" s="16">
        <v>36288</v>
      </c>
      <c r="DZ91" s="16">
        <v>134567</v>
      </c>
      <c r="EA91" s="16">
        <v>0</v>
      </c>
      <c r="EB91" s="16">
        <v>5647790</v>
      </c>
      <c r="EC91" s="16">
        <v>271977726</v>
      </c>
      <c r="ED91" s="18">
        <v>5.4</v>
      </c>
      <c r="EE91" s="16">
        <v>1468680</v>
      </c>
      <c r="EF91" s="16">
        <v>31948</v>
      </c>
      <c r="EG91" s="16">
        <v>32403</v>
      </c>
      <c r="EH91" s="16">
        <v>-455</v>
      </c>
      <c r="EI91" s="16">
        <v>1468680</v>
      </c>
      <c r="EJ91" s="16">
        <v>1468225</v>
      </c>
      <c r="EK91" s="16">
        <v>62404468</v>
      </c>
      <c r="EL91" s="16">
        <v>57534545</v>
      </c>
      <c r="EM91" s="16">
        <v>4869923</v>
      </c>
      <c r="EN91" s="18">
        <v>5.4</v>
      </c>
      <c r="EO91" s="16">
        <v>26298</v>
      </c>
      <c r="EP91" s="16">
        <v>0</v>
      </c>
      <c r="EQ91" s="16">
        <v>0</v>
      </c>
      <c r="ER91" s="16">
        <v>0</v>
      </c>
      <c r="ES91" s="16">
        <v>26298</v>
      </c>
      <c r="ET91" s="16">
        <v>26298</v>
      </c>
      <c r="EU91" s="16">
        <v>1468225</v>
      </c>
      <c r="EV91" s="16">
        <v>1494523</v>
      </c>
      <c r="EW91" s="16">
        <v>6749</v>
      </c>
      <c r="EX91" s="15">
        <v>530.70600000000002</v>
      </c>
      <c r="EY91" s="16">
        <v>3581735</v>
      </c>
      <c r="EZ91" s="16">
        <v>6749</v>
      </c>
      <c r="FA91" s="17">
        <v>54.6</v>
      </c>
      <c r="FB91" s="16">
        <v>368495</v>
      </c>
      <c r="FC91" s="16">
        <v>264</v>
      </c>
      <c r="FD91" s="17">
        <v>558.1</v>
      </c>
      <c r="FE91" s="16">
        <v>147338</v>
      </c>
      <c r="FF91" s="16">
        <v>17546</v>
      </c>
      <c r="FG91" s="16">
        <v>2057</v>
      </c>
      <c r="FH91" s="16">
        <v>166941</v>
      </c>
      <c r="FI91" s="16">
        <v>3581735</v>
      </c>
      <c r="FJ91" s="16">
        <v>368495</v>
      </c>
      <c r="FK91" s="16">
        <v>0</v>
      </c>
      <c r="FL91" s="16">
        <v>392197</v>
      </c>
      <c r="FM91" s="16">
        <v>44381</v>
      </c>
      <c r="FN91" s="16">
        <v>36703</v>
      </c>
      <c r="FO91" s="16">
        <v>189992</v>
      </c>
      <c r="FP91" s="16">
        <v>4780444</v>
      </c>
      <c r="FQ91" s="16">
        <v>1494523</v>
      </c>
      <c r="FR91" s="16">
        <v>3285921</v>
      </c>
      <c r="FS91" s="15">
        <v>585.30600000000004</v>
      </c>
      <c r="FT91" s="16">
        <v>300</v>
      </c>
      <c r="FU91" s="16">
        <v>175592</v>
      </c>
      <c r="FV91" s="16">
        <v>3285921</v>
      </c>
      <c r="FW91" s="16">
        <v>0</v>
      </c>
      <c r="FX91" s="14">
        <v>18</v>
      </c>
      <c r="FY91" s="16">
        <v>7635</v>
      </c>
      <c r="FZ91" s="16">
        <v>137430</v>
      </c>
      <c r="GA91" s="14">
        <v>0</v>
      </c>
      <c r="GB91" s="16">
        <v>7413</v>
      </c>
      <c r="GC91" s="16">
        <v>0</v>
      </c>
      <c r="GD91" s="16">
        <v>137430</v>
      </c>
      <c r="GE91" s="16">
        <v>137430</v>
      </c>
      <c r="GF91" s="16">
        <v>5647790</v>
      </c>
      <c r="GG91" s="16">
        <v>4780444</v>
      </c>
      <c r="GH91" s="16">
        <v>0</v>
      </c>
      <c r="GI91" s="16">
        <v>867346</v>
      </c>
      <c r="GJ91" s="16">
        <v>271977726</v>
      </c>
      <c r="GK91" s="16">
        <v>270965241</v>
      </c>
      <c r="GL91" s="16">
        <v>1012485</v>
      </c>
      <c r="GM91" s="16">
        <v>270965241</v>
      </c>
      <c r="GN91" s="18">
        <v>3.7000000000000002E-3</v>
      </c>
      <c r="GO91" s="16">
        <v>7676</v>
      </c>
      <c r="GP91" s="16">
        <v>28</v>
      </c>
      <c r="GQ91" s="16">
        <v>7676</v>
      </c>
      <c r="GR91" s="16">
        <v>28</v>
      </c>
      <c r="GS91" s="16">
        <v>7648</v>
      </c>
      <c r="GT91" s="16">
        <v>886</v>
      </c>
      <c r="GU91" s="16">
        <v>685</v>
      </c>
      <c r="GV91" s="16">
        <v>201</v>
      </c>
      <c r="GW91" s="15">
        <v>585.30600000000004</v>
      </c>
      <c r="GX91" s="16">
        <v>117647</v>
      </c>
      <c r="GY91" s="15">
        <v>585.30600000000004</v>
      </c>
      <c r="GZ91" s="16">
        <v>10</v>
      </c>
      <c r="HA91" s="16">
        <v>5853</v>
      </c>
      <c r="HB91" s="15">
        <v>585.30600000000004</v>
      </c>
      <c r="HC91" s="16">
        <v>7635</v>
      </c>
      <c r="HD91" s="15">
        <v>0.11600000000000001</v>
      </c>
      <c r="HE91" s="16">
        <v>518581</v>
      </c>
      <c r="HF91" s="16">
        <v>117647</v>
      </c>
      <c r="HG91" s="16">
        <v>5853</v>
      </c>
      <c r="HH91" s="16">
        <v>395081</v>
      </c>
      <c r="HI91" s="16">
        <v>271977726</v>
      </c>
      <c r="HJ91" s="18">
        <v>1.45262</v>
      </c>
      <c r="HK91" s="18">
        <v>1.9617800000000001</v>
      </c>
      <c r="HL91" s="18">
        <v>0</v>
      </c>
      <c r="HM91" s="16">
        <v>271977726</v>
      </c>
      <c r="HN91" s="16">
        <v>0</v>
      </c>
      <c r="HO91" s="16">
        <v>7635</v>
      </c>
      <c r="HP91" s="17">
        <v>0</v>
      </c>
      <c r="HQ91" s="16">
        <v>0</v>
      </c>
      <c r="HR91" s="15">
        <v>585.30600000000004</v>
      </c>
      <c r="HS91" s="16">
        <v>0</v>
      </c>
      <c r="HT91" s="16">
        <v>867346</v>
      </c>
      <c r="HU91" s="16">
        <v>7648</v>
      </c>
      <c r="HV91" s="16">
        <v>0</v>
      </c>
      <c r="HW91" s="16">
        <v>0</v>
      </c>
      <c r="HX91" s="16">
        <v>36288</v>
      </c>
      <c r="HY91" s="16">
        <v>117647</v>
      </c>
      <c r="HZ91" s="16">
        <v>5853</v>
      </c>
      <c r="IA91" s="16">
        <v>0</v>
      </c>
      <c r="IB91" s="16">
        <v>0</v>
      </c>
      <c r="IC91" s="16">
        <v>772486</v>
      </c>
      <c r="ID91" s="16">
        <v>3285921</v>
      </c>
      <c r="IE91" s="16">
        <v>0</v>
      </c>
      <c r="IF91" s="16">
        <v>7648</v>
      </c>
      <c r="IG91" s="16">
        <v>0</v>
      </c>
      <c r="IH91" s="16">
        <v>0</v>
      </c>
      <c r="II91" s="16">
        <v>36288</v>
      </c>
      <c r="IJ91" s="16">
        <v>117647</v>
      </c>
      <c r="IK91" s="16">
        <v>5853</v>
      </c>
      <c r="IL91" s="16">
        <v>0</v>
      </c>
      <c r="IM91" s="16">
        <v>0</v>
      </c>
      <c r="IN91" s="16">
        <v>0</v>
      </c>
      <c r="IO91" s="16">
        <v>137430</v>
      </c>
      <c r="IP91" s="16">
        <v>3518211</v>
      </c>
      <c r="IQ91" s="16">
        <v>3849761</v>
      </c>
      <c r="IR91" s="16">
        <v>131804</v>
      </c>
      <c r="IS91" s="16">
        <v>3981565</v>
      </c>
      <c r="IT91" s="19">
        <v>0.1</v>
      </c>
      <c r="IU91" s="16">
        <v>398157</v>
      </c>
      <c r="IV91" s="16">
        <v>271977726</v>
      </c>
      <c r="IW91" s="14">
        <v>503.5</v>
      </c>
      <c r="IX91" s="16">
        <v>540174</v>
      </c>
      <c r="IY91" s="16">
        <v>416026</v>
      </c>
      <c r="IZ91" s="16">
        <v>540174</v>
      </c>
      <c r="JA91" s="17">
        <v>0.25</v>
      </c>
      <c r="JB91" s="19">
        <v>0.1925</v>
      </c>
      <c r="JC91" s="16">
        <v>398157</v>
      </c>
      <c r="JD91" s="16">
        <v>76645</v>
      </c>
      <c r="JE91" s="17">
        <v>7.0000000000000007E-2</v>
      </c>
      <c r="JF91" s="16">
        <v>4200429</v>
      </c>
      <c r="JG91" s="16">
        <v>294030</v>
      </c>
      <c r="JH91" s="16">
        <v>398157</v>
      </c>
      <c r="JI91" s="16">
        <v>76645</v>
      </c>
      <c r="JJ91" s="16">
        <v>294030</v>
      </c>
      <c r="JK91" s="16">
        <v>27482</v>
      </c>
      <c r="JL91" s="16">
        <v>76645</v>
      </c>
      <c r="JM91" s="18">
        <v>0</v>
      </c>
      <c r="JN91" s="16">
        <v>0</v>
      </c>
      <c r="JO91" s="16">
        <v>294030</v>
      </c>
      <c r="JP91" s="16">
        <v>27482</v>
      </c>
      <c r="JQ91" s="16">
        <v>321512</v>
      </c>
      <c r="JR91" s="16">
        <v>3981565</v>
      </c>
      <c r="JS91" s="19">
        <v>0</v>
      </c>
      <c r="JT91" s="16">
        <v>0</v>
      </c>
      <c r="JU91" s="17">
        <v>0</v>
      </c>
      <c r="JV91" s="16">
        <v>4200429</v>
      </c>
      <c r="JW91" s="16">
        <v>0</v>
      </c>
      <c r="JX91" s="16">
        <v>0</v>
      </c>
      <c r="JY91" s="16">
        <v>0</v>
      </c>
      <c r="JZ91" s="16">
        <v>0</v>
      </c>
      <c r="KA91" s="16">
        <v>14564</v>
      </c>
      <c r="KB91" s="16">
        <v>14771</v>
      </c>
      <c r="KC91" s="16">
        <v>-207</v>
      </c>
      <c r="KD91" s="16">
        <v>772486</v>
      </c>
      <c r="KE91" s="16">
        <v>-207</v>
      </c>
      <c r="KF91" s="16">
        <v>772693</v>
      </c>
      <c r="KG91" s="16">
        <v>-455</v>
      </c>
      <c r="KH91" s="16">
        <v>-207</v>
      </c>
      <c r="KI91" s="16">
        <v>-662</v>
      </c>
      <c r="KJ91" s="16">
        <v>1468680</v>
      </c>
      <c r="KK91" s="16">
        <v>772693</v>
      </c>
      <c r="KL91" s="18">
        <v>2241373</v>
      </c>
      <c r="KM91" s="16">
        <v>27482</v>
      </c>
      <c r="KN91" s="16">
        <v>0</v>
      </c>
      <c r="KO91" s="16">
        <v>0</v>
      </c>
      <c r="KP91" s="16">
        <v>0</v>
      </c>
      <c r="KQ91" s="16">
        <v>2268855</v>
      </c>
      <c r="KR91" s="16">
        <v>0</v>
      </c>
      <c r="KS91" s="16">
        <v>0</v>
      </c>
      <c r="KT91" s="16">
        <v>0</v>
      </c>
      <c r="KU91" s="16">
        <v>2268855</v>
      </c>
      <c r="KV91" s="16">
        <v>27482</v>
      </c>
      <c r="KW91" s="16">
        <v>2241373</v>
      </c>
      <c r="KX91" s="16">
        <v>271977726</v>
      </c>
      <c r="KY91" s="16">
        <v>8.2410200000000007</v>
      </c>
      <c r="KZ91" s="16">
        <v>27482</v>
      </c>
      <c r="LA91" s="16">
        <v>273007327</v>
      </c>
      <c r="LB91" s="16">
        <v>0.10066</v>
      </c>
      <c r="LC91" s="16">
        <v>8.2410200000000007</v>
      </c>
      <c r="LD91" s="16">
        <v>8.3416800000000002</v>
      </c>
      <c r="LE91" s="16">
        <v>186908</v>
      </c>
      <c r="LF91" s="16">
        <v>6132</v>
      </c>
      <c r="LG91" s="16">
        <v>31796</v>
      </c>
      <c r="LH91" s="16">
        <v>34745</v>
      </c>
      <c r="LI91" s="16">
        <v>0</v>
      </c>
      <c r="LJ91" s="16">
        <v>17546</v>
      </c>
      <c r="LK91" s="16">
        <v>2057</v>
      </c>
      <c r="LL91" s="16">
        <v>36288</v>
      </c>
      <c r="LM91" s="16">
        <v>242896</v>
      </c>
      <c r="LN91" s="16">
        <v>3518211</v>
      </c>
      <c r="LO91" s="18">
        <v>242896</v>
      </c>
      <c r="LP91" s="16">
        <v>3275315</v>
      </c>
      <c r="LQ91" s="16">
        <v>5647790</v>
      </c>
      <c r="LR91" s="18">
        <v>0</v>
      </c>
      <c r="LS91" s="18">
        <v>0</v>
      </c>
      <c r="LT91" s="18">
        <v>321512</v>
      </c>
      <c r="LU91" s="16">
        <v>0</v>
      </c>
      <c r="LV91" s="16">
        <v>137430</v>
      </c>
      <c r="LW91" s="16">
        <v>0</v>
      </c>
      <c r="LX91" s="16">
        <v>0</v>
      </c>
      <c r="LY91" s="16">
        <v>0</v>
      </c>
      <c r="LZ91" s="16">
        <v>0</v>
      </c>
      <c r="MA91" s="16">
        <v>0</v>
      </c>
      <c r="MB91" s="16">
        <v>2268855</v>
      </c>
      <c r="MC91" s="16">
        <v>137430</v>
      </c>
      <c r="MD91" s="16">
        <v>0</v>
      </c>
      <c r="ME91" s="16">
        <v>294030</v>
      </c>
      <c r="MF91" s="16">
        <v>0</v>
      </c>
      <c r="MG91" s="16">
        <v>26298</v>
      </c>
      <c r="MH91" s="16">
        <v>-662</v>
      </c>
      <c r="MI91" s="16">
        <v>0</v>
      </c>
      <c r="MJ91" s="16">
        <v>2725951</v>
      </c>
      <c r="MK91" s="16">
        <v>273007327</v>
      </c>
      <c r="ML91" s="16">
        <v>0</v>
      </c>
      <c r="MM91" s="16">
        <v>0</v>
      </c>
      <c r="MN91" s="16">
        <v>0</v>
      </c>
      <c r="MO91" s="16">
        <v>4200429</v>
      </c>
      <c r="MP91" s="16">
        <v>0</v>
      </c>
      <c r="MQ91" s="16">
        <v>0</v>
      </c>
      <c r="MR91" s="16">
        <v>0</v>
      </c>
      <c r="MS91" s="16">
        <v>0</v>
      </c>
      <c r="MT91" s="17">
        <v>7.0000000000000007E-2</v>
      </c>
      <c r="MU91" s="17">
        <v>0</v>
      </c>
      <c r="MV91" s="17">
        <v>0</v>
      </c>
      <c r="MW91" s="17">
        <v>0</v>
      </c>
      <c r="MX91" s="17">
        <v>0</v>
      </c>
      <c r="MY91" s="17">
        <v>7.0000000000000007E-2</v>
      </c>
      <c r="MZ91" s="16">
        <v>294030</v>
      </c>
      <c r="NA91" s="16">
        <v>0</v>
      </c>
      <c r="NB91" s="18">
        <v>0</v>
      </c>
      <c r="NC91" s="16">
        <v>0</v>
      </c>
      <c r="ND91" s="17">
        <v>294030</v>
      </c>
      <c r="NE91" s="16">
        <v>300000</v>
      </c>
      <c r="NF91" s="16">
        <v>0</v>
      </c>
      <c r="NG91" s="16">
        <v>90092</v>
      </c>
      <c r="NH91" s="16">
        <v>0</v>
      </c>
      <c r="NI91" s="16">
        <v>0</v>
      </c>
      <c r="NJ91" s="17">
        <v>0</v>
      </c>
      <c r="NK91" s="17">
        <v>0</v>
      </c>
    </row>
    <row r="92" spans="1:375" x14ac:dyDescent="0.55000000000000004">
      <c r="A92" s="13" t="s">
        <v>1188</v>
      </c>
      <c r="B92" s="13" t="s">
        <v>1206</v>
      </c>
      <c r="C92" s="13" t="s">
        <v>178</v>
      </c>
      <c r="D92" s="13" t="s">
        <v>179</v>
      </c>
      <c r="E92" s="14">
        <v>952</v>
      </c>
      <c r="F92" s="15">
        <v>0.84599999999999997</v>
      </c>
      <c r="G92" s="16">
        <v>7496</v>
      </c>
      <c r="H92" s="16">
        <v>6342</v>
      </c>
      <c r="I92" s="16">
        <v>6553</v>
      </c>
      <c r="J92" s="15">
        <v>0.84599999999999997</v>
      </c>
      <c r="K92" s="16">
        <v>5544</v>
      </c>
      <c r="L92" s="16">
        <v>7496</v>
      </c>
      <c r="M92" s="16">
        <v>222</v>
      </c>
      <c r="N92" s="16">
        <v>7718</v>
      </c>
      <c r="O92" s="17">
        <v>650.47</v>
      </c>
      <c r="P92" s="17">
        <v>124.14</v>
      </c>
      <c r="Q92" s="14">
        <v>952</v>
      </c>
      <c r="R92" s="17">
        <v>1076.1400000000001</v>
      </c>
      <c r="S92" s="17">
        <v>0</v>
      </c>
      <c r="T92" s="17">
        <v>1076.1400000000001</v>
      </c>
      <c r="U92" s="15">
        <v>12.02</v>
      </c>
      <c r="V92" s="15">
        <v>6.234</v>
      </c>
      <c r="W92" s="15">
        <f>Data_AidAndLevy4[[#This Row],[L310]]*Data_AidAndLevy4[[#This Row],[L203]]</f>
        <v>48114.012000000002</v>
      </c>
      <c r="X92" s="17">
        <v>41.87</v>
      </c>
      <c r="Y92" s="17">
        <f>Data_AidAndLevy4[[#This Row],[L311]]*Data_AidAndLevy4[[#This Row],[L203]]</f>
        <v>323152.65999999997</v>
      </c>
      <c r="Z92" s="15">
        <v>0</v>
      </c>
      <c r="AA92" s="15">
        <v>60.124000000000002</v>
      </c>
      <c r="AB92" s="17">
        <v>1076.1400000000001</v>
      </c>
      <c r="AC92" s="15">
        <v>1136.2639999999999</v>
      </c>
      <c r="AD92" s="17">
        <v>124.14</v>
      </c>
      <c r="AE92" s="15">
        <v>1012.124</v>
      </c>
      <c r="AF92" s="16">
        <v>7718</v>
      </c>
      <c r="AG92" s="14">
        <v>952</v>
      </c>
      <c r="AH92" s="16">
        <v>7347536</v>
      </c>
      <c r="AI92" s="16">
        <v>7286112</v>
      </c>
      <c r="AJ92" s="17">
        <v>1.01</v>
      </c>
      <c r="AK92" s="16">
        <v>7358973</v>
      </c>
      <c r="AL92" s="16">
        <v>7347536</v>
      </c>
      <c r="AM92" s="16">
        <v>11437</v>
      </c>
      <c r="AN92" s="16">
        <v>7718</v>
      </c>
      <c r="AO92" s="15">
        <v>60.124000000000002</v>
      </c>
      <c r="AP92" s="16">
        <v>464037</v>
      </c>
      <c r="AQ92" s="16">
        <v>7718</v>
      </c>
      <c r="AR92" s="17">
        <v>124.14</v>
      </c>
      <c r="AS92" s="16">
        <v>958113</v>
      </c>
      <c r="AT92" s="17">
        <v>669.54</v>
      </c>
      <c r="AU92" s="14">
        <v>952</v>
      </c>
      <c r="AV92" s="16">
        <v>637402</v>
      </c>
      <c r="AW92" s="16">
        <v>632257</v>
      </c>
      <c r="AX92" s="16">
        <v>637402</v>
      </c>
      <c r="AY92" s="16">
        <v>0</v>
      </c>
      <c r="AZ92" s="16">
        <v>637402</v>
      </c>
      <c r="BA92" s="16">
        <v>637402</v>
      </c>
      <c r="BB92" s="17">
        <v>73.58</v>
      </c>
      <c r="BC92" s="14">
        <v>952</v>
      </c>
      <c r="BD92" s="16">
        <v>70048</v>
      </c>
      <c r="BE92" s="16">
        <v>69420</v>
      </c>
      <c r="BF92" s="16">
        <v>70048</v>
      </c>
      <c r="BG92" s="16">
        <v>0</v>
      </c>
      <c r="BH92" s="16">
        <v>70048</v>
      </c>
      <c r="BI92" s="16">
        <v>70048</v>
      </c>
      <c r="BJ92" s="17">
        <v>82.57</v>
      </c>
      <c r="BK92" s="14">
        <v>952</v>
      </c>
      <c r="BL92" s="16">
        <v>78607</v>
      </c>
      <c r="BM92" s="16">
        <v>77974</v>
      </c>
      <c r="BN92" s="16">
        <v>78607</v>
      </c>
      <c r="BO92" s="16">
        <v>0</v>
      </c>
      <c r="BP92" s="16">
        <v>78607</v>
      </c>
      <c r="BQ92" s="16">
        <v>78607</v>
      </c>
      <c r="BR92" s="17">
        <v>368.53</v>
      </c>
      <c r="BS92" s="14">
        <v>952</v>
      </c>
      <c r="BT92" s="16">
        <v>350841</v>
      </c>
      <c r="BU92" s="16">
        <v>347782</v>
      </c>
      <c r="BV92" s="16">
        <v>350841</v>
      </c>
      <c r="BW92" s="16">
        <v>0</v>
      </c>
      <c r="BX92" s="16">
        <v>350841</v>
      </c>
      <c r="BY92" s="16">
        <v>350841</v>
      </c>
      <c r="BZ92" s="17">
        <v>343.89</v>
      </c>
      <c r="CA92" s="17">
        <v>1076.1400000000001</v>
      </c>
      <c r="CB92" s="16">
        <v>370074</v>
      </c>
      <c r="CC92" s="16">
        <v>370969</v>
      </c>
      <c r="CD92" s="16">
        <v>0</v>
      </c>
      <c r="CE92" s="16">
        <v>370969</v>
      </c>
      <c r="CF92" s="16">
        <v>370074</v>
      </c>
      <c r="CG92" s="16">
        <v>895</v>
      </c>
      <c r="CH92" s="14">
        <v>952</v>
      </c>
      <c r="CI92" s="16">
        <v>4</v>
      </c>
      <c r="CJ92" s="14">
        <v>0</v>
      </c>
      <c r="CK92" s="16">
        <v>956</v>
      </c>
      <c r="CL92" s="17">
        <v>62.52</v>
      </c>
      <c r="CM92" s="16">
        <v>59769</v>
      </c>
      <c r="CN92" s="16">
        <v>956</v>
      </c>
      <c r="CO92" s="17">
        <v>70.03</v>
      </c>
      <c r="CP92" s="16">
        <v>66949</v>
      </c>
      <c r="CQ92" s="17">
        <v>0</v>
      </c>
      <c r="CR92" s="17">
        <v>343.89</v>
      </c>
      <c r="CS92" s="16">
        <v>0</v>
      </c>
      <c r="CT92" s="17">
        <v>36.43</v>
      </c>
      <c r="CU92" s="17">
        <v>1076.1400000000001</v>
      </c>
      <c r="CV92" s="16">
        <v>39204</v>
      </c>
      <c r="CW92" s="16">
        <v>39332</v>
      </c>
      <c r="CX92" s="16">
        <v>39204</v>
      </c>
      <c r="CY92" s="16">
        <v>128</v>
      </c>
      <c r="CZ92" s="16">
        <v>39204</v>
      </c>
      <c r="DA92" s="16">
        <v>39332</v>
      </c>
      <c r="DB92" s="17">
        <v>4.33</v>
      </c>
      <c r="DC92" s="17">
        <v>1076.1400000000001</v>
      </c>
      <c r="DD92" s="16">
        <v>4660</v>
      </c>
      <c r="DE92" s="16">
        <v>4674</v>
      </c>
      <c r="DF92" s="16">
        <v>4660</v>
      </c>
      <c r="DG92" s="16">
        <v>14</v>
      </c>
      <c r="DH92" s="16">
        <v>4660</v>
      </c>
      <c r="DI92" s="16">
        <v>4674</v>
      </c>
      <c r="DJ92" s="16">
        <v>7347536</v>
      </c>
      <c r="DK92" s="16">
        <v>11437</v>
      </c>
      <c r="DL92" s="16">
        <v>464037</v>
      </c>
      <c r="DM92" s="16">
        <v>958113</v>
      </c>
      <c r="DN92" s="16">
        <v>637402</v>
      </c>
      <c r="DO92" s="16">
        <v>70048</v>
      </c>
      <c r="DP92" s="16">
        <v>78607</v>
      </c>
      <c r="DQ92" s="16">
        <v>350841</v>
      </c>
      <c r="DR92" s="16">
        <v>370074</v>
      </c>
      <c r="DS92" s="16">
        <v>895</v>
      </c>
      <c r="DT92" s="16">
        <v>59769</v>
      </c>
      <c r="DU92" s="16">
        <v>66949</v>
      </c>
      <c r="DV92" s="16">
        <v>0</v>
      </c>
      <c r="DW92" s="16">
        <v>39332</v>
      </c>
      <c r="DX92" s="16">
        <v>4674</v>
      </c>
      <c r="DY92" s="16">
        <v>59231</v>
      </c>
      <c r="DZ92" s="16">
        <v>356810</v>
      </c>
      <c r="EA92" s="16">
        <v>6342</v>
      </c>
      <c r="EB92" s="16">
        <v>10763635</v>
      </c>
      <c r="EC92" s="16">
        <v>314791245</v>
      </c>
      <c r="ED92" s="18">
        <v>5.4</v>
      </c>
      <c r="EE92" s="16">
        <v>1699873</v>
      </c>
      <c r="EF92" s="16">
        <v>42235</v>
      </c>
      <c r="EG92" s="16">
        <v>42605</v>
      </c>
      <c r="EH92" s="16">
        <v>-370</v>
      </c>
      <c r="EI92" s="16">
        <v>1699873</v>
      </c>
      <c r="EJ92" s="16">
        <v>1699503</v>
      </c>
      <c r="EK92" s="16">
        <v>189879759</v>
      </c>
      <c r="EL92" s="16">
        <v>183477138</v>
      </c>
      <c r="EM92" s="16">
        <v>6402621</v>
      </c>
      <c r="EN92" s="18">
        <v>5.4</v>
      </c>
      <c r="EO92" s="16">
        <v>34574</v>
      </c>
      <c r="EP92" s="16">
        <v>0</v>
      </c>
      <c r="EQ92" s="16">
        <v>0</v>
      </c>
      <c r="ER92" s="16">
        <v>0</v>
      </c>
      <c r="ES92" s="16">
        <v>34574</v>
      </c>
      <c r="ET92" s="16">
        <v>34574</v>
      </c>
      <c r="EU92" s="16">
        <v>1699503</v>
      </c>
      <c r="EV92" s="16">
        <v>1734077</v>
      </c>
      <c r="EW92" s="16">
        <v>6749</v>
      </c>
      <c r="EX92" s="15">
        <v>1012.124</v>
      </c>
      <c r="EY92" s="16">
        <v>6830825</v>
      </c>
      <c r="EZ92" s="16">
        <v>6749</v>
      </c>
      <c r="FA92" s="17">
        <v>124.14</v>
      </c>
      <c r="FB92" s="16">
        <v>837821</v>
      </c>
      <c r="FC92" s="16">
        <v>264</v>
      </c>
      <c r="FD92" s="17">
        <v>1076.1400000000001</v>
      </c>
      <c r="FE92" s="16">
        <v>284101</v>
      </c>
      <c r="FF92" s="16">
        <v>39332</v>
      </c>
      <c r="FG92" s="16">
        <v>4674</v>
      </c>
      <c r="FH92" s="16">
        <v>328107</v>
      </c>
      <c r="FI92" s="16">
        <v>6830825</v>
      </c>
      <c r="FJ92" s="16">
        <v>837821</v>
      </c>
      <c r="FK92" s="16">
        <v>5544</v>
      </c>
      <c r="FL92" s="16">
        <v>637402</v>
      </c>
      <c r="FM92" s="16">
        <v>70048</v>
      </c>
      <c r="FN92" s="16">
        <v>78607</v>
      </c>
      <c r="FO92" s="16">
        <v>350841</v>
      </c>
      <c r="FP92" s="16">
        <v>9139195</v>
      </c>
      <c r="FQ92" s="16">
        <v>1734077</v>
      </c>
      <c r="FR92" s="16">
        <v>7405118</v>
      </c>
      <c r="FS92" s="15">
        <v>1136.2639999999999</v>
      </c>
      <c r="FT92" s="16">
        <v>300</v>
      </c>
      <c r="FU92" s="16">
        <v>340879</v>
      </c>
      <c r="FV92" s="16">
        <v>7405118</v>
      </c>
      <c r="FW92" s="16">
        <v>0</v>
      </c>
      <c r="FX92" s="14">
        <v>25</v>
      </c>
      <c r="FY92" s="16">
        <v>7635</v>
      </c>
      <c r="FZ92" s="16">
        <v>190875</v>
      </c>
      <c r="GA92" s="14">
        <v>0</v>
      </c>
      <c r="GB92" s="16">
        <v>7413</v>
      </c>
      <c r="GC92" s="16">
        <v>0</v>
      </c>
      <c r="GD92" s="16">
        <v>190875</v>
      </c>
      <c r="GE92" s="16">
        <v>190875</v>
      </c>
      <c r="GF92" s="16">
        <v>10763635</v>
      </c>
      <c r="GG92" s="16">
        <v>9139195</v>
      </c>
      <c r="GH92" s="16">
        <v>0</v>
      </c>
      <c r="GI92" s="16">
        <v>1624440</v>
      </c>
      <c r="GJ92" s="16">
        <v>314791245</v>
      </c>
      <c r="GK92" s="16">
        <v>314462694</v>
      </c>
      <c r="GL92" s="16">
        <v>328551</v>
      </c>
      <c r="GM92" s="16">
        <v>314462694</v>
      </c>
      <c r="GN92" s="18">
        <v>1E-3</v>
      </c>
      <c r="GO92" s="16">
        <v>49410</v>
      </c>
      <c r="GP92" s="16">
        <v>49</v>
      </c>
      <c r="GQ92" s="16">
        <v>49410</v>
      </c>
      <c r="GR92" s="16">
        <v>49</v>
      </c>
      <c r="GS92" s="16">
        <v>49361</v>
      </c>
      <c r="GT92" s="16">
        <v>886</v>
      </c>
      <c r="GU92" s="16">
        <v>685</v>
      </c>
      <c r="GV92" s="16">
        <v>201</v>
      </c>
      <c r="GW92" s="15">
        <v>1136.2639999999999</v>
      </c>
      <c r="GX92" s="16">
        <v>228389</v>
      </c>
      <c r="GY92" s="15">
        <v>1136.2639999999999</v>
      </c>
      <c r="GZ92" s="16">
        <v>10</v>
      </c>
      <c r="HA92" s="16">
        <v>11363</v>
      </c>
      <c r="HB92" s="15">
        <v>1136.2639999999999</v>
      </c>
      <c r="HC92" s="16">
        <v>7635</v>
      </c>
      <c r="HD92" s="15">
        <v>0.11600000000000001</v>
      </c>
      <c r="HE92" s="16">
        <v>1006730</v>
      </c>
      <c r="HF92" s="16">
        <v>228389</v>
      </c>
      <c r="HG92" s="16">
        <v>11363</v>
      </c>
      <c r="HH92" s="16">
        <v>766978</v>
      </c>
      <c r="HI92" s="16">
        <v>314791245</v>
      </c>
      <c r="HJ92" s="18">
        <v>2.4364699999999999</v>
      </c>
      <c r="HK92" s="18">
        <v>1.9617800000000001</v>
      </c>
      <c r="HL92" s="18">
        <v>0.47469</v>
      </c>
      <c r="HM92" s="16">
        <v>314791245</v>
      </c>
      <c r="HN92" s="16">
        <v>149428</v>
      </c>
      <c r="HO92" s="16">
        <v>7635</v>
      </c>
      <c r="HP92" s="17">
        <v>0</v>
      </c>
      <c r="HQ92" s="16">
        <v>0</v>
      </c>
      <c r="HR92" s="15">
        <v>1136.2639999999999</v>
      </c>
      <c r="HS92" s="16">
        <v>0</v>
      </c>
      <c r="HT92" s="16">
        <v>1624440</v>
      </c>
      <c r="HU92" s="16">
        <v>49361</v>
      </c>
      <c r="HV92" s="16">
        <v>0</v>
      </c>
      <c r="HW92" s="16">
        <v>0</v>
      </c>
      <c r="HX92" s="16">
        <v>59231</v>
      </c>
      <c r="HY92" s="16">
        <v>228389</v>
      </c>
      <c r="HZ92" s="16">
        <v>11363</v>
      </c>
      <c r="IA92" s="16">
        <v>149428</v>
      </c>
      <c r="IB92" s="16">
        <v>0</v>
      </c>
      <c r="IC92" s="16">
        <v>1245130</v>
      </c>
      <c r="ID92" s="16">
        <v>7405118</v>
      </c>
      <c r="IE92" s="16">
        <v>0</v>
      </c>
      <c r="IF92" s="16">
        <v>49361</v>
      </c>
      <c r="IG92" s="16">
        <v>0</v>
      </c>
      <c r="IH92" s="16">
        <v>0</v>
      </c>
      <c r="II92" s="16">
        <v>59231</v>
      </c>
      <c r="IJ92" s="16">
        <v>228389</v>
      </c>
      <c r="IK92" s="16">
        <v>11363</v>
      </c>
      <c r="IL92" s="16">
        <v>149428</v>
      </c>
      <c r="IM92" s="16">
        <v>0</v>
      </c>
      <c r="IN92" s="16">
        <v>0</v>
      </c>
      <c r="IO92" s="16">
        <v>190875</v>
      </c>
      <c r="IP92" s="16">
        <v>7975303</v>
      </c>
      <c r="IQ92" s="16">
        <v>7347536</v>
      </c>
      <c r="IR92" s="16">
        <v>11437</v>
      </c>
      <c r="IS92" s="16">
        <v>7358973</v>
      </c>
      <c r="IT92" s="19">
        <v>7.0000000000000007E-2</v>
      </c>
      <c r="IU92" s="16">
        <v>515128</v>
      </c>
      <c r="IV92" s="16">
        <v>314791245</v>
      </c>
      <c r="IW92" s="14">
        <v>952</v>
      </c>
      <c r="IX92" s="16">
        <v>330663</v>
      </c>
      <c r="IY92" s="16">
        <v>416026</v>
      </c>
      <c r="IZ92" s="16">
        <v>330663</v>
      </c>
      <c r="JA92" s="17">
        <v>0.25</v>
      </c>
      <c r="JB92" s="19">
        <v>0.3145</v>
      </c>
      <c r="JC92" s="16">
        <v>515128</v>
      </c>
      <c r="JD92" s="16">
        <v>162008</v>
      </c>
      <c r="JE92" s="17">
        <v>0.01</v>
      </c>
      <c r="JF92" s="16">
        <v>4181908</v>
      </c>
      <c r="JG92" s="16">
        <v>41819</v>
      </c>
      <c r="JH92" s="16">
        <v>515128</v>
      </c>
      <c r="JI92" s="16">
        <v>162008</v>
      </c>
      <c r="JJ92" s="16">
        <v>41819</v>
      </c>
      <c r="JK92" s="16">
        <v>311301</v>
      </c>
      <c r="JL92" s="16">
        <v>162008</v>
      </c>
      <c r="JM92" s="18">
        <v>0</v>
      </c>
      <c r="JN92" s="16">
        <v>0</v>
      </c>
      <c r="JO92" s="16">
        <v>41819</v>
      </c>
      <c r="JP92" s="16">
        <v>311301</v>
      </c>
      <c r="JQ92" s="16">
        <v>353120</v>
      </c>
      <c r="JR92" s="16">
        <v>7358973</v>
      </c>
      <c r="JS92" s="19">
        <v>0</v>
      </c>
      <c r="JT92" s="16">
        <v>0</v>
      </c>
      <c r="JU92" s="17">
        <v>0</v>
      </c>
      <c r="JV92" s="16">
        <v>4181908</v>
      </c>
      <c r="JW92" s="16">
        <v>0</v>
      </c>
      <c r="JX92" s="16">
        <v>0</v>
      </c>
      <c r="JY92" s="16">
        <v>0</v>
      </c>
      <c r="JZ92" s="16">
        <v>0</v>
      </c>
      <c r="KA92" s="16">
        <v>31321</v>
      </c>
      <c r="KB92" s="16">
        <v>31596</v>
      </c>
      <c r="KC92" s="16">
        <v>-275</v>
      </c>
      <c r="KD92" s="16">
        <v>1245130</v>
      </c>
      <c r="KE92" s="16">
        <v>-275</v>
      </c>
      <c r="KF92" s="16">
        <v>1245405</v>
      </c>
      <c r="KG92" s="16">
        <v>-370</v>
      </c>
      <c r="KH92" s="16">
        <v>-275</v>
      </c>
      <c r="KI92" s="16">
        <v>-645</v>
      </c>
      <c r="KJ92" s="16">
        <v>1699873</v>
      </c>
      <c r="KK92" s="16">
        <v>1245405</v>
      </c>
      <c r="KL92" s="18">
        <v>2945278</v>
      </c>
      <c r="KM92" s="16">
        <v>311301</v>
      </c>
      <c r="KN92" s="16">
        <v>0</v>
      </c>
      <c r="KO92" s="16">
        <v>0</v>
      </c>
      <c r="KP92" s="16">
        <v>0</v>
      </c>
      <c r="KQ92" s="16">
        <v>3256579</v>
      </c>
      <c r="KR92" s="16">
        <v>0</v>
      </c>
      <c r="KS92" s="16">
        <v>0</v>
      </c>
      <c r="KT92" s="16">
        <v>0</v>
      </c>
      <c r="KU92" s="16">
        <v>3256579</v>
      </c>
      <c r="KV92" s="16">
        <v>311301</v>
      </c>
      <c r="KW92" s="16">
        <v>2945278</v>
      </c>
      <c r="KX92" s="16">
        <v>314791245</v>
      </c>
      <c r="KY92" s="16">
        <v>9.3562899999999996</v>
      </c>
      <c r="KZ92" s="16">
        <v>311301</v>
      </c>
      <c r="LA92" s="16">
        <v>444451408</v>
      </c>
      <c r="LB92" s="16">
        <v>0.70042000000000004</v>
      </c>
      <c r="LC92" s="16">
        <v>9.3562899999999996</v>
      </c>
      <c r="LD92" s="16">
        <v>10.056710000000001</v>
      </c>
      <c r="LE92" s="16">
        <v>370074</v>
      </c>
      <c r="LF92" s="16">
        <v>895</v>
      </c>
      <c r="LG92" s="16">
        <v>59769</v>
      </c>
      <c r="LH92" s="16">
        <v>66949</v>
      </c>
      <c r="LI92" s="16">
        <v>0</v>
      </c>
      <c r="LJ92" s="16">
        <v>39332</v>
      </c>
      <c r="LK92" s="16">
        <v>4674</v>
      </c>
      <c r="LL92" s="16">
        <v>59231</v>
      </c>
      <c r="LM92" s="16">
        <v>482462</v>
      </c>
      <c r="LN92" s="16">
        <v>7975303</v>
      </c>
      <c r="LO92" s="18">
        <v>482462</v>
      </c>
      <c r="LP92" s="16">
        <v>7492841</v>
      </c>
      <c r="LQ92" s="16">
        <v>10763635</v>
      </c>
      <c r="LR92" s="18">
        <v>0</v>
      </c>
      <c r="LS92" s="18">
        <v>0</v>
      </c>
      <c r="LT92" s="18">
        <v>353120</v>
      </c>
      <c r="LU92" s="16">
        <v>0</v>
      </c>
      <c r="LV92" s="16">
        <v>190875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3256579</v>
      </c>
      <c r="MC92" s="16">
        <v>190875</v>
      </c>
      <c r="MD92" s="16">
        <v>0</v>
      </c>
      <c r="ME92" s="16">
        <v>41819</v>
      </c>
      <c r="MF92" s="16">
        <v>0</v>
      </c>
      <c r="MG92" s="16">
        <v>34574</v>
      </c>
      <c r="MH92" s="16">
        <v>-645</v>
      </c>
      <c r="MI92" s="16">
        <v>0</v>
      </c>
      <c r="MJ92" s="16">
        <v>3523202</v>
      </c>
      <c r="MK92" s="16">
        <v>444451408</v>
      </c>
      <c r="ML92" s="16">
        <v>0.67</v>
      </c>
      <c r="MM92" s="16">
        <v>297782</v>
      </c>
      <c r="MN92" s="16">
        <v>0</v>
      </c>
      <c r="MO92" s="16">
        <v>4181908</v>
      </c>
      <c r="MP92" s="16">
        <v>0</v>
      </c>
      <c r="MQ92" s="16">
        <v>297782</v>
      </c>
      <c r="MR92" s="16">
        <v>0</v>
      </c>
      <c r="MS92" s="16">
        <v>297782</v>
      </c>
      <c r="MT92" s="17">
        <v>0.01</v>
      </c>
      <c r="MU92" s="17">
        <v>0</v>
      </c>
      <c r="MV92" s="17">
        <v>0</v>
      </c>
      <c r="MW92" s="17">
        <v>0</v>
      </c>
      <c r="MX92" s="17">
        <v>0</v>
      </c>
      <c r="MY92" s="17">
        <v>0.01</v>
      </c>
      <c r="MZ92" s="16">
        <v>41819</v>
      </c>
      <c r="NA92" s="16">
        <v>0</v>
      </c>
      <c r="NB92" s="18">
        <v>0</v>
      </c>
      <c r="NC92" s="16">
        <v>0</v>
      </c>
      <c r="ND92" s="17">
        <v>41819</v>
      </c>
      <c r="NE92" s="16">
        <v>700000</v>
      </c>
      <c r="NF92" s="16">
        <v>0</v>
      </c>
      <c r="NG92" s="16">
        <v>146669</v>
      </c>
      <c r="NH92" s="16">
        <v>0</v>
      </c>
      <c r="NI92" s="16">
        <v>0</v>
      </c>
      <c r="NJ92" s="17">
        <v>0</v>
      </c>
      <c r="NK92" s="17">
        <v>0</v>
      </c>
    </row>
    <row r="93" spans="1:375" x14ac:dyDescent="0.55000000000000004">
      <c r="A93" s="13" t="s">
        <v>1181</v>
      </c>
      <c r="B93" s="13" t="s">
        <v>1247</v>
      </c>
      <c r="C93" s="13" t="s">
        <v>180</v>
      </c>
      <c r="D93" s="13" t="s">
        <v>181</v>
      </c>
      <c r="E93" s="14">
        <v>562.29999999999995</v>
      </c>
      <c r="F93" s="15">
        <v>0</v>
      </c>
      <c r="G93" s="16">
        <v>7413</v>
      </c>
      <c r="H93" s="16">
        <v>0</v>
      </c>
      <c r="I93" s="16">
        <v>6553</v>
      </c>
      <c r="J93" s="15">
        <v>0</v>
      </c>
      <c r="K93" s="16">
        <v>0</v>
      </c>
      <c r="L93" s="16">
        <v>7413</v>
      </c>
      <c r="M93" s="16">
        <v>222</v>
      </c>
      <c r="N93" s="16">
        <v>7635</v>
      </c>
      <c r="O93" s="17">
        <v>670.04</v>
      </c>
      <c r="P93" s="17">
        <v>41.49</v>
      </c>
      <c r="Q93" s="14">
        <v>562.29999999999995</v>
      </c>
      <c r="R93" s="17">
        <v>603.79</v>
      </c>
      <c r="S93" s="17">
        <v>0</v>
      </c>
      <c r="T93" s="17">
        <v>603.79</v>
      </c>
      <c r="U93" s="15">
        <v>12.45</v>
      </c>
      <c r="V93" s="15">
        <v>2.0169999999999999</v>
      </c>
      <c r="W93" s="15">
        <f>Data_AidAndLevy4[[#This Row],[L310]]*Data_AidAndLevy4[[#This Row],[L203]]</f>
        <v>15399.795</v>
      </c>
      <c r="X93" s="17">
        <v>0.21</v>
      </c>
      <c r="Y93" s="17">
        <f>Data_AidAndLevy4[[#This Row],[L311]]*Data_AidAndLevy4[[#This Row],[L203]]</f>
        <v>1603.35</v>
      </c>
      <c r="Z93" s="15">
        <v>0</v>
      </c>
      <c r="AA93" s="15">
        <v>14.677</v>
      </c>
      <c r="AB93" s="17">
        <v>603.79</v>
      </c>
      <c r="AC93" s="15">
        <v>618.46699999999998</v>
      </c>
      <c r="AD93" s="17">
        <v>41.49</v>
      </c>
      <c r="AE93" s="15">
        <v>576.97699999999998</v>
      </c>
      <c r="AF93" s="16">
        <v>7635</v>
      </c>
      <c r="AG93" s="14">
        <v>562.29999999999995</v>
      </c>
      <c r="AH93" s="16">
        <v>4293161</v>
      </c>
      <c r="AI93" s="16">
        <v>4305470</v>
      </c>
      <c r="AJ93" s="17">
        <v>1.01</v>
      </c>
      <c r="AK93" s="16">
        <v>4348525</v>
      </c>
      <c r="AL93" s="16">
        <v>4293161</v>
      </c>
      <c r="AM93" s="16">
        <v>55364</v>
      </c>
      <c r="AN93" s="16">
        <v>7635</v>
      </c>
      <c r="AO93" s="15">
        <v>14.677</v>
      </c>
      <c r="AP93" s="16">
        <v>112059</v>
      </c>
      <c r="AQ93" s="16">
        <v>7635</v>
      </c>
      <c r="AR93" s="17">
        <v>41.49</v>
      </c>
      <c r="AS93" s="16">
        <v>316776</v>
      </c>
      <c r="AT93" s="17">
        <v>689.11</v>
      </c>
      <c r="AU93" s="14">
        <v>562.29999999999995</v>
      </c>
      <c r="AV93" s="16">
        <v>387487</v>
      </c>
      <c r="AW93" s="16">
        <v>389159</v>
      </c>
      <c r="AX93" s="16">
        <v>387487</v>
      </c>
      <c r="AY93" s="16">
        <v>1672</v>
      </c>
      <c r="AZ93" s="16">
        <v>387487</v>
      </c>
      <c r="BA93" s="16">
        <v>389159</v>
      </c>
      <c r="BB93" s="17">
        <v>70.62</v>
      </c>
      <c r="BC93" s="14">
        <v>562.29999999999995</v>
      </c>
      <c r="BD93" s="16">
        <v>39710</v>
      </c>
      <c r="BE93" s="16">
        <v>39762</v>
      </c>
      <c r="BF93" s="16">
        <v>39710</v>
      </c>
      <c r="BG93" s="16">
        <v>52</v>
      </c>
      <c r="BH93" s="16">
        <v>39710</v>
      </c>
      <c r="BI93" s="16">
        <v>39762</v>
      </c>
      <c r="BJ93" s="17">
        <v>79.819999999999993</v>
      </c>
      <c r="BK93" s="14">
        <v>562.29999999999995</v>
      </c>
      <c r="BL93" s="16">
        <v>44883</v>
      </c>
      <c r="BM93" s="16">
        <v>44995</v>
      </c>
      <c r="BN93" s="16">
        <v>44883</v>
      </c>
      <c r="BO93" s="16">
        <v>112</v>
      </c>
      <c r="BP93" s="16">
        <v>44883</v>
      </c>
      <c r="BQ93" s="16">
        <v>44995</v>
      </c>
      <c r="BR93" s="17">
        <v>368.53</v>
      </c>
      <c r="BS93" s="14">
        <v>562.29999999999995</v>
      </c>
      <c r="BT93" s="16">
        <v>207224</v>
      </c>
      <c r="BU93" s="16">
        <v>207810</v>
      </c>
      <c r="BV93" s="16">
        <v>207224</v>
      </c>
      <c r="BW93" s="16">
        <v>586</v>
      </c>
      <c r="BX93" s="16">
        <v>207224</v>
      </c>
      <c r="BY93" s="16">
        <v>207810</v>
      </c>
      <c r="BZ93" s="17">
        <v>325.88</v>
      </c>
      <c r="CA93" s="17">
        <v>603.79</v>
      </c>
      <c r="CB93" s="16">
        <v>196763</v>
      </c>
      <c r="CC93" s="16">
        <v>196680</v>
      </c>
      <c r="CD93" s="16">
        <v>0</v>
      </c>
      <c r="CE93" s="16">
        <v>196680</v>
      </c>
      <c r="CF93" s="16">
        <v>196763</v>
      </c>
      <c r="CG93" s="16">
        <v>0</v>
      </c>
      <c r="CH93" s="14">
        <v>562.29999999999995</v>
      </c>
      <c r="CI93" s="16">
        <v>6</v>
      </c>
      <c r="CJ93" s="14">
        <v>0</v>
      </c>
      <c r="CK93" s="16">
        <v>568</v>
      </c>
      <c r="CL93" s="17">
        <v>62.04</v>
      </c>
      <c r="CM93" s="16">
        <v>35239</v>
      </c>
      <c r="CN93" s="16">
        <v>568</v>
      </c>
      <c r="CO93" s="17">
        <v>68.150000000000006</v>
      </c>
      <c r="CP93" s="16">
        <v>38709</v>
      </c>
      <c r="CQ93" s="17">
        <v>0</v>
      </c>
      <c r="CR93" s="17">
        <v>325.88</v>
      </c>
      <c r="CS93" s="16">
        <v>0</v>
      </c>
      <c r="CT93" s="17">
        <v>27.75</v>
      </c>
      <c r="CU93" s="17">
        <v>603.79</v>
      </c>
      <c r="CV93" s="16">
        <v>16755</v>
      </c>
      <c r="CW93" s="16">
        <v>16641</v>
      </c>
      <c r="CX93" s="16">
        <v>16755</v>
      </c>
      <c r="CY93" s="16">
        <v>0</v>
      </c>
      <c r="CZ93" s="16">
        <v>16755</v>
      </c>
      <c r="DA93" s="16">
        <v>16755</v>
      </c>
      <c r="DB93" s="17">
        <v>3.48</v>
      </c>
      <c r="DC93" s="17">
        <v>603.79</v>
      </c>
      <c r="DD93" s="16">
        <v>2101</v>
      </c>
      <c r="DE93" s="16">
        <v>2090</v>
      </c>
      <c r="DF93" s="16">
        <v>2101</v>
      </c>
      <c r="DG93" s="16">
        <v>0</v>
      </c>
      <c r="DH93" s="16">
        <v>2101</v>
      </c>
      <c r="DI93" s="16">
        <v>2101</v>
      </c>
      <c r="DJ93" s="16">
        <v>4293161</v>
      </c>
      <c r="DK93" s="16">
        <v>55364</v>
      </c>
      <c r="DL93" s="16">
        <v>112059</v>
      </c>
      <c r="DM93" s="16">
        <v>316776</v>
      </c>
      <c r="DN93" s="16">
        <v>389159</v>
      </c>
      <c r="DO93" s="16">
        <v>39762</v>
      </c>
      <c r="DP93" s="16">
        <v>44995</v>
      </c>
      <c r="DQ93" s="16">
        <v>207810</v>
      </c>
      <c r="DR93" s="16">
        <v>196763</v>
      </c>
      <c r="DS93" s="16">
        <v>0</v>
      </c>
      <c r="DT93" s="16">
        <v>35239</v>
      </c>
      <c r="DU93" s="16">
        <v>38709</v>
      </c>
      <c r="DV93" s="16">
        <v>0</v>
      </c>
      <c r="DW93" s="16">
        <v>16755</v>
      </c>
      <c r="DX93" s="16">
        <v>2101</v>
      </c>
      <c r="DY93" s="16">
        <v>30098</v>
      </c>
      <c r="DZ93" s="16">
        <v>162565</v>
      </c>
      <c r="EA93" s="16">
        <v>0</v>
      </c>
      <c r="EB93" s="16">
        <v>5881120</v>
      </c>
      <c r="EC93" s="16">
        <v>232315073</v>
      </c>
      <c r="ED93" s="18">
        <v>5.4</v>
      </c>
      <c r="EE93" s="16">
        <v>1254501</v>
      </c>
      <c r="EF93" s="16">
        <v>62666</v>
      </c>
      <c r="EG93" s="16">
        <v>64054</v>
      </c>
      <c r="EH93" s="16">
        <v>-1388</v>
      </c>
      <c r="EI93" s="16">
        <v>1254501</v>
      </c>
      <c r="EJ93" s="16">
        <v>1253113</v>
      </c>
      <c r="EK93" s="16">
        <v>16919269</v>
      </c>
      <c r="EL93" s="16">
        <v>14246308</v>
      </c>
      <c r="EM93" s="16">
        <v>2672961</v>
      </c>
      <c r="EN93" s="18">
        <v>5.4</v>
      </c>
      <c r="EO93" s="16">
        <v>14434</v>
      </c>
      <c r="EP93" s="16">
        <v>0</v>
      </c>
      <c r="EQ93" s="16">
        <v>0</v>
      </c>
      <c r="ER93" s="16">
        <v>0</v>
      </c>
      <c r="ES93" s="16">
        <v>14434</v>
      </c>
      <c r="ET93" s="16">
        <v>14434</v>
      </c>
      <c r="EU93" s="16">
        <v>1253113</v>
      </c>
      <c r="EV93" s="16">
        <v>1267547</v>
      </c>
      <c r="EW93" s="16">
        <v>6749</v>
      </c>
      <c r="EX93" s="15">
        <v>576.97699999999998</v>
      </c>
      <c r="EY93" s="16">
        <v>3894018</v>
      </c>
      <c r="EZ93" s="16">
        <v>6749</v>
      </c>
      <c r="FA93" s="17">
        <v>41.49</v>
      </c>
      <c r="FB93" s="16">
        <v>280016</v>
      </c>
      <c r="FC93" s="16">
        <v>264</v>
      </c>
      <c r="FD93" s="17">
        <v>603.79</v>
      </c>
      <c r="FE93" s="16">
        <v>159401</v>
      </c>
      <c r="FF93" s="16">
        <v>16755</v>
      </c>
      <c r="FG93" s="16">
        <v>2101</v>
      </c>
      <c r="FH93" s="16">
        <v>178257</v>
      </c>
      <c r="FI93" s="16">
        <v>3894018</v>
      </c>
      <c r="FJ93" s="16">
        <v>280016</v>
      </c>
      <c r="FK93" s="16">
        <v>0</v>
      </c>
      <c r="FL93" s="16">
        <v>389159</v>
      </c>
      <c r="FM93" s="16">
        <v>39762</v>
      </c>
      <c r="FN93" s="16">
        <v>44995</v>
      </c>
      <c r="FO93" s="16">
        <v>207810</v>
      </c>
      <c r="FP93" s="16">
        <v>5034017</v>
      </c>
      <c r="FQ93" s="16">
        <v>1267547</v>
      </c>
      <c r="FR93" s="16">
        <v>3766470</v>
      </c>
      <c r="FS93" s="15">
        <v>618.46699999999998</v>
      </c>
      <c r="FT93" s="16">
        <v>300</v>
      </c>
      <c r="FU93" s="16">
        <v>185540</v>
      </c>
      <c r="FV93" s="16">
        <v>3766470</v>
      </c>
      <c r="FW93" s="16">
        <v>0</v>
      </c>
      <c r="FX93" s="14">
        <v>17.5</v>
      </c>
      <c r="FY93" s="16">
        <v>7635</v>
      </c>
      <c r="FZ93" s="16">
        <v>133613</v>
      </c>
      <c r="GA93" s="14">
        <v>0</v>
      </c>
      <c r="GB93" s="16">
        <v>7413</v>
      </c>
      <c r="GC93" s="16">
        <v>0</v>
      </c>
      <c r="GD93" s="16">
        <v>133613</v>
      </c>
      <c r="GE93" s="16">
        <v>133613</v>
      </c>
      <c r="GF93" s="16">
        <v>5881120</v>
      </c>
      <c r="GG93" s="16">
        <v>5034017</v>
      </c>
      <c r="GH93" s="16">
        <v>0</v>
      </c>
      <c r="GI93" s="16">
        <v>847103</v>
      </c>
      <c r="GJ93" s="16">
        <v>232315073</v>
      </c>
      <c r="GK93" s="16">
        <v>223399636</v>
      </c>
      <c r="GL93" s="16">
        <v>8915437</v>
      </c>
      <c r="GM93" s="16">
        <v>223399636</v>
      </c>
      <c r="GN93" s="18">
        <v>3.9899999999999998E-2</v>
      </c>
      <c r="GO93" s="16">
        <v>5790</v>
      </c>
      <c r="GP93" s="16">
        <v>231</v>
      </c>
      <c r="GQ93" s="16">
        <v>5790</v>
      </c>
      <c r="GR93" s="16">
        <v>231</v>
      </c>
      <c r="GS93" s="16">
        <v>5559</v>
      </c>
      <c r="GT93" s="16">
        <v>886</v>
      </c>
      <c r="GU93" s="16">
        <v>685</v>
      </c>
      <c r="GV93" s="16">
        <v>201</v>
      </c>
      <c r="GW93" s="15">
        <v>618.46699999999998</v>
      </c>
      <c r="GX93" s="16">
        <v>124312</v>
      </c>
      <c r="GY93" s="15">
        <v>618.46699999999998</v>
      </c>
      <c r="GZ93" s="16">
        <v>10</v>
      </c>
      <c r="HA93" s="16">
        <v>6185</v>
      </c>
      <c r="HB93" s="15">
        <v>618.46699999999998</v>
      </c>
      <c r="HC93" s="16">
        <v>7635</v>
      </c>
      <c r="HD93" s="15">
        <v>0.11600000000000001</v>
      </c>
      <c r="HE93" s="16">
        <v>547962</v>
      </c>
      <c r="HF93" s="16">
        <v>124312</v>
      </c>
      <c r="HG93" s="16">
        <v>6185</v>
      </c>
      <c r="HH93" s="16">
        <v>417465</v>
      </c>
      <c r="HI93" s="16">
        <v>232315073</v>
      </c>
      <c r="HJ93" s="18">
        <v>1.79698</v>
      </c>
      <c r="HK93" s="18">
        <v>1.9617800000000001</v>
      </c>
      <c r="HL93" s="18">
        <v>0</v>
      </c>
      <c r="HM93" s="16">
        <v>232315073</v>
      </c>
      <c r="HN93" s="16">
        <v>0</v>
      </c>
      <c r="HO93" s="16">
        <v>7635</v>
      </c>
      <c r="HP93" s="17">
        <v>0</v>
      </c>
      <c r="HQ93" s="16">
        <v>0</v>
      </c>
      <c r="HR93" s="15">
        <v>618.46699999999998</v>
      </c>
      <c r="HS93" s="16">
        <v>0</v>
      </c>
      <c r="HT93" s="16">
        <v>847103</v>
      </c>
      <c r="HU93" s="16">
        <v>5559</v>
      </c>
      <c r="HV93" s="16">
        <v>0</v>
      </c>
      <c r="HW93" s="16">
        <v>0</v>
      </c>
      <c r="HX93" s="16">
        <v>30098</v>
      </c>
      <c r="HY93" s="16">
        <v>124312</v>
      </c>
      <c r="HZ93" s="16">
        <v>6185</v>
      </c>
      <c r="IA93" s="16">
        <v>0</v>
      </c>
      <c r="IB93" s="16">
        <v>0</v>
      </c>
      <c r="IC93" s="16">
        <v>741145</v>
      </c>
      <c r="ID93" s="16">
        <v>3766470</v>
      </c>
      <c r="IE93" s="16">
        <v>0</v>
      </c>
      <c r="IF93" s="16">
        <v>5559</v>
      </c>
      <c r="IG93" s="16">
        <v>0</v>
      </c>
      <c r="IH93" s="16">
        <v>0</v>
      </c>
      <c r="II93" s="16">
        <v>30098</v>
      </c>
      <c r="IJ93" s="16">
        <v>124312</v>
      </c>
      <c r="IK93" s="16">
        <v>6185</v>
      </c>
      <c r="IL93" s="16">
        <v>0</v>
      </c>
      <c r="IM93" s="16">
        <v>0</v>
      </c>
      <c r="IN93" s="16">
        <v>0</v>
      </c>
      <c r="IO93" s="16">
        <v>133613</v>
      </c>
      <c r="IP93" s="16">
        <v>4006041</v>
      </c>
      <c r="IQ93" s="16">
        <v>4293161</v>
      </c>
      <c r="IR93" s="16">
        <v>55364</v>
      </c>
      <c r="IS93" s="16">
        <v>4348525</v>
      </c>
      <c r="IT93" s="19">
        <v>0.1</v>
      </c>
      <c r="IU93" s="16">
        <v>434853</v>
      </c>
      <c r="IV93" s="16">
        <v>232315073</v>
      </c>
      <c r="IW93" s="14">
        <v>562.29999999999995</v>
      </c>
      <c r="IX93" s="16">
        <v>413151</v>
      </c>
      <c r="IY93" s="16">
        <v>416026</v>
      </c>
      <c r="IZ93" s="16">
        <v>413151</v>
      </c>
      <c r="JA93" s="17">
        <v>0.25</v>
      </c>
      <c r="JB93" s="19">
        <v>0.25169999999999998</v>
      </c>
      <c r="JC93" s="16">
        <v>434853</v>
      </c>
      <c r="JD93" s="16">
        <v>109453</v>
      </c>
      <c r="JE93" s="17">
        <v>0</v>
      </c>
      <c r="JF93" s="16">
        <v>4230895</v>
      </c>
      <c r="JG93" s="16">
        <v>0</v>
      </c>
      <c r="JH93" s="16">
        <v>434853</v>
      </c>
      <c r="JI93" s="16">
        <v>109453</v>
      </c>
      <c r="JJ93" s="16">
        <v>0</v>
      </c>
      <c r="JK93" s="16">
        <v>325400</v>
      </c>
      <c r="JL93" s="16">
        <v>109453</v>
      </c>
      <c r="JM93" s="18">
        <v>0</v>
      </c>
      <c r="JN93" s="16">
        <v>0</v>
      </c>
      <c r="JO93" s="16">
        <v>0</v>
      </c>
      <c r="JP93" s="16">
        <v>325400</v>
      </c>
      <c r="JQ93" s="16">
        <v>325400</v>
      </c>
      <c r="JR93" s="16">
        <v>4348525</v>
      </c>
      <c r="JS93" s="19">
        <v>0</v>
      </c>
      <c r="JT93" s="16">
        <v>0</v>
      </c>
      <c r="JU93" s="17">
        <v>0</v>
      </c>
      <c r="JV93" s="16">
        <v>4230895</v>
      </c>
      <c r="JW93" s="16">
        <v>0</v>
      </c>
      <c r="JX93" s="16">
        <v>0</v>
      </c>
      <c r="JY93" s="16">
        <v>0</v>
      </c>
      <c r="JZ93" s="16">
        <v>0</v>
      </c>
      <c r="KA93" s="16">
        <v>33687</v>
      </c>
      <c r="KB93" s="16">
        <v>34433</v>
      </c>
      <c r="KC93" s="16">
        <v>-746</v>
      </c>
      <c r="KD93" s="16">
        <v>741145</v>
      </c>
      <c r="KE93" s="16">
        <v>-746</v>
      </c>
      <c r="KF93" s="16">
        <v>741891</v>
      </c>
      <c r="KG93" s="16">
        <v>-1388</v>
      </c>
      <c r="KH93" s="16">
        <v>-746</v>
      </c>
      <c r="KI93" s="16">
        <v>-2134</v>
      </c>
      <c r="KJ93" s="16">
        <v>1254501</v>
      </c>
      <c r="KK93" s="16">
        <v>741891</v>
      </c>
      <c r="KL93" s="18">
        <v>1996392</v>
      </c>
      <c r="KM93" s="16">
        <v>325400</v>
      </c>
      <c r="KN93" s="16">
        <v>0</v>
      </c>
      <c r="KO93" s="16">
        <v>0</v>
      </c>
      <c r="KP93" s="16">
        <v>0</v>
      </c>
      <c r="KQ93" s="16">
        <v>2321792</v>
      </c>
      <c r="KR93" s="16">
        <v>0</v>
      </c>
      <c r="KS93" s="16">
        <v>0</v>
      </c>
      <c r="KT93" s="16">
        <v>0</v>
      </c>
      <c r="KU93" s="16">
        <v>2321792</v>
      </c>
      <c r="KV93" s="16">
        <v>325400</v>
      </c>
      <c r="KW93" s="16">
        <v>1996392</v>
      </c>
      <c r="KX93" s="16">
        <v>232315073</v>
      </c>
      <c r="KY93" s="16">
        <v>8.5934699999999999</v>
      </c>
      <c r="KZ93" s="16">
        <v>325400</v>
      </c>
      <c r="LA93" s="16">
        <v>232315073</v>
      </c>
      <c r="LB93" s="16">
        <v>1.4006799999999999</v>
      </c>
      <c r="LC93" s="16">
        <v>8.5934699999999999</v>
      </c>
      <c r="LD93" s="16">
        <v>9.9941499999999994</v>
      </c>
      <c r="LE93" s="16">
        <v>196763</v>
      </c>
      <c r="LF93" s="16">
        <v>0</v>
      </c>
      <c r="LG93" s="16">
        <v>35239</v>
      </c>
      <c r="LH93" s="16">
        <v>38709</v>
      </c>
      <c r="LI93" s="16">
        <v>0</v>
      </c>
      <c r="LJ93" s="16">
        <v>16755</v>
      </c>
      <c r="LK93" s="16">
        <v>2101</v>
      </c>
      <c r="LL93" s="16">
        <v>30098</v>
      </c>
      <c r="LM93" s="16">
        <v>259469</v>
      </c>
      <c r="LN93" s="16">
        <v>4006041</v>
      </c>
      <c r="LO93" s="18">
        <v>259469</v>
      </c>
      <c r="LP93" s="16">
        <v>3746572</v>
      </c>
      <c r="LQ93" s="16">
        <v>5881120</v>
      </c>
      <c r="LR93" s="18">
        <v>0</v>
      </c>
      <c r="LS93" s="18">
        <v>0</v>
      </c>
      <c r="LT93" s="18">
        <v>325400</v>
      </c>
      <c r="LU93" s="16">
        <v>0</v>
      </c>
      <c r="LV93" s="16">
        <v>133613</v>
      </c>
      <c r="LW93" s="16">
        <v>0</v>
      </c>
      <c r="LX93" s="16">
        <v>0</v>
      </c>
      <c r="LY93" s="16">
        <v>0</v>
      </c>
      <c r="LZ93" s="16">
        <v>0</v>
      </c>
      <c r="MA93" s="16">
        <v>0</v>
      </c>
      <c r="MB93" s="16">
        <v>2321792</v>
      </c>
      <c r="MC93" s="16">
        <v>133613</v>
      </c>
      <c r="MD93" s="16">
        <v>0</v>
      </c>
      <c r="ME93" s="16">
        <v>0</v>
      </c>
      <c r="MF93" s="16">
        <v>0</v>
      </c>
      <c r="MG93" s="16">
        <v>14434</v>
      </c>
      <c r="MH93" s="16">
        <v>-2134</v>
      </c>
      <c r="MI93" s="16">
        <v>0</v>
      </c>
      <c r="MJ93" s="16">
        <v>2467705</v>
      </c>
      <c r="MK93" s="16">
        <v>232315073</v>
      </c>
      <c r="ML93" s="16">
        <v>1.34</v>
      </c>
      <c r="MM93" s="16">
        <v>311302</v>
      </c>
      <c r="MN93" s="16">
        <v>0</v>
      </c>
      <c r="MO93" s="16">
        <v>4230895</v>
      </c>
      <c r="MP93" s="16">
        <v>0</v>
      </c>
      <c r="MQ93" s="16">
        <v>311302</v>
      </c>
      <c r="MR93" s="16">
        <v>0</v>
      </c>
      <c r="MS93" s="16">
        <v>311302</v>
      </c>
      <c r="MT93" s="17">
        <v>0</v>
      </c>
      <c r="MU93" s="17">
        <v>0</v>
      </c>
      <c r="MV93" s="17">
        <v>0</v>
      </c>
      <c r="MW93" s="17">
        <v>0</v>
      </c>
      <c r="MX93" s="17">
        <v>0</v>
      </c>
      <c r="MY93" s="17">
        <v>0</v>
      </c>
      <c r="MZ93" s="16">
        <v>0</v>
      </c>
      <c r="NA93" s="16">
        <v>0</v>
      </c>
      <c r="NB93" s="18">
        <v>0</v>
      </c>
      <c r="NC93" s="16">
        <v>0</v>
      </c>
      <c r="ND93" s="17">
        <v>0</v>
      </c>
      <c r="NE93" s="16">
        <v>400000</v>
      </c>
      <c r="NF93" s="16">
        <v>0</v>
      </c>
      <c r="NG93" s="16">
        <v>76664</v>
      </c>
      <c r="NH93" s="16">
        <v>0</v>
      </c>
      <c r="NI93" s="16">
        <v>0</v>
      </c>
      <c r="NJ93" s="17">
        <v>0</v>
      </c>
      <c r="NK93" s="17">
        <v>0</v>
      </c>
    </row>
    <row r="94" spans="1:375" x14ac:dyDescent="0.55000000000000004">
      <c r="A94" s="13" t="s">
        <v>1177</v>
      </c>
      <c r="B94" s="13" t="s">
        <v>1191</v>
      </c>
      <c r="C94" s="13" t="s">
        <v>182</v>
      </c>
      <c r="D94" s="13" t="s">
        <v>183</v>
      </c>
      <c r="E94" s="14">
        <v>541.9</v>
      </c>
      <c r="F94" s="15">
        <v>-1.0369999999999999</v>
      </c>
      <c r="G94" s="16">
        <v>7413</v>
      </c>
      <c r="H94" s="16">
        <v>-7687</v>
      </c>
      <c r="I94" s="16">
        <v>6553</v>
      </c>
      <c r="J94" s="15">
        <v>-1.0369999999999999</v>
      </c>
      <c r="K94" s="16">
        <v>-6795</v>
      </c>
      <c r="L94" s="16">
        <v>7413</v>
      </c>
      <c r="M94" s="16">
        <v>222</v>
      </c>
      <c r="N94" s="16">
        <v>7635</v>
      </c>
      <c r="O94" s="17">
        <v>694.48</v>
      </c>
      <c r="P94" s="17">
        <v>94.88</v>
      </c>
      <c r="Q94" s="14">
        <v>541.9</v>
      </c>
      <c r="R94" s="17">
        <v>636.78</v>
      </c>
      <c r="S94" s="17">
        <v>0.8</v>
      </c>
      <c r="T94" s="17">
        <v>637.58000000000004</v>
      </c>
      <c r="U94" s="15">
        <v>12.56</v>
      </c>
      <c r="V94" s="15">
        <v>2.1269999999999998</v>
      </c>
      <c r="W94" s="15">
        <f>Data_AidAndLevy4[[#This Row],[L310]]*Data_AidAndLevy4[[#This Row],[L203]]</f>
        <v>16239.644999999999</v>
      </c>
      <c r="X94" s="17">
        <v>0.21</v>
      </c>
      <c r="Y94" s="17">
        <f>Data_AidAndLevy4[[#This Row],[L311]]*Data_AidAndLevy4[[#This Row],[L203]]</f>
        <v>1603.35</v>
      </c>
      <c r="Z94" s="15">
        <v>0</v>
      </c>
      <c r="AA94" s="15">
        <v>14.897</v>
      </c>
      <c r="AB94" s="17">
        <v>636.78</v>
      </c>
      <c r="AC94" s="15">
        <v>651.67700000000002</v>
      </c>
      <c r="AD94" s="17">
        <v>94.88</v>
      </c>
      <c r="AE94" s="15">
        <v>556.79700000000003</v>
      </c>
      <c r="AF94" s="16">
        <v>7635</v>
      </c>
      <c r="AG94" s="14">
        <v>541.9</v>
      </c>
      <c r="AH94" s="16">
        <v>4137407</v>
      </c>
      <c r="AI94" s="16">
        <v>4095683</v>
      </c>
      <c r="AJ94" s="17">
        <v>1.01</v>
      </c>
      <c r="AK94" s="16">
        <v>4136640</v>
      </c>
      <c r="AL94" s="16">
        <v>4137407</v>
      </c>
      <c r="AM94" s="16">
        <v>0</v>
      </c>
      <c r="AN94" s="16">
        <v>7635</v>
      </c>
      <c r="AO94" s="15">
        <v>14.897</v>
      </c>
      <c r="AP94" s="16">
        <v>113739</v>
      </c>
      <c r="AQ94" s="16">
        <v>7635</v>
      </c>
      <c r="AR94" s="17">
        <v>94.88</v>
      </c>
      <c r="AS94" s="16">
        <v>724409</v>
      </c>
      <c r="AT94" s="17">
        <v>713.55</v>
      </c>
      <c r="AU94" s="14">
        <v>541.9</v>
      </c>
      <c r="AV94" s="16">
        <v>386673</v>
      </c>
      <c r="AW94" s="16">
        <v>383700</v>
      </c>
      <c r="AX94" s="16">
        <v>386673</v>
      </c>
      <c r="AY94" s="16">
        <v>0</v>
      </c>
      <c r="AZ94" s="16">
        <v>386673</v>
      </c>
      <c r="BA94" s="16">
        <v>386673</v>
      </c>
      <c r="BB94" s="17">
        <v>72.489999999999995</v>
      </c>
      <c r="BC94" s="14">
        <v>541.9</v>
      </c>
      <c r="BD94" s="16">
        <v>39282</v>
      </c>
      <c r="BE94" s="16">
        <v>38857</v>
      </c>
      <c r="BF94" s="16">
        <v>39282</v>
      </c>
      <c r="BG94" s="16">
        <v>0</v>
      </c>
      <c r="BH94" s="16">
        <v>39282</v>
      </c>
      <c r="BI94" s="16">
        <v>39282</v>
      </c>
      <c r="BJ94" s="17">
        <v>76.5</v>
      </c>
      <c r="BK94" s="14">
        <v>541.9</v>
      </c>
      <c r="BL94" s="16">
        <v>41455</v>
      </c>
      <c r="BM94" s="16">
        <v>40968</v>
      </c>
      <c r="BN94" s="16">
        <v>41455</v>
      </c>
      <c r="BO94" s="16">
        <v>0</v>
      </c>
      <c r="BP94" s="16">
        <v>41455</v>
      </c>
      <c r="BQ94" s="16">
        <v>41455</v>
      </c>
      <c r="BR94" s="17">
        <v>368.53</v>
      </c>
      <c r="BS94" s="14">
        <v>541.9</v>
      </c>
      <c r="BT94" s="16">
        <v>199706</v>
      </c>
      <c r="BU94" s="16">
        <v>197685</v>
      </c>
      <c r="BV94" s="16">
        <v>199706</v>
      </c>
      <c r="BW94" s="16">
        <v>0</v>
      </c>
      <c r="BX94" s="16">
        <v>199706</v>
      </c>
      <c r="BY94" s="16">
        <v>199706</v>
      </c>
      <c r="BZ94" s="17">
        <v>337.26</v>
      </c>
      <c r="CA94" s="17">
        <v>636.78</v>
      </c>
      <c r="CB94" s="16">
        <v>214760</v>
      </c>
      <c r="CC94" s="16">
        <v>211175</v>
      </c>
      <c r="CD94" s="16">
        <v>0</v>
      </c>
      <c r="CE94" s="16">
        <v>211175</v>
      </c>
      <c r="CF94" s="16">
        <v>214760</v>
      </c>
      <c r="CG94" s="16">
        <v>0</v>
      </c>
      <c r="CH94" s="14">
        <v>541.9</v>
      </c>
      <c r="CI94" s="16">
        <v>4</v>
      </c>
      <c r="CJ94" s="14">
        <v>0</v>
      </c>
      <c r="CK94" s="16">
        <v>546</v>
      </c>
      <c r="CL94" s="17">
        <v>62.47</v>
      </c>
      <c r="CM94" s="16">
        <v>34109</v>
      </c>
      <c r="CN94" s="16">
        <v>546</v>
      </c>
      <c r="CO94" s="17">
        <v>69.650000000000006</v>
      </c>
      <c r="CP94" s="16">
        <v>38029</v>
      </c>
      <c r="CQ94" s="17">
        <v>0.8</v>
      </c>
      <c r="CR94" s="17">
        <v>337.26</v>
      </c>
      <c r="CS94" s="16">
        <v>270</v>
      </c>
      <c r="CT94" s="17">
        <v>41.7</v>
      </c>
      <c r="CU94" s="17">
        <v>636.78</v>
      </c>
      <c r="CV94" s="16">
        <v>26554</v>
      </c>
      <c r="CW94" s="16">
        <v>26241</v>
      </c>
      <c r="CX94" s="16">
        <v>26554</v>
      </c>
      <c r="CY94" s="16">
        <v>0</v>
      </c>
      <c r="CZ94" s="16">
        <v>26554</v>
      </c>
      <c r="DA94" s="16">
        <v>26554</v>
      </c>
      <c r="DB94" s="17">
        <v>4.8</v>
      </c>
      <c r="DC94" s="17">
        <v>636.78</v>
      </c>
      <c r="DD94" s="16">
        <v>3057</v>
      </c>
      <c r="DE94" s="16">
        <v>3017</v>
      </c>
      <c r="DF94" s="16">
        <v>3057</v>
      </c>
      <c r="DG94" s="16">
        <v>0</v>
      </c>
      <c r="DH94" s="16">
        <v>3057</v>
      </c>
      <c r="DI94" s="16">
        <v>3057</v>
      </c>
      <c r="DJ94" s="16">
        <v>4137407</v>
      </c>
      <c r="DK94" s="16">
        <v>0</v>
      </c>
      <c r="DL94" s="16">
        <v>113739</v>
      </c>
      <c r="DM94" s="16">
        <v>724409</v>
      </c>
      <c r="DN94" s="16">
        <v>386673</v>
      </c>
      <c r="DO94" s="16">
        <v>39282</v>
      </c>
      <c r="DP94" s="16">
        <v>41455</v>
      </c>
      <c r="DQ94" s="16">
        <v>199706</v>
      </c>
      <c r="DR94" s="16">
        <v>214760</v>
      </c>
      <c r="DS94" s="16">
        <v>0</v>
      </c>
      <c r="DT94" s="16">
        <v>34109</v>
      </c>
      <c r="DU94" s="16">
        <v>38029</v>
      </c>
      <c r="DV94" s="16">
        <v>270</v>
      </c>
      <c r="DW94" s="16">
        <v>26554</v>
      </c>
      <c r="DX94" s="16">
        <v>3057</v>
      </c>
      <c r="DY94" s="16">
        <v>37860</v>
      </c>
      <c r="DZ94" s="16">
        <v>132564</v>
      </c>
      <c r="EA94" s="16">
        <v>-7687</v>
      </c>
      <c r="EB94" s="16">
        <v>6046467</v>
      </c>
      <c r="EC94" s="16">
        <v>243729547</v>
      </c>
      <c r="ED94" s="18">
        <v>5.4</v>
      </c>
      <c r="EE94" s="16">
        <v>1316140</v>
      </c>
      <c r="EF94" s="16">
        <v>17781</v>
      </c>
      <c r="EG94" s="16">
        <v>17397</v>
      </c>
      <c r="EH94" s="16">
        <v>384</v>
      </c>
      <c r="EI94" s="16">
        <v>1316140</v>
      </c>
      <c r="EJ94" s="16">
        <v>1316524</v>
      </c>
      <c r="EK94" s="16">
        <v>15204749</v>
      </c>
      <c r="EL94" s="16">
        <v>12437808</v>
      </c>
      <c r="EM94" s="16">
        <v>2766941</v>
      </c>
      <c r="EN94" s="18">
        <v>5.4</v>
      </c>
      <c r="EO94" s="16">
        <v>14941</v>
      </c>
      <c r="EP94" s="16">
        <v>0</v>
      </c>
      <c r="EQ94" s="16">
        <v>0</v>
      </c>
      <c r="ER94" s="16">
        <v>0</v>
      </c>
      <c r="ES94" s="16">
        <v>14941</v>
      </c>
      <c r="ET94" s="16">
        <v>14941</v>
      </c>
      <c r="EU94" s="16">
        <v>1316524</v>
      </c>
      <c r="EV94" s="16">
        <v>1331465</v>
      </c>
      <c r="EW94" s="16">
        <v>6749</v>
      </c>
      <c r="EX94" s="15">
        <v>556.79700000000003</v>
      </c>
      <c r="EY94" s="16">
        <v>3757823</v>
      </c>
      <c r="EZ94" s="16">
        <v>6749</v>
      </c>
      <c r="FA94" s="17">
        <v>94.88</v>
      </c>
      <c r="FB94" s="16">
        <v>640345</v>
      </c>
      <c r="FC94" s="16">
        <v>264</v>
      </c>
      <c r="FD94" s="17">
        <v>637.58000000000004</v>
      </c>
      <c r="FE94" s="16">
        <v>168321</v>
      </c>
      <c r="FF94" s="16">
        <v>26554</v>
      </c>
      <c r="FG94" s="16">
        <v>3057</v>
      </c>
      <c r="FH94" s="16">
        <v>197932</v>
      </c>
      <c r="FI94" s="16">
        <v>3757823</v>
      </c>
      <c r="FJ94" s="16">
        <v>640345</v>
      </c>
      <c r="FK94" s="16">
        <v>-6795</v>
      </c>
      <c r="FL94" s="16">
        <v>386673</v>
      </c>
      <c r="FM94" s="16">
        <v>39282</v>
      </c>
      <c r="FN94" s="16">
        <v>41455</v>
      </c>
      <c r="FO94" s="16">
        <v>199706</v>
      </c>
      <c r="FP94" s="16">
        <v>5256421</v>
      </c>
      <c r="FQ94" s="16">
        <v>1331465</v>
      </c>
      <c r="FR94" s="16">
        <v>3924956</v>
      </c>
      <c r="FS94" s="15">
        <v>651.67700000000002</v>
      </c>
      <c r="FT94" s="16">
        <v>300</v>
      </c>
      <c r="FU94" s="16">
        <v>195503</v>
      </c>
      <c r="FV94" s="16">
        <v>3924956</v>
      </c>
      <c r="FW94" s="16">
        <v>0</v>
      </c>
      <c r="FX94" s="14">
        <v>16.5</v>
      </c>
      <c r="FY94" s="16">
        <v>7635</v>
      </c>
      <c r="FZ94" s="16">
        <v>125978</v>
      </c>
      <c r="GA94" s="14">
        <v>0</v>
      </c>
      <c r="GB94" s="16">
        <v>7413</v>
      </c>
      <c r="GC94" s="16">
        <v>0</v>
      </c>
      <c r="GD94" s="16">
        <v>125978</v>
      </c>
      <c r="GE94" s="16">
        <v>125978</v>
      </c>
      <c r="GF94" s="16">
        <v>6046467</v>
      </c>
      <c r="GG94" s="16">
        <v>5256421</v>
      </c>
      <c r="GH94" s="16">
        <v>0</v>
      </c>
      <c r="GI94" s="16">
        <v>790046</v>
      </c>
      <c r="GJ94" s="16">
        <v>243729547</v>
      </c>
      <c r="GK94" s="16">
        <v>239853868</v>
      </c>
      <c r="GL94" s="16">
        <v>3875679</v>
      </c>
      <c r="GM94" s="16">
        <v>239853868</v>
      </c>
      <c r="GN94" s="18">
        <v>1.6199999999999999E-2</v>
      </c>
      <c r="GO94" s="16">
        <v>1685</v>
      </c>
      <c r="GP94" s="16">
        <v>27</v>
      </c>
      <c r="GQ94" s="16">
        <v>1685</v>
      </c>
      <c r="GR94" s="16">
        <v>27</v>
      </c>
      <c r="GS94" s="16">
        <v>1658</v>
      </c>
      <c r="GT94" s="16">
        <v>886</v>
      </c>
      <c r="GU94" s="16">
        <v>685</v>
      </c>
      <c r="GV94" s="16">
        <v>201</v>
      </c>
      <c r="GW94" s="15">
        <v>651.67700000000002</v>
      </c>
      <c r="GX94" s="16">
        <v>130987</v>
      </c>
      <c r="GY94" s="15">
        <v>651.67700000000002</v>
      </c>
      <c r="GZ94" s="16">
        <v>10</v>
      </c>
      <c r="HA94" s="16">
        <v>6517</v>
      </c>
      <c r="HB94" s="15">
        <v>651.67700000000002</v>
      </c>
      <c r="HC94" s="16">
        <v>7635</v>
      </c>
      <c r="HD94" s="15">
        <v>0.11600000000000001</v>
      </c>
      <c r="HE94" s="16">
        <v>577386</v>
      </c>
      <c r="HF94" s="16">
        <v>130987</v>
      </c>
      <c r="HG94" s="16">
        <v>6517</v>
      </c>
      <c r="HH94" s="16">
        <v>439882</v>
      </c>
      <c r="HI94" s="16">
        <v>243729547</v>
      </c>
      <c r="HJ94" s="18">
        <v>1.8048</v>
      </c>
      <c r="HK94" s="18">
        <v>1.9617800000000001</v>
      </c>
      <c r="HL94" s="18">
        <v>0</v>
      </c>
      <c r="HM94" s="16">
        <v>243729547</v>
      </c>
      <c r="HN94" s="16">
        <v>0</v>
      </c>
      <c r="HO94" s="16">
        <v>7635</v>
      </c>
      <c r="HP94" s="17">
        <v>0</v>
      </c>
      <c r="HQ94" s="16">
        <v>0</v>
      </c>
      <c r="HR94" s="15">
        <v>651.67700000000002</v>
      </c>
      <c r="HS94" s="16">
        <v>0</v>
      </c>
      <c r="HT94" s="16">
        <v>790046</v>
      </c>
      <c r="HU94" s="16">
        <v>1658</v>
      </c>
      <c r="HV94" s="16">
        <v>0</v>
      </c>
      <c r="HW94" s="16">
        <v>0</v>
      </c>
      <c r="HX94" s="16">
        <v>37860</v>
      </c>
      <c r="HY94" s="16">
        <v>130987</v>
      </c>
      <c r="HZ94" s="16">
        <v>6517</v>
      </c>
      <c r="IA94" s="16">
        <v>0</v>
      </c>
      <c r="IB94" s="16">
        <v>0</v>
      </c>
      <c r="IC94" s="16">
        <v>688744</v>
      </c>
      <c r="ID94" s="16">
        <v>3924956</v>
      </c>
      <c r="IE94" s="16">
        <v>0</v>
      </c>
      <c r="IF94" s="16">
        <v>1658</v>
      </c>
      <c r="IG94" s="16">
        <v>0</v>
      </c>
      <c r="IH94" s="16">
        <v>0</v>
      </c>
      <c r="II94" s="16">
        <v>37860</v>
      </c>
      <c r="IJ94" s="16">
        <v>130987</v>
      </c>
      <c r="IK94" s="16">
        <v>6517</v>
      </c>
      <c r="IL94" s="16">
        <v>0</v>
      </c>
      <c r="IM94" s="16">
        <v>0</v>
      </c>
      <c r="IN94" s="16">
        <v>0</v>
      </c>
      <c r="IO94" s="16">
        <v>125978</v>
      </c>
      <c r="IP94" s="16">
        <v>4152236</v>
      </c>
      <c r="IQ94" s="16">
        <v>4137407</v>
      </c>
      <c r="IR94" s="16">
        <v>0</v>
      </c>
      <c r="IS94" s="16">
        <v>4137407</v>
      </c>
      <c r="IT94" s="19">
        <v>0.1</v>
      </c>
      <c r="IU94" s="16">
        <v>413741</v>
      </c>
      <c r="IV94" s="16">
        <v>243729547</v>
      </c>
      <c r="IW94" s="14">
        <v>541.9</v>
      </c>
      <c r="IX94" s="16">
        <v>449768</v>
      </c>
      <c r="IY94" s="16">
        <v>416026</v>
      </c>
      <c r="IZ94" s="16">
        <v>449768</v>
      </c>
      <c r="JA94" s="17">
        <v>0.25</v>
      </c>
      <c r="JB94" s="19">
        <v>0.23119999999999999</v>
      </c>
      <c r="JC94" s="16">
        <v>413741</v>
      </c>
      <c r="JD94" s="16">
        <v>95657</v>
      </c>
      <c r="JE94" s="17">
        <v>7.0000000000000007E-2</v>
      </c>
      <c r="JF94" s="16">
        <v>3443776</v>
      </c>
      <c r="JG94" s="16">
        <v>241064</v>
      </c>
      <c r="JH94" s="16">
        <v>413741</v>
      </c>
      <c r="JI94" s="16">
        <v>95657</v>
      </c>
      <c r="JJ94" s="16">
        <v>241064</v>
      </c>
      <c r="JK94" s="16">
        <v>77020</v>
      </c>
      <c r="JL94" s="16">
        <v>95657</v>
      </c>
      <c r="JM94" s="18">
        <v>0</v>
      </c>
      <c r="JN94" s="16">
        <v>0</v>
      </c>
      <c r="JO94" s="16">
        <v>241064</v>
      </c>
      <c r="JP94" s="16">
        <v>77020</v>
      </c>
      <c r="JQ94" s="16">
        <v>318084</v>
      </c>
      <c r="JR94" s="16">
        <v>4137407</v>
      </c>
      <c r="JS94" s="19">
        <v>0</v>
      </c>
      <c r="JT94" s="16">
        <v>0</v>
      </c>
      <c r="JU94" s="17">
        <v>0</v>
      </c>
      <c r="JV94" s="16">
        <v>3443776</v>
      </c>
      <c r="JW94" s="16">
        <v>0</v>
      </c>
      <c r="JX94" s="16">
        <v>0</v>
      </c>
      <c r="JY94" s="16">
        <v>0</v>
      </c>
      <c r="JZ94" s="16">
        <v>0</v>
      </c>
      <c r="KA94" s="16">
        <v>9613</v>
      </c>
      <c r="KB94" s="16">
        <v>9405</v>
      </c>
      <c r="KC94" s="16">
        <v>208</v>
      </c>
      <c r="KD94" s="16">
        <v>688744</v>
      </c>
      <c r="KE94" s="16">
        <v>208</v>
      </c>
      <c r="KF94" s="16">
        <v>688536</v>
      </c>
      <c r="KG94" s="16">
        <v>384</v>
      </c>
      <c r="KH94" s="16">
        <v>208</v>
      </c>
      <c r="KI94" s="16">
        <v>592</v>
      </c>
      <c r="KJ94" s="16">
        <v>1316140</v>
      </c>
      <c r="KK94" s="16">
        <v>688536</v>
      </c>
      <c r="KL94" s="18">
        <v>2004676</v>
      </c>
      <c r="KM94" s="16">
        <v>77020</v>
      </c>
      <c r="KN94" s="16">
        <v>0</v>
      </c>
      <c r="KO94" s="16">
        <v>0</v>
      </c>
      <c r="KP94" s="16">
        <v>0</v>
      </c>
      <c r="KQ94" s="16">
        <v>2081696</v>
      </c>
      <c r="KR94" s="16">
        <v>91076</v>
      </c>
      <c r="KS94" s="16">
        <v>0</v>
      </c>
      <c r="KT94" s="16">
        <v>0</v>
      </c>
      <c r="KU94" s="16">
        <v>2172772</v>
      </c>
      <c r="KV94" s="16">
        <v>77020</v>
      </c>
      <c r="KW94" s="16">
        <v>2095752</v>
      </c>
      <c r="KX94" s="16">
        <v>243729547</v>
      </c>
      <c r="KY94" s="16">
        <v>8.5986799999999999</v>
      </c>
      <c r="KZ94" s="16">
        <v>77020</v>
      </c>
      <c r="LA94" s="16">
        <v>243729547</v>
      </c>
      <c r="LB94" s="16">
        <v>0.31601000000000001</v>
      </c>
      <c r="LC94" s="16">
        <v>8.5986799999999999</v>
      </c>
      <c r="LD94" s="16">
        <v>8.9146900000000002</v>
      </c>
      <c r="LE94" s="16">
        <v>214760</v>
      </c>
      <c r="LF94" s="16">
        <v>0</v>
      </c>
      <c r="LG94" s="16">
        <v>34109</v>
      </c>
      <c r="LH94" s="16">
        <v>38029</v>
      </c>
      <c r="LI94" s="16">
        <v>270</v>
      </c>
      <c r="LJ94" s="16">
        <v>26554</v>
      </c>
      <c r="LK94" s="16">
        <v>3057</v>
      </c>
      <c r="LL94" s="16">
        <v>37860</v>
      </c>
      <c r="LM94" s="16">
        <v>278919</v>
      </c>
      <c r="LN94" s="16">
        <v>4152236</v>
      </c>
      <c r="LO94" s="18">
        <v>278919</v>
      </c>
      <c r="LP94" s="16">
        <v>3873317</v>
      </c>
      <c r="LQ94" s="16">
        <v>6046467</v>
      </c>
      <c r="LR94" s="18">
        <v>0</v>
      </c>
      <c r="LS94" s="18">
        <v>0</v>
      </c>
      <c r="LT94" s="18">
        <v>318084</v>
      </c>
      <c r="LU94" s="16">
        <v>0</v>
      </c>
      <c r="LV94" s="16">
        <v>125978</v>
      </c>
      <c r="LW94" s="16">
        <v>0</v>
      </c>
      <c r="LX94" s="16">
        <v>0</v>
      </c>
      <c r="LY94" s="16">
        <v>0</v>
      </c>
      <c r="LZ94" s="16">
        <v>0</v>
      </c>
      <c r="MA94" s="16">
        <v>0</v>
      </c>
      <c r="MB94" s="16">
        <v>2081696</v>
      </c>
      <c r="MC94" s="16">
        <v>125978</v>
      </c>
      <c r="MD94" s="16">
        <v>0</v>
      </c>
      <c r="ME94" s="16">
        <v>241064</v>
      </c>
      <c r="MF94" s="16">
        <v>0</v>
      </c>
      <c r="MG94" s="16">
        <v>14941</v>
      </c>
      <c r="MH94" s="16">
        <v>592</v>
      </c>
      <c r="MI94" s="16">
        <v>0</v>
      </c>
      <c r="MJ94" s="16">
        <v>2464271</v>
      </c>
      <c r="MK94" s="16">
        <v>243729547</v>
      </c>
      <c r="ML94" s="16">
        <v>1.34</v>
      </c>
      <c r="MM94" s="16">
        <v>326598</v>
      </c>
      <c r="MN94" s="16">
        <v>0</v>
      </c>
      <c r="MO94" s="16">
        <v>3443776</v>
      </c>
      <c r="MP94" s="16">
        <v>0</v>
      </c>
      <c r="MQ94" s="16">
        <v>326598</v>
      </c>
      <c r="MR94" s="16">
        <v>0</v>
      </c>
      <c r="MS94" s="16">
        <v>326598</v>
      </c>
      <c r="MT94" s="17">
        <v>7.0000000000000007E-2</v>
      </c>
      <c r="MU94" s="17">
        <v>0</v>
      </c>
      <c r="MV94" s="17">
        <v>0</v>
      </c>
      <c r="MW94" s="17">
        <v>0</v>
      </c>
      <c r="MX94" s="17">
        <v>0</v>
      </c>
      <c r="MY94" s="17">
        <v>7.0000000000000007E-2</v>
      </c>
      <c r="MZ94" s="16">
        <v>241064</v>
      </c>
      <c r="NA94" s="16">
        <v>0</v>
      </c>
      <c r="NB94" s="18">
        <v>0</v>
      </c>
      <c r="NC94" s="16">
        <v>0</v>
      </c>
      <c r="ND94" s="17">
        <v>241064</v>
      </c>
      <c r="NE94" s="16">
        <v>325000</v>
      </c>
      <c r="NF94" s="16">
        <v>0</v>
      </c>
      <c r="NG94" s="16">
        <v>80431</v>
      </c>
      <c r="NH94" s="16">
        <v>0</v>
      </c>
      <c r="NI94" s="16">
        <v>0</v>
      </c>
      <c r="NJ94" s="17">
        <v>0</v>
      </c>
      <c r="NK94" s="17">
        <v>456338</v>
      </c>
    </row>
    <row r="95" spans="1:375" x14ac:dyDescent="0.55000000000000004">
      <c r="A95" s="13" t="s">
        <v>1177</v>
      </c>
      <c r="B95" s="13" t="s">
        <v>1248</v>
      </c>
      <c r="C95" s="13" t="s">
        <v>1249</v>
      </c>
      <c r="D95" s="13" t="s">
        <v>186</v>
      </c>
      <c r="E95" s="14">
        <v>525.20000000000005</v>
      </c>
      <c r="F95" s="15">
        <v>-3.2000000000000001E-2</v>
      </c>
      <c r="G95" s="16">
        <v>7462</v>
      </c>
      <c r="H95" s="16">
        <v>-239</v>
      </c>
      <c r="I95" s="16">
        <v>6553</v>
      </c>
      <c r="J95" s="15">
        <v>-3.2000000000000001E-2</v>
      </c>
      <c r="K95" s="16">
        <v>-210</v>
      </c>
      <c r="L95" s="16">
        <v>7462</v>
      </c>
      <c r="M95" s="16">
        <v>222</v>
      </c>
      <c r="N95" s="16">
        <v>7684</v>
      </c>
      <c r="O95" s="17">
        <v>684.39</v>
      </c>
      <c r="P95" s="17">
        <v>59.76</v>
      </c>
      <c r="Q95" s="14">
        <v>525.20000000000005</v>
      </c>
      <c r="R95" s="17">
        <v>584.96</v>
      </c>
      <c r="S95" s="17">
        <v>0.74</v>
      </c>
      <c r="T95" s="17">
        <v>585.70000000000005</v>
      </c>
      <c r="U95" s="15">
        <v>23.26</v>
      </c>
      <c r="V95" s="15">
        <v>2.4689999999999999</v>
      </c>
      <c r="W95" s="15">
        <f>Data_AidAndLevy4[[#This Row],[L310]]*Data_AidAndLevy4[[#This Row],[L203]]</f>
        <v>18971.795999999998</v>
      </c>
      <c r="X95" s="17">
        <v>0.73</v>
      </c>
      <c r="Y95" s="17">
        <f>Data_AidAndLevy4[[#This Row],[L311]]*Data_AidAndLevy4[[#This Row],[L203]]</f>
        <v>5609.32</v>
      </c>
      <c r="Z95" s="15">
        <v>0</v>
      </c>
      <c r="AA95" s="15">
        <v>26.459</v>
      </c>
      <c r="AB95" s="17">
        <v>584.96</v>
      </c>
      <c r="AC95" s="15">
        <v>611.41899999999998</v>
      </c>
      <c r="AD95" s="17">
        <v>59.76</v>
      </c>
      <c r="AE95" s="15">
        <v>551.65899999999999</v>
      </c>
      <c r="AF95" s="16">
        <v>7684</v>
      </c>
      <c r="AG95" s="14">
        <v>525.20000000000005</v>
      </c>
      <c r="AH95" s="16">
        <v>4035637</v>
      </c>
      <c r="AI95" s="16">
        <v>4232446</v>
      </c>
      <c r="AJ95" s="17">
        <v>1.01</v>
      </c>
      <c r="AK95" s="16">
        <v>4274770</v>
      </c>
      <c r="AL95" s="16">
        <v>4035637</v>
      </c>
      <c r="AM95" s="16">
        <v>239133</v>
      </c>
      <c r="AN95" s="16">
        <v>7684</v>
      </c>
      <c r="AO95" s="15">
        <v>26.459</v>
      </c>
      <c r="AP95" s="16">
        <v>203311</v>
      </c>
      <c r="AQ95" s="16">
        <v>7684</v>
      </c>
      <c r="AR95" s="17">
        <v>59.76</v>
      </c>
      <c r="AS95" s="16">
        <v>459196</v>
      </c>
      <c r="AT95" s="17">
        <v>703.46</v>
      </c>
      <c r="AU95" s="14">
        <v>525.20000000000005</v>
      </c>
      <c r="AV95" s="16">
        <v>369457</v>
      </c>
      <c r="AW95" s="16">
        <v>388186</v>
      </c>
      <c r="AX95" s="16">
        <v>369457</v>
      </c>
      <c r="AY95" s="16">
        <v>18729</v>
      </c>
      <c r="AZ95" s="16">
        <v>369457</v>
      </c>
      <c r="BA95" s="16">
        <v>388186</v>
      </c>
      <c r="BB95" s="17">
        <v>79.930000000000007</v>
      </c>
      <c r="BC95" s="14">
        <v>525.20000000000005</v>
      </c>
      <c r="BD95" s="16">
        <v>41979</v>
      </c>
      <c r="BE95" s="16">
        <v>44111</v>
      </c>
      <c r="BF95" s="16">
        <v>41979</v>
      </c>
      <c r="BG95" s="16">
        <v>2132</v>
      </c>
      <c r="BH95" s="16">
        <v>41979</v>
      </c>
      <c r="BI95" s="16">
        <v>44111</v>
      </c>
      <c r="BJ95" s="17">
        <v>81.17</v>
      </c>
      <c r="BK95" s="14">
        <v>525.20000000000005</v>
      </c>
      <c r="BL95" s="16">
        <v>42630</v>
      </c>
      <c r="BM95" s="16">
        <v>44707</v>
      </c>
      <c r="BN95" s="16">
        <v>42630</v>
      </c>
      <c r="BO95" s="16">
        <v>2077</v>
      </c>
      <c r="BP95" s="16">
        <v>42630</v>
      </c>
      <c r="BQ95" s="16">
        <v>44707</v>
      </c>
      <c r="BR95" s="17">
        <v>368.53</v>
      </c>
      <c r="BS95" s="14">
        <v>525.20000000000005</v>
      </c>
      <c r="BT95" s="16">
        <v>193552</v>
      </c>
      <c r="BU95" s="16">
        <v>202944</v>
      </c>
      <c r="BV95" s="16">
        <v>193552</v>
      </c>
      <c r="BW95" s="16">
        <v>9392</v>
      </c>
      <c r="BX95" s="16">
        <v>193552</v>
      </c>
      <c r="BY95" s="16">
        <v>202944</v>
      </c>
      <c r="BZ95" s="17">
        <v>337.26</v>
      </c>
      <c r="CA95" s="17">
        <v>584.96</v>
      </c>
      <c r="CB95" s="16">
        <v>197284</v>
      </c>
      <c r="CC95" s="16">
        <v>206137</v>
      </c>
      <c r="CD95" s="16">
        <v>9466</v>
      </c>
      <c r="CE95" s="16">
        <v>215603</v>
      </c>
      <c r="CF95" s="16">
        <v>197284</v>
      </c>
      <c r="CG95" s="16">
        <v>18319</v>
      </c>
      <c r="CH95" s="14">
        <v>525.20000000000005</v>
      </c>
      <c r="CI95" s="16">
        <v>9</v>
      </c>
      <c r="CJ95" s="14">
        <v>0</v>
      </c>
      <c r="CK95" s="16">
        <v>534</v>
      </c>
      <c r="CL95" s="17">
        <v>62.47</v>
      </c>
      <c r="CM95" s="16">
        <v>33359</v>
      </c>
      <c r="CN95" s="16">
        <v>534</v>
      </c>
      <c r="CO95" s="17">
        <v>69.650000000000006</v>
      </c>
      <c r="CP95" s="16">
        <v>37193</v>
      </c>
      <c r="CQ95" s="17">
        <v>0.74</v>
      </c>
      <c r="CR95" s="17">
        <v>337.26</v>
      </c>
      <c r="CS95" s="16">
        <v>250</v>
      </c>
      <c r="CT95" s="17">
        <v>41.7</v>
      </c>
      <c r="CU95" s="17">
        <v>584.96</v>
      </c>
      <c r="CV95" s="16">
        <v>24393</v>
      </c>
      <c r="CW95" s="16">
        <v>25615</v>
      </c>
      <c r="CX95" s="16">
        <v>24393</v>
      </c>
      <c r="CY95" s="16">
        <v>1222</v>
      </c>
      <c r="CZ95" s="16">
        <v>24393</v>
      </c>
      <c r="DA95" s="16">
        <v>25615</v>
      </c>
      <c r="DB95" s="17">
        <v>4.8</v>
      </c>
      <c r="DC95" s="17">
        <v>584.96</v>
      </c>
      <c r="DD95" s="16">
        <v>2808</v>
      </c>
      <c r="DE95" s="16">
        <v>2945</v>
      </c>
      <c r="DF95" s="16">
        <v>2808</v>
      </c>
      <c r="DG95" s="16">
        <v>137</v>
      </c>
      <c r="DH95" s="16">
        <v>2808</v>
      </c>
      <c r="DI95" s="16">
        <v>2945</v>
      </c>
      <c r="DJ95" s="16">
        <v>4035637</v>
      </c>
      <c r="DK95" s="16">
        <v>239133</v>
      </c>
      <c r="DL95" s="16">
        <v>203311</v>
      </c>
      <c r="DM95" s="16">
        <v>459196</v>
      </c>
      <c r="DN95" s="16">
        <v>388186</v>
      </c>
      <c r="DO95" s="16">
        <v>44111</v>
      </c>
      <c r="DP95" s="16">
        <v>44707</v>
      </c>
      <c r="DQ95" s="16">
        <v>202944</v>
      </c>
      <c r="DR95" s="16">
        <v>197284</v>
      </c>
      <c r="DS95" s="16">
        <v>18319</v>
      </c>
      <c r="DT95" s="16">
        <v>33359</v>
      </c>
      <c r="DU95" s="16">
        <v>37193</v>
      </c>
      <c r="DV95" s="16">
        <v>250</v>
      </c>
      <c r="DW95" s="16">
        <v>25615</v>
      </c>
      <c r="DX95" s="16">
        <v>2945</v>
      </c>
      <c r="DY95" s="16">
        <v>48097</v>
      </c>
      <c r="DZ95" s="16">
        <v>185308</v>
      </c>
      <c r="EA95" s="16">
        <v>-239</v>
      </c>
      <c r="EB95" s="16">
        <v>6069162</v>
      </c>
      <c r="EC95" s="16">
        <v>324912660</v>
      </c>
      <c r="ED95" s="18">
        <v>5.4</v>
      </c>
      <c r="EE95" s="16">
        <v>1754528</v>
      </c>
      <c r="EF95" s="16">
        <v>25693</v>
      </c>
      <c r="EG95" s="16">
        <v>25481</v>
      </c>
      <c r="EH95" s="16">
        <v>212</v>
      </c>
      <c r="EI95" s="16">
        <v>1754528</v>
      </c>
      <c r="EJ95" s="16">
        <v>1754740</v>
      </c>
      <c r="EK95" s="16">
        <v>83593237</v>
      </c>
      <c r="EL95" s="16">
        <v>80065218</v>
      </c>
      <c r="EM95" s="16">
        <v>3528019</v>
      </c>
      <c r="EN95" s="18">
        <v>5.4</v>
      </c>
      <c r="EO95" s="16">
        <v>19051</v>
      </c>
      <c r="EP95" s="16">
        <v>0</v>
      </c>
      <c r="EQ95" s="16">
        <v>0</v>
      </c>
      <c r="ER95" s="16">
        <v>0</v>
      </c>
      <c r="ES95" s="16">
        <v>19051</v>
      </c>
      <c r="ET95" s="16">
        <v>19051</v>
      </c>
      <c r="EU95" s="16">
        <v>1754740</v>
      </c>
      <c r="EV95" s="16">
        <v>1773791</v>
      </c>
      <c r="EW95" s="16">
        <v>6749</v>
      </c>
      <c r="EX95" s="15">
        <v>551.65899999999999</v>
      </c>
      <c r="EY95" s="16">
        <v>3723147</v>
      </c>
      <c r="EZ95" s="16">
        <v>6749</v>
      </c>
      <c r="FA95" s="17">
        <v>59.76</v>
      </c>
      <c r="FB95" s="16">
        <v>403320</v>
      </c>
      <c r="FC95" s="16">
        <v>264</v>
      </c>
      <c r="FD95" s="17">
        <v>585.70000000000005</v>
      </c>
      <c r="FE95" s="16">
        <v>154625</v>
      </c>
      <c r="FF95" s="16">
        <v>25615</v>
      </c>
      <c r="FG95" s="16">
        <v>2945</v>
      </c>
      <c r="FH95" s="16">
        <v>183185</v>
      </c>
      <c r="FI95" s="16">
        <v>3723147</v>
      </c>
      <c r="FJ95" s="16">
        <v>403320</v>
      </c>
      <c r="FK95" s="16">
        <v>-210</v>
      </c>
      <c r="FL95" s="16">
        <v>388186</v>
      </c>
      <c r="FM95" s="16">
        <v>44111</v>
      </c>
      <c r="FN95" s="16">
        <v>44707</v>
      </c>
      <c r="FO95" s="16">
        <v>202944</v>
      </c>
      <c r="FP95" s="16">
        <v>4989390</v>
      </c>
      <c r="FQ95" s="16">
        <v>1773791</v>
      </c>
      <c r="FR95" s="16">
        <v>3215599</v>
      </c>
      <c r="FS95" s="15">
        <v>611.41899999999998</v>
      </c>
      <c r="FT95" s="16">
        <v>300</v>
      </c>
      <c r="FU95" s="16">
        <v>183426</v>
      </c>
      <c r="FV95" s="16">
        <v>3215599</v>
      </c>
      <c r="FW95" s="16">
        <v>0</v>
      </c>
      <c r="FX95" s="14">
        <v>11.5</v>
      </c>
      <c r="FY95" s="16">
        <v>7635</v>
      </c>
      <c r="FZ95" s="16">
        <v>87803</v>
      </c>
      <c r="GA95" s="14">
        <v>0</v>
      </c>
      <c r="GB95" s="16">
        <v>7413</v>
      </c>
      <c r="GC95" s="16">
        <v>0</v>
      </c>
      <c r="GD95" s="16">
        <v>87803</v>
      </c>
      <c r="GE95" s="16">
        <v>87803</v>
      </c>
      <c r="GF95" s="16">
        <v>6069162</v>
      </c>
      <c r="GG95" s="16">
        <v>4989390</v>
      </c>
      <c r="GH95" s="16">
        <v>0</v>
      </c>
      <c r="GI95" s="16">
        <v>1079772</v>
      </c>
      <c r="GJ95" s="16">
        <v>324912660</v>
      </c>
      <c r="GK95" s="16">
        <v>312781189</v>
      </c>
      <c r="GL95" s="16">
        <v>12131471</v>
      </c>
      <c r="GM95" s="16">
        <v>312781189</v>
      </c>
      <c r="GN95" s="18">
        <v>3.8800000000000001E-2</v>
      </c>
      <c r="GO95" s="16">
        <v>5835</v>
      </c>
      <c r="GP95" s="16">
        <v>226</v>
      </c>
      <c r="GQ95" s="16">
        <v>5835</v>
      </c>
      <c r="GR95" s="16">
        <v>226</v>
      </c>
      <c r="GS95" s="16">
        <v>5609</v>
      </c>
      <c r="GT95" s="16">
        <v>886</v>
      </c>
      <c r="GU95" s="16">
        <v>685</v>
      </c>
      <c r="GV95" s="16">
        <v>201</v>
      </c>
      <c r="GW95" s="15">
        <v>611.41899999999998</v>
      </c>
      <c r="GX95" s="16">
        <v>122895</v>
      </c>
      <c r="GY95" s="15">
        <v>611.41899999999998</v>
      </c>
      <c r="GZ95" s="16">
        <v>10</v>
      </c>
      <c r="HA95" s="16">
        <v>6114</v>
      </c>
      <c r="HB95" s="15">
        <v>611.41899999999998</v>
      </c>
      <c r="HC95" s="16">
        <v>7635</v>
      </c>
      <c r="HD95" s="15">
        <v>0.11600000000000001</v>
      </c>
      <c r="HE95" s="16">
        <v>541717</v>
      </c>
      <c r="HF95" s="16">
        <v>122895</v>
      </c>
      <c r="HG95" s="16">
        <v>6114</v>
      </c>
      <c r="HH95" s="16">
        <v>412708</v>
      </c>
      <c r="HI95" s="16">
        <v>324912660</v>
      </c>
      <c r="HJ95" s="18">
        <v>1.2702100000000001</v>
      </c>
      <c r="HK95" s="18">
        <v>1.9617800000000001</v>
      </c>
      <c r="HL95" s="18">
        <v>0</v>
      </c>
      <c r="HM95" s="16">
        <v>324912660</v>
      </c>
      <c r="HN95" s="16">
        <v>0</v>
      </c>
      <c r="HO95" s="16">
        <v>7635</v>
      </c>
      <c r="HP95" s="17">
        <v>0</v>
      </c>
      <c r="HQ95" s="16">
        <v>0</v>
      </c>
      <c r="HR95" s="15">
        <v>611.41899999999998</v>
      </c>
      <c r="HS95" s="16">
        <v>0</v>
      </c>
      <c r="HT95" s="16">
        <v>1079772</v>
      </c>
      <c r="HU95" s="16">
        <v>5609</v>
      </c>
      <c r="HV95" s="16">
        <v>3607</v>
      </c>
      <c r="HW95" s="16">
        <v>0</v>
      </c>
      <c r="HX95" s="16">
        <v>48097</v>
      </c>
      <c r="HY95" s="16">
        <v>122895</v>
      </c>
      <c r="HZ95" s="16">
        <v>6114</v>
      </c>
      <c r="IA95" s="16">
        <v>0</v>
      </c>
      <c r="IB95" s="16">
        <v>0</v>
      </c>
      <c r="IC95" s="16">
        <v>989644</v>
      </c>
      <c r="ID95" s="16">
        <v>3215599</v>
      </c>
      <c r="IE95" s="16">
        <v>0</v>
      </c>
      <c r="IF95" s="16">
        <v>5609</v>
      </c>
      <c r="IG95" s="16">
        <v>3607</v>
      </c>
      <c r="IH95" s="16">
        <v>0</v>
      </c>
      <c r="II95" s="16">
        <v>48097</v>
      </c>
      <c r="IJ95" s="16">
        <v>122895</v>
      </c>
      <c r="IK95" s="16">
        <v>6114</v>
      </c>
      <c r="IL95" s="16">
        <v>0</v>
      </c>
      <c r="IM95" s="16">
        <v>0</v>
      </c>
      <c r="IN95" s="16">
        <v>0</v>
      </c>
      <c r="IO95" s="16">
        <v>87803</v>
      </c>
      <c r="IP95" s="16">
        <v>3393530</v>
      </c>
      <c r="IQ95" s="16">
        <v>4035637</v>
      </c>
      <c r="IR95" s="16">
        <v>239133</v>
      </c>
      <c r="IS95" s="16">
        <v>4274770</v>
      </c>
      <c r="IT95" s="19">
        <v>0.1</v>
      </c>
      <c r="IU95" s="16">
        <v>427477</v>
      </c>
      <c r="IV95" s="16">
        <v>324912660</v>
      </c>
      <c r="IW95" s="14">
        <v>525.20000000000005</v>
      </c>
      <c r="IX95" s="16">
        <v>618646</v>
      </c>
      <c r="IY95" s="16">
        <v>416026</v>
      </c>
      <c r="IZ95" s="16">
        <v>618646</v>
      </c>
      <c r="JA95" s="17">
        <v>0.25</v>
      </c>
      <c r="JB95" s="19">
        <v>0.1681</v>
      </c>
      <c r="JC95" s="16">
        <v>427477</v>
      </c>
      <c r="JD95" s="16">
        <v>71859</v>
      </c>
      <c r="JE95" s="17">
        <v>0.09</v>
      </c>
      <c r="JF95" s="16">
        <v>3811804</v>
      </c>
      <c r="JG95" s="16">
        <v>343062</v>
      </c>
      <c r="JH95" s="16">
        <v>427477</v>
      </c>
      <c r="JI95" s="16">
        <v>71859</v>
      </c>
      <c r="JJ95" s="16">
        <v>343062</v>
      </c>
      <c r="JK95" s="16">
        <v>12556</v>
      </c>
      <c r="JL95" s="16">
        <v>71859</v>
      </c>
      <c r="JM95" s="18">
        <v>0</v>
      </c>
      <c r="JN95" s="16">
        <v>0</v>
      </c>
      <c r="JO95" s="16">
        <v>343062</v>
      </c>
      <c r="JP95" s="16">
        <v>12556</v>
      </c>
      <c r="JQ95" s="16">
        <v>355618</v>
      </c>
      <c r="JR95" s="16">
        <v>4274770</v>
      </c>
      <c r="JS95" s="19">
        <v>0</v>
      </c>
      <c r="JT95" s="16">
        <v>0</v>
      </c>
      <c r="JU95" s="17">
        <v>0</v>
      </c>
      <c r="JV95" s="16">
        <v>3811804</v>
      </c>
      <c r="JW95" s="16">
        <v>0</v>
      </c>
      <c r="JX95" s="16">
        <v>0</v>
      </c>
      <c r="JY95" s="16">
        <v>0</v>
      </c>
      <c r="JZ95" s="16">
        <v>0</v>
      </c>
      <c r="KA95" s="16">
        <v>12025</v>
      </c>
      <c r="KB95" s="16">
        <v>11926</v>
      </c>
      <c r="KC95" s="16">
        <v>99</v>
      </c>
      <c r="KD95" s="16">
        <v>989644</v>
      </c>
      <c r="KE95" s="16">
        <v>99</v>
      </c>
      <c r="KF95" s="16">
        <v>989545</v>
      </c>
      <c r="KG95" s="16">
        <v>212</v>
      </c>
      <c r="KH95" s="16">
        <v>99</v>
      </c>
      <c r="KI95" s="16">
        <v>311</v>
      </c>
      <c r="KJ95" s="16">
        <v>1754528</v>
      </c>
      <c r="KK95" s="16">
        <v>989545</v>
      </c>
      <c r="KL95" s="18">
        <v>2744073</v>
      </c>
      <c r="KM95" s="16">
        <v>12556</v>
      </c>
      <c r="KN95" s="16">
        <v>0</v>
      </c>
      <c r="KO95" s="16">
        <v>0</v>
      </c>
      <c r="KP95" s="16">
        <v>0</v>
      </c>
      <c r="KQ95" s="16">
        <v>2756629</v>
      </c>
      <c r="KR95" s="16">
        <v>0</v>
      </c>
      <c r="KS95" s="16">
        <v>0</v>
      </c>
      <c r="KT95" s="16">
        <v>0</v>
      </c>
      <c r="KU95" s="16">
        <v>2756629</v>
      </c>
      <c r="KV95" s="16">
        <v>12556</v>
      </c>
      <c r="KW95" s="16">
        <v>2744073</v>
      </c>
      <c r="KX95" s="16">
        <v>324912660</v>
      </c>
      <c r="KY95" s="16">
        <v>8.44557</v>
      </c>
      <c r="KZ95" s="16">
        <v>12556</v>
      </c>
      <c r="LA95" s="16">
        <v>324912660</v>
      </c>
      <c r="LB95" s="16">
        <v>3.8640000000000001E-2</v>
      </c>
      <c r="LC95" s="16">
        <v>8.44557</v>
      </c>
      <c r="LD95" s="16">
        <v>8.4842099999999991</v>
      </c>
      <c r="LE95" s="16">
        <v>197284</v>
      </c>
      <c r="LF95" s="16">
        <v>18319</v>
      </c>
      <c r="LG95" s="16">
        <v>33359</v>
      </c>
      <c r="LH95" s="16">
        <v>37193</v>
      </c>
      <c r="LI95" s="16">
        <v>250</v>
      </c>
      <c r="LJ95" s="16">
        <v>25615</v>
      </c>
      <c r="LK95" s="16">
        <v>2945</v>
      </c>
      <c r="LL95" s="16">
        <v>48097</v>
      </c>
      <c r="LM95" s="16">
        <v>266868</v>
      </c>
      <c r="LN95" s="16">
        <v>3393530</v>
      </c>
      <c r="LO95" s="18">
        <v>266868</v>
      </c>
      <c r="LP95" s="16">
        <v>3126662</v>
      </c>
      <c r="LQ95" s="16">
        <v>6069162</v>
      </c>
      <c r="LR95" s="18">
        <v>0</v>
      </c>
      <c r="LS95" s="18">
        <v>0</v>
      </c>
      <c r="LT95" s="18">
        <v>355618</v>
      </c>
      <c r="LU95" s="16">
        <v>0</v>
      </c>
      <c r="LV95" s="16">
        <v>87803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2756629</v>
      </c>
      <c r="MC95" s="16">
        <v>87803</v>
      </c>
      <c r="MD95" s="16">
        <v>0</v>
      </c>
      <c r="ME95" s="16">
        <v>343062</v>
      </c>
      <c r="MF95" s="16">
        <v>0</v>
      </c>
      <c r="MG95" s="16">
        <v>19051</v>
      </c>
      <c r="MH95" s="16">
        <v>311</v>
      </c>
      <c r="MI95" s="16">
        <v>0</v>
      </c>
      <c r="MJ95" s="16">
        <v>3206856</v>
      </c>
      <c r="MK95" s="16">
        <v>324912660</v>
      </c>
      <c r="ML95" s="16">
        <v>0.67</v>
      </c>
      <c r="MM95" s="16">
        <v>217691</v>
      </c>
      <c r="MN95" s="16">
        <v>0</v>
      </c>
      <c r="MO95" s="16">
        <v>3811804</v>
      </c>
      <c r="MP95" s="16">
        <v>0</v>
      </c>
      <c r="MQ95" s="16">
        <v>217691</v>
      </c>
      <c r="MR95" s="16">
        <v>0</v>
      </c>
      <c r="MS95" s="16">
        <v>217691</v>
      </c>
      <c r="MT95" s="17">
        <v>0.09</v>
      </c>
      <c r="MU95" s="17">
        <v>0</v>
      </c>
      <c r="MV95" s="17">
        <v>0</v>
      </c>
      <c r="MW95" s="17">
        <v>0</v>
      </c>
      <c r="MX95" s="17">
        <v>0</v>
      </c>
      <c r="MY95" s="17">
        <v>0.09</v>
      </c>
      <c r="MZ95" s="16">
        <v>343062</v>
      </c>
      <c r="NA95" s="16">
        <v>0</v>
      </c>
      <c r="NB95" s="18">
        <v>0</v>
      </c>
      <c r="NC95" s="16">
        <v>0</v>
      </c>
      <c r="ND95" s="17">
        <v>343062</v>
      </c>
      <c r="NE95" s="16">
        <v>850000</v>
      </c>
      <c r="NF95" s="16">
        <v>0</v>
      </c>
      <c r="NG95" s="16">
        <v>107221</v>
      </c>
      <c r="NH95" s="16">
        <v>0</v>
      </c>
      <c r="NI95" s="16">
        <v>0</v>
      </c>
      <c r="NJ95" s="17">
        <v>43863</v>
      </c>
      <c r="NK95" s="17">
        <v>0</v>
      </c>
    </row>
    <row r="96" spans="1:375" x14ac:dyDescent="0.55000000000000004">
      <c r="A96" s="13" t="s">
        <v>1179</v>
      </c>
      <c r="B96" s="13" t="s">
        <v>1250</v>
      </c>
      <c r="C96" s="13" t="s">
        <v>329</v>
      </c>
      <c r="D96" s="13" t="s">
        <v>330</v>
      </c>
      <c r="E96" s="14">
        <v>528.5</v>
      </c>
      <c r="F96" s="15">
        <v>0.93899999999999995</v>
      </c>
      <c r="G96" s="16">
        <v>7442</v>
      </c>
      <c r="H96" s="16">
        <v>-454</v>
      </c>
      <c r="I96" s="16">
        <v>6553</v>
      </c>
      <c r="J96" s="15">
        <v>0.93899999999999995</v>
      </c>
      <c r="K96" s="16">
        <v>6153</v>
      </c>
      <c r="L96" s="16">
        <v>7442</v>
      </c>
      <c r="M96" s="16">
        <v>222</v>
      </c>
      <c r="N96" s="16">
        <v>7664</v>
      </c>
      <c r="O96" s="17">
        <v>691.41</v>
      </c>
      <c r="P96" s="17">
        <v>90.67</v>
      </c>
      <c r="Q96" s="14">
        <v>528.5</v>
      </c>
      <c r="R96" s="17">
        <v>619.16999999999996</v>
      </c>
      <c r="S96" s="17">
        <v>1.3</v>
      </c>
      <c r="T96" s="17">
        <v>620.47</v>
      </c>
      <c r="U96" s="15">
        <v>26.55</v>
      </c>
      <c r="V96" s="15">
        <v>2.8130000000000002</v>
      </c>
      <c r="W96" s="15">
        <f>Data_AidAndLevy4[[#This Row],[L310]]*Data_AidAndLevy4[[#This Row],[L203]]</f>
        <v>21558.832000000002</v>
      </c>
      <c r="X96" s="17">
        <v>0</v>
      </c>
      <c r="Y96" s="17">
        <f>Data_AidAndLevy4[[#This Row],[L311]]*Data_AidAndLevy4[[#This Row],[L203]]</f>
        <v>0</v>
      </c>
      <c r="Z96" s="15">
        <v>0</v>
      </c>
      <c r="AA96" s="15">
        <v>29.363</v>
      </c>
      <c r="AB96" s="17">
        <v>619.16999999999996</v>
      </c>
      <c r="AC96" s="15">
        <v>648.53300000000002</v>
      </c>
      <c r="AD96" s="17">
        <v>90.67</v>
      </c>
      <c r="AE96" s="15">
        <v>557.86300000000006</v>
      </c>
      <c r="AF96" s="16">
        <v>7664</v>
      </c>
      <c r="AG96" s="14">
        <v>528.5</v>
      </c>
      <c r="AH96" s="16">
        <v>4050424</v>
      </c>
      <c r="AI96" s="16">
        <v>3922678</v>
      </c>
      <c r="AJ96" s="17">
        <v>1.01</v>
      </c>
      <c r="AK96" s="16">
        <v>3961905</v>
      </c>
      <c r="AL96" s="16">
        <v>4050424</v>
      </c>
      <c r="AM96" s="16">
        <v>0</v>
      </c>
      <c r="AN96" s="16">
        <v>7664</v>
      </c>
      <c r="AO96" s="15">
        <v>29.363</v>
      </c>
      <c r="AP96" s="16">
        <v>225038</v>
      </c>
      <c r="AQ96" s="16">
        <v>7664</v>
      </c>
      <c r="AR96" s="17">
        <v>90.67</v>
      </c>
      <c r="AS96" s="16">
        <v>694895</v>
      </c>
      <c r="AT96" s="17">
        <v>710.48</v>
      </c>
      <c r="AU96" s="14">
        <v>528.5</v>
      </c>
      <c r="AV96" s="16">
        <v>375489</v>
      </c>
      <c r="AW96" s="16">
        <v>364442</v>
      </c>
      <c r="AX96" s="16">
        <v>375489</v>
      </c>
      <c r="AY96" s="16">
        <v>0</v>
      </c>
      <c r="AZ96" s="16">
        <v>375489</v>
      </c>
      <c r="BA96" s="16">
        <v>375489</v>
      </c>
      <c r="BB96" s="17">
        <v>79.23</v>
      </c>
      <c r="BC96" s="14">
        <v>528.5</v>
      </c>
      <c r="BD96" s="16">
        <v>41873</v>
      </c>
      <c r="BE96" s="16">
        <v>40624</v>
      </c>
      <c r="BF96" s="16">
        <v>41873</v>
      </c>
      <c r="BG96" s="16">
        <v>0</v>
      </c>
      <c r="BH96" s="16">
        <v>41873</v>
      </c>
      <c r="BI96" s="16">
        <v>41873</v>
      </c>
      <c r="BJ96" s="17">
        <v>72.94</v>
      </c>
      <c r="BK96" s="14">
        <v>528.5</v>
      </c>
      <c r="BL96" s="16">
        <v>38549</v>
      </c>
      <c r="BM96" s="16">
        <v>37208</v>
      </c>
      <c r="BN96" s="16">
        <v>38549</v>
      </c>
      <c r="BO96" s="16">
        <v>0</v>
      </c>
      <c r="BP96" s="16">
        <v>38549</v>
      </c>
      <c r="BQ96" s="16">
        <v>38549</v>
      </c>
      <c r="BR96" s="17">
        <v>368.53</v>
      </c>
      <c r="BS96" s="14">
        <v>528.5</v>
      </c>
      <c r="BT96" s="16">
        <v>194768</v>
      </c>
      <c r="BU96" s="16">
        <v>188596</v>
      </c>
      <c r="BV96" s="16">
        <v>194768</v>
      </c>
      <c r="BW96" s="16">
        <v>0</v>
      </c>
      <c r="BX96" s="16">
        <v>194768</v>
      </c>
      <c r="BY96" s="16">
        <v>194768</v>
      </c>
      <c r="BZ96" s="17">
        <v>333.94</v>
      </c>
      <c r="CA96" s="17">
        <v>619.16999999999996</v>
      </c>
      <c r="CB96" s="16">
        <v>206766</v>
      </c>
      <c r="CC96" s="16">
        <v>198416</v>
      </c>
      <c r="CD96" s="16">
        <v>5019</v>
      </c>
      <c r="CE96" s="16">
        <v>203435</v>
      </c>
      <c r="CF96" s="16">
        <v>206766</v>
      </c>
      <c r="CG96" s="16">
        <v>0</v>
      </c>
      <c r="CH96" s="14">
        <v>528.5</v>
      </c>
      <c r="CI96" s="16">
        <v>0</v>
      </c>
      <c r="CJ96" s="14">
        <v>0</v>
      </c>
      <c r="CK96" s="16">
        <v>529</v>
      </c>
      <c r="CL96" s="17">
        <v>62.17</v>
      </c>
      <c r="CM96" s="16">
        <v>32888</v>
      </c>
      <c r="CN96" s="16">
        <v>529</v>
      </c>
      <c r="CO96" s="17">
        <v>68.73</v>
      </c>
      <c r="CP96" s="16">
        <v>36358</v>
      </c>
      <c r="CQ96" s="17">
        <v>1.3</v>
      </c>
      <c r="CR96" s="17">
        <v>333.94</v>
      </c>
      <c r="CS96" s="16">
        <v>434</v>
      </c>
      <c r="CT96" s="17">
        <v>34.29</v>
      </c>
      <c r="CU96" s="17">
        <v>619.16999999999996</v>
      </c>
      <c r="CV96" s="16">
        <v>21231</v>
      </c>
      <c r="CW96" s="16">
        <v>20373</v>
      </c>
      <c r="CX96" s="16">
        <v>21231</v>
      </c>
      <c r="CY96" s="16">
        <v>0</v>
      </c>
      <c r="CZ96" s="16">
        <v>21231</v>
      </c>
      <c r="DA96" s="16">
        <v>21231</v>
      </c>
      <c r="DB96" s="17">
        <v>3.7</v>
      </c>
      <c r="DC96" s="17">
        <v>619.16999999999996</v>
      </c>
      <c r="DD96" s="16">
        <v>2291</v>
      </c>
      <c r="DE96" s="16">
        <v>2191</v>
      </c>
      <c r="DF96" s="16">
        <v>2291</v>
      </c>
      <c r="DG96" s="16">
        <v>0</v>
      </c>
      <c r="DH96" s="16">
        <v>2291</v>
      </c>
      <c r="DI96" s="16">
        <v>2291</v>
      </c>
      <c r="DJ96" s="16">
        <v>4050424</v>
      </c>
      <c r="DK96" s="16">
        <v>0</v>
      </c>
      <c r="DL96" s="16">
        <v>225038</v>
      </c>
      <c r="DM96" s="16">
        <v>694895</v>
      </c>
      <c r="DN96" s="16">
        <v>375489</v>
      </c>
      <c r="DO96" s="16">
        <v>41873</v>
      </c>
      <c r="DP96" s="16">
        <v>38549</v>
      </c>
      <c r="DQ96" s="16">
        <v>194768</v>
      </c>
      <c r="DR96" s="16">
        <v>206766</v>
      </c>
      <c r="DS96" s="16">
        <v>0</v>
      </c>
      <c r="DT96" s="16">
        <v>32888</v>
      </c>
      <c r="DU96" s="16">
        <v>36358</v>
      </c>
      <c r="DV96" s="16">
        <v>434</v>
      </c>
      <c r="DW96" s="16">
        <v>21231</v>
      </c>
      <c r="DX96" s="16">
        <v>2291</v>
      </c>
      <c r="DY96" s="16">
        <v>41163</v>
      </c>
      <c r="DZ96" s="16">
        <v>172196</v>
      </c>
      <c r="EA96" s="16">
        <v>-454</v>
      </c>
      <c r="EB96" s="16">
        <v>6051583</v>
      </c>
      <c r="EC96" s="16">
        <v>349018394</v>
      </c>
      <c r="ED96" s="18">
        <v>5.4</v>
      </c>
      <c r="EE96" s="16">
        <v>1884699</v>
      </c>
      <c r="EF96" s="16">
        <v>54475</v>
      </c>
      <c r="EG96" s="16">
        <v>55788</v>
      </c>
      <c r="EH96" s="16">
        <v>-1313</v>
      </c>
      <c r="EI96" s="16">
        <v>1884699</v>
      </c>
      <c r="EJ96" s="16">
        <v>1883386</v>
      </c>
      <c r="EK96" s="16">
        <v>24921914</v>
      </c>
      <c r="EL96" s="16">
        <v>22234036</v>
      </c>
      <c r="EM96" s="16">
        <v>2687878</v>
      </c>
      <c r="EN96" s="18">
        <v>5.4</v>
      </c>
      <c r="EO96" s="16">
        <v>14515</v>
      </c>
      <c r="EP96" s="16">
        <v>0</v>
      </c>
      <c r="EQ96" s="16">
        <v>0</v>
      </c>
      <c r="ER96" s="16">
        <v>0</v>
      </c>
      <c r="ES96" s="16">
        <v>14515</v>
      </c>
      <c r="ET96" s="16">
        <v>14515</v>
      </c>
      <c r="EU96" s="16">
        <v>1883386</v>
      </c>
      <c r="EV96" s="16">
        <v>1897901</v>
      </c>
      <c r="EW96" s="16">
        <v>6749</v>
      </c>
      <c r="EX96" s="15">
        <v>557.86300000000006</v>
      </c>
      <c r="EY96" s="16">
        <v>3765017</v>
      </c>
      <c r="EZ96" s="16">
        <v>6749</v>
      </c>
      <c r="FA96" s="17">
        <v>90.67</v>
      </c>
      <c r="FB96" s="16">
        <v>611932</v>
      </c>
      <c r="FC96" s="16">
        <v>264</v>
      </c>
      <c r="FD96" s="17">
        <v>620.47</v>
      </c>
      <c r="FE96" s="16">
        <v>163804</v>
      </c>
      <c r="FF96" s="16">
        <v>21231</v>
      </c>
      <c r="FG96" s="16">
        <v>2291</v>
      </c>
      <c r="FH96" s="16">
        <v>187326</v>
      </c>
      <c r="FI96" s="16">
        <v>3765017</v>
      </c>
      <c r="FJ96" s="16">
        <v>611932</v>
      </c>
      <c r="FK96" s="16">
        <v>6153</v>
      </c>
      <c r="FL96" s="16">
        <v>375489</v>
      </c>
      <c r="FM96" s="16">
        <v>41873</v>
      </c>
      <c r="FN96" s="16">
        <v>38549</v>
      </c>
      <c r="FO96" s="16">
        <v>194768</v>
      </c>
      <c r="FP96" s="16">
        <v>5221107</v>
      </c>
      <c r="FQ96" s="16">
        <v>1897901</v>
      </c>
      <c r="FR96" s="16">
        <v>3323206</v>
      </c>
      <c r="FS96" s="15">
        <v>648.53300000000002</v>
      </c>
      <c r="FT96" s="16">
        <v>300</v>
      </c>
      <c r="FU96" s="16">
        <v>194560</v>
      </c>
      <c r="FV96" s="16">
        <v>3323206</v>
      </c>
      <c r="FW96" s="16">
        <v>0</v>
      </c>
      <c r="FX96" s="14">
        <v>13</v>
      </c>
      <c r="FY96" s="16">
        <v>7635</v>
      </c>
      <c r="FZ96" s="16">
        <v>99255</v>
      </c>
      <c r="GA96" s="14">
        <v>0</v>
      </c>
      <c r="GB96" s="16">
        <v>7413</v>
      </c>
      <c r="GC96" s="16">
        <v>0</v>
      </c>
      <c r="GD96" s="16">
        <v>99255</v>
      </c>
      <c r="GE96" s="16">
        <v>99255</v>
      </c>
      <c r="GF96" s="16">
        <v>6051583</v>
      </c>
      <c r="GG96" s="16">
        <v>5221107</v>
      </c>
      <c r="GH96" s="16">
        <v>0</v>
      </c>
      <c r="GI96" s="16">
        <v>830476</v>
      </c>
      <c r="GJ96" s="16">
        <v>349018394</v>
      </c>
      <c r="GK96" s="16">
        <v>342818142</v>
      </c>
      <c r="GL96" s="16">
        <v>6200252</v>
      </c>
      <c r="GM96" s="16">
        <v>342818142</v>
      </c>
      <c r="GN96" s="18">
        <v>1.8100000000000002E-2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886</v>
      </c>
      <c r="GU96" s="16">
        <v>685</v>
      </c>
      <c r="GV96" s="16">
        <v>201</v>
      </c>
      <c r="GW96" s="15">
        <v>648.53300000000002</v>
      </c>
      <c r="GX96" s="16">
        <v>130355</v>
      </c>
      <c r="GY96" s="15">
        <v>648.53300000000002</v>
      </c>
      <c r="GZ96" s="16">
        <v>10</v>
      </c>
      <c r="HA96" s="16">
        <v>6485</v>
      </c>
      <c r="HB96" s="15">
        <v>648.53300000000002</v>
      </c>
      <c r="HC96" s="16">
        <v>7635</v>
      </c>
      <c r="HD96" s="15">
        <v>0.11600000000000001</v>
      </c>
      <c r="HE96" s="16">
        <v>574600</v>
      </c>
      <c r="HF96" s="16">
        <v>130355</v>
      </c>
      <c r="HG96" s="16">
        <v>6485</v>
      </c>
      <c r="HH96" s="16">
        <v>437760</v>
      </c>
      <c r="HI96" s="16">
        <v>349018394</v>
      </c>
      <c r="HJ96" s="18">
        <v>1.2542599999999999</v>
      </c>
      <c r="HK96" s="18">
        <v>1.9617800000000001</v>
      </c>
      <c r="HL96" s="18">
        <v>0</v>
      </c>
      <c r="HM96" s="16">
        <v>349018394</v>
      </c>
      <c r="HN96" s="16">
        <v>0</v>
      </c>
      <c r="HO96" s="16">
        <v>7635</v>
      </c>
      <c r="HP96" s="17">
        <v>0</v>
      </c>
      <c r="HQ96" s="16">
        <v>0</v>
      </c>
      <c r="HR96" s="15">
        <v>648.53300000000002</v>
      </c>
      <c r="HS96" s="16">
        <v>0</v>
      </c>
      <c r="HT96" s="16">
        <v>830476</v>
      </c>
      <c r="HU96" s="16">
        <v>0</v>
      </c>
      <c r="HV96" s="16">
        <v>0</v>
      </c>
      <c r="HW96" s="16">
        <v>0</v>
      </c>
      <c r="HX96" s="16">
        <v>41163</v>
      </c>
      <c r="HY96" s="16">
        <v>130355</v>
      </c>
      <c r="HZ96" s="16">
        <v>6485</v>
      </c>
      <c r="IA96" s="16">
        <v>0</v>
      </c>
      <c r="IB96" s="16">
        <v>0</v>
      </c>
      <c r="IC96" s="16">
        <v>734799</v>
      </c>
      <c r="ID96" s="16">
        <v>3323206</v>
      </c>
      <c r="IE96" s="16">
        <v>0</v>
      </c>
      <c r="IF96" s="16">
        <v>0</v>
      </c>
      <c r="IG96" s="16">
        <v>0</v>
      </c>
      <c r="IH96" s="16">
        <v>0</v>
      </c>
      <c r="II96" s="16">
        <v>41163</v>
      </c>
      <c r="IJ96" s="16">
        <v>130355</v>
      </c>
      <c r="IK96" s="16">
        <v>6485</v>
      </c>
      <c r="IL96" s="16">
        <v>0</v>
      </c>
      <c r="IM96" s="16">
        <v>0</v>
      </c>
      <c r="IN96" s="16">
        <v>0</v>
      </c>
      <c r="IO96" s="16">
        <v>99255</v>
      </c>
      <c r="IP96" s="16">
        <v>3518138</v>
      </c>
      <c r="IQ96" s="16">
        <v>4050424</v>
      </c>
      <c r="IR96" s="16">
        <v>0</v>
      </c>
      <c r="IS96" s="16">
        <v>4050424</v>
      </c>
      <c r="IT96" s="19">
        <v>0.1</v>
      </c>
      <c r="IU96" s="16">
        <v>405042</v>
      </c>
      <c r="IV96" s="16">
        <v>349018394</v>
      </c>
      <c r="IW96" s="14">
        <v>528.5</v>
      </c>
      <c r="IX96" s="16">
        <v>660394</v>
      </c>
      <c r="IY96" s="16">
        <v>416026</v>
      </c>
      <c r="IZ96" s="16">
        <v>660394</v>
      </c>
      <c r="JA96" s="17">
        <v>0.25</v>
      </c>
      <c r="JB96" s="19">
        <v>0.1575</v>
      </c>
      <c r="JC96" s="16">
        <v>405042</v>
      </c>
      <c r="JD96" s="16">
        <v>63794</v>
      </c>
      <c r="JE96" s="17">
        <v>0.1</v>
      </c>
      <c r="JF96" s="16">
        <v>2906711</v>
      </c>
      <c r="JG96" s="16">
        <v>290671</v>
      </c>
      <c r="JH96" s="16">
        <v>405042</v>
      </c>
      <c r="JI96" s="16">
        <v>63794</v>
      </c>
      <c r="JJ96" s="16">
        <v>290671</v>
      </c>
      <c r="JK96" s="16">
        <v>50577</v>
      </c>
      <c r="JL96" s="16">
        <v>63794</v>
      </c>
      <c r="JM96" s="18">
        <v>0</v>
      </c>
      <c r="JN96" s="16">
        <v>0</v>
      </c>
      <c r="JO96" s="16">
        <v>290671</v>
      </c>
      <c r="JP96" s="16">
        <v>50577</v>
      </c>
      <c r="JQ96" s="16">
        <v>341248</v>
      </c>
      <c r="JR96" s="16">
        <v>4050424</v>
      </c>
      <c r="JS96" s="19">
        <v>0</v>
      </c>
      <c r="JT96" s="16">
        <v>0</v>
      </c>
      <c r="JU96" s="17">
        <v>0</v>
      </c>
      <c r="JV96" s="16">
        <v>2906711</v>
      </c>
      <c r="JW96" s="16">
        <v>0</v>
      </c>
      <c r="JX96" s="16">
        <v>0</v>
      </c>
      <c r="JY96" s="16">
        <v>0</v>
      </c>
      <c r="JZ96" s="16">
        <v>0</v>
      </c>
      <c r="KA96" s="16">
        <v>22977</v>
      </c>
      <c r="KB96" s="16">
        <v>23531</v>
      </c>
      <c r="KC96" s="16">
        <v>-554</v>
      </c>
      <c r="KD96" s="16">
        <v>734799</v>
      </c>
      <c r="KE96" s="16">
        <v>-554</v>
      </c>
      <c r="KF96" s="16">
        <v>735353</v>
      </c>
      <c r="KG96" s="16">
        <v>-1313</v>
      </c>
      <c r="KH96" s="16">
        <v>-554</v>
      </c>
      <c r="KI96" s="16">
        <v>-1867</v>
      </c>
      <c r="KJ96" s="16">
        <v>1884699</v>
      </c>
      <c r="KK96" s="16">
        <v>735353</v>
      </c>
      <c r="KL96" s="18">
        <v>2620052</v>
      </c>
      <c r="KM96" s="16">
        <v>50577</v>
      </c>
      <c r="KN96" s="16">
        <v>0</v>
      </c>
      <c r="KO96" s="16">
        <v>0</v>
      </c>
      <c r="KP96" s="16">
        <v>0</v>
      </c>
      <c r="KQ96" s="16">
        <v>2670629</v>
      </c>
      <c r="KR96" s="16">
        <v>0</v>
      </c>
      <c r="KS96" s="16">
        <v>0</v>
      </c>
      <c r="KT96" s="16">
        <v>0</v>
      </c>
      <c r="KU96" s="16">
        <v>2670629</v>
      </c>
      <c r="KV96" s="16">
        <v>50577</v>
      </c>
      <c r="KW96" s="16">
        <v>2620052</v>
      </c>
      <c r="KX96" s="16">
        <v>349018394</v>
      </c>
      <c r="KY96" s="16">
        <v>7.50692</v>
      </c>
      <c r="KZ96" s="16">
        <v>50577</v>
      </c>
      <c r="LA96" s="16">
        <v>350648096</v>
      </c>
      <c r="LB96" s="16">
        <v>0.14424000000000001</v>
      </c>
      <c r="LC96" s="16">
        <v>7.50692</v>
      </c>
      <c r="LD96" s="16">
        <v>7.65116</v>
      </c>
      <c r="LE96" s="16">
        <v>206766</v>
      </c>
      <c r="LF96" s="16">
        <v>0</v>
      </c>
      <c r="LG96" s="16">
        <v>32888</v>
      </c>
      <c r="LH96" s="16">
        <v>36358</v>
      </c>
      <c r="LI96" s="16">
        <v>434</v>
      </c>
      <c r="LJ96" s="16">
        <v>21231</v>
      </c>
      <c r="LK96" s="16">
        <v>2291</v>
      </c>
      <c r="LL96" s="16">
        <v>41163</v>
      </c>
      <c r="LM96" s="16">
        <v>258805</v>
      </c>
      <c r="LN96" s="16">
        <v>3518138</v>
      </c>
      <c r="LO96" s="18">
        <v>258805</v>
      </c>
      <c r="LP96" s="16">
        <v>3259333</v>
      </c>
      <c r="LQ96" s="16">
        <v>6051583</v>
      </c>
      <c r="LR96" s="18">
        <v>0</v>
      </c>
      <c r="LS96" s="18">
        <v>0</v>
      </c>
      <c r="LT96" s="18">
        <v>341248</v>
      </c>
      <c r="LU96" s="16">
        <v>0</v>
      </c>
      <c r="LV96" s="16">
        <v>99255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2670629</v>
      </c>
      <c r="MC96" s="16">
        <v>99255</v>
      </c>
      <c r="MD96" s="16">
        <v>0</v>
      </c>
      <c r="ME96" s="16">
        <v>290671</v>
      </c>
      <c r="MF96" s="16">
        <v>0</v>
      </c>
      <c r="MG96" s="16">
        <v>14515</v>
      </c>
      <c r="MH96" s="16">
        <v>-1867</v>
      </c>
      <c r="MI96" s="16">
        <v>0</v>
      </c>
      <c r="MJ96" s="16">
        <v>3073203</v>
      </c>
      <c r="MK96" s="16">
        <v>350648096</v>
      </c>
      <c r="ML96" s="16">
        <v>1.34</v>
      </c>
      <c r="MM96" s="16">
        <v>469868</v>
      </c>
      <c r="MN96" s="16">
        <v>0.1</v>
      </c>
      <c r="MO96" s="16">
        <v>2906711</v>
      </c>
      <c r="MP96" s="16">
        <v>290671</v>
      </c>
      <c r="MQ96" s="16">
        <v>469868</v>
      </c>
      <c r="MR96" s="16">
        <v>290671</v>
      </c>
      <c r="MS96" s="16">
        <v>179197</v>
      </c>
      <c r="MT96" s="17">
        <v>0.1</v>
      </c>
      <c r="MU96" s="17">
        <v>0</v>
      </c>
      <c r="MV96" s="17">
        <v>0</v>
      </c>
      <c r="MW96" s="17">
        <v>0</v>
      </c>
      <c r="MX96" s="17">
        <v>0.1</v>
      </c>
      <c r="MY96" s="17">
        <v>0.2</v>
      </c>
      <c r="MZ96" s="16">
        <v>290671</v>
      </c>
      <c r="NA96" s="16">
        <v>0</v>
      </c>
      <c r="NB96" s="18">
        <v>0</v>
      </c>
      <c r="NC96" s="16">
        <v>0</v>
      </c>
      <c r="ND96" s="17">
        <v>290671</v>
      </c>
      <c r="NE96" s="16">
        <v>175000</v>
      </c>
      <c r="NF96" s="16">
        <v>0</v>
      </c>
      <c r="NG96" s="16">
        <v>115714</v>
      </c>
      <c r="NH96" s="16">
        <v>0</v>
      </c>
      <c r="NI96" s="16">
        <v>0</v>
      </c>
      <c r="NJ96" s="17">
        <v>0</v>
      </c>
      <c r="NK96" s="17">
        <v>1420124</v>
      </c>
    </row>
    <row r="97" spans="1:375" x14ac:dyDescent="0.55000000000000004">
      <c r="A97" s="13" t="s">
        <v>1188</v>
      </c>
      <c r="B97" s="13" t="s">
        <v>1251</v>
      </c>
      <c r="C97" s="13" t="s">
        <v>560</v>
      </c>
      <c r="D97" s="13" t="s">
        <v>561</v>
      </c>
      <c r="E97" s="14">
        <v>835.5</v>
      </c>
      <c r="F97" s="15">
        <v>1.1000000000000001</v>
      </c>
      <c r="G97" s="16">
        <v>7413</v>
      </c>
      <c r="H97" s="16">
        <v>8154</v>
      </c>
      <c r="I97" s="16">
        <v>6553</v>
      </c>
      <c r="J97" s="15">
        <v>1.1000000000000001</v>
      </c>
      <c r="K97" s="16">
        <v>7208</v>
      </c>
      <c r="L97" s="16">
        <v>7413</v>
      </c>
      <c r="M97" s="16">
        <v>222</v>
      </c>
      <c r="N97" s="16">
        <v>7635</v>
      </c>
      <c r="O97" s="17">
        <v>674.52</v>
      </c>
      <c r="P97" s="17">
        <v>116.41</v>
      </c>
      <c r="Q97" s="14">
        <v>835.5</v>
      </c>
      <c r="R97" s="17">
        <v>951.91</v>
      </c>
      <c r="S97" s="17">
        <v>0</v>
      </c>
      <c r="T97" s="17">
        <v>951.91</v>
      </c>
      <c r="U97" s="15">
        <v>24.24</v>
      </c>
      <c r="V97" s="15">
        <v>3.8530000000000002</v>
      </c>
      <c r="W97" s="15">
        <f>Data_AidAndLevy4[[#This Row],[L310]]*Data_AidAndLevy4[[#This Row],[L203]]</f>
        <v>29417.655000000002</v>
      </c>
      <c r="X97" s="17">
        <v>1.62</v>
      </c>
      <c r="Y97" s="17">
        <f>Data_AidAndLevy4[[#This Row],[L311]]*Data_AidAndLevy4[[#This Row],[L203]]</f>
        <v>12368.7</v>
      </c>
      <c r="Z97" s="15">
        <v>0</v>
      </c>
      <c r="AA97" s="15">
        <v>29.713000000000001</v>
      </c>
      <c r="AB97" s="17">
        <v>951.91</v>
      </c>
      <c r="AC97" s="15">
        <v>981.62300000000005</v>
      </c>
      <c r="AD97" s="17">
        <v>116.41</v>
      </c>
      <c r="AE97" s="15">
        <v>865.21299999999997</v>
      </c>
      <c r="AF97" s="16">
        <v>7635</v>
      </c>
      <c r="AG97" s="14">
        <v>835.5</v>
      </c>
      <c r="AH97" s="16">
        <v>6379043</v>
      </c>
      <c r="AI97" s="16">
        <v>6000082</v>
      </c>
      <c r="AJ97" s="17">
        <v>1.01</v>
      </c>
      <c r="AK97" s="16">
        <v>6060083</v>
      </c>
      <c r="AL97" s="16">
        <v>6379043</v>
      </c>
      <c r="AM97" s="16">
        <v>0</v>
      </c>
      <c r="AN97" s="16">
        <v>7635</v>
      </c>
      <c r="AO97" s="15">
        <v>29.713000000000001</v>
      </c>
      <c r="AP97" s="16">
        <v>226859</v>
      </c>
      <c r="AQ97" s="16">
        <v>7635</v>
      </c>
      <c r="AR97" s="17">
        <v>116.41</v>
      </c>
      <c r="AS97" s="16">
        <v>888790</v>
      </c>
      <c r="AT97" s="17">
        <v>693.59</v>
      </c>
      <c r="AU97" s="14">
        <v>835.5</v>
      </c>
      <c r="AV97" s="16">
        <v>579494</v>
      </c>
      <c r="AW97" s="16">
        <v>545956</v>
      </c>
      <c r="AX97" s="16">
        <v>579494</v>
      </c>
      <c r="AY97" s="16">
        <v>0</v>
      </c>
      <c r="AZ97" s="16">
        <v>579494</v>
      </c>
      <c r="BA97" s="16">
        <v>579494</v>
      </c>
      <c r="BB97" s="17">
        <v>73.89</v>
      </c>
      <c r="BC97" s="14">
        <v>835.5</v>
      </c>
      <c r="BD97" s="16">
        <v>61735</v>
      </c>
      <c r="BE97" s="16">
        <v>58058</v>
      </c>
      <c r="BF97" s="16">
        <v>61735</v>
      </c>
      <c r="BG97" s="16">
        <v>0</v>
      </c>
      <c r="BH97" s="16">
        <v>61735</v>
      </c>
      <c r="BI97" s="16">
        <v>61735</v>
      </c>
      <c r="BJ97" s="17">
        <v>80.2</v>
      </c>
      <c r="BK97" s="14">
        <v>835.5</v>
      </c>
      <c r="BL97" s="16">
        <v>67007</v>
      </c>
      <c r="BM97" s="16">
        <v>63012</v>
      </c>
      <c r="BN97" s="16">
        <v>67007</v>
      </c>
      <c r="BO97" s="16">
        <v>0</v>
      </c>
      <c r="BP97" s="16">
        <v>67007</v>
      </c>
      <c r="BQ97" s="16">
        <v>67007</v>
      </c>
      <c r="BR97" s="17">
        <v>368.53</v>
      </c>
      <c r="BS97" s="14">
        <v>835.5</v>
      </c>
      <c r="BT97" s="16">
        <v>307907</v>
      </c>
      <c r="BU97" s="16">
        <v>289603</v>
      </c>
      <c r="BV97" s="16">
        <v>307907</v>
      </c>
      <c r="BW97" s="16">
        <v>0</v>
      </c>
      <c r="BX97" s="16">
        <v>307907</v>
      </c>
      <c r="BY97" s="16">
        <v>307907</v>
      </c>
      <c r="BZ97" s="17">
        <v>343.89</v>
      </c>
      <c r="CA97" s="17">
        <v>951.91</v>
      </c>
      <c r="CB97" s="16">
        <v>327352</v>
      </c>
      <c r="CC97" s="16">
        <v>302674</v>
      </c>
      <c r="CD97" s="16">
        <v>0</v>
      </c>
      <c r="CE97" s="16">
        <v>302674</v>
      </c>
      <c r="CF97" s="16">
        <v>327352</v>
      </c>
      <c r="CG97" s="16">
        <v>0</v>
      </c>
      <c r="CH97" s="14">
        <v>835.5</v>
      </c>
      <c r="CI97" s="16">
        <v>44</v>
      </c>
      <c r="CJ97" s="14">
        <v>0</v>
      </c>
      <c r="CK97" s="16">
        <v>880</v>
      </c>
      <c r="CL97" s="17">
        <v>62.52</v>
      </c>
      <c r="CM97" s="16">
        <v>55018</v>
      </c>
      <c r="CN97" s="16">
        <v>880</v>
      </c>
      <c r="CO97" s="17">
        <v>70.03</v>
      </c>
      <c r="CP97" s="16">
        <v>61626</v>
      </c>
      <c r="CQ97" s="17">
        <v>0</v>
      </c>
      <c r="CR97" s="17">
        <v>343.89</v>
      </c>
      <c r="CS97" s="16">
        <v>0</v>
      </c>
      <c r="CT97" s="17">
        <v>36.43</v>
      </c>
      <c r="CU97" s="17">
        <v>951.91</v>
      </c>
      <c r="CV97" s="16">
        <v>34678</v>
      </c>
      <c r="CW97" s="16">
        <v>32091</v>
      </c>
      <c r="CX97" s="16">
        <v>34678</v>
      </c>
      <c r="CY97" s="16">
        <v>0</v>
      </c>
      <c r="CZ97" s="16">
        <v>34678</v>
      </c>
      <c r="DA97" s="16">
        <v>34678</v>
      </c>
      <c r="DB97" s="17">
        <v>4.33</v>
      </c>
      <c r="DC97" s="17">
        <v>951.91</v>
      </c>
      <c r="DD97" s="16">
        <v>4122</v>
      </c>
      <c r="DE97" s="16">
        <v>3813</v>
      </c>
      <c r="DF97" s="16">
        <v>4122</v>
      </c>
      <c r="DG97" s="16">
        <v>0</v>
      </c>
      <c r="DH97" s="16">
        <v>4122</v>
      </c>
      <c r="DI97" s="16">
        <v>4122</v>
      </c>
      <c r="DJ97" s="16">
        <v>6379043</v>
      </c>
      <c r="DK97" s="16">
        <v>0</v>
      </c>
      <c r="DL97" s="16">
        <v>226859</v>
      </c>
      <c r="DM97" s="16">
        <v>888790</v>
      </c>
      <c r="DN97" s="16">
        <v>579494</v>
      </c>
      <c r="DO97" s="16">
        <v>61735</v>
      </c>
      <c r="DP97" s="16">
        <v>67007</v>
      </c>
      <c r="DQ97" s="16">
        <v>307907</v>
      </c>
      <c r="DR97" s="16">
        <v>327352</v>
      </c>
      <c r="DS97" s="16">
        <v>0</v>
      </c>
      <c r="DT97" s="16">
        <v>55018</v>
      </c>
      <c r="DU97" s="16">
        <v>61626</v>
      </c>
      <c r="DV97" s="16">
        <v>0</v>
      </c>
      <c r="DW97" s="16">
        <v>34678</v>
      </c>
      <c r="DX97" s="16">
        <v>4122</v>
      </c>
      <c r="DY97" s="16">
        <v>67954</v>
      </c>
      <c r="DZ97" s="16">
        <v>303485</v>
      </c>
      <c r="EA97" s="16">
        <v>8154</v>
      </c>
      <c r="EB97" s="16">
        <v>9237316</v>
      </c>
      <c r="EC97" s="16">
        <v>484729936</v>
      </c>
      <c r="ED97" s="18">
        <v>5.4</v>
      </c>
      <c r="EE97" s="16">
        <v>2617542</v>
      </c>
      <c r="EF97" s="16">
        <v>28047</v>
      </c>
      <c r="EG97" s="16">
        <v>28192</v>
      </c>
      <c r="EH97" s="16">
        <v>-145</v>
      </c>
      <c r="EI97" s="16">
        <v>2617542</v>
      </c>
      <c r="EJ97" s="16">
        <v>2617397</v>
      </c>
      <c r="EK97" s="16">
        <v>57212298</v>
      </c>
      <c r="EL97" s="16">
        <v>46431873</v>
      </c>
      <c r="EM97" s="16">
        <v>10780425</v>
      </c>
      <c r="EN97" s="18">
        <v>5.4</v>
      </c>
      <c r="EO97" s="16">
        <v>58214</v>
      </c>
      <c r="EP97" s="16">
        <v>0</v>
      </c>
      <c r="EQ97" s="16">
        <v>0</v>
      </c>
      <c r="ER97" s="16">
        <v>0</v>
      </c>
      <c r="ES97" s="16">
        <v>58214</v>
      </c>
      <c r="ET97" s="16">
        <v>58214</v>
      </c>
      <c r="EU97" s="16">
        <v>2617397</v>
      </c>
      <c r="EV97" s="16">
        <v>2675611</v>
      </c>
      <c r="EW97" s="16">
        <v>6749</v>
      </c>
      <c r="EX97" s="15">
        <v>865.21299999999997</v>
      </c>
      <c r="EY97" s="16">
        <v>5839323</v>
      </c>
      <c r="EZ97" s="16">
        <v>6749</v>
      </c>
      <c r="FA97" s="17">
        <v>116.41</v>
      </c>
      <c r="FB97" s="16">
        <v>785651</v>
      </c>
      <c r="FC97" s="16">
        <v>264</v>
      </c>
      <c r="FD97" s="17">
        <v>951.91</v>
      </c>
      <c r="FE97" s="16">
        <v>251304</v>
      </c>
      <c r="FF97" s="16">
        <v>34678</v>
      </c>
      <c r="FG97" s="16">
        <v>4122</v>
      </c>
      <c r="FH97" s="16">
        <v>290104</v>
      </c>
      <c r="FI97" s="16">
        <v>5839323</v>
      </c>
      <c r="FJ97" s="16">
        <v>785651</v>
      </c>
      <c r="FK97" s="16">
        <v>7208</v>
      </c>
      <c r="FL97" s="16">
        <v>579494</v>
      </c>
      <c r="FM97" s="16">
        <v>61735</v>
      </c>
      <c r="FN97" s="16">
        <v>67007</v>
      </c>
      <c r="FO97" s="16">
        <v>307907</v>
      </c>
      <c r="FP97" s="16">
        <v>7938429</v>
      </c>
      <c r="FQ97" s="16">
        <v>2675611</v>
      </c>
      <c r="FR97" s="16">
        <v>5262818</v>
      </c>
      <c r="FS97" s="15">
        <v>981.62300000000005</v>
      </c>
      <c r="FT97" s="16">
        <v>300</v>
      </c>
      <c r="FU97" s="16">
        <v>294487</v>
      </c>
      <c r="FV97" s="16">
        <v>5262818</v>
      </c>
      <c r="FW97" s="16">
        <v>0</v>
      </c>
      <c r="FX97" s="14">
        <v>17.5</v>
      </c>
      <c r="FY97" s="16">
        <v>7635</v>
      </c>
      <c r="FZ97" s="16">
        <v>133613</v>
      </c>
      <c r="GA97" s="14">
        <v>-0.5</v>
      </c>
      <c r="GB97" s="16">
        <v>7413</v>
      </c>
      <c r="GC97" s="16">
        <v>-3707</v>
      </c>
      <c r="GD97" s="16">
        <v>133613</v>
      </c>
      <c r="GE97" s="16">
        <v>129906</v>
      </c>
      <c r="GF97" s="16">
        <v>9237316</v>
      </c>
      <c r="GG97" s="16">
        <v>7938429</v>
      </c>
      <c r="GH97" s="16">
        <v>0</v>
      </c>
      <c r="GI97" s="16">
        <v>1298887</v>
      </c>
      <c r="GJ97" s="16">
        <v>484729936</v>
      </c>
      <c r="GK97" s="16">
        <v>484855325</v>
      </c>
      <c r="GL97" s="16">
        <v>0</v>
      </c>
      <c r="GM97" s="16">
        <v>484855325</v>
      </c>
      <c r="GN97" s="18">
        <v>0</v>
      </c>
      <c r="GO97" s="16">
        <v>20171</v>
      </c>
      <c r="GP97" s="16">
        <v>0</v>
      </c>
      <c r="GQ97" s="16">
        <v>20171</v>
      </c>
      <c r="GR97" s="16">
        <v>0</v>
      </c>
      <c r="GS97" s="16">
        <v>20171</v>
      </c>
      <c r="GT97" s="16">
        <v>886</v>
      </c>
      <c r="GU97" s="16">
        <v>685</v>
      </c>
      <c r="GV97" s="16">
        <v>201</v>
      </c>
      <c r="GW97" s="15">
        <v>981.62300000000005</v>
      </c>
      <c r="GX97" s="16">
        <v>197306</v>
      </c>
      <c r="GY97" s="15">
        <v>981.62300000000005</v>
      </c>
      <c r="GZ97" s="16">
        <v>10</v>
      </c>
      <c r="HA97" s="16">
        <v>9816</v>
      </c>
      <c r="HB97" s="15">
        <v>981.62300000000005</v>
      </c>
      <c r="HC97" s="16">
        <v>7635</v>
      </c>
      <c r="HD97" s="15">
        <v>0.11600000000000001</v>
      </c>
      <c r="HE97" s="16">
        <v>869718</v>
      </c>
      <c r="HF97" s="16">
        <v>197306</v>
      </c>
      <c r="HG97" s="16">
        <v>9816</v>
      </c>
      <c r="HH97" s="16">
        <v>662596</v>
      </c>
      <c r="HI97" s="16">
        <v>484729936</v>
      </c>
      <c r="HJ97" s="18">
        <v>1.36694</v>
      </c>
      <c r="HK97" s="18">
        <v>1.9617800000000001</v>
      </c>
      <c r="HL97" s="18">
        <v>0</v>
      </c>
      <c r="HM97" s="16">
        <v>484729936</v>
      </c>
      <c r="HN97" s="16">
        <v>0</v>
      </c>
      <c r="HO97" s="16">
        <v>7635</v>
      </c>
      <c r="HP97" s="17">
        <v>0</v>
      </c>
      <c r="HQ97" s="16">
        <v>0</v>
      </c>
      <c r="HR97" s="15">
        <v>981.62300000000005</v>
      </c>
      <c r="HS97" s="16">
        <v>0</v>
      </c>
      <c r="HT97" s="16">
        <v>1298887</v>
      </c>
      <c r="HU97" s="16">
        <v>20171</v>
      </c>
      <c r="HV97" s="16">
        <v>0</v>
      </c>
      <c r="HW97" s="16">
        <v>0</v>
      </c>
      <c r="HX97" s="16">
        <v>67954</v>
      </c>
      <c r="HY97" s="16">
        <v>197306</v>
      </c>
      <c r="HZ97" s="16">
        <v>9816</v>
      </c>
      <c r="IA97" s="16">
        <v>0</v>
      </c>
      <c r="IB97" s="16">
        <v>0</v>
      </c>
      <c r="IC97" s="16">
        <v>1139548</v>
      </c>
      <c r="ID97" s="16">
        <v>5262818</v>
      </c>
      <c r="IE97" s="16">
        <v>0</v>
      </c>
      <c r="IF97" s="16">
        <v>20171</v>
      </c>
      <c r="IG97" s="16">
        <v>0</v>
      </c>
      <c r="IH97" s="16">
        <v>0</v>
      </c>
      <c r="II97" s="16">
        <v>67954</v>
      </c>
      <c r="IJ97" s="16">
        <v>197306</v>
      </c>
      <c r="IK97" s="16">
        <v>9816</v>
      </c>
      <c r="IL97" s="16">
        <v>0</v>
      </c>
      <c r="IM97" s="16">
        <v>0</v>
      </c>
      <c r="IN97" s="16">
        <v>0</v>
      </c>
      <c r="IO97" s="16">
        <v>129906</v>
      </c>
      <c r="IP97" s="16">
        <v>5552063</v>
      </c>
      <c r="IQ97" s="16">
        <v>6379043</v>
      </c>
      <c r="IR97" s="16">
        <v>0</v>
      </c>
      <c r="IS97" s="16">
        <v>6379043</v>
      </c>
      <c r="IT97" s="19">
        <v>0.1</v>
      </c>
      <c r="IU97" s="16">
        <v>637904</v>
      </c>
      <c r="IV97" s="16">
        <v>484729936</v>
      </c>
      <c r="IW97" s="14">
        <v>835.5</v>
      </c>
      <c r="IX97" s="16">
        <v>580167</v>
      </c>
      <c r="IY97" s="16">
        <v>416026</v>
      </c>
      <c r="IZ97" s="16">
        <v>580167</v>
      </c>
      <c r="JA97" s="17">
        <v>0.25</v>
      </c>
      <c r="JB97" s="19">
        <v>0.17929999999999999</v>
      </c>
      <c r="JC97" s="16">
        <v>637904</v>
      </c>
      <c r="JD97" s="16">
        <v>114376</v>
      </c>
      <c r="JE97" s="17">
        <v>0.01</v>
      </c>
      <c r="JF97" s="16">
        <v>7033012</v>
      </c>
      <c r="JG97" s="16">
        <v>70330</v>
      </c>
      <c r="JH97" s="16">
        <v>637904</v>
      </c>
      <c r="JI97" s="16">
        <v>114376</v>
      </c>
      <c r="JJ97" s="16">
        <v>70330</v>
      </c>
      <c r="JK97" s="16">
        <v>453198</v>
      </c>
      <c r="JL97" s="16">
        <v>114376</v>
      </c>
      <c r="JM97" s="18">
        <v>0</v>
      </c>
      <c r="JN97" s="16">
        <v>0</v>
      </c>
      <c r="JO97" s="16">
        <v>70330</v>
      </c>
      <c r="JP97" s="16">
        <v>453198</v>
      </c>
      <c r="JQ97" s="16">
        <v>523528</v>
      </c>
      <c r="JR97" s="16">
        <v>6379043</v>
      </c>
      <c r="JS97" s="19">
        <v>0</v>
      </c>
      <c r="JT97" s="16">
        <v>0</v>
      </c>
      <c r="JU97" s="17">
        <v>0</v>
      </c>
      <c r="JV97" s="16">
        <v>7033012</v>
      </c>
      <c r="JW97" s="16">
        <v>0</v>
      </c>
      <c r="JX97" s="16">
        <v>0</v>
      </c>
      <c r="JY97" s="16">
        <v>0</v>
      </c>
      <c r="JZ97" s="16">
        <v>0</v>
      </c>
      <c r="KA97" s="16">
        <v>11609</v>
      </c>
      <c r="KB97" s="16">
        <v>11669</v>
      </c>
      <c r="KC97" s="16">
        <v>-60</v>
      </c>
      <c r="KD97" s="16">
        <v>1139548</v>
      </c>
      <c r="KE97" s="16">
        <v>-60</v>
      </c>
      <c r="KF97" s="16">
        <v>1139608</v>
      </c>
      <c r="KG97" s="16">
        <v>-145</v>
      </c>
      <c r="KH97" s="16">
        <v>-60</v>
      </c>
      <c r="KI97" s="16">
        <v>-205</v>
      </c>
      <c r="KJ97" s="16">
        <v>2617542</v>
      </c>
      <c r="KK97" s="16">
        <v>1139608</v>
      </c>
      <c r="KL97" s="18">
        <v>3757150</v>
      </c>
      <c r="KM97" s="16">
        <v>453198</v>
      </c>
      <c r="KN97" s="16">
        <v>0</v>
      </c>
      <c r="KO97" s="16">
        <v>0</v>
      </c>
      <c r="KP97" s="16">
        <v>0</v>
      </c>
      <c r="KQ97" s="16">
        <v>4210348</v>
      </c>
      <c r="KR97" s="16">
        <v>354507</v>
      </c>
      <c r="KS97" s="16">
        <v>0</v>
      </c>
      <c r="KT97" s="16">
        <v>0</v>
      </c>
      <c r="KU97" s="16">
        <v>4564855</v>
      </c>
      <c r="KV97" s="16">
        <v>453198</v>
      </c>
      <c r="KW97" s="16">
        <v>4111657</v>
      </c>
      <c r="KX97" s="16">
        <v>484729936</v>
      </c>
      <c r="KY97" s="16">
        <v>8.4823699999999995</v>
      </c>
      <c r="KZ97" s="16">
        <v>453198</v>
      </c>
      <c r="LA97" s="16">
        <v>492465160</v>
      </c>
      <c r="LB97" s="16">
        <v>0.92025999999999997</v>
      </c>
      <c r="LC97" s="16">
        <v>8.4823699999999995</v>
      </c>
      <c r="LD97" s="16">
        <v>9.4026300000000003</v>
      </c>
      <c r="LE97" s="16">
        <v>327352</v>
      </c>
      <c r="LF97" s="16">
        <v>0</v>
      </c>
      <c r="LG97" s="16">
        <v>55018</v>
      </c>
      <c r="LH97" s="16">
        <v>61626</v>
      </c>
      <c r="LI97" s="16">
        <v>0</v>
      </c>
      <c r="LJ97" s="16">
        <v>34678</v>
      </c>
      <c r="LK97" s="16">
        <v>4122</v>
      </c>
      <c r="LL97" s="16">
        <v>67954</v>
      </c>
      <c r="LM97" s="16">
        <v>414842</v>
      </c>
      <c r="LN97" s="16">
        <v>5552063</v>
      </c>
      <c r="LO97" s="18">
        <v>414842</v>
      </c>
      <c r="LP97" s="16">
        <v>5137221</v>
      </c>
      <c r="LQ97" s="16">
        <v>9237316</v>
      </c>
      <c r="LR97" s="18">
        <v>0</v>
      </c>
      <c r="LS97" s="18">
        <v>0</v>
      </c>
      <c r="LT97" s="18">
        <v>523528</v>
      </c>
      <c r="LU97" s="16">
        <v>0</v>
      </c>
      <c r="LV97" s="16">
        <v>129906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4210348</v>
      </c>
      <c r="MC97" s="16">
        <v>129906</v>
      </c>
      <c r="MD97" s="16">
        <v>0</v>
      </c>
      <c r="ME97" s="16">
        <v>70330</v>
      </c>
      <c r="MF97" s="16">
        <v>0</v>
      </c>
      <c r="MG97" s="16">
        <v>58214</v>
      </c>
      <c r="MH97" s="16">
        <v>-205</v>
      </c>
      <c r="MI97" s="16">
        <v>0</v>
      </c>
      <c r="MJ97" s="16">
        <v>4468593</v>
      </c>
      <c r="MK97" s="16">
        <v>492465160</v>
      </c>
      <c r="ML97" s="16">
        <v>1</v>
      </c>
      <c r="MM97" s="16">
        <v>492465</v>
      </c>
      <c r="MN97" s="16">
        <v>0</v>
      </c>
      <c r="MO97" s="16">
        <v>7033012</v>
      </c>
      <c r="MP97" s="16">
        <v>0</v>
      </c>
      <c r="MQ97" s="16">
        <v>492465</v>
      </c>
      <c r="MR97" s="16">
        <v>0</v>
      </c>
      <c r="MS97" s="16">
        <v>492465</v>
      </c>
      <c r="MT97" s="17">
        <v>0.01</v>
      </c>
      <c r="MU97" s="17">
        <v>0</v>
      </c>
      <c r="MV97" s="17">
        <v>0</v>
      </c>
      <c r="MW97" s="17">
        <v>0</v>
      </c>
      <c r="MX97" s="17">
        <v>0</v>
      </c>
      <c r="MY97" s="17">
        <v>0.01</v>
      </c>
      <c r="MZ97" s="16">
        <v>70330</v>
      </c>
      <c r="NA97" s="16">
        <v>0</v>
      </c>
      <c r="NB97" s="18">
        <v>0</v>
      </c>
      <c r="NC97" s="16">
        <v>0</v>
      </c>
      <c r="ND97" s="17">
        <v>70330</v>
      </c>
      <c r="NE97" s="16">
        <v>500000</v>
      </c>
      <c r="NF97" s="16">
        <v>0</v>
      </c>
      <c r="NG97" s="16">
        <v>162514</v>
      </c>
      <c r="NH97" s="16">
        <v>0</v>
      </c>
      <c r="NI97" s="16">
        <v>0</v>
      </c>
      <c r="NJ97" s="17">
        <v>0</v>
      </c>
      <c r="NK97" s="17">
        <v>0</v>
      </c>
    </row>
    <row r="98" spans="1:375" x14ac:dyDescent="0.55000000000000004">
      <c r="A98" s="13" t="s">
        <v>1179</v>
      </c>
      <c r="B98" s="13" t="s">
        <v>1240</v>
      </c>
      <c r="C98" s="13" t="s">
        <v>187</v>
      </c>
      <c r="D98" s="13" t="s">
        <v>188</v>
      </c>
      <c r="E98" s="14">
        <v>472.5</v>
      </c>
      <c r="F98" s="15">
        <v>-0.06</v>
      </c>
      <c r="G98" s="16">
        <v>7413</v>
      </c>
      <c r="H98" s="16">
        <v>-445</v>
      </c>
      <c r="I98" s="16">
        <v>6553</v>
      </c>
      <c r="J98" s="15">
        <v>-0.06</v>
      </c>
      <c r="K98" s="16">
        <v>-393</v>
      </c>
      <c r="L98" s="16">
        <v>7413</v>
      </c>
      <c r="M98" s="16">
        <v>222</v>
      </c>
      <c r="N98" s="16">
        <v>7635</v>
      </c>
      <c r="O98" s="17">
        <v>656.98</v>
      </c>
      <c r="P98" s="17">
        <v>69.930000000000007</v>
      </c>
      <c r="Q98" s="14">
        <v>472.5</v>
      </c>
      <c r="R98" s="17">
        <v>542.42999999999995</v>
      </c>
      <c r="S98" s="17">
        <v>1.1399999999999999</v>
      </c>
      <c r="T98" s="17">
        <v>543.57000000000005</v>
      </c>
      <c r="U98" s="15">
        <v>25.48</v>
      </c>
      <c r="V98" s="15">
        <v>2.8450000000000002</v>
      </c>
      <c r="W98" s="15">
        <f>Data_AidAndLevy4[[#This Row],[L310]]*Data_AidAndLevy4[[#This Row],[L203]]</f>
        <v>21721.575000000001</v>
      </c>
      <c r="X98" s="17">
        <v>0</v>
      </c>
      <c r="Y98" s="17">
        <f>Data_AidAndLevy4[[#This Row],[L311]]*Data_AidAndLevy4[[#This Row],[L203]]</f>
        <v>0</v>
      </c>
      <c r="Z98" s="15">
        <v>0</v>
      </c>
      <c r="AA98" s="15">
        <v>28.324999999999999</v>
      </c>
      <c r="AB98" s="17">
        <v>542.42999999999995</v>
      </c>
      <c r="AC98" s="15">
        <v>570.755</v>
      </c>
      <c r="AD98" s="17">
        <v>69.930000000000007</v>
      </c>
      <c r="AE98" s="15">
        <v>500.82499999999999</v>
      </c>
      <c r="AF98" s="16">
        <v>7635</v>
      </c>
      <c r="AG98" s="14">
        <v>472.5</v>
      </c>
      <c r="AH98" s="16">
        <v>3607538</v>
      </c>
      <c r="AI98" s="16">
        <v>3573066</v>
      </c>
      <c r="AJ98" s="17">
        <v>1.01</v>
      </c>
      <c r="AK98" s="16">
        <v>3608797</v>
      </c>
      <c r="AL98" s="16">
        <v>3607538</v>
      </c>
      <c r="AM98" s="16">
        <v>1259</v>
      </c>
      <c r="AN98" s="16">
        <v>7635</v>
      </c>
      <c r="AO98" s="15">
        <v>28.324999999999999</v>
      </c>
      <c r="AP98" s="16">
        <v>216261</v>
      </c>
      <c r="AQ98" s="16">
        <v>7635</v>
      </c>
      <c r="AR98" s="17">
        <v>69.930000000000007</v>
      </c>
      <c r="AS98" s="16">
        <v>533916</v>
      </c>
      <c r="AT98" s="17">
        <v>676.05</v>
      </c>
      <c r="AU98" s="14">
        <v>472.5</v>
      </c>
      <c r="AV98" s="16">
        <v>319434</v>
      </c>
      <c r="AW98" s="16">
        <v>316664</v>
      </c>
      <c r="AX98" s="16">
        <v>319434</v>
      </c>
      <c r="AY98" s="16">
        <v>0</v>
      </c>
      <c r="AZ98" s="16">
        <v>319434</v>
      </c>
      <c r="BA98" s="16">
        <v>319434</v>
      </c>
      <c r="BB98" s="17">
        <v>66.77</v>
      </c>
      <c r="BC98" s="14">
        <v>472.5</v>
      </c>
      <c r="BD98" s="16">
        <v>31549</v>
      </c>
      <c r="BE98" s="16">
        <v>31142</v>
      </c>
      <c r="BF98" s="16">
        <v>31549</v>
      </c>
      <c r="BG98" s="16">
        <v>0</v>
      </c>
      <c r="BH98" s="16">
        <v>31549</v>
      </c>
      <c r="BI98" s="16">
        <v>31549</v>
      </c>
      <c r="BJ98" s="17">
        <v>81.83</v>
      </c>
      <c r="BK98" s="14">
        <v>472.5</v>
      </c>
      <c r="BL98" s="16">
        <v>38665</v>
      </c>
      <c r="BM98" s="16">
        <v>38309</v>
      </c>
      <c r="BN98" s="16">
        <v>38665</v>
      </c>
      <c r="BO98" s="16">
        <v>0</v>
      </c>
      <c r="BP98" s="16">
        <v>38665</v>
      </c>
      <c r="BQ98" s="16">
        <v>38665</v>
      </c>
      <c r="BR98" s="17">
        <v>368.53</v>
      </c>
      <c r="BS98" s="14">
        <v>472.5</v>
      </c>
      <c r="BT98" s="16">
        <v>174130</v>
      </c>
      <c r="BU98" s="16">
        <v>172460</v>
      </c>
      <c r="BV98" s="16">
        <v>174130</v>
      </c>
      <c r="BW98" s="16">
        <v>0</v>
      </c>
      <c r="BX98" s="16">
        <v>174130</v>
      </c>
      <c r="BY98" s="16">
        <v>174130</v>
      </c>
      <c r="BZ98" s="17">
        <v>333.94</v>
      </c>
      <c r="CA98" s="17">
        <v>542.42999999999995</v>
      </c>
      <c r="CB98" s="16">
        <v>181139</v>
      </c>
      <c r="CC98" s="16">
        <v>176749</v>
      </c>
      <c r="CD98" s="16">
        <v>852</v>
      </c>
      <c r="CE98" s="16">
        <v>177601</v>
      </c>
      <c r="CF98" s="16">
        <v>181139</v>
      </c>
      <c r="CG98" s="16">
        <v>0</v>
      </c>
      <c r="CH98" s="14">
        <v>472.5</v>
      </c>
      <c r="CI98" s="16">
        <v>5</v>
      </c>
      <c r="CJ98" s="14">
        <v>0</v>
      </c>
      <c r="CK98" s="16">
        <v>478</v>
      </c>
      <c r="CL98" s="17">
        <v>62.17</v>
      </c>
      <c r="CM98" s="16">
        <v>29717</v>
      </c>
      <c r="CN98" s="16">
        <v>478</v>
      </c>
      <c r="CO98" s="17">
        <v>68.73</v>
      </c>
      <c r="CP98" s="16">
        <v>32853</v>
      </c>
      <c r="CQ98" s="17">
        <v>1.1399999999999999</v>
      </c>
      <c r="CR98" s="17">
        <v>333.94</v>
      </c>
      <c r="CS98" s="16">
        <v>381</v>
      </c>
      <c r="CT98" s="17">
        <v>34.29</v>
      </c>
      <c r="CU98" s="17">
        <v>542.42999999999995</v>
      </c>
      <c r="CV98" s="16">
        <v>18600</v>
      </c>
      <c r="CW98" s="16">
        <v>18148</v>
      </c>
      <c r="CX98" s="16">
        <v>18600</v>
      </c>
      <c r="CY98" s="16">
        <v>0</v>
      </c>
      <c r="CZ98" s="16">
        <v>18600</v>
      </c>
      <c r="DA98" s="16">
        <v>18600</v>
      </c>
      <c r="DB98" s="17">
        <v>3.7</v>
      </c>
      <c r="DC98" s="17">
        <v>542.42999999999995</v>
      </c>
      <c r="DD98" s="16">
        <v>2007</v>
      </c>
      <c r="DE98" s="16">
        <v>1952</v>
      </c>
      <c r="DF98" s="16">
        <v>2007</v>
      </c>
      <c r="DG98" s="16">
        <v>0</v>
      </c>
      <c r="DH98" s="16">
        <v>2007</v>
      </c>
      <c r="DI98" s="16">
        <v>2007</v>
      </c>
      <c r="DJ98" s="16">
        <v>3607538</v>
      </c>
      <c r="DK98" s="16">
        <v>1259</v>
      </c>
      <c r="DL98" s="16">
        <v>216261</v>
      </c>
      <c r="DM98" s="16">
        <v>533916</v>
      </c>
      <c r="DN98" s="16">
        <v>319434</v>
      </c>
      <c r="DO98" s="16">
        <v>31549</v>
      </c>
      <c r="DP98" s="16">
        <v>38665</v>
      </c>
      <c r="DQ98" s="16">
        <v>174130</v>
      </c>
      <c r="DR98" s="16">
        <v>181139</v>
      </c>
      <c r="DS98" s="16">
        <v>0</v>
      </c>
      <c r="DT98" s="16">
        <v>29717</v>
      </c>
      <c r="DU98" s="16">
        <v>32853</v>
      </c>
      <c r="DV98" s="16">
        <v>381</v>
      </c>
      <c r="DW98" s="16">
        <v>18600</v>
      </c>
      <c r="DX98" s="16">
        <v>2007</v>
      </c>
      <c r="DY98" s="16">
        <v>33759</v>
      </c>
      <c r="DZ98" s="16">
        <v>175132</v>
      </c>
      <c r="EA98" s="16">
        <v>-445</v>
      </c>
      <c r="EB98" s="16">
        <v>5328377</v>
      </c>
      <c r="EC98" s="16">
        <v>170464141</v>
      </c>
      <c r="ED98" s="18">
        <v>5.4</v>
      </c>
      <c r="EE98" s="16">
        <v>920506</v>
      </c>
      <c r="EF98" s="16">
        <v>24184</v>
      </c>
      <c r="EG98" s="16">
        <v>23934</v>
      </c>
      <c r="EH98" s="16">
        <v>250</v>
      </c>
      <c r="EI98" s="16">
        <v>920506</v>
      </c>
      <c r="EJ98" s="16">
        <v>920756</v>
      </c>
      <c r="EK98" s="16">
        <v>23862546</v>
      </c>
      <c r="EL98" s="16">
        <v>21127906</v>
      </c>
      <c r="EM98" s="16">
        <v>2734640</v>
      </c>
      <c r="EN98" s="18">
        <v>5.4</v>
      </c>
      <c r="EO98" s="16">
        <v>14767</v>
      </c>
      <c r="EP98" s="16">
        <v>0</v>
      </c>
      <c r="EQ98" s="16">
        <v>0</v>
      </c>
      <c r="ER98" s="16">
        <v>0</v>
      </c>
      <c r="ES98" s="16">
        <v>14767</v>
      </c>
      <c r="ET98" s="16">
        <v>14767</v>
      </c>
      <c r="EU98" s="16">
        <v>920756</v>
      </c>
      <c r="EV98" s="16">
        <v>935523</v>
      </c>
      <c r="EW98" s="16">
        <v>6749</v>
      </c>
      <c r="EX98" s="15">
        <v>500.82499999999999</v>
      </c>
      <c r="EY98" s="16">
        <v>3380068</v>
      </c>
      <c r="EZ98" s="16">
        <v>6749</v>
      </c>
      <c r="FA98" s="17">
        <v>69.930000000000007</v>
      </c>
      <c r="FB98" s="16">
        <v>471958</v>
      </c>
      <c r="FC98" s="16">
        <v>264</v>
      </c>
      <c r="FD98" s="17">
        <v>543.57000000000005</v>
      </c>
      <c r="FE98" s="16">
        <v>143502</v>
      </c>
      <c r="FF98" s="16">
        <v>18600</v>
      </c>
      <c r="FG98" s="16">
        <v>2007</v>
      </c>
      <c r="FH98" s="16">
        <v>164109</v>
      </c>
      <c r="FI98" s="16">
        <v>3380068</v>
      </c>
      <c r="FJ98" s="16">
        <v>471958</v>
      </c>
      <c r="FK98" s="16">
        <v>-393</v>
      </c>
      <c r="FL98" s="16">
        <v>319434</v>
      </c>
      <c r="FM98" s="16">
        <v>31549</v>
      </c>
      <c r="FN98" s="16">
        <v>38665</v>
      </c>
      <c r="FO98" s="16">
        <v>174130</v>
      </c>
      <c r="FP98" s="16">
        <v>4579520</v>
      </c>
      <c r="FQ98" s="16">
        <v>935523</v>
      </c>
      <c r="FR98" s="16">
        <v>3643997</v>
      </c>
      <c r="FS98" s="15">
        <v>570.755</v>
      </c>
      <c r="FT98" s="16">
        <v>300</v>
      </c>
      <c r="FU98" s="16">
        <v>171227</v>
      </c>
      <c r="FV98" s="16">
        <v>3643997</v>
      </c>
      <c r="FW98" s="16">
        <v>0</v>
      </c>
      <c r="FX98" s="14">
        <v>16</v>
      </c>
      <c r="FY98" s="16">
        <v>7635</v>
      </c>
      <c r="FZ98" s="16">
        <v>122160</v>
      </c>
      <c r="GA98" s="14">
        <v>0</v>
      </c>
      <c r="GB98" s="16">
        <v>7413</v>
      </c>
      <c r="GC98" s="16">
        <v>0</v>
      </c>
      <c r="GD98" s="16">
        <v>122160</v>
      </c>
      <c r="GE98" s="16">
        <v>122160</v>
      </c>
      <c r="GF98" s="16">
        <v>5328377</v>
      </c>
      <c r="GG98" s="16">
        <v>4579520</v>
      </c>
      <c r="GH98" s="16">
        <v>0</v>
      </c>
      <c r="GI98" s="16">
        <v>748857</v>
      </c>
      <c r="GJ98" s="16">
        <v>170464141</v>
      </c>
      <c r="GK98" s="16">
        <v>165419317</v>
      </c>
      <c r="GL98" s="16">
        <v>5044824</v>
      </c>
      <c r="GM98" s="16">
        <v>165419317</v>
      </c>
      <c r="GN98" s="18">
        <v>3.0499999999999999E-2</v>
      </c>
      <c r="GO98" s="16">
        <v>4974</v>
      </c>
      <c r="GP98" s="16">
        <v>152</v>
      </c>
      <c r="GQ98" s="16">
        <v>4974</v>
      </c>
      <c r="GR98" s="16">
        <v>152</v>
      </c>
      <c r="GS98" s="16">
        <v>4822</v>
      </c>
      <c r="GT98" s="16">
        <v>886</v>
      </c>
      <c r="GU98" s="16">
        <v>685</v>
      </c>
      <c r="GV98" s="16">
        <v>201</v>
      </c>
      <c r="GW98" s="15">
        <v>570.755</v>
      </c>
      <c r="GX98" s="16">
        <v>114722</v>
      </c>
      <c r="GY98" s="15">
        <v>570.755</v>
      </c>
      <c r="GZ98" s="16">
        <v>10</v>
      </c>
      <c r="HA98" s="16">
        <v>5708</v>
      </c>
      <c r="HB98" s="15">
        <v>570.755</v>
      </c>
      <c r="HC98" s="16">
        <v>7635</v>
      </c>
      <c r="HD98" s="15">
        <v>0.11600000000000001</v>
      </c>
      <c r="HE98" s="16">
        <v>505689</v>
      </c>
      <c r="HF98" s="16">
        <v>114722</v>
      </c>
      <c r="HG98" s="16">
        <v>5708</v>
      </c>
      <c r="HH98" s="16">
        <v>385259</v>
      </c>
      <c r="HI98" s="16">
        <v>170464141</v>
      </c>
      <c r="HJ98" s="18">
        <v>2.2600600000000002</v>
      </c>
      <c r="HK98" s="18">
        <v>1.9617800000000001</v>
      </c>
      <c r="HL98" s="18">
        <v>0.29827999999999999</v>
      </c>
      <c r="HM98" s="16">
        <v>170464141</v>
      </c>
      <c r="HN98" s="16">
        <v>50846</v>
      </c>
      <c r="HO98" s="16">
        <v>7635</v>
      </c>
      <c r="HP98" s="17">
        <v>0</v>
      </c>
      <c r="HQ98" s="16">
        <v>0</v>
      </c>
      <c r="HR98" s="15">
        <v>570.755</v>
      </c>
      <c r="HS98" s="16">
        <v>0</v>
      </c>
      <c r="HT98" s="16">
        <v>748857</v>
      </c>
      <c r="HU98" s="16">
        <v>4822</v>
      </c>
      <c r="HV98" s="16">
        <v>0</v>
      </c>
      <c r="HW98" s="16">
        <v>0</v>
      </c>
      <c r="HX98" s="16">
        <v>33759</v>
      </c>
      <c r="HY98" s="16">
        <v>114722</v>
      </c>
      <c r="HZ98" s="16">
        <v>5708</v>
      </c>
      <c r="IA98" s="16">
        <v>50846</v>
      </c>
      <c r="IB98" s="16">
        <v>0</v>
      </c>
      <c r="IC98" s="16">
        <v>606518</v>
      </c>
      <c r="ID98" s="16">
        <v>3643997</v>
      </c>
      <c r="IE98" s="16">
        <v>0</v>
      </c>
      <c r="IF98" s="16">
        <v>4822</v>
      </c>
      <c r="IG98" s="16">
        <v>0</v>
      </c>
      <c r="IH98" s="16">
        <v>0</v>
      </c>
      <c r="II98" s="16">
        <v>33759</v>
      </c>
      <c r="IJ98" s="16">
        <v>114722</v>
      </c>
      <c r="IK98" s="16">
        <v>5708</v>
      </c>
      <c r="IL98" s="16">
        <v>50846</v>
      </c>
      <c r="IM98" s="16">
        <v>0</v>
      </c>
      <c r="IN98" s="16">
        <v>0</v>
      </c>
      <c r="IO98" s="16">
        <v>122160</v>
      </c>
      <c r="IP98" s="16">
        <v>3908496</v>
      </c>
      <c r="IQ98" s="16">
        <v>3607538</v>
      </c>
      <c r="IR98" s="16">
        <v>1259</v>
      </c>
      <c r="IS98" s="16">
        <v>3608797</v>
      </c>
      <c r="IT98" s="19">
        <v>0.1</v>
      </c>
      <c r="IU98" s="16">
        <v>360880</v>
      </c>
      <c r="IV98" s="16">
        <v>170464141</v>
      </c>
      <c r="IW98" s="14">
        <v>472.5</v>
      </c>
      <c r="IX98" s="16">
        <v>360771</v>
      </c>
      <c r="IY98" s="16">
        <v>416026</v>
      </c>
      <c r="IZ98" s="16">
        <v>360771</v>
      </c>
      <c r="JA98" s="17">
        <v>0.25</v>
      </c>
      <c r="JB98" s="19">
        <v>0.2883</v>
      </c>
      <c r="JC98" s="16">
        <v>360880</v>
      </c>
      <c r="JD98" s="16">
        <v>104042</v>
      </c>
      <c r="JE98" s="17">
        <v>0.1</v>
      </c>
      <c r="JF98" s="16">
        <v>2423279</v>
      </c>
      <c r="JG98" s="16">
        <v>242328</v>
      </c>
      <c r="JH98" s="16">
        <v>360880</v>
      </c>
      <c r="JI98" s="16">
        <v>104042</v>
      </c>
      <c r="JJ98" s="16">
        <v>242328</v>
      </c>
      <c r="JK98" s="16">
        <v>14510</v>
      </c>
      <c r="JL98" s="16">
        <v>104042</v>
      </c>
      <c r="JM98" s="18">
        <v>0</v>
      </c>
      <c r="JN98" s="16">
        <v>0</v>
      </c>
      <c r="JO98" s="16">
        <v>242328</v>
      </c>
      <c r="JP98" s="16">
        <v>14510</v>
      </c>
      <c r="JQ98" s="16">
        <v>256838</v>
      </c>
      <c r="JR98" s="16">
        <v>3608797</v>
      </c>
      <c r="JS98" s="19">
        <v>0</v>
      </c>
      <c r="JT98" s="16">
        <v>0</v>
      </c>
      <c r="JU98" s="17">
        <v>0</v>
      </c>
      <c r="JV98" s="16">
        <v>2423279</v>
      </c>
      <c r="JW98" s="16">
        <v>0</v>
      </c>
      <c r="JX98" s="16">
        <v>0</v>
      </c>
      <c r="JY98" s="16">
        <v>0</v>
      </c>
      <c r="JZ98" s="16">
        <v>0</v>
      </c>
      <c r="KA98" s="16">
        <v>19575</v>
      </c>
      <c r="KB98" s="16">
        <v>19373</v>
      </c>
      <c r="KC98" s="16">
        <v>202</v>
      </c>
      <c r="KD98" s="16">
        <v>606518</v>
      </c>
      <c r="KE98" s="16">
        <v>202</v>
      </c>
      <c r="KF98" s="16">
        <v>606316</v>
      </c>
      <c r="KG98" s="16">
        <v>250</v>
      </c>
      <c r="KH98" s="16">
        <v>202</v>
      </c>
      <c r="KI98" s="16">
        <v>452</v>
      </c>
      <c r="KJ98" s="16">
        <v>920506</v>
      </c>
      <c r="KK98" s="16">
        <v>606316</v>
      </c>
      <c r="KL98" s="18">
        <v>1526822</v>
      </c>
      <c r="KM98" s="16">
        <v>14510</v>
      </c>
      <c r="KN98" s="16">
        <v>0</v>
      </c>
      <c r="KO98" s="16">
        <v>0</v>
      </c>
      <c r="KP98" s="16">
        <v>0</v>
      </c>
      <c r="KQ98" s="16">
        <v>1541332</v>
      </c>
      <c r="KR98" s="16">
        <v>0</v>
      </c>
      <c r="KS98" s="16">
        <v>0</v>
      </c>
      <c r="KT98" s="16">
        <v>0</v>
      </c>
      <c r="KU98" s="16">
        <v>1541332</v>
      </c>
      <c r="KV98" s="16">
        <v>14510</v>
      </c>
      <c r="KW98" s="16">
        <v>1526822</v>
      </c>
      <c r="KX98" s="16">
        <v>170464141</v>
      </c>
      <c r="KY98" s="16">
        <v>8.9568499999999993</v>
      </c>
      <c r="KZ98" s="16">
        <v>14510</v>
      </c>
      <c r="LA98" s="16">
        <v>170464141</v>
      </c>
      <c r="LB98" s="16">
        <v>8.5120000000000001E-2</v>
      </c>
      <c r="LC98" s="16">
        <v>8.9568499999999993</v>
      </c>
      <c r="LD98" s="16">
        <v>9.0419699999999992</v>
      </c>
      <c r="LE98" s="16">
        <v>181139</v>
      </c>
      <c r="LF98" s="16">
        <v>0</v>
      </c>
      <c r="LG98" s="16">
        <v>29717</v>
      </c>
      <c r="LH98" s="16">
        <v>32853</v>
      </c>
      <c r="LI98" s="16">
        <v>381</v>
      </c>
      <c r="LJ98" s="16">
        <v>18600</v>
      </c>
      <c r="LK98" s="16">
        <v>2007</v>
      </c>
      <c r="LL98" s="16">
        <v>33759</v>
      </c>
      <c r="LM98" s="16">
        <v>230938</v>
      </c>
      <c r="LN98" s="16">
        <v>3908496</v>
      </c>
      <c r="LO98" s="18">
        <v>230938</v>
      </c>
      <c r="LP98" s="16">
        <v>3677558</v>
      </c>
      <c r="LQ98" s="16">
        <v>5328377</v>
      </c>
      <c r="LR98" s="18">
        <v>0</v>
      </c>
      <c r="LS98" s="18">
        <v>0</v>
      </c>
      <c r="LT98" s="18">
        <v>256838</v>
      </c>
      <c r="LU98" s="16">
        <v>0</v>
      </c>
      <c r="LV98" s="16">
        <v>122160</v>
      </c>
      <c r="LW98" s="16">
        <v>0</v>
      </c>
      <c r="LX98" s="16">
        <v>0</v>
      </c>
      <c r="LY98" s="16">
        <v>0</v>
      </c>
      <c r="LZ98" s="16">
        <v>0</v>
      </c>
      <c r="MA98" s="16">
        <v>0</v>
      </c>
      <c r="MB98" s="16">
        <v>1541332</v>
      </c>
      <c r="MC98" s="16">
        <v>122160</v>
      </c>
      <c r="MD98" s="16">
        <v>0</v>
      </c>
      <c r="ME98" s="16">
        <v>242328</v>
      </c>
      <c r="MF98" s="16">
        <v>0</v>
      </c>
      <c r="MG98" s="16">
        <v>14767</v>
      </c>
      <c r="MH98" s="16">
        <v>452</v>
      </c>
      <c r="MI98" s="16">
        <v>0</v>
      </c>
      <c r="MJ98" s="16">
        <v>1921039</v>
      </c>
      <c r="MK98" s="16">
        <v>170464141</v>
      </c>
      <c r="ML98" s="16">
        <v>1.34</v>
      </c>
      <c r="MM98" s="16">
        <v>228422</v>
      </c>
      <c r="MN98" s="16">
        <v>0</v>
      </c>
      <c r="MO98" s="16">
        <v>2423279</v>
      </c>
      <c r="MP98" s="16">
        <v>0</v>
      </c>
      <c r="MQ98" s="16">
        <v>228422</v>
      </c>
      <c r="MR98" s="16">
        <v>0</v>
      </c>
      <c r="MS98" s="16">
        <v>228422</v>
      </c>
      <c r="MT98" s="17">
        <v>0.1</v>
      </c>
      <c r="MU98" s="17">
        <v>0</v>
      </c>
      <c r="MV98" s="17">
        <v>0</v>
      </c>
      <c r="MW98" s="17">
        <v>0</v>
      </c>
      <c r="MX98" s="17">
        <v>0</v>
      </c>
      <c r="MY98" s="17">
        <v>0.1</v>
      </c>
      <c r="MZ98" s="16">
        <v>242328</v>
      </c>
      <c r="NA98" s="16">
        <v>0</v>
      </c>
      <c r="NB98" s="18">
        <v>0</v>
      </c>
      <c r="NC98" s="16">
        <v>0</v>
      </c>
      <c r="ND98" s="17">
        <v>242328</v>
      </c>
      <c r="NE98" s="16">
        <v>500000</v>
      </c>
      <c r="NF98" s="16">
        <v>0</v>
      </c>
      <c r="NG98" s="16">
        <v>56253</v>
      </c>
      <c r="NH98" s="16">
        <v>0</v>
      </c>
      <c r="NI98" s="16">
        <v>0</v>
      </c>
      <c r="NJ98" s="17">
        <v>0</v>
      </c>
      <c r="NK98" s="17">
        <v>460233</v>
      </c>
    </row>
    <row r="99" spans="1:375" x14ac:dyDescent="0.55000000000000004">
      <c r="A99" s="13" t="s">
        <v>1195</v>
      </c>
      <c r="B99" s="13" t="s">
        <v>1196</v>
      </c>
      <c r="C99" s="13" t="s">
        <v>189</v>
      </c>
      <c r="D99" s="13" t="s">
        <v>190</v>
      </c>
      <c r="E99" s="14">
        <v>331.3</v>
      </c>
      <c r="F99" s="15">
        <v>0</v>
      </c>
      <c r="G99" s="16">
        <v>7413</v>
      </c>
      <c r="H99" s="16">
        <v>0</v>
      </c>
      <c r="I99" s="16">
        <v>6553</v>
      </c>
      <c r="J99" s="15">
        <v>0</v>
      </c>
      <c r="K99" s="16">
        <v>0</v>
      </c>
      <c r="L99" s="16">
        <v>7413</v>
      </c>
      <c r="M99" s="16">
        <v>222</v>
      </c>
      <c r="N99" s="16">
        <v>7635</v>
      </c>
      <c r="O99" s="17">
        <v>709.59</v>
      </c>
      <c r="P99" s="17">
        <v>45.91</v>
      </c>
      <c r="Q99" s="14">
        <v>331.3</v>
      </c>
      <c r="R99" s="17">
        <v>377.21</v>
      </c>
      <c r="S99" s="17">
        <v>1.01</v>
      </c>
      <c r="T99" s="17">
        <v>378.22</v>
      </c>
      <c r="U99" s="15">
        <v>23.81</v>
      </c>
      <c r="V99" s="15">
        <v>1.724</v>
      </c>
      <c r="W99" s="15">
        <f>Data_AidAndLevy4[[#This Row],[L310]]*Data_AidAndLevy4[[#This Row],[L203]]</f>
        <v>13162.74</v>
      </c>
      <c r="X99" s="17">
        <v>0.42</v>
      </c>
      <c r="Y99" s="17">
        <f>Data_AidAndLevy4[[#This Row],[L311]]*Data_AidAndLevy4[[#This Row],[L203]]</f>
        <v>3206.7</v>
      </c>
      <c r="Z99" s="15">
        <v>0</v>
      </c>
      <c r="AA99" s="15">
        <v>25.954000000000001</v>
      </c>
      <c r="AB99" s="17">
        <v>377.21</v>
      </c>
      <c r="AC99" s="15">
        <v>403.16399999999999</v>
      </c>
      <c r="AD99" s="17">
        <v>45.91</v>
      </c>
      <c r="AE99" s="15">
        <v>357.25400000000002</v>
      </c>
      <c r="AF99" s="16">
        <v>7635</v>
      </c>
      <c r="AG99" s="14">
        <v>331.3</v>
      </c>
      <c r="AH99" s="16">
        <v>2529476</v>
      </c>
      <c r="AI99" s="16">
        <v>2448514</v>
      </c>
      <c r="AJ99" s="17">
        <v>1.01</v>
      </c>
      <c r="AK99" s="16">
        <v>2472999</v>
      </c>
      <c r="AL99" s="16">
        <v>2529476</v>
      </c>
      <c r="AM99" s="16">
        <v>0</v>
      </c>
      <c r="AN99" s="16">
        <v>7635</v>
      </c>
      <c r="AO99" s="15">
        <v>25.954000000000001</v>
      </c>
      <c r="AP99" s="16">
        <v>198159</v>
      </c>
      <c r="AQ99" s="16">
        <v>7635</v>
      </c>
      <c r="AR99" s="17">
        <v>45.91</v>
      </c>
      <c r="AS99" s="16">
        <v>350523</v>
      </c>
      <c r="AT99" s="17">
        <v>728.66</v>
      </c>
      <c r="AU99" s="14">
        <v>331.3</v>
      </c>
      <c r="AV99" s="16">
        <v>241405</v>
      </c>
      <c r="AW99" s="16">
        <v>234378</v>
      </c>
      <c r="AX99" s="16">
        <v>241405</v>
      </c>
      <c r="AY99" s="16">
        <v>0</v>
      </c>
      <c r="AZ99" s="16">
        <v>241405</v>
      </c>
      <c r="BA99" s="16">
        <v>241405</v>
      </c>
      <c r="BB99" s="17">
        <v>70.63</v>
      </c>
      <c r="BC99" s="14">
        <v>331.3</v>
      </c>
      <c r="BD99" s="16">
        <v>23400</v>
      </c>
      <c r="BE99" s="16">
        <v>22616</v>
      </c>
      <c r="BF99" s="16">
        <v>23400</v>
      </c>
      <c r="BG99" s="16">
        <v>0</v>
      </c>
      <c r="BH99" s="16">
        <v>23400</v>
      </c>
      <c r="BI99" s="16">
        <v>23400</v>
      </c>
      <c r="BJ99" s="17">
        <v>84.78</v>
      </c>
      <c r="BK99" s="14">
        <v>331.3</v>
      </c>
      <c r="BL99" s="16">
        <v>28088</v>
      </c>
      <c r="BM99" s="16">
        <v>27227</v>
      </c>
      <c r="BN99" s="16">
        <v>28088</v>
      </c>
      <c r="BO99" s="16">
        <v>0</v>
      </c>
      <c r="BP99" s="16">
        <v>28088</v>
      </c>
      <c r="BQ99" s="16">
        <v>28088</v>
      </c>
      <c r="BR99" s="17">
        <v>368.53</v>
      </c>
      <c r="BS99" s="14">
        <v>331.3</v>
      </c>
      <c r="BT99" s="16">
        <v>122094</v>
      </c>
      <c r="BU99" s="16">
        <v>118181</v>
      </c>
      <c r="BV99" s="16">
        <v>122094</v>
      </c>
      <c r="BW99" s="16">
        <v>0</v>
      </c>
      <c r="BX99" s="16">
        <v>122094</v>
      </c>
      <c r="BY99" s="16">
        <v>122094</v>
      </c>
      <c r="BZ99" s="17">
        <v>348.14</v>
      </c>
      <c r="CA99" s="17">
        <v>377.21</v>
      </c>
      <c r="CB99" s="16">
        <v>131322</v>
      </c>
      <c r="CC99" s="16">
        <v>127300</v>
      </c>
      <c r="CD99" s="16">
        <v>927</v>
      </c>
      <c r="CE99" s="16">
        <v>128227</v>
      </c>
      <c r="CF99" s="16">
        <v>131322</v>
      </c>
      <c r="CG99" s="16">
        <v>0</v>
      </c>
      <c r="CH99" s="14">
        <v>331.3</v>
      </c>
      <c r="CI99" s="16">
        <v>6</v>
      </c>
      <c r="CJ99" s="14">
        <v>0</v>
      </c>
      <c r="CK99" s="16">
        <v>337</v>
      </c>
      <c r="CL99" s="17">
        <v>62.44</v>
      </c>
      <c r="CM99" s="16">
        <v>21042</v>
      </c>
      <c r="CN99" s="16">
        <v>337</v>
      </c>
      <c r="CO99" s="17">
        <v>69.56</v>
      </c>
      <c r="CP99" s="16">
        <v>23442</v>
      </c>
      <c r="CQ99" s="17">
        <v>1.01</v>
      </c>
      <c r="CR99" s="17">
        <v>348.14</v>
      </c>
      <c r="CS99" s="16">
        <v>352</v>
      </c>
      <c r="CT99" s="17">
        <v>34.47</v>
      </c>
      <c r="CU99" s="17">
        <v>377.21</v>
      </c>
      <c r="CV99" s="16">
        <v>13002</v>
      </c>
      <c r="CW99" s="16">
        <v>12590</v>
      </c>
      <c r="CX99" s="16">
        <v>13002</v>
      </c>
      <c r="CY99" s="16">
        <v>0</v>
      </c>
      <c r="CZ99" s="16">
        <v>13002</v>
      </c>
      <c r="DA99" s="16">
        <v>13002</v>
      </c>
      <c r="DB99" s="17">
        <v>3.74</v>
      </c>
      <c r="DC99" s="17">
        <v>377.21</v>
      </c>
      <c r="DD99" s="16">
        <v>1411</v>
      </c>
      <c r="DE99" s="16">
        <v>1362</v>
      </c>
      <c r="DF99" s="16">
        <v>1411</v>
      </c>
      <c r="DG99" s="16">
        <v>0</v>
      </c>
      <c r="DH99" s="16">
        <v>1411</v>
      </c>
      <c r="DI99" s="16">
        <v>1411</v>
      </c>
      <c r="DJ99" s="16">
        <v>2529476</v>
      </c>
      <c r="DK99" s="16">
        <v>0</v>
      </c>
      <c r="DL99" s="16">
        <v>198159</v>
      </c>
      <c r="DM99" s="16">
        <v>350523</v>
      </c>
      <c r="DN99" s="16">
        <v>241405</v>
      </c>
      <c r="DO99" s="16">
        <v>23400</v>
      </c>
      <c r="DP99" s="16">
        <v>28088</v>
      </c>
      <c r="DQ99" s="16">
        <v>122094</v>
      </c>
      <c r="DR99" s="16">
        <v>131322</v>
      </c>
      <c r="DS99" s="16">
        <v>0</v>
      </c>
      <c r="DT99" s="16">
        <v>21042</v>
      </c>
      <c r="DU99" s="16">
        <v>23442</v>
      </c>
      <c r="DV99" s="16">
        <v>352</v>
      </c>
      <c r="DW99" s="16">
        <v>13002</v>
      </c>
      <c r="DX99" s="16">
        <v>1411</v>
      </c>
      <c r="DY99" s="16">
        <v>31180</v>
      </c>
      <c r="DZ99" s="16">
        <v>100693</v>
      </c>
      <c r="EA99" s="16">
        <v>0</v>
      </c>
      <c r="EB99" s="16">
        <v>3753229</v>
      </c>
      <c r="EC99" s="16">
        <v>228900939</v>
      </c>
      <c r="ED99" s="18">
        <v>5.4</v>
      </c>
      <c r="EE99" s="16">
        <v>1236065</v>
      </c>
      <c r="EF99" s="16">
        <v>260793</v>
      </c>
      <c r="EG99" s="16">
        <v>261424</v>
      </c>
      <c r="EH99" s="16">
        <v>-631</v>
      </c>
      <c r="EI99" s="16">
        <v>1236065</v>
      </c>
      <c r="EJ99" s="16">
        <v>1235434</v>
      </c>
      <c r="EK99" s="16">
        <v>24341676</v>
      </c>
      <c r="EL99" s="16">
        <v>19244009</v>
      </c>
      <c r="EM99" s="16">
        <v>5097667</v>
      </c>
      <c r="EN99" s="18">
        <v>5.4</v>
      </c>
      <c r="EO99" s="16">
        <v>27527</v>
      </c>
      <c r="EP99" s="16">
        <v>0</v>
      </c>
      <c r="EQ99" s="16">
        <v>0</v>
      </c>
      <c r="ER99" s="16">
        <v>0</v>
      </c>
      <c r="ES99" s="16">
        <v>27527</v>
      </c>
      <c r="ET99" s="16">
        <v>27527</v>
      </c>
      <c r="EU99" s="16">
        <v>1235434</v>
      </c>
      <c r="EV99" s="16">
        <v>1262961</v>
      </c>
      <c r="EW99" s="16">
        <v>6749</v>
      </c>
      <c r="EX99" s="15">
        <v>357.25400000000002</v>
      </c>
      <c r="EY99" s="16">
        <v>2411107</v>
      </c>
      <c r="EZ99" s="16">
        <v>6749</v>
      </c>
      <c r="FA99" s="17">
        <v>45.91</v>
      </c>
      <c r="FB99" s="16">
        <v>309847</v>
      </c>
      <c r="FC99" s="16">
        <v>264</v>
      </c>
      <c r="FD99" s="17">
        <v>378.22</v>
      </c>
      <c r="FE99" s="16">
        <v>99850</v>
      </c>
      <c r="FF99" s="16">
        <v>13002</v>
      </c>
      <c r="FG99" s="16">
        <v>1411</v>
      </c>
      <c r="FH99" s="16">
        <v>114263</v>
      </c>
      <c r="FI99" s="16">
        <v>2411107</v>
      </c>
      <c r="FJ99" s="16">
        <v>309847</v>
      </c>
      <c r="FK99" s="16">
        <v>0</v>
      </c>
      <c r="FL99" s="16">
        <v>241405</v>
      </c>
      <c r="FM99" s="16">
        <v>23400</v>
      </c>
      <c r="FN99" s="16">
        <v>28088</v>
      </c>
      <c r="FO99" s="16">
        <v>122094</v>
      </c>
      <c r="FP99" s="16">
        <v>3250204</v>
      </c>
      <c r="FQ99" s="16">
        <v>1262961</v>
      </c>
      <c r="FR99" s="16">
        <v>1987243</v>
      </c>
      <c r="FS99" s="15">
        <v>403.16399999999999</v>
      </c>
      <c r="FT99" s="16">
        <v>300</v>
      </c>
      <c r="FU99" s="16">
        <v>120949</v>
      </c>
      <c r="FV99" s="16">
        <v>1987243</v>
      </c>
      <c r="FW99" s="16">
        <v>0</v>
      </c>
      <c r="FX99" s="14">
        <v>7.5</v>
      </c>
      <c r="FY99" s="16">
        <v>7635</v>
      </c>
      <c r="FZ99" s="16">
        <v>57263</v>
      </c>
      <c r="GA99" s="14">
        <v>0</v>
      </c>
      <c r="GB99" s="16">
        <v>7413</v>
      </c>
      <c r="GC99" s="16">
        <v>0</v>
      </c>
      <c r="GD99" s="16">
        <v>57263</v>
      </c>
      <c r="GE99" s="16">
        <v>57263</v>
      </c>
      <c r="GF99" s="16">
        <v>3753229</v>
      </c>
      <c r="GG99" s="16">
        <v>3250204</v>
      </c>
      <c r="GH99" s="16">
        <v>0</v>
      </c>
      <c r="GI99" s="16">
        <v>503025</v>
      </c>
      <c r="GJ99" s="16">
        <v>228900939</v>
      </c>
      <c r="GK99" s="16">
        <v>229803318</v>
      </c>
      <c r="GL99" s="16">
        <v>0</v>
      </c>
      <c r="GM99" s="16">
        <v>229803318</v>
      </c>
      <c r="GN99" s="18">
        <v>0</v>
      </c>
      <c r="GO99" s="16">
        <v>13119</v>
      </c>
      <c r="GP99" s="16">
        <v>0</v>
      </c>
      <c r="GQ99" s="16">
        <v>13119</v>
      </c>
      <c r="GR99" s="16">
        <v>0</v>
      </c>
      <c r="GS99" s="16">
        <v>13119</v>
      </c>
      <c r="GT99" s="16">
        <v>886</v>
      </c>
      <c r="GU99" s="16">
        <v>685</v>
      </c>
      <c r="GV99" s="16">
        <v>201</v>
      </c>
      <c r="GW99" s="15">
        <v>403.16399999999999</v>
      </c>
      <c r="GX99" s="16">
        <v>81036</v>
      </c>
      <c r="GY99" s="15">
        <v>403.16399999999999</v>
      </c>
      <c r="GZ99" s="16">
        <v>10</v>
      </c>
      <c r="HA99" s="16">
        <v>4032</v>
      </c>
      <c r="HB99" s="15">
        <v>403.16399999999999</v>
      </c>
      <c r="HC99" s="16">
        <v>7635</v>
      </c>
      <c r="HD99" s="15">
        <v>0.11600000000000001</v>
      </c>
      <c r="HE99" s="16">
        <v>357203</v>
      </c>
      <c r="HF99" s="16">
        <v>81036</v>
      </c>
      <c r="HG99" s="16">
        <v>4032</v>
      </c>
      <c r="HH99" s="16">
        <v>272135</v>
      </c>
      <c r="HI99" s="16">
        <v>228900939</v>
      </c>
      <c r="HJ99" s="18">
        <v>1.1888799999999999</v>
      </c>
      <c r="HK99" s="18">
        <v>1.9617800000000001</v>
      </c>
      <c r="HL99" s="18">
        <v>0</v>
      </c>
      <c r="HM99" s="16">
        <v>228900939</v>
      </c>
      <c r="HN99" s="16">
        <v>0</v>
      </c>
      <c r="HO99" s="16">
        <v>7635</v>
      </c>
      <c r="HP99" s="17">
        <v>0</v>
      </c>
      <c r="HQ99" s="16">
        <v>0</v>
      </c>
      <c r="HR99" s="15">
        <v>403.16399999999999</v>
      </c>
      <c r="HS99" s="16">
        <v>0</v>
      </c>
      <c r="HT99" s="16">
        <v>503025</v>
      </c>
      <c r="HU99" s="16">
        <v>13119</v>
      </c>
      <c r="HV99" s="16">
        <v>0</v>
      </c>
      <c r="HW99" s="16">
        <v>0</v>
      </c>
      <c r="HX99" s="16">
        <v>31180</v>
      </c>
      <c r="HY99" s="16">
        <v>81036</v>
      </c>
      <c r="HZ99" s="16">
        <v>4032</v>
      </c>
      <c r="IA99" s="16">
        <v>0</v>
      </c>
      <c r="IB99" s="16">
        <v>0</v>
      </c>
      <c r="IC99" s="16">
        <v>436018</v>
      </c>
      <c r="ID99" s="16">
        <v>1987243</v>
      </c>
      <c r="IE99" s="16">
        <v>0</v>
      </c>
      <c r="IF99" s="16">
        <v>13119</v>
      </c>
      <c r="IG99" s="16">
        <v>0</v>
      </c>
      <c r="IH99" s="16">
        <v>0</v>
      </c>
      <c r="II99" s="16">
        <v>31180</v>
      </c>
      <c r="IJ99" s="16">
        <v>81036</v>
      </c>
      <c r="IK99" s="16">
        <v>4032</v>
      </c>
      <c r="IL99" s="16">
        <v>0</v>
      </c>
      <c r="IM99" s="16">
        <v>0</v>
      </c>
      <c r="IN99" s="16">
        <v>0</v>
      </c>
      <c r="IO99" s="16">
        <v>57263</v>
      </c>
      <c r="IP99" s="16">
        <v>2111513</v>
      </c>
      <c r="IQ99" s="16">
        <v>2529476</v>
      </c>
      <c r="IR99" s="16">
        <v>0</v>
      </c>
      <c r="IS99" s="16">
        <v>2529476</v>
      </c>
      <c r="IT99" s="19">
        <v>0.1</v>
      </c>
      <c r="IU99" s="16">
        <v>252948</v>
      </c>
      <c r="IV99" s="16">
        <v>228900939</v>
      </c>
      <c r="IW99" s="14">
        <v>331.3</v>
      </c>
      <c r="IX99" s="16">
        <v>690917</v>
      </c>
      <c r="IY99" s="16">
        <v>416026</v>
      </c>
      <c r="IZ99" s="16">
        <v>690917</v>
      </c>
      <c r="JA99" s="17">
        <v>0.25</v>
      </c>
      <c r="JB99" s="19">
        <v>0.15049999999999999</v>
      </c>
      <c r="JC99" s="16">
        <v>252948</v>
      </c>
      <c r="JD99" s="16">
        <v>38069</v>
      </c>
      <c r="JE99" s="17">
        <v>0.06</v>
      </c>
      <c r="JF99" s="16">
        <v>1845117</v>
      </c>
      <c r="JG99" s="16">
        <v>110707</v>
      </c>
      <c r="JH99" s="16">
        <v>252948</v>
      </c>
      <c r="JI99" s="16">
        <v>38069</v>
      </c>
      <c r="JJ99" s="16">
        <v>110707</v>
      </c>
      <c r="JK99" s="16">
        <v>104172</v>
      </c>
      <c r="JL99" s="16">
        <v>38069</v>
      </c>
      <c r="JM99" s="18">
        <v>0</v>
      </c>
      <c r="JN99" s="16">
        <v>0</v>
      </c>
      <c r="JO99" s="16">
        <v>110707</v>
      </c>
      <c r="JP99" s="16">
        <v>104172</v>
      </c>
      <c r="JQ99" s="16">
        <v>214879</v>
      </c>
      <c r="JR99" s="16">
        <v>2529476</v>
      </c>
      <c r="JS99" s="19">
        <v>0</v>
      </c>
      <c r="JT99" s="16">
        <v>0</v>
      </c>
      <c r="JU99" s="17">
        <v>0</v>
      </c>
      <c r="JV99" s="16">
        <v>1845117</v>
      </c>
      <c r="JW99" s="16">
        <v>0</v>
      </c>
      <c r="JX99" s="16">
        <v>0</v>
      </c>
      <c r="JY99" s="16">
        <v>0</v>
      </c>
      <c r="JZ99" s="16">
        <v>0</v>
      </c>
      <c r="KA99" s="16">
        <v>91262</v>
      </c>
      <c r="KB99" s="16">
        <v>91483</v>
      </c>
      <c r="KC99" s="16">
        <v>-221</v>
      </c>
      <c r="KD99" s="16">
        <v>436018</v>
      </c>
      <c r="KE99" s="16">
        <v>-221</v>
      </c>
      <c r="KF99" s="16">
        <v>436239</v>
      </c>
      <c r="KG99" s="16">
        <v>-631</v>
      </c>
      <c r="KH99" s="16">
        <v>-221</v>
      </c>
      <c r="KI99" s="16">
        <v>-852</v>
      </c>
      <c r="KJ99" s="16">
        <v>1236065</v>
      </c>
      <c r="KK99" s="16">
        <v>436239</v>
      </c>
      <c r="KL99" s="18">
        <v>1672304</v>
      </c>
      <c r="KM99" s="16">
        <v>104172</v>
      </c>
      <c r="KN99" s="16">
        <v>0</v>
      </c>
      <c r="KO99" s="16">
        <v>0</v>
      </c>
      <c r="KP99" s="16">
        <v>0</v>
      </c>
      <c r="KQ99" s="16">
        <v>1776476</v>
      </c>
      <c r="KR99" s="16">
        <v>141418</v>
      </c>
      <c r="KS99" s="16">
        <v>285821</v>
      </c>
      <c r="KT99" s="16">
        <v>0</v>
      </c>
      <c r="KU99" s="16">
        <v>2203715</v>
      </c>
      <c r="KV99" s="16">
        <v>104172</v>
      </c>
      <c r="KW99" s="16">
        <v>2099543</v>
      </c>
      <c r="KX99" s="16">
        <v>228900939</v>
      </c>
      <c r="KY99" s="16">
        <v>9.1722800000000007</v>
      </c>
      <c r="KZ99" s="16">
        <v>104172</v>
      </c>
      <c r="LA99" s="16">
        <v>228900939</v>
      </c>
      <c r="LB99" s="16">
        <v>0.4551</v>
      </c>
      <c r="LC99" s="16">
        <v>9.1722800000000007</v>
      </c>
      <c r="LD99" s="16">
        <v>9.6273800000000005</v>
      </c>
      <c r="LE99" s="16">
        <v>131322</v>
      </c>
      <c r="LF99" s="16">
        <v>0</v>
      </c>
      <c r="LG99" s="16">
        <v>21042</v>
      </c>
      <c r="LH99" s="16">
        <v>23442</v>
      </c>
      <c r="LI99" s="16">
        <v>352</v>
      </c>
      <c r="LJ99" s="16">
        <v>13002</v>
      </c>
      <c r="LK99" s="16">
        <v>1411</v>
      </c>
      <c r="LL99" s="16">
        <v>31180</v>
      </c>
      <c r="LM99" s="16">
        <v>159391</v>
      </c>
      <c r="LN99" s="16">
        <v>2111513</v>
      </c>
      <c r="LO99" s="18">
        <v>159391</v>
      </c>
      <c r="LP99" s="16">
        <v>1952122</v>
      </c>
      <c r="LQ99" s="16">
        <v>3753229</v>
      </c>
      <c r="LR99" s="18">
        <v>0</v>
      </c>
      <c r="LS99" s="18">
        <v>0</v>
      </c>
      <c r="LT99" s="18">
        <v>214879</v>
      </c>
      <c r="LU99" s="16">
        <v>0</v>
      </c>
      <c r="LV99" s="16">
        <v>57263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1776476</v>
      </c>
      <c r="MC99" s="16">
        <v>57263</v>
      </c>
      <c r="MD99" s="16">
        <v>0</v>
      </c>
      <c r="ME99" s="16">
        <v>110707</v>
      </c>
      <c r="MF99" s="16">
        <v>0</v>
      </c>
      <c r="MG99" s="16">
        <v>27527</v>
      </c>
      <c r="MH99" s="16">
        <v>-852</v>
      </c>
      <c r="MI99" s="16">
        <v>0</v>
      </c>
      <c r="MJ99" s="16">
        <v>1971121</v>
      </c>
      <c r="MK99" s="16">
        <v>228900939</v>
      </c>
      <c r="ML99" s="16">
        <v>0</v>
      </c>
      <c r="MM99" s="16">
        <v>0</v>
      </c>
      <c r="MN99" s="16">
        <v>0</v>
      </c>
      <c r="MO99" s="16">
        <v>1845117</v>
      </c>
      <c r="MP99" s="16">
        <v>0</v>
      </c>
      <c r="MQ99" s="16">
        <v>0</v>
      </c>
      <c r="MR99" s="16">
        <v>0</v>
      </c>
      <c r="MS99" s="16">
        <v>0</v>
      </c>
      <c r="MT99" s="17">
        <v>0.06</v>
      </c>
      <c r="MU99" s="17">
        <v>0</v>
      </c>
      <c r="MV99" s="17">
        <v>0</v>
      </c>
      <c r="MW99" s="17">
        <v>0</v>
      </c>
      <c r="MX99" s="17">
        <v>0</v>
      </c>
      <c r="MY99" s="17">
        <v>0.06</v>
      </c>
      <c r="MZ99" s="16">
        <v>110707</v>
      </c>
      <c r="NA99" s="16">
        <v>0</v>
      </c>
      <c r="NB99" s="18">
        <v>0</v>
      </c>
      <c r="NC99" s="16">
        <v>0</v>
      </c>
      <c r="ND99" s="17">
        <v>110707</v>
      </c>
      <c r="NE99" s="16">
        <v>445000</v>
      </c>
      <c r="NF99" s="16">
        <v>0</v>
      </c>
      <c r="NG99" s="16">
        <v>75537</v>
      </c>
      <c r="NH99" s="16">
        <v>0</v>
      </c>
      <c r="NI99" s="16">
        <v>0</v>
      </c>
      <c r="NJ99" s="17">
        <v>0</v>
      </c>
      <c r="NK99" s="17">
        <v>0</v>
      </c>
    </row>
    <row r="100" spans="1:375" x14ac:dyDescent="0.55000000000000004">
      <c r="A100" s="13" t="s">
        <v>1199</v>
      </c>
      <c r="B100" s="13" t="s">
        <v>1200</v>
      </c>
      <c r="C100" s="13" t="s">
        <v>184</v>
      </c>
      <c r="D100" s="13" t="s">
        <v>185</v>
      </c>
      <c r="E100" s="14">
        <v>549.6</v>
      </c>
      <c r="F100" s="15">
        <v>-6.4000000000000001E-2</v>
      </c>
      <c r="G100" s="16">
        <v>7413</v>
      </c>
      <c r="H100" s="16">
        <v>-474</v>
      </c>
      <c r="I100" s="16">
        <v>6553</v>
      </c>
      <c r="J100" s="15">
        <v>-6.4000000000000001E-2</v>
      </c>
      <c r="K100" s="16">
        <v>-419</v>
      </c>
      <c r="L100" s="16">
        <v>7413</v>
      </c>
      <c r="M100" s="16">
        <v>222</v>
      </c>
      <c r="N100" s="16">
        <v>7635</v>
      </c>
      <c r="O100" s="17">
        <v>647.07000000000005</v>
      </c>
      <c r="P100" s="17">
        <v>113.73</v>
      </c>
      <c r="Q100" s="14">
        <v>549.6</v>
      </c>
      <c r="R100" s="17">
        <v>663.33</v>
      </c>
      <c r="S100" s="17">
        <v>0</v>
      </c>
      <c r="T100" s="17">
        <v>663.33</v>
      </c>
      <c r="U100" s="15">
        <v>25.36</v>
      </c>
      <c r="V100" s="15">
        <v>2.5</v>
      </c>
      <c r="W100" s="15">
        <f>Data_AidAndLevy4[[#This Row],[L310]]*Data_AidAndLevy4[[#This Row],[L203]]</f>
        <v>19087.5</v>
      </c>
      <c r="X100" s="17">
        <v>0</v>
      </c>
      <c r="Y100" s="17">
        <f>Data_AidAndLevy4[[#This Row],[L311]]*Data_AidAndLevy4[[#This Row],[L203]]</f>
        <v>0</v>
      </c>
      <c r="Z100" s="15">
        <v>0</v>
      </c>
      <c r="AA100" s="15">
        <v>27.86</v>
      </c>
      <c r="AB100" s="17">
        <v>663.33</v>
      </c>
      <c r="AC100" s="15">
        <v>691.19</v>
      </c>
      <c r="AD100" s="17">
        <v>113.73</v>
      </c>
      <c r="AE100" s="15">
        <v>577.46</v>
      </c>
      <c r="AF100" s="16">
        <v>7635</v>
      </c>
      <c r="AG100" s="14">
        <v>549.6</v>
      </c>
      <c r="AH100" s="16">
        <v>4196196</v>
      </c>
      <c r="AI100" s="16">
        <v>4143126</v>
      </c>
      <c r="AJ100" s="17">
        <v>1.01</v>
      </c>
      <c r="AK100" s="16">
        <v>4184557</v>
      </c>
      <c r="AL100" s="16">
        <v>4196196</v>
      </c>
      <c r="AM100" s="16">
        <v>0</v>
      </c>
      <c r="AN100" s="16">
        <v>7635</v>
      </c>
      <c r="AO100" s="15">
        <v>27.86</v>
      </c>
      <c r="AP100" s="16">
        <v>212711</v>
      </c>
      <c r="AQ100" s="16">
        <v>7635</v>
      </c>
      <c r="AR100" s="17">
        <v>113.73</v>
      </c>
      <c r="AS100" s="16">
        <v>868329</v>
      </c>
      <c r="AT100" s="17">
        <v>666.14</v>
      </c>
      <c r="AU100" s="14">
        <v>549.6</v>
      </c>
      <c r="AV100" s="16">
        <v>366111</v>
      </c>
      <c r="AW100" s="16">
        <v>361647</v>
      </c>
      <c r="AX100" s="16">
        <v>366111</v>
      </c>
      <c r="AY100" s="16">
        <v>0</v>
      </c>
      <c r="AZ100" s="16">
        <v>366111</v>
      </c>
      <c r="BA100" s="16">
        <v>366111</v>
      </c>
      <c r="BB100" s="17">
        <v>73.36</v>
      </c>
      <c r="BC100" s="14">
        <v>549.6</v>
      </c>
      <c r="BD100" s="16">
        <v>40319</v>
      </c>
      <c r="BE100" s="16">
        <v>39794</v>
      </c>
      <c r="BF100" s="16">
        <v>40319</v>
      </c>
      <c r="BG100" s="16">
        <v>0</v>
      </c>
      <c r="BH100" s="16">
        <v>40319</v>
      </c>
      <c r="BI100" s="16">
        <v>40319</v>
      </c>
      <c r="BJ100" s="17">
        <v>69.39</v>
      </c>
      <c r="BK100" s="14">
        <v>549.6</v>
      </c>
      <c r="BL100" s="16">
        <v>38137</v>
      </c>
      <c r="BM100" s="16">
        <v>37469</v>
      </c>
      <c r="BN100" s="16">
        <v>38137</v>
      </c>
      <c r="BO100" s="16">
        <v>0</v>
      </c>
      <c r="BP100" s="16">
        <v>38137</v>
      </c>
      <c r="BQ100" s="16">
        <v>38137</v>
      </c>
      <c r="BR100" s="17">
        <v>368.53</v>
      </c>
      <c r="BS100" s="14">
        <v>549.6</v>
      </c>
      <c r="BT100" s="16">
        <v>202544</v>
      </c>
      <c r="BU100" s="16">
        <v>199974</v>
      </c>
      <c r="BV100" s="16">
        <v>202544</v>
      </c>
      <c r="BW100" s="16">
        <v>0</v>
      </c>
      <c r="BX100" s="16">
        <v>202544</v>
      </c>
      <c r="BY100" s="16">
        <v>202544</v>
      </c>
      <c r="BZ100" s="17">
        <v>334.9</v>
      </c>
      <c r="CA100" s="17">
        <v>663.33</v>
      </c>
      <c r="CB100" s="16">
        <v>222149</v>
      </c>
      <c r="CC100" s="16">
        <v>213702</v>
      </c>
      <c r="CD100" s="16">
        <v>5575</v>
      </c>
      <c r="CE100" s="16">
        <v>219277</v>
      </c>
      <c r="CF100" s="16">
        <v>222149</v>
      </c>
      <c r="CG100" s="16">
        <v>0</v>
      </c>
      <c r="CH100" s="14">
        <v>549.6</v>
      </c>
      <c r="CI100" s="16">
        <v>3</v>
      </c>
      <c r="CJ100" s="14">
        <v>2.6</v>
      </c>
      <c r="CK100" s="16">
        <v>550</v>
      </c>
      <c r="CL100" s="17">
        <v>61.98</v>
      </c>
      <c r="CM100" s="16">
        <v>34089</v>
      </c>
      <c r="CN100" s="16">
        <v>550</v>
      </c>
      <c r="CO100" s="17">
        <v>67.73</v>
      </c>
      <c r="CP100" s="16">
        <v>37252</v>
      </c>
      <c r="CQ100" s="17">
        <v>0</v>
      </c>
      <c r="CR100" s="17">
        <v>334.9</v>
      </c>
      <c r="CS100" s="16">
        <v>0</v>
      </c>
      <c r="CT100" s="17">
        <v>30.77</v>
      </c>
      <c r="CU100" s="17">
        <v>663.33</v>
      </c>
      <c r="CV100" s="16">
        <v>20411</v>
      </c>
      <c r="CW100" s="16">
        <v>19564</v>
      </c>
      <c r="CX100" s="16">
        <v>20411</v>
      </c>
      <c r="CY100" s="16">
        <v>0</v>
      </c>
      <c r="CZ100" s="16">
        <v>20411</v>
      </c>
      <c r="DA100" s="16">
        <v>20411</v>
      </c>
      <c r="DB100" s="17">
        <v>3.61</v>
      </c>
      <c r="DC100" s="17">
        <v>663.33</v>
      </c>
      <c r="DD100" s="16">
        <v>2395</v>
      </c>
      <c r="DE100" s="16">
        <v>2294</v>
      </c>
      <c r="DF100" s="16">
        <v>2395</v>
      </c>
      <c r="DG100" s="16">
        <v>0</v>
      </c>
      <c r="DH100" s="16">
        <v>2395</v>
      </c>
      <c r="DI100" s="16">
        <v>2395</v>
      </c>
      <c r="DJ100" s="16">
        <v>4196196</v>
      </c>
      <c r="DK100" s="16">
        <v>0</v>
      </c>
      <c r="DL100" s="16">
        <v>212711</v>
      </c>
      <c r="DM100" s="16">
        <v>868329</v>
      </c>
      <c r="DN100" s="16">
        <v>366111</v>
      </c>
      <c r="DO100" s="16">
        <v>40319</v>
      </c>
      <c r="DP100" s="16">
        <v>38137</v>
      </c>
      <c r="DQ100" s="16">
        <v>202544</v>
      </c>
      <c r="DR100" s="16">
        <v>222149</v>
      </c>
      <c r="DS100" s="16">
        <v>0</v>
      </c>
      <c r="DT100" s="16">
        <v>34089</v>
      </c>
      <c r="DU100" s="16">
        <v>37252</v>
      </c>
      <c r="DV100" s="16">
        <v>0</v>
      </c>
      <c r="DW100" s="16">
        <v>20411</v>
      </c>
      <c r="DX100" s="16">
        <v>2395</v>
      </c>
      <c r="DY100" s="16">
        <v>46849</v>
      </c>
      <c r="DZ100" s="16">
        <v>98056</v>
      </c>
      <c r="EA100" s="16">
        <v>-474</v>
      </c>
      <c r="EB100" s="16">
        <v>6291376</v>
      </c>
      <c r="EC100" s="16">
        <v>281850540</v>
      </c>
      <c r="ED100" s="18">
        <v>5.4</v>
      </c>
      <c r="EE100" s="16">
        <v>1521993</v>
      </c>
      <c r="EF100" s="16">
        <v>23073</v>
      </c>
      <c r="EG100" s="16">
        <v>22947</v>
      </c>
      <c r="EH100" s="16">
        <v>126</v>
      </c>
      <c r="EI100" s="16">
        <v>1521993</v>
      </c>
      <c r="EJ100" s="16">
        <v>1522119</v>
      </c>
      <c r="EK100" s="16">
        <v>28075549</v>
      </c>
      <c r="EL100" s="16">
        <v>22946792</v>
      </c>
      <c r="EM100" s="16">
        <v>5128757</v>
      </c>
      <c r="EN100" s="18">
        <v>5.4</v>
      </c>
      <c r="EO100" s="16">
        <v>27695</v>
      </c>
      <c r="EP100" s="16">
        <v>0</v>
      </c>
      <c r="EQ100" s="16">
        <v>0</v>
      </c>
      <c r="ER100" s="16">
        <v>0</v>
      </c>
      <c r="ES100" s="16">
        <v>27695</v>
      </c>
      <c r="ET100" s="16">
        <v>27695</v>
      </c>
      <c r="EU100" s="16">
        <v>1522119</v>
      </c>
      <c r="EV100" s="16">
        <v>1549814</v>
      </c>
      <c r="EW100" s="16">
        <v>6749</v>
      </c>
      <c r="EX100" s="15">
        <v>577.46</v>
      </c>
      <c r="EY100" s="16">
        <v>3897278</v>
      </c>
      <c r="EZ100" s="16">
        <v>6749</v>
      </c>
      <c r="FA100" s="17">
        <v>113.73</v>
      </c>
      <c r="FB100" s="16">
        <v>767564</v>
      </c>
      <c r="FC100" s="16">
        <v>264</v>
      </c>
      <c r="FD100" s="17">
        <v>663.33</v>
      </c>
      <c r="FE100" s="16">
        <v>175119</v>
      </c>
      <c r="FF100" s="16">
        <v>20411</v>
      </c>
      <c r="FG100" s="16">
        <v>2395</v>
      </c>
      <c r="FH100" s="16">
        <v>197925</v>
      </c>
      <c r="FI100" s="16">
        <v>3897278</v>
      </c>
      <c r="FJ100" s="16">
        <v>767564</v>
      </c>
      <c r="FK100" s="16">
        <v>-419</v>
      </c>
      <c r="FL100" s="16">
        <v>366111</v>
      </c>
      <c r="FM100" s="16">
        <v>40319</v>
      </c>
      <c r="FN100" s="16">
        <v>38137</v>
      </c>
      <c r="FO100" s="16">
        <v>202544</v>
      </c>
      <c r="FP100" s="16">
        <v>5509459</v>
      </c>
      <c r="FQ100" s="16">
        <v>1549814</v>
      </c>
      <c r="FR100" s="16">
        <v>3959645</v>
      </c>
      <c r="FS100" s="15">
        <v>691.19</v>
      </c>
      <c r="FT100" s="16">
        <v>300</v>
      </c>
      <c r="FU100" s="16">
        <v>207357</v>
      </c>
      <c r="FV100" s="16">
        <v>3959645</v>
      </c>
      <c r="FW100" s="16">
        <v>0</v>
      </c>
      <c r="FX100" s="14">
        <v>19.5</v>
      </c>
      <c r="FY100" s="16">
        <v>7635</v>
      </c>
      <c r="FZ100" s="16">
        <v>148883</v>
      </c>
      <c r="GA100" s="14">
        <v>0</v>
      </c>
      <c r="GB100" s="16">
        <v>7413</v>
      </c>
      <c r="GC100" s="16">
        <v>0</v>
      </c>
      <c r="GD100" s="16">
        <v>148883</v>
      </c>
      <c r="GE100" s="16">
        <v>148883</v>
      </c>
      <c r="GF100" s="16">
        <v>6291376</v>
      </c>
      <c r="GG100" s="16">
        <v>5509459</v>
      </c>
      <c r="GH100" s="16">
        <v>0</v>
      </c>
      <c r="GI100" s="16">
        <v>781917</v>
      </c>
      <c r="GJ100" s="16">
        <v>281850540</v>
      </c>
      <c r="GK100" s="16">
        <v>274699167</v>
      </c>
      <c r="GL100" s="16">
        <v>7151373</v>
      </c>
      <c r="GM100" s="16">
        <v>274699167</v>
      </c>
      <c r="GN100" s="18">
        <v>2.5999999999999999E-2</v>
      </c>
      <c r="GO100" s="16">
        <v>18702</v>
      </c>
      <c r="GP100" s="16">
        <v>486</v>
      </c>
      <c r="GQ100" s="16">
        <v>18702</v>
      </c>
      <c r="GR100" s="16">
        <v>486</v>
      </c>
      <c r="GS100" s="16">
        <v>18216</v>
      </c>
      <c r="GT100" s="16">
        <v>886</v>
      </c>
      <c r="GU100" s="16">
        <v>685</v>
      </c>
      <c r="GV100" s="16">
        <v>201</v>
      </c>
      <c r="GW100" s="15">
        <v>691.19</v>
      </c>
      <c r="GX100" s="16">
        <v>138929</v>
      </c>
      <c r="GY100" s="15">
        <v>691.19</v>
      </c>
      <c r="GZ100" s="16">
        <v>10</v>
      </c>
      <c r="HA100" s="16">
        <v>6912</v>
      </c>
      <c r="HB100" s="15">
        <v>691.19</v>
      </c>
      <c r="HC100" s="16">
        <v>7635</v>
      </c>
      <c r="HD100" s="15">
        <v>0.11600000000000001</v>
      </c>
      <c r="HE100" s="16">
        <v>612394</v>
      </c>
      <c r="HF100" s="16">
        <v>138929</v>
      </c>
      <c r="HG100" s="16">
        <v>6912</v>
      </c>
      <c r="HH100" s="16">
        <v>466553</v>
      </c>
      <c r="HI100" s="16">
        <v>281850540</v>
      </c>
      <c r="HJ100" s="18">
        <v>1.6553199999999999</v>
      </c>
      <c r="HK100" s="18">
        <v>1.9617800000000001</v>
      </c>
      <c r="HL100" s="18">
        <v>0</v>
      </c>
      <c r="HM100" s="16">
        <v>281850540</v>
      </c>
      <c r="HN100" s="16">
        <v>0</v>
      </c>
      <c r="HO100" s="16">
        <v>7635</v>
      </c>
      <c r="HP100" s="17">
        <v>0</v>
      </c>
      <c r="HQ100" s="16">
        <v>0</v>
      </c>
      <c r="HR100" s="15">
        <v>691.19</v>
      </c>
      <c r="HS100" s="16">
        <v>0</v>
      </c>
      <c r="HT100" s="16">
        <v>781917</v>
      </c>
      <c r="HU100" s="16">
        <v>18216</v>
      </c>
      <c r="HV100" s="16">
        <v>0</v>
      </c>
      <c r="HW100" s="16">
        <v>0</v>
      </c>
      <c r="HX100" s="16">
        <v>46849</v>
      </c>
      <c r="HY100" s="16">
        <v>138929</v>
      </c>
      <c r="HZ100" s="16">
        <v>6912</v>
      </c>
      <c r="IA100" s="16">
        <v>0</v>
      </c>
      <c r="IB100" s="16">
        <v>0</v>
      </c>
      <c r="IC100" s="16">
        <v>664709</v>
      </c>
      <c r="ID100" s="16">
        <v>3959645</v>
      </c>
      <c r="IE100" s="16">
        <v>0</v>
      </c>
      <c r="IF100" s="16">
        <v>18216</v>
      </c>
      <c r="IG100" s="16">
        <v>0</v>
      </c>
      <c r="IH100" s="16">
        <v>0</v>
      </c>
      <c r="II100" s="16">
        <v>46849</v>
      </c>
      <c r="IJ100" s="16">
        <v>138929</v>
      </c>
      <c r="IK100" s="16">
        <v>6912</v>
      </c>
      <c r="IL100" s="16">
        <v>0</v>
      </c>
      <c r="IM100" s="16">
        <v>0</v>
      </c>
      <c r="IN100" s="16">
        <v>0</v>
      </c>
      <c r="IO100" s="16">
        <v>148883</v>
      </c>
      <c r="IP100" s="16">
        <v>4225736</v>
      </c>
      <c r="IQ100" s="16">
        <v>4196196</v>
      </c>
      <c r="IR100" s="16">
        <v>0</v>
      </c>
      <c r="IS100" s="16">
        <v>4196196</v>
      </c>
      <c r="IT100" s="19">
        <v>0.1</v>
      </c>
      <c r="IU100" s="16">
        <v>419620</v>
      </c>
      <c r="IV100" s="16">
        <v>281850540</v>
      </c>
      <c r="IW100" s="14">
        <v>549.6</v>
      </c>
      <c r="IX100" s="16">
        <v>512828</v>
      </c>
      <c r="IY100" s="16">
        <v>416026</v>
      </c>
      <c r="IZ100" s="16">
        <v>512828</v>
      </c>
      <c r="JA100" s="17">
        <v>0.25</v>
      </c>
      <c r="JB100" s="19">
        <v>0.20280000000000001</v>
      </c>
      <c r="JC100" s="16">
        <v>419620</v>
      </c>
      <c r="JD100" s="16">
        <v>85099</v>
      </c>
      <c r="JE100" s="17">
        <v>0.04</v>
      </c>
      <c r="JF100" s="16">
        <v>3572534</v>
      </c>
      <c r="JG100" s="16">
        <v>142901</v>
      </c>
      <c r="JH100" s="16">
        <v>419620</v>
      </c>
      <c r="JI100" s="16">
        <v>85099</v>
      </c>
      <c r="JJ100" s="16">
        <v>142901</v>
      </c>
      <c r="JK100" s="16">
        <v>191620</v>
      </c>
      <c r="JL100" s="16">
        <v>85099</v>
      </c>
      <c r="JM100" s="18">
        <v>0</v>
      </c>
      <c r="JN100" s="16">
        <v>0</v>
      </c>
      <c r="JO100" s="16">
        <v>142901</v>
      </c>
      <c r="JP100" s="16">
        <v>191620</v>
      </c>
      <c r="JQ100" s="16">
        <v>334521</v>
      </c>
      <c r="JR100" s="16">
        <v>4196196</v>
      </c>
      <c r="JS100" s="19">
        <v>0</v>
      </c>
      <c r="JT100" s="16">
        <v>0</v>
      </c>
      <c r="JU100" s="17">
        <v>0</v>
      </c>
      <c r="JV100" s="16">
        <v>3572534</v>
      </c>
      <c r="JW100" s="16">
        <v>0</v>
      </c>
      <c r="JX100" s="16">
        <v>0</v>
      </c>
      <c r="JY100" s="16">
        <v>0</v>
      </c>
      <c r="JZ100" s="16">
        <v>0</v>
      </c>
      <c r="KA100" s="16">
        <v>8902</v>
      </c>
      <c r="KB100" s="16">
        <v>8854</v>
      </c>
      <c r="KC100" s="16">
        <v>48</v>
      </c>
      <c r="KD100" s="16">
        <v>664709</v>
      </c>
      <c r="KE100" s="16">
        <v>48</v>
      </c>
      <c r="KF100" s="16">
        <v>664661</v>
      </c>
      <c r="KG100" s="16">
        <v>126</v>
      </c>
      <c r="KH100" s="16">
        <v>48</v>
      </c>
      <c r="KI100" s="16">
        <v>174</v>
      </c>
      <c r="KJ100" s="16">
        <v>1521993</v>
      </c>
      <c r="KK100" s="16">
        <v>664661</v>
      </c>
      <c r="KL100" s="18">
        <v>2186654</v>
      </c>
      <c r="KM100" s="16">
        <v>191620</v>
      </c>
      <c r="KN100" s="16">
        <v>0</v>
      </c>
      <c r="KO100" s="16">
        <v>0</v>
      </c>
      <c r="KP100" s="16">
        <v>0</v>
      </c>
      <c r="KQ100" s="16">
        <v>2378274</v>
      </c>
      <c r="KR100" s="16">
        <v>0</v>
      </c>
      <c r="KS100" s="16">
        <v>0</v>
      </c>
      <c r="KT100" s="16">
        <v>0</v>
      </c>
      <c r="KU100" s="16">
        <v>2378274</v>
      </c>
      <c r="KV100" s="16">
        <v>191620</v>
      </c>
      <c r="KW100" s="16">
        <v>2186654</v>
      </c>
      <c r="KX100" s="16">
        <v>281850540</v>
      </c>
      <c r="KY100" s="16">
        <v>7.7582000000000004</v>
      </c>
      <c r="KZ100" s="16">
        <v>191620</v>
      </c>
      <c r="LA100" s="16">
        <v>281850540</v>
      </c>
      <c r="LB100" s="16">
        <v>0.67986000000000002</v>
      </c>
      <c r="LC100" s="16">
        <v>7.7582000000000004</v>
      </c>
      <c r="LD100" s="16">
        <v>8.4380600000000001</v>
      </c>
      <c r="LE100" s="16">
        <v>222149</v>
      </c>
      <c r="LF100" s="16">
        <v>0</v>
      </c>
      <c r="LG100" s="16">
        <v>34089</v>
      </c>
      <c r="LH100" s="16">
        <v>37252</v>
      </c>
      <c r="LI100" s="16">
        <v>0</v>
      </c>
      <c r="LJ100" s="16">
        <v>20411</v>
      </c>
      <c r="LK100" s="16">
        <v>2395</v>
      </c>
      <c r="LL100" s="16">
        <v>46849</v>
      </c>
      <c r="LM100" s="16">
        <v>269447</v>
      </c>
      <c r="LN100" s="16">
        <v>4225736</v>
      </c>
      <c r="LO100" s="18">
        <v>269447</v>
      </c>
      <c r="LP100" s="16">
        <v>3956289</v>
      </c>
      <c r="LQ100" s="16">
        <v>6291376</v>
      </c>
      <c r="LR100" s="18">
        <v>0</v>
      </c>
      <c r="LS100" s="18">
        <v>0</v>
      </c>
      <c r="LT100" s="18">
        <v>334521</v>
      </c>
      <c r="LU100" s="16">
        <v>0</v>
      </c>
      <c r="LV100" s="16">
        <v>148883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2378274</v>
      </c>
      <c r="MC100" s="16">
        <v>148883</v>
      </c>
      <c r="MD100" s="16">
        <v>0</v>
      </c>
      <c r="ME100" s="16">
        <v>142901</v>
      </c>
      <c r="MF100" s="16">
        <v>0</v>
      </c>
      <c r="MG100" s="16">
        <v>27695</v>
      </c>
      <c r="MH100" s="16">
        <v>174</v>
      </c>
      <c r="MI100" s="16">
        <v>0</v>
      </c>
      <c r="MJ100" s="16">
        <v>2697927</v>
      </c>
      <c r="MK100" s="16">
        <v>281850540</v>
      </c>
      <c r="ML100" s="16">
        <v>1.34</v>
      </c>
      <c r="MM100" s="16">
        <v>377680</v>
      </c>
      <c r="MN100" s="16">
        <v>0</v>
      </c>
      <c r="MO100" s="16">
        <v>3572534</v>
      </c>
      <c r="MP100" s="16">
        <v>0</v>
      </c>
      <c r="MQ100" s="16">
        <v>377680</v>
      </c>
      <c r="MR100" s="16">
        <v>0</v>
      </c>
      <c r="MS100" s="16">
        <v>377680</v>
      </c>
      <c r="MT100" s="17">
        <v>0.04</v>
      </c>
      <c r="MU100" s="17">
        <v>0</v>
      </c>
      <c r="MV100" s="17">
        <v>0</v>
      </c>
      <c r="MW100" s="17">
        <v>0</v>
      </c>
      <c r="MX100" s="17">
        <v>0</v>
      </c>
      <c r="MY100" s="17">
        <v>0.04</v>
      </c>
      <c r="MZ100" s="16">
        <v>142901</v>
      </c>
      <c r="NA100" s="16">
        <v>0</v>
      </c>
      <c r="NB100" s="18">
        <v>0</v>
      </c>
      <c r="NC100" s="16">
        <v>0</v>
      </c>
      <c r="ND100" s="17">
        <v>142901</v>
      </c>
      <c r="NE100" s="16">
        <v>550000</v>
      </c>
      <c r="NF100" s="16">
        <v>0</v>
      </c>
      <c r="NG100" s="16">
        <v>93011</v>
      </c>
      <c r="NH100" s="16">
        <v>0</v>
      </c>
      <c r="NI100" s="16">
        <v>0</v>
      </c>
      <c r="NJ100" s="17">
        <v>0</v>
      </c>
      <c r="NK100" s="17">
        <v>676250</v>
      </c>
    </row>
    <row r="101" spans="1:375" x14ac:dyDescent="0.55000000000000004">
      <c r="A101" s="13" t="s">
        <v>1189</v>
      </c>
      <c r="B101" s="13" t="s">
        <v>1216</v>
      </c>
      <c r="C101" s="13" t="s">
        <v>64</v>
      </c>
      <c r="D101" s="13" t="s">
        <v>1252</v>
      </c>
      <c r="E101" s="14">
        <v>835.6</v>
      </c>
      <c r="F101" s="15">
        <v>-3.0449999999999999</v>
      </c>
      <c r="G101" s="16">
        <v>7413</v>
      </c>
      <c r="H101" s="16">
        <v>-22573</v>
      </c>
      <c r="I101" s="16">
        <v>6553</v>
      </c>
      <c r="J101" s="15">
        <v>-3.0449999999999999</v>
      </c>
      <c r="K101" s="16">
        <v>-19954</v>
      </c>
      <c r="L101" s="16">
        <v>7413</v>
      </c>
      <c r="M101" s="16">
        <v>222</v>
      </c>
      <c r="N101" s="16">
        <v>7635</v>
      </c>
      <c r="O101" s="17">
        <v>649.80999999999995</v>
      </c>
      <c r="P101" s="17">
        <v>80.739999999999995</v>
      </c>
      <c r="Q101" s="14">
        <v>835.6</v>
      </c>
      <c r="R101" s="17">
        <v>916.34</v>
      </c>
      <c r="S101" s="17">
        <v>2.15</v>
      </c>
      <c r="T101" s="17">
        <v>918.49</v>
      </c>
      <c r="U101" s="15">
        <v>20.82</v>
      </c>
      <c r="V101" s="15">
        <v>3.758</v>
      </c>
      <c r="W101" s="15">
        <f>Data_AidAndLevy4[[#This Row],[L310]]*Data_AidAndLevy4[[#This Row],[L203]]</f>
        <v>28692.33</v>
      </c>
      <c r="X101" s="17">
        <v>0</v>
      </c>
      <c r="Y101" s="17">
        <f>Data_AidAndLevy4[[#This Row],[L311]]*Data_AidAndLevy4[[#This Row],[L203]]</f>
        <v>0</v>
      </c>
      <c r="Z101" s="15">
        <v>0</v>
      </c>
      <c r="AA101" s="15">
        <v>24.577999999999999</v>
      </c>
      <c r="AB101" s="17">
        <v>916.34</v>
      </c>
      <c r="AC101" s="15">
        <v>940.91800000000001</v>
      </c>
      <c r="AD101" s="17">
        <v>80.739999999999995</v>
      </c>
      <c r="AE101" s="15">
        <v>860.178</v>
      </c>
      <c r="AF101" s="16">
        <v>7635</v>
      </c>
      <c r="AG101" s="14">
        <v>835.6</v>
      </c>
      <c r="AH101" s="16">
        <v>6379806</v>
      </c>
      <c r="AI101" s="16">
        <v>6410021</v>
      </c>
      <c r="AJ101" s="17">
        <v>1.01</v>
      </c>
      <c r="AK101" s="16">
        <v>6474121</v>
      </c>
      <c r="AL101" s="16">
        <v>6379806</v>
      </c>
      <c r="AM101" s="16">
        <v>94315</v>
      </c>
      <c r="AN101" s="16">
        <v>7635</v>
      </c>
      <c r="AO101" s="15">
        <v>24.577999999999999</v>
      </c>
      <c r="AP101" s="16">
        <v>187653</v>
      </c>
      <c r="AQ101" s="16">
        <v>7635</v>
      </c>
      <c r="AR101" s="17">
        <v>80.739999999999995</v>
      </c>
      <c r="AS101" s="16">
        <v>616450</v>
      </c>
      <c r="AT101" s="17">
        <v>668.88</v>
      </c>
      <c r="AU101" s="14">
        <v>835.6</v>
      </c>
      <c r="AV101" s="16">
        <v>558916</v>
      </c>
      <c r="AW101" s="16">
        <v>561891</v>
      </c>
      <c r="AX101" s="16">
        <v>558916</v>
      </c>
      <c r="AY101" s="16">
        <v>2975</v>
      </c>
      <c r="AZ101" s="16">
        <v>558916</v>
      </c>
      <c r="BA101" s="16">
        <v>561891</v>
      </c>
      <c r="BB101" s="17">
        <v>71.319999999999993</v>
      </c>
      <c r="BC101" s="14">
        <v>835.6</v>
      </c>
      <c r="BD101" s="16">
        <v>59595</v>
      </c>
      <c r="BE101" s="16">
        <v>59803</v>
      </c>
      <c r="BF101" s="16">
        <v>59595</v>
      </c>
      <c r="BG101" s="16">
        <v>208</v>
      </c>
      <c r="BH101" s="16">
        <v>59595</v>
      </c>
      <c r="BI101" s="16">
        <v>59803</v>
      </c>
      <c r="BJ101" s="17">
        <v>85.84</v>
      </c>
      <c r="BK101" s="14">
        <v>835.6</v>
      </c>
      <c r="BL101" s="16">
        <v>71728</v>
      </c>
      <c r="BM101" s="16">
        <v>72194</v>
      </c>
      <c r="BN101" s="16">
        <v>71728</v>
      </c>
      <c r="BO101" s="16">
        <v>466</v>
      </c>
      <c r="BP101" s="16">
        <v>71728</v>
      </c>
      <c r="BQ101" s="16">
        <v>72194</v>
      </c>
      <c r="BR101" s="17">
        <v>368.53</v>
      </c>
      <c r="BS101" s="14">
        <v>835.6</v>
      </c>
      <c r="BT101" s="16">
        <v>307944</v>
      </c>
      <c r="BU101" s="16">
        <v>309390</v>
      </c>
      <c r="BV101" s="16">
        <v>307944</v>
      </c>
      <c r="BW101" s="16">
        <v>1446</v>
      </c>
      <c r="BX101" s="16">
        <v>307944</v>
      </c>
      <c r="BY101" s="16">
        <v>309390</v>
      </c>
      <c r="BZ101" s="17">
        <v>331.3</v>
      </c>
      <c r="CA101" s="17">
        <v>916.34</v>
      </c>
      <c r="CB101" s="16">
        <v>303583</v>
      </c>
      <c r="CC101" s="16">
        <v>307582</v>
      </c>
      <c r="CD101" s="16">
        <v>0</v>
      </c>
      <c r="CE101" s="16">
        <v>307582</v>
      </c>
      <c r="CF101" s="16">
        <v>303583</v>
      </c>
      <c r="CG101" s="16">
        <v>3999</v>
      </c>
      <c r="CH101" s="14">
        <v>835.6</v>
      </c>
      <c r="CI101" s="16">
        <v>15</v>
      </c>
      <c r="CJ101" s="14">
        <v>0</v>
      </c>
      <c r="CK101" s="16">
        <v>851</v>
      </c>
      <c r="CL101" s="17">
        <v>62.14</v>
      </c>
      <c r="CM101" s="16">
        <v>52881</v>
      </c>
      <c r="CN101" s="16">
        <v>851</v>
      </c>
      <c r="CO101" s="17">
        <v>68.3</v>
      </c>
      <c r="CP101" s="16">
        <v>58123</v>
      </c>
      <c r="CQ101" s="17">
        <v>2.15</v>
      </c>
      <c r="CR101" s="17">
        <v>331.3</v>
      </c>
      <c r="CS101" s="16">
        <v>712</v>
      </c>
      <c r="CT101" s="17">
        <v>33.299999999999997</v>
      </c>
      <c r="CU101" s="17">
        <v>916.34</v>
      </c>
      <c r="CV101" s="16">
        <v>30514</v>
      </c>
      <c r="CW101" s="16">
        <v>30894</v>
      </c>
      <c r="CX101" s="16">
        <v>30514</v>
      </c>
      <c r="CY101" s="16">
        <v>380</v>
      </c>
      <c r="CZ101" s="16">
        <v>30514</v>
      </c>
      <c r="DA101" s="16">
        <v>30894</v>
      </c>
      <c r="DB101" s="17">
        <v>3.65</v>
      </c>
      <c r="DC101" s="17">
        <v>916.34</v>
      </c>
      <c r="DD101" s="16">
        <v>3345</v>
      </c>
      <c r="DE101" s="16">
        <v>3376</v>
      </c>
      <c r="DF101" s="16">
        <v>3345</v>
      </c>
      <c r="DG101" s="16">
        <v>31</v>
      </c>
      <c r="DH101" s="16">
        <v>3345</v>
      </c>
      <c r="DI101" s="16">
        <v>3376</v>
      </c>
      <c r="DJ101" s="16">
        <v>6379806</v>
      </c>
      <c r="DK101" s="16">
        <v>94315</v>
      </c>
      <c r="DL101" s="16">
        <v>187653</v>
      </c>
      <c r="DM101" s="16">
        <v>616450</v>
      </c>
      <c r="DN101" s="16">
        <v>561891</v>
      </c>
      <c r="DO101" s="16">
        <v>59803</v>
      </c>
      <c r="DP101" s="16">
        <v>72194</v>
      </c>
      <c r="DQ101" s="16">
        <v>309390</v>
      </c>
      <c r="DR101" s="16">
        <v>303583</v>
      </c>
      <c r="DS101" s="16">
        <v>3999</v>
      </c>
      <c r="DT101" s="16">
        <v>52881</v>
      </c>
      <c r="DU101" s="16">
        <v>58123</v>
      </c>
      <c r="DV101" s="16">
        <v>712</v>
      </c>
      <c r="DW101" s="16">
        <v>30894</v>
      </c>
      <c r="DX101" s="16">
        <v>3376</v>
      </c>
      <c r="DY101" s="16">
        <v>58907</v>
      </c>
      <c r="DZ101" s="16">
        <v>288311</v>
      </c>
      <c r="EA101" s="16">
        <v>-22573</v>
      </c>
      <c r="EB101" s="16">
        <v>8941901</v>
      </c>
      <c r="EC101" s="16">
        <v>560637441</v>
      </c>
      <c r="ED101" s="18">
        <v>5.4</v>
      </c>
      <c r="EE101" s="16">
        <v>3027442</v>
      </c>
      <c r="EF101" s="16">
        <v>385470</v>
      </c>
      <c r="EG101" s="16">
        <v>391710</v>
      </c>
      <c r="EH101" s="16">
        <v>-6240</v>
      </c>
      <c r="EI101" s="16">
        <v>3027442</v>
      </c>
      <c r="EJ101" s="16">
        <v>3021202</v>
      </c>
      <c r="EK101" s="16">
        <v>198625930</v>
      </c>
      <c r="EL101" s="16">
        <v>193986522</v>
      </c>
      <c r="EM101" s="16">
        <v>4639408</v>
      </c>
      <c r="EN101" s="18">
        <v>5.4</v>
      </c>
      <c r="EO101" s="16">
        <v>25053</v>
      </c>
      <c r="EP101" s="16">
        <v>0</v>
      </c>
      <c r="EQ101" s="16">
        <v>0</v>
      </c>
      <c r="ER101" s="16">
        <v>0</v>
      </c>
      <c r="ES101" s="16">
        <v>25053</v>
      </c>
      <c r="ET101" s="16">
        <v>25053</v>
      </c>
      <c r="EU101" s="16">
        <v>3021202</v>
      </c>
      <c r="EV101" s="16">
        <v>3046255</v>
      </c>
      <c r="EW101" s="16">
        <v>6749</v>
      </c>
      <c r="EX101" s="15">
        <v>860.178</v>
      </c>
      <c r="EY101" s="16">
        <v>5805341</v>
      </c>
      <c r="EZ101" s="16">
        <v>6749</v>
      </c>
      <c r="FA101" s="17">
        <v>80.739999999999995</v>
      </c>
      <c r="FB101" s="16">
        <v>544914</v>
      </c>
      <c r="FC101" s="16">
        <v>264</v>
      </c>
      <c r="FD101" s="17">
        <v>918.49</v>
      </c>
      <c r="FE101" s="16">
        <v>242481</v>
      </c>
      <c r="FF101" s="16">
        <v>30894</v>
      </c>
      <c r="FG101" s="16">
        <v>3376</v>
      </c>
      <c r="FH101" s="16">
        <v>276751</v>
      </c>
      <c r="FI101" s="16">
        <v>5805341</v>
      </c>
      <c r="FJ101" s="16">
        <v>544914</v>
      </c>
      <c r="FK101" s="16">
        <v>-19954</v>
      </c>
      <c r="FL101" s="16">
        <v>561891</v>
      </c>
      <c r="FM101" s="16">
        <v>59803</v>
      </c>
      <c r="FN101" s="16">
        <v>72194</v>
      </c>
      <c r="FO101" s="16">
        <v>309390</v>
      </c>
      <c r="FP101" s="16">
        <v>7610330</v>
      </c>
      <c r="FQ101" s="16">
        <v>3046255</v>
      </c>
      <c r="FR101" s="16">
        <v>4564075</v>
      </c>
      <c r="FS101" s="15">
        <v>940.91800000000001</v>
      </c>
      <c r="FT101" s="16">
        <v>300</v>
      </c>
      <c r="FU101" s="16">
        <v>282275</v>
      </c>
      <c r="FV101" s="16">
        <v>4564075</v>
      </c>
      <c r="FW101" s="16">
        <v>0</v>
      </c>
      <c r="FX101" s="14">
        <v>26.5</v>
      </c>
      <c r="FY101" s="16">
        <v>7635</v>
      </c>
      <c r="FZ101" s="16">
        <v>202328</v>
      </c>
      <c r="GA101" s="14">
        <v>0</v>
      </c>
      <c r="GB101" s="16">
        <v>7413</v>
      </c>
      <c r="GC101" s="16">
        <v>0</v>
      </c>
      <c r="GD101" s="16">
        <v>202328</v>
      </c>
      <c r="GE101" s="16">
        <v>202328</v>
      </c>
      <c r="GF101" s="16">
        <v>8941901</v>
      </c>
      <c r="GG101" s="16">
        <v>7610330</v>
      </c>
      <c r="GH101" s="16">
        <v>0</v>
      </c>
      <c r="GI101" s="16">
        <v>1331571</v>
      </c>
      <c r="GJ101" s="16">
        <v>560637441</v>
      </c>
      <c r="GK101" s="16">
        <v>550796193</v>
      </c>
      <c r="GL101" s="16">
        <v>9841248</v>
      </c>
      <c r="GM101" s="16">
        <v>550796193</v>
      </c>
      <c r="GN101" s="18">
        <v>1.7899999999999999E-2</v>
      </c>
      <c r="GO101" s="16">
        <v>5335</v>
      </c>
      <c r="GP101" s="16">
        <v>95</v>
      </c>
      <c r="GQ101" s="16">
        <v>5335</v>
      </c>
      <c r="GR101" s="16">
        <v>95</v>
      </c>
      <c r="GS101" s="16">
        <v>5240</v>
      </c>
      <c r="GT101" s="16">
        <v>886</v>
      </c>
      <c r="GU101" s="16">
        <v>685</v>
      </c>
      <c r="GV101" s="16">
        <v>201</v>
      </c>
      <c r="GW101" s="15">
        <v>940.91800000000001</v>
      </c>
      <c r="GX101" s="16">
        <v>189125</v>
      </c>
      <c r="GY101" s="15">
        <v>940.91800000000001</v>
      </c>
      <c r="GZ101" s="16">
        <v>10</v>
      </c>
      <c r="HA101" s="16">
        <v>9409</v>
      </c>
      <c r="HB101" s="15">
        <v>940.91800000000001</v>
      </c>
      <c r="HC101" s="16">
        <v>7635</v>
      </c>
      <c r="HD101" s="15">
        <v>0.11600000000000001</v>
      </c>
      <c r="HE101" s="16">
        <v>833653</v>
      </c>
      <c r="HF101" s="16">
        <v>189125</v>
      </c>
      <c r="HG101" s="16">
        <v>9409</v>
      </c>
      <c r="HH101" s="16">
        <v>635119</v>
      </c>
      <c r="HI101" s="16">
        <v>560637441</v>
      </c>
      <c r="HJ101" s="18">
        <v>1.1328499999999999</v>
      </c>
      <c r="HK101" s="18">
        <v>1.9617800000000001</v>
      </c>
      <c r="HL101" s="18">
        <v>0</v>
      </c>
      <c r="HM101" s="16">
        <v>560637441</v>
      </c>
      <c r="HN101" s="16">
        <v>0</v>
      </c>
      <c r="HO101" s="16">
        <v>7635</v>
      </c>
      <c r="HP101" s="17">
        <v>0</v>
      </c>
      <c r="HQ101" s="16">
        <v>0</v>
      </c>
      <c r="HR101" s="15">
        <v>940.91800000000001</v>
      </c>
      <c r="HS101" s="16">
        <v>0</v>
      </c>
      <c r="HT101" s="16">
        <v>1331571</v>
      </c>
      <c r="HU101" s="16">
        <v>5240</v>
      </c>
      <c r="HV101" s="16">
        <v>0</v>
      </c>
      <c r="HW101" s="16">
        <v>0</v>
      </c>
      <c r="HX101" s="16">
        <v>58907</v>
      </c>
      <c r="HY101" s="16">
        <v>189125</v>
      </c>
      <c r="HZ101" s="16">
        <v>9409</v>
      </c>
      <c r="IA101" s="16">
        <v>0</v>
      </c>
      <c r="IB101" s="16">
        <v>0</v>
      </c>
      <c r="IC101" s="16">
        <v>1186704</v>
      </c>
      <c r="ID101" s="16">
        <v>4564075</v>
      </c>
      <c r="IE101" s="16">
        <v>0</v>
      </c>
      <c r="IF101" s="16">
        <v>5240</v>
      </c>
      <c r="IG101" s="16">
        <v>0</v>
      </c>
      <c r="IH101" s="16">
        <v>0</v>
      </c>
      <c r="II101" s="16">
        <v>58907</v>
      </c>
      <c r="IJ101" s="16">
        <v>189125</v>
      </c>
      <c r="IK101" s="16">
        <v>9409</v>
      </c>
      <c r="IL101" s="16">
        <v>0</v>
      </c>
      <c r="IM101" s="16">
        <v>0</v>
      </c>
      <c r="IN101" s="16">
        <v>0</v>
      </c>
      <c r="IO101" s="16">
        <v>202328</v>
      </c>
      <c r="IP101" s="16">
        <v>4911270</v>
      </c>
      <c r="IQ101" s="16">
        <v>6379806</v>
      </c>
      <c r="IR101" s="16">
        <v>94315</v>
      </c>
      <c r="IS101" s="16">
        <v>6474121</v>
      </c>
      <c r="IT101" s="19">
        <v>0.1</v>
      </c>
      <c r="IU101" s="16">
        <v>647412</v>
      </c>
      <c r="IV101" s="16">
        <v>560637441</v>
      </c>
      <c r="IW101" s="14">
        <v>835.6</v>
      </c>
      <c r="IX101" s="16">
        <v>670940</v>
      </c>
      <c r="IY101" s="16">
        <v>416026</v>
      </c>
      <c r="IZ101" s="16">
        <v>670940</v>
      </c>
      <c r="JA101" s="17">
        <v>0.25</v>
      </c>
      <c r="JB101" s="19">
        <v>0.155</v>
      </c>
      <c r="JC101" s="16">
        <v>647412</v>
      </c>
      <c r="JD101" s="16">
        <v>100349</v>
      </c>
      <c r="JE101" s="17">
        <v>0.05</v>
      </c>
      <c r="JF101" s="16">
        <v>4823699</v>
      </c>
      <c r="JG101" s="16">
        <v>241185</v>
      </c>
      <c r="JH101" s="16">
        <v>647412</v>
      </c>
      <c r="JI101" s="16">
        <v>100349</v>
      </c>
      <c r="JJ101" s="16">
        <v>241185</v>
      </c>
      <c r="JK101" s="16">
        <v>305878</v>
      </c>
      <c r="JL101" s="16">
        <v>100349</v>
      </c>
      <c r="JM101" s="18">
        <v>0</v>
      </c>
      <c r="JN101" s="16">
        <v>0</v>
      </c>
      <c r="JO101" s="16">
        <v>241185</v>
      </c>
      <c r="JP101" s="16">
        <v>305878</v>
      </c>
      <c r="JQ101" s="16">
        <v>547063</v>
      </c>
      <c r="JR101" s="16">
        <v>6474121</v>
      </c>
      <c r="JS101" s="19">
        <v>0</v>
      </c>
      <c r="JT101" s="16">
        <v>0</v>
      </c>
      <c r="JU101" s="17">
        <v>0</v>
      </c>
      <c r="JV101" s="16">
        <v>4823699</v>
      </c>
      <c r="JW101" s="16">
        <v>0</v>
      </c>
      <c r="JX101" s="16">
        <v>0</v>
      </c>
      <c r="JY101" s="16">
        <v>0</v>
      </c>
      <c r="JZ101" s="16">
        <v>0</v>
      </c>
      <c r="KA101" s="16">
        <v>151516</v>
      </c>
      <c r="KB101" s="16">
        <v>153969</v>
      </c>
      <c r="KC101" s="16">
        <v>-2453</v>
      </c>
      <c r="KD101" s="16">
        <v>1186704</v>
      </c>
      <c r="KE101" s="16">
        <v>-2453</v>
      </c>
      <c r="KF101" s="16">
        <v>1189157</v>
      </c>
      <c r="KG101" s="16">
        <v>-6240</v>
      </c>
      <c r="KH101" s="16">
        <v>-2453</v>
      </c>
      <c r="KI101" s="16">
        <v>-8693</v>
      </c>
      <c r="KJ101" s="16">
        <v>3027442</v>
      </c>
      <c r="KK101" s="16">
        <v>1189157</v>
      </c>
      <c r="KL101" s="18">
        <v>4216599</v>
      </c>
      <c r="KM101" s="16">
        <v>305878</v>
      </c>
      <c r="KN101" s="16">
        <v>0</v>
      </c>
      <c r="KO101" s="16">
        <v>0</v>
      </c>
      <c r="KP101" s="16">
        <v>0</v>
      </c>
      <c r="KQ101" s="16">
        <v>4522477</v>
      </c>
      <c r="KR101" s="16">
        <v>0</v>
      </c>
      <c r="KS101" s="16">
        <v>0</v>
      </c>
      <c r="KT101" s="16">
        <v>0</v>
      </c>
      <c r="KU101" s="16">
        <v>4522477</v>
      </c>
      <c r="KV101" s="16">
        <v>305878</v>
      </c>
      <c r="KW101" s="16">
        <v>4216599</v>
      </c>
      <c r="KX101" s="16">
        <v>560637441</v>
      </c>
      <c r="KY101" s="16">
        <v>7.5210800000000004</v>
      </c>
      <c r="KZ101" s="16">
        <v>305878</v>
      </c>
      <c r="LA101" s="16">
        <v>560637441</v>
      </c>
      <c r="LB101" s="16">
        <v>0.54559000000000002</v>
      </c>
      <c r="LC101" s="16">
        <v>7.5210800000000004</v>
      </c>
      <c r="LD101" s="16">
        <v>8.0666700000000002</v>
      </c>
      <c r="LE101" s="16">
        <v>303583</v>
      </c>
      <c r="LF101" s="16">
        <v>3999</v>
      </c>
      <c r="LG101" s="16">
        <v>52881</v>
      </c>
      <c r="LH101" s="16">
        <v>58123</v>
      </c>
      <c r="LI101" s="16">
        <v>712</v>
      </c>
      <c r="LJ101" s="16">
        <v>30894</v>
      </c>
      <c r="LK101" s="16">
        <v>3376</v>
      </c>
      <c r="LL101" s="16">
        <v>58907</v>
      </c>
      <c r="LM101" s="16">
        <v>394661</v>
      </c>
      <c r="LN101" s="16">
        <v>4911270</v>
      </c>
      <c r="LO101" s="18">
        <v>394661</v>
      </c>
      <c r="LP101" s="16">
        <v>4516609</v>
      </c>
      <c r="LQ101" s="16">
        <v>8941901</v>
      </c>
      <c r="LR101" s="18">
        <v>0</v>
      </c>
      <c r="LS101" s="18">
        <v>0</v>
      </c>
      <c r="LT101" s="18">
        <v>547063</v>
      </c>
      <c r="LU101" s="16">
        <v>0</v>
      </c>
      <c r="LV101" s="16">
        <v>202328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4522477</v>
      </c>
      <c r="MC101" s="16">
        <v>202328</v>
      </c>
      <c r="MD101" s="16">
        <v>0</v>
      </c>
      <c r="ME101" s="16">
        <v>241185</v>
      </c>
      <c r="MF101" s="16">
        <v>0</v>
      </c>
      <c r="MG101" s="16">
        <v>25053</v>
      </c>
      <c r="MH101" s="16">
        <v>-8693</v>
      </c>
      <c r="MI101" s="16">
        <v>0</v>
      </c>
      <c r="MJ101" s="16">
        <v>4982350</v>
      </c>
      <c r="MK101" s="16">
        <v>560637441</v>
      </c>
      <c r="ML101" s="16">
        <v>1.34</v>
      </c>
      <c r="MM101" s="16">
        <v>751254</v>
      </c>
      <c r="MN101" s="16">
        <v>0</v>
      </c>
      <c r="MO101" s="16">
        <v>4823699</v>
      </c>
      <c r="MP101" s="16">
        <v>0</v>
      </c>
      <c r="MQ101" s="16">
        <v>751254</v>
      </c>
      <c r="MR101" s="16">
        <v>0</v>
      </c>
      <c r="MS101" s="16">
        <v>751254</v>
      </c>
      <c r="MT101" s="17">
        <v>0.05</v>
      </c>
      <c r="MU101" s="17">
        <v>0</v>
      </c>
      <c r="MV101" s="17">
        <v>0</v>
      </c>
      <c r="MW101" s="17">
        <v>0</v>
      </c>
      <c r="MX101" s="17">
        <v>0</v>
      </c>
      <c r="MY101" s="17">
        <v>0.05</v>
      </c>
      <c r="MZ101" s="16">
        <v>241185</v>
      </c>
      <c r="NA101" s="16">
        <v>0</v>
      </c>
      <c r="NB101" s="18">
        <v>0</v>
      </c>
      <c r="NC101" s="16">
        <v>0</v>
      </c>
      <c r="ND101" s="17">
        <v>241185</v>
      </c>
      <c r="NE101" s="16">
        <v>610175</v>
      </c>
      <c r="NF101" s="16">
        <v>0</v>
      </c>
      <c r="NG101" s="16">
        <v>185010</v>
      </c>
      <c r="NH101" s="16">
        <v>0</v>
      </c>
      <c r="NI101" s="16">
        <v>0</v>
      </c>
      <c r="NJ101" s="17">
        <v>0</v>
      </c>
      <c r="NK101" s="17">
        <v>0</v>
      </c>
    </row>
    <row r="102" spans="1:375" x14ac:dyDescent="0.55000000000000004">
      <c r="A102" s="13" t="s">
        <v>1195</v>
      </c>
      <c r="B102" s="13" t="s">
        <v>1253</v>
      </c>
      <c r="C102" s="13" t="s">
        <v>193</v>
      </c>
      <c r="D102" s="13" t="s">
        <v>194</v>
      </c>
      <c r="E102" s="14">
        <v>401</v>
      </c>
      <c r="F102" s="15">
        <v>0</v>
      </c>
      <c r="G102" s="16">
        <v>7413</v>
      </c>
      <c r="H102" s="16">
        <v>0</v>
      </c>
      <c r="I102" s="16">
        <v>6553</v>
      </c>
      <c r="J102" s="15">
        <v>0</v>
      </c>
      <c r="K102" s="16">
        <v>0</v>
      </c>
      <c r="L102" s="16">
        <v>7413</v>
      </c>
      <c r="M102" s="16">
        <v>222</v>
      </c>
      <c r="N102" s="16">
        <v>7635</v>
      </c>
      <c r="O102" s="17">
        <v>691.92</v>
      </c>
      <c r="P102" s="17">
        <v>26.51</v>
      </c>
      <c r="Q102" s="14">
        <v>401</v>
      </c>
      <c r="R102" s="17">
        <v>427.51</v>
      </c>
      <c r="S102" s="17">
        <v>1.1399999999999999</v>
      </c>
      <c r="T102" s="17">
        <v>428.65</v>
      </c>
      <c r="U102" s="15">
        <v>18.45</v>
      </c>
      <c r="V102" s="15">
        <v>1.748</v>
      </c>
      <c r="W102" s="15">
        <f>Data_AidAndLevy4[[#This Row],[L310]]*Data_AidAndLevy4[[#This Row],[L203]]</f>
        <v>13345.98</v>
      </c>
      <c r="X102" s="17">
        <v>0.21</v>
      </c>
      <c r="Y102" s="17">
        <f>Data_AidAndLevy4[[#This Row],[L311]]*Data_AidAndLevy4[[#This Row],[L203]]</f>
        <v>1603.35</v>
      </c>
      <c r="Z102" s="15">
        <v>0</v>
      </c>
      <c r="AA102" s="15">
        <v>20.408000000000001</v>
      </c>
      <c r="AB102" s="17">
        <v>427.51</v>
      </c>
      <c r="AC102" s="15">
        <v>447.91800000000001</v>
      </c>
      <c r="AD102" s="17">
        <v>26.51</v>
      </c>
      <c r="AE102" s="15">
        <v>421.40800000000002</v>
      </c>
      <c r="AF102" s="16">
        <v>7635</v>
      </c>
      <c r="AG102" s="14">
        <v>401</v>
      </c>
      <c r="AH102" s="16">
        <v>3061635</v>
      </c>
      <c r="AI102" s="16">
        <v>2957787</v>
      </c>
      <c r="AJ102" s="17">
        <v>1.01</v>
      </c>
      <c r="AK102" s="16">
        <v>2987365</v>
      </c>
      <c r="AL102" s="16">
        <v>3061635</v>
      </c>
      <c r="AM102" s="16">
        <v>0</v>
      </c>
      <c r="AN102" s="16">
        <v>7635</v>
      </c>
      <c r="AO102" s="15">
        <v>20.408000000000001</v>
      </c>
      <c r="AP102" s="16">
        <v>155815</v>
      </c>
      <c r="AQ102" s="16">
        <v>7635</v>
      </c>
      <c r="AR102" s="17">
        <v>26.51</v>
      </c>
      <c r="AS102" s="16">
        <v>202404</v>
      </c>
      <c r="AT102" s="17">
        <v>710.99</v>
      </c>
      <c r="AU102" s="14">
        <v>401</v>
      </c>
      <c r="AV102" s="16">
        <v>285107</v>
      </c>
      <c r="AW102" s="16">
        <v>276076</v>
      </c>
      <c r="AX102" s="16">
        <v>285107</v>
      </c>
      <c r="AY102" s="16">
        <v>0</v>
      </c>
      <c r="AZ102" s="16">
        <v>285107</v>
      </c>
      <c r="BA102" s="16">
        <v>285107</v>
      </c>
      <c r="BB102" s="17">
        <v>79.47</v>
      </c>
      <c r="BC102" s="14">
        <v>401</v>
      </c>
      <c r="BD102" s="16">
        <v>31867</v>
      </c>
      <c r="BE102" s="16">
        <v>30847</v>
      </c>
      <c r="BF102" s="16">
        <v>31867</v>
      </c>
      <c r="BG102" s="16">
        <v>0</v>
      </c>
      <c r="BH102" s="16">
        <v>31867</v>
      </c>
      <c r="BI102" s="16">
        <v>31867</v>
      </c>
      <c r="BJ102" s="17">
        <v>85.43</v>
      </c>
      <c r="BK102" s="14">
        <v>401</v>
      </c>
      <c r="BL102" s="16">
        <v>34257</v>
      </c>
      <c r="BM102" s="16">
        <v>33149</v>
      </c>
      <c r="BN102" s="16">
        <v>34257</v>
      </c>
      <c r="BO102" s="16">
        <v>0</v>
      </c>
      <c r="BP102" s="16">
        <v>34257</v>
      </c>
      <c r="BQ102" s="16">
        <v>34257</v>
      </c>
      <c r="BR102" s="17">
        <v>368.53</v>
      </c>
      <c r="BS102" s="14">
        <v>401</v>
      </c>
      <c r="BT102" s="16">
        <v>147781</v>
      </c>
      <c r="BU102" s="16">
        <v>142762</v>
      </c>
      <c r="BV102" s="16">
        <v>147781</v>
      </c>
      <c r="BW102" s="16">
        <v>0</v>
      </c>
      <c r="BX102" s="16">
        <v>147781</v>
      </c>
      <c r="BY102" s="16">
        <v>147781</v>
      </c>
      <c r="BZ102" s="17">
        <v>348.14</v>
      </c>
      <c r="CA102" s="17">
        <v>427.51</v>
      </c>
      <c r="CB102" s="16">
        <v>148833</v>
      </c>
      <c r="CC102" s="16">
        <v>145639</v>
      </c>
      <c r="CD102" s="16">
        <v>704</v>
      </c>
      <c r="CE102" s="16">
        <v>146343</v>
      </c>
      <c r="CF102" s="16">
        <v>148833</v>
      </c>
      <c r="CG102" s="16">
        <v>0</v>
      </c>
      <c r="CH102" s="14">
        <v>401</v>
      </c>
      <c r="CI102" s="16">
        <v>22</v>
      </c>
      <c r="CJ102" s="14">
        <v>0</v>
      </c>
      <c r="CK102" s="16">
        <v>423</v>
      </c>
      <c r="CL102" s="17">
        <v>62.44</v>
      </c>
      <c r="CM102" s="16">
        <v>26412</v>
      </c>
      <c r="CN102" s="16">
        <v>423</v>
      </c>
      <c r="CO102" s="17">
        <v>69.56</v>
      </c>
      <c r="CP102" s="16">
        <v>29424</v>
      </c>
      <c r="CQ102" s="17">
        <v>1.1399999999999999</v>
      </c>
      <c r="CR102" s="17">
        <v>348.14</v>
      </c>
      <c r="CS102" s="16">
        <v>397</v>
      </c>
      <c r="CT102" s="17">
        <v>34.47</v>
      </c>
      <c r="CU102" s="17">
        <v>427.51</v>
      </c>
      <c r="CV102" s="16">
        <v>14736</v>
      </c>
      <c r="CW102" s="16">
        <v>14404</v>
      </c>
      <c r="CX102" s="16">
        <v>14736</v>
      </c>
      <c r="CY102" s="16">
        <v>0</v>
      </c>
      <c r="CZ102" s="16">
        <v>14736</v>
      </c>
      <c r="DA102" s="16">
        <v>14736</v>
      </c>
      <c r="DB102" s="17">
        <v>3.74</v>
      </c>
      <c r="DC102" s="17">
        <v>427.51</v>
      </c>
      <c r="DD102" s="16">
        <v>1599</v>
      </c>
      <c r="DE102" s="16">
        <v>1558</v>
      </c>
      <c r="DF102" s="16">
        <v>1599</v>
      </c>
      <c r="DG102" s="16">
        <v>0</v>
      </c>
      <c r="DH102" s="16">
        <v>1599</v>
      </c>
      <c r="DI102" s="16">
        <v>1599</v>
      </c>
      <c r="DJ102" s="16">
        <v>3061635</v>
      </c>
      <c r="DK102" s="16">
        <v>0</v>
      </c>
      <c r="DL102" s="16">
        <v>155815</v>
      </c>
      <c r="DM102" s="16">
        <v>202404</v>
      </c>
      <c r="DN102" s="16">
        <v>285107</v>
      </c>
      <c r="DO102" s="16">
        <v>31867</v>
      </c>
      <c r="DP102" s="16">
        <v>34257</v>
      </c>
      <c r="DQ102" s="16">
        <v>147781</v>
      </c>
      <c r="DR102" s="16">
        <v>148833</v>
      </c>
      <c r="DS102" s="16">
        <v>0</v>
      </c>
      <c r="DT102" s="16">
        <v>26412</v>
      </c>
      <c r="DU102" s="16">
        <v>29424</v>
      </c>
      <c r="DV102" s="16">
        <v>397</v>
      </c>
      <c r="DW102" s="16">
        <v>14736</v>
      </c>
      <c r="DX102" s="16">
        <v>1599</v>
      </c>
      <c r="DY102" s="16">
        <v>35520</v>
      </c>
      <c r="DZ102" s="16">
        <v>121877</v>
      </c>
      <c r="EA102" s="16">
        <v>0</v>
      </c>
      <c r="EB102" s="16">
        <v>4226624</v>
      </c>
      <c r="EC102" s="16">
        <v>192829815</v>
      </c>
      <c r="ED102" s="18">
        <v>5.4</v>
      </c>
      <c r="EE102" s="16">
        <v>1041281</v>
      </c>
      <c r="EF102" s="16">
        <v>11124</v>
      </c>
      <c r="EG102" s="16">
        <v>11138</v>
      </c>
      <c r="EH102" s="16">
        <v>-14</v>
      </c>
      <c r="EI102" s="16">
        <v>1041281</v>
      </c>
      <c r="EJ102" s="16">
        <v>1041267</v>
      </c>
      <c r="EK102" s="16">
        <v>33957928</v>
      </c>
      <c r="EL102" s="16">
        <v>30132657</v>
      </c>
      <c r="EM102" s="16">
        <v>3825271</v>
      </c>
      <c r="EN102" s="18">
        <v>5.4</v>
      </c>
      <c r="EO102" s="16">
        <v>20656</v>
      </c>
      <c r="EP102" s="16">
        <v>0</v>
      </c>
      <c r="EQ102" s="16">
        <v>0</v>
      </c>
      <c r="ER102" s="16">
        <v>0</v>
      </c>
      <c r="ES102" s="16">
        <v>20656</v>
      </c>
      <c r="ET102" s="16">
        <v>20656</v>
      </c>
      <c r="EU102" s="16">
        <v>1041267</v>
      </c>
      <c r="EV102" s="16">
        <v>1061923</v>
      </c>
      <c r="EW102" s="16">
        <v>6749</v>
      </c>
      <c r="EX102" s="15">
        <v>421.40800000000002</v>
      </c>
      <c r="EY102" s="16">
        <v>2844083</v>
      </c>
      <c r="EZ102" s="16">
        <v>6749</v>
      </c>
      <c r="FA102" s="17">
        <v>26.51</v>
      </c>
      <c r="FB102" s="16">
        <v>178916</v>
      </c>
      <c r="FC102" s="16">
        <v>264</v>
      </c>
      <c r="FD102" s="17">
        <v>428.65</v>
      </c>
      <c r="FE102" s="16">
        <v>113164</v>
      </c>
      <c r="FF102" s="16">
        <v>14736</v>
      </c>
      <c r="FG102" s="16">
        <v>1599</v>
      </c>
      <c r="FH102" s="16">
        <v>129499</v>
      </c>
      <c r="FI102" s="16">
        <v>2844083</v>
      </c>
      <c r="FJ102" s="16">
        <v>178916</v>
      </c>
      <c r="FK102" s="16">
        <v>0</v>
      </c>
      <c r="FL102" s="16">
        <v>285107</v>
      </c>
      <c r="FM102" s="16">
        <v>31867</v>
      </c>
      <c r="FN102" s="16">
        <v>34257</v>
      </c>
      <c r="FO102" s="16">
        <v>147781</v>
      </c>
      <c r="FP102" s="16">
        <v>3651510</v>
      </c>
      <c r="FQ102" s="16">
        <v>1061923</v>
      </c>
      <c r="FR102" s="16">
        <v>2589587</v>
      </c>
      <c r="FS102" s="15">
        <v>447.91800000000001</v>
      </c>
      <c r="FT102" s="16">
        <v>300</v>
      </c>
      <c r="FU102" s="16">
        <v>134375</v>
      </c>
      <c r="FV102" s="16">
        <v>2589587</v>
      </c>
      <c r="FW102" s="16">
        <v>0</v>
      </c>
      <c r="FX102" s="14">
        <v>18</v>
      </c>
      <c r="FY102" s="16">
        <v>7635</v>
      </c>
      <c r="FZ102" s="16">
        <v>137430</v>
      </c>
      <c r="GA102" s="14">
        <v>0</v>
      </c>
      <c r="GB102" s="16">
        <v>7413</v>
      </c>
      <c r="GC102" s="16">
        <v>0</v>
      </c>
      <c r="GD102" s="16">
        <v>137430</v>
      </c>
      <c r="GE102" s="16">
        <v>137430</v>
      </c>
      <c r="GF102" s="16">
        <v>4226624</v>
      </c>
      <c r="GG102" s="16">
        <v>3651510</v>
      </c>
      <c r="GH102" s="16">
        <v>0</v>
      </c>
      <c r="GI102" s="16">
        <v>575114</v>
      </c>
      <c r="GJ102" s="16">
        <v>192829815</v>
      </c>
      <c r="GK102" s="16">
        <v>191728775</v>
      </c>
      <c r="GL102" s="16">
        <v>1101040</v>
      </c>
      <c r="GM102" s="16">
        <v>191728775</v>
      </c>
      <c r="GN102" s="18">
        <v>5.7000000000000002E-3</v>
      </c>
      <c r="GO102" s="16">
        <v>10366</v>
      </c>
      <c r="GP102" s="16">
        <v>59</v>
      </c>
      <c r="GQ102" s="16">
        <v>10366</v>
      </c>
      <c r="GR102" s="16">
        <v>59</v>
      </c>
      <c r="GS102" s="16">
        <v>10307</v>
      </c>
      <c r="GT102" s="16">
        <v>886</v>
      </c>
      <c r="GU102" s="16">
        <v>685</v>
      </c>
      <c r="GV102" s="16">
        <v>201</v>
      </c>
      <c r="GW102" s="15">
        <v>447.91800000000001</v>
      </c>
      <c r="GX102" s="16">
        <v>90032</v>
      </c>
      <c r="GY102" s="15">
        <v>447.91800000000001</v>
      </c>
      <c r="GZ102" s="16">
        <v>10</v>
      </c>
      <c r="HA102" s="16">
        <v>4479</v>
      </c>
      <c r="HB102" s="15">
        <v>447.91800000000001</v>
      </c>
      <c r="HC102" s="16">
        <v>7635</v>
      </c>
      <c r="HD102" s="15">
        <v>0.11600000000000001</v>
      </c>
      <c r="HE102" s="16">
        <v>396855</v>
      </c>
      <c r="HF102" s="16">
        <v>90032</v>
      </c>
      <c r="HG102" s="16">
        <v>4479</v>
      </c>
      <c r="HH102" s="16">
        <v>302344</v>
      </c>
      <c r="HI102" s="16">
        <v>192829815</v>
      </c>
      <c r="HJ102" s="18">
        <v>1.56793</v>
      </c>
      <c r="HK102" s="18">
        <v>1.9617800000000001</v>
      </c>
      <c r="HL102" s="18">
        <v>0</v>
      </c>
      <c r="HM102" s="16">
        <v>192829815</v>
      </c>
      <c r="HN102" s="16">
        <v>0</v>
      </c>
      <c r="HO102" s="16">
        <v>7635</v>
      </c>
      <c r="HP102" s="17">
        <v>0</v>
      </c>
      <c r="HQ102" s="16">
        <v>0</v>
      </c>
      <c r="HR102" s="15">
        <v>447.91800000000001</v>
      </c>
      <c r="HS102" s="16">
        <v>0</v>
      </c>
      <c r="HT102" s="16">
        <v>575114</v>
      </c>
      <c r="HU102" s="16">
        <v>10307</v>
      </c>
      <c r="HV102" s="16">
        <v>1679</v>
      </c>
      <c r="HW102" s="16">
        <v>0</v>
      </c>
      <c r="HX102" s="16">
        <v>35520</v>
      </c>
      <c r="HY102" s="16">
        <v>90032</v>
      </c>
      <c r="HZ102" s="16">
        <v>4479</v>
      </c>
      <c r="IA102" s="16">
        <v>0</v>
      </c>
      <c r="IB102" s="16">
        <v>0</v>
      </c>
      <c r="IC102" s="16">
        <v>504137</v>
      </c>
      <c r="ID102" s="16">
        <v>2589587</v>
      </c>
      <c r="IE102" s="16">
        <v>0</v>
      </c>
      <c r="IF102" s="16">
        <v>10307</v>
      </c>
      <c r="IG102" s="16">
        <v>1679</v>
      </c>
      <c r="IH102" s="16">
        <v>0</v>
      </c>
      <c r="II102" s="16">
        <v>35520</v>
      </c>
      <c r="IJ102" s="16">
        <v>90032</v>
      </c>
      <c r="IK102" s="16">
        <v>4479</v>
      </c>
      <c r="IL102" s="16">
        <v>0</v>
      </c>
      <c r="IM102" s="16">
        <v>0</v>
      </c>
      <c r="IN102" s="16">
        <v>0</v>
      </c>
      <c r="IO102" s="16">
        <v>137430</v>
      </c>
      <c r="IP102" s="16">
        <v>2797994</v>
      </c>
      <c r="IQ102" s="16">
        <v>3061635</v>
      </c>
      <c r="IR102" s="16">
        <v>0</v>
      </c>
      <c r="IS102" s="16">
        <v>3061635</v>
      </c>
      <c r="IT102" s="19">
        <v>0.1</v>
      </c>
      <c r="IU102" s="16">
        <v>306164</v>
      </c>
      <c r="IV102" s="16">
        <v>192829815</v>
      </c>
      <c r="IW102" s="14">
        <v>401</v>
      </c>
      <c r="IX102" s="16">
        <v>480872</v>
      </c>
      <c r="IY102" s="16">
        <v>416026</v>
      </c>
      <c r="IZ102" s="16">
        <v>480872</v>
      </c>
      <c r="JA102" s="17">
        <v>0.25</v>
      </c>
      <c r="JB102" s="19">
        <v>0.21629999999999999</v>
      </c>
      <c r="JC102" s="16">
        <v>306164</v>
      </c>
      <c r="JD102" s="16">
        <v>66223</v>
      </c>
      <c r="JE102" s="17">
        <v>0.01</v>
      </c>
      <c r="JF102" s="16">
        <v>2846331</v>
      </c>
      <c r="JG102" s="16">
        <v>28463</v>
      </c>
      <c r="JH102" s="16">
        <v>306164</v>
      </c>
      <c r="JI102" s="16">
        <v>66223</v>
      </c>
      <c r="JJ102" s="16">
        <v>28463</v>
      </c>
      <c r="JK102" s="16">
        <v>211478</v>
      </c>
      <c r="JL102" s="16">
        <v>66223</v>
      </c>
      <c r="JM102" s="18">
        <v>0</v>
      </c>
      <c r="JN102" s="16">
        <v>0</v>
      </c>
      <c r="JO102" s="16">
        <v>28463</v>
      </c>
      <c r="JP102" s="16">
        <v>211478</v>
      </c>
      <c r="JQ102" s="16">
        <v>239941</v>
      </c>
      <c r="JR102" s="16">
        <v>3061635</v>
      </c>
      <c r="JS102" s="19">
        <v>0</v>
      </c>
      <c r="JT102" s="16">
        <v>0</v>
      </c>
      <c r="JU102" s="17">
        <v>0</v>
      </c>
      <c r="JV102" s="16">
        <v>2846331</v>
      </c>
      <c r="JW102" s="16">
        <v>0</v>
      </c>
      <c r="JX102" s="16">
        <v>0</v>
      </c>
      <c r="JY102" s="16">
        <v>0</v>
      </c>
      <c r="JZ102" s="16">
        <v>0</v>
      </c>
      <c r="KA102" s="16">
        <v>5398</v>
      </c>
      <c r="KB102" s="16">
        <v>5405</v>
      </c>
      <c r="KC102" s="16">
        <v>-7</v>
      </c>
      <c r="KD102" s="16">
        <v>504137</v>
      </c>
      <c r="KE102" s="16">
        <v>-7</v>
      </c>
      <c r="KF102" s="16">
        <v>504144</v>
      </c>
      <c r="KG102" s="16">
        <v>-14</v>
      </c>
      <c r="KH102" s="16">
        <v>-7</v>
      </c>
      <c r="KI102" s="16">
        <v>-21</v>
      </c>
      <c r="KJ102" s="16">
        <v>1041281</v>
      </c>
      <c r="KK102" s="16">
        <v>504144</v>
      </c>
      <c r="KL102" s="18">
        <v>1545425</v>
      </c>
      <c r="KM102" s="16">
        <v>211478</v>
      </c>
      <c r="KN102" s="16">
        <v>0</v>
      </c>
      <c r="KO102" s="16">
        <v>0</v>
      </c>
      <c r="KP102" s="16">
        <v>0</v>
      </c>
      <c r="KQ102" s="16">
        <v>1756903</v>
      </c>
      <c r="KR102" s="16">
        <v>0</v>
      </c>
      <c r="KS102" s="16">
        <v>0</v>
      </c>
      <c r="KT102" s="16">
        <v>0</v>
      </c>
      <c r="KU102" s="16">
        <v>1756903</v>
      </c>
      <c r="KV102" s="16">
        <v>211478</v>
      </c>
      <c r="KW102" s="16">
        <v>1545425</v>
      </c>
      <c r="KX102" s="16">
        <v>192829815</v>
      </c>
      <c r="KY102" s="16">
        <v>8.0144500000000001</v>
      </c>
      <c r="KZ102" s="16">
        <v>211478</v>
      </c>
      <c r="LA102" s="16">
        <v>201880558</v>
      </c>
      <c r="LB102" s="16">
        <v>1.0475399999999999</v>
      </c>
      <c r="LC102" s="16">
        <v>8.0144500000000001</v>
      </c>
      <c r="LD102" s="16">
        <v>9.0619899999999998</v>
      </c>
      <c r="LE102" s="16">
        <v>148833</v>
      </c>
      <c r="LF102" s="16">
        <v>0</v>
      </c>
      <c r="LG102" s="16">
        <v>26412</v>
      </c>
      <c r="LH102" s="16">
        <v>29424</v>
      </c>
      <c r="LI102" s="16">
        <v>397</v>
      </c>
      <c r="LJ102" s="16">
        <v>14736</v>
      </c>
      <c r="LK102" s="16">
        <v>1599</v>
      </c>
      <c r="LL102" s="16">
        <v>35520</v>
      </c>
      <c r="LM102" s="16">
        <v>185881</v>
      </c>
      <c r="LN102" s="16">
        <v>2797994</v>
      </c>
      <c r="LO102" s="18">
        <v>185881</v>
      </c>
      <c r="LP102" s="16">
        <v>2612113</v>
      </c>
      <c r="LQ102" s="16">
        <v>4226624</v>
      </c>
      <c r="LR102" s="18">
        <v>0</v>
      </c>
      <c r="LS102" s="18">
        <v>0</v>
      </c>
      <c r="LT102" s="18">
        <v>239941</v>
      </c>
      <c r="LU102" s="16">
        <v>0</v>
      </c>
      <c r="LV102" s="16">
        <v>137430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1756903</v>
      </c>
      <c r="MC102" s="16">
        <v>137430</v>
      </c>
      <c r="MD102" s="16">
        <v>0</v>
      </c>
      <c r="ME102" s="16">
        <v>28463</v>
      </c>
      <c r="MF102" s="16">
        <v>0</v>
      </c>
      <c r="MG102" s="16">
        <v>20656</v>
      </c>
      <c r="MH102" s="16">
        <v>-21</v>
      </c>
      <c r="MI102" s="16">
        <v>0</v>
      </c>
      <c r="MJ102" s="16">
        <v>1943431</v>
      </c>
      <c r="MK102" s="16">
        <v>201880558</v>
      </c>
      <c r="ML102" s="16">
        <v>1.34</v>
      </c>
      <c r="MM102" s="16">
        <v>270520</v>
      </c>
      <c r="MN102" s="16">
        <v>0.03</v>
      </c>
      <c r="MO102" s="16">
        <v>2846331</v>
      </c>
      <c r="MP102" s="16">
        <v>85390</v>
      </c>
      <c r="MQ102" s="16">
        <v>270520</v>
      </c>
      <c r="MR102" s="16">
        <v>85390</v>
      </c>
      <c r="MS102" s="16">
        <v>185130</v>
      </c>
      <c r="MT102" s="17">
        <v>0.01</v>
      </c>
      <c r="MU102" s="17">
        <v>0</v>
      </c>
      <c r="MV102" s="17">
        <v>0</v>
      </c>
      <c r="MW102" s="17">
        <v>0</v>
      </c>
      <c r="MX102" s="17">
        <v>0.03</v>
      </c>
      <c r="MY102" s="17">
        <v>0.04</v>
      </c>
      <c r="MZ102" s="16">
        <v>28463</v>
      </c>
      <c r="NA102" s="16">
        <v>0</v>
      </c>
      <c r="NB102" s="18">
        <v>0</v>
      </c>
      <c r="NC102" s="16">
        <v>0</v>
      </c>
      <c r="ND102" s="17">
        <v>28463</v>
      </c>
      <c r="NE102" s="16">
        <v>0</v>
      </c>
      <c r="NF102" s="16">
        <v>0</v>
      </c>
      <c r="NG102" s="16">
        <v>66621</v>
      </c>
      <c r="NH102" s="16">
        <v>0</v>
      </c>
      <c r="NI102" s="16">
        <v>0</v>
      </c>
      <c r="NJ102" s="17">
        <v>0</v>
      </c>
      <c r="NK102" s="17">
        <v>817616</v>
      </c>
    </row>
    <row r="103" spans="1:375" x14ac:dyDescent="0.55000000000000004">
      <c r="A103" s="13" t="s">
        <v>1177</v>
      </c>
      <c r="B103" s="13" t="s">
        <v>1193</v>
      </c>
      <c r="C103" s="13" t="s">
        <v>195</v>
      </c>
      <c r="D103" s="13" t="s">
        <v>196</v>
      </c>
      <c r="E103" s="14">
        <v>560.70000000000005</v>
      </c>
      <c r="F103" s="15">
        <v>-1</v>
      </c>
      <c r="G103" s="16">
        <v>7413</v>
      </c>
      <c r="H103" s="16">
        <v>0</v>
      </c>
      <c r="I103" s="16">
        <v>6553</v>
      </c>
      <c r="J103" s="15">
        <v>-1</v>
      </c>
      <c r="K103" s="16">
        <v>-6553</v>
      </c>
      <c r="L103" s="16">
        <v>7413</v>
      </c>
      <c r="M103" s="16">
        <v>222</v>
      </c>
      <c r="N103" s="16">
        <v>7635</v>
      </c>
      <c r="O103" s="17">
        <v>664.54</v>
      </c>
      <c r="P103" s="17">
        <v>126.8</v>
      </c>
      <c r="Q103" s="14">
        <v>560.70000000000005</v>
      </c>
      <c r="R103" s="17">
        <v>687.5</v>
      </c>
      <c r="S103" s="17">
        <v>0.87</v>
      </c>
      <c r="T103" s="17">
        <v>688.37</v>
      </c>
      <c r="U103" s="15">
        <v>19.41</v>
      </c>
      <c r="V103" s="15">
        <v>2.9079999999999999</v>
      </c>
      <c r="W103" s="15">
        <f>Data_AidAndLevy4[[#This Row],[L310]]*Data_AidAndLevy4[[#This Row],[L203]]</f>
        <v>22202.579999999998</v>
      </c>
      <c r="X103" s="17">
        <v>0.94</v>
      </c>
      <c r="Y103" s="17">
        <f>Data_AidAndLevy4[[#This Row],[L311]]*Data_AidAndLevy4[[#This Row],[L203]]</f>
        <v>7176.9</v>
      </c>
      <c r="Z103" s="15">
        <v>0</v>
      </c>
      <c r="AA103" s="15">
        <v>23.257999999999999</v>
      </c>
      <c r="AB103" s="17">
        <v>687.5</v>
      </c>
      <c r="AC103" s="15">
        <v>710.75800000000004</v>
      </c>
      <c r="AD103" s="17">
        <v>126.8</v>
      </c>
      <c r="AE103" s="15">
        <v>583.95799999999997</v>
      </c>
      <c r="AF103" s="16">
        <v>7635</v>
      </c>
      <c r="AG103" s="14">
        <v>560.70000000000005</v>
      </c>
      <c r="AH103" s="16">
        <v>4280945</v>
      </c>
      <c r="AI103" s="16">
        <v>3944457</v>
      </c>
      <c r="AJ103" s="17">
        <v>1.01</v>
      </c>
      <c r="AK103" s="16">
        <v>3983902</v>
      </c>
      <c r="AL103" s="16">
        <v>4280945</v>
      </c>
      <c r="AM103" s="16">
        <v>0</v>
      </c>
      <c r="AN103" s="16">
        <v>7635</v>
      </c>
      <c r="AO103" s="15">
        <v>23.257999999999999</v>
      </c>
      <c r="AP103" s="16">
        <v>177575</v>
      </c>
      <c r="AQ103" s="16">
        <v>7635</v>
      </c>
      <c r="AR103" s="17">
        <v>126.8</v>
      </c>
      <c r="AS103" s="16">
        <v>968118</v>
      </c>
      <c r="AT103" s="17">
        <v>683.61</v>
      </c>
      <c r="AU103" s="14">
        <v>560.70000000000005</v>
      </c>
      <c r="AV103" s="16">
        <v>383300</v>
      </c>
      <c r="AW103" s="16">
        <v>353602</v>
      </c>
      <c r="AX103" s="16">
        <v>383300</v>
      </c>
      <c r="AY103" s="16">
        <v>0</v>
      </c>
      <c r="AZ103" s="16">
        <v>383300</v>
      </c>
      <c r="BA103" s="16">
        <v>383300</v>
      </c>
      <c r="BB103" s="17">
        <v>79.36</v>
      </c>
      <c r="BC103" s="14">
        <v>560.70000000000005</v>
      </c>
      <c r="BD103" s="16">
        <v>44497</v>
      </c>
      <c r="BE103" s="16">
        <v>41078</v>
      </c>
      <c r="BF103" s="16">
        <v>44497</v>
      </c>
      <c r="BG103" s="16">
        <v>0</v>
      </c>
      <c r="BH103" s="16">
        <v>44497</v>
      </c>
      <c r="BI103" s="16">
        <v>44497</v>
      </c>
      <c r="BJ103" s="17">
        <v>79.64</v>
      </c>
      <c r="BK103" s="14">
        <v>560.70000000000005</v>
      </c>
      <c r="BL103" s="16">
        <v>44654</v>
      </c>
      <c r="BM103" s="16">
        <v>41126</v>
      </c>
      <c r="BN103" s="16">
        <v>44654</v>
      </c>
      <c r="BO103" s="16">
        <v>0</v>
      </c>
      <c r="BP103" s="16">
        <v>44654</v>
      </c>
      <c r="BQ103" s="16">
        <v>44654</v>
      </c>
      <c r="BR103" s="17">
        <v>368.53</v>
      </c>
      <c r="BS103" s="14">
        <v>560.70000000000005</v>
      </c>
      <c r="BT103" s="16">
        <v>206635</v>
      </c>
      <c r="BU103" s="16">
        <v>190385</v>
      </c>
      <c r="BV103" s="16">
        <v>206635</v>
      </c>
      <c r="BW103" s="16">
        <v>0</v>
      </c>
      <c r="BX103" s="16">
        <v>206635</v>
      </c>
      <c r="BY103" s="16">
        <v>206635</v>
      </c>
      <c r="BZ103" s="17">
        <v>337.26</v>
      </c>
      <c r="CA103" s="17">
        <v>687.5</v>
      </c>
      <c r="CB103" s="16">
        <v>231866</v>
      </c>
      <c r="CC103" s="16">
        <v>211873</v>
      </c>
      <c r="CD103" s="16">
        <v>23628</v>
      </c>
      <c r="CE103" s="16">
        <v>235501</v>
      </c>
      <c r="CF103" s="16">
        <v>231866</v>
      </c>
      <c r="CG103" s="16">
        <v>3635</v>
      </c>
      <c r="CH103" s="14">
        <v>560.70000000000005</v>
      </c>
      <c r="CI103" s="16">
        <v>3</v>
      </c>
      <c r="CJ103" s="14">
        <v>0</v>
      </c>
      <c r="CK103" s="16">
        <v>564</v>
      </c>
      <c r="CL103" s="17">
        <v>62.47</v>
      </c>
      <c r="CM103" s="16">
        <v>35233</v>
      </c>
      <c r="CN103" s="16">
        <v>564</v>
      </c>
      <c r="CO103" s="17">
        <v>69.650000000000006</v>
      </c>
      <c r="CP103" s="16">
        <v>39283</v>
      </c>
      <c r="CQ103" s="17">
        <v>0.87</v>
      </c>
      <c r="CR103" s="17">
        <v>337.26</v>
      </c>
      <c r="CS103" s="16">
        <v>293</v>
      </c>
      <c r="CT103" s="17">
        <v>41.7</v>
      </c>
      <c r="CU103" s="17">
        <v>687.5</v>
      </c>
      <c r="CV103" s="16">
        <v>28669</v>
      </c>
      <c r="CW103" s="16">
        <v>26327</v>
      </c>
      <c r="CX103" s="16">
        <v>28669</v>
      </c>
      <c r="CY103" s="16">
        <v>0</v>
      </c>
      <c r="CZ103" s="16">
        <v>28669</v>
      </c>
      <c r="DA103" s="16">
        <v>28669</v>
      </c>
      <c r="DB103" s="17">
        <v>4.8</v>
      </c>
      <c r="DC103" s="17">
        <v>687.5</v>
      </c>
      <c r="DD103" s="16">
        <v>3300</v>
      </c>
      <c r="DE103" s="16">
        <v>3027</v>
      </c>
      <c r="DF103" s="16">
        <v>3300</v>
      </c>
      <c r="DG103" s="16">
        <v>0</v>
      </c>
      <c r="DH103" s="16">
        <v>3300</v>
      </c>
      <c r="DI103" s="16">
        <v>3300</v>
      </c>
      <c r="DJ103" s="16">
        <v>4280945</v>
      </c>
      <c r="DK103" s="16">
        <v>0</v>
      </c>
      <c r="DL103" s="16">
        <v>177575</v>
      </c>
      <c r="DM103" s="16">
        <v>968118</v>
      </c>
      <c r="DN103" s="16">
        <v>383300</v>
      </c>
      <c r="DO103" s="16">
        <v>44497</v>
      </c>
      <c r="DP103" s="16">
        <v>44654</v>
      </c>
      <c r="DQ103" s="16">
        <v>206635</v>
      </c>
      <c r="DR103" s="16">
        <v>231866</v>
      </c>
      <c r="DS103" s="16">
        <v>3635</v>
      </c>
      <c r="DT103" s="16">
        <v>35233</v>
      </c>
      <c r="DU103" s="16">
        <v>39283</v>
      </c>
      <c r="DV103" s="16">
        <v>293</v>
      </c>
      <c r="DW103" s="16">
        <v>28669</v>
      </c>
      <c r="DX103" s="16">
        <v>3300</v>
      </c>
      <c r="DY103" s="16">
        <v>41102</v>
      </c>
      <c r="DZ103" s="16">
        <v>207823</v>
      </c>
      <c r="EA103" s="16">
        <v>0</v>
      </c>
      <c r="EB103" s="16">
        <v>6614724</v>
      </c>
      <c r="EC103" s="16">
        <v>247434332</v>
      </c>
      <c r="ED103" s="18">
        <v>5.4</v>
      </c>
      <c r="EE103" s="16">
        <v>1336145</v>
      </c>
      <c r="EF103" s="16">
        <v>29350</v>
      </c>
      <c r="EG103" s="16">
        <v>29085</v>
      </c>
      <c r="EH103" s="16">
        <v>265</v>
      </c>
      <c r="EI103" s="16">
        <v>1336145</v>
      </c>
      <c r="EJ103" s="16">
        <v>1336410</v>
      </c>
      <c r="EK103" s="16">
        <v>45976361</v>
      </c>
      <c r="EL103" s="16">
        <v>40706567</v>
      </c>
      <c r="EM103" s="16">
        <v>5269794</v>
      </c>
      <c r="EN103" s="18">
        <v>5.4</v>
      </c>
      <c r="EO103" s="16">
        <v>28457</v>
      </c>
      <c r="EP103" s="16">
        <v>0</v>
      </c>
      <c r="EQ103" s="16">
        <v>0</v>
      </c>
      <c r="ER103" s="16">
        <v>0</v>
      </c>
      <c r="ES103" s="16">
        <v>28457</v>
      </c>
      <c r="ET103" s="16">
        <v>28457</v>
      </c>
      <c r="EU103" s="16">
        <v>1336410</v>
      </c>
      <c r="EV103" s="16">
        <v>1364867</v>
      </c>
      <c r="EW103" s="16">
        <v>6749</v>
      </c>
      <c r="EX103" s="15">
        <v>583.95799999999997</v>
      </c>
      <c r="EY103" s="16">
        <v>3941133</v>
      </c>
      <c r="EZ103" s="16">
        <v>6749</v>
      </c>
      <c r="FA103" s="17">
        <v>126.8</v>
      </c>
      <c r="FB103" s="16">
        <v>855773</v>
      </c>
      <c r="FC103" s="16">
        <v>264</v>
      </c>
      <c r="FD103" s="17">
        <v>688.37</v>
      </c>
      <c r="FE103" s="16">
        <v>181730</v>
      </c>
      <c r="FF103" s="16">
        <v>28669</v>
      </c>
      <c r="FG103" s="16">
        <v>3300</v>
      </c>
      <c r="FH103" s="16">
        <v>213699</v>
      </c>
      <c r="FI103" s="16">
        <v>3941133</v>
      </c>
      <c r="FJ103" s="16">
        <v>855773</v>
      </c>
      <c r="FK103" s="16">
        <v>-6553</v>
      </c>
      <c r="FL103" s="16">
        <v>383300</v>
      </c>
      <c r="FM103" s="16">
        <v>44497</v>
      </c>
      <c r="FN103" s="16">
        <v>44654</v>
      </c>
      <c r="FO103" s="16">
        <v>206635</v>
      </c>
      <c r="FP103" s="16">
        <v>5683138</v>
      </c>
      <c r="FQ103" s="16">
        <v>1364867</v>
      </c>
      <c r="FR103" s="16">
        <v>4318271</v>
      </c>
      <c r="FS103" s="15">
        <v>710.75800000000004</v>
      </c>
      <c r="FT103" s="16">
        <v>300</v>
      </c>
      <c r="FU103" s="16">
        <v>213227</v>
      </c>
      <c r="FV103" s="16">
        <v>4318271</v>
      </c>
      <c r="FW103" s="16">
        <v>0</v>
      </c>
      <c r="FX103" s="14">
        <v>20</v>
      </c>
      <c r="FY103" s="16">
        <v>7635</v>
      </c>
      <c r="FZ103" s="16">
        <v>152700</v>
      </c>
      <c r="GA103" s="14">
        <v>0</v>
      </c>
      <c r="GB103" s="16">
        <v>7413</v>
      </c>
      <c r="GC103" s="16">
        <v>0</v>
      </c>
      <c r="GD103" s="16">
        <v>152700</v>
      </c>
      <c r="GE103" s="16">
        <v>152700</v>
      </c>
      <c r="GF103" s="16">
        <v>6614724</v>
      </c>
      <c r="GG103" s="16">
        <v>5683138</v>
      </c>
      <c r="GH103" s="16">
        <v>0</v>
      </c>
      <c r="GI103" s="16">
        <v>931586</v>
      </c>
      <c r="GJ103" s="16">
        <v>247434332</v>
      </c>
      <c r="GK103" s="16">
        <v>239763834</v>
      </c>
      <c r="GL103" s="16">
        <v>7670498</v>
      </c>
      <c r="GM103" s="16">
        <v>239763834</v>
      </c>
      <c r="GN103" s="18">
        <v>3.2000000000000001E-2</v>
      </c>
      <c r="GO103" s="16">
        <v>11110</v>
      </c>
      <c r="GP103" s="16">
        <v>356</v>
      </c>
      <c r="GQ103" s="16">
        <v>11110</v>
      </c>
      <c r="GR103" s="16">
        <v>356</v>
      </c>
      <c r="GS103" s="16">
        <v>10754</v>
      </c>
      <c r="GT103" s="16">
        <v>886</v>
      </c>
      <c r="GU103" s="16">
        <v>685</v>
      </c>
      <c r="GV103" s="16">
        <v>201</v>
      </c>
      <c r="GW103" s="15">
        <v>710.75800000000004</v>
      </c>
      <c r="GX103" s="16">
        <v>142862</v>
      </c>
      <c r="GY103" s="15">
        <v>710.75800000000004</v>
      </c>
      <c r="GZ103" s="16">
        <v>10</v>
      </c>
      <c r="HA103" s="16">
        <v>7108</v>
      </c>
      <c r="HB103" s="15">
        <v>710.75800000000004</v>
      </c>
      <c r="HC103" s="16">
        <v>7635</v>
      </c>
      <c r="HD103" s="15">
        <v>0.11600000000000001</v>
      </c>
      <c r="HE103" s="16">
        <v>629732</v>
      </c>
      <c r="HF103" s="16">
        <v>142862</v>
      </c>
      <c r="HG103" s="16">
        <v>7108</v>
      </c>
      <c r="HH103" s="16">
        <v>479762</v>
      </c>
      <c r="HI103" s="16">
        <v>247434332</v>
      </c>
      <c r="HJ103" s="18">
        <v>1.93895</v>
      </c>
      <c r="HK103" s="18">
        <v>1.9617800000000001</v>
      </c>
      <c r="HL103" s="18">
        <v>0</v>
      </c>
      <c r="HM103" s="16">
        <v>247434332</v>
      </c>
      <c r="HN103" s="16">
        <v>0</v>
      </c>
      <c r="HO103" s="16">
        <v>7635</v>
      </c>
      <c r="HP103" s="17">
        <v>0</v>
      </c>
      <c r="HQ103" s="16">
        <v>0</v>
      </c>
      <c r="HR103" s="15">
        <v>710.75800000000004</v>
      </c>
      <c r="HS103" s="16">
        <v>0</v>
      </c>
      <c r="HT103" s="16">
        <v>931586</v>
      </c>
      <c r="HU103" s="16">
        <v>10754</v>
      </c>
      <c r="HV103" s="16">
        <v>0</v>
      </c>
      <c r="HW103" s="16">
        <v>0</v>
      </c>
      <c r="HX103" s="16">
        <v>41102</v>
      </c>
      <c r="HY103" s="16">
        <v>142862</v>
      </c>
      <c r="HZ103" s="16">
        <v>7108</v>
      </c>
      <c r="IA103" s="16">
        <v>0</v>
      </c>
      <c r="IB103" s="16">
        <v>0</v>
      </c>
      <c r="IC103" s="16">
        <v>811964</v>
      </c>
      <c r="ID103" s="16">
        <v>4318271</v>
      </c>
      <c r="IE103" s="16">
        <v>0</v>
      </c>
      <c r="IF103" s="16">
        <v>10754</v>
      </c>
      <c r="IG103" s="16">
        <v>0</v>
      </c>
      <c r="IH103" s="16">
        <v>0</v>
      </c>
      <c r="II103" s="16">
        <v>41102</v>
      </c>
      <c r="IJ103" s="16">
        <v>142862</v>
      </c>
      <c r="IK103" s="16">
        <v>7108</v>
      </c>
      <c r="IL103" s="16">
        <v>0</v>
      </c>
      <c r="IM103" s="16">
        <v>0</v>
      </c>
      <c r="IN103" s="16">
        <v>0</v>
      </c>
      <c r="IO103" s="16">
        <v>152700</v>
      </c>
      <c r="IP103" s="16">
        <v>4590593</v>
      </c>
      <c r="IQ103" s="16">
        <v>4280945</v>
      </c>
      <c r="IR103" s="16">
        <v>0</v>
      </c>
      <c r="IS103" s="16">
        <v>4280945</v>
      </c>
      <c r="IT103" s="19">
        <v>0.1</v>
      </c>
      <c r="IU103" s="16">
        <v>428095</v>
      </c>
      <c r="IV103" s="16">
        <v>247434332</v>
      </c>
      <c r="IW103" s="14">
        <v>560.70000000000005</v>
      </c>
      <c r="IX103" s="16">
        <v>441295</v>
      </c>
      <c r="IY103" s="16">
        <v>416026</v>
      </c>
      <c r="IZ103" s="16">
        <v>441295</v>
      </c>
      <c r="JA103" s="17">
        <v>0.25</v>
      </c>
      <c r="JB103" s="19">
        <v>0.23569999999999999</v>
      </c>
      <c r="JC103" s="16">
        <v>428095</v>
      </c>
      <c r="JD103" s="16">
        <v>100902</v>
      </c>
      <c r="JE103" s="17">
        <v>0.02</v>
      </c>
      <c r="JF103" s="16">
        <v>3237938</v>
      </c>
      <c r="JG103" s="16">
        <v>64759</v>
      </c>
      <c r="JH103" s="16">
        <v>428095</v>
      </c>
      <c r="JI103" s="16">
        <v>100902</v>
      </c>
      <c r="JJ103" s="16">
        <v>64759</v>
      </c>
      <c r="JK103" s="16">
        <v>262434</v>
      </c>
      <c r="JL103" s="16">
        <v>100902</v>
      </c>
      <c r="JM103" s="18">
        <v>0</v>
      </c>
      <c r="JN103" s="16">
        <v>0</v>
      </c>
      <c r="JO103" s="16">
        <v>64759</v>
      </c>
      <c r="JP103" s="16">
        <v>262434</v>
      </c>
      <c r="JQ103" s="16">
        <v>327193</v>
      </c>
      <c r="JR103" s="16">
        <v>4280945</v>
      </c>
      <c r="JS103" s="19">
        <v>0</v>
      </c>
      <c r="JT103" s="16">
        <v>0</v>
      </c>
      <c r="JU103" s="17">
        <v>0</v>
      </c>
      <c r="JV103" s="16">
        <v>3237938</v>
      </c>
      <c r="JW103" s="16">
        <v>0</v>
      </c>
      <c r="JX103" s="16">
        <v>0</v>
      </c>
      <c r="JY103" s="16">
        <v>0</v>
      </c>
      <c r="JZ103" s="16">
        <v>0</v>
      </c>
      <c r="KA103" s="16">
        <v>23002</v>
      </c>
      <c r="KB103" s="16">
        <v>22795</v>
      </c>
      <c r="KC103" s="16">
        <v>207</v>
      </c>
      <c r="KD103" s="16">
        <v>811964</v>
      </c>
      <c r="KE103" s="16">
        <v>207</v>
      </c>
      <c r="KF103" s="16">
        <v>811757</v>
      </c>
      <c r="KG103" s="16">
        <v>265</v>
      </c>
      <c r="KH103" s="16">
        <v>207</v>
      </c>
      <c r="KI103" s="16">
        <v>472</v>
      </c>
      <c r="KJ103" s="16">
        <v>1336145</v>
      </c>
      <c r="KK103" s="16">
        <v>811757</v>
      </c>
      <c r="KL103" s="18">
        <v>2147902</v>
      </c>
      <c r="KM103" s="16">
        <v>262434</v>
      </c>
      <c r="KN103" s="16">
        <v>0</v>
      </c>
      <c r="KO103" s="16">
        <v>0</v>
      </c>
      <c r="KP103" s="16">
        <v>0</v>
      </c>
      <c r="KQ103" s="16">
        <v>2410336</v>
      </c>
      <c r="KR103" s="16">
        <v>0</v>
      </c>
      <c r="KS103" s="16">
        <v>0</v>
      </c>
      <c r="KT103" s="16">
        <v>0</v>
      </c>
      <c r="KU103" s="16">
        <v>2410336</v>
      </c>
      <c r="KV103" s="16">
        <v>262434</v>
      </c>
      <c r="KW103" s="16">
        <v>2147902</v>
      </c>
      <c r="KX103" s="16">
        <v>247434332</v>
      </c>
      <c r="KY103" s="16">
        <v>8.6806999999999999</v>
      </c>
      <c r="KZ103" s="16">
        <v>262434</v>
      </c>
      <c r="LA103" s="16">
        <v>247582361</v>
      </c>
      <c r="LB103" s="16">
        <v>1.05999</v>
      </c>
      <c r="LC103" s="16">
        <v>8.6806999999999999</v>
      </c>
      <c r="LD103" s="16">
        <v>9.7406900000000007</v>
      </c>
      <c r="LE103" s="16">
        <v>231866</v>
      </c>
      <c r="LF103" s="16">
        <v>3635</v>
      </c>
      <c r="LG103" s="16">
        <v>35233</v>
      </c>
      <c r="LH103" s="16">
        <v>39283</v>
      </c>
      <c r="LI103" s="16">
        <v>293</v>
      </c>
      <c r="LJ103" s="16">
        <v>28669</v>
      </c>
      <c r="LK103" s="16">
        <v>3300</v>
      </c>
      <c r="LL103" s="16">
        <v>41102</v>
      </c>
      <c r="LM103" s="16">
        <v>301177</v>
      </c>
      <c r="LN103" s="16">
        <v>4590593</v>
      </c>
      <c r="LO103" s="18">
        <v>301177</v>
      </c>
      <c r="LP103" s="16">
        <v>4289416</v>
      </c>
      <c r="LQ103" s="16">
        <v>6614724</v>
      </c>
      <c r="LR103" s="18">
        <v>0</v>
      </c>
      <c r="LS103" s="18">
        <v>0</v>
      </c>
      <c r="LT103" s="18">
        <v>327193</v>
      </c>
      <c r="LU103" s="16">
        <v>0</v>
      </c>
      <c r="LV103" s="16">
        <v>152700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2410336</v>
      </c>
      <c r="MC103" s="16">
        <v>152700</v>
      </c>
      <c r="MD103" s="16">
        <v>0</v>
      </c>
      <c r="ME103" s="16">
        <v>64759</v>
      </c>
      <c r="MF103" s="16">
        <v>0</v>
      </c>
      <c r="MG103" s="16">
        <v>28457</v>
      </c>
      <c r="MH103" s="16">
        <v>472</v>
      </c>
      <c r="MI103" s="16">
        <v>0</v>
      </c>
      <c r="MJ103" s="16">
        <v>2656724</v>
      </c>
      <c r="MK103" s="16">
        <v>247582361</v>
      </c>
      <c r="ML103" s="16">
        <v>1.34</v>
      </c>
      <c r="MM103" s="16">
        <v>331760</v>
      </c>
      <c r="MN103" s="16">
        <v>0</v>
      </c>
      <c r="MO103" s="16">
        <v>3237938</v>
      </c>
      <c r="MP103" s="16">
        <v>0</v>
      </c>
      <c r="MQ103" s="16">
        <v>331760</v>
      </c>
      <c r="MR103" s="16">
        <v>0</v>
      </c>
      <c r="MS103" s="16">
        <v>331760</v>
      </c>
      <c r="MT103" s="17">
        <v>0.02</v>
      </c>
      <c r="MU103" s="17">
        <v>0</v>
      </c>
      <c r="MV103" s="17">
        <v>0</v>
      </c>
      <c r="MW103" s="17">
        <v>0</v>
      </c>
      <c r="MX103" s="17">
        <v>0</v>
      </c>
      <c r="MY103" s="17">
        <v>0.02</v>
      </c>
      <c r="MZ103" s="16">
        <v>64759</v>
      </c>
      <c r="NA103" s="16">
        <v>0</v>
      </c>
      <c r="NB103" s="18">
        <v>0</v>
      </c>
      <c r="NC103" s="16">
        <v>0</v>
      </c>
      <c r="ND103" s="17">
        <v>64759</v>
      </c>
      <c r="NE103" s="16">
        <v>640000</v>
      </c>
      <c r="NF103" s="16">
        <v>0</v>
      </c>
      <c r="NG103" s="16">
        <v>81702</v>
      </c>
      <c r="NH103" s="16">
        <v>0</v>
      </c>
      <c r="NI103" s="16">
        <v>0</v>
      </c>
      <c r="NJ103" s="17">
        <v>0</v>
      </c>
      <c r="NK103" s="17">
        <v>0</v>
      </c>
    </row>
    <row r="104" spans="1:375" x14ac:dyDescent="0.55000000000000004">
      <c r="A104" s="13" t="s">
        <v>1188</v>
      </c>
      <c r="B104" s="13" t="s">
        <v>1254</v>
      </c>
      <c r="C104" s="13" t="s">
        <v>197</v>
      </c>
      <c r="D104" s="13" t="s">
        <v>198</v>
      </c>
      <c r="E104" s="14">
        <v>665.2</v>
      </c>
      <c r="F104" s="15">
        <v>1</v>
      </c>
      <c r="G104" s="16">
        <v>7501</v>
      </c>
      <c r="H104" s="16">
        <v>7501</v>
      </c>
      <c r="I104" s="16">
        <v>6553</v>
      </c>
      <c r="J104" s="15">
        <v>1</v>
      </c>
      <c r="K104" s="16">
        <v>6553</v>
      </c>
      <c r="L104" s="16">
        <v>7501</v>
      </c>
      <c r="M104" s="16">
        <v>222</v>
      </c>
      <c r="N104" s="16">
        <v>7723</v>
      </c>
      <c r="O104" s="17">
        <v>636.25</v>
      </c>
      <c r="P104" s="17">
        <v>106.17</v>
      </c>
      <c r="Q104" s="14">
        <v>665.2</v>
      </c>
      <c r="R104" s="17">
        <v>771.37</v>
      </c>
      <c r="S104" s="17">
        <v>0</v>
      </c>
      <c r="T104" s="17">
        <v>771.37</v>
      </c>
      <c r="U104" s="15">
        <v>8.9700000000000006</v>
      </c>
      <c r="V104" s="15">
        <v>3.1040000000000001</v>
      </c>
      <c r="W104" s="15">
        <f>Data_AidAndLevy4[[#This Row],[L310]]*Data_AidAndLevy4[[#This Row],[L203]]</f>
        <v>23972.191999999999</v>
      </c>
      <c r="X104" s="17">
        <v>0.63</v>
      </c>
      <c r="Y104" s="17">
        <f>Data_AidAndLevy4[[#This Row],[L311]]*Data_AidAndLevy4[[#This Row],[L203]]</f>
        <v>4865.49</v>
      </c>
      <c r="Z104" s="15">
        <v>0</v>
      </c>
      <c r="AA104" s="15">
        <v>12.704000000000001</v>
      </c>
      <c r="AB104" s="17">
        <v>771.37</v>
      </c>
      <c r="AC104" s="15">
        <v>784.07399999999996</v>
      </c>
      <c r="AD104" s="17">
        <v>106.17</v>
      </c>
      <c r="AE104" s="15">
        <v>677.904</v>
      </c>
      <c r="AF104" s="16">
        <v>7723</v>
      </c>
      <c r="AG104" s="14">
        <v>665.2</v>
      </c>
      <c r="AH104" s="16">
        <v>5137340</v>
      </c>
      <c r="AI104" s="16">
        <v>4871149</v>
      </c>
      <c r="AJ104" s="17">
        <v>1.01</v>
      </c>
      <c r="AK104" s="16">
        <v>4919860</v>
      </c>
      <c r="AL104" s="16">
        <v>5137340</v>
      </c>
      <c r="AM104" s="16">
        <v>0</v>
      </c>
      <c r="AN104" s="16">
        <v>7723</v>
      </c>
      <c r="AO104" s="15">
        <v>12.704000000000001</v>
      </c>
      <c r="AP104" s="16">
        <v>98113</v>
      </c>
      <c r="AQ104" s="16">
        <v>7723</v>
      </c>
      <c r="AR104" s="17">
        <v>106.17</v>
      </c>
      <c r="AS104" s="16">
        <v>819951</v>
      </c>
      <c r="AT104" s="17">
        <v>655.32000000000005</v>
      </c>
      <c r="AU104" s="14">
        <v>665.2</v>
      </c>
      <c r="AV104" s="16">
        <v>435919</v>
      </c>
      <c r="AW104" s="16">
        <v>413181</v>
      </c>
      <c r="AX104" s="16">
        <v>435919</v>
      </c>
      <c r="AY104" s="16">
        <v>0</v>
      </c>
      <c r="AZ104" s="16">
        <v>435919</v>
      </c>
      <c r="BA104" s="16">
        <v>435919</v>
      </c>
      <c r="BB104" s="17">
        <v>76.349999999999994</v>
      </c>
      <c r="BC104" s="14">
        <v>665.2</v>
      </c>
      <c r="BD104" s="16">
        <v>50788</v>
      </c>
      <c r="BE104" s="16">
        <v>48179</v>
      </c>
      <c r="BF104" s="16">
        <v>50788</v>
      </c>
      <c r="BG104" s="16">
        <v>0</v>
      </c>
      <c r="BH104" s="16">
        <v>50788</v>
      </c>
      <c r="BI104" s="16">
        <v>50788</v>
      </c>
      <c r="BJ104" s="17">
        <v>78.790000000000006</v>
      </c>
      <c r="BK104" s="14">
        <v>665.2</v>
      </c>
      <c r="BL104" s="16">
        <v>52411</v>
      </c>
      <c r="BM104" s="16">
        <v>49640</v>
      </c>
      <c r="BN104" s="16">
        <v>52411</v>
      </c>
      <c r="BO104" s="16">
        <v>0</v>
      </c>
      <c r="BP104" s="16">
        <v>52411</v>
      </c>
      <c r="BQ104" s="16">
        <v>52411</v>
      </c>
      <c r="BR104" s="17">
        <v>368.53</v>
      </c>
      <c r="BS104" s="14">
        <v>665.2</v>
      </c>
      <c r="BT104" s="16">
        <v>245146</v>
      </c>
      <c r="BU104" s="16">
        <v>232355</v>
      </c>
      <c r="BV104" s="16">
        <v>245146</v>
      </c>
      <c r="BW104" s="16">
        <v>0</v>
      </c>
      <c r="BX104" s="16">
        <v>245146</v>
      </c>
      <c r="BY104" s="16">
        <v>245146</v>
      </c>
      <c r="BZ104" s="17">
        <v>343.89</v>
      </c>
      <c r="CA104" s="17">
        <v>771.37</v>
      </c>
      <c r="CB104" s="16">
        <v>265266</v>
      </c>
      <c r="CC104" s="16">
        <v>255002</v>
      </c>
      <c r="CD104" s="16">
        <v>33</v>
      </c>
      <c r="CE104" s="16">
        <v>255035</v>
      </c>
      <c r="CF104" s="16">
        <v>265266</v>
      </c>
      <c r="CG104" s="16">
        <v>0</v>
      </c>
      <c r="CH104" s="14">
        <v>665.2</v>
      </c>
      <c r="CI104" s="16">
        <v>75</v>
      </c>
      <c r="CJ104" s="14">
        <v>2</v>
      </c>
      <c r="CK104" s="16">
        <v>738</v>
      </c>
      <c r="CL104" s="17">
        <v>62.52</v>
      </c>
      <c r="CM104" s="16">
        <v>46140</v>
      </c>
      <c r="CN104" s="16">
        <v>738</v>
      </c>
      <c r="CO104" s="17">
        <v>70.03</v>
      </c>
      <c r="CP104" s="16">
        <v>51682</v>
      </c>
      <c r="CQ104" s="17">
        <v>0</v>
      </c>
      <c r="CR104" s="17">
        <v>343.89</v>
      </c>
      <c r="CS104" s="16">
        <v>0</v>
      </c>
      <c r="CT104" s="17">
        <v>36.43</v>
      </c>
      <c r="CU104" s="17">
        <v>771.37</v>
      </c>
      <c r="CV104" s="16">
        <v>28101</v>
      </c>
      <c r="CW104" s="16">
        <v>27036</v>
      </c>
      <c r="CX104" s="16">
        <v>28101</v>
      </c>
      <c r="CY104" s="16">
        <v>0</v>
      </c>
      <c r="CZ104" s="16">
        <v>28101</v>
      </c>
      <c r="DA104" s="16">
        <v>28101</v>
      </c>
      <c r="DB104" s="17">
        <v>4.33</v>
      </c>
      <c r="DC104" s="17">
        <v>771.37</v>
      </c>
      <c r="DD104" s="16">
        <v>3340</v>
      </c>
      <c r="DE104" s="16">
        <v>3213</v>
      </c>
      <c r="DF104" s="16">
        <v>3340</v>
      </c>
      <c r="DG104" s="16">
        <v>0</v>
      </c>
      <c r="DH104" s="16">
        <v>3340</v>
      </c>
      <c r="DI104" s="16">
        <v>3340</v>
      </c>
      <c r="DJ104" s="16">
        <v>5137340</v>
      </c>
      <c r="DK104" s="16">
        <v>0</v>
      </c>
      <c r="DL104" s="16">
        <v>98113</v>
      </c>
      <c r="DM104" s="16">
        <v>819951</v>
      </c>
      <c r="DN104" s="16">
        <v>435919</v>
      </c>
      <c r="DO104" s="16">
        <v>50788</v>
      </c>
      <c r="DP104" s="16">
        <v>52411</v>
      </c>
      <c r="DQ104" s="16">
        <v>245146</v>
      </c>
      <c r="DR104" s="16">
        <v>265266</v>
      </c>
      <c r="DS104" s="16">
        <v>0</v>
      </c>
      <c r="DT104" s="16">
        <v>46140</v>
      </c>
      <c r="DU104" s="16">
        <v>51682</v>
      </c>
      <c r="DV104" s="16">
        <v>0</v>
      </c>
      <c r="DW104" s="16">
        <v>28101</v>
      </c>
      <c r="DX104" s="16">
        <v>3340</v>
      </c>
      <c r="DY104" s="16">
        <v>51253</v>
      </c>
      <c r="DZ104" s="16">
        <v>249483</v>
      </c>
      <c r="EA104" s="16">
        <v>7501</v>
      </c>
      <c r="EB104" s="16">
        <v>7439928</v>
      </c>
      <c r="EC104" s="16">
        <v>393040121</v>
      </c>
      <c r="ED104" s="18">
        <v>5.4</v>
      </c>
      <c r="EE104" s="16">
        <v>2122417</v>
      </c>
      <c r="EF104" s="16">
        <v>105317</v>
      </c>
      <c r="EG104" s="16">
        <v>107681</v>
      </c>
      <c r="EH104" s="16">
        <v>-2364</v>
      </c>
      <c r="EI104" s="16">
        <v>2122417</v>
      </c>
      <c r="EJ104" s="16">
        <v>2120053</v>
      </c>
      <c r="EK104" s="16">
        <v>132205941</v>
      </c>
      <c r="EL104" s="16">
        <v>122458321</v>
      </c>
      <c r="EM104" s="16">
        <v>9747620</v>
      </c>
      <c r="EN104" s="18">
        <v>5.4</v>
      </c>
      <c r="EO104" s="16">
        <v>52637</v>
      </c>
      <c r="EP104" s="16">
        <v>0</v>
      </c>
      <c r="EQ104" s="16">
        <v>0</v>
      </c>
      <c r="ER104" s="16">
        <v>0</v>
      </c>
      <c r="ES104" s="16">
        <v>52637</v>
      </c>
      <c r="ET104" s="16">
        <v>52637</v>
      </c>
      <c r="EU104" s="16">
        <v>2120053</v>
      </c>
      <c r="EV104" s="16">
        <v>2172690</v>
      </c>
      <c r="EW104" s="16">
        <v>6749</v>
      </c>
      <c r="EX104" s="15">
        <v>677.904</v>
      </c>
      <c r="EY104" s="16">
        <v>4575174</v>
      </c>
      <c r="EZ104" s="16">
        <v>6749</v>
      </c>
      <c r="FA104" s="17">
        <v>106.17</v>
      </c>
      <c r="FB104" s="16">
        <v>716541</v>
      </c>
      <c r="FC104" s="16">
        <v>264</v>
      </c>
      <c r="FD104" s="17">
        <v>771.37</v>
      </c>
      <c r="FE104" s="16">
        <v>203642</v>
      </c>
      <c r="FF104" s="16">
        <v>28101</v>
      </c>
      <c r="FG104" s="16">
        <v>3340</v>
      </c>
      <c r="FH104" s="16">
        <v>235083</v>
      </c>
      <c r="FI104" s="16">
        <v>4575174</v>
      </c>
      <c r="FJ104" s="16">
        <v>716541</v>
      </c>
      <c r="FK104" s="16">
        <v>6553</v>
      </c>
      <c r="FL104" s="16">
        <v>435919</v>
      </c>
      <c r="FM104" s="16">
        <v>50788</v>
      </c>
      <c r="FN104" s="16">
        <v>52411</v>
      </c>
      <c r="FO104" s="16">
        <v>245146</v>
      </c>
      <c r="FP104" s="16">
        <v>6317615</v>
      </c>
      <c r="FQ104" s="16">
        <v>2172690</v>
      </c>
      <c r="FR104" s="16">
        <v>4144925</v>
      </c>
      <c r="FS104" s="15">
        <v>784.07399999999996</v>
      </c>
      <c r="FT104" s="16">
        <v>300</v>
      </c>
      <c r="FU104" s="16">
        <v>235222</v>
      </c>
      <c r="FV104" s="16">
        <v>4144925</v>
      </c>
      <c r="FW104" s="16">
        <v>0</v>
      </c>
      <c r="FX104" s="14">
        <v>27</v>
      </c>
      <c r="FY104" s="16">
        <v>7635</v>
      </c>
      <c r="FZ104" s="16">
        <v>206145</v>
      </c>
      <c r="GA104" s="14">
        <v>0</v>
      </c>
      <c r="GB104" s="16">
        <v>7413</v>
      </c>
      <c r="GC104" s="16">
        <v>0</v>
      </c>
      <c r="GD104" s="16">
        <v>206145</v>
      </c>
      <c r="GE104" s="16">
        <v>206145</v>
      </c>
      <c r="GF104" s="16">
        <v>7439928</v>
      </c>
      <c r="GG104" s="16">
        <v>6317615</v>
      </c>
      <c r="GH104" s="16">
        <v>0</v>
      </c>
      <c r="GI104" s="16">
        <v>1122313</v>
      </c>
      <c r="GJ104" s="16">
        <v>393040121</v>
      </c>
      <c r="GK104" s="16">
        <v>381089370</v>
      </c>
      <c r="GL104" s="16">
        <v>11950751</v>
      </c>
      <c r="GM104" s="16">
        <v>381089370</v>
      </c>
      <c r="GN104" s="18">
        <v>3.1399999999999997E-2</v>
      </c>
      <c r="GO104" s="16">
        <v>25065</v>
      </c>
      <c r="GP104" s="16">
        <v>787</v>
      </c>
      <c r="GQ104" s="16">
        <v>25065</v>
      </c>
      <c r="GR104" s="16">
        <v>787</v>
      </c>
      <c r="GS104" s="16">
        <v>24278</v>
      </c>
      <c r="GT104" s="16">
        <v>886</v>
      </c>
      <c r="GU104" s="16">
        <v>685</v>
      </c>
      <c r="GV104" s="16">
        <v>201</v>
      </c>
      <c r="GW104" s="15">
        <v>784.07399999999996</v>
      </c>
      <c r="GX104" s="16">
        <v>157599</v>
      </c>
      <c r="GY104" s="15">
        <v>784.07399999999996</v>
      </c>
      <c r="GZ104" s="16">
        <v>10</v>
      </c>
      <c r="HA104" s="16">
        <v>7841</v>
      </c>
      <c r="HB104" s="15">
        <v>784.07399999999996</v>
      </c>
      <c r="HC104" s="16">
        <v>7635</v>
      </c>
      <c r="HD104" s="15">
        <v>0.11600000000000001</v>
      </c>
      <c r="HE104" s="16">
        <v>694690</v>
      </c>
      <c r="HF104" s="16">
        <v>157599</v>
      </c>
      <c r="HG104" s="16">
        <v>7841</v>
      </c>
      <c r="HH104" s="16">
        <v>529250</v>
      </c>
      <c r="HI104" s="16">
        <v>393040121</v>
      </c>
      <c r="HJ104" s="18">
        <v>1.3465499999999999</v>
      </c>
      <c r="HK104" s="18">
        <v>1.9617800000000001</v>
      </c>
      <c r="HL104" s="18">
        <v>0</v>
      </c>
      <c r="HM104" s="16">
        <v>393040121</v>
      </c>
      <c r="HN104" s="16">
        <v>0</v>
      </c>
      <c r="HO104" s="16">
        <v>7635</v>
      </c>
      <c r="HP104" s="17">
        <v>0</v>
      </c>
      <c r="HQ104" s="16">
        <v>0</v>
      </c>
      <c r="HR104" s="15">
        <v>784.07399999999996</v>
      </c>
      <c r="HS104" s="16">
        <v>0</v>
      </c>
      <c r="HT104" s="16">
        <v>1122313</v>
      </c>
      <c r="HU104" s="16">
        <v>24278</v>
      </c>
      <c r="HV104" s="16">
        <v>0</v>
      </c>
      <c r="HW104" s="16">
        <v>0</v>
      </c>
      <c r="HX104" s="16">
        <v>51253</v>
      </c>
      <c r="HY104" s="16">
        <v>157599</v>
      </c>
      <c r="HZ104" s="16">
        <v>7841</v>
      </c>
      <c r="IA104" s="16">
        <v>0</v>
      </c>
      <c r="IB104" s="16">
        <v>0</v>
      </c>
      <c r="IC104" s="16">
        <v>983848</v>
      </c>
      <c r="ID104" s="16">
        <v>4144925</v>
      </c>
      <c r="IE104" s="16">
        <v>0</v>
      </c>
      <c r="IF104" s="16">
        <v>24278</v>
      </c>
      <c r="IG104" s="16">
        <v>0</v>
      </c>
      <c r="IH104" s="16">
        <v>0</v>
      </c>
      <c r="II104" s="16">
        <v>51253</v>
      </c>
      <c r="IJ104" s="16">
        <v>157599</v>
      </c>
      <c r="IK104" s="16">
        <v>7841</v>
      </c>
      <c r="IL104" s="16">
        <v>0</v>
      </c>
      <c r="IM104" s="16">
        <v>0</v>
      </c>
      <c r="IN104" s="16">
        <v>0</v>
      </c>
      <c r="IO104" s="16">
        <v>206145</v>
      </c>
      <c r="IP104" s="16">
        <v>4489535</v>
      </c>
      <c r="IQ104" s="16">
        <v>5137340</v>
      </c>
      <c r="IR104" s="16">
        <v>0</v>
      </c>
      <c r="IS104" s="16">
        <v>5137340</v>
      </c>
      <c r="IT104" s="19">
        <v>0.1</v>
      </c>
      <c r="IU104" s="16">
        <v>513734</v>
      </c>
      <c r="IV104" s="16">
        <v>393040121</v>
      </c>
      <c r="IW104" s="14">
        <v>665.2</v>
      </c>
      <c r="IX104" s="16">
        <v>590860</v>
      </c>
      <c r="IY104" s="16">
        <v>416026</v>
      </c>
      <c r="IZ104" s="16">
        <v>590860</v>
      </c>
      <c r="JA104" s="17">
        <v>0.25</v>
      </c>
      <c r="JB104" s="19">
        <v>0.17599999999999999</v>
      </c>
      <c r="JC104" s="16">
        <v>513734</v>
      </c>
      <c r="JD104" s="16">
        <v>90417</v>
      </c>
      <c r="JE104" s="17">
        <v>0.04</v>
      </c>
      <c r="JF104" s="16">
        <v>4673127</v>
      </c>
      <c r="JG104" s="16">
        <v>186925</v>
      </c>
      <c r="JH104" s="16">
        <v>513734</v>
      </c>
      <c r="JI104" s="16">
        <v>90417</v>
      </c>
      <c r="JJ104" s="16">
        <v>186925</v>
      </c>
      <c r="JK104" s="16">
        <v>236392</v>
      </c>
      <c r="JL104" s="16">
        <v>90417</v>
      </c>
      <c r="JM104" s="18">
        <v>0</v>
      </c>
      <c r="JN104" s="16">
        <v>0</v>
      </c>
      <c r="JO104" s="16">
        <v>186925</v>
      </c>
      <c r="JP104" s="16">
        <v>236392</v>
      </c>
      <c r="JQ104" s="16">
        <v>423317</v>
      </c>
      <c r="JR104" s="16">
        <v>5137340</v>
      </c>
      <c r="JS104" s="19">
        <v>0</v>
      </c>
      <c r="JT104" s="16">
        <v>0</v>
      </c>
      <c r="JU104" s="17">
        <v>0</v>
      </c>
      <c r="JV104" s="16">
        <v>4673127</v>
      </c>
      <c r="JW104" s="16">
        <v>0</v>
      </c>
      <c r="JX104" s="16">
        <v>0</v>
      </c>
      <c r="JY104" s="16">
        <v>0</v>
      </c>
      <c r="JZ104" s="16">
        <v>0</v>
      </c>
      <c r="KA104" s="16">
        <v>38816</v>
      </c>
      <c r="KB104" s="16">
        <v>39687</v>
      </c>
      <c r="KC104" s="16">
        <v>-871</v>
      </c>
      <c r="KD104" s="16">
        <v>983848</v>
      </c>
      <c r="KE104" s="16">
        <v>-871</v>
      </c>
      <c r="KF104" s="16">
        <v>984719</v>
      </c>
      <c r="KG104" s="16">
        <v>-2364</v>
      </c>
      <c r="KH104" s="16">
        <v>-871</v>
      </c>
      <c r="KI104" s="16">
        <v>-3235</v>
      </c>
      <c r="KJ104" s="16">
        <v>2122417</v>
      </c>
      <c r="KK104" s="16">
        <v>984719</v>
      </c>
      <c r="KL104" s="18">
        <v>3107136</v>
      </c>
      <c r="KM104" s="16">
        <v>236392</v>
      </c>
      <c r="KN104" s="16">
        <v>0</v>
      </c>
      <c r="KO104" s="16">
        <v>0</v>
      </c>
      <c r="KP104" s="16">
        <v>0</v>
      </c>
      <c r="KQ104" s="16">
        <v>3343528</v>
      </c>
      <c r="KR104" s="16">
        <v>0</v>
      </c>
      <c r="KS104" s="16">
        <v>0</v>
      </c>
      <c r="KT104" s="16">
        <v>0</v>
      </c>
      <c r="KU104" s="16">
        <v>3343528</v>
      </c>
      <c r="KV104" s="16">
        <v>236392</v>
      </c>
      <c r="KW104" s="16">
        <v>3107136</v>
      </c>
      <c r="KX104" s="16">
        <v>393040121</v>
      </c>
      <c r="KY104" s="16">
        <v>7.9053899999999997</v>
      </c>
      <c r="KZ104" s="16">
        <v>236392</v>
      </c>
      <c r="LA104" s="16">
        <v>430860671</v>
      </c>
      <c r="LB104" s="16">
        <v>0.54864999999999997</v>
      </c>
      <c r="LC104" s="16">
        <v>7.9053899999999997</v>
      </c>
      <c r="LD104" s="16">
        <v>8.4540400000000009</v>
      </c>
      <c r="LE104" s="16">
        <v>265266</v>
      </c>
      <c r="LF104" s="16">
        <v>0</v>
      </c>
      <c r="LG104" s="16">
        <v>46140</v>
      </c>
      <c r="LH104" s="16">
        <v>51682</v>
      </c>
      <c r="LI104" s="16">
        <v>0</v>
      </c>
      <c r="LJ104" s="16">
        <v>28101</v>
      </c>
      <c r="LK104" s="16">
        <v>3340</v>
      </c>
      <c r="LL104" s="16">
        <v>51253</v>
      </c>
      <c r="LM104" s="16">
        <v>343276</v>
      </c>
      <c r="LN104" s="16">
        <v>4489535</v>
      </c>
      <c r="LO104" s="18">
        <v>343276</v>
      </c>
      <c r="LP104" s="16">
        <v>4146259</v>
      </c>
      <c r="LQ104" s="16">
        <v>7439928</v>
      </c>
      <c r="LR104" s="18">
        <v>0</v>
      </c>
      <c r="LS104" s="18">
        <v>0</v>
      </c>
      <c r="LT104" s="18">
        <v>423317</v>
      </c>
      <c r="LU104" s="16">
        <v>0</v>
      </c>
      <c r="LV104" s="16">
        <v>206145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3343528</v>
      </c>
      <c r="MC104" s="16">
        <v>206145</v>
      </c>
      <c r="MD104" s="16">
        <v>0</v>
      </c>
      <c r="ME104" s="16">
        <v>186925</v>
      </c>
      <c r="MF104" s="16">
        <v>0</v>
      </c>
      <c r="MG104" s="16">
        <v>52637</v>
      </c>
      <c r="MH104" s="16">
        <v>-3235</v>
      </c>
      <c r="MI104" s="16">
        <v>0</v>
      </c>
      <c r="MJ104" s="16">
        <v>3786000</v>
      </c>
      <c r="MK104" s="16">
        <v>430860671</v>
      </c>
      <c r="ML104" s="16">
        <v>1.34</v>
      </c>
      <c r="MM104" s="16">
        <v>577353</v>
      </c>
      <c r="MN104" s="16">
        <v>0.03</v>
      </c>
      <c r="MO104" s="16">
        <v>4673127</v>
      </c>
      <c r="MP104" s="16">
        <v>140194</v>
      </c>
      <c r="MQ104" s="16">
        <v>577353</v>
      </c>
      <c r="MR104" s="16">
        <v>140194</v>
      </c>
      <c r="MS104" s="16">
        <v>437159</v>
      </c>
      <c r="MT104" s="17">
        <v>0.04</v>
      </c>
      <c r="MU104" s="17">
        <v>0</v>
      </c>
      <c r="MV104" s="17">
        <v>0</v>
      </c>
      <c r="MW104" s="17">
        <v>0</v>
      </c>
      <c r="MX104" s="17">
        <v>0.03</v>
      </c>
      <c r="MY104" s="17">
        <v>7.0000000000000007E-2</v>
      </c>
      <c r="MZ104" s="16">
        <v>186925</v>
      </c>
      <c r="NA104" s="16">
        <v>0</v>
      </c>
      <c r="NB104" s="18">
        <v>0</v>
      </c>
      <c r="NC104" s="16">
        <v>0</v>
      </c>
      <c r="ND104" s="17">
        <v>186925</v>
      </c>
      <c r="NE104" s="16">
        <v>500000</v>
      </c>
      <c r="NF104" s="16">
        <v>0</v>
      </c>
      <c r="NG104" s="16">
        <v>142184</v>
      </c>
      <c r="NH104" s="16">
        <v>0</v>
      </c>
      <c r="NI104" s="16">
        <v>0</v>
      </c>
      <c r="NJ104" s="17">
        <v>0</v>
      </c>
      <c r="NK104" s="17">
        <v>522356</v>
      </c>
    </row>
    <row r="105" spans="1:375" x14ac:dyDescent="0.55000000000000004">
      <c r="A105" s="13" t="s">
        <v>1191</v>
      </c>
      <c r="B105" s="13" t="s">
        <v>1255</v>
      </c>
      <c r="C105" s="13" t="s">
        <v>199</v>
      </c>
      <c r="D105" s="13" t="s">
        <v>200</v>
      </c>
      <c r="E105" s="14">
        <v>462</v>
      </c>
      <c r="F105" s="15">
        <v>-1</v>
      </c>
      <c r="G105" s="16">
        <v>7451</v>
      </c>
      <c r="H105" s="16">
        <v>-7451</v>
      </c>
      <c r="I105" s="16">
        <v>6553</v>
      </c>
      <c r="J105" s="15">
        <v>-1</v>
      </c>
      <c r="K105" s="16">
        <v>-6553</v>
      </c>
      <c r="L105" s="16">
        <v>7451</v>
      </c>
      <c r="M105" s="16">
        <v>222</v>
      </c>
      <c r="N105" s="16">
        <v>7673</v>
      </c>
      <c r="O105" s="17">
        <v>735.72</v>
      </c>
      <c r="P105" s="17">
        <v>50.28</v>
      </c>
      <c r="Q105" s="14">
        <v>462</v>
      </c>
      <c r="R105" s="17">
        <v>512.28</v>
      </c>
      <c r="S105" s="17">
        <v>0.59</v>
      </c>
      <c r="T105" s="17">
        <v>512.87</v>
      </c>
      <c r="U105" s="15">
        <v>23.24</v>
      </c>
      <c r="V105" s="15">
        <v>2.218</v>
      </c>
      <c r="W105" s="15">
        <f>Data_AidAndLevy4[[#This Row],[L310]]*Data_AidAndLevy4[[#This Row],[L203]]</f>
        <v>17018.714</v>
      </c>
      <c r="X105" s="17">
        <v>0</v>
      </c>
      <c r="Y105" s="17">
        <f>Data_AidAndLevy4[[#This Row],[L311]]*Data_AidAndLevy4[[#This Row],[L203]]</f>
        <v>0</v>
      </c>
      <c r="Z105" s="15">
        <v>0</v>
      </c>
      <c r="AA105" s="15">
        <v>25.457999999999998</v>
      </c>
      <c r="AB105" s="17">
        <v>512.28</v>
      </c>
      <c r="AC105" s="15">
        <v>537.73800000000006</v>
      </c>
      <c r="AD105" s="17">
        <v>50.28</v>
      </c>
      <c r="AE105" s="15">
        <v>487.45800000000003</v>
      </c>
      <c r="AF105" s="16">
        <v>7673</v>
      </c>
      <c r="AG105" s="14">
        <v>462</v>
      </c>
      <c r="AH105" s="16">
        <v>3544926</v>
      </c>
      <c r="AI105" s="16">
        <v>3586911</v>
      </c>
      <c r="AJ105" s="17">
        <v>1.01</v>
      </c>
      <c r="AK105" s="16">
        <v>3622780</v>
      </c>
      <c r="AL105" s="16">
        <v>3544926</v>
      </c>
      <c r="AM105" s="16">
        <v>77854</v>
      </c>
      <c r="AN105" s="16">
        <v>7673</v>
      </c>
      <c r="AO105" s="15">
        <v>25.457999999999998</v>
      </c>
      <c r="AP105" s="16">
        <v>195339</v>
      </c>
      <c r="AQ105" s="16">
        <v>7673</v>
      </c>
      <c r="AR105" s="17">
        <v>50.28</v>
      </c>
      <c r="AS105" s="16">
        <v>385798</v>
      </c>
      <c r="AT105" s="17">
        <v>754.79</v>
      </c>
      <c r="AU105" s="14">
        <v>462</v>
      </c>
      <c r="AV105" s="16">
        <v>348713</v>
      </c>
      <c r="AW105" s="16">
        <v>354176</v>
      </c>
      <c r="AX105" s="16">
        <v>348713</v>
      </c>
      <c r="AY105" s="16">
        <v>5463</v>
      </c>
      <c r="AZ105" s="16">
        <v>348713</v>
      </c>
      <c r="BA105" s="16">
        <v>354176</v>
      </c>
      <c r="BB105" s="17">
        <v>80.209999999999994</v>
      </c>
      <c r="BC105" s="14">
        <v>462</v>
      </c>
      <c r="BD105" s="16">
        <v>37057</v>
      </c>
      <c r="BE105" s="16">
        <v>37573</v>
      </c>
      <c r="BF105" s="16">
        <v>37057</v>
      </c>
      <c r="BG105" s="16">
        <v>516</v>
      </c>
      <c r="BH105" s="16">
        <v>37057</v>
      </c>
      <c r="BI105" s="16">
        <v>37573</v>
      </c>
      <c r="BJ105" s="17">
        <v>82.81</v>
      </c>
      <c r="BK105" s="14">
        <v>462</v>
      </c>
      <c r="BL105" s="16">
        <v>38258</v>
      </c>
      <c r="BM105" s="16">
        <v>38733</v>
      </c>
      <c r="BN105" s="16">
        <v>38258</v>
      </c>
      <c r="BO105" s="16">
        <v>475</v>
      </c>
      <c r="BP105" s="16">
        <v>38258</v>
      </c>
      <c r="BQ105" s="16">
        <v>38733</v>
      </c>
      <c r="BR105" s="17">
        <v>368.53</v>
      </c>
      <c r="BS105" s="14">
        <v>462</v>
      </c>
      <c r="BT105" s="16">
        <v>170261</v>
      </c>
      <c r="BU105" s="16">
        <v>172245</v>
      </c>
      <c r="BV105" s="16">
        <v>170261</v>
      </c>
      <c r="BW105" s="16">
        <v>1984</v>
      </c>
      <c r="BX105" s="16">
        <v>170261</v>
      </c>
      <c r="BY105" s="16">
        <v>172245</v>
      </c>
      <c r="BZ105" s="17">
        <v>332.98</v>
      </c>
      <c r="CA105" s="17">
        <v>512.28</v>
      </c>
      <c r="CB105" s="16">
        <v>170579</v>
      </c>
      <c r="CC105" s="16">
        <v>174134</v>
      </c>
      <c r="CD105" s="16">
        <v>1052</v>
      </c>
      <c r="CE105" s="16">
        <v>175186</v>
      </c>
      <c r="CF105" s="16">
        <v>170579</v>
      </c>
      <c r="CG105" s="16">
        <v>4607</v>
      </c>
      <c r="CH105" s="14">
        <v>462</v>
      </c>
      <c r="CI105" s="16">
        <v>6</v>
      </c>
      <c r="CJ105" s="14">
        <v>0</v>
      </c>
      <c r="CK105" s="16">
        <v>468</v>
      </c>
      <c r="CL105" s="17">
        <v>62.16</v>
      </c>
      <c r="CM105" s="16">
        <v>29091</v>
      </c>
      <c r="CN105" s="16">
        <v>468</v>
      </c>
      <c r="CO105" s="17">
        <v>68.33</v>
      </c>
      <c r="CP105" s="16">
        <v>31978</v>
      </c>
      <c r="CQ105" s="17">
        <v>0.59</v>
      </c>
      <c r="CR105" s="17">
        <v>332.98</v>
      </c>
      <c r="CS105" s="16">
        <v>196</v>
      </c>
      <c r="CT105" s="17">
        <v>31.52</v>
      </c>
      <c r="CU105" s="17">
        <v>512.28</v>
      </c>
      <c r="CV105" s="16">
        <v>16147</v>
      </c>
      <c r="CW105" s="16">
        <v>16441</v>
      </c>
      <c r="CX105" s="16">
        <v>16147</v>
      </c>
      <c r="CY105" s="16">
        <v>294</v>
      </c>
      <c r="CZ105" s="16">
        <v>16147</v>
      </c>
      <c r="DA105" s="16">
        <v>16441</v>
      </c>
      <c r="DB105" s="17">
        <v>3.67</v>
      </c>
      <c r="DC105" s="17">
        <v>512.28</v>
      </c>
      <c r="DD105" s="16">
        <v>1880</v>
      </c>
      <c r="DE105" s="16">
        <v>1912</v>
      </c>
      <c r="DF105" s="16">
        <v>1880</v>
      </c>
      <c r="DG105" s="16">
        <v>32</v>
      </c>
      <c r="DH105" s="16">
        <v>1880</v>
      </c>
      <c r="DI105" s="16">
        <v>1912</v>
      </c>
      <c r="DJ105" s="16">
        <v>3544926</v>
      </c>
      <c r="DK105" s="16">
        <v>77854</v>
      </c>
      <c r="DL105" s="16">
        <v>195339</v>
      </c>
      <c r="DM105" s="16">
        <v>385798</v>
      </c>
      <c r="DN105" s="16">
        <v>354176</v>
      </c>
      <c r="DO105" s="16">
        <v>37573</v>
      </c>
      <c r="DP105" s="16">
        <v>38733</v>
      </c>
      <c r="DQ105" s="16">
        <v>172245</v>
      </c>
      <c r="DR105" s="16">
        <v>170579</v>
      </c>
      <c r="DS105" s="16">
        <v>4607</v>
      </c>
      <c r="DT105" s="16">
        <v>29091</v>
      </c>
      <c r="DU105" s="16">
        <v>31978</v>
      </c>
      <c r="DV105" s="16">
        <v>196</v>
      </c>
      <c r="DW105" s="16">
        <v>16441</v>
      </c>
      <c r="DX105" s="16">
        <v>1912</v>
      </c>
      <c r="DY105" s="16">
        <v>41379</v>
      </c>
      <c r="DZ105" s="16">
        <v>172118</v>
      </c>
      <c r="EA105" s="16">
        <v>-7451</v>
      </c>
      <c r="EB105" s="16">
        <v>5184736</v>
      </c>
      <c r="EC105" s="16">
        <v>236015343</v>
      </c>
      <c r="ED105" s="18">
        <v>5.4</v>
      </c>
      <c r="EE105" s="16">
        <v>1274483</v>
      </c>
      <c r="EF105" s="16">
        <v>38021</v>
      </c>
      <c r="EG105" s="16">
        <v>38119</v>
      </c>
      <c r="EH105" s="16">
        <v>-98</v>
      </c>
      <c r="EI105" s="16">
        <v>1274483</v>
      </c>
      <c r="EJ105" s="16">
        <v>1274385</v>
      </c>
      <c r="EK105" s="16">
        <v>13250812</v>
      </c>
      <c r="EL105" s="16">
        <v>11142517</v>
      </c>
      <c r="EM105" s="16">
        <v>2108295</v>
      </c>
      <c r="EN105" s="18">
        <v>5.4</v>
      </c>
      <c r="EO105" s="16">
        <v>11385</v>
      </c>
      <c r="EP105" s="16">
        <v>0</v>
      </c>
      <c r="EQ105" s="16">
        <v>0</v>
      </c>
      <c r="ER105" s="16">
        <v>0</v>
      </c>
      <c r="ES105" s="16">
        <v>11385</v>
      </c>
      <c r="ET105" s="16">
        <v>11385</v>
      </c>
      <c r="EU105" s="16">
        <v>1274385</v>
      </c>
      <c r="EV105" s="16">
        <v>1285770</v>
      </c>
      <c r="EW105" s="16">
        <v>6749</v>
      </c>
      <c r="EX105" s="15">
        <v>487.45800000000003</v>
      </c>
      <c r="EY105" s="16">
        <v>3289854</v>
      </c>
      <c r="EZ105" s="16">
        <v>6749</v>
      </c>
      <c r="FA105" s="17">
        <v>50.28</v>
      </c>
      <c r="FB105" s="16">
        <v>339340</v>
      </c>
      <c r="FC105" s="16">
        <v>264</v>
      </c>
      <c r="FD105" s="17">
        <v>512.87</v>
      </c>
      <c r="FE105" s="16">
        <v>135398</v>
      </c>
      <c r="FF105" s="16">
        <v>16441</v>
      </c>
      <c r="FG105" s="16">
        <v>1912</v>
      </c>
      <c r="FH105" s="16">
        <v>153751</v>
      </c>
      <c r="FI105" s="16">
        <v>3289854</v>
      </c>
      <c r="FJ105" s="16">
        <v>339340</v>
      </c>
      <c r="FK105" s="16">
        <v>-6553</v>
      </c>
      <c r="FL105" s="16">
        <v>354176</v>
      </c>
      <c r="FM105" s="16">
        <v>37573</v>
      </c>
      <c r="FN105" s="16">
        <v>38733</v>
      </c>
      <c r="FO105" s="16">
        <v>172245</v>
      </c>
      <c r="FP105" s="16">
        <v>4379119</v>
      </c>
      <c r="FQ105" s="16">
        <v>1285770</v>
      </c>
      <c r="FR105" s="16">
        <v>3093349</v>
      </c>
      <c r="FS105" s="15">
        <v>537.73800000000006</v>
      </c>
      <c r="FT105" s="16">
        <v>300</v>
      </c>
      <c r="FU105" s="16">
        <v>161321</v>
      </c>
      <c r="FV105" s="16">
        <v>3093349</v>
      </c>
      <c r="FW105" s="16">
        <v>0</v>
      </c>
      <c r="FX105" s="14">
        <v>12</v>
      </c>
      <c r="FY105" s="16">
        <v>7635</v>
      </c>
      <c r="FZ105" s="16">
        <v>91620</v>
      </c>
      <c r="GA105" s="14">
        <v>0</v>
      </c>
      <c r="GB105" s="16">
        <v>7413</v>
      </c>
      <c r="GC105" s="16">
        <v>0</v>
      </c>
      <c r="GD105" s="16">
        <v>91620</v>
      </c>
      <c r="GE105" s="16">
        <v>91620</v>
      </c>
      <c r="GF105" s="16">
        <v>5184736</v>
      </c>
      <c r="GG105" s="16">
        <v>4379119</v>
      </c>
      <c r="GH105" s="16">
        <v>0</v>
      </c>
      <c r="GI105" s="16">
        <v>805617</v>
      </c>
      <c r="GJ105" s="16">
        <v>236015343</v>
      </c>
      <c r="GK105" s="16">
        <v>233003035</v>
      </c>
      <c r="GL105" s="16">
        <v>3012308</v>
      </c>
      <c r="GM105" s="16">
        <v>233003035</v>
      </c>
      <c r="GN105" s="18">
        <v>1.29E-2</v>
      </c>
      <c r="GO105" s="16">
        <v>18746</v>
      </c>
      <c r="GP105" s="16">
        <v>242</v>
      </c>
      <c r="GQ105" s="16">
        <v>18746</v>
      </c>
      <c r="GR105" s="16">
        <v>242</v>
      </c>
      <c r="GS105" s="16">
        <v>18504</v>
      </c>
      <c r="GT105" s="16">
        <v>886</v>
      </c>
      <c r="GU105" s="16">
        <v>685</v>
      </c>
      <c r="GV105" s="16">
        <v>201</v>
      </c>
      <c r="GW105" s="15">
        <v>537.73800000000006</v>
      </c>
      <c r="GX105" s="16">
        <v>108085</v>
      </c>
      <c r="GY105" s="15">
        <v>537.73800000000006</v>
      </c>
      <c r="GZ105" s="16">
        <v>10</v>
      </c>
      <c r="HA105" s="16">
        <v>5377</v>
      </c>
      <c r="HB105" s="15">
        <v>537.73800000000006</v>
      </c>
      <c r="HC105" s="16">
        <v>7635</v>
      </c>
      <c r="HD105" s="15">
        <v>0.11600000000000001</v>
      </c>
      <c r="HE105" s="16">
        <v>476436</v>
      </c>
      <c r="HF105" s="16">
        <v>108085</v>
      </c>
      <c r="HG105" s="16">
        <v>5377</v>
      </c>
      <c r="HH105" s="16">
        <v>362974</v>
      </c>
      <c r="HI105" s="16">
        <v>236015343</v>
      </c>
      <c r="HJ105" s="18">
        <v>1.53793</v>
      </c>
      <c r="HK105" s="18">
        <v>1.9617800000000001</v>
      </c>
      <c r="HL105" s="18">
        <v>0</v>
      </c>
      <c r="HM105" s="16">
        <v>236015343</v>
      </c>
      <c r="HN105" s="16">
        <v>0</v>
      </c>
      <c r="HO105" s="16">
        <v>7635</v>
      </c>
      <c r="HP105" s="17">
        <v>0</v>
      </c>
      <c r="HQ105" s="16">
        <v>0</v>
      </c>
      <c r="HR105" s="15">
        <v>537.73800000000006</v>
      </c>
      <c r="HS105" s="16">
        <v>0</v>
      </c>
      <c r="HT105" s="16">
        <v>805617</v>
      </c>
      <c r="HU105" s="16">
        <v>18504</v>
      </c>
      <c r="HV105" s="16">
        <v>0</v>
      </c>
      <c r="HW105" s="16">
        <v>0</v>
      </c>
      <c r="HX105" s="16">
        <v>41379</v>
      </c>
      <c r="HY105" s="16">
        <v>108085</v>
      </c>
      <c r="HZ105" s="16">
        <v>5377</v>
      </c>
      <c r="IA105" s="16">
        <v>0</v>
      </c>
      <c r="IB105" s="16">
        <v>0</v>
      </c>
      <c r="IC105" s="16">
        <v>715030</v>
      </c>
      <c r="ID105" s="16">
        <v>3093349</v>
      </c>
      <c r="IE105" s="16">
        <v>0</v>
      </c>
      <c r="IF105" s="16">
        <v>18504</v>
      </c>
      <c r="IG105" s="16">
        <v>0</v>
      </c>
      <c r="IH105" s="16">
        <v>0</v>
      </c>
      <c r="II105" s="16">
        <v>41379</v>
      </c>
      <c r="IJ105" s="16">
        <v>108085</v>
      </c>
      <c r="IK105" s="16">
        <v>5377</v>
      </c>
      <c r="IL105" s="16">
        <v>0</v>
      </c>
      <c r="IM105" s="16">
        <v>0</v>
      </c>
      <c r="IN105" s="16">
        <v>0</v>
      </c>
      <c r="IO105" s="16">
        <v>91620</v>
      </c>
      <c r="IP105" s="16">
        <v>3275556</v>
      </c>
      <c r="IQ105" s="16">
        <v>3544926</v>
      </c>
      <c r="IR105" s="16">
        <v>77854</v>
      </c>
      <c r="IS105" s="16">
        <v>3622780</v>
      </c>
      <c r="IT105" s="19">
        <v>0.1</v>
      </c>
      <c r="IU105" s="16">
        <v>362278</v>
      </c>
      <c r="IV105" s="16">
        <v>236015343</v>
      </c>
      <c r="IW105" s="14">
        <v>462</v>
      </c>
      <c r="IX105" s="16">
        <v>510856</v>
      </c>
      <c r="IY105" s="16">
        <v>416026</v>
      </c>
      <c r="IZ105" s="16">
        <v>510856</v>
      </c>
      <c r="JA105" s="17">
        <v>0.25</v>
      </c>
      <c r="JB105" s="19">
        <v>0.2036</v>
      </c>
      <c r="JC105" s="16">
        <v>362278</v>
      </c>
      <c r="JD105" s="16">
        <v>73760</v>
      </c>
      <c r="JE105" s="17">
        <v>0.04</v>
      </c>
      <c r="JF105" s="16">
        <v>2357030</v>
      </c>
      <c r="JG105" s="16">
        <v>94281</v>
      </c>
      <c r="JH105" s="16">
        <v>362278</v>
      </c>
      <c r="JI105" s="16">
        <v>73760</v>
      </c>
      <c r="JJ105" s="16">
        <v>94281</v>
      </c>
      <c r="JK105" s="16">
        <v>194237</v>
      </c>
      <c r="JL105" s="16">
        <v>73760</v>
      </c>
      <c r="JM105" s="18">
        <v>0</v>
      </c>
      <c r="JN105" s="16">
        <v>0</v>
      </c>
      <c r="JO105" s="16">
        <v>94281</v>
      </c>
      <c r="JP105" s="16">
        <v>194237</v>
      </c>
      <c r="JQ105" s="16">
        <v>288518</v>
      </c>
      <c r="JR105" s="16">
        <v>3622780</v>
      </c>
      <c r="JS105" s="19">
        <v>0</v>
      </c>
      <c r="JT105" s="16">
        <v>0</v>
      </c>
      <c r="JU105" s="17">
        <v>0</v>
      </c>
      <c r="JV105" s="16">
        <v>2357030</v>
      </c>
      <c r="JW105" s="16">
        <v>0</v>
      </c>
      <c r="JX105" s="16">
        <v>0</v>
      </c>
      <c r="JY105" s="16">
        <v>0</v>
      </c>
      <c r="JZ105" s="16">
        <v>0</v>
      </c>
      <c r="KA105" s="16">
        <v>20000</v>
      </c>
      <c r="KB105" s="16">
        <v>20052</v>
      </c>
      <c r="KC105" s="16">
        <v>-52</v>
      </c>
      <c r="KD105" s="16">
        <v>715030</v>
      </c>
      <c r="KE105" s="16">
        <v>-52</v>
      </c>
      <c r="KF105" s="16">
        <v>715082</v>
      </c>
      <c r="KG105" s="16">
        <v>-98</v>
      </c>
      <c r="KH105" s="16">
        <v>-52</v>
      </c>
      <c r="KI105" s="16">
        <v>-150</v>
      </c>
      <c r="KJ105" s="16">
        <v>1274483</v>
      </c>
      <c r="KK105" s="16">
        <v>715082</v>
      </c>
      <c r="KL105" s="18">
        <v>1989565</v>
      </c>
      <c r="KM105" s="16">
        <v>194237</v>
      </c>
      <c r="KN105" s="16">
        <v>0</v>
      </c>
      <c r="KO105" s="16">
        <v>0</v>
      </c>
      <c r="KP105" s="16">
        <v>0</v>
      </c>
      <c r="KQ105" s="16">
        <v>2183802</v>
      </c>
      <c r="KR105" s="16">
        <v>0</v>
      </c>
      <c r="KS105" s="16">
        <v>0</v>
      </c>
      <c r="KT105" s="16">
        <v>0</v>
      </c>
      <c r="KU105" s="16">
        <v>2183802</v>
      </c>
      <c r="KV105" s="16">
        <v>194237</v>
      </c>
      <c r="KW105" s="16">
        <v>1989565</v>
      </c>
      <c r="KX105" s="16">
        <v>236015343</v>
      </c>
      <c r="KY105" s="16">
        <v>8.4298099999999998</v>
      </c>
      <c r="KZ105" s="16">
        <v>194237</v>
      </c>
      <c r="LA105" s="16">
        <v>236254563</v>
      </c>
      <c r="LB105" s="16">
        <v>0.82215000000000005</v>
      </c>
      <c r="LC105" s="16">
        <v>8.4298099999999998</v>
      </c>
      <c r="LD105" s="16">
        <v>9.2519600000000004</v>
      </c>
      <c r="LE105" s="16">
        <v>170579</v>
      </c>
      <c r="LF105" s="16">
        <v>4607</v>
      </c>
      <c r="LG105" s="16">
        <v>29091</v>
      </c>
      <c r="LH105" s="16">
        <v>31978</v>
      </c>
      <c r="LI105" s="16">
        <v>196</v>
      </c>
      <c r="LJ105" s="16">
        <v>16441</v>
      </c>
      <c r="LK105" s="16">
        <v>1912</v>
      </c>
      <c r="LL105" s="16">
        <v>41379</v>
      </c>
      <c r="LM105" s="16">
        <v>213425</v>
      </c>
      <c r="LN105" s="16">
        <v>3275556</v>
      </c>
      <c r="LO105" s="18">
        <v>213425</v>
      </c>
      <c r="LP105" s="16">
        <v>3062131</v>
      </c>
      <c r="LQ105" s="16">
        <v>5184736</v>
      </c>
      <c r="LR105" s="18">
        <v>0</v>
      </c>
      <c r="LS105" s="18">
        <v>0</v>
      </c>
      <c r="LT105" s="18">
        <v>288518</v>
      </c>
      <c r="LU105" s="16">
        <v>0</v>
      </c>
      <c r="LV105" s="16">
        <v>91620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2183802</v>
      </c>
      <c r="MC105" s="16">
        <v>91620</v>
      </c>
      <c r="MD105" s="16">
        <v>0</v>
      </c>
      <c r="ME105" s="16">
        <v>94281</v>
      </c>
      <c r="MF105" s="16">
        <v>0</v>
      </c>
      <c r="MG105" s="16">
        <v>11385</v>
      </c>
      <c r="MH105" s="16">
        <v>-150</v>
      </c>
      <c r="MI105" s="16">
        <v>0</v>
      </c>
      <c r="MJ105" s="16">
        <v>2380938</v>
      </c>
      <c r="MK105" s="16">
        <v>236254563</v>
      </c>
      <c r="ML105" s="16">
        <v>0.67</v>
      </c>
      <c r="MM105" s="16">
        <v>158291</v>
      </c>
      <c r="MN105" s="16">
        <v>0.04</v>
      </c>
      <c r="MO105" s="16">
        <v>2357030</v>
      </c>
      <c r="MP105" s="16">
        <v>94281</v>
      </c>
      <c r="MQ105" s="16">
        <v>158291</v>
      </c>
      <c r="MR105" s="16">
        <v>94281</v>
      </c>
      <c r="MS105" s="16">
        <v>64010</v>
      </c>
      <c r="MT105" s="17">
        <v>0.04</v>
      </c>
      <c r="MU105" s="17">
        <v>0</v>
      </c>
      <c r="MV105" s="17">
        <v>0</v>
      </c>
      <c r="MW105" s="17">
        <v>0</v>
      </c>
      <c r="MX105" s="17">
        <v>0.04</v>
      </c>
      <c r="MY105" s="17">
        <v>0.08</v>
      </c>
      <c r="MZ105" s="16">
        <v>94281</v>
      </c>
      <c r="NA105" s="16">
        <v>0</v>
      </c>
      <c r="NB105" s="18">
        <v>0</v>
      </c>
      <c r="NC105" s="16">
        <v>0</v>
      </c>
      <c r="ND105" s="17">
        <v>94281</v>
      </c>
      <c r="NE105" s="16">
        <v>350000</v>
      </c>
      <c r="NF105" s="16">
        <v>0</v>
      </c>
      <c r="NG105" s="16">
        <v>77964</v>
      </c>
      <c r="NH105" s="16">
        <v>0</v>
      </c>
      <c r="NI105" s="16">
        <v>0</v>
      </c>
      <c r="NJ105" s="17">
        <v>0</v>
      </c>
      <c r="NK105" s="17">
        <v>0</v>
      </c>
    </row>
    <row r="106" spans="1:375" x14ac:dyDescent="0.55000000000000004">
      <c r="A106" s="13" t="s">
        <v>1179</v>
      </c>
      <c r="B106" s="13" t="s">
        <v>1230</v>
      </c>
      <c r="C106" s="13" t="s">
        <v>201</v>
      </c>
      <c r="D106" s="13" t="s">
        <v>202</v>
      </c>
      <c r="E106" s="14">
        <v>185.5</v>
      </c>
      <c r="F106" s="15">
        <v>-2.028</v>
      </c>
      <c r="G106" s="16">
        <v>7413</v>
      </c>
      <c r="H106" s="16">
        <v>-208</v>
      </c>
      <c r="I106" s="16">
        <v>6553</v>
      </c>
      <c r="J106" s="15">
        <v>-2.028</v>
      </c>
      <c r="K106" s="16">
        <v>-13289</v>
      </c>
      <c r="L106" s="16">
        <v>7413</v>
      </c>
      <c r="M106" s="16">
        <v>222</v>
      </c>
      <c r="N106" s="16">
        <v>7635</v>
      </c>
      <c r="O106" s="17">
        <v>718.2</v>
      </c>
      <c r="P106" s="17">
        <v>31.37</v>
      </c>
      <c r="Q106" s="14">
        <v>185.5</v>
      </c>
      <c r="R106" s="17">
        <v>216.87</v>
      </c>
      <c r="S106" s="17">
        <v>0.46</v>
      </c>
      <c r="T106" s="17">
        <v>217.33</v>
      </c>
      <c r="U106" s="15">
        <v>22.29</v>
      </c>
      <c r="V106" s="15">
        <v>1.1599999999999999</v>
      </c>
      <c r="W106" s="15">
        <f>Data_AidAndLevy4[[#This Row],[L310]]*Data_AidAndLevy4[[#This Row],[L203]]</f>
        <v>8856.5999999999985</v>
      </c>
      <c r="X106" s="17">
        <v>0</v>
      </c>
      <c r="Y106" s="17">
        <f>Data_AidAndLevy4[[#This Row],[L311]]*Data_AidAndLevy4[[#This Row],[L203]]</f>
        <v>0</v>
      </c>
      <c r="Z106" s="15">
        <v>0</v>
      </c>
      <c r="AA106" s="15">
        <v>23.45</v>
      </c>
      <c r="AB106" s="17">
        <v>216.87</v>
      </c>
      <c r="AC106" s="15">
        <v>240.32</v>
      </c>
      <c r="AD106" s="17">
        <v>31.37</v>
      </c>
      <c r="AE106" s="15">
        <v>208.95</v>
      </c>
      <c r="AF106" s="16">
        <v>7635</v>
      </c>
      <c r="AG106" s="14">
        <v>185.5</v>
      </c>
      <c r="AH106" s="16">
        <v>1416293</v>
      </c>
      <c r="AI106" s="16">
        <v>1359544</v>
      </c>
      <c r="AJ106" s="17">
        <v>1.01</v>
      </c>
      <c r="AK106" s="16">
        <v>1373139</v>
      </c>
      <c r="AL106" s="16">
        <v>1416293</v>
      </c>
      <c r="AM106" s="16">
        <v>0</v>
      </c>
      <c r="AN106" s="16">
        <v>7635</v>
      </c>
      <c r="AO106" s="15">
        <v>23.45</v>
      </c>
      <c r="AP106" s="16">
        <v>179041</v>
      </c>
      <c r="AQ106" s="16">
        <v>7635</v>
      </c>
      <c r="AR106" s="17">
        <v>31.37</v>
      </c>
      <c r="AS106" s="16">
        <v>239510</v>
      </c>
      <c r="AT106" s="17">
        <v>737.27</v>
      </c>
      <c r="AU106" s="14">
        <v>185.5</v>
      </c>
      <c r="AV106" s="16">
        <v>136764</v>
      </c>
      <c r="AW106" s="16">
        <v>131718</v>
      </c>
      <c r="AX106" s="16">
        <v>136764</v>
      </c>
      <c r="AY106" s="16">
        <v>0</v>
      </c>
      <c r="AZ106" s="16">
        <v>136764</v>
      </c>
      <c r="BA106" s="16">
        <v>136764</v>
      </c>
      <c r="BB106" s="17">
        <v>72.7</v>
      </c>
      <c r="BC106" s="14">
        <v>185.5</v>
      </c>
      <c r="BD106" s="16">
        <v>13486</v>
      </c>
      <c r="BE106" s="16">
        <v>12937</v>
      </c>
      <c r="BF106" s="16">
        <v>13486</v>
      </c>
      <c r="BG106" s="16">
        <v>0</v>
      </c>
      <c r="BH106" s="16">
        <v>13486</v>
      </c>
      <c r="BI106" s="16">
        <v>13486</v>
      </c>
      <c r="BJ106" s="17">
        <v>103.89</v>
      </c>
      <c r="BK106" s="14">
        <v>185.5</v>
      </c>
      <c r="BL106" s="16">
        <v>19272</v>
      </c>
      <c r="BM106" s="16">
        <v>18622</v>
      </c>
      <c r="BN106" s="16">
        <v>19272</v>
      </c>
      <c r="BO106" s="16">
        <v>0</v>
      </c>
      <c r="BP106" s="16">
        <v>19272</v>
      </c>
      <c r="BQ106" s="16">
        <v>19272</v>
      </c>
      <c r="BR106" s="17">
        <v>368.53</v>
      </c>
      <c r="BS106" s="14">
        <v>185.5</v>
      </c>
      <c r="BT106" s="16">
        <v>68362</v>
      </c>
      <c r="BU106" s="16">
        <v>65621</v>
      </c>
      <c r="BV106" s="16">
        <v>68362</v>
      </c>
      <c r="BW106" s="16">
        <v>0</v>
      </c>
      <c r="BX106" s="16">
        <v>68362</v>
      </c>
      <c r="BY106" s="16">
        <v>68362</v>
      </c>
      <c r="BZ106" s="17">
        <v>333.94</v>
      </c>
      <c r="CA106" s="17">
        <v>216.87</v>
      </c>
      <c r="CB106" s="16">
        <v>72422</v>
      </c>
      <c r="CC106" s="16">
        <v>67765</v>
      </c>
      <c r="CD106" s="16">
        <v>5380</v>
      </c>
      <c r="CE106" s="16">
        <v>73145</v>
      </c>
      <c r="CF106" s="16">
        <v>72422</v>
      </c>
      <c r="CG106" s="16">
        <v>723</v>
      </c>
      <c r="CH106" s="14">
        <v>185.5</v>
      </c>
      <c r="CI106" s="16">
        <v>3</v>
      </c>
      <c r="CJ106" s="14">
        <v>0</v>
      </c>
      <c r="CK106" s="16">
        <v>189</v>
      </c>
      <c r="CL106" s="17">
        <v>62.17</v>
      </c>
      <c r="CM106" s="16">
        <v>11750</v>
      </c>
      <c r="CN106" s="16">
        <v>189</v>
      </c>
      <c r="CO106" s="17">
        <v>68.73</v>
      </c>
      <c r="CP106" s="16">
        <v>12990</v>
      </c>
      <c r="CQ106" s="17">
        <v>0.46</v>
      </c>
      <c r="CR106" s="17">
        <v>333.94</v>
      </c>
      <c r="CS106" s="16">
        <v>154</v>
      </c>
      <c r="CT106" s="17">
        <v>34.29</v>
      </c>
      <c r="CU106" s="17">
        <v>216.87</v>
      </c>
      <c r="CV106" s="16">
        <v>7436</v>
      </c>
      <c r="CW106" s="16">
        <v>6958</v>
      </c>
      <c r="CX106" s="16">
        <v>7436</v>
      </c>
      <c r="CY106" s="16">
        <v>0</v>
      </c>
      <c r="CZ106" s="16">
        <v>7436</v>
      </c>
      <c r="DA106" s="16">
        <v>7436</v>
      </c>
      <c r="DB106" s="17">
        <v>3.7</v>
      </c>
      <c r="DC106" s="17">
        <v>216.87</v>
      </c>
      <c r="DD106" s="16">
        <v>802</v>
      </c>
      <c r="DE106" s="16">
        <v>748</v>
      </c>
      <c r="DF106" s="16">
        <v>802</v>
      </c>
      <c r="DG106" s="16">
        <v>0</v>
      </c>
      <c r="DH106" s="16">
        <v>802</v>
      </c>
      <c r="DI106" s="16">
        <v>802</v>
      </c>
      <c r="DJ106" s="16">
        <v>1416293</v>
      </c>
      <c r="DK106" s="16">
        <v>0</v>
      </c>
      <c r="DL106" s="16">
        <v>179041</v>
      </c>
      <c r="DM106" s="16">
        <v>239510</v>
      </c>
      <c r="DN106" s="16">
        <v>136764</v>
      </c>
      <c r="DO106" s="16">
        <v>13486</v>
      </c>
      <c r="DP106" s="16">
        <v>19272</v>
      </c>
      <c r="DQ106" s="16">
        <v>68362</v>
      </c>
      <c r="DR106" s="16">
        <v>72422</v>
      </c>
      <c r="DS106" s="16">
        <v>723</v>
      </c>
      <c r="DT106" s="16">
        <v>11750</v>
      </c>
      <c r="DU106" s="16">
        <v>12990</v>
      </c>
      <c r="DV106" s="16">
        <v>154</v>
      </c>
      <c r="DW106" s="16">
        <v>7436</v>
      </c>
      <c r="DX106" s="16">
        <v>802</v>
      </c>
      <c r="DY106" s="16">
        <v>15759</v>
      </c>
      <c r="DZ106" s="16">
        <v>51304</v>
      </c>
      <c r="EA106" s="16">
        <v>-208</v>
      </c>
      <c r="EB106" s="16">
        <v>2214342</v>
      </c>
      <c r="EC106" s="16">
        <v>108054472</v>
      </c>
      <c r="ED106" s="18">
        <v>5.4</v>
      </c>
      <c r="EE106" s="16">
        <v>583494</v>
      </c>
      <c r="EF106" s="16">
        <v>11178</v>
      </c>
      <c r="EG106" s="16">
        <v>11397</v>
      </c>
      <c r="EH106" s="16">
        <v>-219</v>
      </c>
      <c r="EI106" s="16">
        <v>583494</v>
      </c>
      <c r="EJ106" s="16">
        <v>583275</v>
      </c>
      <c r="EK106" s="16">
        <v>11037659</v>
      </c>
      <c r="EL106" s="16">
        <v>9918632</v>
      </c>
      <c r="EM106" s="16">
        <v>1119027</v>
      </c>
      <c r="EN106" s="18">
        <v>5.4</v>
      </c>
      <c r="EO106" s="16">
        <v>6043</v>
      </c>
      <c r="EP106" s="16">
        <v>0</v>
      </c>
      <c r="EQ106" s="16">
        <v>0</v>
      </c>
      <c r="ER106" s="16">
        <v>0</v>
      </c>
      <c r="ES106" s="16">
        <v>6043</v>
      </c>
      <c r="ET106" s="16">
        <v>6043</v>
      </c>
      <c r="EU106" s="16">
        <v>583275</v>
      </c>
      <c r="EV106" s="16">
        <v>589318</v>
      </c>
      <c r="EW106" s="16">
        <v>6749</v>
      </c>
      <c r="EX106" s="15">
        <v>208.95</v>
      </c>
      <c r="EY106" s="16">
        <v>1410204</v>
      </c>
      <c r="EZ106" s="16">
        <v>6749</v>
      </c>
      <c r="FA106" s="17">
        <v>31.37</v>
      </c>
      <c r="FB106" s="16">
        <v>211716</v>
      </c>
      <c r="FC106" s="16">
        <v>264</v>
      </c>
      <c r="FD106" s="17">
        <v>217.33</v>
      </c>
      <c r="FE106" s="16">
        <v>57375</v>
      </c>
      <c r="FF106" s="16">
        <v>7436</v>
      </c>
      <c r="FG106" s="16">
        <v>802</v>
      </c>
      <c r="FH106" s="16">
        <v>65613</v>
      </c>
      <c r="FI106" s="16">
        <v>1410204</v>
      </c>
      <c r="FJ106" s="16">
        <v>211716</v>
      </c>
      <c r="FK106" s="16">
        <v>-13289</v>
      </c>
      <c r="FL106" s="16">
        <v>136764</v>
      </c>
      <c r="FM106" s="16">
        <v>13486</v>
      </c>
      <c r="FN106" s="16">
        <v>19272</v>
      </c>
      <c r="FO106" s="16">
        <v>68362</v>
      </c>
      <c r="FP106" s="16">
        <v>1912128</v>
      </c>
      <c r="FQ106" s="16">
        <v>589318</v>
      </c>
      <c r="FR106" s="16">
        <v>1322810</v>
      </c>
      <c r="FS106" s="15">
        <v>240.32</v>
      </c>
      <c r="FT106" s="16">
        <v>300</v>
      </c>
      <c r="FU106" s="16">
        <v>72096</v>
      </c>
      <c r="FV106" s="16">
        <v>1322810</v>
      </c>
      <c r="FW106" s="16">
        <v>0</v>
      </c>
      <c r="FX106" s="14">
        <v>4</v>
      </c>
      <c r="FY106" s="16">
        <v>7635</v>
      </c>
      <c r="FZ106" s="16">
        <v>30540</v>
      </c>
      <c r="GA106" s="14">
        <v>0</v>
      </c>
      <c r="GB106" s="16">
        <v>7413</v>
      </c>
      <c r="GC106" s="16">
        <v>0</v>
      </c>
      <c r="GD106" s="16">
        <v>30540</v>
      </c>
      <c r="GE106" s="16">
        <v>30540</v>
      </c>
      <c r="GF106" s="16">
        <v>2214342</v>
      </c>
      <c r="GG106" s="16">
        <v>1912128</v>
      </c>
      <c r="GH106" s="16">
        <v>0</v>
      </c>
      <c r="GI106" s="16">
        <v>302214</v>
      </c>
      <c r="GJ106" s="16">
        <v>108054472</v>
      </c>
      <c r="GK106" s="16">
        <v>103607678</v>
      </c>
      <c r="GL106" s="16">
        <v>4446794</v>
      </c>
      <c r="GM106" s="16">
        <v>103607678</v>
      </c>
      <c r="GN106" s="18">
        <v>4.2900000000000001E-2</v>
      </c>
      <c r="GO106" s="16">
        <v>5541</v>
      </c>
      <c r="GP106" s="16">
        <v>238</v>
      </c>
      <c r="GQ106" s="16">
        <v>5541</v>
      </c>
      <c r="GR106" s="16">
        <v>238</v>
      </c>
      <c r="GS106" s="16">
        <v>5303</v>
      </c>
      <c r="GT106" s="16">
        <v>886</v>
      </c>
      <c r="GU106" s="16">
        <v>685</v>
      </c>
      <c r="GV106" s="16">
        <v>201</v>
      </c>
      <c r="GW106" s="15">
        <v>240.32</v>
      </c>
      <c r="GX106" s="16">
        <v>48304</v>
      </c>
      <c r="GY106" s="15">
        <v>240.32</v>
      </c>
      <c r="GZ106" s="16">
        <v>10</v>
      </c>
      <c r="HA106" s="16">
        <v>2403</v>
      </c>
      <c r="HB106" s="15">
        <v>240.32</v>
      </c>
      <c r="HC106" s="16">
        <v>7635</v>
      </c>
      <c r="HD106" s="15">
        <v>0.11600000000000001</v>
      </c>
      <c r="HE106" s="16">
        <v>212924</v>
      </c>
      <c r="HF106" s="16">
        <v>48304</v>
      </c>
      <c r="HG106" s="16">
        <v>2403</v>
      </c>
      <c r="HH106" s="16">
        <v>162217</v>
      </c>
      <c r="HI106" s="16">
        <v>108054472</v>
      </c>
      <c r="HJ106" s="18">
        <v>1.50125</v>
      </c>
      <c r="HK106" s="18">
        <v>1.9617800000000001</v>
      </c>
      <c r="HL106" s="18">
        <v>0</v>
      </c>
      <c r="HM106" s="16">
        <v>108054472</v>
      </c>
      <c r="HN106" s="16">
        <v>0</v>
      </c>
      <c r="HO106" s="16">
        <v>7635</v>
      </c>
      <c r="HP106" s="17">
        <v>0</v>
      </c>
      <c r="HQ106" s="16">
        <v>0</v>
      </c>
      <c r="HR106" s="15">
        <v>240.32</v>
      </c>
      <c r="HS106" s="16">
        <v>0</v>
      </c>
      <c r="HT106" s="16">
        <v>302214</v>
      </c>
      <c r="HU106" s="16">
        <v>5303</v>
      </c>
      <c r="HV106" s="16">
        <v>0</v>
      </c>
      <c r="HW106" s="16">
        <v>0</v>
      </c>
      <c r="HX106" s="16">
        <v>15759</v>
      </c>
      <c r="HY106" s="16">
        <v>48304</v>
      </c>
      <c r="HZ106" s="16">
        <v>2403</v>
      </c>
      <c r="IA106" s="16">
        <v>0</v>
      </c>
      <c r="IB106" s="16">
        <v>0</v>
      </c>
      <c r="IC106" s="16">
        <v>261963</v>
      </c>
      <c r="ID106" s="16">
        <v>1322810</v>
      </c>
      <c r="IE106" s="16">
        <v>0</v>
      </c>
      <c r="IF106" s="16">
        <v>5303</v>
      </c>
      <c r="IG106" s="16">
        <v>0</v>
      </c>
      <c r="IH106" s="16">
        <v>0</v>
      </c>
      <c r="II106" s="16">
        <v>15759</v>
      </c>
      <c r="IJ106" s="16">
        <v>48304</v>
      </c>
      <c r="IK106" s="16">
        <v>2403</v>
      </c>
      <c r="IL106" s="16">
        <v>0</v>
      </c>
      <c r="IM106" s="16">
        <v>0</v>
      </c>
      <c r="IN106" s="16">
        <v>0</v>
      </c>
      <c r="IO106" s="16">
        <v>30540</v>
      </c>
      <c r="IP106" s="16">
        <v>1393601</v>
      </c>
      <c r="IQ106" s="16">
        <v>1416293</v>
      </c>
      <c r="IR106" s="16">
        <v>0</v>
      </c>
      <c r="IS106" s="16">
        <v>1416293</v>
      </c>
      <c r="IT106" s="19">
        <v>0.1</v>
      </c>
      <c r="IU106" s="16">
        <v>141629</v>
      </c>
      <c r="IV106" s="16">
        <v>108054472</v>
      </c>
      <c r="IW106" s="14">
        <v>185.5</v>
      </c>
      <c r="IX106" s="16">
        <v>582504</v>
      </c>
      <c r="IY106" s="16">
        <v>416026</v>
      </c>
      <c r="IZ106" s="16">
        <v>582504</v>
      </c>
      <c r="JA106" s="17">
        <v>0.25</v>
      </c>
      <c r="JB106" s="19">
        <v>0.17860000000000001</v>
      </c>
      <c r="JC106" s="16">
        <v>141629</v>
      </c>
      <c r="JD106" s="16">
        <v>25295</v>
      </c>
      <c r="JE106" s="17">
        <v>0.09</v>
      </c>
      <c r="JF106" s="16">
        <v>1205725</v>
      </c>
      <c r="JG106" s="16">
        <v>108515</v>
      </c>
      <c r="JH106" s="16">
        <v>141629</v>
      </c>
      <c r="JI106" s="16">
        <v>25295</v>
      </c>
      <c r="JJ106" s="16">
        <v>108515</v>
      </c>
      <c r="JK106" s="16">
        <v>7819</v>
      </c>
      <c r="JL106" s="16">
        <v>25295</v>
      </c>
      <c r="JM106" s="18">
        <v>0</v>
      </c>
      <c r="JN106" s="16">
        <v>0</v>
      </c>
      <c r="JO106" s="16">
        <v>108515</v>
      </c>
      <c r="JP106" s="16">
        <v>7819</v>
      </c>
      <c r="JQ106" s="16">
        <v>116334</v>
      </c>
      <c r="JR106" s="16">
        <v>1416293</v>
      </c>
      <c r="JS106" s="19">
        <v>0</v>
      </c>
      <c r="JT106" s="16">
        <v>0</v>
      </c>
      <c r="JU106" s="17">
        <v>0</v>
      </c>
      <c r="JV106" s="16">
        <v>1205725</v>
      </c>
      <c r="JW106" s="16">
        <v>0</v>
      </c>
      <c r="JX106" s="16">
        <v>0</v>
      </c>
      <c r="JY106" s="16">
        <v>0</v>
      </c>
      <c r="JZ106" s="16">
        <v>0</v>
      </c>
      <c r="KA106" s="16">
        <v>6106</v>
      </c>
      <c r="KB106" s="16">
        <v>6226</v>
      </c>
      <c r="KC106" s="16">
        <v>-120</v>
      </c>
      <c r="KD106" s="16">
        <v>261963</v>
      </c>
      <c r="KE106" s="16">
        <v>-120</v>
      </c>
      <c r="KF106" s="16">
        <v>262083</v>
      </c>
      <c r="KG106" s="16">
        <v>-219</v>
      </c>
      <c r="KH106" s="16">
        <v>-120</v>
      </c>
      <c r="KI106" s="16">
        <v>-339</v>
      </c>
      <c r="KJ106" s="16">
        <v>583494</v>
      </c>
      <c r="KK106" s="16">
        <v>262083</v>
      </c>
      <c r="KL106" s="18">
        <v>845577</v>
      </c>
      <c r="KM106" s="16">
        <v>7819</v>
      </c>
      <c r="KN106" s="16">
        <v>0</v>
      </c>
      <c r="KO106" s="16">
        <v>0</v>
      </c>
      <c r="KP106" s="16">
        <v>0</v>
      </c>
      <c r="KQ106" s="16">
        <v>853396</v>
      </c>
      <c r="KR106" s="16">
        <v>167640</v>
      </c>
      <c r="KS106" s="16">
        <v>0</v>
      </c>
      <c r="KT106" s="16">
        <v>0</v>
      </c>
      <c r="KU106" s="16">
        <v>1021036</v>
      </c>
      <c r="KV106" s="16">
        <v>7819</v>
      </c>
      <c r="KW106" s="16">
        <v>1013217</v>
      </c>
      <c r="KX106" s="16">
        <v>108054472</v>
      </c>
      <c r="KY106" s="16">
        <v>9.3769100000000005</v>
      </c>
      <c r="KZ106" s="16">
        <v>7819</v>
      </c>
      <c r="LA106" s="16">
        <v>108054472</v>
      </c>
      <c r="LB106" s="16">
        <v>7.2359999999999994E-2</v>
      </c>
      <c r="LC106" s="16">
        <v>9.3769100000000005</v>
      </c>
      <c r="LD106" s="16">
        <v>9.4492700000000003</v>
      </c>
      <c r="LE106" s="16">
        <v>72422</v>
      </c>
      <c r="LF106" s="16">
        <v>723</v>
      </c>
      <c r="LG106" s="16">
        <v>11750</v>
      </c>
      <c r="LH106" s="16">
        <v>12990</v>
      </c>
      <c r="LI106" s="16">
        <v>154</v>
      </c>
      <c r="LJ106" s="16">
        <v>7436</v>
      </c>
      <c r="LK106" s="16">
        <v>802</v>
      </c>
      <c r="LL106" s="16">
        <v>15759</v>
      </c>
      <c r="LM106" s="16">
        <v>90518</v>
      </c>
      <c r="LN106" s="16">
        <v>1393601</v>
      </c>
      <c r="LO106" s="18">
        <v>90518</v>
      </c>
      <c r="LP106" s="16">
        <v>1303083</v>
      </c>
      <c r="LQ106" s="16">
        <v>2214342</v>
      </c>
      <c r="LR106" s="18">
        <v>0</v>
      </c>
      <c r="LS106" s="18">
        <v>0</v>
      </c>
      <c r="LT106" s="18">
        <v>116334</v>
      </c>
      <c r="LU106" s="16">
        <v>0</v>
      </c>
      <c r="LV106" s="16">
        <v>30540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853396</v>
      </c>
      <c r="MC106" s="16">
        <v>30540</v>
      </c>
      <c r="MD106" s="16">
        <v>0</v>
      </c>
      <c r="ME106" s="16">
        <v>108515</v>
      </c>
      <c r="MF106" s="16">
        <v>0</v>
      </c>
      <c r="MG106" s="16">
        <v>6043</v>
      </c>
      <c r="MH106" s="16">
        <v>-339</v>
      </c>
      <c r="MI106" s="16">
        <v>0</v>
      </c>
      <c r="MJ106" s="16">
        <v>998155</v>
      </c>
      <c r="MK106" s="16">
        <v>108054472</v>
      </c>
      <c r="ML106" s="16">
        <v>1.34</v>
      </c>
      <c r="MM106" s="16">
        <v>144793</v>
      </c>
      <c r="MN106" s="16">
        <v>0</v>
      </c>
      <c r="MO106" s="16">
        <v>1205725</v>
      </c>
      <c r="MP106" s="16">
        <v>0</v>
      </c>
      <c r="MQ106" s="16">
        <v>144793</v>
      </c>
      <c r="MR106" s="16">
        <v>0</v>
      </c>
      <c r="MS106" s="16">
        <v>144793</v>
      </c>
      <c r="MT106" s="17">
        <v>0.09</v>
      </c>
      <c r="MU106" s="17">
        <v>0</v>
      </c>
      <c r="MV106" s="17">
        <v>0</v>
      </c>
      <c r="MW106" s="17">
        <v>0</v>
      </c>
      <c r="MX106" s="17">
        <v>0</v>
      </c>
      <c r="MY106" s="17">
        <v>0.09</v>
      </c>
      <c r="MZ106" s="16">
        <v>108515</v>
      </c>
      <c r="NA106" s="16">
        <v>0</v>
      </c>
      <c r="NB106" s="18">
        <v>0</v>
      </c>
      <c r="NC106" s="16">
        <v>0</v>
      </c>
      <c r="ND106" s="17">
        <v>108515</v>
      </c>
      <c r="NE106" s="16">
        <v>60000</v>
      </c>
      <c r="NF106" s="16">
        <v>0</v>
      </c>
      <c r="NG106" s="16">
        <v>35658</v>
      </c>
      <c r="NH106" s="16">
        <v>0</v>
      </c>
      <c r="NI106" s="16">
        <v>0</v>
      </c>
      <c r="NJ106" s="17">
        <v>0</v>
      </c>
      <c r="NK106" s="17">
        <v>0</v>
      </c>
    </row>
    <row r="107" spans="1:375" x14ac:dyDescent="0.55000000000000004">
      <c r="A107" s="13" t="s">
        <v>1188</v>
      </c>
      <c r="B107" s="13" t="s">
        <v>1256</v>
      </c>
      <c r="C107" s="13" t="s">
        <v>203</v>
      </c>
      <c r="D107" s="13" t="s">
        <v>1257</v>
      </c>
      <c r="E107" s="14">
        <v>1202</v>
      </c>
      <c r="F107" s="15">
        <v>3.6669999999999998</v>
      </c>
      <c r="G107" s="16">
        <v>7413</v>
      </c>
      <c r="H107" s="16">
        <v>27183</v>
      </c>
      <c r="I107" s="16">
        <v>6553</v>
      </c>
      <c r="J107" s="15">
        <v>3.6669999999999998</v>
      </c>
      <c r="K107" s="16">
        <v>24030</v>
      </c>
      <c r="L107" s="16">
        <v>7413</v>
      </c>
      <c r="M107" s="16">
        <v>222</v>
      </c>
      <c r="N107" s="16">
        <v>7635</v>
      </c>
      <c r="O107" s="17">
        <v>642.11</v>
      </c>
      <c r="P107" s="17">
        <v>144.34</v>
      </c>
      <c r="Q107" s="14">
        <v>1202</v>
      </c>
      <c r="R107" s="17">
        <v>1346.34</v>
      </c>
      <c r="S107" s="17">
        <v>0</v>
      </c>
      <c r="T107" s="17">
        <v>1346.34</v>
      </c>
      <c r="U107" s="15">
        <v>5.54</v>
      </c>
      <c r="V107" s="15">
        <v>6.8049999999999997</v>
      </c>
      <c r="W107" s="15">
        <f>Data_AidAndLevy4[[#This Row],[L310]]*Data_AidAndLevy4[[#This Row],[L203]]</f>
        <v>51956.174999999996</v>
      </c>
      <c r="X107" s="17">
        <v>29.99</v>
      </c>
      <c r="Y107" s="17">
        <f>Data_AidAndLevy4[[#This Row],[L311]]*Data_AidAndLevy4[[#This Row],[L203]]</f>
        <v>228973.65</v>
      </c>
      <c r="Z107" s="15">
        <v>0</v>
      </c>
      <c r="AA107" s="15">
        <v>42.335000000000001</v>
      </c>
      <c r="AB107" s="17">
        <v>1346.34</v>
      </c>
      <c r="AC107" s="15">
        <v>1388.675</v>
      </c>
      <c r="AD107" s="17">
        <v>144.34</v>
      </c>
      <c r="AE107" s="15">
        <v>1244.335</v>
      </c>
      <c r="AF107" s="16">
        <v>7635</v>
      </c>
      <c r="AG107" s="14">
        <v>1202</v>
      </c>
      <c r="AH107" s="16">
        <v>9177270</v>
      </c>
      <c r="AI107" s="16">
        <v>9059427</v>
      </c>
      <c r="AJ107" s="17">
        <v>1.01</v>
      </c>
      <c r="AK107" s="16">
        <v>9150021</v>
      </c>
      <c r="AL107" s="16">
        <v>9177270</v>
      </c>
      <c r="AM107" s="16">
        <v>0</v>
      </c>
      <c r="AN107" s="16">
        <v>7635</v>
      </c>
      <c r="AO107" s="15">
        <v>42.335000000000001</v>
      </c>
      <c r="AP107" s="16">
        <v>323228</v>
      </c>
      <c r="AQ107" s="16">
        <v>7635</v>
      </c>
      <c r="AR107" s="17">
        <v>144.34</v>
      </c>
      <c r="AS107" s="16">
        <v>1102036</v>
      </c>
      <c r="AT107" s="17">
        <v>661.18</v>
      </c>
      <c r="AU107" s="14">
        <v>1202</v>
      </c>
      <c r="AV107" s="16">
        <v>794738</v>
      </c>
      <c r="AW107" s="16">
        <v>784723</v>
      </c>
      <c r="AX107" s="16">
        <v>794738</v>
      </c>
      <c r="AY107" s="16">
        <v>0</v>
      </c>
      <c r="AZ107" s="16">
        <v>794738</v>
      </c>
      <c r="BA107" s="16">
        <v>794738</v>
      </c>
      <c r="BB107" s="17">
        <v>74.17</v>
      </c>
      <c r="BC107" s="14">
        <v>1202</v>
      </c>
      <c r="BD107" s="16">
        <v>89152</v>
      </c>
      <c r="BE107" s="16">
        <v>88003</v>
      </c>
      <c r="BF107" s="16">
        <v>89152</v>
      </c>
      <c r="BG107" s="16">
        <v>0</v>
      </c>
      <c r="BH107" s="16">
        <v>89152</v>
      </c>
      <c r="BI107" s="16">
        <v>89152</v>
      </c>
      <c r="BJ107" s="17">
        <v>83.87</v>
      </c>
      <c r="BK107" s="14">
        <v>1202</v>
      </c>
      <c r="BL107" s="16">
        <v>100812</v>
      </c>
      <c r="BM107" s="16">
        <v>99626</v>
      </c>
      <c r="BN107" s="16">
        <v>100812</v>
      </c>
      <c r="BO107" s="16">
        <v>0</v>
      </c>
      <c r="BP107" s="16">
        <v>100812</v>
      </c>
      <c r="BQ107" s="16">
        <v>100812</v>
      </c>
      <c r="BR107" s="17">
        <v>368.53</v>
      </c>
      <c r="BS107" s="14">
        <v>1202</v>
      </c>
      <c r="BT107" s="16">
        <v>442973</v>
      </c>
      <c r="BU107" s="16">
        <v>437267</v>
      </c>
      <c r="BV107" s="16">
        <v>442973</v>
      </c>
      <c r="BW107" s="16">
        <v>0</v>
      </c>
      <c r="BX107" s="16">
        <v>442973</v>
      </c>
      <c r="BY107" s="16">
        <v>442973</v>
      </c>
      <c r="BZ107" s="17">
        <v>343.89</v>
      </c>
      <c r="CA107" s="17">
        <v>1346.34</v>
      </c>
      <c r="CB107" s="16">
        <v>462993</v>
      </c>
      <c r="CC107" s="16">
        <v>455096</v>
      </c>
      <c r="CD107" s="16">
        <v>11918</v>
      </c>
      <c r="CE107" s="16">
        <v>467014</v>
      </c>
      <c r="CF107" s="16">
        <v>462993</v>
      </c>
      <c r="CG107" s="16">
        <v>4021</v>
      </c>
      <c r="CH107" s="14">
        <v>1202</v>
      </c>
      <c r="CI107" s="16">
        <v>0</v>
      </c>
      <c r="CJ107" s="14">
        <v>0</v>
      </c>
      <c r="CK107" s="16">
        <v>1202</v>
      </c>
      <c r="CL107" s="17">
        <v>62.52</v>
      </c>
      <c r="CM107" s="16">
        <v>75149</v>
      </c>
      <c r="CN107" s="16">
        <v>1202</v>
      </c>
      <c r="CO107" s="17">
        <v>70.03</v>
      </c>
      <c r="CP107" s="16">
        <v>84176</v>
      </c>
      <c r="CQ107" s="17">
        <v>0</v>
      </c>
      <c r="CR107" s="17">
        <v>343.89</v>
      </c>
      <c r="CS107" s="16">
        <v>0</v>
      </c>
      <c r="CT107" s="17">
        <v>36.43</v>
      </c>
      <c r="CU107" s="17">
        <v>1346.34</v>
      </c>
      <c r="CV107" s="16">
        <v>49047</v>
      </c>
      <c r="CW107" s="16">
        <v>48251</v>
      </c>
      <c r="CX107" s="16">
        <v>49047</v>
      </c>
      <c r="CY107" s="16">
        <v>0</v>
      </c>
      <c r="CZ107" s="16">
        <v>49047</v>
      </c>
      <c r="DA107" s="16">
        <v>49047</v>
      </c>
      <c r="DB107" s="17">
        <v>4.33</v>
      </c>
      <c r="DC107" s="17">
        <v>1346.34</v>
      </c>
      <c r="DD107" s="16">
        <v>5830</v>
      </c>
      <c r="DE107" s="16">
        <v>5733</v>
      </c>
      <c r="DF107" s="16">
        <v>5830</v>
      </c>
      <c r="DG107" s="16">
        <v>0</v>
      </c>
      <c r="DH107" s="16">
        <v>5830</v>
      </c>
      <c r="DI107" s="16">
        <v>5830</v>
      </c>
      <c r="DJ107" s="16">
        <v>9177270</v>
      </c>
      <c r="DK107" s="16">
        <v>0</v>
      </c>
      <c r="DL107" s="16">
        <v>323228</v>
      </c>
      <c r="DM107" s="16">
        <v>1102036</v>
      </c>
      <c r="DN107" s="16">
        <v>794738</v>
      </c>
      <c r="DO107" s="16">
        <v>89152</v>
      </c>
      <c r="DP107" s="16">
        <v>100812</v>
      </c>
      <c r="DQ107" s="16">
        <v>442973</v>
      </c>
      <c r="DR107" s="16">
        <v>462993</v>
      </c>
      <c r="DS107" s="16">
        <v>4021</v>
      </c>
      <c r="DT107" s="16">
        <v>75149</v>
      </c>
      <c r="DU107" s="16">
        <v>84176</v>
      </c>
      <c r="DV107" s="16">
        <v>0</v>
      </c>
      <c r="DW107" s="16">
        <v>49047</v>
      </c>
      <c r="DX107" s="16">
        <v>5830</v>
      </c>
      <c r="DY107" s="16">
        <v>92306</v>
      </c>
      <c r="DZ107" s="16">
        <v>338468</v>
      </c>
      <c r="EA107" s="16">
        <v>27183</v>
      </c>
      <c r="EB107" s="16">
        <v>12984770</v>
      </c>
      <c r="EC107" s="16">
        <v>412796342</v>
      </c>
      <c r="ED107" s="18">
        <v>5.4</v>
      </c>
      <c r="EE107" s="16">
        <v>2229100</v>
      </c>
      <c r="EF107" s="16">
        <v>23046</v>
      </c>
      <c r="EG107" s="16">
        <v>22697</v>
      </c>
      <c r="EH107" s="16">
        <v>349</v>
      </c>
      <c r="EI107" s="16">
        <v>2229100</v>
      </c>
      <c r="EJ107" s="16">
        <v>2229449</v>
      </c>
      <c r="EK107" s="16">
        <v>102857024</v>
      </c>
      <c r="EL107" s="16">
        <v>91692119</v>
      </c>
      <c r="EM107" s="16">
        <v>11164905</v>
      </c>
      <c r="EN107" s="18">
        <v>5.4</v>
      </c>
      <c r="EO107" s="16">
        <v>60290</v>
      </c>
      <c r="EP107" s="16">
        <v>0</v>
      </c>
      <c r="EQ107" s="16">
        <v>0</v>
      </c>
      <c r="ER107" s="16">
        <v>0</v>
      </c>
      <c r="ES107" s="16">
        <v>60290</v>
      </c>
      <c r="ET107" s="16">
        <v>60290</v>
      </c>
      <c r="EU107" s="16">
        <v>2229449</v>
      </c>
      <c r="EV107" s="16">
        <v>2289739</v>
      </c>
      <c r="EW107" s="16">
        <v>6749</v>
      </c>
      <c r="EX107" s="15">
        <v>1244.335</v>
      </c>
      <c r="EY107" s="16">
        <v>8398017</v>
      </c>
      <c r="EZ107" s="16">
        <v>6749</v>
      </c>
      <c r="FA107" s="17">
        <v>144.34</v>
      </c>
      <c r="FB107" s="16">
        <v>974151</v>
      </c>
      <c r="FC107" s="16">
        <v>264</v>
      </c>
      <c r="FD107" s="17">
        <v>1346.34</v>
      </c>
      <c r="FE107" s="16">
        <v>355434</v>
      </c>
      <c r="FF107" s="16">
        <v>49047</v>
      </c>
      <c r="FG107" s="16">
        <v>5830</v>
      </c>
      <c r="FH107" s="16">
        <v>410311</v>
      </c>
      <c r="FI107" s="16">
        <v>8398017</v>
      </c>
      <c r="FJ107" s="16">
        <v>974151</v>
      </c>
      <c r="FK107" s="16">
        <v>24030</v>
      </c>
      <c r="FL107" s="16">
        <v>794738</v>
      </c>
      <c r="FM107" s="16">
        <v>89152</v>
      </c>
      <c r="FN107" s="16">
        <v>100812</v>
      </c>
      <c r="FO107" s="16">
        <v>442973</v>
      </c>
      <c r="FP107" s="16">
        <v>11234184</v>
      </c>
      <c r="FQ107" s="16">
        <v>2289739</v>
      </c>
      <c r="FR107" s="16">
        <v>8944445</v>
      </c>
      <c r="FS107" s="15">
        <v>1388.675</v>
      </c>
      <c r="FT107" s="16">
        <v>300</v>
      </c>
      <c r="FU107" s="16">
        <v>416603</v>
      </c>
      <c r="FV107" s="16">
        <v>8944445</v>
      </c>
      <c r="FW107" s="16">
        <v>0</v>
      </c>
      <c r="FX107" s="14">
        <v>31</v>
      </c>
      <c r="FY107" s="16">
        <v>7635</v>
      </c>
      <c r="FZ107" s="16">
        <v>236685</v>
      </c>
      <c r="GA107" s="14">
        <v>0</v>
      </c>
      <c r="GB107" s="16">
        <v>7413</v>
      </c>
      <c r="GC107" s="16">
        <v>0</v>
      </c>
      <c r="GD107" s="16">
        <v>236685</v>
      </c>
      <c r="GE107" s="16">
        <v>236685</v>
      </c>
      <c r="GF107" s="16">
        <v>12984770</v>
      </c>
      <c r="GG107" s="16">
        <v>11234184</v>
      </c>
      <c r="GH107" s="16">
        <v>0</v>
      </c>
      <c r="GI107" s="16">
        <v>1750586</v>
      </c>
      <c r="GJ107" s="16">
        <v>412796342</v>
      </c>
      <c r="GK107" s="16">
        <v>419313307</v>
      </c>
      <c r="GL107" s="16">
        <v>0</v>
      </c>
      <c r="GM107" s="16">
        <v>419313307</v>
      </c>
      <c r="GN107" s="18">
        <v>0</v>
      </c>
      <c r="GO107" s="16">
        <v>38961</v>
      </c>
      <c r="GP107" s="16">
        <v>0</v>
      </c>
      <c r="GQ107" s="16">
        <v>38961</v>
      </c>
      <c r="GR107" s="16">
        <v>0</v>
      </c>
      <c r="GS107" s="16">
        <v>38961</v>
      </c>
      <c r="GT107" s="16">
        <v>886</v>
      </c>
      <c r="GU107" s="16">
        <v>685</v>
      </c>
      <c r="GV107" s="16">
        <v>201</v>
      </c>
      <c r="GW107" s="15">
        <v>1388.675</v>
      </c>
      <c r="GX107" s="16">
        <v>279124</v>
      </c>
      <c r="GY107" s="15">
        <v>1388.675</v>
      </c>
      <c r="GZ107" s="16">
        <v>10</v>
      </c>
      <c r="HA107" s="16">
        <v>13887</v>
      </c>
      <c r="HB107" s="15">
        <v>1388.675</v>
      </c>
      <c r="HC107" s="16">
        <v>7635</v>
      </c>
      <c r="HD107" s="15">
        <v>0.11600000000000001</v>
      </c>
      <c r="HE107" s="16">
        <v>1230366</v>
      </c>
      <c r="HF107" s="16">
        <v>279124</v>
      </c>
      <c r="HG107" s="16">
        <v>13887</v>
      </c>
      <c r="HH107" s="16">
        <v>937355</v>
      </c>
      <c r="HI107" s="16">
        <v>412796342</v>
      </c>
      <c r="HJ107" s="18">
        <v>2.27074</v>
      </c>
      <c r="HK107" s="18">
        <v>1.9617800000000001</v>
      </c>
      <c r="HL107" s="18">
        <v>0.30896000000000001</v>
      </c>
      <c r="HM107" s="16">
        <v>412796342</v>
      </c>
      <c r="HN107" s="16">
        <v>127538</v>
      </c>
      <c r="HO107" s="16">
        <v>7635</v>
      </c>
      <c r="HP107" s="17">
        <v>0</v>
      </c>
      <c r="HQ107" s="16">
        <v>0</v>
      </c>
      <c r="HR107" s="15">
        <v>1388.675</v>
      </c>
      <c r="HS107" s="16">
        <v>0</v>
      </c>
      <c r="HT107" s="16">
        <v>1750586</v>
      </c>
      <c r="HU107" s="16">
        <v>38961</v>
      </c>
      <c r="HV107" s="16">
        <v>0</v>
      </c>
      <c r="HW107" s="16">
        <v>0</v>
      </c>
      <c r="HX107" s="16">
        <v>92306</v>
      </c>
      <c r="HY107" s="16">
        <v>279124</v>
      </c>
      <c r="HZ107" s="16">
        <v>13887</v>
      </c>
      <c r="IA107" s="16">
        <v>127538</v>
      </c>
      <c r="IB107" s="16">
        <v>0</v>
      </c>
      <c r="IC107" s="16">
        <v>1383382</v>
      </c>
      <c r="ID107" s="16">
        <v>8944445</v>
      </c>
      <c r="IE107" s="16">
        <v>0</v>
      </c>
      <c r="IF107" s="16">
        <v>38961</v>
      </c>
      <c r="IG107" s="16">
        <v>0</v>
      </c>
      <c r="IH107" s="16">
        <v>0</v>
      </c>
      <c r="II107" s="16">
        <v>92306</v>
      </c>
      <c r="IJ107" s="16">
        <v>279124</v>
      </c>
      <c r="IK107" s="16">
        <v>13887</v>
      </c>
      <c r="IL107" s="16">
        <v>127538</v>
      </c>
      <c r="IM107" s="16">
        <v>0</v>
      </c>
      <c r="IN107" s="16">
        <v>0</v>
      </c>
      <c r="IO107" s="16">
        <v>236685</v>
      </c>
      <c r="IP107" s="16">
        <v>9548334</v>
      </c>
      <c r="IQ107" s="16">
        <v>9177270</v>
      </c>
      <c r="IR107" s="16">
        <v>0</v>
      </c>
      <c r="IS107" s="16">
        <v>9177270</v>
      </c>
      <c r="IT107" s="19">
        <v>0.1</v>
      </c>
      <c r="IU107" s="16">
        <v>917727</v>
      </c>
      <c r="IV107" s="16">
        <v>412796342</v>
      </c>
      <c r="IW107" s="14">
        <v>1202</v>
      </c>
      <c r="IX107" s="16">
        <v>343425</v>
      </c>
      <c r="IY107" s="16">
        <v>416026</v>
      </c>
      <c r="IZ107" s="16">
        <v>343425</v>
      </c>
      <c r="JA107" s="17">
        <v>0.25</v>
      </c>
      <c r="JB107" s="19">
        <v>0.3029</v>
      </c>
      <c r="JC107" s="16">
        <v>917727</v>
      </c>
      <c r="JD107" s="16">
        <v>277980</v>
      </c>
      <c r="JE107" s="17">
        <v>0.09</v>
      </c>
      <c r="JF107" s="16">
        <v>6823306</v>
      </c>
      <c r="JG107" s="16">
        <v>614098</v>
      </c>
      <c r="JH107" s="16">
        <v>917727</v>
      </c>
      <c r="JI107" s="16">
        <v>277980</v>
      </c>
      <c r="JJ107" s="16">
        <v>614098</v>
      </c>
      <c r="JK107" s="16">
        <v>25649</v>
      </c>
      <c r="JL107" s="16">
        <v>277980</v>
      </c>
      <c r="JM107" s="18">
        <v>0</v>
      </c>
      <c r="JN107" s="16">
        <v>0</v>
      </c>
      <c r="JO107" s="16">
        <v>614098</v>
      </c>
      <c r="JP107" s="16">
        <v>25649</v>
      </c>
      <c r="JQ107" s="16">
        <v>639747</v>
      </c>
      <c r="JR107" s="16">
        <v>9177270</v>
      </c>
      <c r="JS107" s="19">
        <v>0</v>
      </c>
      <c r="JT107" s="16">
        <v>0</v>
      </c>
      <c r="JU107" s="17">
        <v>0</v>
      </c>
      <c r="JV107" s="16">
        <v>6823306</v>
      </c>
      <c r="JW107" s="16">
        <v>0</v>
      </c>
      <c r="JX107" s="16">
        <v>0</v>
      </c>
      <c r="JY107" s="16">
        <v>0</v>
      </c>
      <c r="JZ107" s="16">
        <v>0</v>
      </c>
      <c r="KA107" s="16">
        <v>14826</v>
      </c>
      <c r="KB107" s="16">
        <v>14601</v>
      </c>
      <c r="KC107" s="16">
        <v>225</v>
      </c>
      <c r="KD107" s="16">
        <v>1383382</v>
      </c>
      <c r="KE107" s="16">
        <v>225</v>
      </c>
      <c r="KF107" s="16">
        <v>1383157</v>
      </c>
      <c r="KG107" s="16">
        <v>349</v>
      </c>
      <c r="KH107" s="16">
        <v>225</v>
      </c>
      <c r="KI107" s="16">
        <v>574</v>
      </c>
      <c r="KJ107" s="16">
        <v>2229100</v>
      </c>
      <c r="KK107" s="16">
        <v>1383157</v>
      </c>
      <c r="KL107" s="18">
        <v>3612257</v>
      </c>
      <c r="KM107" s="16">
        <v>25649</v>
      </c>
      <c r="KN107" s="16">
        <v>0</v>
      </c>
      <c r="KO107" s="16">
        <v>0</v>
      </c>
      <c r="KP107" s="16">
        <v>0</v>
      </c>
      <c r="KQ107" s="16">
        <v>3637906</v>
      </c>
      <c r="KR107" s="16">
        <v>750601</v>
      </c>
      <c r="KS107" s="16">
        <v>315694</v>
      </c>
      <c r="KT107" s="16">
        <v>0</v>
      </c>
      <c r="KU107" s="16">
        <v>4704201</v>
      </c>
      <c r="KV107" s="16">
        <v>25649</v>
      </c>
      <c r="KW107" s="16">
        <v>4678552</v>
      </c>
      <c r="KX107" s="16">
        <v>412796342</v>
      </c>
      <c r="KY107" s="16">
        <v>11.3338</v>
      </c>
      <c r="KZ107" s="16">
        <v>25649</v>
      </c>
      <c r="LA107" s="16">
        <v>422991559</v>
      </c>
      <c r="LB107" s="16">
        <v>6.0639999999999999E-2</v>
      </c>
      <c r="LC107" s="16">
        <v>11.3338</v>
      </c>
      <c r="LD107" s="16">
        <v>11.394439999999999</v>
      </c>
      <c r="LE107" s="16">
        <v>462993</v>
      </c>
      <c r="LF107" s="16">
        <v>4021</v>
      </c>
      <c r="LG107" s="16">
        <v>75149</v>
      </c>
      <c r="LH107" s="16">
        <v>84176</v>
      </c>
      <c r="LI107" s="16">
        <v>0</v>
      </c>
      <c r="LJ107" s="16">
        <v>49047</v>
      </c>
      <c r="LK107" s="16">
        <v>5830</v>
      </c>
      <c r="LL107" s="16">
        <v>92306</v>
      </c>
      <c r="LM107" s="16">
        <v>588910</v>
      </c>
      <c r="LN107" s="16">
        <v>9548334</v>
      </c>
      <c r="LO107" s="18">
        <v>588910</v>
      </c>
      <c r="LP107" s="16">
        <v>8959424</v>
      </c>
      <c r="LQ107" s="16">
        <v>12984770</v>
      </c>
      <c r="LR107" s="18">
        <v>0</v>
      </c>
      <c r="LS107" s="18">
        <v>0</v>
      </c>
      <c r="LT107" s="18">
        <v>639747</v>
      </c>
      <c r="LU107" s="16">
        <v>0</v>
      </c>
      <c r="LV107" s="16">
        <v>236685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3637906</v>
      </c>
      <c r="MC107" s="16">
        <v>236685</v>
      </c>
      <c r="MD107" s="16">
        <v>0</v>
      </c>
      <c r="ME107" s="16">
        <v>614098</v>
      </c>
      <c r="MF107" s="16">
        <v>0</v>
      </c>
      <c r="MG107" s="16">
        <v>60290</v>
      </c>
      <c r="MH107" s="16">
        <v>574</v>
      </c>
      <c r="MI107" s="16">
        <v>0</v>
      </c>
      <c r="MJ107" s="16">
        <v>4549553</v>
      </c>
      <c r="MK107" s="16">
        <v>422991559</v>
      </c>
      <c r="ML107" s="16">
        <v>1.34</v>
      </c>
      <c r="MM107" s="16">
        <v>566809</v>
      </c>
      <c r="MN107" s="16">
        <v>0</v>
      </c>
      <c r="MO107" s="16">
        <v>6823306</v>
      </c>
      <c r="MP107" s="16">
        <v>0</v>
      </c>
      <c r="MQ107" s="16">
        <v>566809</v>
      </c>
      <c r="MR107" s="16">
        <v>0</v>
      </c>
      <c r="MS107" s="16">
        <v>566809</v>
      </c>
      <c r="MT107" s="17">
        <v>0.09</v>
      </c>
      <c r="MU107" s="17">
        <v>0</v>
      </c>
      <c r="MV107" s="17">
        <v>0</v>
      </c>
      <c r="MW107" s="17">
        <v>0</v>
      </c>
      <c r="MX107" s="17">
        <v>0</v>
      </c>
      <c r="MY107" s="17">
        <v>0.09</v>
      </c>
      <c r="MZ107" s="16">
        <v>614098</v>
      </c>
      <c r="NA107" s="16">
        <v>0</v>
      </c>
      <c r="NB107" s="18">
        <v>0</v>
      </c>
      <c r="NC107" s="16">
        <v>0</v>
      </c>
      <c r="ND107" s="17">
        <v>614098</v>
      </c>
      <c r="NE107" s="16">
        <v>550000</v>
      </c>
      <c r="NF107" s="16">
        <v>0</v>
      </c>
      <c r="NG107" s="16">
        <v>139587</v>
      </c>
      <c r="NH107" s="16">
        <v>0</v>
      </c>
      <c r="NI107" s="16">
        <v>0</v>
      </c>
      <c r="NJ107" s="17">
        <v>0</v>
      </c>
      <c r="NK107" s="17">
        <v>597585</v>
      </c>
    </row>
    <row r="108" spans="1:375" x14ac:dyDescent="0.55000000000000004">
      <c r="A108" s="13" t="s">
        <v>1181</v>
      </c>
      <c r="B108" s="13" t="s">
        <v>1188</v>
      </c>
      <c r="C108" s="13" t="s">
        <v>204</v>
      </c>
      <c r="D108" s="13" t="s">
        <v>1258</v>
      </c>
      <c r="E108" s="14">
        <v>426.5</v>
      </c>
      <c r="F108" s="15">
        <v>-1.1299999999999999</v>
      </c>
      <c r="G108" s="16">
        <v>7462</v>
      </c>
      <c r="H108" s="16">
        <v>-8432</v>
      </c>
      <c r="I108" s="16">
        <v>6553</v>
      </c>
      <c r="J108" s="15">
        <v>-1.1299999999999999</v>
      </c>
      <c r="K108" s="16">
        <v>-7405</v>
      </c>
      <c r="L108" s="16">
        <v>7462</v>
      </c>
      <c r="M108" s="16">
        <v>222</v>
      </c>
      <c r="N108" s="16">
        <v>7684</v>
      </c>
      <c r="O108" s="17">
        <v>722.61</v>
      </c>
      <c r="P108" s="17">
        <v>56.76</v>
      </c>
      <c r="Q108" s="14">
        <v>426.5</v>
      </c>
      <c r="R108" s="17">
        <v>483.26</v>
      </c>
      <c r="S108" s="17">
        <v>0</v>
      </c>
      <c r="T108" s="17">
        <v>483.26</v>
      </c>
      <c r="U108" s="15">
        <v>23.24</v>
      </c>
      <c r="V108" s="15">
        <v>2.3029999999999999</v>
      </c>
      <c r="W108" s="15">
        <f>Data_AidAndLevy4[[#This Row],[L310]]*Data_AidAndLevy4[[#This Row],[L203]]</f>
        <v>17696.252</v>
      </c>
      <c r="X108" s="17">
        <v>0</v>
      </c>
      <c r="Y108" s="17">
        <f>Data_AidAndLevy4[[#This Row],[L311]]*Data_AidAndLevy4[[#This Row],[L203]]</f>
        <v>0</v>
      </c>
      <c r="Z108" s="15">
        <v>0</v>
      </c>
      <c r="AA108" s="15">
        <v>25.542999999999999</v>
      </c>
      <c r="AB108" s="17">
        <v>483.26</v>
      </c>
      <c r="AC108" s="15">
        <v>508.803</v>
      </c>
      <c r="AD108" s="17">
        <v>56.76</v>
      </c>
      <c r="AE108" s="15">
        <v>452.04300000000001</v>
      </c>
      <c r="AF108" s="16">
        <v>7684</v>
      </c>
      <c r="AG108" s="14">
        <v>426.5</v>
      </c>
      <c r="AH108" s="16">
        <v>3277226</v>
      </c>
      <c r="AI108" s="16">
        <v>3037034</v>
      </c>
      <c r="AJ108" s="17">
        <v>1.01</v>
      </c>
      <c r="AK108" s="16">
        <v>3067404</v>
      </c>
      <c r="AL108" s="16">
        <v>3277226</v>
      </c>
      <c r="AM108" s="16">
        <v>0</v>
      </c>
      <c r="AN108" s="16">
        <v>7684</v>
      </c>
      <c r="AO108" s="15">
        <v>25.542999999999999</v>
      </c>
      <c r="AP108" s="16">
        <v>196272</v>
      </c>
      <c r="AQ108" s="16">
        <v>7684</v>
      </c>
      <c r="AR108" s="17">
        <v>56.76</v>
      </c>
      <c r="AS108" s="16">
        <v>436144</v>
      </c>
      <c r="AT108" s="17">
        <v>741.68</v>
      </c>
      <c r="AU108" s="14">
        <v>426.5</v>
      </c>
      <c r="AV108" s="16">
        <v>316327</v>
      </c>
      <c r="AW108" s="16">
        <v>294102</v>
      </c>
      <c r="AX108" s="16">
        <v>316327</v>
      </c>
      <c r="AY108" s="16">
        <v>0</v>
      </c>
      <c r="AZ108" s="16">
        <v>316327</v>
      </c>
      <c r="BA108" s="16">
        <v>316327</v>
      </c>
      <c r="BB108" s="17">
        <v>78.77</v>
      </c>
      <c r="BC108" s="14">
        <v>426.5</v>
      </c>
      <c r="BD108" s="16">
        <v>33595</v>
      </c>
      <c r="BE108" s="16">
        <v>31180</v>
      </c>
      <c r="BF108" s="16">
        <v>33595</v>
      </c>
      <c r="BG108" s="16">
        <v>0</v>
      </c>
      <c r="BH108" s="16">
        <v>33595</v>
      </c>
      <c r="BI108" s="16">
        <v>33595</v>
      </c>
      <c r="BJ108" s="17">
        <v>76.56</v>
      </c>
      <c r="BK108" s="14">
        <v>426.5</v>
      </c>
      <c r="BL108" s="16">
        <v>32653</v>
      </c>
      <c r="BM108" s="16">
        <v>30203</v>
      </c>
      <c r="BN108" s="16">
        <v>32653</v>
      </c>
      <c r="BO108" s="16">
        <v>0</v>
      </c>
      <c r="BP108" s="16">
        <v>32653</v>
      </c>
      <c r="BQ108" s="16">
        <v>32653</v>
      </c>
      <c r="BR108" s="17">
        <v>368.53</v>
      </c>
      <c r="BS108" s="14">
        <v>426.5</v>
      </c>
      <c r="BT108" s="16">
        <v>157178</v>
      </c>
      <c r="BU108" s="16">
        <v>145625</v>
      </c>
      <c r="BV108" s="16">
        <v>157178</v>
      </c>
      <c r="BW108" s="16">
        <v>0</v>
      </c>
      <c r="BX108" s="16">
        <v>157178</v>
      </c>
      <c r="BY108" s="16">
        <v>157178</v>
      </c>
      <c r="BZ108" s="17">
        <v>325.88</v>
      </c>
      <c r="CA108" s="17">
        <v>483.26</v>
      </c>
      <c r="CB108" s="16">
        <v>157485</v>
      </c>
      <c r="CC108" s="16">
        <v>145380</v>
      </c>
      <c r="CD108" s="16">
        <v>10151</v>
      </c>
      <c r="CE108" s="16">
        <v>155531</v>
      </c>
      <c r="CF108" s="16">
        <v>157485</v>
      </c>
      <c r="CG108" s="16">
        <v>0</v>
      </c>
      <c r="CH108" s="14">
        <v>426.5</v>
      </c>
      <c r="CI108" s="16">
        <v>0</v>
      </c>
      <c r="CJ108" s="14">
        <v>0</v>
      </c>
      <c r="CK108" s="16">
        <v>427</v>
      </c>
      <c r="CL108" s="17">
        <v>62.04</v>
      </c>
      <c r="CM108" s="16">
        <v>26491</v>
      </c>
      <c r="CN108" s="16">
        <v>427</v>
      </c>
      <c r="CO108" s="17">
        <v>68.150000000000006</v>
      </c>
      <c r="CP108" s="16">
        <v>29100</v>
      </c>
      <c r="CQ108" s="17">
        <v>0</v>
      </c>
      <c r="CR108" s="17">
        <v>325.88</v>
      </c>
      <c r="CS108" s="16">
        <v>0</v>
      </c>
      <c r="CT108" s="17">
        <v>27.75</v>
      </c>
      <c r="CU108" s="17">
        <v>483.26</v>
      </c>
      <c r="CV108" s="16">
        <v>13410</v>
      </c>
      <c r="CW108" s="16">
        <v>12300</v>
      </c>
      <c r="CX108" s="16">
        <v>13410</v>
      </c>
      <c r="CY108" s="16">
        <v>0</v>
      </c>
      <c r="CZ108" s="16">
        <v>13410</v>
      </c>
      <c r="DA108" s="16">
        <v>13410</v>
      </c>
      <c r="DB108" s="17">
        <v>3.48</v>
      </c>
      <c r="DC108" s="17">
        <v>483.26</v>
      </c>
      <c r="DD108" s="16">
        <v>1682</v>
      </c>
      <c r="DE108" s="16">
        <v>1545</v>
      </c>
      <c r="DF108" s="16">
        <v>1682</v>
      </c>
      <c r="DG108" s="16">
        <v>0</v>
      </c>
      <c r="DH108" s="16">
        <v>1682</v>
      </c>
      <c r="DI108" s="16">
        <v>1682</v>
      </c>
      <c r="DJ108" s="16">
        <v>3277226</v>
      </c>
      <c r="DK108" s="16">
        <v>0</v>
      </c>
      <c r="DL108" s="16">
        <v>196272</v>
      </c>
      <c r="DM108" s="16">
        <v>436144</v>
      </c>
      <c r="DN108" s="16">
        <v>316327</v>
      </c>
      <c r="DO108" s="16">
        <v>33595</v>
      </c>
      <c r="DP108" s="16">
        <v>32653</v>
      </c>
      <c r="DQ108" s="16">
        <v>157178</v>
      </c>
      <c r="DR108" s="16">
        <v>157485</v>
      </c>
      <c r="DS108" s="16">
        <v>0</v>
      </c>
      <c r="DT108" s="16">
        <v>26491</v>
      </c>
      <c r="DU108" s="16">
        <v>29100</v>
      </c>
      <c r="DV108" s="16">
        <v>0</v>
      </c>
      <c r="DW108" s="16">
        <v>13410</v>
      </c>
      <c r="DX108" s="16">
        <v>1682</v>
      </c>
      <c r="DY108" s="16">
        <v>38965</v>
      </c>
      <c r="DZ108" s="16">
        <v>159127</v>
      </c>
      <c r="EA108" s="16">
        <v>-8432</v>
      </c>
      <c r="EB108" s="16">
        <v>4789293</v>
      </c>
      <c r="EC108" s="16">
        <v>264799055</v>
      </c>
      <c r="ED108" s="18">
        <v>5.4</v>
      </c>
      <c r="EE108" s="16">
        <v>1429915</v>
      </c>
      <c r="EF108" s="16">
        <v>38309</v>
      </c>
      <c r="EG108" s="16">
        <v>37230</v>
      </c>
      <c r="EH108" s="16">
        <v>1079</v>
      </c>
      <c r="EI108" s="16">
        <v>1429915</v>
      </c>
      <c r="EJ108" s="16">
        <v>1430994</v>
      </c>
      <c r="EK108" s="16">
        <v>25583091</v>
      </c>
      <c r="EL108" s="16">
        <v>22046267</v>
      </c>
      <c r="EM108" s="16">
        <v>3536824</v>
      </c>
      <c r="EN108" s="18">
        <v>5.4</v>
      </c>
      <c r="EO108" s="16">
        <v>19099</v>
      </c>
      <c r="EP108" s="16">
        <v>0</v>
      </c>
      <c r="EQ108" s="16">
        <v>0</v>
      </c>
      <c r="ER108" s="16">
        <v>0</v>
      </c>
      <c r="ES108" s="16">
        <v>19099</v>
      </c>
      <c r="ET108" s="16">
        <v>19099</v>
      </c>
      <c r="EU108" s="16">
        <v>1430994</v>
      </c>
      <c r="EV108" s="16">
        <v>1450093</v>
      </c>
      <c r="EW108" s="16">
        <v>6749</v>
      </c>
      <c r="EX108" s="15">
        <v>452.04300000000001</v>
      </c>
      <c r="EY108" s="16">
        <v>3050838</v>
      </c>
      <c r="EZ108" s="16">
        <v>6749</v>
      </c>
      <c r="FA108" s="17">
        <v>56.76</v>
      </c>
      <c r="FB108" s="16">
        <v>383073</v>
      </c>
      <c r="FC108" s="16">
        <v>264</v>
      </c>
      <c r="FD108" s="17">
        <v>483.26</v>
      </c>
      <c r="FE108" s="16">
        <v>127581</v>
      </c>
      <c r="FF108" s="16">
        <v>13410</v>
      </c>
      <c r="FG108" s="16">
        <v>1682</v>
      </c>
      <c r="FH108" s="16">
        <v>142673</v>
      </c>
      <c r="FI108" s="16">
        <v>3050838</v>
      </c>
      <c r="FJ108" s="16">
        <v>383073</v>
      </c>
      <c r="FK108" s="16">
        <v>-7405</v>
      </c>
      <c r="FL108" s="16">
        <v>316327</v>
      </c>
      <c r="FM108" s="16">
        <v>33595</v>
      </c>
      <c r="FN108" s="16">
        <v>32653</v>
      </c>
      <c r="FO108" s="16">
        <v>157178</v>
      </c>
      <c r="FP108" s="16">
        <v>4108932</v>
      </c>
      <c r="FQ108" s="16">
        <v>1450093</v>
      </c>
      <c r="FR108" s="16">
        <v>2658839</v>
      </c>
      <c r="FS108" s="15">
        <v>508.803</v>
      </c>
      <c r="FT108" s="16">
        <v>300</v>
      </c>
      <c r="FU108" s="16">
        <v>152641</v>
      </c>
      <c r="FV108" s="16">
        <v>2658839</v>
      </c>
      <c r="FW108" s="16">
        <v>0</v>
      </c>
      <c r="FX108" s="14">
        <v>10</v>
      </c>
      <c r="FY108" s="16">
        <v>7635</v>
      </c>
      <c r="FZ108" s="16">
        <v>76350</v>
      </c>
      <c r="GA108" s="14">
        <v>0</v>
      </c>
      <c r="GB108" s="16">
        <v>7413</v>
      </c>
      <c r="GC108" s="16">
        <v>0</v>
      </c>
      <c r="GD108" s="16">
        <v>76350</v>
      </c>
      <c r="GE108" s="16">
        <v>76350</v>
      </c>
      <c r="GF108" s="16">
        <v>4789293</v>
      </c>
      <c r="GG108" s="16">
        <v>4108932</v>
      </c>
      <c r="GH108" s="16">
        <v>0</v>
      </c>
      <c r="GI108" s="16">
        <v>680361</v>
      </c>
      <c r="GJ108" s="16">
        <v>264799055</v>
      </c>
      <c r="GK108" s="16">
        <v>246838259</v>
      </c>
      <c r="GL108" s="16">
        <v>17960796</v>
      </c>
      <c r="GM108" s="16">
        <v>246838259</v>
      </c>
      <c r="GN108" s="18">
        <v>7.2800000000000004E-2</v>
      </c>
      <c r="GO108" s="16">
        <v>24053</v>
      </c>
      <c r="GP108" s="16">
        <v>1751</v>
      </c>
      <c r="GQ108" s="16">
        <v>24053</v>
      </c>
      <c r="GR108" s="16">
        <v>1751</v>
      </c>
      <c r="GS108" s="16">
        <v>22302</v>
      </c>
      <c r="GT108" s="16">
        <v>886</v>
      </c>
      <c r="GU108" s="16">
        <v>685</v>
      </c>
      <c r="GV108" s="16">
        <v>201</v>
      </c>
      <c r="GW108" s="15">
        <v>508.803</v>
      </c>
      <c r="GX108" s="16">
        <v>102269</v>
      </c>
      <c r="GY108" s="15">
        <v>508.803</v>
      </c>
      <c r="GZ108" s="16">
        <v>10</v>
      </c>
      <c r="HA108" s="16">
        <v>5088</v>
      </c>
      <c r="HB108" s="15">
        <v>508.803</v>
      </c>
      <c r="HC108" s="16">
        <v>7635</v>
      </c>
      <c r="HD108" s="15">
        <v>0.11600000000000001</v>
      </c>
      <c r="HE108" s="16">
        <v>450799</v>
      </c>
      <c r="HF108" s="16">
        <v>102269</v>
      </c>
      <c r="HG108" s="16">
        <v>5088</v>
      </c>
      <c r="HH108" s="16">
        <v>343442</v>
      </c>
      <c r="HI108" s="16">
        <v>264799055</v>
      </c>
      <c r="HJ108" s="18">
        <v>1.2969900000000001</v>
      </c>
      <c r="HK108" s="18">
        <v>1.9617800000000001</v>
      </c>
      <c r="HL108" s="18">
        <v>0</v>
      </c>
      <c r="HM108" s="16">
        <v>264799055</v>
      </c>
      <c r="HN108" s="16">
        <v>0</v>
      </c>
      <c r="HO108" s="16">
        <v>7635</v>
      </c>
      <c r="HP108" s="17">
        <v>0</v>
      </c>
      <c r="HQ108" s="16">
        <v>0</v>
      </c>
      <c r="HR108" s="15">
        <v>508.803</v>
      </c>
      <c r="HS108" s="16">
        <v>0</v>
      </c>
      <c r="HT108" s="16">
        <v>680361</v>
      </c>
      <c r="HU108" s="16">
        <v>22302</v>
      </c>
      <c r="HV108" s="16">
        <v>0</v>
      </c>
      <c r="HW108" s="16">
        <v>0</v>
      </c>
      <c r="HX108" s="16">
        <v>38965</v>
      </c>
      <c r="HY108" s="16">
        <v>102269</v>
      </c>
      <c r="HZ108" s="16">
        <v>5088</v>
      </c>
      <c r="IA108" s="16">
        <v>0</v>
      </c>
      <c r="IB108" s="16">
        <v>0</v>
      </c>
      <c r="IC108" s="16">
        <v>589667</v>
      </c>
      <c r="ID108" s="16">
        <v>2658839</v>
      </c>
      <c r="IE108" s="16">
        <v>0</v>
      </c>
      <c r="IF108" s="16">
        <v>22302</v>
      </c>
      <c r="IG108" s="16">
        <v>0</v>
      </c>
      <c r="IH108" s="16">
        <v>0</v>
      </c>
      <c r="II108" s="16">
        <v>38965</v>
      </c>
      <c r="IJ108" s="16">
        <v>102269</v>
      </c>
      <c r="IK108" s="16">
        <v>5088</v>
      </c>
      <c r="IL108" s="16">
        <v>0</v>
      </c>
      <c r="IM108" s="16">
        <v>0</v>
      </c>
      <c r="IN108" s="16">
        <v>0</v>
      </c>
      <c r="IO108" s="16">
        <v>76350</v>
      </c>
      <c r="IP108" s="16">
        <v>2825883</v>
      </c>
      <c r="IQ108" s="16">
        <v>3277226</v>
      </c>
      <c r="IR108" s="16">
        <v>0</v>
      </c>
      <c r="IS108" s="16">
        <v>3277226</v>
      </c>
      <c r="IT108" s="19">
        <v>0.1</v>
      </c>
      <c r="IU108" s="16">
        <v>327723</v>
      </c>
      <c r="IV108" s="16">
        <v>264799055</v>
      </c>
      <c r="IW108" s="14">
        <v>426.5</v>
      </c>
      <c r="IX108" s="16">
        <v>620865</v>
      </c>
      <c r="IY108" s="16">
        <v>416026</v>
      </c>
      <c r="IZ108" s="16">
        <v>620865</v>
      </c>
      <c r="JA108" s="17">
        <v>0.25</v>
      </c>
      <c r="JB108" s="19">
        <v>0.16750000000000001</v>
      </c>
      <c r="JC108" s="16">
        <v>327723</v>
      </c>
      <c r="JD108" s="16">
        <v>54894</v>
      </c>
      <c r="JE108" s="17">
        <v>0.05</v>
      </c>
      <c r="JF108" s="16">
        <v>2796656</v>
      </c>
      <c r="JG108" s="16">
        <v>139833</v>
      </c>
      <c r="JH108" s="16">
        <v>327723</v>
      </c>
      <c r="JI108" s="16">
        <v>54894</v>
      </c>
      <c r="JJ108" s="16">
        <v>139833</v>
      </c>
      <c r="JK108" s="16">
        <v>132996</v>
      </c>
      <c r="JL108" s="16">
        <v>54894</v>
      </c>
      <c r="JM108" s="18">
        <v>0</v>
      </c>
      <c r="JN108" s="16">
        <v>0</v>
      </c>
      <c r="JO108" s="16">
        <v>139833</v>
      </c>
      <c r="JP108" s="16">
        <v>132996</v>
      </c>
      <c r="JQ108" s="16">
        <v>272829</v>
      </c>
      <c r="JR108" s="16">
        <v>3277226</v>
      </c>
      <c r="JS108" s="19">
        <v>0</v>
      </c>
      <c r="JT108" s="16">
        <v>0</v>
      </c>
      <c r="JU108" s="17">
        <v>0</v>
      </c>
      <c r="JV108" s="16">
        <v>2796656</v>
      </c>
      <c r="JW108" s="16">
        <v>0</v>
      </c>
      <c r="JX108" s="16">
        <v>0</v>
      </c>
      <c r="JY108" s="16">
        <v>0</v>
      </c>
      <c r="JZ108" s="16">
        <v>0</v>
      </c>
      <c r="KA108" s="16">
        <v>16111</v>
      </c>
      <c r="KB108" s="16">
        <v>15657</v>
      </c>
      <c r="KC108" s="16">
        <v>454</v>
      </c>
      <c r="KD108" s="16">
        <v>589667</v>
      </c>
      <c r="KE108" s="16">
        <v>454</v>
      </c>
      <c r="KF108" s="16">
        <v>589213</v>
      </c>
      <c r="KG108" s="16">
        <v>1079</v>
      </c>
      <c r="KH108" s="16">
        <v>454</v>
      </c>
      <c r="KI108" s="16">
        <v>1533</v>
      </c>
      <c r="KJ108" s="16">
        <v>1429915</v>
      </c>
      <c r="KK108" s="16">
        <v>589213</v>
      </c>
      <c r="KL108" s="18">
        <v>2019128</v>
      </c>
      <c r="KM108" s="16">
        <v>132996</v>
      </c>
      <c r="KN108" s="16">
        <v>0</v>
      </c>
      <c r="KO108" s="16">
        <v>0</v>
      </c>
      <c r="KP108" s="16">
        <v>0</v>
      </c>
      <c r="KQ108" s="16">
        <v>2152124</v>
      </c>
      <c r="KR108" s="16">
        <v>0</v>
      </c>
      <c r="KS108" s="16">
        <v>0</v>
      </c>
      <c r="KT108" s="16">
        <v>0</v>
      </c>
      <c r="KU108" s="16">
        <v>2152124</v>
      </c>
      <c r="KV108" s="16">
        <v>132996</v>
      </c>
      <c r="KW108" s="16">
        <v>2019128</v>
      </c>
      <c r="KX108" s="16">
        <v>264799055</v>
      </c>
      <c r="KY108" s="16">
        <v>7.6251300000000004</v>
      </c>
      <c r="KZ108" s="16">
        <v>132996</v>
      </c>
      <c r="LA108" s="16">
        <v>284002378</v>
      </c>
      <c r="LB108" s="16">
        <v>0.46828999999999998</v>
      </c>
      <c r="LC108" s="16">
        <v>7.6251300000000004</v>
      </c>
      <c r="LD108" s="16">
        <v>8.0934200000000001</v>
      </c>
      <c r="LE108" s="16">
        <v>157485</v>
      </c>
      <c r="LF108" s="16">
        <v>0</v>
      </c>
      <c r="LG108" s="16">
        <v>26491</v>
      </c>
      <c r="LH108" s="16">
        <v>29100</v>
      </c>
      <c r="LI108" s="16">
        <v>0</v>
      </c>
      <c r="LJ108" s="16">
        <v>13410</v>
      </c>
      <c r="LK108" s="16">
        <v>1682</v>
      </c>
      <c r="LL108" s="16">
        <v>38965</v>
      </c>
      <c r="LM108" s="16">
        <v>189203</v>
      </c>
      <c r="LN108" s="16">
        <v>2825883</v>
      </c>
      <c r="LO108" s="18">
        <v>189203</v>
      </c>
      <c r="LP108" s="16">
        <v>2636680</v>
      </c>
      <c r="LQ108" s="16">
        <v>4789293</v>
      </c>
      <c r="LR108" s="18">
        <v>0</v>
      </c>
      <c r="LS108" s="18">
        <v>0</v>
      </c>
      <c r="LT108" s="18">
        <v>272829</v>
      </c>
      <c r="LU108" s="16">
        <v>0</v>
      </c>
      <c r="LV108" s="16">
        <v>76350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2152124</v>
      </c>
      <c r="MC108" s="16">
        <v>76350</v>
      </c>
      <c r="MD108" s="16">
        <v>0</v>
      </c>
      <c r="ME108" s="16">
        <v>139833</v>
      </c>
      <c r="MF108" s="16">
        <v>0</v>
      </c>
      <c r="MG108" s="16">
        <v>19099</v>
      </c>
      <c r="MH108" s="16">
        <v>1533</v>
      </c>
      <c r="MI108" s="16">
        <v>0</v>
      </c>
      <c r="MJ108" s="16">
        <v>2388939</v>
      </c>
      <c r="MK108" s="16">
        <v>284002378</v>
      </c>
      <c r="ML108" s="16">
        <v>1</v>
      </c>
      <c r="MM108" s="16">
        <v>284002</v>
      </c>
      <c r="MN108" s="16">
        <v>0</v>
      </c>
      <c r="MO108" s="16">
        <v>2796656</v>
      </c>
      <c r="MP108" s="16">
        <v>0</v>
      </c>
      <c r="MQ108" s="16">
        <v>284002</v>
      </c>
      <c r="MR108" s="16">
        <v>0</v>
      </c>
      <c r="MS108" s="16">
        <v>284002</v>
      </c>
      <c r="MT108" s="17">
        <v>0.05</v>
      </c>
      <c r="MU108" s="17">
        <v>0</v>
      </c>
      <c r="MV108" s="17">
        <v>0</v>
      </c>
      <c r="MW108" s="17">
        <v>0</v>
      </c>
      <c r="MX108" s="17">
        <v>0</v>
      </c>
      <c r="MY108" s="17">
        <v>0.05</v>
      </c>
      <c r="MZ108" s="16">
        <v>139833</v>
      </c>
      <c r="NA108" s="16">
        <v>0</v>
      </c>
      <c r="NB108" s="18">
        <v>0</v>
      </c>
      <c r="NC108" s="16">
        <v>0</v>
      </c>
      <c r="ND108" s="17">
        <v>139833</v>
      </c>
      <c r="NE108" s="16">
        <v>200000</v>
      </c>
      <c r="NF108" s="16">
        <v>0</v>
      </c>
      <c r="NG108" s="16">
        <v>93721</v>
      </c>
      <c r="NH108" s="16">
        <v>0</v>
      </c>
      <c r="NI108" s="16">
        <v>0</v>
      </c>
      <c r="NJ108" s="17">
        <v>0</v>
      </c>
      <c r="NK108" s="17">
        <v>421262</v>
      </c>
    </row>
    <row r="109" spans="1:375" x14ac:dyDescent="0.55000000000000004">
      <c r="A109" s="13" t="s">
        <v>1189</v>
      </c>
      <c r="B109" s="13" t="s">
        <v>1259</v>
      </c>
      <c r="C109" s="13" t="s">
        <v>205</v>
      </c>
      <c r="D109" s="13" t="s">
        <v>206</v>
      </c>
      <c r="E109" s="14">
        <v>1568.3</v>
      </c>
      <c r="F109" s="15">
        <v>-1.21</v>
      </c>
      <c r="G109" s="16">
        <v>7413</v>
      </c>
      <c r="H109" s="16">
        <v>-8970</v>
      </c>
      <c r="I109" s="16">
        <v>6553</v>
      </c>
      <c r="J109" s="15">
        <v>-1.21</v>
      </c>
      <c r="K109" s="16">
        <v>-7929</v>
      </c>
      <c r="L109" s="16">
        <v>7413</v>
      </c>
      <c r="M109" s="16">
        <v>222</v>
      </c>
      <c r="N109" s="16">
        <v>7635</v>
      </c>
      <c r="O109" s="17">
        <v>652.44000000000005</v>
      </c>
      <c r="P109" s="17">
        <v>259.41000000000003</v>
      </c>
      <c r="Q109" s="14">
        <v>1568.3</v>
      </c>
      <c r="R109" s="17">
        <v>1827.71</v>
      </c>
      <c r="S109" s="17">
        <v>4.28</v>
      </c>
      <c r="T109" s="17">
        <v>1831.99</v>
      </c>
      <c r="U109" s="15">
        <v>20.52</v>
      </c>
      <c r="V109" s="15">
        <v>8.6199999999999992</v>
      </c>
      <c r="W109" s="15">
        <f>Data_AidAndLevy4[[#This Row],[L310]]*Data_AidAndLevy4[[#This Row],[L203]]</f>
        <v>65813.7</v>
      </c>
      <c r="X109" s="17">
        <v>12.1</v>
      </c>
      <c r="Y109" s="17">
        <f>Data_AidAndLevy4[[#This Row],[L311]]*Data_AidAndLevy4[[#This Row],[L203]]</f>
        <v>92383.5</v>
      </c>
      <c r="Z109" s="15">
        <v>0</v>
      </c>
      <c r="AA109" s="15">
        <v>41.24</v>
      </c>
      <c r="AB109" s="17">
        <v>1827.71</v>
      </c>
      <c r="AC109" s="15">
        <v>1868.95</v>
      </c>
      <c r="AD109" s="17">
        <v>259.41000000000003</v>
      </c>
      <c r="AE109" s="15">
        <v>1609.54</v>
      </c>
      <c r="AF109" s="16">
        <v>7635</v>
      </c>
      <c r="AG109" s="14">
        <v>1568.3</v>
      </c>
      <c r="AH109" s="16">
        <v>11973971</v>
      </c>
      <c r="AI109" s="16">
        <v>11915656</v>
      </c>
      <c r="AJ109" s="17">
        <v>1.01</v>
      </c>
      <c r="AK109" s="16">
        <v>12034813</v>
      </c>
      <c r="AL109" s="16">
        <v>11973971</v>
      </c>
      <c r="AM109" s="16">
        <v>60842</v>
      </c>
      <c r="AN109" s="16">
        <v>7635</v>
      </c>
      <c r="AO109" s="15">
        <v>41.24</v>
      </c>
      <c r="AP109" s="16">
        <v>314867</v>
      </c>
      <c r="AQ109" s="16">
        <v>7635</v>
      </c>
      <c r="AR109" s="17">
        <v>259.41000000000003</v>
      </c>
      <c r="AS109" s="16">
        <v>1980595</v>
      </c>
      <c r="AT109" s="17">
        <v>671.51</v>
      </c>
      <c r="AU109" s="14">
        <v>1568.3</v>
      </c>
      <c r="AV109" s="16">
        <v>1053129</v>
      </c>
      <c r="AW109" s="16">
        <v>1048732</v>
      </c>
      <c r="AX109" s="16">
        <v>1053129</v>
      </c>
      <c r="AY109" s="16">
        <v>0</v>
      </c>
      <c r="AZ109" s="16">
        <v>1053129</v>
      </c>
      <c r="BA109" s="16">
        <v>1053129</v>
      </c>
      <c r="BB109" s="17">
        <v>70.92</v>
      </c>
      <c r="BC109" s="14">
        <v>1568.3</v>
      </c>
      <c r="BD109" s="16">
        <v>111224</v>
      </c>
      <c r="BE109" s="16">
        <v>110525</v>
      </c>
      <c r="BF109" s="16">
        <v>111224</v>
      </c>
      <c r="BG109" s="16">
        <v>0</v>
      </c>
      <c r="BH109" s="16">
        <v>111224</v>
      </c>
      <c r="BI109" s="16">
        <v>111224</v>
      </c>
      <c r="BJ109" s="17">
        <v>77.760000000000005</v>
      </c>
      <c r="BK109" s="14">
        <v>1568.3</v>
      </c>
      <c r="BL109" s="16">
        <v>121951</v>
      </c>
      <c r="BM109" s="16">
        <v>121214</v>
      </c>
      <c r="BN109" s="16">
        <v>121951</v>
      </c>
      <c r="BO109" s="16">
        <v>0</v>
      </c>
      <c r="BP109" s="16">
        <v>121951</v>
      </c>
      <c r="BQ109" s="16">
        <v>121951</v>
      </c>
      <c r="BR109" s="17">
        <v>368.53</v>
      </c>
      <c r="BS109" s="14">
        <v>1568.3</v>
      </c>
      <c r="BT109" s="16">
        <v>577966</v>
      </c>
      <c r="BU109" s="16">
        <v>575128</v>
      </c>
      <c r="BV109" s="16">
        <v>577966</v>
      </c>
      <c r="BW109" s="16">
        <v>0</v>
      </c>
      <c r="BX109" s="16">
        <v>577966</v>
      </c>
      <c r="BY109" s="16">
        <v>577966</v>
      </c>
      <c r="BZ109" s="17">
        <v>331.3</v>
      </c>
      <c r="CA109" s="17">
        <v>1827.71</v>
      </c>
      <c r="CB109" s="16">
        <v>605520</v>
      </c>
      <c r="CC109" s="16">
        <v>606355</v>
      </c>
      <c r="CD109" s="16">
        <v>0</v>
      </c>
      <c r="CE109" s="16">
        <v>606355</v>
      </c>
      <c r="CF109" s="16">
        <v>605520</v>
      </c>
      <c r="CG109" s="16">
        <v>835</v>
      </c>
      <c r="CH109" s="14">
        <v>1568.3</v>
      </c>
      <c r="CI109" s="16">
        <v>125</v>
      </c>
      <c r="CJ109" s="14">
        <v>0</v>
      </c>
      <c r="CK109" s="16">
        <v>1693</v>
      </c>
      <c r="CL109" s="17">
        <v>62.14</v>
      </c>
      <c r="CM109" s="16">
        <v>105203</v>
      </c>
      <c r="CN109" s="16">
        <v>1693</v>
      </c>
      <c r="CO109" s="17">
        <v>68.3</v>
      </c>
      <c r="CP109" s="16">
        <v>115632</v>
      </c>
      <c r="CQ109" s="17">
        <v>4.28</v>
      </c>
      <c r="CR109" s="17">
        <v>331.3</v>
      </c>
      <c r="CS109" s="16">
        <v>1418</v>
      </c>
      <c r="CT109" s="17">
        <v>33.299999999999997</v>
      </c>
      <c r="CU109" s="17">
        <v>1827.71</v>
      </c>
      <c r="CV109" s="16">
        <v>60863</v>
      </c>
      <c r="CW109" s="16">
        <v>60903</v>
      </c>
      <c r="CX109" s="16">
        <v>60863</v>
      </c>
      <c r="CY109" s="16">
        <v>40</v>
      </c>
      <c r="CZ109" s="16">
        <v>60863</v>
      </c>
      <c r="DA109" s="16">
        <v>60903</v>
      </c>
      <c r="DB109" s="17">
        <v>3.65</v>
      </c>
      <c r="DC109" s="17">
        <v>1827.71</v>
      </c>
      <c r="DD109" s="16">
        <v>6671</v>
      </c>
      <c r="DE109" s="16">
        <v>6656</v>
      </c>
      <c r="DF109" s="16">
        <v>6671</v>
      </c>
      <c r="DG109" s="16">
        <v>0</v>
      </c>
      <c r="DH109" s="16">
        <v>6671</v>
      </c>
      <c r="DI109" s="16">
        <v>6671</v>
      </c>
      <c r="DJ109" s="16">
        <v>11973971</v>
      </c>
      <c r="DK109" s="16">
        <v>60842</v>
      </c>
      <c r="DL109" s="16">
        <v>314867</v>
      </c>
      <c r="DM109" s="16">
        <v>1980595</v>
      </c>
      <c r="DN109" s="16">
        <v>1053129</v>
      </c>
      <c r="DO109" s="16">
        <v>111224</v>
      </c>
      <c r="DP109" s="16">
        <v>121951</v>
      </c>
      <c r="DQ109" s="16">
        <v>577966</v>
      </c>
      <c r="DR109" s="16">
        <v>605520</v>
      </c>
      <c r="DS109" s="16">
        <v>835</v>
      </c>
      <c r="DT109" s="16">
        <v>105203</v>
      </c>
      <c r="DU109" s="16">
        <v>115632</v>
      </c>
      <c r="DV109" s="16">
        <v>1418</v>
      </c>
      <c r="DW109" s="16">
        <v>60903</v>
      </c>
      <c r="DX109" s="16">
        <v>6671</v>
      </c>
      <c r="DY109" s="16">
        <v>120885</v>
      </c>
      <c r="DZ109" s="16">
        <v>523161</v>
      </c>
      <c r="EA109" s="16">
        <v>-8970</v>
      </c>
      <c r="EB109" s="16">
        <v>17484033</v>
      </c>
      <c r="EC109" s="16">
        <v>898121606</v>
      </c>
      <c r="ED109" s="18">
        <v>5.4</v>
      </c>
      <c r="EE109" s="16">
        <v>4849857</v>
      </c>
      <c r="EF109" s="16">
        <v>62792</v>
      </c>
      <c r="EG109" s="16">
        <v>61892</v>
      </c>
      <c r="EH109" s="16">
        <v>900</v>
      </c>
      <c r="EI109" s="16">
        <v>4849857</v>
      </c>
      <c r="EJ109" s="16">
        <v>4850757</v>
      </c>
      <c r="EK109" s="16">
        <v>155802174</v>
      </c>
      <c r="EL109" s="16">
        <v>137648494</v>
      </c>
      <c r="EM109" s="16">
        <v>18153680</v>
      </c>
      <c r="EN109" s="18">
        <v>5.4</v>
      </c>
      <c r="EO109" s="16">
        <v>98030</v>
      </c>
      <c r="EP109" s="16">
        <v>0</v>
      </c>
      <c r="EQ109" s="16">
        <v>0</v>
      </c>
      <c r="ER109" s="16">
        <v>0</v>
      </c>
      <c r="ES109" s="16">
        <v>98030</v>
      </c>
      <c r="ET109" s="16">
        <v>98030</v>
      </c>
      <c r="EU109" s="16">
        <v>4850757</v>
      </c>
      <c r="EV109" s="16">
        <v>4948787</v>
      </c>
      <c r="EW109" s="16">
        <v>6749</v>
      </c>
      <c r="EX109" s="15">
        <v>1609.54</v>
      </c>
      <c r="EY109" s="16">
        <v>10862785</v>
      </c>
      <c r="EZ109" s="16">
        <v>6749</v>
      </c>
      <c r="FA109" s="17">
        <v>259.41000000000003</v>
      </c>
      <c r="FB109" s="16">
        <v>1750758</v>
      </c>
      <c r="FC109" s="16">
        <v>264</v>
      </c>
      <c r="FD109" s="17">
        <v>1831.99</v>
      </c>
      <c r="FE109" s="16">
        <v>483645</v>
      </c>
      <c r="FF109" s="16">
        <v>60903</v>
      </c>
      <c r="FG109" s="16">
        <v>6671</v>
      </c>
      <c r="FH109" s="16">
        <v>551219</v>
      </c>
      <c r="FI109" s="16">
        <v>10862785</v>
      </c>
      <c r="FJ109" s="16">
        <v>1750758</v>
      </c>
      <c r="FK109" s="16">
        <v>-7929</v>
      </c>
      <c r="FL109" s="16">
        <v>1053129</v>
      </c>
      <c r="FM109" s="16">
        <v>111224</v>
      </c>
      <c r="FN109" s="16">
        <v>121951</v>
      </c>
      <c r="FO109" s="16">
        <v>577966</v>
      </c>
      <c r="FP109" s="16">
        <v>15021103</v>
      </c>
      <c r="FQ109" s="16">
        <v>4948787</v>
      </c>
      <c r="FR109" s="16">
        <v>10072316</v>
      </c>
      <c r="FS109" s="15">
        <v>1868.95</v>
      </c>
      <c r="FT109" s="16">
        <v>300</v>
      </c>
      <c r="FU109" s="16">
        <v>560685</v>
      </c>
      <c r="FV109" s="16">
        <v>10072316</v>
      </c>
      <c r="FW109" s="16">
        <v>0</v>
      </c>
      <c r="FX109" s="14">
        <v>25</v>
      </c>
      <c r="FY109" s="16">
        <v>7635</v>
      </c>
      <c r="FZ109" s="16">
        <v>190875</v>
      </c>
      <c r="GA109" s="14">
        <v>0</v>
      </c>
      <c r="GB109" s="16">
        <v>7413</v>
      </c>
      <c r="GC109" s="16">
        <v>0</v>
      </c>
      <c r="GD109" s="16">
        <v>190875</v>
      </c>
      <c r="GE109" s="16">
        <v>190875</v>
      </c>
      <c r="GF109" s="16">
        <v>17484033</v>
      </c>
      <c r="GG109" s="16">
        <v>15021103</v>
      </c>
      <c r="GH109" s="16">
        <v>0</v>
      </c>
      <c r="GI109" s="16">
        <v>2462930</v>
      </c>
      <c r="GJ109" s="16">
        <v>898121606</v>
      </c>
      <c r="GK109" s="16">
        <v>879428547</v>
      </c>
      <c r="GL109" s="16">
        <v>18693059</v>
      </c>
      <c r="GM109" s="16">
        <v>879428547</v>
      </c>
      <c r="GN109" s="18">
        <v>2.1299999999999999E-2</v>
      </c>
      <c r="GO109" s="16">
        <v>37405</v>
      </c>
      <c r="GP109" s="16">
        <v>797</v>
      </c>
      <c r="GQ109" s="16">
        <v>37405</v>
      </c>
      <c r="GR109" s="16">
        <v>797</v>
      </c>
      <c r="GS109" s="16">
        <v>36608</v>
      </c>
      <c r="GT109" s="16">
        <v>886</v>
      </c>
      <c r="GU109" s="16">
        <v>685</v>
      </c>
      <c r="GV109" s="16">
        <v>201</v>
      </c>
      <c r="GW109" s="15">
        <v>1868.95</v>
      </c>
      <c r="GX109" s="16">
        <v>375659</v>
      </c>
      <c r="GY109" s="15">
        <v>1868.95</v>
      </c>
      <c r="GZ109" s="16">
        <v>10</v>
      </c>
      <c r="HA109" s="16">
        <v>18690</v>
      </c>
      <c r="HB109" s="15">
        <v>1868.95</v>
      </c>
      <c r="HC109" s="16">
        <v>7635</v>
      </c>
      <c r="HD109" s="15">
        <v>0.11600000000000001</v>
      </c>
      <c r="HE109" s="16">
        <v>1655890</v>
      </c>
      <c r="HF109" s="16">
        <v>375659</v>
      </c>
      <c r="HG109" s="16">
        <v>18690</v>
      </c>
      <c r="HH109" s="16">
        <v>1261541</v>
      </c>
      <c r="HI109" s="16">
        <v>898121606</v>
      </c>
      <c r="HJ109" s="18">
        <v>1.4046400000000001</v>
      </c>
      <c r="HK109" s="18">
        <v>1.9617800000000001</v>
      </c>
      <c r="HL109" s="18">
        <v>0</v>
      </c>
      <c r="HM109" s="16">
        <v>898121606</v>
      </c>
      <c r="HN109" s="16">
        <v>0</v>
      </c>
      <c r="HO109" s="16">
        <v>7635</v>
      </c>
      <c r="HP109" s="17">
        <v>0</v>
      </c>
      <c r="HQ109" s="16">
        <v>0</v>
      </c>
      <c r="HR109" s="15">
        <v>1868.95</v>
      </c>
      <c r="HS109" s="16">
        <v>0</v>
      </c>
      <c r="HT109" s="16">
        <v>2462930</v>
      </c>
      <c r="HU109" s="16">
        <v>36608</v>
      </c>
      <c r="HV109" s="16">
        <v>0</v>
      </c>
      <c r="HW109" s="16">
        <v>0</v>
      </c>
      <c r="HX109" s="16">
        <v>120885</v>
      </c>
      <c r="HY109" s="16">
        <v>375659</v>
      </c>
      <c r="HZ109" s="16">
        <v>18690</v>
      </c>
      <c r="IA109" s="16">
        <v>0</v>
      </c>
      <c r="IB109" s="16">
        <v>0</v>
      </c>
      <c r="IC109" s="16">
        <v>2152858</v>
      </c>
      <c r="ID109" s="16">
        <v>10072316</v>
      </c>
      <c r="IE109" s="16">
        <v>0</v>
      </c>
      <c r="IF109" s="16">
        <v>36608</v>
      </c>
      <c r="IG109" s="16">
        <v>0</v>
      </c>
      <c r="IH109" s="16">
        <v>0</v>
      </c>
      <c r="II109" s="16">
        <v>120885</v>
      </c>
      <c r="IJ109" s="16">
        <v>375659</v>
      </c>
      <c r="IK109" s="16">
        <v>18690</v>
      </c>
      <c r="IL109" s="16">
        <v>0</v>
      </c>
      <c r="IM109" s="16">
        <v>0</v>
      </c>
      <c r="IN109" s="16">
        <v>0</v>
      </c>
      <c r="IO109" s="16">
        <v>190875</v>
      </c>
      <c r="IP109" s="16">
        <v>10573263</v>
      </c>
      <c r="IQ109" s="16">
        <v>11973971</v>
      </c>
      <c r="IR109" s="16">
        <v>60842</v>
      </c>
      <c r="IS109" s="16">
        <v>12034813</v>
      </c>
      <c r="IT109" s="19">
        <v>0.1</v>
      </c>
      <c r="IU109" s="16">
        <v>1203481</v>
      </c>
      <c r="IV109" s="16">
        <v>898121606</v>
      </c>
      <c r="IW109" s="14">
        <v>1568.3</v>
      </c>
      <c r="IX109" s="16">
        <v>572672</v>
      </c>
      <c r="IY109" s="16">
        <v>416026</v>
      </c>
      <c r="IZ109" s="16">
        <v>572672</v>
      </c>
      <c r="JA109" s="17">
        <v>0.25</v>
      </c>
      <c r="JB109" s="19">
        <v>0.18160000000000001</v>
      </c>
      <c r="JC109" s="16">
        <v>1203481</v>
      </c>
      <c r="JD109" s="16">
        <v>218552</v>
      </c>
      <c r="JE109" s="17">
        <v>0.01</v>
      </c>
      <c r="JF109" s="16">
        <v>16175255</v>
      </c>
      <c r="JG109" s="16">
        <v>161753</v>
      </c>
      <c r="JH109" s="16">
        <v>1203481</v>
      </c>
      <c r="JI109" s="16">
        <v>218552</v>
      </c>
      <c r="JJ109" s="16">
        <v>161753</v>
      </c>
      <c r="JK109" s="16">
        <v>823176</v>
      </c>
      <c r="JL109" s="16">
        <v>218552</v>
      </c>
      <c r="JM109" s="18">
        <v>0</v>
      </c>
      <c r="JN109" s="16">
        <v>0</v>
      </c>
      <c r="JO109" s="16">
        <v>161753</v>
      </c>
      <c r="JP109" s="16">
        <v>823176</v>
      </c>
      <c r="JQ109" s="16">
        <v>984929</v>
      </c>
      <c r="JR109" s="16">
        <v>12034813</v>
      </c>
      <c r="JS109" s="19">
        <v>0</v>
      </c>
      <c r="JT109" s="16">
        <v>0</v>
      </c>
      <c r="JU109" s="17">
        <v>0</v>
      </c>
      <c r="JV109" s="16">
        <v>16175255</v>
      </c>
      <c r="JW109" s="16">
        <v>0</v>
      </c>
      <c r="JX109" s="16">
        <v>0</v>
      </c>
      <c r="JY109" s="16">
        <v>0</v>
      </c>
      <c r="JZ109" s="16">
        <v>0</v>
      </c>
      <c r="KA109" s="16">
        <v>27743</v>
      </c>
      <c r="KB109" s="16">
        <v>27345</v>
      </c>
      <c r="KC109" s="16">
        <v>398</v>
      </c>
      <c r="KD109" s="16">
        <v>2152858</v>
      </c>
      <c r="KE109" s="16">
        <v>398</v>
      </c>
      <c r="KF109" s="16">
        <v>2152460</v>
      </c>
      <c r="KG109" s="16">
        <v>900</v>
      </c>
      <c r="KH109" s="16">
        <v>398</v>
      </c>
      <c r="KI109" s="16">
        <v>1298</v>
      </c>
      <c r="KJ109" s="16">
        <v>4849857</v>
      </c>
      <c r="KK109" s="16">
        <v>2152460</v>
      </c>
      <c r="KL109" s="18">
        <v>7002317</v>
      </c>
      <c r="KM109" s="16">
        <v>823176</v>
      </c>
      <c r="KN109" s="16">
        <v>0</v>
      </c>
      <c r="KO109" s="16">
        <v>0</v>
      </c>
      <c r="KP109" s="16">
        <v>0</v>
      </c>
      <c r="KQ109" s="16">
        <v>7825493</v>
      </c>
      <c r="KR109" s="16">
        <v>400000</v>
      </c>
      <c r="KS109" s="16">
        <v>0</v>
      </c>
      <c r="KT109" s="16">
        <v>0</v>
      </c>
      <c r="KU109" s="16">
        <v>8225493</v>
      </c>
      <c r="KV109" s="16">
        <v>823176</v>
      </c>
      <c r="KW109" s="16">
        <v>7402317</v>
      </c>
      <c r="KX109" s="16">
        <v>898121606</v>
      </c>
      <c r="KY109" s="16">
        <v>8.2420000000000009</v>
      </c>
      <c r="KZ109" s="16">
        <v>823176</v>
      </c>
      <c r="LA109" s="16">
        <v>914570622</v>
      </c>
      <c r="LB109" s="16">
        <v>0.90007000000000004</v>
      </c>
      <c r="LC109" s="16">
        <v>8.2420000000000009</v>
      </c>
      <c r="LD109" s="16">
        <v>9.1420700000000004</v>
      </c>
      <c r="LE109" s="16">
        <v>605520</v>
      </c>
      <c r="LF109" s="16">
        <v>835</v>
      </c>
      <c r="LG109" s="16">
        <v>105203</v>
      </c>
      <c r="LH109" s="16">
        <v>115632</v>
      </c>
      <c r="LI109" s="16">
        <v>1418</v>
      </c>
      <c r="LJ109" s="16">
        <v>60903</v>
      </c>
      <c r="LK109" s="16">
        <v>6671</v>
      </c>
      <c r="LL109" s="16">
        <v>120885</v>
      </c>
      <c r="LM109" s="16">
        <v>775297</v>
      </c>
      <c r="LN109" s="16">
        <v>10573263</v>
      </c>
      <c r="LO109" s="18">
        <v>775297</v>
      </c>
      <c r="LP109" s="16">
        <v>9797966</v>
      </c>
      <c r="LQ109" s="16">
        <v>17484033</v>
      </c>
      <c r="LR109" s="18">
        <v>0</v>
      </c>
      <c r="LS109" s="18">
        <v>0</v>
      </c>
      <c r="LT109" s="18">
        <v>984929</v>
      </c>
      <c r="LU109" s="16">
        <v>0</v>
      </c>
      <c r="LV109" s="16">
        <v>190875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7825493</v>
      </c>
      <c r="MC109" s="16">
        <v>190875</v>
      </c>
      <c r="MD109" s="16">
        <v>0</v>
      </c>
      <c r="ME109" s="16">
        <v>161753</v>
      </c>
      <c r="MF109" s="16">
        <v>0</v>
      </c>
      <c r="MG109" s="16">
        <v>98030</v>
      </c>
      <c r="MH109" s="16">
        <v>1298</v>
      </c>
      <c r="MI109" s="16">
        <v>0</v>
      </c>
      <c r="MJ109" s="16">
        <v>8277449</v>
      </c>
      <c r="MK109" s="16">
        <v>914570622</v>
      </c>
      <c r="ML109" s="16">
        <v>0.67</v>
      </c>
      <c r="MM109" s="16">
        <v>612762</v>
      </c>
      <c r="MN109" s="16">
        <v>0</v>
      </c>
      <c r="MO109" s="16">
        <v>16175255</v>
      </c>
      <c r="MP109" s="16">
        <v>0</v>
      </c>
      <c r="MQ109" s="16">
        <v>612762</v>
      </c>
      <c r="MR109" s="16">
        <v>0</v>
      </c>
      <c r="MS109" s="16">
        <v>612762</v>
      </c>
      <c r="MT109" s="17">
        <v>0.01</v>
      </c>
      <c r="MU109" s="17">
        <v>0</v>
      </c>
      <c r="MV109" s="17">
        <v>0</v>
      </c>
      <c r="MW109" s="17">
        <v>0</v>
      </c>
      <c r="MX109" s="17">
        <v>0</v>
      </c>
      <c r="MY109" s="17">
        <v>0.01</v>
      </c>
      <c r="MZ109" s="16">
        <v>161753</v>
      </c>
      <c r="NA109" s="16">
        <v>0</v>
      </c>
      <c r="NB109" s="18">
        <v>0</v>
      </c>
      <c r="NC109" s="16">
        <v>0</v>
      </c>
      <c r="ND109" s="17">
        <v>161753</v>
      </c>
      <c r="NE109" s="16">
        <v>400000</v>
      </c>
      <c r="NF109" s="16">
        <v>0</v>
      </c>
      <c r="NG109" s="16">
        <v>301808</v>
      </c>
      <c r="NH109" s="16">
        <v>0</v>
      </c>
      <c r="NI109" s="16">
        <v>0</v>
      </c>
      <c r="NJ109" s="17">
        <v>0</v>
      </c>
      <c r="NK109" s="17">
        <v>0</v>
      </c>
    </row>
    <row r="110" spans="1:375" x14ac:dyDescent="0.55000000000000004">
      <c r="A110" s="13" t="s">
        <v>1177</v>
      </c>
      <c r="B110" s="13" t="s">
        <v>1260</v>
      </c>
      <c r="C110" s="13" t="s">
        <v>207</v>
      </c>
      <c r="D110" s="13" t="s">
        <v>208</v>
      </c>
      <c r="E110" s="14">
        <v>1055.4000000000001</v>
      </c>
      <c r="F110" s="15">
        <v>0</v>
      </c>
      <c r="G110" s="16">
        <v>7413</v>
      </c>
      <c r="H110" s="16">
        <v>0</v>
      </c>
      <c r="I110" s="16">
        <v>6553</v>
      </c>
      <c r="J110" s="15">
        <v>0</v>
      </c>
      <c r="K110" s="16">
        <v>0</v>
      </c>
      <c r="L110" s="16">
        <v>7413</v>
      </c>
      <c r="M110" s="16">
        <v>222</v>
      </c>
      <c r="N110" s="16">
        <v>7635</v>
      </c>
      <c r="O110" s="17">
        <v>669.75</v>
      </c>
      <c r="P110" s="17">
        <v>151.97999999999999</v>
      </c>
      <c r="Q110" s="14">
        <v>1055.4000000000001</v>
      </c>
      <c r="R110" s="17">
        <v>1207.3800000000001</v>
      </c>
      <c r="S110" s="17">
        <v>1.52</v>
      </c>
      <c r="T110" s="17">
        <v>1208.9000000000001</v>
      </c>
      <c r="U110" s="15">
        <v>23.57</v>
      </c>
      <c r="V110" s="15">
        <v>4.9470000000000001</v>
      </c>
      <c r="W110" s="15">
        <f>Data_AidAndLevy4[[#This Row],[L310]]*Data_AidAndLevy4[[#This Row],[L203]]</f>
        <v>37770.345000000001</v>
      </c>
      <c r="X110" s="17">
        <v>5.6</v>
      </c>
      <c r="Y110" s="17">
        <f>Data_AidAndLevy4[[#This Row],[L311]]*Data_AidAndLevy4[[#This Row],[L203]]</f>
        <v>42756</v>
      </c>
      <c r="Z110" s="15">
        <v>0</v>
      </c>
      <c r="AA110" s="15">
        <v>34.116999999999997</v>
      </c>
      <c r="AB110" s="17">
        <v>1207.3800000000001</v>
      </c>
      <c r="AC110" s="15">
        <v>1241.4970000000001</v>
      </c>
      <c r="AD110" s="17">
        <v>151.97999999999999</v>
      </c>
      <c r="AE110" s="15">
        <v>1089.5170000000001</v>
      </c>
      <c r="AF110" s="16">
        <v>7635</v>
      </c>
      <c r="AG110" s="14">
        <v>1055.4000000000001</v>
      </c>
      <c r="AH110" s="16">
        <v>8057979</v>
      </c>
      <c r="AI110" s="16">
        <v>7842954</v>
      </c>
      <c r="AJ110" s="17">
        <v>1.01</v>
      </c>
      <c r="AK110" s="16">
        <v>7921384</v>
      </c>
      <c r="AL110" s="16">
        <v>8057979</v>
      </c>
      <c r="AM110" s="16">
        <v>0</v>
      </c>
      <c r="AN110" s="16">
        <v>7635</v>
      </c>
      <c r="AO110" s="15">
        <v>34.116999999999997</v>
      </c>
      <c r="AP110" s="16">
        <v>260483</v>
      </c>
      <c r="AQ110" s="16">
        <v>7635</v>
      </c>
      <c r="AR110" s="17">
        <v>151.97999999999999</v>
      </c>
      <c r="AS110" s="16">
        <v>1160367</v>
      </c>
      <c r="AT110" s="17">
        <v>688.82</v>
      </c>
      <c r="AU110" s="14">
        <v>1055.4000000000001</v>
      </c>
      <c r="AV110" s="16">
        <v>726981</v>
      </c>
      <c r="AW110" s="16">
        <v>708596</v>
      </c>
      <c r="AX110" s="16">
        <v>726981</v>
      </c>
      <c r="AY110" s="16">
        <v>0</v>
      </c>
      <c r="AZ110" s="16">
        <v>726981</v>
      </c>
      <c r="BA110" s="16">
        <v>726981</v>
      </c>
      <c r="BB110" s="17">
        <v>79.959999999999994</v>
      </c>
      <c r="BC110" s="14">
        <v>1055.4000000000001</v>
      </c>
      <c r="BD110" s="16">
        <v>84390</v>
      </c>
      <c r="BE110" s="16">
        <v>82312</v>
      </c>
      <c r="BF110" s="16">
        <v>84390</v>
      </c>
      <c r="BG110" s="16">
        <v>0</v>
      </c>
      <c r="BH110" s="16">
        <v>84390</v>
      </c>
      <c r="BI110" s="16">
        <v>84390</v>
      </c>
      <c r="BJ110" s="17">
        <v>78.319999999999993</v>
      </c>
      <c r="BK110" s="14">
        <v>1055.4000000000001</v>
      </c>
      <c r="BL110" s="16">
        <v>82659</v>
      </c>
      <c r="BM110" s="16">
        <v>80376</v>
      </c>
      <c r="BN110" s="16">
        <v>82659</v>
      </c>
      <c r="BO110" s="16">
        <v>0</v>
      </c>
      <c r="BP110" s="16">
        <v>82659</v>
      </c>
      <c r="BQ110" s="16">
        <v>82659</v>
      </c>
      <c r="BR110" s="17">
        <v>368.53</v>
      </c>
      <c r="BS110" s="14">
        <v>1055.4000000000001</v>
      </c>
      <c r="BT110" s="16">
        <v>388947</v>
      </c>
      <c r="BU110" s="16">
        <v>378552</v>
      </c>
      <c r="BV110" s="16">
        <v>388947</v>
      </c>
      <c r="BW110" s="16">
        <v>0</v>
      </c>
      <c r="BX110" s="16">
        <v>388947</v>
      </c>
      <c r="BY110" s="16">
        <v>388947</v>
      </c>
      <c r="BZ110" s="17">
        <v>337.26</v>
      </c>
      <c r="CA110" s="17">
        <v>1207.3800000000001</v>
      </c>
      <c r="CB110" s="16">
        <v>407201</v>
      </c>
      <c r="CC110" s="16">
        <v>391882</v>
      </c>
      <c r="CD110" s="16">
        <v>28887</v>
      </c>
      <c r="CE110" s="16">
        <v>420769</v>
      </c>
      <c r="CF110" s="16">
        <v>407201</v>
      </c>
      <c r="CG110" s="16">
        <v>13568</v>
      </c>
      <c r="CH110" s="14">
        <v>1055.4000000000001</v>
      </c>
      <c r="CI110" s="16">
        <v>31</v>
      </c>
      <c r="CJ110" s="14">
        <v>0</v>
      </c>
      <c r="CK110" s="16">
        <v>1086</v>
      </c>
      <c r="CL110" s="17">
        <v>62.47</v>
      </c>
      <c r="CM110" s="16">
        <v>67842</v>
      </c>
      <c r="CN110" s="16">
        <v>1086</v>
      </c>
      <c r="CO110" s="17">
        <v>69.650000000000006</v>
      </c>
      <c r="CP110" s="16">
        <v>75640</v>
      </c>
      <c r="CQ110" s="17">
        <v>1.52</v>
      </c>
      <c r="CR110" s="17">
        <v>337.26</v>
      </c>
      <c r="CS110" s="16">
        <v>513</v>
      </c>
      <c r="CT110" s="17">
        <v>41.7</v>
      </c>
      <c r="CU110" s="17">
        <v>1207.3800000000001</v>
      </c>
      <c r="CV110" s="16">
        <v>50348</v>
      </c>
      <c r="CW110" s="16">
        <v>48695</v>
      </c>
      <c r="CX110" s="16">
        <v>50348</v>
      </c>
      <c r="CY110" s="16">
        <v>0</v>
      </c>
      <c r="CZ110" s="16">
        <v>50348</v>
      </c>
      <c r="DA110" s="16">
        <v>50348</v>
      </c>
      <c r="DB110" s="17">
        <v>4.8</v>
      </c>
      <c r="DC110" s="17">
        <v>1207.3800000000001</v>
      </c>
      <c r="DD110" s="16">
        <v>5795</v>
      </c>
      <c r="DE110" s="16">
        <v>5599</v>
      </c>
      <c r="DF110" s="16">
        <v>5795</v>
      </c>
      <c r="DG110" s="16">
        <v>0</v>
      </c>
      <c r="DH110" s="16">
        <v>5795</v>
      </c>
      <c r="DI110" s="16">
        <v>5795</v>
      </c>
      <c r="DJ110" s="16">
        <v>8057979</v>
      </c>
      <c r="DK110" s="16">
        <v>0</v>
      </c>
      <c r="DL110" s="16">
        <v>260483</v>
      </c>
      <c r="DM110" s="16">
        <v>1160367</v>
      </c>
      <c r="DN110" s="16">
        <v>726981</v>
      </c>
      <c r="DO110" s="16">
        <v>84390</v>
      </c>
      <c r="DP110" s="16">
        <v>82659</v>
      </c>
      <c r="DQ110" s="16">
        <v>388947</v>
      </c>
      <c r="DR110" s="16">
        <v>407201</v>
      </c>
      <c r="DS110" s="16">
        <v>13568</v>
      </c>
      <c r="DT110" s="16">
        <v>67842</v>
      </c>
      <c r="DU110" s="16">
        <v>75640</v>
      </c>
      <c r="DV110" s="16">
        <v>513</v>
      </c>
      <c r="DW110" s="16">
        <v>50348</v>
      </c>
      <c r="DX110" s="16">
        <v>5795</v>
      </c>
      <c r="DY110" s="16">
        <v>96540</v>
      </c>
      <c r="DZ110" s="16">
        <v>391184</v>
      </c>
      <c r="EA110" s="16">
        <v>0</v>
      </c>
      <c r="EB110" s="16">
        <v>11677357</v>
      </c>
      <c r="EC110" s="16">
        <v>470191920</v>
      </c>
      <c r="ED110" s="18">
        <v>5.4</v>
      </c>
      <c r="EE110" s="16">
        <v>2539036</v>
      </c>
      <c r="EF110" s="16">
        <v>18215</v>
      </c>
      <c r="EG110" s="16">
        <v>18013</v>
      </c>
      <c r="EH110" s="16">
        <v>202</v>
      </c>
      <c r="EI110" s="16">
        <v>2539036</v>
      </c>
      <c r="EJ110" s="16">
        <v>2539238</v>
      </c>
      <c r="EK110" s="16">
        <v>140969624</v>
      </c>
      <c r="EL110" s="16">
        <v>131552133</v>
      </c>
      <c r="EM110" s="16">
        <v>9417491</v>
      </c>
      <c r="EN110" s="18">
        <v>5.4</v>
      </c>
      <c r="EO110" s="16">
        <v>50854</v>
      </c>
      <c r="EP110" s="16">
        <v>0</v>
      </c>
      <c r="EQ110" s="16">
        <v>0</v>
      </c>
      <c r="ER110" s="16">
        <v>0</v>
      </c>
      <c r="ES110" s="16">
        <v>50854</v>
      </c>
      <c r="ET110" s="16">
        <v>50854</v>
      </c>
      <c r="EU110" s="16">
        <v>2539238</v>
      </c>
      <c r="EV110" s="16">
        <v>2590092</v>
      </c>
      <c r="EW110" s="16">
        <v>6749</v>
      </c>
      <c r="EX110" s="15">
        <v>1089.5170000000001</v>
      </c>
      <c r="EY110" s="16">
        <v>7353150</v>
      </c>
      <c r="EZ110" s="16">
        <v>6749</v>
      </c>
      <c r="FA110" s="17">
        <v>151.97999999999999</v>
      </c>
      <c r="FB110" s="16">
        <v>1025713</v>
      </c>
      <c r="FC110" s="16">
        <v>264</v>
      </c>
      <c r="FD110" s="17">
        <v>1208.9000000000001</v>
      </c>
      <c r="FE110" s="16">
        <v>319150</v>
      </c>
      <c r="FF110" s="16">
        <v>50348</v>
      </c>
      <c r="FG110" s="16">
        <v>5795</v>
      </c>
      <c r="FH110" s="16">
        <v>375293</v>
      </c>
      <c r="FI110" s="16">
        <v>7353150</v>
      </c>
      <c r="FJ110" s="16">
        <v>1025713</v>
      </c>
      <c r="FK110" s="16">
        <v>0</v>
      </c>
      <c r="FL110" s="16">
        <v>726981</v>
      </c>
      <c r="FM110" s="16">
        <v>84390</v>
      </c>
      <c r="FN110" s="16">
        <v>82659</v>
      </c>
      <c r="FO110" s="16">
        <v>388947</v>
      </c>
      <c r="FP110" s="16">
        <v>10037133</v>
      </c>
      <c r="FQ110" s="16">
        <v>2590092</v>
      </c>
      <c r="FR110" s="16">
        <v>7447041</v>
      </c>
      <c r="FS110" s="15">
        <v>1241.4970000000001</v>
      </c>
      <c r="FT110" s="16">
        <v>300</v>
      </c>
      <c r="FU110" s="16">
        <v>372449</v>
      </c>
      <c r="FV110" s="16">
        <v>7447041</v>
      </c>
      <c r="FW110" s="16">
        <v>0</v>
      </c>
      <c r="FX110" s="14">
        <v>28</v>
      </c>
      <c r="FY110" s="16">
        <v>7635</v>
      </c>
      <c r="FZ110" s="16">
        <v>213780</v>
      </c>
      <c r="GA110" s="14">
        <v>0</v>
      </c>
      <c r="GB110" s="16">
        <v>7413</v>
      </c>
      <c r="GC110" s="16">
        <v>0</v>
      </c>
      <c r="GD110" s="16">
        <v>213780</v>
      </c>
      <c r="GE110" s="16">
        <v>213780</v>
      </c>
      <c r="GF110" s="16">
        <v>11677357</v>
      </c>
      <c r="GG110" s="16">
        <v>10037133</v>
      </c>
      <c r="GH110" s="16">
        <v>0</v>
      </c>
      <c r="GI110" s="16">
        <v>1640224</v>
      </c>
      <c r="GJ110" s="16">
        <v>470191920</v>
      </c>
      <c r="GK110" s="16">
        <v>452542942</v>
      </c>
      <c r="GL110" s="16">
        <v>17648978</v>
      </c>
      <c r="GM110" s="16">
        <v>452542942</v>
      </c>
      <c r="GN110" s="18">
        <v>3.9E-2</v>
      </c>
      <c r="GO110" s="16">
        <v>35564</v>
      </c>
      <c r="GP110" s="16">
        <v>1387</v>
      </c>
      <c r="GQ110" s="16">
        <v>35564</v>
      </c>
      <c r="GR110" s="16">
        <v>1387</v>
      </c>
      <c r="GS110" s="16">
        <v>34177</v>
      </c>
      <c r="GT110" s="16">
        <v>886</v>
      </c>
      <c r="GU110" s="16">
        <v>685</v>
      </c>
      <c r="GV110" s="16">
        <v>201</v>
      </c>
      <c r="GW110" s="15">
        <v>1241.4970000000001</v>
      </c>
      <c r="GX110" s="16">
        <v>249541</v>
      </c>
      <c r="GY110" s="15">
        <v>1241.4970000000001</v>
      </c>
      <c r="GZ110" s="16">
        <v>10</v>
      </c>
      <c r="HA110" s="16">
        <v>12415</v>
      </c>
      <c r="HB110" s="15">
        <v>1241.4970000000001</v>
      </c>
      <c r="HC110" s="16">
        <v>7635</v>
      </c>
      <c r="HD110" s="15">
        <v>0.11600000000000001</v>
      </c>
      <c r="HE110" s="16">
        <v>1099966</v>
      </c>
      <c r="HF110" s="16">
        <v>249541</v>
      </c>
      <c r="HG110" s="16">
        <v>12415</v>
      </c>
      <c r="HH110" s="16">
        <v>838010</v>
      </c>
      <c r="HI110" s="16">
        <v>470191920</v>
      </c>
      <c r="HJ110" s="18">
        <v>1.78227</v>
      </c>
      <c r="HK110" s="18">
        <v>1.9617800000000001</v>
      </c>
      <c r="HL110" s="18">
        <v>0</v>
      </c>
      <c r="HM110" s="16">
        <v>470191920</v>
      </c>
      <c r="HN110" s="16">
        <v>0</v>
      </c>
      <c r="HO110" s="16">
        <v>7635</v>
      </c>
      <c r="HP110" s="17">
        <v>0</v>
      </c>
      <c r="HQ110" s="16">
        <v>0</v>
      </c>
      <c r="HR110" s="15">
        <v>1241.4970000000001</v>
      </c>
      <c r="HS110" s="16">
        <v>0</v>
      </c>
      <c r="HT110" s="16">
        <v>1640224</v>
      </c>
      <c r="HU110" s="16">
        <v>34177</v>
      </c>
      <c r="HV110" s="16">
        <v>0</v>
      </c>
      <c r="HW110" s="16">
        <v>0</v>
      </c>
      <c r="HX110" s="16">
        <v>96540</v>
      </c>
      <c r="HY110" s="16">
        <v>249541</v>
      </c>
      <c r="HZ110" s="16">
        <v>12415</v>
      </c>
      <c r="IA110" s="16">
        <v>0</v>
      </c>
      <c r="IB110" s="16">
        <v>0</v>
      </c>
      <c r="IC110" s="16">
        <v>1440631</v>
      </c>
      <c r="ID110" s="16">
        <v>7447041</v>
      </c>
      <c r="IE110" s="16">
        <v>0</v>
      </c>
      <c r="IF110" s="16">
        <v>34177</v>
      </c>
      <c r="IG110" s="16">
        <v>0</v>
      </c>
      <c r="IH110" s="16">
        <v>0</v>
      </c>
      <c r="II110" s="16">
        <v>96540</v>
      </c>
      <c r="IJ110" s="16">
        <v>249541</v>
      </c>
      <c r="IK110" s="16">
        <v>12415</v>
      </c>
      <c r="IL110" s="16">
        <v>0</v>
      </c>
      <c r="IM110" s="16">
        <v>0</v>
      </c>
      <c r="IN110" s="16">
        <v>0</v>
      </c>
      <c r="IO110" s="16">
        <v>213780</v>
      </c>
      <c r="IP110" s="16">
        <v>7860414</v>
      </c>
      <c r="IQ110" s="16">
        <v>8057979</v>
      </c>
      <c r="IR110" s="16">
        <v>0</v>
      </c>
      <c r="IS110" s="16">
        <v>8057979</v>
      </c>
      <c r="IT110" s="19">
        <v>0.1</v>
      </c>
      <c r="IU110" s="16">
        <v>805798</v>
      </c>
      <c r="IV110" s="16">
        <v>470191920</v>
      </c>
      <c r="IW110" s="14">
        <v>1055.4000000000001</v>
      </c>
      <c r="IX110" s="16">
        <v>445511</v>
      </c>
      <c r="IY110" s="16">
        <v>416026</v>
      </c>
      <c r="IZ110" s="16">
        <v>445511</v>
      </c>
      <c r="JA110" s="17">
        <v>0.25</v>
      </c>
      <c r="JB110" s="19">
        <v>0.23350000000000001</v>
      </c>
      <c r="JC110" s="16">
        <v>805798</v>
      </c>
      <c r="JD110" s="16">
        <v>188154</v>
      </c>
      <c r="JE110" s="17">
        <v>0.06</v>
      </c>
      <c r="JF110" s="16">
        <v>8992822</v>
      </c>
      <c r="JG110" s="16">
        <v>539569</v>
      </c>
      <c r="JH110" s="16">
        <v>805798</v>
      </c>
      <c r="JI110" s="16">
        <v>188154</v>
      </c>
      <c r="JJ110" s="16">
        <v>539569</v>
      </c>
      <c r="JK110" s="16">
        <v>78075</v>
      </c>
      <c r="JL110" s="16">
        <v>188154</v>
      </c>
      <c r="JM110" s="18">
        <v>0</v>
      </c>
      <c r="JN110" s="16">
        <v>0</v>
      </c>
      <c r="JO110" s="16">
        <v>539569</v>
      </c>
      <c r="JP110" s="16">
        <v>78075</v>
      </c>
      <c r="JQ110" s="16">
        <v>617644</v>
      </c>
      <c r="JR110" s="16">
        <v>8057979</v>
      </c>
      <c r="JS110" s="19">
        <v>0</v>
      </c>
      <c r="JT110" s="16">
        <v>0</v>
      </c>
      <c r="JU110" s="17">
        <v>0</v>
      </c>
      <c r="JV110" s="16">
        <v>8992822</v>
      </c>
      <c r="JW110" s="16">
        <v>0</v>
      </c>
      <c r="JX110" s="16">
        <v>0</v>
      </c>
      <c r="JY110" s="16">
        <v>0</v>
      </c>
      <c r="JZ110" s="16">
        <v>0</v>
      </c>
      <c r="KA110" s="16">
        <v>10768</v>
      </c>
      <c r="KB110" s="16">
        <v>10648</v>
      </c>
      <c r="KC110" s="16">
        <v>120</v>
      </c>
      <c r="KD110" s="16">
        <v>1440631</v>
      </c>
      <c r="KE110" s="16">
        <v>120</v>
      </c>
      <c r="KF110" s="16">
        <v>1440511</v>
      </c>
      <c r="KG110" s="16">
        <v>202</v>
      </c>
      <c r="KH110" s="16">
        <v>120</v>
      </c>
      <c r="KI110" s="16">
        <v>322</v>
      </c>
      <c r="KJ110" s="16">
        <v>2539036</v>
      </c>
      <c r="KK110" s="16">
        <v>1440511</v>
      </c>
      <c r="KL110" s="18">
        <v>3979547</v>
      </c>
      <c r="KM110" s="16">
        <v>78075</v>
      </c>
      <c r="KN110" s="16">
        <v>0</v>
      </c>
      <c r="KO110" s="16">
        <v>0</v>
      </c>
      <c r="KP110" s="16">
        <v>0</v>
      </c>
      <c r="KQ110" s="16">
        <v>4057622</v>
      </c>
      <c r="KR110" s="16">
        <v>0</v>
      </c>
      <c r="KS110" s="16">
        <v>0</v>
      </c>
      <c r="KT110" s="16">
        <v>0</v>
      </c>
      <c r="KU110" s="16">
        <v>4057622</v>
      </c>
      <c r="KV110" s="16">
        <v>78075</v>
      </c>
      <c r="KW110" s="16">
        <v>3979547</v>
      </c>
      <c r="KX110" s="16">
        <v>470191920</v>
      </c>
      <c r="KY110" s="16">
        <v>8.4636700000000005</v>
      </c>
      <c r="KZ110" s="16">
        <v>78075</v>
      </c>
      <c r="LA110" s="16">
        <v>511511953</v>
      </c>
      <c r="LB110" s="16">
        <v>0.15264</v>
      </c>
      <c r="LC110" s="16">
        <v>8.4636700000000005</v>
      </c>
      <c r="LD110" s="16">
        <v>8.6163100000000004</v>
      </c>
      <c r="LE110" s="16">
        <v>407201</v>
      </c>
      <c r="LF110" s="16">
        <v>13568</v>
      </c>
      <c r="LG110" s="16">
        <v>67842</v>
      </c>
      <c r="LH110" s="16">
        <v>75640</v>
      </c>
      <c r="LI110" s="16">
        <v>513</v>
      </c>
      <c r="LJ110" s="16">
        <v>50348</v>
      </c>
      <c r="LK110" s="16">
        <v>5795</v>
      </c>
      <c r="LL110" s="16">
        <v>96540</v>
      </c>
      <c r="LM110" s="16">
        <v>524367</v>
      </c>
      <c r="LN110" s="16">
        <v>7860414</v>
      </c>
      <c r="LO110" s="18">
        <v>524367</v>
      </c>
      <c r="LP110" s="16">
        <v>7336047</v>
      </c>
      <c r="LQ110" s="16">
        <v>11677357</v>
      </c>
      <c r="LR110" s="18">
        <v>0</v>
      </c>
      <c r="LS110" s="18">
        <v>0</v>
      </c>
      <c r="LT110" s="18">
        <v>617644</v>
      </c>
      <c r="LU110" s="16">
        <v>0</v>
      </c>
      <c r="LV110" s="16">
        <v>213780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4057622</v>
      </c>
      <c r="MC110" s="16">
        <v>213780</v>
      </c>
      <c r="MD110" s="16">
        <v>0</v>
      </c>
      <c r="ME110" s="16">
        <v>539569</v>
      </c>
      <c r="MF110" s="16">
        <v>0</v>
      </c>
      <c r="MG110" s="16">
        <v>50854</v>
      </c>
      <c r="MH110" s="16">
        <v>322</v>
      </c>
      <c r="MI110" s="16">
        <v>0</v>
      </c>
      <c r="MJ110" s="16">
        <v>4862147</v>
      </c>
      <c r="MK110" s="16">
        <v>511511953</v>
      </c>
      <c r="ML110" s="16">
        <v>1.34</v>
      </c>
      <c r="MM110" s="16">
        <v>685426</v>
      </c>
      <c r="MN110" s="16">
        <v>0.02</v>
      </c>
      <c r="MO110" s="16">
        <v>8992822</v>
      </c>
      <c r="MP110" s="16">
        <v>179856</v>
      </c>
      <c r="MQ110" s="16">
        <v>685426</v>
      </c>
      <c r="MR110" s="16">
        <v>179856</v>
      </c>
      <c r="MS110" s="16">
        <v>505570</v>
      </c>
      <c r="MT110" s="17">
        <v>0.06</v>
      </c>
      <c r="MU110" s="17">
        <v>0</v>
      </c>
      <c r="MV110" s="17">
        <v>0</v>
      </c>
      <c r="MW110" s="17">
        <v>0</v>
      </c>
      <c r="MX110" s="17">
        <v>0.02</v>
      </c>
      <c r="MY110" s="17">
        <v>0.08</v>
      </c>
      <c r="MZ110" s="16">
        <v>539569</v>
      </c>
      <c r="NA110" s="16">
        <v>0</v>
      </c>
      <c r="NB110" s="18">
        <v>0</v>
      </c>
      <c r="NC110" s="16">
        <v>0</v>
      </c>
      <c r="ND110" s="17">
        <v>539569</v>
      </c>
      <c r="NE110" s="16">
        <v>500000</v>
      </c>
      <c r="NF110" s="16">
        <v>0</v>
      </c>
      <c r="NG110" s="16">
        <v>168799</v>
      </c>
      <c r="NH110" s="16">
        <v>0</v>
      </c>
      <c r="NI110" s="16">
        <v>0</v>
      </c>
      <c r="NJ110" s="17">
        <v>0</v>
      </c>
      <c r="NK110" s="17">
        <v>0</v>
      </c>
    </row>
    <row r="111" spans="1:375" x14ac:dyDescent="0.55000000000000004">
      <c r="A111" s="13" t="s">
        <v>1188</v>
      </c>
      <c r="B111" s="13" t="s">
        <v>1261</v>
      </c>
      <c r="C111" s="13" t="s">
        <v>209</v>
      </c>
      <c r="D111" s="13" t="s">
        <v>210</v>
      </c>
      <c r="E111" s="14">
        <v>3561</v>
      </c>
      <c r="F111" s="15">
        <v>-4.16</v>
      </c>
      <c r="G111" s="16">
        <v>7413</v>
      </c>
      <c r="H111" s="16">
        <v>-30838</v>
      </c>
      <c r="I111" s="16">
        <v>6553</v>
      </c>
      <c r="J111" s="15">
        <v>-4.16</v>
      </c>
      <c r="K111" s="16">
        <v>-27261</v>
      </c>
      <c r="L111" s="16">
        <v>7413</v>
      </c>
      <c r="M111" s="16">
        <v>222</v>
      </c>
      <c r="N111" s="16">
        <v>7635</v>
      </c>
      <c r="O111" s="17">
        <v>647.52</v>
      </c>
      <c r="P111" s="17">
        <v>587.14</v>
      </c>
      <c r="Q111" s="14">
        <v>3561</v>
      </c>
      <c r="R111" s="17">
        <v>4148.1400000000003</v>
      </c>
      <c r="S111" s="17">
        <v>0</v>
      </c>
      <c r="T111" s="17">
        <v>4148.1400000000003</v>
      </c>
      <c r="U111" s="15">
        <v>30.23</v>
      </c>
      <c r="V111" s="15">
        <v>22.111999999999998</v>
      </c>
      <c r="W111" s="15">
        <f>Data_AidAndLevy4[[#This Row],[L310]]*Data_AidAndLevy4[[#This Row],[L203]]</f>
        <v>168825.12</v>
      </c>
      <c r="X111" s="17">
        <v>27.94</v>
      </c>
      <c r="Y111" s="17">
        <f>Data_AidAndLevy4[[#This Row],[L311]]*Data_AidAndLevy4[[#This Row],[L203]]</f>
        <v>213321.90000000002</v>
      </c>
      <c r="Z111" s="15">
        <v>0</v>
      </c>
      <c r="AA111" s="15">
        <v>80.281999999999996</v>
      </c>
      <c r="AB111" s="17">
        <v>4148.1400000000003</v>
      </c>
      <c r="AC111" s="15">
        <v>4228.4219999999996</v>
      </c>
      <c r="AD111" s="17">
        <v>587.14</v>
      </c>
      <c r="AE111" s="15">
        <v>3641.2820000000002</v>
      </c>
      <c r="AF111" s="16">
        <v>7635</v>
      </c>
      <c r="AG111" s="14">
        <v>3561</v>
      </c>
      <c r="AH111" s="16">
        <v>27188235</v>
      </c>
      <c r="AI111" s="16">
        <v>27100445</v>
      </c>
      <c r="AJ111" s="17">
        <v>1.01</v>
      </c>
      <c r="AK111" s="16">
        <v>27371449</v>
      </c>
      <c r="AL111" s="16">
        <v>27188235</v>
      </c>
      <c r="AM111" s="16">
        <v>183214</v>
      </c>
      <c r="AN111" s="16">
        <v>7635</v>
      </c>
      <c r="AO111" s="15">
        <v>80.281999999999996</v>
      </c>
      <c r="AP111" s="16">
        <v>612953</v>
      </c>
      <c r="AQ111" s="16">
        <v>7635</v>
      </c>
      <c r="AR111" s="17">
        <v>587.14</v>
      </c>
      <c r="AS111" s="16">
        <v>4482814</v>
      </c>
      <c r="AT111" s="17">
        <v>666.59</v>
      </c>
      <c r="AU111" s="14">
        <v>3561</v>
      </c>
      <c r="AV111" s="16">
        <v>2373727</v>
      </c>
      <c r="AW111" s="16">
        <v>2367204</v>
      </c>
      <c r="AX111" s="16">
        <v>2373727</v>
      </c>
      <c r="AY111" s="16">
        <v>0</v>
      </c>
      <c r="AZ111" s="16">
        <v>2373727</v>
      </c>
      <c r="BA111" s="16">
        <v>2373727</v>
      </c>
      <c r="BB111" s="17">
        <v>77.34</v>
      </c>
      <c r="BC111" s="14">
        <v>3561</v>
      </c>
      <c r="BD111" s="16">
        <v>275408</v>
      </c>
      <c r="BE111" s="16">
        <v>274843</v>
      </c>
      <c r="BF111" s="16">
        <v>275408</v>
      </c>
      <c r="BG111" s="16">
        <v>0</v>
      </c>
      <c r="BH111" s="16">
        <v>275408</v>
      </c>
      <c r="BI111" s="16">
        <v>275408</v>
      </c>
      <c r="BJ111" s="17">
        <v>87.33</v>
      </c>
      <c r="BK111" s="14">
        <v>3561</v>
      </c>
      <c r="BL111" s="16">
        <v>310982</v>
      </c>
      <c r="BM111" s="16">
        <v>310670</v>
      </c>
      <c r="BN111" s="16">
        <v>310982</v>
      </c>
      <c r="BO111" s="16">
        <v>0</v>
      </c>
      <c r="BP111" s="16">
        <v>310982</v>
      </c>
      <c r="BQ111" s="16">
        <v>310982</v>
      </c>
      <c r="BR111" s="17">
        <v>368.53</v>
      </c>
      <c r="BS111" s="14">
        <v>3561</v>
      </c>
      <c r="BT111" s="16">
        <v>1312335</v>
      </c>
      <c r="BU111" s="16">
        <v>1308045</v>
      </c>
      <c r="BV111" s="16">
        <v>1312335</v>
      </c>
      <c r="BW111" s="16">
        <v>0</v>
      </c>
      <c r="BX111" s="16">
        <v>1312335</v>
      </c>
      <c r="BY111" s="16">
        <v>1312335</v>
      </c>
      <c r="BZ111" s="17">
        <v>343.89</v>
      </c>
      <c r="CA111" s="17">
        <v>4148.1400000000003</v>
      </c>
      <c r="CB111" s="16">
        <v>1426504</v>
      </c>
      <c r="CC111" s="16">
        <v>1425502</v>
      </c>
      <c r="CD111" s="16">
        <v>0</v>
      </c>
      <c r="CE111" s="16">
        <v>1425502</v>
      </c>
      <c r="CF111" s="16">
        <v>1426504</v>
      </c>
      <c r="CG111" s="16">
        <v>0</v>
      </c>
      <c r="CH111" s="14">
        <v>3561</v>
      </c>
      <c r="CI111" s="16">
        <v>556</v>
      </c>
      <c r="CJ111" s="14">
        <v>3.6</v>
      </c>
      <c r="CK111" s="16">
        <v>4113</v>
      </c>
      <c r="CL111" s="17">
        <v>62.52</v>
      </c>
      <c r="CM111" s="16">
        <v>257145</v>
      </c>
      <c r="CN111" s="16">
        <v>4113</v>
      </c>
      <c r="CO111" s="17">
        <v>70.03</v>
      </c>
      <c r="CP111" s="16">
        <v>288033</v>
      </c>
      <c r="CQ111" s="17">
        <v>0</v>
      </c>
      <c r="CR111" s="17">
        <v>343.89</v>
      </c>
      <c r="CS111" s="16">
        <v>0</v>
      </c>
      <c r="CT111" s="17">
        <v>36.43</v>
      </c>
      <c r="CU111" s="17">
        <v>4148.1400000000003</v>
      </c>
      <c r="CV111" s="16">
        <v>151117</v>
      </c>
      <c r="CW111" s="16">
        <v>151137</v>
      </c>
      <c r="CX111" s="16">
        <v>151117</v>
      </c>
      <c r="CY111" s="16">
        <v>20</v>
      </c>
      <c r="CZ111" s="16">
        <v>151117</v>
      </c>
      <c r="DA111" s="16">
        <v>151137</v>
      </c>
      <c r="DB111" s="17">
        <v>4.33</v>
      </c>
      <c r="DC111" s="17">
        <v>4148.1400000000003</v>
      </c>
      <c r="DD111" s="16">
        <v>17961</v>
      </c>
      <c r="DE111" s="16">
        <v>17959</v>
      </c>
      <c r="DF111" s="16">
        <v>17961</v>
      </c>
      <c r="DG111" s="16">
        <v>0</v>
      </c>
      <c r="DH111" s="16">
        <v>17961</v>
      </c>
      <c r="DI111" s="16">
        <v>17961</v>
      </c>
      <c r="DJ111" s="16">
        <v>27188235</v>
      </c>
      <c r="DK111" s="16">
        <v>183214</v>
      </c>
      <c r="DL111" s="16">
        <v>612953</v>
      </c>
      <c r="DM111" s="16">
        <v>4482814</v>
      </c>
      <c r="DN111" s="16">
        <v>2373727</v>
      </c>
      <c r="DO111" s="16">
        <v>275408</v>
      </c>
      <c r="DP111" s="16">
        <v>310982</v>
      </c>
      <c r="DQ111" s="16">
        <v>1312335</v>
      </c>
      <c r="DR111" s="16">
        <v>1426504</v>
      </c>
      <c r="DS111" s="16">
        <v>0</v>
      </c>
      <c r="DT111" s="16">
        <v>257145</v>
      </c>
      <c r="DU111" s="16">
        <v>288033</v>
      </c>
      <c r="DV111" s="16">
        <v>0</v>
      </c>
      <c r="DW111" s="16">
        <v>151137</v>
      </c>
      <c r="DX111" s="16">
        <v>17961</v>
      </c>
      <c r="DY111" s="16">
        <v>279279</v>
      </c>
      <c r="DZ111" s="16">
        <v>1319885</v>
      </c>
      <c r="EA111" s="16">
        <v>-30838</v>
      </c>
      <c r="EB111" s="16">
        <v>39890216</v>
      </c>
      <c r="EC111" s="16">
        <v>1129837039</v>
      </c>
      <c r="ED111" s="18">
        <v>5.4</v>
      </c>
      <c r="EE111" s="16">
        <v>6101120</v>
      </c>
      <c r="EF111" s="16">
        <v>412420</v>
      </c>
      <c r="EG111" s="16">
        <v>420745</v>
      </c>
      <c r="EH111" s="16">
        <v>-8325</v>
      </c>
      <c r="EI111" s="16">
        <v>6101120</v>
      </c>
      <c r="EJ111" s="16">
        <v>6092795</v>
      </c>
      <c r="EK111" s="16">
        <v>409142493</v>
      </c>
      <c r="EL111" s="16">
        <v>372479738</v>
      </c>
      <c r="EM111" s="16">
        <v>36662755</v>
      </c>
      <c r="EN111" s="18">
        <v>5.4</v>
      </c>
      <c r="EO111" s="16">
        <v>197979</v>
      </c>
      <c r="EP111" s="16">
        <v>0</v>
      </c>
      <c r="EQ111" s="16">
        <v>0</v>
      </c>
      <c r="ER111" s="16">
        <v>0</v>
      </c>
      <c r="ES111" s="16">
        <v>197979</v>
      </c>
      <c r="ET111" s="16">
        <v>197979</v>
      </c>
      <c r="EU111" s="16">
        <v>6092795</v>
      </c>
      <c r="EV111" s="16">
        <v>6290774</v>
      </c>
      <c r="EW111" s="16">
        <v>6749</v>
      </c>
      <c r="EX111" s="15">
        <v>3641.2820000000002</v>
      </c>
      <c r="EY111" s="16">
        <v>24575012</v>
      </c>
      <c r="EZ111" s="16">
        <v>6749</v>
      </c>
      <c r="FA111" s="17">
        <v>587.14</v>
      </c>
      <c r="FB111" s="16">
        <v>3962608</v>
      </c>
      <c r="FC111" s="16">
        <v>264</v>
      </c>
      <c r="FD111" s="17">
        <v>4148.1400000000003</v>
      </c>
      <c r="FE111" s="16">
        <v>1095109</v>
      </c>
      <c r="FF111" s="16">
        <v>151137</v>
      </c>
      <c r="FG111" s="16">
        <v>17961</v>
      </c>
      <c r="FH111" s="16">
        <v>1264207</v>
      </c>
      <c r="FI111" s="16">
        <v>24575012</v>
      </c>
      <c r="FJ111" s="16">
        <v>3962608</v>
      </c>
      <c r="FK111" s="16">
        <v>-27261</v>
      </c>
      <c r="FL111" s="16">
        <v>2373727</v>
      </c>
      <c r="FM111" s="16">
        <v>275408</v>
      </c>
      <c r="FN111" s="16">
        <v>310982</v>
      </c>
      <c r="FO111" s="16">
        <v>1312335</v>
      </c>
      <c r="FP111" s="16">
        <v>34047018</v>
      </c>
      <c r="FQ111" s="16">
        <v>6290774</v>
      </c>
      <c r="FR111" s="16">
        <v>27756244</v>
      </c>
      <c r="FS111" s="15">
        <v>4228.4219999999996</v>
      </c>
      <c r="FT111" s="16">
        <v>300</v>
      </c>
      <c r="FU111" s="16">
        <v>1268527</v>
      </c>
      <c r="FV111" s="16">
        <v>27756244</v>
      </c>
      <c r="FW111" s="16">
        <v>0</v>
      </c>
      <c r="FX111" s="14">
        <v>110</v>
      </c>
      <c r="FY111" s="16">
        <v>7635</v>
      </c>
      <c r="FZ111" s="16">
        <v>839850</v>
      </c>
      <c r="GA111" s="14">
        <v>-0.5</v>
      </c>
      <c r="GB111" s="16">
        <v>7413</v>
      </c>
      <c r="GC111" s="16">
        <v>-3707</v>
      </c>
      <c r="GD111" s="16">
        <v>839850</v>
      </c>
      <c r="GE111" s="16">
        <v>836143</v>
      </c>
      <c r="GF111" s="16">
        <v>39890216</v>
      </c>
      <c r="GG111" s="16">
        <v>34047018</v>
      </c>
      <c r="GH111" s="16">
        <v>0</v>
      </c>
      <c r="GI111" s="16">
        <v>5843198</v>
      </c>
      <c r="GJ111" s="16">
        <v>1129837039</v>
      </c>
      <c r="GK111" s="16">
        <v>1155439609</v>
      </c>
      <c r="GL111" s="16">
        <v>0</v>
      </c>
      <c r="GM111" s="16">
        <v>1155439609</v>
      </c>
      <c r="GN111" s="18">
        <v>0</v>
      </c>
      <c r="GO111" s="16">
        <v>93962</v>
      </c>
      <c r="GP111" s="16">
        <v>0</v>
      </c>
      <c r="GQ111" s="16">
        <v>93962</v>
      </c>
      <c r="GR111" s="16">
        <v>0</v>
      </c>
      <c r="GS111" s="16">
        <v>93962</v>
      </c>
      <c r="GT111" s="16">
        <v>886</v>
      </c>
      <c r="GU111" s="16">
        <v>685</v>
      </c>
      <c r="GV111" s="16">
        <v>201</v>
      </c>
      <c r="GW111" s="15">
        <v>4228.4219999999996</v>
      </c>
      <c r="GX111" s="16">
        <v>849913</v>
      </c>
      <c r="GY111" s="15">
        <v>4228.4219999999996</v>
      </c>
      <c r="GZ111" s="16">
        <v>10</v>
      </c>
      <c r="HA111" s="16">
        <v>42284</v>
      </c>
      <c r="HB111" s="15">
        <v>4228.4219999999996</v>
      </c>
      <c r="HC111" s="16">
        <v>7635</v>
      </c>
      <c r="HD111" s="15">
        <v>0.11600000000000001</v>
      </c>
      <c r="HE111" s="16">
        <v>3746382</v>
      </c>
      <c r="HF111" s="16">
        <v>849913</v>
      </c>
      <c r="HG111" s="16">
        <v>42284</v>
      </c>
      <c r="HH111" s="16">
        <v>2854185</v>
      </c>
      <c r="HI111" s="16">
        <v>1129837039</v>
      </c>
      <c r="HJ111" s="18">
        <v>2.5261900000000002</v>
      </c>
      <c r="HK111" s="18">
        <v>1.9617800000000001</v>
      </c>
      <c r="HL111" s="18">
        <v>0.56440999999999997</v>
      </c>
      <c r="HM111" s="16">
        <v>1129837039</v>
      </c>
      <c r="HN111" s="16">
        <v>637691</v>
      </c>
      <c r="HO111" s="16">
        <v>7635</v>
      </c>
      <c r="HP111" s="17">
        <v>0</v>
      </c>
      <c r="HQ111" s="16">
        <v>0</v>
      </c>
      <c r="HR111" s="15">
        <v>4228.4219999999996</v>
      </c>
      <c r="HS111" s="16">
        <v>0</v>
      </c>
      <c r="HT111" s="16">
        <v>5843198</v>
      </c>
      <c r="HU111" s="16">
        <v>93962</v>
      </c>
      <c r="HV111" s="16">
        <v>0</v>
      </c>
      <c r="HW111" s="16">
        <v>0</v>
      </c>
      <c r="HX111" s="16">
        <v>279279</v>
      </c>
      <c r="HY111" s="16">
        <v>849913</v>
      </c>
      <c r="HZ111" s="16">
        <v>42284</v>
      </c>
      <c r="IA111" s="16">
        <v>637691</v>
      </c>
      <c r="IB111" s="16">
        <v>0</v>
      </c>
      <c r="IC111" s="16">
        <v>4498627</v>
      </c>
      <c r="ID111" s="16">
        <v>27756244</v>
      </c>
      <c r="IE111" s="16">
        <v>0</v>
      </c>
      <c r="IF111" s="16">
        <v>93962</v>
      </c>
      <c r="IG111" s="16">
        <v>0</v>
      </c>
      <c r="IH111" s="16">
        <v>0</v>
      </c>
      <c r="II111" s="16">
        <v>279279</v>
      </c>
      <c r="IJ111" s="16">
        <v>849913</v>
      </c>
      <c r="IK111" s="16">
        <v>42284</v>
      </c>
      <c r="IL111" s="16">
        <v>637691</v>
      </c>
      <c r="IM111" s="16">
        <v>0</v>
      </c>
      <c r="IN111" s="16">
        <v>0</v>
      </c>
      <c r="IO111" s="16">
        <v>836143</v>
      </c>
      <c r="IP111" s="16">
        <v>29936958</v>
      </c>
      <c r="IQ111" s="16">
        <v>27188235</v>
      </c>
      <c r="IR111" s="16">
        <v>183214</v>
      </c>
      <c r="IS111" s="16">
        <v>27371449</v>
      </c>
      <c r="IT111" s="19">
        <v>0.1</v>
      </c>
      <c r="IU111" s="16">
        <v>2737145</v>
      </c>
      <c r="IV111" s="16">
        <v>1129837039</v>
      </c>
      <c r="IW111" s="14">
        <v>3561</v>
      </c>
      <c r="IX111" s="16">
        <v>317281</v>
      </c>
      <c r="IY111" s="16">
        <v>416026</v>
      </c>
      <c r="IZ111" s="16">
        <v>317281</v>
      </c>
      <c r="JA111" s="17">
        <v>0.25</v>
      </c>
      <c r="JB111" s="19">
        <v>0.32779999999999998</v>
      </c>
      <c r="JC111" s="16">
        <v>2737145</v>
      </c>
      <c r="JD111" s="16">
        <v>897236</v>
      </c>
      <c r="JE111" s="17">
        <v>0.01</v>
      </c>
      <c r="JF111" s="16">
        <v>26061678</v>
      </c>
      <c r="JG111" s="16">
        <v>260617</v>
      </c>
      <c r="JH111" s="16">
        <v>2737145</v>
      </c>
      <c r="JI111" s="16">
        <v>897236</v>
      </c>
      <c r="JJ111" s="16">
        <v>260617</v>
      </c>
      <c r="JK111" s="16">
        <v>1579292</v>
      </c>
      <c r="JL111" s="16">
        <v>897236</v>
      </c>
      <c r="JM111" s="18">
        <v>0</v>
      </c>
      <c r="JN111" s="16">
        <v>0</v>
      </c>
      <c r="JO111" s="16">
        <v>260617</v>
      </c>
      <c r="JP111" s="16">
        <v>1579292</v>
      </c>
      <c r="JQ111" s="16">
        <v>1839909</v>
      </c>
      <c r="JR111" s="16">
        <v>27371449</v>
      </c>
      <c r="JS111" s="19">
        <v>0</v>
      </c>
      <c r="JT111" s="16">
        <v>0</v>
      </c>
      <c r="JU111" s="17">
        <v>0</v>
      </c>
      <c r="JV111" s="16">
        <v>26061678</v>
      </c>
      <c r="JW111" s="16">
        <v>0</v>
      </c>
      <c r="JX111" s="16">
        <v>0</v>
      </c>
      <c r="JY111" s="16">
        <v>0</v>
      </c>
      <c r="JZ111" s="16">
        <v>0</v>
      </c>
      <c r="KA111" s="16">
        <v>299056</v>
      </c>
      <c r="KB111" s="16">
        <v>305093</v>
      </c>
      <c r="KC111" s="16">
        <v>-6037</v>
      </c>
      <c r="KD111" s="16">
        <v>4498627</v>
      </c>
      <c r="KE111" s="16">
        <v>-6037</v>
      </c>
      <c r="KF111" s="16">
        <v>4504664</v>
      </c>
      <c r="KG111" s="16">
        <v>-8325</v>
      </c>
      <c r="KH111" s="16">
        <v>-6037</v>
      </c>
      <c r="KI111" s="16">
        <v>-14362</v>
      </c>
      <c r="KJ111" s="16">
        <v>6101120</v>
      </c>
      <c r="KK111" s="16">
        <v>4504664</v>
      </c>
      <c r="KL111" s="18">
        <v>10605784</v>
      </c>
      <c r="KM111" s="16">
        <v>1579292</v>
      </c>
      <c r="KN111" s="16">
        <v>0</v>
      </c>
      <c r="KO111" s="16">
        <v>0</v>
      </c>
      <c r="KP111" s="16">
        <v>0</v>
      </c>
      <c r="KQ111" s="16">
        <v>12185076</v>
      </c>
      <c r="KR111" s="16">
        <v>413000</v>
      </c>
      <c r="KS111" s="16">
        <v>87000</v>
      </c>
      <c r="KT111" s="16">
        <v>0</v>
      </c>
      <c r="KU111" s="16">
        <v>12685076</v>
      </c>
      <c r="KV111" s="16">
        <v>1579292</v>
      </c>
      <c r="KW111" s="16">
        <v>11105784</v>
      </c>
      <c r="KX111" s="16">
        <v>1129837039</v>
      </c>
      <c r="KY111" s="16">
        <v>9.8295399999999997</v>
      </c>
      <c r="KZ111" s="16">
        <v>1579292</v>
      </c>
      <c r="LA111" s="16">
        <v>1229593246</v>
      </c>
      <c r="LB111" s="16">
        <v>1.2844</v>
      </c>
      <c r="LC111" s="16">
        <v>9.8295399999999997</v>
      </c>
      <c r="LD111" s="16">
        <v>11.113939999999999</v>
      </c>
      <c r="LE111" s="16">
        <v>1426504</v>
      </c>
      <c r="LF111" s="16">
        <v>0</v>
      </c>
      <c r="LG111" s="16">
        <v>257145</v>
      </c>
      <c r="LH111" s="16">
        <v>288033</v>
      </c>
      <c r="LI111" s="16">
        <v>0</v>
      </c>
      <c r="LJ111" s="16">
        <v>151137</v>
      </c>
      <c r="LK111" s="16">
        <v>17961</v>
      </c>
      <c r="LL111" s="16">
        <v>279279</v>
      </c>
      <c r="LM111" s="16">
        <v>1861501</v>
      </c>
      <c r="LN111" s="16">
        <v>29936958</v>
      </c>
      <c r="LO111" s="18">
        <v>1861501</v>
      </c>
      <c r="LP111" s="16">
        <v>28075457</v>
      </c>
      <c r="LQ111" s="16">
        <v>39890216</v>
      </c>
      <c r="LR111" s="18">
        <v>0</v>
      </c>
      <c r="LS111" s="18">
        <v>0</v>
      </c>
      <c r="LT111" s="18">
        <v>1839909</v>
      </c>
      <c r="LU111" s="16">
        <v>0</v>
      </c>
      <c r="LV111" s="16">
        <v>836143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12185076</v>
      </c>
      <c r="MC111" s="16">
        <v>836143</v>
      </c>
      <c r="MD111" s="16">
        <v>0</v>
      </c>
      <c r="ME111" s="16">
        <v>260617</v>
      </c>
      <c r="MF111" s="16">
        <v>0</v>
      </c>
      <c r="MG111" s="16">
        <v>197979</v>
      </c>
      <c r="MH111" s="16">
        <v>-14362</v>
      </c>
      <c r="MI111" s="16">
        <v>0</v>
      </c>
      <c r="MJ111" s="16">
        <v>13465453</v>
      </c>
      <c r="MK111" s="16">
        <v>1229593246</v>
      </c>
      <c r="ML111" s="16">
        <v>1.34</v>
      </c>
      <c r="MM111" s="16">
        <v>1647655</v>
      </c>
      <c r="MN111" s="16">
        <v>0.01</v>
      </c>
      <c r="MO111" s="16">
        <v>26061678</v>
      </c>
      <c r="MP111" s="16">
        <v>260617</v>
      </c>
      <c r="MQ111" s="16">
        <v>1647655</v>
      </c>
      <c r="MR111" s="16">
        <v>260617</v>
      </c>
      <c r="MS111" s="16">
        <v>1387038</v>
      </c>
      <c r="MT111" s="17">
        <v>0.01</v>
      </c>
      <c r="MU111" s="17">
        <v>0</v>
      </c>
      <c r="MV111" s="17">
        <v>0</v>
      </c>
      <c r="MW111" s="17">
        <v>0</v>
      </c>
      <c r="MX111" s="17">
        <v>0.01</v>
      </c>
      <c r="MY111" s="17">
        <v>0.02</v>
      </c>
      <c r="MZ111" s="16">
        <v>260617</v>
      </c>
      <c r="NA111" s="16">
        <v>0</v>
      </c>
      <c r="NB111" s="18">
        <v>0</v>
      </c>
      <c r="NC111" s="16">
        <v>0</v>
      </c>
      <c r="ND111" s="17">
        <v>260617</v>
      </c>
      <c r="NE111" s="16">
        <v>1060000</v>
      </c>
      <c r="NF111" s="16">
        <v>0</v>
      </c>
      <c r="NG111" s="16">
        <v>405766</v>
      </c>
      <c r="NH111" s="16">
        <v>0</v>
      </c>
      <c r="NI111" s="16">
        <v>0</v>
      </c>
      <c r="NJ111" s="17">
        <v>0</v>
      </c>
      <c r="NK111" s="17">
        <v>2783600</v>
      </c>
    </row>
    <row r="112" spans="1:375" x14ac:dyDescent="0.55000000000000004">
      <c r="A112" s="13" t="s">
        <v>1189</v>
      </c>
      <c r="B112" s="13" t="s">
        <v>1224</v>
      </c>
      <c r="C112" s="13" t="s">
        <v>211</v>
      </c>
      <c r="D112" s="13" t="s">
        <v>212</v>
      </c>
      <c r="E112" s="14">
        <v>2102.1</v>
      </c>
      <c r="F112" s="15">
        <v>4.2880000000000003</v>
      </c>
      <c r="G112" s="16">
        <v>7413</v>
      </c>
      <c r="H112" s="16">
        <v>1616</v>
      </c>
      <c r="I112" s="16">
        <v>6553</v>
      </c>
      <c r="J112" s="15">
        <v>4.2880000000000003</v>
      </c>
      <c r="K112" s="16">
        <v>28100</v>
      </c>
      <c r="L112" s="16">
        <v>7413</v>
      </c>
      <c r="M112" s="16">
        <v>222</v>
      </c>
      <c r="N112" s="16">
        <v>7635</v>
      </c>
      <c r="O112" s="17">
        <v>609.33000000000004</v>
      </c>
      <c r="P112" s="17">
        <v>361.38</v>
      </c>
      <c r="Q112" s="14">
        <v>2102.1</v>
      </c>
      <c r="R112" s="17">
        <v>2463.48</v>
      </c>
      <c r="S112" s="17">
        <v>5.77</v>
      </c>
      <c r="T112" s="17">
        <v>2469.25</v>
      </c>
      <c r="U112" s="15">
        <v>9.76</v>
      </c>
      <c r="V112" s="15">
        <v>12.362</v>
      </c>
      <c r="W112" s="15">
        <f>Data_AidAndLevy4[[#This Row],[L310]]*Data_AidAndLevy4[[#This Row],[L203]]</f>
        <v>94383.87</v>
      </c>
      <c r="X112" s="17">
        <v>2.2400000000000002</v>
      </c>
      <c r="Y112" s="17">
        <f>Data_AidAndLevy4[[#This Row],[L311]]*Data_AidAndLevy4[[#This Row],[L203]]</f>
        <v>17102.400000000001</v>
      </c>
      <c r="Z112" s="15">
        <v>0</v>
      </c>
      <c r="AA112" s="15">
        <v>24.361999999999998</v>
      </c>
      <c r="AB112" s="17">
        <v>2463.48</v>
      </c>
      <c r="AC112" s="15">
        <v>2487.8420000000001</v>
      </c>
      <c r="AD112" s="17">
        <v>361.38</v>
      </c>
      <c r="AE112" s="15">
        <v>2126.462</v>
      </c>
      <c r="AF112" s="16">
        <v>7635</v>
      </c>
      <c r="AG112" s="14">
        <v>2102.1</v>
      </c>
      <c r="AH112" s="16">
        <v>16049534</v>
      </c>
      <c r="AI112" s="16">
        <v>15169963</v>
      </c>
      <c r="AJ112" s="17">
        <v>1.01</v>
      </c>
      <c r="AK112" s="16">
        <v>15321663</v>
      </c>
      <c r="AL112" s="16">
        <v>16049534</v>
      </c>
      <c r="AM112" s="16">
        <v>0</v>
      </c>
      <c r="AN112" s="16">
        <v>7635</v>
      </c>
      <c r="AO112" s="15">
        <v>24.361999999999998</v>
      </c>
      <c r="AP112" s="16">
        <v>186004</v>
      </c>
      <c r="AQ112" s="16">
        <v>7635</v>
      </c>
      <c r="AR112" s="17">
        <v>361.38</v>
      </c>
      <c r="AS112" s="16">
        <v>2759136</v>
      </c>
      <c r="AT112" s="17">
        <v>628.4</v>
      </c>
      <c r="AU112" s="14">
        <v>2102.1</v>
      </c>
      <c r="AV112" s="16">
        <v>1320960</v>
      </c>
      <c r="AW112" s="16">
        <v>1246933</v>
      </c>
      <c r="AX112" s="16">
        <v>1320960</v>
      </c>
      <c r="AY112" s="16">
        <v>0</v>
      </c>
      <c r="AZ112" s="16">
        <v>1320960</v>
      </c>
      <c r="BA112" s="16">
        <v>1320960</v>
      </c>
      <c r="BB112" s="17">
        <v>70.52</v>
      </c>
      <c r="BC112" s="14">
        <v>2102.1</v>
      </c>
      <c r="BD112" s="16">
        <v>148240</v>
      </c>
      <c r="BE112" s="16">
        <v>139892</v>
      </c>
      <c r="BF112" s="16">
        <v>148240</v>
      </c>
      <c r="BG112" s="16">
        <v>0</v>
      </c>
      <c r="BH112" s="16">
        <v>148240</v>
      </c>
      <c r="BI112" s="16">
        <v>148240</v>
      </c>
      <c r="BJ112" s="17">
        <v>78.42</v>
      </c>
      <c r="BK112" s="14">
        <v>2102.1</v>
      </c>
      <c r="BL112" s="16">
        <v>164847</v>
      </c>
      <c r="BM112" s="16">
        <v>155670</v>
      </c>
      <c r="BN112" s="16">
        <v>164847</v>
      </c>
      <c r="BO112" s="16">
        <v>0</v>
      </c>
      <c r="BP112" s="16">
        <v>164847</v>
      </c>
      <c r="BQ112" s="16">
        <v>164847</v>
      </c>
      <c r="BR112" s="17">
        <v>368.53</v>
      </c>
      <c r="BS112" s="14">
        <v>2102.1</v>
      </c>
      <c r="BT112" s="16">
        <v>774687</v>
      </c>
      <c r="BU112" s="16">
        <v>732202</v>
      </c>
      <c r="BV112" s="16">
        <v>774687</v>
      </c>
      <c r="BW112" s="16">
        <v>0</v>
      </c>
      <c r="BX112" s="16">
        <v>774687</v>
      </c>
      <c r="BY112" s="16">
        <v>774687</v>
      </c>
      <c r="BZ112" s="17">
        <v>331.3</v>
      </c>
      <c r="CA112" s="17">
        <v>2463.48</v>
      </c>
      <c r="CB112" s="16">
        <v>816151</v>
      </c>
      <c r="CC112" s="16">
        <v>772618</v>
      </c>
      <c r="CD112" s="16">
        <v>0</v>
      </c>
      <c r="CE112" s="16">
        <v>772618</v>
      </c>
      <c r="CF112" s="16">
        <v>816151</v>
      </c>
      <c r="CG112" s="16">
        <v>0</v>
      </c>
      <c r="CH112" s="14">
        <v>2102.1</v>
      </c>
      <c r="CI112" s="16">
        <v>296</v>
      </c>
      <c r="CJ112" s="14">
        <v>7.6</v>
      </c>
      <c r="CK112" s="16">
        <v>2391</v>
      </c>
      <c r="CL112" s="17">
        <v>62.14</v>
      </c>
      <c r="CM112" s="16">
        <v>148577</v>
      </c>
      <c r="CN112" s="16">
        <v>2391</v>
      </c>
      <c r="CO112" s="17">
        <v>68.3</v>
      </c>
      <c r="CP112" s="16">
        <v>163305</v>
      </c>
      <c r="CQ112" s="17">
        <v>5.77</v>
      </c>
      <c r="CR112" s="17">
        <v>331.3</v>
      </c>
      <c r="CS112" s="16">
        <v>1912</v>
      </c>
      <c r="CT112" s="17">
        <v>33.299999999999997</v>
      </c>
      <c r="CU112" s="17">
        <v>2463.48</v>
      </c>
      <c r="CV112" s="16">
        <v>82034</v>
      </c>
      <c r="CW112" s="16">
        <v>77603</v>
      </c>
      <c r="CX112" s="16">
        <v>82034</v>
      </c>
      <c r="CY112" s="16">
        <v>0</v>
      </c>
      <c r="CZ112" s="16">
        <v>82034</v>
      </c>
      <c r="DA112" s="16">
        <v>82034</v>
      </c>
      <c r="DB112" s="17">
        <v>3.65</v>
      </c>
      <c r="DC112" s="17">
        <v>2463.48</v>
      </c>
      <c r="DD112" s="16">
        <v>8992</v>
      </c>
      <c r="DE112" s="16">
        <v>8481</v>
      </c>
      <c r="DF112" s="16">
        <v>8992</v>
      </c>
      <c r="DG112" s="16">
        <v>0</v>
      </c>
      <c r="DH112" s="16">
        <v>8992</v>
      </c>
      <c r="DI112" s="16">
        <v>8992</v>
      </c>
      <c r="DJ112" s="16">
        <v>16049534</v>
      </c>
      <c r="DK112" s="16">
        <v>0</v>
      </c>
      <c r="DL112" s="16">
        <v>186004</v>
      </c>
      <c r="DM112" s="16">
        <v>2759136</v>
      </c>
      <c r="DN112" s="16">
        <v>1320960</v>
      </c>
      <c r="DO112" s="16">
        <v>148240</v>
      </c>
      <c r="DP112" s="16">
        <v>164847</v>
      </c>
      <c r="DQ112" s="16">
        <v>774687</v>
      </c>
      <c r="DR112" s="16">
        <v>816151</v>
      </c>
      <c r="DS112" s="16">
        <v>0</v>
      </c>
      <c r="DT112" s="16">
        <v>148577</v>
      </c>
      <c r="DU112" s="16">
        <v>163305</v>
      </c>
      <c r="DV112" s="16">
        <v>1912</v>
      </c>
      <c r="DW112" s="16">
        <v>82034</v>
      </c>
      <c r="DX112" s="16">
        <v>8992</v>
      </c>
      <c r="DY112" s="16">
        <v>163791</v>
      </c>
      <c r="DZ112" s="16">
        <v>685278</v>
      </c>
      <c r="EA112" s="16">
        <v>1616</v>
      </c>
      <c r="EB112" s="16">
        <v>23147482</v>
      </c>
      <c r="EC112" s="16">
        <v>807716818</v>
      </c>
      <c r="ED112" s="18">
        <v>5.4</v>
      </c>
      <c r="EE112" s="16">
        <v>4361671</v>
      </c>
      <c r="EF112" s="16">
        <v>485708</v>
      </c>
      <c r="EG112" s="16">
        <v>466171</v>
      </c>
      <c r="EH112" s="16">
        <v>19537</v>
      </c>
      <c r="EI112" s="16">
        <v>4361671</v>
      </c>
      <c r="EJ112" s="16">
        <v>4381208</v>
      </c>
      <c r="EK112" s="16">
        <v>167798030</v>
      </c>
      <c r="EL112" s="16">
        <v>148164420</v>
      </c>
      <c r="EM112" s="16">
        <v>19633610</v>
      </c>
      <c r="EN112" s="18">
        <v>5.4</v>
      </c>
      <c r="EO112" s="16">
        <v>106021</v>
      </c>
      <c r="EP112" s="16">
        <v>0</v>
      </c>
      <c r="EQ112" s="16">
        <v>0</v>
      </c>
      <c r="ER112" s="16">
        <v>0</v>
      </c>
      <c r="ES112" s="16">
        <v>106021</v>
      </c>
      <c r="ET112" s="16">
        <v>106021</v>
      </c>
      <c r="EU112" s="16">
        <v>4381208</v>
      </c>
      <c r="EV112" s="16">
        <v>4487229</v>
      </c>
      <c r="EW112" s="16">
        <v>6749</v>
      </c>
      <c r="EX112" s="15">
        <v>2126.462</v>
      </c>
      <c r="EY112" s="16">
        <v>14351492</v>
      </c>
      <c r="EZ112" s="16">
        <v>6749</v>
      </c>
      <c r="FA112" s="17">
        <v>361.38</v>
      </c>
      <c r="FB112" s="16">
        <v>2438954</v>
      </c>
      <c r="FC112" s="16">
        <v>264</v>
      </c>
      <c r="FD112" s="17">
        <v>2469.25</v>
      </c>
      <c r="FE112" s="16">
        <v>651882</v>
      </c>
      <c r="FF112" s="16">
        <v>82034</v>
      </c>
      <c r="FG112" s="16">
        <v>8992</v>
      </c>
      <c r="FH112" s="16">
        <v>742908</v>
      </c>
      <c r="FI112" s="16">
        <v>14351492</v>
      </c>
      <c r="FJ112" s="16">
        <v>2438954</v>
      </c>
      <c r="FK112" s="16">
        <v>28100</v>
      </c>
      <c r="FL112" s="16">
        <v>1320960</v>
      </c>
      <c r="FM112" s="16">
        <v>148240</v>
      </c>
      <c r="FN112" s="16">
        <v>164847</v>
      </c>
      <c r="FO112" s="16">
        <v>774687</v>
      </c>
      <c r="FP112" s="16">
        <v>19970188</v>
      </c>
      <c r="FQ112" s="16">
        <v>4487229</v>
      </c>
      <c r="FR112" s="16">
        <v>15482959</v>
      </c>
      <c r="FS112" s="15">
        <v>2487.8420000000001</v>
      </c>
      <c r="FT112" s="16">
        <v>300</v>
      </c>
      <c r="FU112" s="16">
        <v>746353</v>
      </c>
      <c r="FV112" s="16">
        <v>15482959</v>
      </c>
      <c r="FW112" s="16">
        <v>0</v>
      </c>
      <c r="FX112" s="14">
        <v>29</v>
      </c>
      <c r="FY112" s="16">
        <v>7635</v>
      </c>
      <c r="FZ112" s="16">
        <v>221415</v>
      </c>
      <c r="GA112" s="14">
        <v>0</v>
      </c>
      <c r="GB112" s="16">
        <v>7413</v>
      </c>
      <c r="GC112" s="16">
        <v>0</v>
      </c>
      <c r="GD112" s="16">
        <v>221415</v>
      </c>
      <c r="GE112" s="16">
        <v>221415</v>
      </c>
      <c r="GF112" s="16">
        <v>23147482</v>
      </c>
      <c r="GG112" s="16">
        <v>19970188</v>
      </c>
      <c r="GH112" s="16">
        <v>0</v>
      </c>
      <c r="GI112" s="16">
        <v>3177294</v>
      </c>
      <c r="GJ112" s="16">
        <v>807716818</v>
      </c>
      <c r="GK112" s="16">
        <v>798684746</v>
      </c>
      <c r="GL112" s="16">
        <v>9032072</v>
      </c>
      <c r="GM112" s="16">
        <v>798684746</v>
      </c>
      <c r="GN112" s="18">
        <v>1.1299999999999999E-2</v>
      </c>
      <c r="GO112" s="16">
        <v>19744</v>
      </c>
      <c r="GP112" s="16">
        <v>223</v>
      </c>
      <c r="GQ112" s="16">
        <v>19744</v>
      </c>
      <c r="GR112" s="16">
        <v>223</v>
      </c>
      <c r="GS112" s="16">
        <v>19521</v>
      </c>
      <c r="GT112" s="16">
        <v>886</v>
      </c>
      <c r="GU112" s="16">
        <v>685</v>
      </c>
      <c r="GV112" s="16">
        <v>201</v>
      </c>
      <c r="GW112" s="15">
        <v>2487.8420000000001</v>
      </c>
      <c r="GX112" s="16">
        <v>500056</v>
      </c>
      <c r="GY112" s="15">
        <v>2487.8420000000001</v>
      </c>
      <c r="GZ112" s="16">
        <v>10</v>
      </c>
      <c r="HA112" s="16">
        <v>24878</v>
      </c>
      <c r="HB112" s="15">
        <v>2487.8420000000001</v>
      </c>
      <c r="HC112" s="16">
        <v>7635</v>
      </c>
      <c r="HD112" s="15">
        <v>0.11600000000000001</v>
      </c>
      <c r="HE112" s="16">
        <v>2204228</v>
      </c>
      <c r="HF112" s="16">
        <v>500056</v>
      </c>
      <c r="HG112" s="16">
        <v>24878</v>
      </c>
      <c r="HH112" s="16">
        <v>1679294</v>
      </c>
      <c r="HI112" s="16">
        <v>807716818</v>
      </c>
      <c r="HJ112" s="18">
        <v>2.0790600000000001</v>
      </c>
      <c r="HK112" s="18">
        <v>1.9617800000000001</v>
      </c>
      <c r="HL112" s="18">
        <v>0.11728</v>
      </c>
      <c r="HM112" s="16">
        <v>807716818</v>
      </c>
      <c r="HN112" s="16">
        <v>94729</v>
      </c>
      <c r="HO112" s="16">
        <v>7635</v>
      </c>
      <c r="HP112" s="17">
        <v>0</v>
      </c>
      <c r="HQ112" s="16">
        <v>0</v>
      </c>
      <c r="HR112" s="15">
        <v>2487.8420000000001</v>
      </c>
      <c r="HS112" s="16">
        <v>0</v>
      </c>
      <c r="HT112" s="16">
        <v>3177294</v>
      </c>
      <c r="HU112" s="16">
        <v>19521</v>
      </c>
      <c r="HV112" s="16">
        <v>30961</v>
      </c>
      <c r="HW112" s="16">
        <v>0</v>
      </c>
      <c r="HX112" s="16">
        <v>163791</v>
      </c>
      <c r="HY112" s="16">
        <v>500056</v>
      </c>
      <c r="HZ112" s="16">
        <v>24878</v>
      </c>
      <c r="IA112" s="16">
        <v>94729</v>
      </c>
      <c r="IB112" s="16">
        <v>0</v>
      </c>
      <c r="IC112" s="16">
        <v>2670940</v>
      </c>
      <c r="ID112" s="16">
        <v>15482959</v>
      </c>
      <c r="IE112" s="16">
        <v>0</v>
      </c>
      <c r="IF112" s="16">
        <v>19521</v>
      </c>
      <c r="IG112" s="16">
        <v>30961</v>
      </c>
      <c r="IH112" s="16">
        <v>0</v>
      </c>
      <c r="II112" s="16">
        <v>163791</v>
      </c>
      <c r="IJ112" s="16">
        <v>500056</v>
      </c>
      <c r="IK112" s="16">
        <v>24878</v>
      </c>
      <c r="IL112" s="16">
        <v>94729</v>
      </c>
      <c r="IM112" s="16">
        <v>0</v>
      </c>
      <c r="IN112" s="16">
        <v>0</v>
      </c>
      <c r="IO112" s="16">
        <v>221415</v>
      </c>
      <c r="IP112" s="16">
        <v>16210728</v>
      </c>
      <c r="IQ112" s="16">
        <v>16049534</v>
      </c>
      <c r="IR112" s="16">
        <v>0</v>
      </c>
      <c r="IS112" s="16">
        <v>16049534</v>
      </c>
      <c r="IT112" s="19">
        <v>0.1</v>
      </c>
      <c r="IU112" s="16">
        <v>1604953</v>
      </c>
      <c r="IV112" s="16">
        <v>807716818</v>
      </c>
      <c r="IW112" s="14">
        <v>2102.1</v>
      </c>
      <c r="IX112" s="16">
        <v>384243</v>
      </c>
      <c r="IY112" s="16">
        <v>416026</v>
      </c>
      <c r="IZ112" s="16">
        <v>384243</v>
      </c>
      <c r="JA112" s="17">
        <v>0.25</v>
      </c>
      <c r="JB112" s="19">
        <v>0.2707</v>
      </c>
      <c r="JC112" s="16">
        <v>1604953</v>
      </c>
      <c r="JD112" s="16">
        <v>434461</v>
      </c>
      <c r="JE112" s="17">
        <v>0.03</v>
      </c>
      <c r="JF112" s="16">
        <v>16828940</v>
      </c>
      <c r="JG112" s="16">
        <v>504868</v>
      </c>
      <c r="JH112" s="16">
        <v>1604953</v>
      </c>
      <c r="JI112" s="16">
        <v>434461</v>
      </c>
      <c r="JJ112" s="16">
        <v>504868</v>
      </c>
      <c r="JK112" s="16">
        <v>665624</v>
      </c>
      <c r="JL112" s="16">
        <v>434461</v>
      </c>
      <c r="JM112" s="18">
        <v>0</v>
      </c>
      <c r="JN112" s="16">
        <v>0</v>
      </c>
      <c r="JO112" s="16">
        <v>504868</v>
      </c>
      <c r="JP112" s="16">
        <v>665624</v>
      </c>
      <c r="JQ112" s="16">
        <v>1170492</v>
      </c>
      <c r="JR112" s="16">
        <v>16049534</v>
      </c>
      <c r="JS112" s="19">
        <v>0</v>
      </c>
      <c r="JT112" s="16">
        <v>0</v>
      </c>
      <c r="JU112" s="17">
        <v>0</v>
      </c>
      <c r="JV112" s="16">
        <v>16828940</v>
      </c>
      <c r="JW112" s="16">
        <v>0</v>
      </c>
      <c r="JX112" s="16">
        <v>0</v>
      </c>
      <c r="JY112" s="16">
        <v>0</v>
      </c>
      <c r="JZ112" s="16">
        <v>0</v>
      </c>
      <c r="KA112" s="16">
        <v>280803</v>
      </c>
      <c r="KB112" s="16">
        <v>269508</v>
      </c>
      <c r="KC112" s="16">
        <v>11295</v>
      </c>
      <c r="KD112" s="16">
        <v>2670940</v>
      </c>
      <c r="KE112" s="16">
        <v>11295</v>
      </c>
      <c r="KF112" s="16">
        <v>2659645</v>
      </c>
      <c r="KG112" s="16">
        <v>19537</v>
      </c>
      <c r="KH112" s="16">
        <v>11295</v>
      </c>
      <c r="KI112" s="16">
        <v>30832</v>
      </c>
      <c r="KJ112" s="16">
        <v>4361671</v>
      </c>
      <c r="KK112" s="16">
        <v>2659645</v>
      </c>
      <c r="KL112" s="18">
        <v>7021316</v>
      </c>
      <c r="KM112" s="16">
        <v>665624</v>
      </c>
      <c r="KN112" s="16">
        <v>0</v>
      </c>
      <c r="KO112" s="16">
        <v>0</v>
      </c>
      <c r="KP112" s="16">
        <v>0</v>
      </c>
      <c r="KQ112" s="16">
        <v>7686940</v>
      </c>
      <c r="KR112" s="16">
        <v>0</v>
      </c>
      <c r="KS112" s="16">
        <v>0</v>
      </c>
      <c r="KT112" s="16">
        <v>0</v>
      </c>
      <c r="KU112" s="16">
        <v>7686940</v>
      </c>
      <c r="KV112" s="16">
        <v>665624</v>
      </c>
      <c r="KW112" s="16">
        <v>7021316</v>
      </c>
      <c r="KX112" s="16">
        <v>807716818</v>
      </c>
      <c r="KY112" s="16">
        <v>8.6927900000000005</v>
      </c>
      <c r="KZ112" s="16">
        <v>665624</v>
      </c>
      <c r="LA112" s="16">
        <v>814224876</v>
      </c>
      <c r="LB112" s="16">
        <v>0.81749000000000005</v>
      </c>
      <c r="LC112" s="16">
        <v>8.6927900000000005</v>
      </c>
      <c r="LD112" s="16">
        <v>9.5102799999999998</v>
      </c>
      <c r="LE112" s="16">
        <v>816151</v>
      </c>
      <c r="LF112" s="16">
        <v>0</v>
      </c>
      <c r="LG112" s="16">
        <v>148577</v>
      </c>
      <c r="LH112" s="16">
        <v>163305</v>
      </c>
      <c r="LI112" s="16">
        <v>1912</v>
      </c>
      <c r="LJ112" s="16">
        <v>82034</v>
      </c>
      <c r="LK112" s="16">
        <v>8992</v>
      </c>
      <c r="LL112" s="16">
        <v>163791</v>
      </c>
      <c r="LM112" s="16">
        <v>1057180</v>
      </c>
      <c r="LN112" s="16">
        <v>16210728</v>
      </c>
      <c r="LO112" s="18">
        <v>1057180</v>
      </c>
      <c r="LP112" s="16">
        <v>15153548</v>
      </c>
      <c r="LQ112" s="16">
        <v>23147482</v>
      </c>
      <c r="LR112" s="18">
        <v>0</v>
      </c>
      <c r="LS112" s="18">
        <v>0</v>
      </c>
      <c r="LT112" s="18">
        <v>1170492</v>
      </c>
      <c r="LU112" s="16">
        <v>0</v>
      </c>
      <c r="LV112" s="16">
        <v>221415</v>
      </c>
      <c r="LW112" s="16">
        <v>0</v>
      </c>
      <c r="LX112" s="16">
        <v>0</v>
      </c>
      <c r="LY112" s="16">
        <v>0</v>
      </c>
      <c r="LZ112" s="16">
        <v>0</v>
      </c>
      <c r="MA112" s="16">
        <v>0</v>
      </c>
      <c r="MB112" s="16">
        <v>7686940</v>
      </c>
      <c r="MC112" s="16">
        <v>221415</v>
      </c>
      <c r="MD112" s="16">
        <v>0</v>
      </c>
      <c r="ME112" s="16">
        <v>504868</v>
      </c>
      <c r="MF112" s="16">
        <v>0</v>
      </c>
      <c r="MG112" s="16">
        <v>106021</v>
      </c>
      <c r="MH112" s="16">
        <v>30832</v>
      </c>
      <c r="MI112" s="16">
        <v>0</v>
      </c>
      <c r="MJ112" s="16">
        <v>8550076</v>
      </c>
      <c r="MK112" s="16">
        <v>814224876</v>
      </c>
      <c r="ML112" s="16">
        <v>1.34</v>
      </c>
      <c r="MM112" s="16">
        <v>1091061</v>
      </c>
      <c r="MN112" s="16">
        <v>0</v>
      </c>
      <c r="MO112" s="16">
        <v>16828940</v>
      </c>
      <c r="MP112" s="16">
        <v>0</v>
      </c>
      <c r="MQ112" s="16">
        <v>1091061</v>
      </c>
      <c r="MR112" s="16">
        <v>0</v>
      </c>
      <c r="MS112" s="16">
        <v>1091061</v>
      </c>
      <c r="MT112" s="17">
        <v>0.03</v>
      </c>
      <c r="MU112" s="17">
        <v>0</v>
      </c>
      <c r="MV112" s="17">
        <v>0</v>
      </c>
      <c r="MW112" s="17">
        <v>0</v>
      </c>
      <c r="MX112" s="17">
        <v>0</v>
      </c>
      <c r="MY112" s="17">
        <v>0.03</v>
      </c>
      <c r="MZ112" s="16">
        <v>504868</v>
      </c>
      <c r="NA112" s="16">
        <v>0</v>
      </c>
      <c r="NB112" s="18">
        <v>0</v>
      </c>
      <c r="NC112" s="16">
        <v>0</v>
      </c>
      <c r="ND112" s="17">
        <v>504868</v>
      </c>
      <c r="NE112" s="16">
        <v>495000</v>
      </c>
      <c r="NF112" s="16">
        <v>0</v>
      </c>
      <c r="NG112" s="16">
        <v>268694</v>
      </c>
      <c r="NH112" s="16">
        <v>0</v>
      </c>
      <c r="NI112" s="16">
        <v>0</v>
      </c>
      <c r="NJ112" s="17">
        <v>0</v>
      </c>
      <c r="NK112" s="17">
        <v>0</v>
      </c>
    </row>
    <row r="113" spans="1:375" x14ac:dyDescent="0.55000000000000004">
      <c r="A113" s="13" t="s">
        <v>1179</v>
      </c>
      <c r="B113" s="13" t="s">
        <v>1262</v>
      </c>
      <c r="C113" s="13" t="s">
        <v>213</v>
      </c>
      <c r="D113" s="13" t="s">
        <v>214</v>
      </c>
      <c r="E113" s="14">
        <v>434</v>
      </c>
      <c r="F113" s="15">
        <v>0</v>
      </c>
      <c r="G113" s="16">
        <v>7413</v>
      </c>
      <c r="H113" s="16">
        <v>0</v>
      </c>
      <c r="I113" s="16">
        <v>6553</v>
      </c>
      <c r="J113" s="15">
        <v>0</v>
      </c>
      <c r="K113" s="16">
        <v>0</v>
      </c>
      <c r="L113" s="16">
        <v>7413</v>
      </c>
      <c r="M113" s="16">
        <v>222</v>
      </c>
      <c r="N113" s="16">
        <v>7635</v>
      </c>
      <c r="O113" s="17">
        <v>636.77</v>
      </c>
      <c r="P113" s="17">
        <v>64.63</v>
      </c>
      <c r="Q113" s="14">
        <v>434</v>
      </c>
      <c r="R113" s="17">
        <v>498.63</v>
      </c>
      <c r="S113" s="17">
        <v>1.05</v>
      </c>
      <c r="T113" s="17">
        <v>499.68</v>
      </c>
      <c r="U113" s="15">
        <v>24.14</v>
      </c>
      <c r="V113" s="15">
        <v>1.9690000000000001</v>
      </c>
      <c r="W113" s="15">
        <f>Data_AidAndLevy4[[#This Row],[L310]]*Data_AidAndLevy4[[#This Row],[L203]]</f>
        <v>15033.315000000001</v>
      </c>
      <c r="X113" s="17">
        <v>0</v>
      </c>
      <c r="Y113" s="17">
        <f>Data_AidAndLevy4[[#This Row],[L311]]*Data_AidAndLevy4[[#This Row],[L203]]</f>
        <v>0</v>
      </c>
      <c r="Z113" s="15">
        <v>0</v>
      </c>
      <c r="AA113" s="15">
        <v>26.109000000000002</v>
      </c>
      <c r="AB113" s="17">
        <v>498.63</v>
      </c>
      <c r="AC113" s="15">
        <v>524.73900000000003</v>
      </c>
      <c r="AD113" s="17">
        <v>64.63</v>
      </c>
      <c r="AE113" s="15">
        <v>460.10899999999998</v>
      </c>
      <c r="AF113" s="16">
        <v>7635</v>
      </c>
      <c r="AG113" s="14">
        <v>434</v>
      </c>
      <c r="AH113" s="16">
        <v>3313590</v>
      </c>
      <c r="AI113" s="16">
        <v>3232068</v>
      </c>
      <c r="AJ113" s="17">
        <v>1.01</v>
      </c>
      <c r="AK113" s="16">
        <v>3264389</v>
      </c>
      <c r="AL113" s="16">
        <v>3313590</v>
      </c>
      <c r="AM113" s="16">
        <v>0</v>
      </c>
      <c r="AN113" s="16">
        <v>7635</v>
      </c>
      <c r="AO113" s="15">
        <v>26.109000000000002</v>
      </c>
      <c r="AP113" s="16">
        <v>199342</v>
      </c>
      <c r="AQ113" s="16">
        <v>7635</v>
      </c>
      <c r="AR113" s="17">
        <v>64.63</v>
      </c>
      <c r="AS113" s="16">
        <v>493450</v>
      </c>
      <c r="AT113" s="17">
        <v>655.84</v>
      </c>
      <c r="AU113" s="14">
        <v>434</v>
      </c>
      <c r="AV113" s="16">
        <v>284635</v>
      </c>
      <c r="AW113" s="16">
        <v>277632</v>
      </c>
      <c r="AX113" s="16">
        <v>284635</v>
      </c>
      <c r="AY113" s="16">
        <v>0</v>
      </c>
      <c r="AZ113" s="16">
        <v>284635</v>
      </c>
      <c r="BA113" s="16">
        <v>284635</v>
      </c>
      <c r="BB113" s="17">
        <v>64.930000000000007</v>
      </c>
      <c r="BC113" s="14">
        <v>434</v>
      </c>
      <c r="BD113" s="16">
        <v>28180</v>
      </c>
      <c r="BE113" s="16">
        <v>27368</v>
      </c>
      <c r="BF113" s="16">
        <v>28180</v>
      </c>
      <c r="BG113" s="16">
        <v>0</v>
      </c>
      <c r="BH113" s="16">
        <v>28180</v>
      </c>
      <c r="BI113" s="16">
        <v>28180</v>
      </c>
      <c r="BJ113" s="17">
        <v>84.02</v>
      </c>
      <c r="BK113" s="14">
        <v>434</v>
      </c>
      <c r="BL113" s="16">
        <v>36465</v>
      </c>
      <c r="BM113" s="16">
        <v>35608</v>
      </c>
      <c r="BN113" s="16">
        <v>36465</v>
      </c>
      <c r="BO113" s="16">
        <v>0</v>
      </c>
      <c r="BP113" s="16">
        <v>36465</v>
      </c>
      <c r="BQ113" s="16">
        <v>36465</v>
      </c>
      <c r="BR113" s="17">
        <v>368.53</v>
      </c>
      <c r="BS113" s="14">
        <v>434</v>
      </c>
      <c r="BT113" s="16">
        <v>159942</v>
      </c>
      <c r="BU113" s="16">
        <v>156001</v>
      </c>
      <c r="BV113" s="16">
        <v>159942</v>
      </c>
      <c r="BW113" s="16">
        <v>0</v>
      </c>
      <c r="BX113" s="16">
        <v>159942</v>
      </c>
      <c r="BY113" s="16">
        <v>159942</v>
      </c>
      <c r="BZ113" s="17">
        <v>333.94</v>
      </c>
      <c r="CA113" s="17">
        <v>498.63</v>
      </c>
      <c r="CB113" s="16">
        <v>166513</v>
      </c>
      <c r="CC113" s="16">
        <v>164509</v>
      </c>
      <c r="CD113" s="16">
        <v>0</v>
      </c>
      <c r="CE113" s="16">
        <v>164509</v>
      </c>
      <c r="CF113" s="16">
        <v>166513</v>
      </c>
      <c r="CG113" s="16">
        <v>0</v>
      </c>
      <c r="CH113" s="14">
        <v>434</v>
      </c>
      <c r="CI113" s="16">
        <v>1</v>
      </c>
      <c r="CJ113" s="14">
        <v>0</v>
      </c>
      <c r="CK113" s="16">
        <v>435</v>
      </c>
      <c r="CL113" s="17">
        <v>62.17</v>
      </c>
      <c r="CM113" s="16">
        <v>27044</v>
      </c>
      <c r="CN113" s="16">
        <v>435</v>
      </c>
      <c r="CO113" s="17">
        <v>68.73</v>
      </c>
      <c r="CP113" s="16">
        <v>29898</v>
      </c>
      <c r="CQ113" s="17">
        <v>1.05</v>
      </c>
      <c r="CR113" s="17">
        <v>333.94</v>
      </c>
      <c r="CS113" s="16">
        <v>351</v>
      </c>
      <c r="CT113" s="17">
        <v>34.29</v>
      </c>
      <c r="CU113" s="17">
        <v>498.63</v>
      </c>
      <c r="CV113" s="16">
        <v>17098</v>
      </c>
      <c r="CW113" s="16">
        <v>16891</v>
      </c>
      <c r="CX113" s="16">
        <v>17098</v>
      </c>
      <c r="CY113" s="16">
        <v>0</v>
      </c>
      <c r="CZ113" s="16">
        <v>17098</v>
      </c>
      <c r="DA113" s="16">
        <v>17098</v>
      </c>
      <c r="DB113" s="17">
        <v>3.7</v>
      </c>
      <c r="DC113" s="17">
        <v>498.63</v>
      </c>
      <c r="DD113" s="16">
        <v>1845</v>
      </c>
      <c r="DE113" s="16">
        <v>1816</v>
      </c>
      <c r="DF113" s="16">
        <v>1845</v>
      </c>
      <c r="DG113" s="16">
        <v>0</v>
      </c>
      <c r="DH113" s="16">
        <v>1845</v>
      </c>
      <c r="DI113" s="16">
        <v>1845</v>
      </c>
      <c r="DJ113" s="16">
        <v>3313590</v>
      </c>
      <c r="DK113" s="16">
        <v>0</v>
      </c>
      <c r="DL113" s="16">
        <v>199342</v>
      </c>
      <c r="DM113" s="16">
        <v>493450</v>
      </c>
      <c r="DN113" s="16">
        <v>284635</v>
      </c>
      <c r="DO113" s="16">
        <v>28180</v>
      </c>
      <c r="DP113" s="16">
        <v>36465</v>
      </c>
      <c r="DQ113" s="16">
        <v>159942</v>
      </c>
      <c r="DR113" s="16">
        <v>166513</v>
      </c>
      <c r="DS113" s="16">
        <v>0</v>
      </c>
      <c r="DT113" s="16">
        <v>27044</v>
      </c>
      <c r="DU113" s="16">
        <v>29898</v>
      </c>
      <c r="DV113" s="16">
        <v>351</v>
      </c>
      <c r="DW113" s="16">
        <v>17098</v>
      </c>
      <c r="DX113" s="16">
        <v>1845</v>
      </c>
      <c r="DY113" s="16">
        <v>27555</v>
      </c>
      <c r="DZ113" s="16">
        <v>67585</v>
      </c>
      <c r="EA113" s="16">
        <v>0</v>
      </c>
      <c r="EB113" s="16">
        <v>4798383</v>
      </c>
      <c r="EC113" s="16">
        <v>207944761</v>
      </c>
      <c r="ED113" s="18">
        <v>5.4</v>
      </c>
      <c r="EE113" s="16">
        <v>1122902</v>
      </c>
      <c r="EF113" s="16">
        <v>32268</v>
      </c>
      <c r="EG113" s="16">
        <v>33072</v>
      </c>
      <c r="EH113" s="16">
        <v>-804</v>
      </c>
      <c r="EI113" s="16">
        <v>1122902</v>
      </c>
      <c r="EJ113" s="16">
        <v>1122098</v>
      </c>
      <c r="EK113" s="16">
        <v>21110594</v>
      </c>
      <c r="EL113" s="16">
        <v>19367735</v>
      </c>
      <c r="EM113" s="16">
        <v>1742859</v>
      </c>
      <c r="EN113" s="18">
        <v>5.4</v>
      </c>
      <c r="EO113" s="16">
        <v>9411</v>
      </c>
      <c r="EP113" s="16">
        <v>0</v>
      </c>
      <c r="EQ113" s="16">
        <v>0</v>
      </c>
      <c r="ER113" s="16">
        <v>0</v>
      </c>
      <c r="ES113" s="16">
        <v>9411</v>
      </c>
      <c r="ET113" s="16">
        <v>9411</v>
      </c>
      <c r="EU113" s="16">
        <v>1122098</v>
      </c>
      <c r="EV113" s="16">
        <v>1131509</v>
      </c>
      <c r="EW113" s="16">
        <v>6749</v>
      </c>
      <c r="EX113" s="15">
        <v>460.10899999999998</v>
      </c>
      <c r="EY113" s="16">
        <v>3105276</v>
      </c>
      <c r="EZ113" s="16">
        <v>6749</v>
      </c>
      <c r="FA113" s="17">
        <v>64.63</v>
      </c>
      <c r="FB113" s="16">
        <v>436188</v>
      </c>
      <c r="FC113" s="16">
        <v>264</v>
      </c>
      <c r="FD113" s="17">
        <v>499.68</v>
      </c>
      <c r="FE113" s="16">
        <v>131916</v>
      </c>
      <c r="FF113" s="16">
        <v>17098</v>
      </c>
      <c r="FG113" s="16">
        <v>1845</v>
      </c>
      <c r="FH113" s="16">
        <v>150859</v>
      </c>
      <c r="FI113" s="16">
        <v>3105276</v>
      </c>
      <c r="FJ113" s="16">
        <v>436188</v>
      </c>
      <c r="FK113" s="16">
        <v>0</v>
      </c>
      <c r="FL113" s="16">
        <v>284635</v>
      </c>
      <c r="FM113" s="16">
        <v>28180</v>
      </c>
      <c r="FN113" s="16">
        <v>36465</v>
      </c>
      <c r="FO113" s="16">
        <v>159942</v>
      </c>
      <c r="FP113" s="16">
        <v>4201545</v>
      </c>
      <c r="FQ113" s="16">
        <v>1131509</v>
      </c>
      <c r="FR113" s="16">
        <v>3070036</v>
      </c>
      <c r="FS113" s="15">
        <v>524.73900000000003</v>
      </c>
      <c r="FT113" s="16">
        <v>300</v>
      </c>
      <c r="FU113" s="16">
        <v>157422</v>
      </c>
      <c r="FV113" s="16">
        <v>3070036</v>
      </c>
      <c r="FW113" s="16">
        <v>0</v>
      </c>
      <c r="FX113" s="14">
        <v>12</v>
      </c>
      <c r="FY113" s="16">
        <v>7635</v>
      </c>
      <c r="FZ113" s="16">
        <v>91620</v>
      </c>
      <c r="GA113" s="14">
        <v>0</v>
      </c>
      <c r="GB113" s="16">
        <v>7413</v>
      </c>
      <c r="GC113" s="16">
        <v>0</v>
      </c>
      <c r="GD113" s="16">
        <v>91620</v>
      </c>
      <c r="GE113" s="16">
        <v>91620</v>
      </c>
      <c r="GF113" s="16">
        <v>4798383</v>
      </c>
      <c r="GG113" s="16">
        <v>4201545</v>
      </c>
      <c r="GH113" s="16">
        <v>0</v>
      </c>
      <c r="GI113" s="16">
        <v>596838</v>
      </c>
      <c r="GJ113" s="16">
        <v>207944761</v>
      </c>
      <c r="GK113" s="16">
        <v>204260062</v>
      </c>
      <c r="GL113" s="16">
        <v>3684699</v>
      </c>
      <c r="GM113" s="16">
        <v>204260062</v>
      </c>
      <c r="GN113" s="18">
        <v>1.7999999999999999E-2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886</v>
      </c>
      <c r="GU113" s="16">
        <v>685</v>
      </c>
      <c r="GV113" s="16">
        <v>201</v>
      </c>
      <c r="GW113" s="15">
        <v>524.73900000000003</v>
      </c>
      <c r="GX113" s="16">
        <v>105473</v>
      </c>
      <c r="GY113" s="15">
        <v>524.73900000000003</v>
      </c>
      <c r="GZ113" s="16">
        <v>10</v>
      </c>
      <c r="HA113" s="16">
        <v>5247</v>
      </c>
      <c r="HB113" s="15">
        <v>524.73900000000003</v>
      </c>
      <c r="HC113" s="16">
        <v>7635</v>
      </c>
      <c r="HD113" s="15">
        <v>0.11600000000000001</v>
      </c>
      <c r="HE113" s="16">
        <v>464919</v>
      </c>
      <c r="HF113" s="16">
        <v>105473</v>
      </c>
      <c r="HG113" s="16">
        <v>5247</v>
      </c>
      <c r="HH113" s="16">
        <v>354199</v>
      </c>
      <c r="HI113" s="16">
        <v>207944761</v>
      </c>
      <c r="HJ113" s="18">
        <v>1.70333</v>
      </c>
      <c r="HK113" s="18">
        <v>1.9617800000000001</v>
      </c>
      <c r="HL113" s="18">
        <v>0</v>
      </c>
      <c r="HM113" s="16">
        <v>207944761</v>
      </c>
      <c r="HN113" s="16">
        <v>0</v>
      </c>
      <c r="HO113" s="16">
        <v>7635</v>
      </c>
      <c r="HP113" s="17">
        <v>0</v>
      </c>
      <c r="HQ113" s="16">
        <v>0</v>
      </c>
      <c r="HR113" s="15">
        <v>524.73900000000003</v>
      </c>
      <c r="HS113" s="16">
        <v>0</v>
      </c>
      <c r="HT113" s="16">
        <v>596838</v>
      </c>
      <c r="HU113" s="16">
        <v>0</v>
      </c>
      <c r="HV113" s="16">
        <v>0</v>
      </c>
      <c r="HW113" s="16">
        <v>0</v>
      </c>
      <c r="HX113" s="16">
        <v>27555</v>
      </c>
      <c r="HY113" s="16">
        <v>105473</v>
      </c>
      <c r="HZ113" s="16">
        <v>5247</v>
      </c>
      <c r="IA113" s="16">
        <v>0</v>
      </c>
      <c r="IB113" s="16">
        <v>0</v>
      </c>
      <c r="IC113" s="16">
        <v>513673</v>
      </c>
      <c r="ID113" s="16">
        <v>3070036</v>
      </c>
      <c r="IE113" s="16">
        <v>0</v>
      </c>
      <c r="IF113" s="16">
        <v>0</v>
      </c>
      <c r="IG113" s="16">
        <v>0</v>
      </c>
      <c r="IH113" s="16">
        <v>0</v>
      </c>
      <c r="II113" s="16">
        <v>27555</v>
      </c>
      <c r="IJ113" s="16">
        <v>105473</v>
      </c>
      <c r="IK113" s="16">
        <v>5247</v>
      </c>
      <c r="IL113" s="16">
        <v>0</v>
      </c>
      <c r="IM113" s="16">
        <v>0</v>
      </c>
      <c r="IN113" s="16">
        <v>0</v>
      </c>
      <c r="IO113" s="16">
        <v>91620</v>
      </c>
      <c r="IP113" s="16">
        <v>3244821</v>
      </c>
      <c r="IQ113" s="16">
        <v>3313590</v>
      </c>
      <c r="IR113" s="16">
        <v>0</v>
      </c>
      <c r="IS113" s="16">
        <v>3313590</v>
      </c>
      <c r="IT113" s="19">
        <v>0.1</v>
      </c>
      <c r="IU113" s="16">
        <v>331359</v>
      </c>
      <c r="IV113" s="16">
        <v>207944761</v>
      </c>
      <c r="IW113" s="14">
        <v>434</v>
      </c>
      <c r="IX113" s="16">
        <v>479135</v>
      </c>
      <c r="IY113" s="16">
        <v>416026</v>
      </c>
      <c r="IZ113" s="16">
        <v>479135</v>
      </c>
      <c r="JA113" s="17">
        <v>0.25</v>
      </c>
      <c r="JB113" s="19">
        <v>0.21709999999999999</v>
      </c>
      <c r="JC113" s="16">
        <v>331359</v>
      </c>
      <c r="JD113" s="16">
        <v>71938</v>
      </c>
      <c r="JE113" s="17">
        <v>0.1</v>
      </c>
      <c r="JF113" s="16">
        <v>2182089</v>
      </c>
      <c r="JG113" s="16">
        <v>218209</v>
      </c>
      <c r="JH113" s="16">
        <v>331359</v>
      </c>
      <c r="JI113" s="16">
        <v>71938</v>
      </c>
      <c r="JJ113" s="16">
        <v>218209</v>
      </c>
      <c r="JK113" s="16">
        <v>41212</v>
      </c>
      <c r="JL113" s="16">
        <v>71938</v>
      </c>
      <c r="JM113" s="18">
        <v>0</v>
      </c>
      <c r="JN113" s="16">
        <v>0</v>
      </c>
      <c r="JO113" s="16">
        <v>218209</v>
      </c>
      <c r="JP113" s="16">
        <v>41212</v>
      </c>
      <c r="JQ113" s="16">
        <v>259421</v>
      </c>
      <c r="JR113" s="16">
        <v>3313590</v>
      </c>
      <c r="JS113" s="19">
        <v>0</v>
      </c>
      <c r="JT113" s="16">
        <v>0</v>
      </c>
      <c r="JU113" s="17">
        <v>0</v>
      </c>
      <c r="JV113" s="16">
        <v>2182089</v>
      </c>
      <c r="JW113" s="16">
        <v>0</v>
      </c>
      <c r="JX113" s="16">
        <v>0</v>
      </c>
      <c r="JY113" s="16">
        <v>0</v>
      </c>
      <c r="JZ113" s="16">
        <v>0</v>
      </c>
      <c r="KA113" s="16">
        <v>14434</v>
      </c>
      <c r="KB113" s="16">
        <v>14794</v>
      </c>
      <c r="KC113" s="16">
        <v>-360</v>
      </c>
      <c r="KD113" s="16">
        <v>513673</v>
      </c>
      <c r="KE113" s="16">
        <v>-360</v>
      </c>
      <c r="KF113" s="16">
        <v>514033</v>
      </c>
      <c r="KG113" s="16">
        <v>-804</v>
      </c>
      <c r="KH113" s="16">
        <v>-360</v>
      </c>
      <c r="KI113" s="16">
        <v>-1164</v>
      </c>
      <c r="KJ113" s="16">
        <v>1122902</v>
      </c>
      <c r="KK113" s="16">
        <v>514033</v>
      </c>
      <c r="KL113" s="18">
        <v>1636935</v>
      </c>
      <c r="KM113" s="16">
        <v>41212</v>
      </c>
      <c r="KN113" s="16">
        <v>0</v>
      </c>
      <c r="KO113" s="16">
        <v>0</v>
      </c>
      <c r="KP113" s="16">
        <v>0</v>
      </c>
      <c r="KQ113" s="16">
        <v>1678147</v>
      </c>
      <c r="KR113" s="16">
        <v>150508</v>
      </c>
      <c r="KS113" s="16">
        <v>0</v>
      </c>
      <c r="KT113" s="16">
        <v>0</v>
      </c>
      <c r="KU113" s="16">
        <v>1828655</v>
      </c>
      <c r="KV113" s="16">
        <v>41212</v>
      </c>
      <c r="KW113" s="16">
        <v>1787443</v>
      </c>
      <c r="KX113" s="16">
        <v>207944761</v>
      </c>
      <c r="KY113" s="16">
        <v>8.5957600000000003</v>
      </c>
      <c r="KZ113" s="16">
        <v>41212</v>
      </c>
      <c r="LA113" s="16">
        <v>207944761</v>
      </c>
      <c r="LB113" s="16">
        <v>0.19819000000000001</v>
      </c>
      <c r="LC113" s="16">
        <v>8.5957600000000003</v>
      </c>
      <c r="LD113" s="16">
        <v>8.7939500000000006</v>
      </c>
      <c r="LE113" s="16">
        <v>166513</v>
      </c>
      <c r="LF113" s="16">
        <v>0</v>
      </c>
      <c r="LG113" s="16">
        <v>27044</v>
      </c>
      <c r="LH113" s="16">
        <v>29898</v>
      </c>
      <c r="LI113" s="16">
        <v>351</v>
      </c>
      <c r="LJ113" s="16">
        <v>17098</v>
      </c>
      <c r="LK113" s="16">
        <v>1845</v>
      </c>
      <c r="LL113" s="16">
        <v>27555</v>
      </c>
      <c r="LM113" s="16">
        <v>215194</v>
      </c>
      <c r="LN113" s="16">
        <v>3244821</v>
      </c>
      <c r="LO113" s="18">
        <v>215194</v>
      </c>
      <c r="LP113" s="16">
        <v>3029627</v>
      </c>
      <c r="LQ113" s="16">
        <v>4798383</v>
      </c>
      <c r="LR113" s="18">
        <v>0</v>
      </c>
      <c r="LS113" s="18">
        <v>0</v>
      </c>
      <c r="LT113" s="18">
        <v>259421</v>
      </c>
      <c r="LU113" s="16">
        <v>0</v>
      </c>
      <c r="LV113" s="16">
        <v>91620</v>
      </c>
      <c r="LW113" s="16">
        <v>0</v>
      </c>
      <c r="LX113" s="16">
        <v>0</v>
      </c>
      <c r="LY113" s="16">
        <v>0</v>
      </c>
      <c r="LZ113" s="16">
        <v>0</v>
      </c>
      <c r="MA113" s="16">
        <v>0</v>
      </c>
      <c r="MB113" s="16">
        <v>1678147</v>
      </c>
      <c r="MC113" s="16">
        <v>91620</v>
      </c>
      <c r="MD113" s="16">
        <v>0</v>
      </c>
      <c r="ME113" s="16">
        <v>218209</v>
      </c>
      <c r="MF113" s="16">
        <v>0</v>
      </c>
      <c r="MG113" s="16">
        <v>9411</v>
      </c>
      <c r="MH113" s="16">
        <v>-1164</v>
      </c>
      <c r="MI113" s="16">
        <v>0</v>
      </c>
      <c r="MJ113" s="16">
        <v>1996223</v>
      </c>
      <c r="MK113" s="16">
        <v>207944761</v>
      </c>
      <c r="ML113" s="16">
        <v>1.34</v>
      </c>
      <c r="MM113" s="16">
        <v>278646</v>
      </c>
      <c r="MN113" s="16">
        <v>0.08</v>
      </c>
      <c r="MO113" s="16">
        <v>2182089</v>
      </c>
      <c r="MP113" s="16">
        <v>174567</v>
      </c>
      <c r="MQ113" s="16">
        <v>278646</v>
      </c>
      <c r="MR113" s="16">
        <v>174567</v>
      </c>
      <c r="MS113" s="16">
        <v>104079</v>
      </c>
      <c r="MT113" s="17">
        <v>0.1</v>
      </c>
      <c r="MU113" s="17">
        <v>0</v>
      </c>
      <c r="MV113" s="17">
        <v>0</v>
      </c>
      <c r="MW113" s="17">
        <v>0</v>
      </c>
      <c r="MX113" s="17">
        <v>0.08</v>
      </c>
      <c r="MY113" s="17">
        <v>0.18</v>
      </c>
      <c r="MZ113" s="16">
        <v>218209</v>
      </c>
      <c r="NA113" s="16">
        <v>0</v>
      </c>
      <c r="NB113" s="18">
        <v>0</v>
      </c>
      <c r="NC113" s="16">
        <v>0</v>
      </c>
      <c r="ND113" s="17">
        <v>218209</v>
      </c>
      <c r="NE113" s="16">
        <v>280000</v>
      </c>
      <c r="NF113" s="16">
        <v>0</v>
      </c>
      <c r="NG113" s="16">
        <v>68622</v>
      </c>
      <c r="NH113" s="16">
        <v>0</v>
      </c>
      <c r="NI113" s="16">
        <v>0</v>
      </c>
      <c r="NJ113" s="17">
        <v>0</v>
      </c>
      <c r="NK113" s="17">
        <v>555765</v>
      </c>
    </row>
    <row r="114" spans="1:375" x14ac:dyDescent="0.55000000000000004">
      <c r="A114" s="13" t="s">
        <v>1177</v>
      </c>
      <c r="B114" s="13" t="s">
        <v>1248</v>
      </c>
      <c r="C114" s="13" t="s">
        <v>235</v>
      </c>
      <c r="D114" s="13" t="s">
        <v>236</v>
      </c>
      <c r="E114" s="14">
        <v>254.5</v>
      </c>
      <c r="F114" s="15">
        <v>-1.0089999999999999</v>
      </c>
      <c r="G114" s="16">
        <v>7413</v>
      </c>
      <c r="H114" s="16">
        <v>-7480</v>
      </c>
      <c r="I114" s="16">
        <v>6553</v>
      </c>
      <c r="J114" s="15">
        <v>-1.0089999999999999</v>
      </c>
      <c r="K114" s="16">
        <v>-6612</v>
      </c>
      <c r="L114" s="16">
        <v>7413</v>
      </c>
      <c r="M114" s="16">
        <v>222</v>
      </c>
      <c r="N114" s="16">
        <v>7635</v>
      </c>
      <c r="O114" s="17">
        <v>733.57</v>
      </c>
      <c r="P114" s="17">
        <v>27.49</v>
      </c>
      <c r="Q114" s="14">
        <v>254.5</v>
      </c>
      <c r="R114" s="17">
        <v>281.99</v>
      </c>
      <c r="S114" s="17">
        <v>0.36</v>
      </c>
      <c r="T114" s="17">
        <v>282.35000000000002</v>
      </c>
      <c r="U114" s="15">
        <v>15.11</v>
      </c>
      <c r="V114" s="15">
        <v>1.2549999999999999</v>
      </c>
      <c r="W114" s="15">
        <f>Data_AidAndLevy4[[#This Row],[L310]]*Data_AidAndLevy4[[#This Row],[L203]]</f>
        <v>9581.9249999999993</v>
      </c>
      <c r="X114" s="17">
        <v>0.89</v>
      </c>
      <c r="Y114" s="17">
        <f>Data_AidAndLevy4[[#This Row],[L311]]*Data_AidAndLevy4[[#This Row],[L203]]</f>
        <v>6795.1500000000005</v>
      </c>
      <c r="Z114" s="15">
        <v>0</v>
      </c>
      <c r="AA114" s="15">
        <v>17.254999999999999</v>
      </c>
      <c r="AB114" s="17">
        <v>281.99</v>
      </c>
      <c r="AC114" s="15">
        <v>299.245</v>
      </c>
      <c r="AD114" s="17">
        <v>27.49</v>
      </c>
      <c r="AE114" s="15">
        <v>271.755</v>
      </c>
      <c r="AF114" s="16">
        <v>7635</v>
      </c>
      <c r="AG114" s="14">
        <v>254.5</v>
      </c>
      <c r="AH114" s="16">
        <v>1943108</v>
      </c>
      <c r="AI114" s="16">
        <v>1891798</v>
      </c>
      <c r="AJ114" s="17">
        <v>1.01</v>
      </c>
      <c r="AK114" s="16">
        <v>1910716</v>
      </c>
      <c r="AL114" s="16">
        <v>1943108</v>
      </c>
      <c r="AM114" s="16">
        <v>0</v>
      </c>
      <c r="AN114" s="16">
        <v>7635</v>
      </c>
      <c r="AO114" s="15">
        <v>17.254999999999999</v>
      </c>
      <c r="AP114" s="16">
        <v>131742</v>
      </c>
      <c r="AQ114" s="16">
        <v>7635</v>
      </c>
      <c r="AR114" s="17">
        <v>27.49</v>
      </c>
      <c r="AS114" s="16">
        <v>209886</v>
      </c>
      <c r="AT114" s="17">
        <v>752.64</v>
      </c>
      <c r="AU114" s="14">
        <v>254.5</v>
      </c>
      <c r="AV114" s="16">
        <v>191547</v>
      </c>
      <c r="AW114" s="16">
        <v>187207</v>
      </c>
      <c r="AX114" s="16">
        <v>191547</v>
      </c>
      <c r="AY114" s="16">
        <v>0</v>
      </c>
      <c r="AZ114" s="16">
        <v>191547</v>
      </c>
      <c r="BA114" s="16">
        <v>191547</v>
      </c>
      <c r="BB114" s="17">
        <v>88.65</v>
      </c>
      <c r="BC114" s="14">
        <v>254.5</v>
      </c>
      <c r="BD114" s="16">
        <v>22561</v>
      </c>
      <c r="BE114" s="16">
        <v>22072</v>
      </c>
      <c r="BF114" s="16">
        <v>22561</v>
      </c>
      <c r="BG114" s="16">
        <v>0</v>
      </c>
      <c r="BH114" s="16">
        <v>22561</v>
      </c>
      <c r="BI114" s="16">
        <v>22561</v>
      </c>
      <c r="BJ114" s="17">
        <v>89.72</v>
      </c>
      <c r="BK114" s="14">
        <v>254.5</v>
      </c>
      <c r="BL114" s="16">
        <v>22834</v>
      </c>
      <c r="BM114" s="16">
        <v>22297</v>
      </c>
      <c r="BN114" s="16">
        <v>22834</v>
      </c>
      <c r="BO114" s="16">
        <v>0</v>
      </c>
      <c r="BP114" s="16">
        <v>22834</v>
      </c>
      <c r="BQ114" s="16">
        <v>22834</v>
      </c>
      <c r="BR114" s="17">
        <v>368.53</v>
      </c>
      <c r="BS114" s="14">
        <v>254.5</v>
      </c>
      <c r="BT114" s="16">
        <v>93791</v>
      </c>
      <c r="BU114" s="16">
        <v>91311</v>
      </c>
      <c r="BV114" s="16">
        <v>93791</v>
      </c>
      <c r="BW114" s="16">
        <v>0</v>
      </c>
      <c r="BX114" s="16">
        <v>93791</v>
      </c>
      <c r="BY114" s="16">
        <v>93791</v>
      </c>
      <c r="BZ114" s="17">
        <v>337.26</v>
      </c>
      <c r="CA114" s="17">
        <v>281.99</v>
      </c>
      <c r="CB114" s="16">
        <v>95104</v>
      </c>
      <c r="CC114" s="16">
        <v>91354</v>
      </c>
      <c r="CD114" s="16">
        <v>14021</v>
      </c>
      <c r="CE114" s="16">
        <v>105375</v>
      </c>
      <c r="CF114" s="16">
        <v>95104</v>
      </c>
      <c r="CG114" s="16">
        <v>10271</v>
      </c>
      <c r="CH114" s="14">
        <v>254.5</v>
      </c>
      <c r="CI114" s="16">
        <v>1</v>
      </c>
      <c r="CJ114" s="14">
        <v>0</v>
      </c>
      <c r="CK114" s="16">
        <v>256</v>
      </c>
      <c r="CL114" s="17">
        <v>62.47</v>
      </c>
      <c r="CM114" s="16">
        <v>15992</v>
      </c>
      <c r="CN114" s="16">
        <v>256</v>
      </c>
      <c r="CO114" s="17">
        <v>69.650000000000006</v>
      </c>
      <c r="CP114" s="16">
        <v>17830</v>
      </c>
      <c r="CQ114" s="17">
        <v>0.36</v>
      </c>
      <c r="CR114" s="17">
        <v>337.26</v>
      </c>
      <c r="CS114" s="16">
        <v>121</v>
      </c>
      <c r="CT114" s="17">
        <v>41.7</v>
      </c>
      <c r="CU114" s="17">
        <v>281.99</v>
      </c>
      <c r="CV114" s="16">
        <v>11759</v>
      </c>
      <c r="CW114" s="16">
        <v>11352</v>
      </c>
      <c r="CX114" s="16">
        <v>11759</v>
      </c>
      <c r="CY114" s="16">
        <v>0</v>
      </c>
      <c r="CZ114" s="16">
        <v>11759</v>
      </c>
      <c r="DA114" s="16">
        <v>11759</v>
      </c>
      <c r="DB114" s="17">
        <v>4.8</v>
      </c>
      <c r="DC114" s="17">
        <v>281.99</v>
      </c>
      <c r="DD114" s="16">
        <v>1354</v>
      </c>
      <c r="DE114" s="16">
        <v>1305</v>
      </c>
      <c r="DF114" s="16">
        <v>1354</v>
      </c>
      <c r="DG114" s="16">
        <v>0</v>
      </c>
      <c r="DH114" s="16">
        <v>1354</v>
      </c>
      <c r="DI114" s="16">
        <v>1354</v>
      </c>
      <c r="DJ114" s="16">
        <v>1943108</v>
      </c>
      <c r="DK114" s="16">
        <v>0</v>
      </c>
      <c r="DL114" s="16">
        <v>131742</v>
      </c>
      <c r="DM114" s="16">
        <v>209886</v>
      </c>
      <c r="DN114" s="16">
        <v>191547</v>
      </c>
      <c r="DO114" s="16">
        <v>22561</v>
      </c>
      <c r="DP114" s="16">
        <v>22834</v>
      </c>
      <c r="DQ114" s="16">
        <v>93791</v>
      </c>
      <c r="DR114" s="16">
        <v>95104</v>
      </c>
      <c r="DS114" s="16">
        <v>10271</v>
      </c>
      <c r="DT114" s="16">
        <v>15992</v>
      </c>
      <c r="DU114" s="16">
        <v>17830</v>
      </c>
      <c r="DV114" s="16">
        <v>121</v>
      </c>
      <c r="DW114" s="16">
        <v>11759</v>
      </c>
      <c r="DX114" s="16">
        <v>1354</v>
      </c>
      <c r="DY114" s="16">
        <v>22863</v>
      </c>
      <c r="DZ114" s="16">
        <v>0</v>
      </c>
      <c r="EA114" s="16">
        <v>-7480</v>
      </c>
      <c r="EB114" s="16">
        <v>2737557</v>
      </c>
      <c r="EC114" s="16">
        <v>200012733</v>
      </c>
      <c r="ED114" s="18">
        <v>5.4</v>
      </c>
      <c r="EE114" s="16">
        <v>1080069</v>
      </c>
      <c r="EF114" s="16">
        <v>93739</v>
      </c>
      <c r="EG114" s="16">
        <v>86688</v>
      </c>
      <c r="EH114" s="16">
        <v>7051</v>
      </c>
      <c r="EI114" s="16">
        <v>1080069</v>
      </c>
      <c r="EJ114" s="16">
        <v>1087120</v>
      </c>
      <c r="EK114" s="16">
        <v>38093571</v>
      </c>
      <c r="EL114" s="16">
        <v>36945948</v>
      </c>
      <c r="EM114" s="16">
        <v>1147623</v>
      </c>
      <c r="EN114" s="18">
        <v>5.4</v>
      </c>
      <c r="EO114" s="16">
        <v>6197</v>
      </c>
      <c r="EP114" s="16">
        <v>0</v>
      </c>
      <c r="EQ114" s="16">
        <v>0</v>
      </c>
      <c r="ER114" s="16">
        <v>0</v>
      </c>
      <c r="ES114" s="16">
        <v>6197</v>
      </c>
      <c r="ET114" s="16">
        <v>6197</v>
      </c>
      <c r="EU114" s="16">
        <v>1087120</v>
      </c>
      <c r="EV114" s="16">
        <v>1093317</v>
      </c>
      <c r="EW114" s="16">
        <v>6749</v>
      </c>
      <c r="EX114" s="15">
        <v>271.755</v>
      </c>
      <c r="EY114" s="16">
        <v>1834074</v>
      </c>
      <c r="EZ114" s="16">
        <v>6749</v>
      </c>
      <c r="FA114" s="17">
        <v>27.49</v>
      </c>
      <c r="FB114" s="16">
        <v>185530</v>
      </c>
      <c r="FC114" s="16">
        <v>264</v>
      </c>
      <c r="FD114" s="17">
        <v>282.35000000000002</v>
      </c>
      <c r="FE114" s="16">
        <v>74540</v>
      </c>
      <c r="FF114" s="16">
        <v>11759</v>
      </c>
      <c r="FG114" s="16">
        <v>1354</v>
      </c>
      <c r="FH114" s="16">
        <v>87653</v>
      </c>
      <c r="FI114" s="16">
        <v>1834074</v>
      </c>
      <c r="FJ114" s="16">
        <v>185530</v>
      </c>
      <c r="FK114" s="16">
        <v>-6612</v>
      </c>
      <c r="FL114" s="16">
        <v>191547</v>
      </c>
      <c r="FM114" s="16">
        <v>22561</v>
      </c>
      <c r="FN114" s="16">
        <v>22834</v>
      </c>
      <c r="FO114" s="16">
        <v>93791</v>
      </c>
      <c r="FP114" s="16">
        <v>2431378</v>
      </c>
      <c r="FQ114" s="16">
        <v>1093317</v>
      </c>
      <c r="FR114" s="16">
        <v>1338061</v>
      </c>
      <c r="FS114" s="15">
        <v>299.245</v>
      </c>
      <c r="FT114" s="16">
        <v>300</v>
      </c>
      <c r="FU114" s="16">
        <v>89774</v>
      </c>
      <c r="FV114" s="16">
        <v>1338061</v>
      </c>
      <c r="FW114" s="16">
        <v>0</v>
      </c>
      <c r="FX114" s="14">
        <v>12.5</v>
      </c>
      <c r="FY114" s="16">
        <v>7635</v>
      </c>
      <c r="FZ114" s="16">
        <v>95438</v>
      </c>
      <c r="GA114" s="14">
        <v>0</v>
      </c>
      <c r="GB114" s="16">
        <v>7413</v>
      </c>
      <c r="GC114" s="16">
        <v>0</v>
      </c>
      <c r="GD114" s="16">
        <v>95438</v>
      </c>
      <c r="GE114" s="16">
        <v>95438</v>
      </c>
      <c r="GF114" s="16">
        <v>2737557</v>
      </c>
      <c r="GG114" s="16">
        <v>2431378</v>
      </c>
      <c r="GH114" s="16">
        <v>0</v>
      </c>
      <c r="GI114" s="16">
        <v>306179</v>
      </c>
      <c r="GJ114" s="16">
        <v>200012733</v>
      </c>
      <c r="GK114" s="16">
        <v>195353300</v>
      </c>
      <c r="GL114" s="16">
        <v>4659433</v>
      </c>
      <c r="GM114" s="16">
        <v>195353300</v>
      </c>
      <c r="GN114" s="18">
        <v>2.3900000000000001E-2</v>
      </c>
      <c r="GO114" s="16">
        <v>1662</v>
      </c>
      <c r="GP114" s="16">
        <v>40</v>
      </c>
      <c r="GQ114" s="16">
        <v>1662</v>
      </c>
      <c r="GR114" s="16">
        <v>40</v>
      </c>
      <c r="GS114" s="16">
        <v>1622</v>
      </c>
      <c r="GT114" s="16">
        <v>886</v>
      </c>
      <c r="GU114" s="16">
        <v>685</v>
      </c>
      <c r="GV114" s="16">
        <v>201</v>
      </c>
      <c r="GW114" s="15">
        <v>299.245</v>
      </c>
      <c r="GX114" s="16">
        <v>60148</v>
      </c>
      <c r="GY114" s="15">
        <v>299.245</v>
      </c>
      <c r="GZ114" s="16">
        <v>10</v>
      </c>
      <c r="HA114" s="16">
        <v>2992</v>
      </c>
      <c r="HB114" s="15">
        <v>299.245</v>
      </c>
      <c r="HC114" s="16">
        <v>7635</v>
      </c>
      <c r="HD114" s="15">
        <v>0.11600000000000001</v>
      </c>
      <c r="HE114" s="16">
        <v>265131</v>
      </c>
      <c r="HF114" s="16">
        <v>60148</v>
      </c>
      <c r="HG114" s="16">
        <v>2992</v>
      </c>
      <c r="HH114" s="16">
        <v>201991</v>
      </c>
      <c r="HI114" s="16">
        <v>200012733</v>
      </c>
      <c r="HJ114" s="18">
        <v>1.00989</v>
      </c>
      <c r="HK114" s="18">
        <v>1.9617800000000001</v>
      </c>
      <c r="HL114" s="18">
        <v>0</v>
      </c>
      <c r="HM114" s="16">
        <v>200012733</v>
      </c>
      <c r="HN114" s="16">
        <v>0</v>
      </c>
      <c r="HO114" s="16">
        <v>7635</v>
      </c>
      <c r="HP114" s="17">
        <v>0</v>
      </c>
      <c r="HQ114" s="16">
        <v>0</v>
      </c>
      <c r="HR114" s="15">
        <v>299.245</v>
      </c>
      <c r="HS114" s="16">
        <v>0</v>
      </c>
      <c r="HT114" s="16">
        <v>306179</v>
      </c>
      <c r="HU114" s="16">
        <v>1622</v>
      </c>
      <c r="HV114" s="16">
        <v>0</v>
      </c>
      <c r="HW114" s="16">
        <v>0</v>
      </c>
      <c r="HX114" s="16">
        <v>22863</v>
      </c>
      <c r="HY114" s="16">
        <v>60148</v>
      </c>
      <c r="HZ114" s="16">
        <v>2992</v>
      </c>
      <c r="IA114" s="16">
        <v>0</v>
      </c>
      <c r="IB114" s="16">
        <v>0</v>
      </c>
      <c r="IC114" s="16">
        <v>264280</v>
      </c>
      <c r="ID114" s="16">
        <v>1338061</v>
      </c>
      <c r="IE114" s="16">
        <v>0</v>
      </c>
      <c r="IF114" s="16">
        <v>1622</v>
      </c>
      <c r="IG114" s="16">
        <v>0</v>
      </c>
      <c r="IH114" s="16">
        <v>0</v>
      </c>
      <c r="II114" s="16">
        <v>22863</v>
      </c>
      <c r="IJ114" s="16">
        <v>60148</v>
      </c>
      <c r="IK114" s="16">
        <v>2992</v>
      </c>
      <c r="IL114" s="16">
        <v>0</v>
      </c>
      <c r="IM114" s="16">
        <v>0</v>
      </c>
      <c r="IN114" s="16">
        <v>0</v>
      </c>
      <c r="IO114" s="16">
        <v>95438</v>
      </c>
      <c r="IP114" s="16">
        <v>1475398</v>
      </c>
      <c r="IQ114" s="16">
        <v>1943108</v>
      </c>
      <c r="IR114" s="16">
        <v>0</v>
      </c>
      <c r="IS114" s="16">
        <v>1943108</v>
      </c>
      <c r="IT114" s="19">
        <v>0.1</v>
      </c>
      <c r="IU114" s="16">
        <v>194311</v>
      </c>
      <c r="IV114" s="16">
        <v>200012733</v>
      </c>
      <c r="IW114" s="14">
        <v>254.5</v>
      </c>
      <c r="IX114" s="16">
        <v>785905</v>
      </c>
      <c r="IY114" s="16">
        <v>416026</v>
      </c>
      <c r="IZ114" s="16">
        <v>785905</v>
      </c>
      <c r="JA114" s="17">
        <v>0.25</v>
      </c>
      <c r="JB114" s="19">
        <v>0.1323</v>
      </c>
      <c r="JC114" s="16">
        <v>194311</v>
      </c>
      <c r="JD114" s="16">
        <v>25707</v>
      </c>
      <c r="JE114" s="17">
        <v>0.08</v>
      </c>
      <c r="JF114" s="16">
        <v>1918300</v>
      </c>
      <c r="JG114" s="16">
        <v>153464</v>
      </c>
      <c r="JH114" s="16">
        <v>194311</v>
      </c>
      <c r="JI114" s="16">
        <v>25707</v>
      </c>
      <c r="JJ114" s="16">
        <v>153464</v>
      </c>
      <c r="JK114" s="16">
        <v>15140</v>
      </c>
      <c r="JL114" s="16">
        <v>25707</v>
      </c>
      <c r="JM114" s="18">
        <v>0</v>
      </c>
      <c r="JN114" s="16">
        <v>0</v>
      </c>
      <c r="JO114" s="16">
        <v>153464</v>
      </c>
      <c r="JP114" s="16">
        <v>15140</v>
      </c>
      <c r="JQ114" s="16">
        <v>168604</v>
      </c>
      <c r="JR114" s="16">
        <v>1943108</v>
      </c>
      <c r="JS114" s="19">
        <v>0</v>
      </c>
      <c r="JT114" s="16">
        <v>0</v>
      </c>
      <c r="JU114" s="17">
        <v>0</v>
      </c>
      <c r="JV114" s="16">
        <v>1918300</v>
      </c>
      <c r="JW114" s="16">
        <v>0</v>
      </c>
      <c r="JX114" s="16">
        <v>0</v>
      </c>
      <c r="JY114" s="16">
        <v>0</v>
      </c>
      <c r="JZ114" s="16">
        <v>0</v>
      </c>
      <c r="KA114" s="16">
        <v>30373</v>
      </c>
      <c r="KB114" s="16">
        <v>28088</v>
      </c>
      <c r="KC114" s="16">
        <v>2285</v>
      </c>
      <c r="KD114" s="16">
        <v>264280</v>
      </c>
      <c r="KE114" s="16">
        <v>2285</v>
      </c>
      <c r="KF114" s="16">
        <v>261995</v>
      </c>
      <c r="KG114" s="16">
        <v>7051</v>
      </c>
      <c r="KH114" s="16">
        <v>2285</v>
      </c>
      <c r="KI114" s="16">
        <v>9336</v>
      </c>
      <c r="KJ114" s="16">
        <v>1080069</v>
      </c>
      <c r="KK114" s="16">
        <v>261995</v>
      </c>
      <c r="KL114" s="18">
        <v>1342064</v>
      </c>
      <c r="KM114" s="16">
        <v>15140</v>
      </c>
      <c r="KN114" s="16">
        <v>0</v>
      </c>
      <c r="KO114" s="16">
        <v>0</v>
      </c>
      <c r="KP114" s="16">
        <v>0</v>
      </c>
      <c r="KQ114" s="16">
        <v>1357204</v>
      </c>
      <c r="KR114" s="16">
        <v>0</v>
      </c>
      <c r="KS114" s="16">
        <v>0</v>
      </c>
      <c r="KT114" s="16">
        <v>0</v>
      </c>
      <c r="KU114" s="16">
        <v>1357204</v>
      </c>
      <c r="KV114" s="16">
        <v>15140</v>
      </c>
      <c r="KW114" s="16">
        <v>1342064</v>
      </c>
      <c r="KX114" s="16">
        <v>200012733</v>
      </c>
      <c r="KY114" s="16">
        <v>6.7098899999999997</v>
      </c>
      <c r="KZ114" s="16">
        <v>15140</v>
      </c>
      <c r="LA114" s="16">
        <v>202906940</v>
      </c>
      <c r="LB114" s="16">
        <v>7.4620000000000006E-2</v>
      </c>
      <c r="LC114" s="16">
        <v>6.7098899999999997</v>
      </c>
      <c r="LD114" s="16">
        <v>6.78451</v>
      </c>
      <c r="LE114" s="16">
        <v>95104</v>
      </c>
      <c r="LF114" s="16">
        <v>10271</v>
      </c>
      <c r="LG114" s="16">
        <v>15992</v>
      </c>
      <c r="LH114" s="16">
        <v>17830</v>
      </c>
      <c r="LI114" s="16">
        <v>121</v>
      </c>
      <c r="LJ114" s="16">
        <v>11759</v>
      </c>
      <c r="LK114" s="16">
        <v>1354</v>
      </c>
      <c r="LL114" s="16">
        <v>22863</v>
      </c>
      <c r="LM114" s="16">
        <v>129568</v>
      </c>
      <c r="LN114" s="16">
        <v>1475398</v>
      </c>
      <c r="LO114" s="18">
        <v>129568</v>
      </c>
      <c r="LP114" s="16">
        <v>1345830</v>
      </c>
      <c r="LQ114" s="16">
        <v>2737557</v>
      </c>
      <c r="LR114" s="18">
        <v>0</v>
      </c>
      <c r="LS114" s="18">
        <v>0</v>
      </c>
      <c r="LT114" s="18">
        <v>168604</v>
      </c>
      <c r="LU114" s="16">
        <v>0</v>
      </c>
      <c r="LV114" s="16">
        <v>95438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1357204</v>
      </c>
      <c r="MC114" s="16">
        <v>95438</v>
      </c>
      <c r="MD114" s="16">
        <v>0</v>
      </c>
      <c r="ME114" s="16">
        <v>153464</v>
      </c>
      <c r="MF114" s="16">
        <v>0</v>
      </c>
      <c r="MG114" s="16">
        <v>6197</v>
      </c>
      <c r="MH114" s="16">
        <v>9336</v>
      </c>
      <c r="MI114" s="16">
        <v>0</v>
      </c>
      <c r="MJ114" s="16">
        <v>1621639</v>
      </c>
      <c r="MK114" s="16">
        <v>202906940</v>
      </c>
      <c r="ML114" s="16">
        <v>1.34</v>
      </c>
      <c r="MM114" s="16">
        <v>271895</v>
      </c>
      <c r="MN114" s="16">
        <v>0</v>
      </c>
      <c r="MO114" s="16">
        <v>1918300</v>
      </c>
      <c r="MP114" s="16">
        <v>0</v>
      </c>
      <c r="MQ114" s="16">
        <v>271895</v>
      </c>
      <c r="MR114" s="16">
        <v>0</v>
      </c>
      <c r="MS114" s="16">
        <v>271895</v>
      </c>
      <c r="MT114" s="17">
        <v>0.08</v>
      </c>
      <c r="MU114" s="17">
        <v>0</v>
      </c>
      <c r="MV114" s="17">
        <v>0</v>
      </c>
      <c r="MW114" s="17">
        <v>0</v>
      </c>
      <c r="MX114" s="17">
        <v>0</v>
      </c>
      <c r="MY114" s="17">
        <v>0.08</v>
      </c>
      <c r="MZ114" s="16">
        <v>153464</v>
      </c>
      <c r="NA114" s="16">
        <v>0</v>
      </c>
      <c r="NB114" s="18">
        <v>0</v>
      </c>
      <c r="NC114" s="16">
        <v>0</v>
      </c>
      <c r="ND114" s="17">
        <v>153464</v>
      </c>
      <c r="NE114" s="16">
        <v>156000</v>
      </c>
      <c r="NF114" s="16">
        <v>0</v>
      </c>
      <c r="NG114" s="16">
        <v>66959</v>
      </c>
      <c r="NH114" s="16">
        <v>0</v>
      </c>
      <c r="NI114" s="16">
        <v>0</v>
      </c>
      <c r="NJ114" s="17">
        <v>0</v>
      </c>
      <c r="NK114" s="17">
        <v>637750</v>
      </c>
    </row>
    <row r="115" spans="1:375" x14ac:dyDescent="0.55000000000000004">
      <c r="A115" s="13" t="s">
        <v>1185</v>
      </c>
      <c r="B115" s="13" t="s">
        <v>1263</v>
      </c>
      <c r="C115" s="13" t="s">
        <v>215</v>
      </c>
      <c r="D115" s="13" t="s">
        <v>216</v>
      </c>
      <c r="E115" s="14">
        <v>464</v>
      </c>
      <c r="F115" s="15">
        <v>1</v>
      </c>
      <c r="G115" s="16">
        <v>7413</v>
      </c>
      <c r="H115" s="16">
        <v>7413</v>
      </c>
      <c r="I115" s="16">
        <v>6553</v>
      </c>
      <c r="J115" s="15">
        <v>1</v>
      </c>
      <c r="K115" s="16">
        <v>6553</v>
      </c>
      <c r="L115" s="16">
        <v>7413</v>
      </c>
      <c r="M115" s="16">
        <v>222</v>
      </c>
      <c r="N115" s="16">
        <v>7635</v>
      </c>
      <c r="O115" s="17">
        <v>683.49</v>
      </c>
      <c r="P115" s="17">
        <v>40.44</v>
      </c>
      <c r="Q115" s="14">
        <v>464</v>
      </c>
      <c r="R115" s="17">
        <v>504.44</v>
      </c>
      <c r="S115" s="17">
        <v>0.97</v>
      </c>
      <c r="T115" s="17">
        <v>505.41</v>
      </c>
      <c r="U115" s="15">
        <v>27.75</v>
      </c>
      <c r="V115" s="15">
        <v>2.012</v>
      </c>
      <c r="W115" s="15">
        <f>Data_AidAndLevy4[[#This Row],[L310]]*Data_AidAndLevy4[[#This Row],[L203]]</f>
        <v>15361.62</v>
      </c>
      <c r="X115" s="17">
        <v>0.84</v>
      </c>
      <c r="Y115" s="17">
        <f>Data_AidAndLevy4[[#This Row],[L311]]*Data_AidAndLevy4[[#This Row],[L203]]</f>
        <v>6413.4</v>
      </c>
      <c r="Z115" s="15">
        <v>0</v>
      </c>
      <c r="AA115" s="15">
        <v>30.602</v>
      </c>
      <c r="AB115" s="17">
        <v>504.44</v>
      </c>
      <c r="AC115" s="15">
        <v>535.04200000000003</v>
      </c>
      <c r="AD115" s="17">
        <v>40.44</v>
      </c>
      <c r="AE115" s="15">
        <v>494.60199999999998</v>
      </c>
      <c r="AF115" s="16">
        <v>7635</v>
      </c>
      <c r="AG115" s="14">
        <v>464</v>
      </c>
      <c r="AH115" s="16">
        <v>3542640</v>
      </c>
      <c r="AI115" s="16">
        <v>3498936</v>
      </c>
      <c r="AJ115" s="17">
        <v>1.01</v>
      </c>
      <c r="AK115" s="16">
        <v>3533925</v>
      </c>
      <c r="AL115" s="16">
        <v>3542640</v>
      </c>
      <c r="AM115" s="16">
        <v>0</v>
      </c>
      <c r="AN115" s="16">
        <v>7635</v>
      </c>
      <c r="AO115" s="15">
        <v>30.602</v>
      </c>
      <c r="AP115" s="16">
        <v>233646</v>
      </c>
      <c r="AQ115" s="16">
        <v>7635</v>
      </c>
      <c r="AR115" s="17">
        <v>40.44</v>
      </c>
      <c r="AS115" s="16">
        <v>308759</v>
      </c>
      <c r="AT115" s="17">
        <v>702.56</v>
      </c>
      <c r="AU115" s="14">
        <v>464</v>
      </c>
      <c r="AV115" s="16">
        <v>325988</v>
      </c>
      <c r="AW115" s="16">
        <v>322607</v>
      </c>
      <c r="AX115" s="16">
        <v>325988</v>
      </c>
      <c r="AY115" s="16">
        <v>0</v>
      </c>
      <c r="AZ115" s="16">
        <v>325988</v>
      </c>
      <c r="BA115" s="16">
        <v>325988</v>
      </c>
      <c r="BB115" s="17">
        <v>73.72</v>
      </c>
      <c r="BC115" s="14">
        <v>464</v>
      </c>
      <c r="BD115" s="16">
        <v>34206</v>
      </c>
      <c r="BE115" s="16">
        <v>33776</v>
      </c>
      <c r="BF115" s="16">
        <v>34206</v>
      </c>
      <c r="BG115" s="16">
        <v>0</v>
      </c>
      <c r="BH115" s="16">
        <v>34206</v>
      </c>
      <c r="BI115" s="16">
        <v>34206</v>
      </c>
      <c r="BJ115" s="17">
        <v>77.33</v>
      </c>
      <c r="BK115" s="14">
        <v>464</v>
      </c>
      <c r="BL115" s="16">
        <v>35881</v>
      </c>
      <c r="BM115" s="16">
        <v>35391</v>
      </c>
      <c r="BN115" s="16">
        <v>35881</v>
      </c>
      <c r="BO115" s="16">
        <v>0</v>
      </c>
      <c r="BP115" s="16">
        <v>35881</v>
      </c>
      <c r="BQ115" s="16">
        <v>35881</v>
      </c>
      <c r="BR115" s="17">
        <v>368.53</v>
      </c>
      <c r="BS115" s="14">
        <v>464</v>
      </c>
      <c r="BT115" s="16">
        <v>170998</v>
      </c>
      <c r="BU115" s="16">
        <v>168882</v>
      </c>
      <c r="BV115" s="16">
        <v>170998</v>
      </c>
      <c r="BW115" s="16">
        <v>0</v>
      </c>
      <c r="BX115" s="16">
        <v>170998</v>
      </c>
      <c r="BY115" s="16">
        <v>170998</v>
      </c>
      <c r="BZ115" s="17">
        <v>340.52</v>
      </c>
      <c r="CA115" s="17">
        <v>504.44</v>
      </c>
      <c r="CB115" s="16">
        <v>171772</v>
      </c>
      <c r="CC115" s="16">
        <v>170041</v>
      </c>
      <c r="CD115" s="16">
        <v>0</v>
      </c>
      <c r="CE115" s="16">
        <v>170041</v>
      </c>
      <c r="CF115" s="16">
        <v>171772</v>
      </c>
      <c r="CG115" s="16">
        <v>0</v>
      </c>
      <c r="CH115" s="14">
        <v>464</v>
      </c>
      <c r="CI115" s="16">
        <v>0</v>
      </c>
      <c r="CJ115" s="14">
        <v>0</v>
      </c>
      <c r="CK115" s="16">
        <v>464</v>
      </c>
      <c r="CL115" s="17">
        <v>62.45</v>
      </c>
      <c r="CM115" s="16">
        <v>28977</v>
      </c>
      <c r="CN115" s="16">
        <v>464</v>
      </c>
      <c r="CO115" s="17">
        <v>69.930000000000007</v>
      </c>
      <c r="CP115" s="16">
        <v>32448</v>
      </c>
      <c r="CQ115" s="17">
        <v>0.97</v>
      </c>
      <c r="CR115" s="17">
        <v>340.52</v>
      </c>
      <c r="CS115" s="16">
        <v>330</v>
      </c>
      <c r="CT115" s="17">
        <v>34.31</v>
      </c>
      <c r="CU115" s="17">
        <v>504.44</v>
      </c>
      <c r="CV115" s="16">
        <v>17307</v>
      </c>
      <c r="CW115" s="16">
        <v>17122</v>
      </c>
      <c r="CX115" s="16">
        <v>17307</v>
      </c>
      <c r="CY115" s="16">
        <v>0</v>
      </c>
      <c r="CZ115" s="16">
        <v>17307</v>
      </c>
      <c r="DA115" s="16">
        <v>17307</v>
      </c>
      <c r="DB115" s="17">
        <v>4.09</v>
      </c>
      <c r="DC115" s="17">
        <v>504.44</v>
      </c>
      <c r="DD115" s="16">
        <v>2063</v>
      </c>
      <c r="DE115" s="16">
        <v>2041</v>
      </c>
      <c r="DF115" s="16">
        <v>2063</v>
      </c>
      <c r="DG115" s="16">
        <v>0</v>
      </c>
      <c r="DH115" s="16">
        <v>2063</v>
      </c>
      <c r="DI115" s="16">
        <v>2063</v>
      </c>
      <c r="DJ115" s="16">
        <v>3542640</v>
      </c>
      <c r="DK115" s="16">
        <v>0</v>
      </c>
      <c r="DL115" s="16">
        <v>233646</v>
      </c>
      <c r="DM115" s="16">
        <v>308759</v>
      </c>
      <c r="DN115" s="16">
        <v>325988</v>
      </c>
      <c r="DO115" s="16">
        <v>34206</v>
      </c>
      <c r="DP115" s="16">
        <v>35881</v>
      </c>
      <c r="DQ115" s="16">
        <v>170998</v>
      </c>
      <c r="DR115" s="16">
        <v>171772</v>
      </c>
      <c r="DS115" s="16">
        <v>0</v>
      </c>
      <c r="DT115" s="16">
        <v>28977</v>
      </c>
      <c r="DU115" s="16">
        <v>32448</v>
      </c>
      <c r="DV115" s="16">
        <v>330</v>
      </c>
      <c r="DW115" s="16">
        <v>17307</v>
      </c>
      <c r="DX115" s="16">
        <v>2063</v>
      </c>
      <c r="DY115" s="16">
        <v>33958</v>
      </c>
      <c r="DZ115" s="16">
        <v>85991</v>
      </c>
      <c r="EA115" s="16">
        <v>7413</v>
      </c>
      <c r="EB115" s="16">
        <v>4964461</v>
      </c>
      <c r="EC115" s="16">
        <v>310452885</v>
      </c>
      <c r="ED115" s="18">
        <v>5.4</v>
      </c>
      <c r="EE115" s="16">
        <v>1676446</v>
      </c>
      <c r="EF115" s="16">
        <v>43287</v>
      </c>
      <c r="EG115" s="16">
        <v>43916</v>
      </c>
      <c r="EH115" s="16">
        <v>-629</v>
      </c>
      <c r="EI115" s="16">
        <v>1676446</v>
      </c>
      <c r="EJ115" s="16">
        <v>1675817</v>
      </c>
      <c r="EK115" s="16">
        <v>64095410</v>
      </c>
      <c r="EL115" s="16">
        <v>61325404</v>
      </c>
      <c r="EM115" s="16">
        <v>2770006</v>
      </c>
      <c r="EN115" s="18">
        <v>5.4</v>
      </c>
      <c r="EO115" s="16">
        <v>14958</v>
      </c>
      <c r="EP115" s="16">
        <v>0</v>
      </c>
      <c r="EQ115" s="16">
        <v>0</v>
      </c>
      <c r="ER115" s="16">
        <v>0</v>
      </c>
      <c r="ES115" s="16">
        <v>14958</v>
      </c>
      <c r="ET115" s="16">
        <v>14958</v>
      </c>
      <c r="EU115" s="16">
        <v>1675817</v>
      </c>
      <c r="EV115" s="16">
        <v>1690775</v>
      </c>
      <c r="EW115" s="16">
        <v>6749</v>
      </c>
      <c r="EX115" s="15">
        <v>494.60199999999998</v>
      </c>
      <c r="EY115" s="16">
        <v>3338069</v>
      </c>
      <c r="EZ115" s="16">
        <v>6749</v>
      </c>
      <c r="FA115" s="17">
        <v>40.44</v>
      </c>
      <c r="FB115" s="16">
        <v>272930</v>
      </c>
      <c r="FC115" s="16">
        <v>264</v>
      </c>
      <c r="FD115" s="17">
        <v>505.41</v>
      </c>
      <c r="FE115" s="16">
        <v>133428</v>
      </c>
      <c r="FF115" s="16">
        <v>17307</v>
      </c>
      <c r="FG115" s="16">
        <v>2063</v>
      </c>
      <c r="FH115" s="16">
        <v>152798</v>
      </c>
      <c r="FI115" s="16">
        <v>3338069</v>
      </c>
      <c r="FJ115" s="16">
        <v>272930</v>
      </c>
      <c r="FK115" s="16">
        <v>6553</v>
      </c>
      <c r="FL115" s="16">
        <v>325988</v>
      </c>
      <c r="FM115" s="16">
        <v>34206</v>
      </c>
      <c r="FN115" s="16">
        <v>35881</v>
      </c>
      <c r="FO115" s="16">
        <v>170998</v>
      </c>
      <c r="FP115" s="16">
        <v>4337423</v>
      </c>
      <c r="FQ115" s="16">
        <v>1690775</v>
      </c>
      <c r="FR115" s="16">
        <v>2646648</v>
      </c>
      <c r="FS115" s="15">
        <v>535.04200000000003</v>
      </c>
      <c r="FT115" s="16">
        <v>300</v>
      </c>
      <c r="FU115" s="16">
        <v>160513</v>
      </c>
      <c r="FV115" s="16">
        <v>2646648</v>
      </c>
      <c r="FW115" s="16">
        <v>0</v>
      </c>
      <c r="FX115" s="14">
        <v>12.5</v>
      </c>
      <c r="FY115" s="16">
        <v>7635</v>
      </c>
      <c r="FZ115" s="16">
        <v>95438</v>
      </c>
      <c r="GA115" s="14">
        <v>0</v>
      </c>
      <c r="GB115" s="16">
        <v>7413</v>
      </c>
      <c r="GC115" s="16">
        <v>0</v>
      </c>
      <c r="GD115" s="16">
        <v>95438</v>
      </c>
      <c r="GE115" s="16">
        <v>95438</v>
      </c>
      <c r="GF115" s="16">
        <v>4964461</v>
      </c>
      <c r="GG115" s="16">
        <v>4337423</v>
      </c>
      <c r="GH115" s="16">
        <v>0</v>
      </c>
      <c r="GI115" s="16">
        <v>627038</v>
      </c>
      <c r="GJ115" s="16">
        <v>310452885</v>
      </c>
      <c r="GK115" s="16">
        <v>289801329</v>
      </c>
      <c r="GL115" s="16">
        <v>20651556</v>
      </c>
      <c r="GM115" s="16">
        <v>289801329</v>
      </c>
      <c r="GN115" s="18">
        <v>7.1300000000000002E-2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886</v>
      </c>
      <c r="GU115" s="16">
        <v>685</v>
      </c>
      <c r="GV115" s="16">
        <v>201</v>
      </c>
      <c r="GW115" s="15">
        <v>535.04200000000003</v>
      </c>
      <c r="GX115" s="16">
        <v>107543</v>
      </c>
      <c r="GY115" s="15">
        <v>535.04200000000003</v>
      </c>
      <c r="GZ115" s="16">
        <v>10</v>
      </c>
      <c r="HA115" s="16">
        <v>5350</v>
      </c>
      <c r="HB115" s="15">
        <v>535.04200000000003</v>
      </c>
      <c r="HC115" s="16">
        <v>7635</v>
      </c>
      <c r="HD115" s="15">
        <v>0.11600000000000001</v>
      </c>
      <c r="HE115" s="16">
        <v>474047</v>
      </c>
      <c r="HF115" s="16">
        <v>107543</v>
      </c>
      <c r="HG115" s="16">
        <v>5350</v>
      </c>
      <c r="HH115" s="16">
        <v>361154</v>
      </c>
      <c r="HI115" s="16">
        <v>310452885</v>
      </c>
      <c r="HJ115" s="18">
        <v>1.1633100000000001</v>
      </c>
      <c r="HK115" s="18">
        <v>1.9617800000000001</v>
      </c>
      <c r="HL115" s="18">
        <v>0</v>
      </c>
      <c r="HM115" s="16">
        <v>310452885</v>
      </c>
      <c r="HN115" s="16">
        <v>0</v>
      </c>
      <c r="HO115" s="16">
        <v>7635</v>
      </c>
      <c r="HP115" s="17">
        <v>0</v>
      </c>
      <c r="HQ115" s="16">
        <v>0</v>
      </c>
      <c r="HR115" s="15">
        <v>535.04200000000003</v>
      </c>
      <c r="HS115" s="16">
        <v>0</v>
      </c>
      <c r="HT115" s="16">
        <v>627038</v>
      </c>
      <c r="HU115" s="16">
        <v>0</v>
      </c>
      <c r="HV115" s="16">
        <v>0</v>
      </c>
      <c r="HW115" s="16">
        <v>0</v>
      </c>
      <c r="HX115" s="16">
        <v>33958</v>
      </c>
      <c r="HY115" s="16">
        <v>107543</v>
      </c>
      <c r="HZ115" s="16">
        <v>5350</v>
      </c>
      <c r="IA115" s="16">
        <v>0</v>
      </c>
      <c r="IB115" s="16">
        <v>0</v>
      </c>
      <c r="IC115" s="16">
        <v>548103</v>
      </c>
      <c r="ID115" s="16">
        <v>2646648</v>
      </c>
      <c r="IE115" s="16">
        <v>0</v>
      </c>
      <c r="IF115" s="16">
        <v>0</v>
      </c>
      <c r="IG115" s="16">
        <v>0</v>
      </c>
      <c r="IH115" s="16">
        <v>0</v>
      </c>
      <c r="II115" s="16">
        <v>33958</v>
      </c>
      <c r="IJ115" s="16">
        <v>107543</v>
      </c>
      <c r="IK115" s="16">
        <v>5350</v>
      </c>
      <c r="IL115" s="16">
        <v>0</v>
      </c>
      <c r="IM115" s="16">
        <v>0</v>
      </c>
      <c r="IN115" s="16">
        <v>0</v>
      </c>
      <c r="IO115" s="16">
        <v>95438</v>
      </c>
      <c r="IP115" s="16">
        <v>2821021</v>
      </c>
      <c r="IQ115" s="16">
        <v>3542640</v>
      </c>
      <c r="IR115" s="16">
        <v>0</v>
      </c>
      <c r="IS115" s="16">
        <v>3542640</v>
      </c>
      <c r="IT115" s="19">
        <v>0.1</v>
      </c>
      <c r="IU115" s="16">
        <v>354264</v>
      </c>
      <c r="IV115" s="16">
        <v>310452885</v>
      </c>
      <c r="IW115" s="14">
        <v>464</v>
      </c>
      <c r="IX115" s="16">
        <v>669079</v>
      </c>
      <c r="IY115" s="16">
        <v>416026</v>
      </c>
      <c r="IZ115" s="16">
        <v>669079</v>
      </c>
      <c r="JA115" s="17">
        <v>0.25</v>
      </c>
      <c r="JB115" s="19">
        <v>0.15540000000000001</v>
      </c>
      <c r="JC115" s="16">
        <v>354264</v>
      </c>
      <c r="JD115" s="16">
        <v>55053</v>
      </c>
      <c r="JE115" s="17">
        <v>0.05</v>
      </c>
      <c r="JF115" s="16">
        <v>3531733</v>
      </c>
      <c r="JG115" s="16">
        <v>176587</v>
      </c>
      <c r="JH115" s="16">
        <v>354264</v>
      </c>
      <c r="JI115" s="16">
        <v>55053</v>
      </c>
      <c r="JJ115" s="16">
        <v>176587</v>
      </c>
      <c r="JK115" s="16">
        <v>122624</v>
      </c>
      <c r="JL115" s="16">
        <v>55053</v>
      </c>
      <c r="JM115" s="18">
        <v>0</v>
      </c>
      <c r="JN115" s="16">
        <v>0</v>
      </c>
      <c r="JO115" s="16">
        <v>176587</v>
      </c>
      <c r="JP115" s="16">
        <v>122624</v>
      </c>
      <c r="JQ115" s="16">
        <v>299211</v>
      </c>
      <c r="JR115" s="16">
        <v>3542640</v>
      </c>
      <c r="JS115" s="19">
        <v>0</v>
      </c>
      <c r="JT115" s="16">
        <v>0</v>
      </c>
      <c r="JU115" s="17">
        <v>0</v>
      </c>
      <c r="JV115" s="16">
        <v>3531733</v>
      </c>
      <c r="JW115" s="16">
        <v>0</v>
      </c>
      <c r="JX115" s="16">
        <v>0</v>
      </c>
      <c r="JY115" s="16">
        <v>0</v>
      </c>
      <c r="JZ115" s="16">
        <v>0</v>
      </c>
      <c r="KA115" s="16">
        <v>15354</v>
      </c>
      <c r="KB115" s="16">
        <v>15577</v>
      </c>
      <c r="KC115" s="16">
        <v>-223</v>
      </c>
      <c r="KD115" s="16">
        <v>548103</v>
      </c>
      <c r="KE115" s="16">
        <v>-223</v>
      </c>
      <c r="KF115" s="16">
        <v>548326</v>
      </c>
      <c r="KG115" s="16">
        <v>-629</v>
      </c>
      <c r="KH115" s="16">
        <v>-223</v>
      </c>
      <c r="KI115" s="16">
        <v>-852</v>
      </c>
      <c r="KJ115" s="16">
        <v>1676446</v>
      </c>
      <c r="KK115" s="16">
        <v>548326</v>
      </c>
      <c r="KL115" s="18">
        <v>2224772</v>
      </c>
      <c r="KM115" s="16">
        <v>122624</v>
      </c>
      <c r="KN115" s="16">
        <v>0</v>
      </c>
      <c r="KO115" s="16">
        <v>0</v>
      </c>
      <c r="KP115" s="16">
        <v>0</v>
      </c>
      <c r="KQ115" s="16">
        <v>2347396</v>
      </c>
      <c r="KR115" s="16">
        <v>0</v>
      </c>
      <c r="KS115" s="16">
        <v>0</v>
      </c>
      <c r="KT115" s="16">
        <v>0</v>
      </c>
      <c r="KU115" s="16">
        <v>2347396</v>
      </c>
      <c r="KV115" s="16">
        <v>122624</v>
      </c>
      <c r="KW115" s="16">
        <v>2224772</v>
      </c>
      <c r="KX115" s="16">
        <v>310452885</v>
      </c>
      <c r="KY115" s="16">
        <v>7.1662100000000004</v>
      </c>
      <c r="KZ115" s="16">
        <v>122624</v>
      </c>
      <c r="LA115" s="16">
        <v>341945792</v>
      </c>
      <c r="LB115" s="16">
        <v>0.35860999999999998</v>
      </c>
      <c r="LC115" s="16">
        <v>7.1662100000000004</v>
      </c>
      <c r="LD115" s="16">
        <v>7.5248200000000001</v>
      </c>
      <c r="LE115" s="16">
        <v>171772</v>
      </c>
      <c r="LF115" s="16">
        <v>0</v>
      </c>
      <c r="LG115" s="16">
        <v>28977</v>
      </c>
      <c r="LH115" s="16">
        <v>32448</v>
      </c>
      <c r="LI115" s="16">
        <v>330</v>
      </c>
      <c r="LJ115" s="16">
        <v>17307</v>
      </c>
      <c r="LK115" s="16">
        <v>2063</v>
      </c>
      <c r="LL115" s="16">
        <v>33958</v>
      </c>
      <c r="LM115" s="16">
        <v>218939</v>
      </c>
      <c r="LN115" s="16">
        <v>2821021</v>
      </c>
      <c r="LO115" s="18">
        <v>218939</v>
      </c>
      <c r="LP115" s="16">
        <v>2602082</v>
      </c>
      <c r="LQ115" s="16">
        <v>4964461</v>
      </c>
      <c r="LR115" s="18">
        <v>0</v>
      </c>
      <c r="LS115" s="18">
        <v>0</v>
      </c>
      <c r="LT115" s="18">
        <v>299211</v>
      </c>
      <c r="LU115" s="16">
        <v>0</v>
      </c>
      <c r="LV115" s="16">
        <v>95438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2347396</v>
      </c>
      <c r="MC115" s="16">
        <v>95438</v>
      </c>
      <c r="MD115" s="16">
        <v>0</v>
      </c>
      <c r="ME115" s="16">
        <v>176587</v>
      </c>
      <c r="MF115" s="16">
        <v>0</v>
      </c>
      <c r="MG115" s="16">
        <v>14958</v>
      </c>
      <c r="MH115" s="16">
        <v>-852</v>
      </c>
      <c r="MI115" s="16">
        <v>0</v>
      </c>
      <c r="MJ115" s="16">
        <v>2633527</v>
      </c>
      <c r="MK115" s="16">
        <v>341945792</v>
      </c>
      <c r="ML115" s="16">
        <v>1.34</v>
      </c>
      <c r="MM115" s="16">
        <v>458207</v>
      </c>
      <c r="MN115" s="16">
        <v>0.05</v>
      </c>
      <c r="MO115" s="16">
        <v>3531733</v>
      </c>
      <c r="MP115" s="16">
        <v>176587</v>
      </c>
      <c r="MQ115" s="16">
        <v>458207</v>
      </c>
      <c r="MR115" s="16">
        <v>176587</v>
      </c>
      <c r="MS115" s="16">
        <v>281620</v>
      </c>
      <c r="MT115" s="17">
        <v>0.05</v>
      </c>
      <c r="MU115" s="17">
        <v>0</v>
      </c>
      <c r="MV115" s="17">
        <v>0</v>
      </c>
      <c r="MW115" s="17">
        <v>0</v>
      </c>
      <c r="MX115" s="17">
        <v>0.05</v>
      </c>
      <c r="MY115" s="17">
        <v>0.1</v>
      </c>
      <c r="MZ115" s="16">
        <v>176587</v>
      </c>
      <c r="NA115" s="16">
        <v>0</v>
      </c>
      <c r="NB115" s="18">
        <v>0</v>
      </c>
      <c r="NC115" s="16">
        <v>0</v>
      </c>
      <c r="ND115" s="17">
        <v>176587</v>
      </c>
      <c r="NE115" s="16">
        <v>207000</v>
      </c>
      <c r="NF115" s="16">
        <v>0</v>
      </c>
      <c r="NG115" s="16">
        <v>112842</v>
      </c>
      <c r="NH115" s="16">
        <v>0</v>
      </c>
      <c r="NI115" s="16">
        <v>0</v>
      </c>
      <c r="NJ115" s="17">
        <v>0</v>
      </c>
      <c r="NK115" s="17">
        <v>962346</v>
      </c>
    </row>
    <row r="116" spans="1:375" x14ac:dyDescent="0.55000000000000004">
      <c r="A116" s="13" t="s">
        <v>1177</v>
      </c>
      <c r="B116" s="13" t="s">
        <v>1264</v>
      </c>
      <c r="C116" s="13" t="s">
        <v>217</v>
      </c>
      <c r="D116" s="13" t="s">
        <v>218</v>
      </c>
      <c r="E116" s="14">
        <v>850</v>
      </c>
      <c r="F116" s="15">
        <v>0</v>
      </c>
      <c r="G116" s="16">
        <v>7413</v>
      </c>
      <c r="H116" s="16">
        <v>0</v>
      </c>
      <c r="I116" s="16">
        <v>6553</v>
      </c>
      <c r="J116" s="15">
        <v>0</v>
      </c>
      <c r="K116" s="16">
        <v>0</v>
      </c>
      <c r="L116" s="16">
        <v>7413</v>
      </c>
      <c r="M116" s="16">
        <v>222</v>
      </c>
      <c r="N116" s="16">
        <v>7635</v>
      </c>
      <c r="O116" s="17">
        <v>671.19</v>
      </c>
      <c r="P116" s="17">
        <v>93.38</v>
      </c>
      <c r="Q116" s="14">
        <v>850</v>
      </c>
      <c r="R116" s="17">
        <v>943.38</v>
      </c>
      <c r="S116" s="17">
        <v>1.19</v>
      </c>
      <c r="T116" s="17">
        <v>944.57</v>
      </c>
      <c r="U116" s="15">
        <v>13.39</v>
      </c>
      <c r="V116" s="15">
        <v>3.181</v>
      </c>
      <c r="W116" s="15">
        <f>Data_AidAndLevy4[[#This Row],[L310]]*Data_AidAndLevy4[[#This Row],[L203]]</f>
        <v>24286.935000000001</v>
      </c>
      <c r="X116" s="17">
        <v>0.21</v>
      </c>
      <c r="Y116" s="17">
        <f>Data_AidAndLevy4[[#This Row],[L311]]*Data_AidAndLevy4[[#This Row],[L203]]</f>
        <v>1603.35</v>
      </c>
      <c r="Z116" s="15">
        <v>0</v>
      </c>
      <c r="AA116" s="15">
        <v>16.780999999999999</v>
      </c>
      <c r="AB116" s="17">
        <v>943.38</v>
      </c>
      <c r="AC116" s="15">
        <v>960.16099999999994</v>
      </c>
      <c r="AD116" s="17">
        <v>93.38</v>
      </c>
      <c r="AE116" s="15">
        <v>866.78099999999995</v>
      </c>
      <c r="AF116" s="16">
        <v>7635</v>
      </c>
      <c r="AG116" s="14">
        <v>850</v>
      </c>
      <c r="AH116" s="16">
        <v>6489750</v>
      </c>
      <c r="AI116" s="16">
        <v>6200233</v>
      </c>
      <c r="AJ116" s="17">
        <v>1.01</v>
      </c>
      <c r="AK116" s="16">
        <v>6262235</v>
      </c>
      <c r="AL116" s="16">
        <v>6489750</v>
      </c>
      <c r="AM116" s="16">
        <v>0</v>
      </c>
      <c r="AN116" s="16">
        <v>7635</v>
      </c>
      <c r="AO116" s="15">
        <v>16.780999999999999</v>
      </c>
      <c r="AP116" s="16">
        <v>128123</v>
      </c>
      <c r="AQ116" s="16">
        <v>7635</v>
      </c>
      <c r="AR116" s="17">
        <v>93.38</v>
      </c>
      <c r="AS116" s="16">
        <v>712956</v>
      </c>
      <c r="AT116" s="17">
        <v>690.26</v>
      </c>
      <c r="AU116" s="14">
        <v>850</v>
      </c>
      <c r="AV116" s="16">
        <v>586721</v>
      </c>
      <c r="AW116" s="16">
        <v>561383</v>
      </c>
      <c r="AX116" s="16">
        <v>586721</v>
      </c>
      <c r="AY116" s="16">
        <v>0</v>
      </c>
      <c r="AZ116" s="16">
        <v>586721</v>
      </c>
      <c r="BA116" s="16">
        <v>586721</v>
      </c>
      <c r="BB116" s="17">
        <v>76.790000000000006</v>
      </c>
      <c r="BC116" s="14">
        <v>850</v>
      </c>
      <c r="BD116" s="16">
        <v>65272</v>
      </c>
      <c r="BE116" s="16">
        <v>62421</v>
      </c>
      <c r="BF116" s="16">
        <v>65272</v>
      </c>
      <c r="BG116" s="16">
        <v>0</v>
      </c>
      <c r="BH116" s="16">
        <v>65272</v>
      </c>
      <c r="BI116" s="16">
        <v>65272</v>
      </c>
      <c r="BJ116" s="17">
        <v>80.03</v>
      </c>
      <c r="BK116" s="14">
        <v>850</v>
      </c>
      <c r="BL116" s="16">
        <v>68026</v>
      </c>
      <c r="BM116" s="16">
        <v>64972</v>
      </c>
      <c r="BN116" s="16">
        <v>68026</v>
      </c>
      <c r="BO116" s="16">
        <v>0</v>
      </c>
      <c r="BP116" s="16">
        <v>68026</v>
      </c>
      <c r="BQ116" s="16">
        <v>68026</v>
      </c>
      <c r="BR116" s="17">
        <v>368.53</v>
      </c>
      <c r="BS116" s="14">
        <v>850</v>
      </c>
      <c r="BT116" s="16">
        <v>313251</v>
      </c>
      <c r="BU116" s="16">
        <v>299264</v>
      </c>
      <c r="BV116" s="16">
        <v>313251</v>
      </c>
      <c r="BW116" s="16">
        <v>0</v>
      </c>
      <c r="BX116" s="16">
        <v>313251</v>
      </c>
      <c r="BY116" s="16">
        <v>313251</v>
      </c>
      <c r="BZ116" s="17">
        <v>337.26</v>
      </c>
      <c r="CA116" s="17">
        <v>943.38</v>
      </c>
      <c r="CB116" s="16">
        <v>318164</v>
      </c>
      <c r="CC116" s="16">
        <v>301081</v>
      </c>
      <c r="CD116" s="16">
        <v>35069</v>
      </c>
      <c r="CE116" s="16">
        <v>336150</v>
      </c>
      <c r="CF116" s="16">
        <v>318164</v>
      </c>
      <c r="CG116" s="16">
        <v>17986</v>
      </c>
      <c r="CH116" s="14">
        <v>850</v>
      </c>
      <c r="CI116" s="16">
        <v>33</v>
      </c>
      <c r="CJ116" s="14">
        <v>0</v>
      </c>
      <c r="CK116" s="16">
        <v>883</v>
      </c>
      <c r="CL116" s="17">
        <v>62.47</v>
      </c>
      <c r="CM116" s="16">
        <v>55161</v>
      </c>
      <c r="CN116" s="16">
        <v>883</v>
      </c>
      <c r="CO116" s="17">
        <v>69.650000000000006</v>
      </c>
      <c r="CP116" s="16">
        <v>61501</v>
      </c>
      <c r="CQ116" s="17">
        <v>1.19</v>
      </c>
      <c r="CR116" s="17">
        <v>337.26</v>
      </c>
      <c r="CS116" s="16">
        <v>401</v>
      </c>
      <c r="CT116" s="17">
        <v>41.7</v>
      </c>
      <c r="CU116" s="17">
        <v>943.38</v>
      </c>
      <c r="CV116" s="16">
        <v>39339</v>
      </c>
      <c r="CW116" s="16">
        <v>37412</v>
      </c>
      <c r="CX116" s="16">
        <v>39339</v>
      </c>
      <c r="CY116" s="16">
        <v>0</v>
      </c>
      <c r="CZ116" s="16">
        <v>39339</v>
      </c>
      <c r="DA116" s="16">
        <v>39339</v>
      </c>
      <c r="DB116" s="17">
        <v>4.8</v>
      </c>
      <c r="DC116" s="17">
        <v>943.38</v>
      </c>
      <c r="DD116" s="16">
        <v>4528</v>
      </c>
      <c r="DE116" s="16">
        <v>4302</v>
      </c>
      <c r="DF116" s="16">
        <v>4528</v>
      </c>
      <c r="DG116" s="16">
        <v>0</v>
      </c>
      <c r="DH116" s="16">
        <v>4528</v>
      </c>
      <c r="DI116" s="16">
        <v>4528</v>
      </c>
      <c r="DJ116" s="16">
        <v>6489750</v>
      </c>
      <c r="DK116" s="16">
        <v>0</v>
      </c>
      <c r="DL116" s="16">
        <v>128123</v>
      </c>
      <c r="DM116" s="16">
        <v>712956</v>
      </c>
      <c r="DN116" s="16">
        <v>586721</v>
      </c>
      <c r="DO116" s="16">
        <v>65272</v>
      </c>
      <c r="DP116" s="16">
        <v>68026</v>
      </c>
      <c r="DQ116" s="16">
        <v>313251</v>
      </c>
      <c r="DR116" s="16">
        <v>318164</v>
      </c>
      <c r="DS116" s="16">
        <v>17986</v>
      </c>
      <c r="DT116" s="16">
        <v>55161</v>
      </c>
      <c r="DU116" s="16">
        <v>61501</v>
      </c>
      <c r="DV116" s="16">
        <v>401</v>
      </c>
      <c r="DW116" s="16">
        <v>39339</v>
      </c>
      <c r="DX116" s="16">
        <v>4528</v>
      </c>
      <c r="DY116" s="16">
        <v>65277</v>
      </c>
      <c r="DZ116" s="16">
        <v>65579</v>
      </c>
      <c r="EA116" s="16">
        <v>0</v>
      </c>
      <c r="EB116" s="16">
        <v>8861481</v>
      </c>
      <c r="EC116" s="16">
        <v>652156995</v>
      </c>
      <c r="ED116" s="18">
        <v>5.4</v>
      </c>
      <c r="EE116" s="16">
        <v>3521648</v>
      </c>
      <c r="EF116" s="16">
        <v>62808</v>
      </c>
      <c r="EG116" s="16">
        <v>59645</v>
      </c>
      <c r="EH116" s="16">
        <v>3163</v>
      </c>
      <c r="EI116" s="16">
        <v>3521648</v>
      </c>
      <c r="EJ116" s="16">
        <v>3524811</v>
      </c>
      <c r="EK116" s="16">
        <v>81999611</v>
      </c>
      <c r="EL116" s="16">
        <v>73051447</v>
      </c>
      <c r="EM116" s="16">
        <v>8948164</v>
      </c>
      <c r="EN116" s="18">
        <v>5.4</v>
      </c>
      <c r="EO116" s="16">
        <v>48320</v>
      </c>
      <c r="EP116" s="16">
        <v>0</v>
      </c>
      <c r="EQ116" s="16">
        <v>0</v>
      </c>
      <c r="ER116" s="16">
        <v>0</v>
      </c>
      <c r="ES116" s="16">
        <v>48320</v>
      </c>
      <c r="ET116" s="16">
        <v>48320</v>
      </c>
      <c r="EU116" s="16">
        <v>3524811</v>
      </c>
      <c r="EV116" s="16">
        <v>3573131</v>
      </c>
      <c r="EW116" s="16">
        <v>6749</v>
      </c>
      <c r="EX116" s="15">
        <v>866.78099999999995</v>
      </c>
      <c r="EY116" s="16">
        <v>5849905</v>
      </c>
      <c r="EZ116" s="16">
        <v>6749</v>
      </c>
      <c r="FA116" s="17">
        <v>93.38</v>
      </c>
      <c r="FB116" s="16">
        <v>630222</v>
      </c>
      <c r="FC116" s="16">
        <v>264</v>
      </c>
      <c r="FD116" s="17">
        <v>944.57</v>
      </c>
      <c r="FE116" s="16">
        <v>249366</v>
      </c>
      <c r="FF116" s="16">
        <v>39339</v>
      </c>
      <c r="FG116" s="16">
        <v>4528</v>
      </c>
      <c r="FH116" s="16">
        <v>293233</v>
      </c>
      <c r="FI116" s="16">
        <v>5849905</v>
      </c>
      <c r="FJ116" s="16">
        <v>630222</v>
      </c>
      <c r="FK116" s="16">
        <v>0</v>
      </c>
      <c r="FL116" s="16">
        <v>586721</v>
      </c>
      <c r="FM116" s="16">
        <v>65272</v>
      </c>
      <c r="FN116" s="16">
        <v>68026</v>
      </c>
      <c r="FO116" s="16">
        <v>313251</v>
      </c>
      <c r="FP116" s="16">
        <v>7806630</v>
      </c>
      <c r="FQ116" s="16">
        <v>3573131</v>
      </c>
      <c r="FR116" s="16">
        <v>4233499</v>
      </c>
      <c r="FS116" s="15">
        <v>960.16099999999994</v>
      </c>
      <c r="FT116" s="16">
        <v>300</v>
      </c>
      <c r="FU116" s="16">
        <v>288048</v>
      </c>
      <c r="FV116" s="16">
        <v>4233499</v>
      </c>
      <c r="FW116" s="16">
        <v>0</v>
      </c>
      <c r="FX116" s="14">
        <v>37</v>
      </c>
      <c r="FY116" s="16">
        <v>7635</v>
      </c>
      <c r="FZ116" s="16">
        <v>282495</v>
      </c>
      <c r="GA116" s="14">
        <v>0</v>
      </c>
      <c r="GB116" s="16">
        <v>7413</v>
      </c>
      <c r="GC116" s="16">
        <v>0</v>
      </c>
      <c r="GD116" s="16">
        <v>282495</v>
      </c>
      <c r="GE116" s="16">
        <v>282495</v>
      </c>
      <c r="GF116" s="16">
        <v>8861481</v>
      </c>
      <c r="GG116" s="16">
        <v>7806630</v>
      </c>
      <c r="GH116" s="16">
        <v>0</v>
      </c>
      <c r="GI116" s="16">
        <v>1054851</v>
      </c>
      <c r="GJ116" s="16">
        <v>652156995</v>
      </c>
      <c r="GK116" s="16">
        <v>604929681</v>
      </c>
      <c r="GL116" s="16">
        <v>47227314</v>
      </c>
      <c r="GM116" s="16">
        <v>604929681</v>
      </c>
      <c r="GN116" s="18">
        <v>7.8100000000000003E-2</v>
      </c>
      <c r="GO116" s="16">
        <v>14394</v>
      </c>
      <c r="GP116" s="16">
        <v>1124</v>
      </c>
      <c r="GQ116" s="16">
        <v>14394</v>
      </c>
      <c r="GR116" s="16">
        <v>1124</v>
      </c>
      <c r="GS116" s="16">
        <v>13270</v>
      </c>
      <c r="GT116" s="16">
        <v>886</v>
      </c>
      <c r="GU116" s="16">
        <v>685</v>
      </c>
      <c r="GV116" s="16">
        <v>201</v>
      </c>
      <c r="GW116" s="15">
        <v>960.16099999999994</v>
      </c>
      <c r="GX116" s="16">
        <v>192992</v>
      </c>
      <c r="GY116" s="15">
        <v>960.16099999999994</v>
      </c>
      <c r="GZ116" s="16">
        <v>10</v>
      </c>
      <c r="HA116" s="16">
        <v>9602</v>
      </c>
      <c r="HB116" s="15">
        <v>960.16099999999994</v>
      </c>
      <c r="HC116" s="16">
        <v>7635</v>
      </c>
      <c r="HD116" s="15">
        <v>0.11600000000000001</v>
      </c>
      <c r="HE116" s="16">
        <v>850703</v>
      </c>
      <c r="HF116" s="16">
        <v>192992</v>
      </c>
      <c r="HG116" s="16">
        <v>9602</v>
      </c>
      <c r="HH116" s="16">
        <v>648109</v>
      </c>
      <c r="HI116" s="16">
        <v>652156995</v>
      </c>
      <c r="HJ116" s="18">
        <v>0.99378999999999995</v>
      </c>
      <c r="HK116" s="18">
        <v>1.9617800000000001</v>
      </c>
      <c r="HL116" s="18">
        <v>0</v>
      </c>
      <c r="HM116" s="16">
        <v>652156995</v>
      </c>
      <c r="HN116" s="16">
        <v>0</v>
      </c>
      <c r="HO116" s="16">
        <v>7635</v>
      </c>
      <c r="HP116" s="17">
        <v>0</v>
      </c>
      <c r="HQ116" s="16">
        <v>0</v>
      </c>
      <c r="HR116" s="15">
        <v>960.16099999999994</v>
      </c>
      <c r="HS116" s="16">
        <v>0</v>
      </c>
      <c r="HT116" s="16">
        <v>1054851</v>
      </c>
      <c r="HU116" s="16">
        <v>13270</v>
      </c>
      <c r="HV116" s="16">
        <v>0</v>
      </c>
      <c r="HW116" s="16">
        <v>0</v>
      </c>
      <c r="HX116" s="16">
        <v>65277</v>
      </c>
      <c r="HY116" s="16">
        <v>192992</v>
      </c>
      <c r="HZ116" s="16">
        <v>9602</v>
      </c>
      <c r="IA116" s="16">
        <v>0</v>
      </c>
      <c r="IB116" s="16">
        <v>0</v>
      </c>
      <c r="IC116" s="16">
        <v>904264</v>
      </c>
      <c r="ID116" s="16">
        <v>4233499</v>
      </c>
      <c r="IE116" s="16">
        <v>0</v>
      </c>
      <c r="IF116" s="16">
        <v>13270</v>
      </c>
      <c r="IG116" s="16">
        <v>0</v>
      </c>
      <c r="IH116" s="16">
        <v>0</v>
      </c>
      <c r="II116" s="16">
        <v>65277</v>
      </c>
      <c r="IJ116" s="16">
        <v>192992</v>
      </c>
      <c r="IK116" s="16">
        <v>9602</v>
      </c>
      <c r="IL116" s="16">
        <v>0</v>
      </c>
      <c r="IM116" s="16">
        <v>0</v>
      </c>
      <c r="IN116" s="16">
        <v>0</v>
      </c>
      <c r="IO116" s="16">
        <v>282495</v>
      </c>
      <c r="IP116" s="16">
        <v>4666581</v>
      </c>
      <c r="IQ116" s="16">
        <v>6489750</v>
      </c>
      <c r="IR116" s="16">
        <v>0</v>
      </c>
      <c r="IS116" s="16">
        <v>6489750</v>
      </c>
      <c r="IT116" s="19">
        <v>0.1</v>
      </c>
      <c r="IU116" s="16">
        <v>648975</v>
      </c>
      <c r="IV116" s="16">
        <v>652156995</v>
      </c>
      <c r="IW116" s="14">
        <v>850</v>
      </c>
      <c r="IX116" s="16">
        <v>767244</v>
      </c>
      <c r="IY116" s="16">
        <v>416026</v>
      </c>
      <c r="IZ116" s="16">
        <v>767244</v>
      </c>
      <c r="JA116" s="17">
        <v>0.25</v>
      </c>
      <c r="JB116" s="19">
        <v>0.1356</v>
      </c>
      <c r="JC116" s="16">
        <v>648975</v>
      </c>
      <c r="JD116" s="16">
        <v>88001</v>
      </c>
      <c r="JE116" s="17">
        <v>0.01</v>
      </c>
      <c r="JF116" s="16">
        <v>7332769</v>
      </c>
      <c r="JG116" s="16">
        <v>73328</v>
      </c>
      <c r="JH116" s="16">
        <v>648975</v>
      </c>
      <c r="JI116" s="16">
        <v>88001</v>
      </c>
      <c r="JJ116" s="16">
        <v>73328</v>
      </c>
      <c r="JK116" s="16">
        <v>487646</v>
      </c>
      <c r="JL116" s="16">
        <v>88001</v>
      </c>
      <c r="JM116" s="18">
        <v>0</v>
      </c>
      <c r="JN116" s="16">
        <v>0</v>
      </c>
      <c r="JO116" s="16">
        <v>73328</v>
      </c>
      <c r="JP116" s="16">
        <v>487646</v>
      </c>
      <c r="JQ116" s="16">
        <v>560974</v>
      </c>
      <c r="JR116" s="16">
        <v>6489750</v>
      </c>
      <c r="JS116" s="19">
        <v>0</v>
      </c>
      <c r="JT116" s="16">
        <v>0</v>
      </c>
      <c r="JU116" s="17">
        <v>0</v>
      </c>
      <c r="JV116" s="16">
        <v>7332769</v>
      </c>
      <c r="JW116" s="16">
        <v>0</v>
      </c>
      <c r="JX116" s="16">
        <v>0</v>
      </c>
      <c r="JY116" s="16">
        <v>0</v>
      </c>
      <c r="JZ116" s="16">
        <v>0</v>
      </c>
      <c r="KA116" s="16">
        <v>17243</v>
      </c>
      <c r="KB116" s="16">
        <v>16375</v>
      </c>
      <c r="KC116" s="16">
        <v>868</v>
      </c>
      <c r="KD116" s="16">
        <v>904264</v>
      </c>
      <c r="KE116" s="16">
        <v>868</v>
      </c>
      <c r="KF116" s="16">
        <v>903396</v>
      </c>
      <c r="KG116" s="16">
        <v>3163</v>
      </c>
      <c r="KH116" s="16">
        <v>868</v>
      </c>
      <c r="KI116" s="16">
        <v>4031</v>
      </c>
      <c r="KJ116" s="16">
        <v>3521648</v>
      </c>
      <c r="KK116" s="16">
        <v>903396</v>
      </c>
      <c r="KL116" s="18">
        <v>4425044</v>
      </c>
      <c r="KM116" s="16">
        <v>487646</v>
      </c>
      <c r="KN116" s="16">
        <v>0</v>
      </c>
      <c r="KO116" s="16">
        <v>0</v>
      </c>
      <c r="KP116" s="16">
        <v>0</v>
      </c>
      <c r="KQ116" s="16">
        <v>4912690</v>
      </c>
      <c r="KR116" s="16">
        <v>0</v>
      </c>
      <c r="KS116" s="16">
        <v>0</v>
      </c>
      <c r="KT116" s="16">
        <v>0</v>
      </c>
      <c r="KU116" s="16">
        <v>4912690</v>
      </c>
      <c r="KV116" s="16">
        <v>487646</v>
      </c>
      <c r="KW116" s="16">
        <v>4425044</v>
      </c>
      <c r="KX116" s="16">
        <v>652156995</v>
      </c>
      <c r="KY116" s="16">
        <v>6.7852399999999999</v>
      </c>
      <c r="KZ116" s="16">
        <v>487646</v>
      </c>
      <c r="LA116" s="16">
        <v>669231334</v>
      </c>
      <c r="LB116" s="16">
        <v>0.72867000000000004</v>
      </c>
      <c r="LC116" s="16">
        <v>6.7852399999999999</v>
      </c>
      <c r="LD116" s="16">
        <v>7.5139100000000001</v>
      </c>
      <c r="LE116" s="16">
        <v>318164</v>
      </c>
      <c r="LF116" s="16">
        <v>17986</v>
      </c>
      <c r="LG116" s="16">
        <v>55161</v>
      </c>
      <c r="LH116" s="16">
        <v>61501</v>
      </c>
      <c r="LI116" s="16">
        <v>401</v>
      </c>
      <c r="LJ116" s="16">
        <v>39339</v>
      </c>
      <c r="LK116" s="16">
        <v>4528</v>
      </c>
      <c r="LL116" s="16">
        <v>65277</v>
      </c>
      <c r="LM116" s="16">
        <v>431803</v>
      </c>
      <c r="LN116" s="16">
        <v>4666581</v>
      </c>
      <c r="LO116" s="18">
        <v>431803</v>
      </c>
      <c r="LP116" s="16">
        <v>4234778</v>
      </c>
      <c r="LQ116" s="16">
        <v>8861481</v>
      </c>
      <c r="LR116" s="18">
        <v>0</v>
      </c>
      <c r="LS116" s="18">
        <v>0</v>
      </c>
      <c r="LT116" s="18">
        <v>560974</v>
      </c>
      <c r="LU116" s="16">
        <v>0</v>
      </c>
      <c r="LV116" s="16">
        <v>282495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4912690</v>
      </c>
      <c r="MC116" s="16">
        <v>282495</v>
      </c>
      <c r="MD116" s="16">
        <v>0</v>
      </c>
      <c r="ME116" s="16">
        <v>73328</v>
      </c>
      <c r="MF116" s="16">
        <v>0</v>
      </c>
      <c r="MG116" s="16">
        <v>48320</v>
      </c>
      <c r="MH116" s="16">
        <v>4031</v>
      </c>
      <c r="MI116" s="16">
        <v>0</v>
      </c>
      <c r="MJ116" s="16">
        <v>5320864</v>
      </c>
      <c r="MK116" s="16">
        <v>669231334</v>
      </c>
      <c r="ML116" s="16">
        <v>0.67</v>
      </c>
      <c r="MM116" s="16">
        <v>448385</v>
      </c>
      <c r="MN116" s="16">
        <v>0.01</v>
      </c>
      <c r="MO116" s="16">
        <v>7332769</v>
      </c>
      <c r="MP116" s="16">
        <v>73328</v>
      </c>
      <c r="MQ116" s="16">
        <v>448385</v>
      </c>
      <c r="MR116" s="16">
        <v>73328</v>
      </c>
      <c r="MS116" s="16">
        <v>375057</v>
      </c>
      <c r="MT116" s="17">
        <v>0.01</v>
      </c>
      <c r="MU116" s="17">
        <v>0</v>
      </c>
      <c r="MV116" s="17">
        <v>0</v>
      </c>
      <c r="MW116" s="17">
        <v>0</v>
      </c>
      <c r="MX116" s="17">
        <v>0.01</v>
      </c>
      <c r="MY116" s="17">
        <v>0.02</v>
      </c>
      <c r="MZ116" s="16">
        <v>73328</v>
      </c>
      <c r="NA116" s="16">
        <v>0</v>
      </c>
      <c r="NB116" s="18">
        <v>0</v>
      </c>
      <c r="NC116" s="16">
        <v>0</v>
      </c>
      <c r="ND116" s="17">
        <v>73328</v>
      </c>
      <c r="NE116" s="16">
        <v>1695000</v>
      </c>
      <c r="NF116" s="16">
        <v>0</v>
      </c>
      <c r="NG116" s="16">
        <v>220846</v>
      </c>
      <c r="NH116" s="16">
        <v>0</v>
      </c>
      <c r="NI116" s="16">
        <v>0</v>
      </c>
      <c r="NJ116" s="17">
        <v>0</v>
      </c>
      <c r="NK116" s="17">
        <v>0</v>
      </c>
    </row>
    <row r="117" spans="1:375" x14ac:dyDescent="0.55000000000000004">
      <c r="A117" s="13" t="s">
        <v>1185</v>
      </c>
      <c r="B117" s="13" t="s">
        <v>1225</v>
      </c>
      <c r="C117" s="13" t="s">
        <v>219</v>
      </c>
      <c r="D117" s="13" t="s">
        <v>220</v>
      </c>
      <c r="E117" s="14">
        <v>454.7</v>
      </c>
      <c r="F117" s="15">
        <v>-1</v>
      </c>
      <c r="G117" s="16">
        <v>7413</v>
      </c>
      <c r="H117" s="16">
        <v>-7413</v>
      </c>
      <c r="I117" s="16">
        <v>6553</v>
      </c>
      <c r="J117" s="15">
        <v>-1</v>
      </c>
      <c r="K117" s="16">
        <v>-6553</v>
      </c>
      <c r="L117" s="16">
        <v>7413</v>
      </c>
      <c r="M117" s="16">
        <v>222</v>
      </c>
      <c r="N117" s="16">
        <v>7635</v>
      </c>
      <c r="O117" s="17">
        <v>660.14</v>
      </c>
      <c r="P117" s="17">
        <v>52.34</v>
      </c>
      <c r="Q117" s="14">
        <v>454.7</v>
      </c>
      <c r="R117" s="17">
        <v>507.04</v>
      </c>
      <c r="S117" s="17">
        <v>0.97</v>
      </c>
      <c r="T117" s="17">
        <v>508.01</v>
      </c>
      <c r="U117" s="15">
        <v>13.62</v>
      </c>
      <c r="V117" s="15">
        <v>2.3210000000000002</v>
      </c>
      <c r="W117" s="15">
        <f>Data_AidAndLevy4[[#This Row],[L310]]*Data_AidAndLevy4[[#This Row],[L203]]</f>
        <v>17720.835000000003</v>
      </c>
      <c r="X117" s="17">
        <v>4.09</v>
      </c>
      <c r="Y117" s="17">
        <f>Data_AidAndLevy4[[#This Row],[L311]]*Data_AidAndLevy4[[#This Row],[L203]]</f>
        <v>31227.149999999998</v>
      </c>
      <c r="Z117" s="15">
        <v>0</v>
      </c>
      <c r="AA117" s="15">
        <v>20.030999999999999</v>
      </c>
      <c r="AB117" s="17">
        <v>507.04</v>
      </c>
      <c r="AC117" s="15">
        <v>527.07100000000003</v>
      </c>
      <c r="AD117" s="17">
        <v>52.34</v>
      </c>
      <c r="AE117" s="15">
        <v>474.73099999999999</v>
      </c>
      <c r="AF117" s="16">
        <v>7635</v>
      </c>
      <c r="AG117" s="14">
        <v>454.7</v>
      </c>
      <c r="AH117" s="16">
        <v>3471635</v>
      </c>
      <c r="AI117" s="16">
        <v>3378104</v>
      </c>
      <c r="AJ117" s="17">
        <v>1.01</v>
      </c>
      <c r="AK117" s="16">
        <v>3411885</v>
      </c>
      <c r="AL117" s="16">
        <v>3471635</v>
      </c>
      <c r="AM117" s="16">
        <v>0</v>
      </c>
      <c r="AN117" s="16">
        <v>7635</v>
      </c>
      <c r="AO117" s="15">
        <v>20.030999999999999</v>
      </c>
      <c r="AP117" s="16">
        <v>152937</v>
      </c>
      <c r="AQ117" s="16">
        <v>7635</v>
      </c>
      <c r="AR117" s="17">
        <v>52.34</v>
      </c>
      <c r="AS117" s="16">
        <v>399616</v>
      </c>
      <c r="AT117" s="17">
        <v>679.21</v>
      </c>
      <c r="AU117" s="14">
        <v>454.7</v>
      </c>
      <c r="AV117" s="16">
        <v>308837</v>
      </c>
      <c r="AW117" s="16">
        <v>300826</v>
      </c>
      <c r="AX117" s="16">
        <v>308837</v>
      </c>
      <c r="AY117" s="16">
        <v>0</v>
      </c>
      <c r="AZ117" s="16">
        <v>308837</v>
      </c>
      <c r="BA117" s="16">
        <v>308837</v>
      </c>
      <c r="BB117" s="17">
        <v>75.67</v>
      </c>
      <c r="BC117" s="14">
        <v>454.7</v>
      </c>
      <c r="BD117" s="16">
        <v>34407</v>
      </c>
      <c r="BE117" s="16">
        <v>33499</v>
      </c>
      <c r="BF117" s="16">
        <v>34407</v>
      </c>
      <c r="BG117" s="16">
        <v>0</v>
      </c>
      <c r="BH117" s="16">
        <v>34407</v>
      </c>
      <c r="BI117" s="16">
        <v>34407</v>
      </c>
      <c r="BJ117" s="17">
        <v>77.650000000000006</v>
      </c>
      <c r="BK117" s="14">
        <v>454.7</v>
      </c>
      <c r="BL117" s="16">
        <v>35307</v>
      </c>
      <c r="BM117" s="16">
        <v>34314</v>
      </c>
      <c r="BN117" s="16">
        <v>35307</v>
      </c>
      <c r="BO117" s="16">
        <v>0</v>
      </c>
      <c r="BP117" s="16">
        <v>35307</v>
      </c>
      <c r="BQ117" s="16">
        <v>35307</v>
      </c>
      <c r="BR117" s="17">
        <v>368.53</v>
      </c>
      <c r="BS117" s="14">
        <v>454.7</v>
      </c>
      <c r="BT117" s="16">
        <v>167571</v>
      </c>
      <c r="BU117" s="16">
        <v>163049</v>
      </c>
      <c r="BV117" s="16">
        <v>167571</v>
      </c>
      <c r="BW117" s="16">
        <v>0</v>
      </c>
      <c r="BX117" s="16">
        <v>167571</v>
      </c>
      <c r="BY117" s="16">
        <v>167571</v>
      </c>
      <c r="BZ117" s="17">
        <v>340.52</v>
      </c>
      <c r="CA117" s="17">
        <v>507.04</v>
      </c>
      <c r="CB117" s="16">
        <v>172657</v>
      </c>
      <c r="CC117" s="16">
        <v>169601</v>
      </c>
      <c r="CD117" s="16">
        <v>0</v>
      </c>
      <c r="CE117" s="16">
        <v>169601</v>
      </c>
      <c r="CF117" s="16">
        <v>172657</v>
      </c>
      <c r="CG117" s="16">
        <v>0</v>
      </c>
      <c r="CH117" s="14">
        <v>454.7</v>
      </c>
      <c r="CI117" s="16">
        <v>9</v>
      </c>
      <c r="CJ117" s="14">
        <v>0</v>
      </c>
      <c r="CK117" s="16">
        <v>464</v>
      </c>
      <c r="CL117" s="17">
        <v>62.45</v>
      </c>
      <c r="CM117" s="16">
        <v>28977</v>
      </c>
      <c r="CN117" s="16">
        <v>464</v>
      </c>
      <c r="CO117" s="17">
        <v>69.930000000000007</v>
      </c>
      <c r="CP117" s="16">
        <v>32448</v>
      </c>
      <c r="CQ117" s="17">
        <v>0.97</v>
      </c>
      <c r="CR117" s="17">
        <v>340.52</v>
      </c>
      <c r="CS117" s="16">
        <v>330</v>
      </c>
      <c r="CT117" s="17">
        <v>34.31</v>
      </c>
      <c r="CU117" s="17">
        <v>507.04</v>
      </c>
      <c r="CV117" s="16">
        <v>17397</v>
      </c>
      <c r="CW117" s="16">
        <v>17078</v>
      </c>
      <c r="CX117" s="16">
        <v>17397</v>
      </c>
      <c r="CY117" s="16">
        <v>0</v>
      </c>
      <c r="CZ117" s="16">
        <v>17397</v>
      </c>
      <c r="DA117" s="16">
        <v>17397</v>
      </c>
      <c r="DB117" s="17">
        <v>4.09</v>
      </c>
      <c r="DC117" s="17">
        <v>507.04</v>
      </c>
      <c r="DD117" s="16">
        <v>2074</v>
      </c>
      <c r="DE117" s="16">
        <v>2035</v>
      </c>
      <c r="DF117" s="16">
        <v>2074</v>
      </c>
      <c r="DG117" s="16">
        <v>0</v>
      </c>
      <c r="DH117" s="16">
        <v>2074</v>
      </c>
      <c r="DI117" s="16">
        <v>2074</v>
      </c>
      <c r="DJ117" s="16">
        <v>3471635</v>
      </c>
      <c r="DK117" s="16">
        <v>0</v>
      </c>
      <c r="DL117" s="16">
        <v>152937</v>
      </c>
      <c r="DM117" s="16">
        <v>399616</v>
      </c>
      <c r="DN117" s="16">
        <v>308837</v>
      </c>
      <c r="DO117" s="16">
        <v>34407</v>
      </c>
      <c r="DP117" s="16">
        <v>35307</v>
      </c>
      <c r="DQ117" s="16">
        <v>167571</v>
      </c>
      <c r="DR117" s="16">
        <v>172657</v>
      </c>
      <c r="DS117" s="16">
        <v>0</v>
      </c>
      <c r="DT117" s="16">
        <v>28977</v>
      </c>
      <c r="DU117" s="16">
        <v>32448</v>
      </c>
      <c r="DV117" s="16">
        <v>330</v>
      </c>
      <c r="DW117" s="16">
        <v>17397</v>
      </c>
      <c r="DX117" s="16">
        <v>2074</v>
      </c>
      <c r="DY117" s="16">
        <v>31537</v>
      </c>
      <c r="DZ117" s="16">
        <v>168535</v>
      </c>
      <c r="EA117" s="16">
        <v>-7413</v>
      </c>
      <c r="EB117" s="16">
        <v>4953778</v>
      </c>
      <c r="EC117" s="16">
        <v>268850086</v>
      </c>
      <c r="ED117" s="18">
        <v>5.4</v>
      </c>
      <c r="EE117" s="16">
        <v>1451790</v>
      </c>
      <c r="EF117" s="16">
        <v>16660</v>
      </c>
      <c r="EG117" s="16">
        <v>16459</v>
      </c>
      <c r="EH117" s="16">
        <v>201</v>
      </c>
      <c r="EI117" s="16">
        <v>1451790</v>
      </c>
      <c r="EJ117" s="16">
        <v>1451991</v>
      </c>
      <c r="EK117" s="16">
        <v>22756030</v>
      </c>
      <c r="EL117" s="16">
        <v>19957986</v>
      </c>
      <c r="EM117" s="16">
        <v>2798044</v>
      </c>
      <c r="EN117" s="18">
        <v>5.4</v>
      </c>
      <c r="EO117" s="16">
        <v>15109</v>
      </c>
      <c r="EP117" s="16">
        <v>0</v>
      </c>
      <c r="EQ117" s="16">
        <v>0</v>
      </c>
      <c r="ER117" s="16">
        <v>0</v>
      </c>
      <c r="ES117" s="16">
        <v>15109</v>
      </c>
      <c r="ET117" s="16">
        <v>15109</v>
      </c>
      <c r="EU117" s="16">
        <v>1451991</v>
      </c>
      <c r="EV117" s="16">
        <v>1467100</v>
      </c>
      <c r="EW117" s="16">
        <v>6749</v>
      </c>
      <c r="EX117" s="15">
        <v>474.73099999999999</v>
      </c>
      <c r="EY117" s="16">
        <v>3203960</v>
      </c>
      <c r="EZ117" s="16">
        <v>6749</v>
      </c>
      <c r="FA117" s="17">
        <v>52.34</v>
      </c>
      <c r="FB117" s="16">
        <v>353243</v>
      </c>
      <c r="FC117" s="16">
        <v>264</v>
      </c>
      <c r="FD117" s="17">
        <v>508.01</v>
      </c>
      <c r="FE117" s="16">
        <v>134115</v>
      </c>
      <c r="FF117" s="16">
        <v>17397</v>
      </c>
      <c r="FG117" s="16">
        <v>2074</v>
      </c>
      <c r="FH117" s="16">
        <v>153586</v>
      </c>
      <c r="FI117" s="16">
        <v>3203960</v>
      </c>
      <c r="FJ117" s="16">
        <v>353243</v>
      </c>
      <c r="FK117" s="16">
        <v>-6553</v>
      </c>
      <c r="FL117" s="16">
        <v>308837</v>
      </c>
      <c r="FM117" s="16">
        <v>34407</v>
      </c>
      <c r="FN117" s="16">
        <v>35307</v>
      </c>
      <c r="FO117" s="16">
        <v>167571</v>
      </c>
      <c r="FP117" s="16">
        <v>4250358</v>
      </c>
      <c r="FQ117" s="16">
        <v>1467100</v>
      </c>
      <c r="FR117" s="16">
        <v>2783258</v>
      </c>
      <c r="FS117" s="15">
        <v>527.07100000000003</v>
      </c>
      <c r="FT117" s="16">
        <v>300</v>
      </c>
      <c r="FU117" s="16">
        <v>158121</v>
      </c>
      <c r="FV117" s="16">
        <v>2783258</v>
      </c>
      <c r="FW117" s="16">
        <v>0</v>
      </c>
      <c r="FX117" s="14">
        <v>11.5</v>
      </c>
      <c r="FY117" s="16">
        <v>7635</v>
      </c>
      <c r="FZ117" s="16">
        <v>87803</v>
      </c>
      <c r="GA117" s="14">
        <v>0</v>
      </c>
      <c r="GB117" s="16">
        <v>7413</v>
      </c>
      <c r="GC117" s="16">
        <v>0</v>
      </c>
      <c r="GD117" s="16">
        <v>87803</v>
      </c>
      <c r="GE117" s="16">
        <v>87803</v>
      </c>
      <c r="GF117" s="16">
        <v>4953778</v>
      </c>
      <c r="GG117" s="16">
        <v>4250358</v>
      </c>
      <c r="GH117" s="16">
        <v>0</v>
      </c>
      <c r="GI117" s="16">
        <v>703420</v>
      </c>
      <c r="GJ117" s="16">
        <v>268850086</v>
      </c>
      <c r="GK117" s="16">
        <v>259202972</v>
      </c>
      <c r="GL117" s="16">
        <v>9647114</v>
      </c>
      <c r="GM117" s="16">
        <v>259202972</v>
      </c>
      <c r="GN117" s="18">
        <v>3.7199999999999997E-2</v>
      </c>
      <c r="GO117" s="16">
        <v>15144</v>
      </c>
      <c r="GP117" s="16">
        <v>563</v>
      </c>
      <c r="GQ117" s="16">
        <v>15144</v>
      </c>
      <c r="GR117" s="16">
        <v>563</v>
      </c>
      <c r="GS117" s="16">
        <v>14581</v>
      </c>
      <c r="GT117" s="16">
        <v>886</v>
      </c>
      <c r="GU117" s="16">
        <v>685</v>
      </c>
      <c r="GV117" s="16">
        <v>201</v>
      </c>
      <c r="GW117" s="15">
        <v>527.07100000000003</v>
      </c>
      <c r="GX117" s="16">
        <v>105941</v>
      </c>
      <c r="GY117" s="15">
        <v>527.07100000000003</v>
      </c>
      <c r="GZ117" s="16">
        <v>10</v>
      </c>
      <c r="HA117" s="16">
        <v>5271</v>
      </c>
      <c r="HB117" s="15">
        <v>527.07100000000003</v>
      </c>
      <c r="HC117" s="16">
        <v>7635</v>
      </c>
      <c r="HD117" s="15">
        <v>0.11600000000000001</v>
      </c>
      <c r="HE117" s="16">
        <v>466985</v>
      </c>
      <c r="HF117" s="16">
        <v>105941</v>
      </c>
      <c r="HG117" s="16">
        <v>5271</v>
      </c>
      <c r="HH117" s="16">
        <v>355773</v>
      </c>
      <c r="HI117" s="16">
        <v>268850086</v>
      </c>
      <c r="HJ117" s="18">
        <v>1.32331</v>
      </c>
      <c r="HK117" s="18">
        <v>1.9617800000000001</v>
      </c>
      <c r="HL117" s="18">
        <v>0</v>
      </c>
      <c r="HM117" s="16">
        <v>268850086</v>
      </c>
      <c r="HN117" s="16">
        <v>0</v>
      </c>
      <c r="HO117" s="16">
        <v>7635</v>
      </c>
      <c r="HP117" s="17">
        <v>0</v>
      </c>
      <c r="HQ117" s="16">
        <v>0</v>
      </c>
      <c r="HR117" s="15">
        <v>527.07100000000003</v>
      </c>
      <c r="HS117" s="16">
        <v>0</v>
      </c>
      <c r="HT117" s="16">
        <v>703420</v>
      </c>
      <c r="HU117" s="16">
        <v>14581</v>
      </c>
      <c r="HV117" s="16">
        <v>0</v>
      </c>
      <c r="HW117" s="16">
        <v>0</v>
      </c>
      <c r="HX117" s="16">
        <v>31537</v>
      </c>
      <c r="HY117" s="16">
        <v>105941</v>
      </c>
      <c r="HZ117" s="16">
        <v>5271</v>
      </c>
      <c r="IA117" s="16">
        <v>0</v>
      </c>
      <c r="IB117" s="16">
        <v>0</v>
      </c>
      <c r="IC117" s="16">
        <v>609164</v>
      </c>
      <c r="ID117" s="16">
        <v>2783258</v>
      </c>
      <c r="IE117" s="16">
        <v>0</v>
      </c>
      <c r="IF117" s="16">
        <v>14581</v>
      </c>
      <c r="IG117" s="16">
        <v>0</v>
      </c>
      <c r="IH117" s="16">
        <v>0</v>
      </c>
      <c r="II117" s="16">
        <v>31537</v>
      </c>
      <c r="IJ117" s="16">
        <v>105941</v>
      </c>
      <c r="IK117" s="16">
        <v>5271</v>
      </c>
      <c r="IL117" s="16">
        <v>0</v>
      </c>
      <c r="IM117" s="16">
        <v>0</v>
      </c>
      <c r="IN117" s="16">
        <v>0</v>
      </c>
      <c r="IO117" s="16">
        <v>87803</v>
      </c>
      <c r="IP117" s="16">
        <v>2965317</v>
      </c>
      <c r="IQ117" s="16">
        <v>3471635</v>
      </c>
      <c r="IR117" s="16">
        <v>0</v>
      </c>
      <c r="IS117" s="16">
        <v>3471635</v>
      </c>
      <c r="IT117" s="19">
        <v>0.1</v>
      </c>
      <c r="IU117" s="16">
        <v>347164</v>
      </c>
      <c r="IV117" s="16">
        <v>268850086</v>
      </c>
      <c r="IW117" s="14">
        <v>454.7</v>
      </c>
      <c r="IX117" s="16">
        <v>591269</v>
      </c>
      <c r="IY117" s="16">
        <v>416026</v>
      </c>
      <c r="IZ117" s="16">
        <v>591269</v>
      </c>
      <c r="JA117" s="17">
        <v>0.25</v>
      </c>
      <c r="JB117" s="19">
        <v>0.1759</v>
      </c>
      <c r="JC117" s="16">
        <v>347164</v>
      </c>
      <c r="JD117" s="16">
        <v>61066</v>
      </c>
      <c r="JE117" s="17">
        <v>0.1</v>
      </c>
      <c r="JF117" s="16">
        <v>2539317</v>
      </c>
      <c r="JG117" s="16">
        <v>253932</v>
      </c>
      <c r="JH117" s="16">
        <v>347164</v>
      </c>
      <c r="JI117" s="16">
        <v>61066</v>
      </c>
      <c r="JJ117" s="16">
        <v>253932</v>
      </c>
      <c r="JK117" s="16">
        <v>32166</v>
      </c>
      <c r="JL117" s="16">
        <v>61066</v>
      </c>
      <c r="JM117" s="18">
        <v>0</v>
      </c>
      <c r="JN117" s="16">
        <v>0</v>
      </c>
      <c r="JO117" s="16">
        <v>253932</v>
      </c>
      <c r="JP117" s="16">
        <v>32166</v>
      </c>
      <c r="JQ117" s="16">
        <v>286098</v>
      </c>
      <c r="JR117" s="16">
        <v>3471635</v>
      </c>
      <c r="JS117" s="19">
        <v>0</v>
      </c>
      <c r="JT117" s="16">
        <v>0</v>
      </c>
      <c r="JU117" s="17">
        <v>0</v>
      </c>
      <c r="JV117" s="16">
        <v>2539317</v>
      </c>
      <c r="JW117" s="16">
        <v>0</v>
      </c>
      <c r="JX117" s="16">
        <v>0</v>
      </c>
      <c r="JY117" s="16">
        <v>0</v>
      </c>
      <c r="JZ117" s="16">
        <v>0</v>
      </c>
      <c r="KA117" s="16">
        <v>7259</v>
      </c>
      <c r="KB117" s="16">
        <v>7171</v>
      </c>
      <c r="KC117" s="16">
        <v>88</v>
      </c>
      <c r="KD117" s="16">
        <v>609164</v>
      </c>
      <c r="KE117" s="16">
        <v>88</v>
      </c>
      <c r="KF117" s="16">
        <v>609076</v>
      </c>
      <c r="KG117" s="16">
        <v>201</v>
      </c>
      <c r="KH117" s="16">
        <v>88</v>
      </c>
      <c r="KI117" s="16">
        <v>289</v>
      </c>
      <c r="KJ117" s="16">
        <v>1451790</v>
      </c>
      <c r="KK117" s="16">
        <v>609076</v>
      </c>
      <c r="KL117" s="18">
        <v>2060866</v>
      </c>
      <c r="KM117" s="16">
        <v>32166</v>
      </c>
      <c r="KN117" s="16">
        <v>0</v>
      </c>
      <c r="KO117" s="16">
        <v>0</v>
      </c>
      <c r="KP117" s="16">
        <v>0</v>
      </c>
      <c r="KQ117" s="16">
        <v>2093032</v>
      </c>
      <c r="KR117" s="16">
        <v>0</v>
      </c>
      <c r="KS117" s="16">
        <v>0</v>
      </c>
      <c r="KT117" s="16">
        <v>0</v>
      </c>
      <c r="KU117" s="16">
        <v>2093032</v>
      </c>
      <c r="KV117" s="16">
        <v>32166</v>
      </c>
      <c r="KW117" s="16">
        <v>2060866</v>
      </c>
      <c r="KX117" s="16">
        <v>268850086</v>
      </c>
      <c r="KY117" s="16">
        <v>7.6654799999999996</v>
      </c>
      <c r="KZ117" s="16">
        <v>32166</v>
      </c>
      <c r="LA117" s="16">
        <v>272055696</v>
      </c>
      <c r="LB117" s="16">
        <v>0.11823</v>
      </c>
      <c r="LC117" s="16">
        <v>7.6654799999999996</v>
      </c>
      <c r="LD117" s="16">
        <v>7.7837100000000001</v>
      </c>
      <c r="LE117" s="16">
        <v>172657</v>
      </c>
      <c r="LF117" s="16">
        <v>0</v>
      </c>
      <c r="LG117" s="16">
        <v>28977</v>
      </c>
      <c r="LH117" s="16">
        <v>32448</v>
      </c>
      <c r="LI117" s="16">
        <v>330</v>
      </c>
      <c r="LJ117" s="16">
        <v>17397</v>
      </c>
      <c r="LK117" s="16">
        <v>2074</v>
      </c>
      <c r="LL117" s="16">
        <v>31537</v>
      </c>
      <c r="LM117" s="16">
        <v>222346</v>
      </c>
      <c r="LN117" s="16">
        <v>2965317</v>
      </c>
      <c r="LO117" s="18">
        <v>222346</v>
      </c>
      <c r="LP117" s="16">
        <v>2742971</v>
      </c>
      <c r="LQ117" s="16">
        <v>4953778</v>
      </c>
      <c r="LR117" s="18">
        <v>0</v>
      </c>
      <c r="LS117" s="18">
        <v>0</v>
      </c>
      <c r="LT117" s="18">
        <v>286098</v>
      </c>
      <c r="LU117" s="16">
        <v>0</v>
      </c>
      <c r="LV117" s="16">
        <v>87803</v>
      </c>
      <c r="LW117" s="16">
        <v>0</v>
      </c>
      <c r="LX117" s="16">
        <v>0</v>
      </c>
      <c r="LY117" s="16">
        <v>0</v>
      </c>
      <c r="LZ117" s="16">
        <v>0</v>
      </c>
      <c r="MA117" s="16">
        <v>0</v>
      </c>
      <c r="MB117" s="16">
        <v>2093032</v>
      </c>
      <c r="MC117" s="16">
        <v>87803</v>
      </c>
      <c r="MD117" s="16">
        <v>0</v>
      </c>
      <c r="ME117" s="16">
        <v>253932</v>
      </c>
      <c r="MF117" s="16">
        <v>0</v>
      </c>
      <c r="MG117" s="16">
        <v>15109</v>
      </c>
      <c r="MH117" s="16">
        <v>289</v>
      </c>
      <c r="MI117" s="16">
        <v>0</v>
      </c>
      <c r="MJ117" s="16">
        <v>2450165</v>
      </c>
      <c r="MK117" s="16">
        <v>272055696</v>
      </c>
      <c r="ML117" s="16">
        <v>1.34</v>
      </c>
      <c r="MM117" s="16">
        <v>364555</v>
      </c>
      <c r="MN117" s="16">
        <v>0.06</v>
      </c>
      <c r="MO117" s="16">
        <v>2539317</v>
      </c>
      <c r="MP117" s="16">
        <v>152359</v>
      </c>
      <c r="MQ117" s="16">
        <v>364555</v>
      </c>
      <c r="MR117" s="16">
        <v>152359</v>
      </c>
      <c r="MS117" s="16">
        <v>212196</v>
      </c>
      <c r="MT117" s="17">
        <v>0.1</v>
      </c>
      <c r="MU117" s="17">
        <v>0</v>
      </c>
      <c r="MV117" s="17">
        <v>0</v>
      </c>
      <c r="MW117" s="17">
        <v>0</v>
      </c>
      <c r="MX117" s="17">
        <v>0.06</v>
      </c>
      <c r="MY117" s="17">
        <v>0.16</v>
      </c>
      <c r="MZ117" s="16">
        <v>253932</v>
      </c>
      <c r="NA117" s="16">
        <v>0</v>
      </c>
      <c r="NB117" s="18">
        <v>0</v>
      </c>
      <c r="NC117" s="16">
        <v>0</v>
      </c>
      <c r="ND117" s="17">
        <v>253932</v>
      </c>
      <c r="NE117" s="16">
        <v>400000</v>
      </c>
      <c r="NF117" s="16">
        <v>0</v>
      </c>
      <c r="NG117" s="16">
        <v>89778</v>
      </c>
      <c r="NH117" s="16">
        <v>0</v>
      </c>
      <c r="NI117" s="16">
        <v>0</v>
      </c>
      <c r="NJ117" s="17">
        <v>36295</v>
      </c>
      <c r="NK117" s="17">
        <v>336368</v>
      </c>
    </row>
    <row r="118" spans="1:375" x14ac:dyDescent="0.55000000000000004">
      <c r="A118" s="13" t="s">
        <v>1181</v>
      </c>
      <c r="B118" s="13" t="s">
        <v>1197</v>
      </c>
      <c r="C118" s="13" t="s">
        <v>221</v>
      </c>
      <c r="D118" s="13" t="s">
        <v>222</v>
      </c>
      <c r="E118" s="14">
        <v>1586.7</v>
      </c>
      <c r="F118" s="15">
        <v>-0.21</v>
      </c>
      <c r="G118" s="16">
        <v>7413</v>
      </c>
      <c r="H118" s="16">
        <v>-1557</v>
      </c>
      <c r="I118" s="16">
        <v>6553</v>
      </c>
      <c r="J118" s="15">
        <v>-0.21</v>
      </c>
      <c r="K118" s="16">
        <v>-1376</v>
      </c>
      <c r="L118" s="16">
        <v>7413</v>
      </c>
      <c r="M118" s="16">
        <v>222</v>
      </c>
      <c r="N118" s="16">
        <v>7635</v>
      </c>
      <c r="O118" s="17">
        <v>604.79</v>
      </c>
      <c r="P118" s="17">
        <v>114.28</v>
      </c>
      <c r="Q118" s="14">
        <v>1586.7</v>
      </c>
      <c r="R118" s="17">
        <v>1700.98</v>
      </c>
      <c r="S118" s="17">
        <v>0</v>
      </c>
      <c r="T118" s="17">
        <v>1700.98</v>
      </c>
      <c r="U118" s="15">
        <v>7.04</v>
      </c>
      <c r="V118" s="15">
        <v>4.2480000000000002</v>
      </c>
      <c r="W118" s="15">
        <f>Data_AidAndLevy4[[#This Row],[L310]]*Data_AidAndLevy4[[#This Row],[L203]]</f>
        <v>32433.480000000003</v>
      </c>
      <c r="X118" s="17">
        <v>4.51</v>
      </c>
      <c r="Y118" s="17">
        <f>Data_AidAndLevy4[[#This Row],[L311]]*Data_AidAndLevy4[[#This Row],[L203]]</f>
        <v>34433.85</v>
      </c>
      <c r="Z118" s="15">
        <v>0</v>
      </c>
      <c r="AA118" s="15">
        <v>15.798</v>
      </c>
      <c r="AB118" s="17">
        <v>1700.98</v>
      </c>
      <c r="AC118" s="15">
        <v>1716.778</v>
      </c>
      <c r="AD118" s="17">
        <v>114.28</v>
      </c>
      <c r="AE118" s="15">
        <v>1602.498</v>
      </c>
      <c r="AF118" s="16">
        <v>7635</v>
      </c>
      <c r="AG118" s="14">
        <v>1586.7</v>
      </c>
      <c r="AH118" s="16">
        <v>12114455</v>
      </c>
      <c r="AI118" s="16">
        <v>11584295</v>
      </c>
      <c r="AJ118" s="17">
        <v>1.01</v>
      </c>
      <c r="AK118" s="16">
        <v>11700138</v>
      </c>
      <c r="AL118" s="16">
        <v>12114455</v>
      </c>
      <c r="AM118" s="16">
        <v>0</v>
      </c>
      <c r="AN118" s="16">
        <v>7635</v>
      </c>
      <c r="AO118" s="15">
        <v>15.798</v>
      </c>
      <c r="AP118" s="16">
        <v>120618</v>
      </c>
      <c r="AQ118" s="16">
        <v>7635</v>
      </c>
      <c r="AR118" s="17">
        <v>114.28</v>
      </c>
      <c r="AS118" s="16">
        <v>872528</v>
      </c>
      <c r="AT118" s="17">
        <v>623.86</v>
      </c>
      <c r="AU118" s="14">
        <v>1586.7</v>
      </c>
      <c r="AV118" s="16">
        <v>989879</v>
      </c>
      <c r="AW118" s="16">
        <v>945105</v>
      </c>
      <c r="AX118" s="16">
        <v>989879</v>
      </c>
      <c r="AY118" s="16">
        <v>0</v>
      </c>
      <c r="AZ118" s="16">
        <v>989879</v>
      </c>
      <c r="BA118" s="16">
        <v>989879</v>
      </c>
      <c r="BB118" s="17">
        <v>69.34</v>
      </c>
      <c r="BC118" s="14">
        <v>1586.7</v>
      </c>
      <c r="BD118" s="16">
        <v>110022</v>
      </c>
      <c r="BE118" s="16">
        <v>104982</v>
      </c>
      <c r="BF118" s="16">
        <v>110022</v>
      </c>
      <c r="BG118" s="16">
        <v>0</v>
      </c>
      <c r="BH118" s="16">
        <v>110022</v>
      </c>
      <c r="BI118" s="16">
        <v>110022</v>
      </c>
      <c r="BJ118" s="17">
        <v>62.2</v>
      </c>
      <c r="BK118" s="14">
        <v>1586.7</v>
      </c>
      <c r="BL118" s="16">
        <v>98693</v>
      </c>
      <c r="BM118" s="16">
        <v>93528</v>
      </c>
      <c r="BN118" s="16">
        <v>98693</v>
      </c>
      <c r="BO118" s="16">
        <v>0</v>
      </c>
      <c r="BP118" s="16">
        <v>98693</v>
      </c>
      <c r="BQ118" s="16">
        <v>98693</v>
      </c>
      <c r="BR118" s="17">
        <v>368.53</v>
      </c>
      <c r="BS118" s="14">
        <v>1586.7</v>
      </c>
      <c r="BT118" s="16">
        <v>584747</v>
      </c>
      <c r="BU118" s="16">
        <v>559134</v>
      </c>
      <c r="BV118" s="16">
        <v>584747</v>
      </c>
      <c r="BW118" s="16">
        <v>0</v>
      </c>
      <c r="BX118" s="16">
        <v>584747</v>
      </c>
      <c r="BY118" s="16">
        <v>584747</v>
      </c>
      <c r="BZ118" s="17">
        <v>325.88</v>
      </c>
      <c r="CA118" s="17">
        <v>1700.98</v>
      </c>
      <c r="CB118" s="16">
        <v>554315</v>
      </c>
      <c r="CC118" s="16">
        <v>529998</v>
      </c>
      <c r="CD118" s="16">
        <v>0</v>
      </c>
      <c r="CE118" s="16">
        <v>529998</v>
      </c>
      <c r="CF118" s="16">
        <v>554315</v>
      </c>
      <c r="CG118" s="16">
        <v>0</v>
      </c>
      <c r="CH118" s="14">
        <v>1586.7</v>
      </c>
      <c r="CI118" s="16">
        <v>38</v>
      </c>
      <c r="CJ118" s="14">
        <v>0</v>
      </c>
      <c r="CK118" s="16">
        <v>1625</v>
      </c>
      <c r="CL118" s="17">
        <v>62.04</v>
      </c>
      <c r="CM118" s="16">
        <v>100815</v>
      </c>
      <c r="CN118" s="16">
        <v>1625</v>
      </c>
      <c r="CO118" s="17">
        <v>68.150000000000006</v>
      </c>
      <c r="CP118" s="16">
        <v>110744</v>
      </c>
      <c r="CQ118" s="17">
        <v>0</v>
      </c>
      <c r="CR118" s="17">
        <v>325.88</v>
      </c>
      <c r="CS118" s="16">
        <v>0</v>
      </c>
      <c r="CT118" s="17">
        <v>27.75</v>
      </c>
      <c r="CU118" s="17">
        <v>1700.98</v>
      </c>
      <c r="CV118" s="16">
        <v>47202</v>
      </c>
      <c r="CW118" s="16">
        <v>44843</v>
      </c>
      <c r="CX118" s="16">
        <v>47202</v>
      </c>
      <c r="CY118" s="16">
        <v>0</v>
      </c>
      <c r="CZ118" s="16">
        <v>47202</v>
      </c>
      <c r="DA118" s="16">
        <v>47202</v>
      </c>
      <c r="DB118" s="17">
        <v>3.48</v>
      </c>
      <c r="DC118" s="17">
        <v>1700.98</v>
      </c>
      <c r="DD118" s="16">
        <v>5919</v>
      </c>
      <c r="DE118" s="16">
        <v>5633</v>
      </c>
      <c r="DF118" s="16">
        <v>5919</v>
      </c>
      <c r="DG118" s="16">
        <v>0</v>
      </c>
      <c r="DH118" s="16">
        <v>5919</v>
      </c>
      <c r="DI118" s="16">
        <v>5919</v>
      </c>
      <c r="DJ118" s="16">
        <v>12114455</v>
      </c>
      <c r="DK118" s="16">
        <v>0</v>
      </c>
      <c r="DL118" s="16">
        <v>120618</v>
      </c>
      <c r="DM118" s="16">
        <v>872528</v>
      </c>
      <c r="DN118" s="16">
        <v>989879</v>
      </c>
      <c r="DO118" s="16">
        <v>110022</v>
      </c>
      <c r="DP118" s="16">
        <v>98693</v>
      </c>
      <c r="DQ118" s="16">
        <v>584747</v>
      </c>
      <c r="DR118" s="16">
        <v>554315</v>
      </c>
      <c r="DS118" s="16">
        <v>0</v>
      </c>
      <c r="DT118" s="16">
        <v>100815</v>
      </c>
      <c r="DU118" s="16">
        <v>110744</v>
      </c>
      <c r="DV118" s="16">
        <v>0</v>
      </c>
      <c r="DW118" s="16">
        <v>47202</v>
      </c>
      <c r="DX118" s="16">
        <v>5919</v>
      </c>
      <c r="DY118" s="16">
        <v>51243</v>
      </c>
      <c r="DZ118" s="16">
        <v>352866</v>
      </c>
      <c r="EA118" s="16">
        <v>-1557</v>
      </c>
      <c r="EB118" s="16">
        <v>16010003</v>
      </c>
      <c r="EC118" s="16">
        <v>679181562</v>
      </c>
      <c r="ED118" s="18">
        <v>5.4</v>
      </c>
      <c r="EE118" s="16">
        <v>3667580</v>
      </c>
      <c r="EF118" s="16">
        <v>10262</v>
      </c>
      <c r="EG118" s="16">
        <v>10105</v>
      </c>
      <c r="EH118" s="16">
        <v>157</v>
      </c>
      <c r="EI118" s="16">
        <v>3667580</v>
      </c>
      <c r="EJ118" s="16">
        <v>3667737</v>
      </c>
      <c r="EK118" s="16">
        <v>75111988</v>
      </c>
      <c r="EL118" s="16">
        <v>71866126</v>
      </c>
      <c r="EM118" s="16">
        <v>3245862</v>
      </c>
      <c r="EN118" s="18">
        <v>5.4</v>
      </c>
      <c r="EO118" s="16">
        <v>17528</v>
      </c>
      <c r="EP118" s="16">
        <v>0</v>
      </c>
      <c r="EQ118" s="16">
        <v>0</v>
      </c>
      <c r="ER118" s="16">
        <v>0</v>
      </c>
      <c r="ES118" s="16">
        <v>17528</v>
      </c>
      <c r="ET118" s="16">
        <v>17528</v>
      </c>
      <c r="EU118" s="16">
        <v>3667737</v>
      </c>
      <c r="EV118" s="16">
        <v>3685265</v>
      </c>
      <c r="EW118" s="16">
        <v>6749</v>
      </c>
      <c r="EX118" s="15">
        <v>1602.498</v>
      </c>
      <c r="EY118" s="16">
        <v>10815259</v>
      </c>
      <c r="EZ118" s="16">
        <v>6749</v>
      </c>
      <c r="FA118" s="17">
        <v>114.28</v>
      </c>
      <c r="FB118" s="16">
        <v>771276</v>
      </c>
      <c r="FC118" s="16">
        <v>264</v>
      </c>
      <c r="FD118" s="17">
        <v>1700.98</v>
      </c>
      <c r="FE118" s="16">
        <v>449059</v>
      </c>
      <c r="FF118" s="16">
        <v>47202</v>
      </c>
      <c r="FG118" s="16">
        <v>5919</v>
      </c>
      <c r="FH118" s="16">
        <v>502180</v>
      </c>
      <c r="FI118" s="16">
        <v>10815259</v>
      </c>
      <c r="FJ118" s="16">
        <v>771276</v>
      </c>
      <c r="FK118" s="16">
        <v>-1376</v>
      </c>
      <c r="FL118" s="16">
        <v>989879</v>
      </c>
      <c r="FM118" s="16">
        <v>110022</v>
      </c>
      <c r="FN118" s="16">
        <v>98693</v>
      </c>
      <c r="FO118" s="16">
        <v>584747</v>
      </c>
      <c r="FP118" s="16">
        <v>13870680</v>
      </c>
      <c r="FQ118" s="16">
        <v>3685265</v>
      </c>
      <c r="FR118" s="16">
        <v>10185415</v>
      </c>
      <c r="FS118" s="15">
        <v>1716.778</v>
      </c>
      <c r="FT118" s="16">
        <v>300</v>
      </c>
      <c r="FU118" s="16">
        <v>515033</v>
      </c>
      <c r="FV118" s="16">
        <v>10185415</v>
      </c>
      <c r="FW118" s="16">
        <v>0</v>
      </c>
      <c r="FX118" s="14">
        <v>37.5</v>
      </c>
      <c r="FY118" s="16">
        <v>7635</v>
      </c>
      <c r="FZ118" s="16">
        <v>286313</v>
      </c>
      <c r="GA118" s="14">
        <v>0</v>
      </c>
      <c r="GB118" s="16">
        <v>7413</v>
      </c>
      <c r="GC118" s="16">
        <v>0</v>
      </c>
      <c r="GD118" s="16">
        <v>286313</v>
      </c>
      <c r="GE118" s="16">
        <v>286313</v>
      </c>
      <c r="GF118" s="16">
        <v>16010003</v>
      </c>
      <c r="GG118" s="16">
        <v>13870680</v>
      </c>
      <c r="GH118" s="16">
        <v>0</v>
      </c>
      <c r="GI118" s="16">
        <v>2139323</v>
      </c>
      <c r="GJ118" s="16">
        <v>679181562</v>
      </c>
      <c r="GK118" s="16">
        <v>655132539</v>
      </c>
      <c r="GL118" s="16">
        <v>24049023</v>
      </c>
      <c r="GM118" s="16">
        <v>655132539</v>
      </c>
      <c r="GN118" s="18">
        <v>3.6700000000000003E-2</v>
      </c>
      <c r="GO118" s="16">
        <v>1157</v>
      </c>
      <c r="GP118" s="16">
        <v>42</v>
      </c>
      <c r="GQ118" s="16">
        <v>1157</v>
      </c>
      <c r="GR118" s="16">
        <v>42</v>
      </c>
      <c r="GS118" s="16">
        <v>1115</v>
      </c>
      <c r="GT118" s="16">
        <v>886</v>
      </c>
      <c r="GU118" s="16">
        <v>685</v>
      </c>
      <c r="GV118" s="16">
        <v>201</v>
      </c>
      <c r="GW118" s="15">
        <v>1716.778</v>
      </c>
      <c r="GX118" s="16">
        <v>345072</v>
      </c>
      <c r="GY118" s="15">
        <v>1716.778</v>
      </c>
      <c r="GZ118" s="16">
        <v>10</v>
      </c>
      <c r="HA118" s="16">
        <v>17168</v>
      </c>
      <c r="HB118" s="15">
        <v>1716.778</v>
      </c>
      <c r="HC118" s="16">
        <v>7635</v>
      </c>
      <c r="HD118" s="15">
        <v>0.11600000000000001</v>
      </c>
      <c r="HE118" s="16">
        <v>1521065</v>
      </c>
      <c r="HF118" s="16">
        <v>345072</v>
      </c>
      <c r="HG118" s="16">
        <v>17168</v>
      </c>
      <c r="HH118" s="16">
        <v>1158825</v>
      </c>
      <c r="HI118" s="16">
        <v>679181562</v>
      </c>
      <c r="HJ118" s="18">
        <v>1.70621</v>
      </c>
      <c r="HK118" s="18">
        <v>1.9617800000000001</v>
      </c>
      <c r="HL118" s="18">
        <v>0</v>
      </c>
      <c r="HM118" s="16">
        <v>679181562</v>
      </c>
      <c r="HN118" s="16">
        <v>0</v>
      </c>
      <c r="HO118" s="16">
        <v>7635</v>
      </c>
      <c r="HP118" s="17">
        <v>0</v>
      </c>
      <c r="HQ118" s="16">
        <v>0</v>
      </c>
      <c r="HR118" s="15">
        <v>1716.778</v>
      </c>
      <c r="HS118" s="16">
        <v>0</v>
      </c>
      <c r="HT118" s="16">
        <v>2139323</v>
      </c>
      <c r="HU118" s="16">
        <v>1115</v>
      </c>
      <c r="HV118" s="16">
        <v>0</v>
      </c>
      <c r="HW118" s="16">
        <v>0</v>
      </c>
      <c r="HX118" s="16">
        <v>51243</v>
      </c>
      <c r="HY118" s="16">
        <v>345072</v>
      </c>
      <c r="HZ118" s="16">
        <v>17168</v>
      </c>
      <c r="IA118" s="16">
        <v>0</v>
      </c>
      <c r="IB118" s="16">
        <v>0</v>
      </c>
      <c r="IC118" s="16">
        <v>1827211</v>
      </c>
      <c r="ID118" s="16">
        <v>10185415</v>
      </c>
      <c r="IE118" s="16">
        <v>0</v>
      </c>
      <c r="IF118" s="16">
        <v>1115</v>
      </c>
      <c r="IG118" s="16">
        <v>0</v>
      </c>
      <c r="IH118" s="16">
        <v>0</v>
      </c>
      <c r="II118" s="16">
        <v>51243</v>
      </c>
      <c r="IJ118" s="16">
        <v>345072</v>
      </c>
      <c r="IK118" s="16">
        <v>17168</v>
      </c>
      <c r="IL118" s="16">
        <v>0</v>
      </c>
      <c r="IM118" s="16">
        <v>0</v>
      </c>
      <c r="IN118" s="16">
        <v>0</v>
      </c>
      <c r="IO118" s="16">
        <v>286313</v>
      </c>
      <c r="IP118" s="16">
        <v>10783840</v>
      </c>
      <c r="IQ118" s="16">
        <v>12114455</v>
      </c>
      <c r="IR118" s="16">
        <v>0</v>
      </c>
      <c r="IS118" s="16">
        <v>12114455</v>
      </c>
      <c r="IT118" s="19">
        <v>0.1</v>
      </c>
      <c r="IU118" s="16">
        <v>1211446</v>
      </c>
      <c r="IV118" s="16">
        <v>679181562</v>
      </c>
      <c r="IW118" s="14">
        <v>1586.7</v>
      </c>
      <c r="IX118" s="16">
        <v>428047</v>
      </c>
      <c r="IY118" s="16">
        <v>416026</v>
      </c>
      <c r="IZ118" s="16">
        <v>428047</v>
      </c>
      <c r="JA118" s="17">
        <v>0.25</v>
      </c>
      <c r="JB118" s="19">
        <v>0.24299999999999999</v>
      </c>
      <c r="JC118" s="16">
        <v>1211446</v>
      </c>
      <c r="JD118" s="16">
        <v>294381</v>
      </c>
      <c r="JE118" s="17">
        <v>0</v>
      </c>
      <c r="JF118" s="16">
        <v>20124467</v>
      </c>
      <c r="JG118" s="16">
        <v>0</v>
      </c>
      <c r="JH118" s="16">
        <v>1211446</v>
      </c>
      <c r="JI118" s="16">
        <v>294381</v>
      </c>
      <c r="JJ118" s="16">
        <v>0</v>
      </c>
      <c r="JK118" s="16">
        <v>917065</v>
      </c>
      <c r="JL118" s="16">
        <v>294381</v>
      </c>
      <c r="JM118" s="18">
        <v>0</v>
      </c>
      <c r="JN118" s="16">
        <v>0</v>
      </c>
      <c r="JO118" s="16">
        <v>0</v>
      </c>
      <c r="JP118" s="16">
        <v>917065</v>
      </c>
      <c r="JQ118" s="16">
        <v>917065</v>
      </c>
      <c r="JR118" s="16">
        <v>12114455</v>
      </c>
      <c r="JS118" s="19">
        <v>0</v>
      </c>
      <c r="JT118" s="16">
        <v>0</v>
      </c>
      <c r="JU118" s="17">
        <v>0</v>
      </c>
      <c r="JV118" s="16">
        <v>20124467</v>
      </c>
      <c r="JW118" s="16">
        <v>0</v>
      </c>
      <c r="JX118" s="16">
        <v>0</v>
      </c>
      <c r="JY118" s="16">
        <v>0</v>
      </c>
      <c r="JZ118" s="16">
        <v>0</v>
      </c>
      <c r="KA118" s="16">
        <v>5219</v>
      </c>
      <c r="KB118" s="16">
        <v>5139</v>
      </c>
      <c r="KC118" s="16">
        <v>80</v>
      </c>
      <c r="KD118" s="16">
        <v>1827211</v>
      </c>
      <c r="KE118" s="16">
        <v>80</v>
      </c>
      <c r="KF118" s="16">
        <v>1827131</v>
      </c>
      <c r="KG118" s="16">
        <v>157</v>
      </c>
      <c r="KH118" s="16">
        <v>80</v>
      </c>
      <c r="KI118" s="16">
        <v>237</v>
      </c>
      <c r="KJ118" s="16">
        <v>3667580</v>
      </c>
      <c r="KK118" s="16">
        <v>1827131</v>
      </c>
      <c r="KL118" s="18">
        <v>5494711</v>
      </c>
      <c r="KM118" s="16">
        <v>917065</v>
      </c>
      <c r="KN118" s="16">
        <v>0</v>
      </c>
      <c r="KO118" s="16">
        <v>0</v>
      </c>
      <c r="KP118" s="16">
        <v>0</v>
      </c>
      <c r="KQ118" s="16">
        <v>6411776</v>
      </c>
      <c r="KR118" s="16">
        <v>116393</v>
      </c>
      <c r="KS118" s="16">
        <v>0</v>
      </c>
      <c r="KT118" s="16">
        <v>0</v>
      </c>
      <c r="KU118" s="16">
        <v>6528169</v>
      </c>
      <c r="KV118" s="16">
        <v>917065</v>
      </c>
      <c r="KW118" s="16">
        <v>5611104</v>
      </c>
      <c r="KX118" s="16">
        <v>679181562</v>
      </c>
      <c r="KY118" s="16">
        <v>8.2615700000000007</v>
      </c>
      <c r="KZ118" s="16">
        <v>917065</v>
      </c>
      <c r="LA118" s="16">
        <v>679181562</v>
      </c>
      <c r="LB118" s="16">
        <v>1.35025</v>
      </c>
      <c r="LC118" s="16">
        <v>8.2615700000000007</v>
      </c>
      <c r="LD118" s="16">
        <v>9.6118199999999998</v>
      </c>
      <c r="LE118" s="16">
        <v>554315</v>
      </c>
      <c r="LF118" s="16">
        <v>0</v>
      </c>
      <c r="LG118" s="16">
        <v>100815</v>
      </c>
      <c r="LH118" s="16">
        <v>110744</v>
      </c>
      <c r="LI118" s="16">
        <v>0</v>
      </c>
      <c r="LJ118" s="16">
        <v>47202</v>
      </c>
      <c r="LK118" s="16">
        <v>5919</v>
      </c>
      <c r="LL118" s="16">
        <v>51243</v>
      </c>
      <c r="LM118" s="16">
        <v>767752</v>
      </c>
      <c r="LN118" s="16">
        <v>10783840</v>
      </c>
      <c r="LO118" s="18">
        <v>767752</v>
      </c>
      <c r="LP118" s="16">
        <v>10016088</v>
      </c>
      <c r="LQ118" s="16">
        <v>16010003</v>
      </c>
      <c r="LR118" s="18">
        <v>0</v>
      </c>
      <c r="LS118" s="18">
        <v>0</v>
      </c>
      <c r="LT118" s="18">
        <v>917065</v>
      </c>
      <c r="LU118" s="16">
        <v>0</v>
      </c>
      <c r="LV118" s="16">
        <v>286313</v>
      </c>
      <c r="LW118" s="16">
        <v>0</v>
      </c>
      <c r="LX118" s="16">
        <v>0</v>
      </c>
      <c r="LY118" s="16">
        <v>0</v>
      </c>
      <c r="LZ118" s="16">
        <v>0</v>
      </c>
      <c r="MA118" s="16">
        <v>0</v>
      </c>
      <c r="MB118" s="16">
        <v>6411776</v>
      </c>
      <c r="MC118" s="16">
        <v>286313</v>
      </c>
      <c r="MD118" s="16">
        <v>0</v>
      </c>
      <c r="ME118" s="16">
        <v>0</v>
      </c>
      <c r="MF118" s="16">
        <v>0</v>
      </c>
      <c r="MG118" s="16">
        <v>17528</v>
      </c>
      <c r="MH118" s="16">
        <v>237</v>
      </c>
      <c r="MI118" s="16">
        <v>0</v>
      </c>
      <c r="MJ118" s="16">
        <v>6715854</v>
      </c>
      <c r="MK118" s="16">
        <v>679181562</v>
      </c>
      <c r="ML118" s="16">
        <v>1.34</v>
      </c>
      <c r="MM118" s="16">
        <v>910103</v>
      </c>
      <c r="MN118" s="16">
        <v>0</v>
      </c>
      <c r="MO118" s="16">
        <v>20124467</v>
      </c>
      <c r="MP118" s="16">
        <v>0</v>
      </c>
      <c r="MQ118" s="16">
        <v>910103</v>
      </c>
      <c r="MR118" s="16">
        <v>0</v>
      </c>
      <c r="MS118" s="16">
        <v>910103</v>
      </c>
      <c r="MT118" s="17">
        <v>0</v>
      </c>
      <c r="MU118" s="17">
        <v>0</v>
      </c>
      <c r="MV118" s="17">
        <v>0</v>
      </c>
      <c r="MW118" s="17">
        <v>0</v>
      </c>
      <c r="MX118" s="17">
        <v>0</v>
      </c>
      <c r="MY118" s="17">
        <v>0</v>
      </c>
      <c r="MZ118" s="16">
        <v>0</v>
      </c>
      <c r="NA118" s="16">
        <v>0</v>
      </c>
      <c r="NB118" s="18">
        <v>0</v>
      </c>
      <c r="NC118" s="16">
        <v>0</v>
      </c>
      <c r="ND118" s="17">
        <v>0</v>
      </c>
      <c r="NE118" s="16">
        <v>1000000</v>
      </c>
      <c r="NF118" s="16">
        <v>0</v>
      </c>
      <c r="NG118" s="16">
        <v>224130</v>
      </c>
      <c r="NH118" s="16">
        <v>0</v>
      </c>
      <c r="NI118" s="16">
        <v>0</v>
      </c>
      <c r="NJ118" s="17">
        <v>0</v>
      </c>
      <c r="NK118" s="17">
        <v>2750688</v>
      </c>
    </row>
    <row r="119" spans="1:375" x14ac:dyDescent="0.55000000000000004">
      <c r="A119" s="13" t="s">
        <v>1188</v>
      </c>
      <c r="B119" s="13" t="s">
        <v>1265</v>
      </c>
      <c r="C119" s="13" t="s">
        <v>223</v>
      </c>
      <c r="D119" s="13" t="s">
        <v>224</v>
      </c>
      <c r="E119" s="14">
        <v>174</v>
      </c>
      <c r="F119" s="15">
        <v>0</v>
      </c>
      <c r="G119" s="16">
        <v>7545</v>
      </c>
      <c r="H119" s="16">
        <v>0</v>
      </c>
      <c r="I119" s="16">
        <v>6553</v>
      </c>
      <c r="J119" s="15">
        <v>0</v>
      </c>
      <c r="K119" s="16">
        <v>0</v>
      </c>
      <c r="L119" s="16">
        <v>7545</v>
      </c>
      <c r="M119" s="16">
        <v>222</v>
      </c>
      <c r="N119" s="16">
        <v>7767</v>
      </c>
      <c r="O119" s="17">
        <v>710.11</v>
      </c>
      <c r="P119" s="17">
        <v>39.229999999999997</v>
      </c>
      <c r="Q119" s="14">
        <v>174</v>
      </c>
      <c r="R119" s="17">
        <v>213.23</v>
      </c>
      <c r="S119" s="17">
        <v>0</v>
      </c>
      <c r="T119" s="17">
        <v>213.23</v>
      </c>
      <c r="U119" s="15">
        <v>19.79</v>
      </c>
      <c r="V119" s="15">
        <v>1.155</v>
      </c>
      <c r="W119" s="15">
        <f>Data_AidAndLevy4[[#This Row],[L310]]*Data_AidAndLevy4[[#This Row],[L203]]</f>
        <v>8970.8850000000002</v>
      </c>
      <c r="X119" s="17">
        <v>0</v>
      </c>
      <c r="Y119" s="17">
        <f>Data_AidAndLevy4[[#This Row],[L311]]*Data_AidAndLevy4[[#This Row],[L203]]</f>
        <v>0</v>
      </c>
      <c r="Z119" s="15">
        <v>0</v>
      </c>
      <c r="AA119" s="15">
        <v>20.945</v>
      </c>
      <c r="AB119" s="17">
        <v>213.23</v>
      </c>
      <c r="AC119" s="15">
        <v>234.17500000000001</v>
      </c>
      <c r="AD119" s="17">
        <v>39.229999999999997</v>
      </c>
      <c r="AE119" s="15">
        <v>194.94499999999999</v>
      </c>
      <c r="AF119" s="16">
        <v>7767</v>
      </c>
      <c r="AG119" s="14">
        <v>174</v>
      </c>
      <c r="AH119" s="16">
        <v>1351458</v>
      </c>
      <c r="AI119" s="16">
        <v>1237380</v>
      </c>
      <c r="AJ119" s="17">
        <v>1.01</v>
      </c>
      <c r="AK119" s="16">
        <v>1249754</v>
      </c>
      <c r="AL119" s="16">
        <v>1351458</v>
      </c>
      <c r="AM119" s="16">
        <v>0</v>
      </c>
      <c r="AN119" s="16">
        <v>7767</v>
      </c>
      <c r="AO119" s="15">
        <v>20.945</v>
      </c>
      <c r="AP119" s="16">
        <v>162680</v>
      </c>
      <c r="AQ119" s="16">
        <v>7767</v>
      </c>
      <c r="AR119" s="17">
        <v>39.229999999999997</v>
      </c>
      <c r="AS119" s="16">
        <v>304699</v>
      </c>
      <c r="AT119" s="17">
        <v>729.18</v>
      </c>
      <c r="AU119" s="14">
        <v>174</v>
      </c>
      <c r="AV119" s="16">
        <v>126877</v>
      </c>
      <c r="AW119" s="16">
        <v>116458</v>
      </c>
      <c r="AX119" s="16">
        <v>126877</v>
      </c>
      <c r="AY119" s="16">
        <v>0</v>
      </c>
      <c r="AZ119" s="16">
        <v>126877</v>
      </c>
      <c r="BA119" s="16">
        <v>126877</v>
      </c>
      <c r="BB119" s="17">
        <v>85.74</v>
      </c>
      <c r="BC119" s="14">
        <v>174</v>
      </c>
      <c r="BD119" s="16">
        <v>14919</v>
      </c>
      <c r="BE119" s="16">
        <v>13707</v>
      </c>
      <c r="BF119" s="16">
        <v>14919</v>
      </c>
      <c r="BG119" s="16">
        <v>0</v>
      </c>
      <c r="BH119" s="16">
        <v>14919</v>
      </c>
      <c r="BI119" s="16">
        <v>14919</v>
      </c>
      <c r="BJ119" s="17">
        <v>62.14</v>
      </c>
      <c r="BK119" s="14">
        <v>174</v>
      </c>
      <c r="BL119" s="16">
        <v>10812</v>
      </c>
      <c r="BM119" s="16">
        <v>9806</v>
      </c>
      <c r="BN119" s="16">
        <v>10812</v>
      </c>
      <c r="BO119" s="16">
        <v>0</v>
      </c>
      <c r="BP119" s="16">
        <v>10812</v>
      </c>
      <c r="BQ119" s="16">
        <v>10812</v>
      </c>
      <c r="BR119" s="17">
        <v>368.53</v>
      </c>
      <c r="BS119" s="14">
        <v>174</v>
      </c>
      <c r="BT119" s="16">
        <v>64124</v>
      </c>
      <c r="BU119" s="16">
        <v>58679</v>
      </c>
      <c r="BV119" s="16">
        <v>64124</v>
      </c>
      <c r="BW119" s="16">
        <v>0</v>
      </c>
      <c r="BX119" s="16">
        <v>64124</v>
      </c>
      <c r="BY119" s="16">
        <v>64124</v>
      </c>
      <c r="BZ119" s="17">
        <v>343.89</v>
      </c>
      <c r="CA119" s="17">
        <v>213.23</v>
      </c>
      <c r="CB119" s="16">
        <v>73328</v>
      </c>
      <c r="CC119" s="16">
        <v>65293</v>
      </c>
      <c r="CD119" s="16">
        <v>529</v>
      </c>
      <c r="CE119" s="16">
        <v>65822</v>
      </c>
      <c r="CF119" s="16">
        <v>73328</v>
      </c>
      <c r="CG119" s="16">
        <v>0</v>
      </c>
      <c r="CH119" s="14">
        <v>174</v>
      </c>
      <c r="CI119" s="16">
        <v>4</v>
      </c>
      <c r="CJ119" s="14">
        <v>0</v>
      </c>
      <c r="CK119" s="16">
        <v>178</v>
      </c>
      <c r="CL119" s="17">
        <v>62.52</v>
      </c>
      <c r="CM119" s="16">
        <v>11129</v>
      </c>
      <c r="CN119" s="16">
        <v>178</v>
      </c>
      <c r="CO119" s="17">
        <v>70.03</v>
      </c>
      <c r="CP119" s="16">
        <v>12465</v>
      </c>
      <c r="CQ119" s="17">
        <v>0</v>
      </c>
      <c r="CR119" s="17">
        <v>343.89</v>
      </c>
      <c r="CS119" s="16">
        <v>0</v>
      </c>
      <c r="CT119" s="17">
        <v>36.43</v>
      </c>
      <c r="CU119" s="17">
        <v>213.23</v>
      </c>
      <c r="CV119" s="16">
        <v>7768</v>
      </c>
      <c r="CW119" s="16">
        <v>6923</v>
      </c>
      <c r="CX119" s="16">
        <v>7768</v>
      </c>
      <c r="CY119" s="16">
        <v>0</v>
      </c>
      <c r="CZ119" s="16">
        <v>7768</v>
      </c>
      <c r="DA119" s="16">
        <v>7768</v>
      </c>
      <c r="DB119" s="17">
        <v>4.33</v>
      </c>
      <c r="DC119" s="17">
        <v>213.23</v>
      </c>
      <c r="DD119" s="16">
        <v>923</v>
      </c>
      <c r="DE119" s="16">
        <v>823</v>
      </c>
      <c r="DF119" s="16">
        <v>923</v>
      </c>
      <c r="DG119" s="16">
        <v>0</v>
      </c>
      <c r="DH119" s="16">
        <v>923</v>
      </c>
      <c r="DI119" s="16">
        <v>923</v>
      </c>
      <c r="DJ119" s="16">
        <v>1351458</v>
      </c>
      <c r="DK119" s="16">
        <v>0</v>
      </c>
      <c r="DL119" s="16">
        <v>162680</v>
      </c>
      <c r="DM119" s="16">
        <v>304699</v>
      </c>
      <c r="DN119" s="16">
        <v>126877</v>
      </c>
      <c r="DO119" s="16">
        <v>14919</v>
      </c>
      <c r="DP119" s="16">
        <v>10812</v>
      </c>
      <c r="DQ119" s="16">
        <v>64124</v>
      </c>
      <c r="DR119" s="16">
        <v>73328</v>
      </c>
      <c r="DS119" s="16">
        <v>0</v>
      </c>
      <c r="DT119" s="16">
        <v>11129</v>
      </c>
      <c r="DU119" s="16">
        <v>12465</v>
      </c>
      <c r="DV119" s="16">
        <v>0</v>
      </c>
      <c r="DW119" s="16">
        <v>7768</v>
      </c>
      <c r="DX119" s="16">
        <v>923</v>
      </c>
      <c r="DY119" s="16">
        <v>14189</v>
      </c>
      <c r="DZ119" s="16">
        <v>32821</v>
      </c>
      <c r="EA119" s="16">
        <v>0</v>
      </c>
      <c r="EB119" s="16">
        <v>2159814</v>
      </c>
      <c r="EC119" s="16">
        <v>122920396</v>
      </c>
      <c r="ED119" s="18">
        <v>5.4</v>
      </c>
      <c r="EE119" s="16">
        <v>663770</v>
      </c>
      <c r="EF119" s="16">
        <v>7862</v>
      </c>
      <c r="EG119" s="16">
        <v>7986</v>
      </c>
      <c r="EH119" s="16">
        <v>-124</v>
      </c>
      <c r="EI119" s="16">
        <v>663770</v>
      </c>
      <c r="EJ119" s="16">
        <v>663646</v>
      </c>
      <c r="EK119" s="16">
        <v>31389480</v>
      </c>
      <c r="EL119" s="16">
        <v>29266895</v>
      </c>
      <c r="EM119" s="16">
        <v>2122585</v>
      </c>
      <c r="EN119" s="18">
        <v>5.4</v>
      </c>
      <c r="EO119" s="16">
        <v>11462</v>
      </c>
      <c r="EP119" s="16">
        <v>0</v>
      </c>
      <c r="EQ119" s="16">
        <v>0</v>
      </c>
      <c r="ER119" s="16">
        <v>0</v>
      </c>
      <c r="ES119" s="16">
        <v>11462</v>
      </c>
      <c r="ET119" s="16">
        <v>11462</v>
      </c>
      <c r="EU119" s="16">
        <v>663646</v>
      </c>
      <c r="EV119" s="16">
        <v>675108</v>
      </c>
      <c r="EW119" s="16">
        <v>6749</v>
      </c>
      <c r="EX119" s="15">
        <v>194.94499999999999</v>
      </c>
      <c r="EY119" s="16">
        <v>1315684</v>
      </c>
      <c r="EZ119" s="16">
        <v>6749</v>
      </c>
      <c r="FA119" s="17">
        <v>39.229999999999997</v>
      </c>
      <c r="FB119" s="16">
        <v>264763</v>
      </c>
      <c r="FC119" s="16">
        <v>264</v>
      </c>
      <c r="FD119" s="17">
        <v>213.23</v>
      </c>
      <c r="FE119" s="16">
        <v>56293</v>
      </c>
      <c r="FF119" s="16">
        <v>7768</v>
      </c>
      <c r="FG119" s="16">
        <v>923</v>
      </c>
      <c r="FH119" s="16">
        <v>64984</v>
      </c>
      <c r="FI119" s="16">
        <v>1315684</v>
      </c>
      <c r="FJ119" s="16">
        <v>264763</v>
      </c>
      <c r="FK119" s="16">
        <v>0</v>
      </c>
      <c r="FL119" s="16">
        <v>126877</v>
      </c>
      <c r="FM119" s="16">
        <v>14919</v>
      </c>
      <c r="FN119" s="16">
        <v>10812</v>
      </c>
      <c r="FO119" s="16">
        <v>64124</v>
      </c>
      <c r="FP119" s="16">
        <v>1862163</v>
      </c>
      <c r="FQ119" s="16">
        <v>675108</v>
      </c>
      <c r="FR119" s="16">
        <v>1187055</v>
      </c>
      <c r="FS119" s="15">
        <v>234.17500000000001</v>
      </c>
      <c r="FT119" s="16">
        <v>300</v>
      </c>
      <c r="FU119" s="16">
        <v>70253</v>
      </c>
      <c r="FV119" s="16">
        <v>1187055</v>
      </c>
      <c r="FW119" s="16">
        <v>0</v>
      </c>
      <c r="FX119" s="14">
        <v>8</v>
      </c>
      <c r="FY119" s="16">
        <v>7635</v>
      </c>
      <c r="FZ119" s="16">
        <v>61080</v>
      </c>
      <c r="GA119" s="14">
        <v>0</v>
      </c>
      <c r="GB119" s="16">
        <v>7413</v>
      </c>
      <c r="GC119" s="16">
        <v>0</v>
      </c>
      <c r="GD119" s="16">
        <v>61080</v>
      </c>
      <c r="GE119" s="16">
        <v>61080</v>
      </c>
      <c r="GF119" s="16">
        <v>2159814</v>
      </c>
      <c r="GG119" s="16">
        <v>1862163</v>
      </c>
      <c r="GH119" s="16">
        <v>0</v>
      </c>
      <c r="GI119" s="16">
        <v>297651</v>
      </c>
      <c r="GJ119" s="16">
        <v>122920396</v>
      </c>
      <c r="GK119" s="16">
        <v>120622618</v>
      </c>
      <c r="GL119" s="16">
        <v>2297778</v>
      </c>
      <c r="GM119" s="16">
        <v>120622618</v>
      </c>
      <c r="GN119" s="18">
        <v>1.9E-2</v>
      </c>
      <c r="GO119" s="16">
        <v>20645</v>
      </c>
      <c r="GP119" s="16">
        <v>392</v>
      </c>
      <c r="GQ119" s="16">
        <v>20645</v>
      </c>
      <c r="GR119" s="16">
        <v>392</v>
      </c>
      <c r="GS119" s="16">
        <v>20253</v>
      </c>
      <c r="GT119" s="16">
        <v>886</v>
      </c>
      <c r="GU119" s="16">
        <v>685</v>
      </c>
      <c r="GV119" s="16">
        <v>201</v>
      </c>
      <c r="GW119" s="15">
        <v>234.17500000000001</v>
      </c>
      <c r="GX119" s="16">
        <v>47069</v>
      </c>
      <c r="GY119" s="15">
        <v>234.17500000000001</v>
      </c>
      <c r="GZ119" s="16">
        <v>10</v>
      </c>
      <c r="HA119" s="16">
        <v>2342</v>
      </c>
      <c r="HB119" s="15">
        <v>234.17500000000001</v>
      </c>
      <c r="HC119" s="16">
        <v>7635</v>
      </c>
      <c r="HD119" s="15">
        <v>0.11600000000000001</v>
      </c>
      <c r="HE119" s="16">
        <v>207479</v>
      </c>
      <c r="HF119" s="16">
        <v>47069</v>
      </c>
      <c r="HG119" s="16">
        <v>2342</v>
      </c>
      <c r="HH119" s="16">
        <v>158068</v>
      </c>
      <c r="HI119" s="16">
        <v>122920396</v>
      </c>
      <c r="HJ119" s="18">
        <v>1.2859400000000001</v>
      </c>
      <c r="HK119" s="18">
        <v>1.9617800000000001</v>
      </c>
      <c r="HL119" s="18">
        <v>0</v>
      </c>
      <c r="HM119" s="16">
        <v>122920396</v>
      </c>
      <c r="HN119" s="16">
        <v>0</v>
      </c>
      <c r="HO119" s="16">
        <v>7635</v>
      </c>
      <c r="HP119" s="17">
        <v>0</v>
      </c>
      <c r="HQ119" s="16">
        <v>0</v>
      </c>
      <c r="HR119" s="15">
        <v>234.17500000000001</v>
      </c>
      <c r="HS119" s="16">
        <v>0</v>
      </c>
      <c r="HT119" s="16">
        <v>297651</v>
      </c>
      <c r="HU119" s="16">
        <v>20253</v>
      </c>
      <c r="HV119" s="16">
        <v>0</v>
      </c>
      <c r="HW119" s="16">
        <v>0</v>
      </c>
      <c r="HX119" s="16">
        <v>14189</v>
      </c>
      <c r="HY119" s="16">
        <v>47069</v>
      </c>
      <c r="HZ119" s="16">
        <v>2342</v>
      </c>
      <c r="IA119" s="16">
        <v>0</v>
      </c>
      <c r="IB119" s="16">
        <v>0</v>
      </c>
      <c r="IC119" s="16">
        <v>242176</v>
      </c>
      <c r="ID119" s="16">
        <v>1187055</v>
      </c>
      <c r="IE119" s="16">
        <v>0</v>
      </c>
      <c r="IF119" s="16">
        <v>20253</v>
      </c>
      <c r="IG119" s="16">
        <v>0</v>
      </c>
      <c r="IH119" s="16">
        <v>0</v>
      </c>
      <c r="II119" s="16">
        <v>14189</v>
      </c>
      <c r="IJ119" s="16">
        <v>47069</v>
      </c>
      <c r="IK119" s="16">
        <v>2342</v>
      </c>
      <c r="IL119" s="16">
        <v>0</v>
      </c>
      <c r="IM119" s="16">
        <v>0</v>
      </c>
      <c r="IN119" s="16">
        <v>0</v>
      </c>
      <c r="IO119" s="16">
        <v>61080</v>
      </c>
      <c r="IP119" s="16">
        <v>1303610</v>
      </c>
      <c r="IQ119" s="16">
        <v>1351458</v>
      </c>
      <c r="IR119" s="16">
        <v>0</v>
      </c>
      <c r="IS119" s="16">
        <v>1351458</v>
      </c>
      <c r="IT119" s="19">
        <v>0.1</v>
      </c>
      <c r="IU119" s="16">
        <v>135146</v>
      </c>
      <c r="IV119" s="16">
        <v>122920396</v>
      </c>
      <c r="IW119" s="14">
        <v>174</v>
      </c>
      <c r="IX119" s="16">
        <v>706439</v>
      </c>
      <c r="IY119" s="16">
        <v>416026</v>
      </c>
      <c r="IZ119" s="16">
        <v>706439</v>
      </c>
      <c r="JA119" s="17">
        <v>0.25</v>
      </c>
      <c r="JB119" s="19">
        <v>0.1472</v>
      </c>
      <c r="JC119" s="16">
        <v>135146</v>
      </c>
      <c r="JD119" s="16">
        <v>19893</v>
      </c>
      <c r="JE119" s="17">
        <v>0.05</v>
      </c>
      <c r="JF119" s="16">
        <v>785376</v>
      </c>
      <c r="JG119" s="16">
        <v>39269</v>
      </c>
      <c r="JH119" s="16">
        <v>135146</v>
      </c>
      <c r="JI119" s="16">
        <v>19893</v>
      </c>
      <c r="JJ119" s="16">
        <v>39269</v>
      </c>
      <c r="JK119" s="16">
        <v>75984</v>
      </c>
      <c r="JL119" s="16">
        <v>19893</v>
      </c>
      <c r="JM119" s="18">
        <v>0</v>
      </c>
      <c r="JN119" s="16">
        <v>0</v>
      </c>
      <c r="JO119" s="16">
        <v>39269</v>
      </c>
      <c r="JP119" s="16">
        <v>75984</v>
      </c>
      <c r="JQ119" s="16">
        <v>115253</v>
      </c>
      <c r="JR119" s="16">
        <v>1351458</v>
      </c>
      <c r="JS119" s="19">
        <v>0</v>
      </c>
      <c r="JT119" s="16">
        <v>0</v>
      </c>
      <c r="JU119" s="17">
        <v>0</v>
      </c>
      <c r="JV119" s="16">
        <v>785376</v>
      </c>
      <c r="JW119" s="16">
        <v>0</v>
      </c>
      <c r="JX119" s="16">
        <v>0</v>
      </c>
      <c r="JY119" s="16">
        <v>0</v>
      </c>
      <c r="JZ119" s="16">
        <v>0</v>
      </c>
      <c r="KA119" s="16">
        <v>2556</v>
      </c>
      <c r="KB119" s="16">
        <v>2596</v>
      </c>
      <c r="KC119" s="16">
        <v>-40</v>
      </c>
      <c r="KD119" s="16">
        <v>242176</v>
      </c>
      <c r="KE119" s="16">
        <v>-40</v>
      </c>
      <c r="KF119" s="16">
        <v>242216</v>
      </c>
      <c r="KG119" s="16">
        <v>-124</v>
      </c>
      <c r="KH119" s="16">
        <v>-40</v>
      </c>
      <c r="KI119" s="16">
        <v>-164</v>
      </c>
      <c r="KJ119" s="16">
        <v>663770</v>
      </c>
      <c r="KK119" s="16">
        <v>242216</v>
      </c>
      <c r="KL119" s="18">
        <v>905986</v>
      </c>
      <c r="KM119" s="16">
        <v>75984</v>
      </c>
      <c r="KN119" s="16">
        <v>0</v>
      </c>
      <c r="KO119" s="16">
        <v>0</v>
      </c>
      <c r="KP119" s="16">
        <v>0</v>
      </c>
      <c r="KQ119" s="16">
        <v>981970</v>
      </c>
      <c r="KR119" s="16">
        <v>400000</v>
      </c>
      <c r="KS119" s="16">
        <v>0</v>
      </c>
      <c r="KT119" s="16">
        <v>0</v>
      </c>
      <c r="KU119" s="16">
        <v>1381970</v>
      </c>
      <c r="KV119" s="16">
        <v>75984</v>
      </c>
      <c r="KW119" s="16">
        <v>1305986</v>
      </c>
      <c r="KX119" s="16">
        <v>122920396</v>
      </c>
      <c r="KY119" s="16">
        <v>10.624650000000001</v>
      </c>
      <c r="KZ119" s="16">
        <v>75984</v>
      </c>
      <c r="LA119" s="16">
        <v>122920396</v>
      </c>
      <c r="LB119" s="16">
        <v>0.61816000000000004</v>
      </c>
      <c r="LC119" s="16">
        <v>10.624650000000001</v>
      </c>
      <c r="LD119" s="16">
        <v>11.24281</v>
      </c>
      <c r="LE119" s="16">
        <v>73328</v>
      </c>
      <c r="LF119" s="16">
        <v>0</v>
      </c>
      <c r="LG119" s="16">
        <v>11129</v>
      </c>
      <c r="LH119" s="16">
        <v>12465</v>
      </c>
      <c r="LI119" s="16">
        <v>0</v>
      </c>
      <c r="LJ119" s="16">
        <v>7768</v>
      </c>
      <c r="LK119" s="16">
        <v>923</v>
      </c>
      <c r="LL119" s="16">
        <v>14189</v>
      </c>
      <c r="LM119" s="16">
        <v>91424</v>
      </c>
      <c r="LN119" s="16">
        <v>1303610</v>
      </c>
      <c r="LO119" s="18">
        <v>91424</v>
      </c>
      <c r="LP119" s="16">
        <v>1212186</v>
      </c>
      <c r="LQ119" s="16">
        <v>2159814</v>
      </c>
      <c r="LR119" s="18">
        <v>0</v>
      </c>
      <c r="LS119" s="18">
        <v>0</v>
      </c>
      <c r="LT119" s="18">
        <v>115253</v>
      </c>
      <c r="LU119" s="16">
        <v>0</v>
      </c>
      <c r="LV119" s="16">
        <v>61080</v>
      </c>
      <c r="LW119" s="16">
        <v>0</v>
      </c>
      <c r="LX119" s="16">
        <v>0</v>
      </c>
      <c r="LY119" s="16">
        <v>0</v>
      </c>
      <c r="LZ119" s="16">
        <v>0</v>
      </c>
      <c r="MA119" s="16">
        <v>0</v>
      </c>
      <c r="MB119" s="16">
        <v>981970</v>
      </c>
      <c r="MC119" s="16">
        <v>61080</v>
      </c>
      <c r="MD119" s="16">
        <v>0</v>
      </c>
      <c r="ME119" s="16">
        <v>39269</v>
      </c>
      <c r="MF119" s="16">
        <v>0</v>
      </c>
      <c r="MG119" s="16">
        <v>11462</v>
      </c>
      <c r="MH119" s="16">
        <v>-164</v>
      </c>
      <c r="MI119" s="16">
        <v>0</v>
      </c>
      <c r="MJ119" s="16">
        <v>1093617</v>
      </c>
      <c r="MK119" s="16">
        <v>122920396</v>
      </c>
      <c r="ML119" s="16">
        <v>0.97</v>
      </c>
      <c r="MM119" s="16">
        <v>119233</v>
      </c>
      <c r="MN119" s="16">
        <v>0</v>
      </c>
      <c r="MO119" s="16">
        <v>785376</v>
      </c>
      <c r="MP119" s="16">
        <v>0</v>
      </c>
      <c r="MQ119" s="16">
        <v>119233</v>
      </c>
      <c r="MR119" s="16">
        <v>0</v>
      </c>
      <c r="MS119" s="16">
        <v>119233</v>
      </c>
      <c r="MT119" s="17">
        <v>0.05</v>
      </c>
      <c r="MU119" s="17">
        <v>0</v>
      </c>
      <c r="MV119" s="17">
        <v>0</v>
      </c>
      <c r="MW119" s="17">
        <v>0</v>
      </c>
      <c r="MX119" s="17">
        <v>0</v>
      </c>
      <c r="MY119" s="17">
        <v>0.05</v>
      </c>
      <c r="MZ119" s="16">
        <v>39269</v>
      </c>
      <c r="NA119" s="16">
        <v>0</v>
      </c>
      <c r="NB119" s="18">
        <v>0</v>
      </c>
      <c r="NC119" s="16">
        <v>0</v>
      </c>
      <c r="ND119" s="17">
        <v>39269</v>
      </c>
      <c r="NE119" s="16">
        <v>150000</v>
      </c>
      <c r="NF119" s="16">
        <v>0</v>
      </c>
      <c r="NG119" s="16">
        <v>40564</v>
      </c>
      <c r="NH119" s="16">
        <v>0</v>
      </c>
      <c r="NI119" s="16">
        <v>0</v>
      </c>
      <c r="NJ119" s="17">
        <v>0</v>
      </c>
      <c r="NK119" s="17">
        <v>0</v>
      </c>
    </row>
    <row r="120" spans="1:375" x14ac:dyDescent="0.55000000000000004">
      <c r="A120" s="13" t="s">
        <v>1177</v>
      </c>
      <c r="B120" s="13" t="s">
        <v>1266</v>
      </c>
      <c r="C120" s="13" t="s">
        <v>225</v>
      </c>
      <c r="D120" s="13" t="s">
        <v>226</v>
      </c>
      <c r="E120" s="14">
        <v>617.29999999999995</v>
      </c>
      <c r="F120" s="15">
        <v>-0.34799999999999998</v>
      </c>
      <c r="G120" s="16">
        <v>7478</v>
      </c>
      <c r="H120" s="16">
        <v>-2602</v>
      </c>
      <c r="I120" s="16">
        <v>6553</v>
      </c>
      <c r="J120" s="15">
        <v>-0.34799999999999998</v>
      </c>
      <c r="K120" s="16">
        <v>-2280</v>
      </c>
      <c r="L120" s="16">
        <v>7478</v>
      </c>
      <c r="M120" s="16">
        <v>222</v>
      </c>
      <c r="N120" s="16">
        <v>7700</v>
      </c>
      <c r="O120" s="17">
        <v>685.27</v>
      </c>
      <c r="P120" s="17">
        <v>88.13</v>
      </c>
      <c r="Q120" s="14">
        <v>617.29999999999995</v>
      </c>
      <c r="R120" s="17">
        <v>705.43</v>
      </c>
      <c r="S120" s="17">
        <v>0.89</v>
      </c>
      <c r="T120" s="17">
        <v>706.32</v>
      </c>
      <c r="U120" s="15">
        <v>25.9</v>
      </c>
      <c r="V120" s="15">
        <v>2.5339999999999998</v>
      </c>
      <c r="W120" s="15">
        <f>Data_AidAndLevy4[[#This Row],[L310]]*Data_AidAndLevy4[[#This Row],[L203]]</f>
        <v>19511.8</v>
      </c>
      <c r="X120" s="17">
        <v>0</v>
      </c>
      <c r="Y120" s="17">
        <f>Data_AidAndLevy4[[#This Row],[L311]]*Data_AidAndLevy4[[#This Row],[L203]]</f>
        <v>0</v>
      </c>
      <c r="Z120" s="15">
        <v>0</v>
      </c>
      <c r="AA120" s="15">
        <v>28.434000000000001</v>
      </c>
      <c r="AB120" s="17">
        <v>705.43</v>
      </c>
      <c r="AC120" s="15">
        <v>733.86400000000003</v>
      </c>
      <c r="AD120" s="17">
        <v>88.13</v>
      </c>
      <c r="AE120" s="15">
        <v>645.73400000000004</v>
      </c>
      <c r="AF120" s="16">
        <v>7700</v>
      </c>
      <c r="AG120" s="14">
        <v>617.29999999999995</v>
      </c>
      <c r="AH120" s="16">
        <v>4753210</v>
      </c>
      <c r="AI120" s="16">
        <v>4612430</v>
      </c>
      <c r="AJ120" s="17">
        <v>1.01</v>
      </c>
      <c r="AK120" s="16">
        <v>4658554</v>
      </c>
      <c r="AL120" s="16">
        <v>4753210</v>
      </c>
      <c r="AM120" s="16">
        <v>0</v>
      </c>
      <c r="AN120" s="16">
        <v>7700</v>
      </c>
      <c r="AO120" s="15">
        <v>28.434000000000001</v>
      </c>
      <c r="AP120" s="16">
        <v>218942</v>
      </c>
      <c r="AQ120" s="16">
        <v>7700</v>
      </c>
      <c r="AR120" s="17">
        <v>88.13</v>
      </c>
      <c r="AS120" s="16">
        <v>678601</v>
      </c>
      <c r="AT120" s="17">
        <v>704.34</v>
      </c>
      <c r="AU120" s="14">
        <v>617.29999999999995</v>
      </c>
      <c r="AV120" s="16">
        <v>434789</v>
      </c>
      <c r="AW120" s="16">
        <v>422675</v>
      </c>
      <c r="AX120" s="16">
        <v>434789</v>
      </c>
      <c r="AY120" s="16">
        <v>0</v>
      </c>
      <c r="AZ120" s="16">
        <v>434789</v>
      </c>
      <c r="BA120" s="16">
        <v>434789</v>
      </c>
      <c r="BB120" s="17">
        <v>73.34</v>
      </c>
      <c r="BC120" s="14">
        <v>617.29999999999995</v>
      </c>
      <c r="BD120" s="16">
        <v>45273</v>
      </c>
      <c r="BE120" s="16">
        <v>43904</v>
      </c>
      <c r="BF120" s="16">
        <v>45273</v>
      </c>
      <c r="BG120" s="16">
        <v>0</v>
      </c>
      <c r="BH120" s="16">
        <v>45273</v>
      </c>
      <c r="BI120" s="16">
        <v>45273</v>
      </c>
      <c r="BJ120" s="17">
        <v>64.59</v>
      </c>
      <c r="BK120" s="14">
        <v>617.29999999999995</v>
      </c>
      <c r="BL120" s="16">
        <v>39871</v>
      </c>
      <c r="BM120" s="16">
        <v>38390</v>
      </c>
      <c r="BN120" s="16">
        <v>39871</v>
      </c>
      <c r="BO120" s="16">
        <v>0</v>
      </c>
      <c r="BP120" s="16">
        <v>39871</v>
      </c>
      <c r="BQ120" s="16">
        <v>39871</v>
      </c>
      <c r="BR120" s="17">
        <v>368.53</v>
      </c>
      <c r="BS120" s="14">
        <v>617.29999999999995</v>
      </c>
      <c r="BT120" s="16">
        <v>227494</v>
      </c>
      <c r="BU120" s="16">
        <v>220691</v>
      </c>
      <c r="BV120" s="16">
        <v>227494</v>
      </c>
      <c r="BW120" s="16">
        <v>0</v>
      </c>
      <c r="BX120" s="16">
        <v>227494</v>
      </c>
      <c r="BY120" s="16">
        <v>227494</v>
      </c>
      <c r="BZ120" s="17">
        <v>337.26</v>
      </c>
      <c r="CA120" s="17">
        <v>705.43</v>
      </c>
      <c r="CB120" s="16">
        <v>237913</v>
      </c>
      <c r="CC120" s="16">
        <v>232937</v>
      </c>
      <c r="CD120" s="16">
        <v>0</v>
      </c>
      <c r="CE120" s="16">
        <v>232937</v>
      </c>
      <c r="CF120" s="16">
        <v>237913</v>
      </c>
      <c r="CG120" s="16">
        <v>0</v>
      </c>
      <c r="CH120" s="14">
        <v>617.29999999999995</v>
      </c>
      <c r="CI120" s="16">
        <v>5</v>
      </c>
      <c r="CJ120" s="14">
        <v>0</v>
      </c>
      <c r="CK120" s="16">
        <v>622</v>
      </c>
      <c r="CL120" s="17">
        <v>62.47</v>
      </c>
      <c r="CM120" s="16">
        <v>38856</v>
      </c>
      <c r="CN120" s="16">
        <v>622</v>
      </c>
      <c r="CO120" s="17">
        <v>69.650000000000006</v>
      </c>
      <c r="CP120" s="16">
        <v>43322</v>
      </c>
      <c r="CQ120" s="17">
        <v>0.89</v>
      </c>
      <c r="CR120" s="17">
        <v>337.26</v>
      </c>
      <c r="CS120" s="16">
        <v>300</v>
      </c>
      <c r="CT120" s="17">
        <v>41.7</v>
      </c>
      <c r="CU120" s="17">
        <v>705.43</v>
      </c>
      <c r="CV120" s="16">
        <v>29416</v>
      </c>
      <c r="CW120" s="16">
        <v>28945</v>
      </c>
      <c r="CX120" s="16">
        <v>29416</v>
      </c>
      <c r="CY120" s="16">
        <v>0</v>
      </c>
      <c r="CZ120" s="16">
        <v>29416</v>
      </c>
      <c r="DA120" s="16">
        <v>29416</v>
      </c>
      <c r="DB120" s="17">
        <v>4.8</v>
      </c>
      <c r="DC120" s="17">
        <v>705.43</v>
      </c>
      <c r="DD120" s="16">
        <v>3386</v>
      </c>
      <c r="DE120" s="16">
        <v>3328</v>
      </c>
      <c r="DF120" s="16">
        <v>3386</v>
      </c>
      <c r="DG120" s="16">
        <v>0</v>
      </c>
      <c r="DH120" s="16">
        <v>3386</v>
      </c>
      <c r="DI120" s="16">
        <v>3386</v>
      </c>
      <c r="DJ120" s="16">
        <v>4753210</v>
      </c>
      <c r="DK120" s="16">
        <v>0</v>
      </c>
      <c r="DL120" s="16">
        <v>218942</v>
      </c>
      <c r="DM120" s="16">
        <v>678601</v>
      </c>
      <c r="DN120" s="16">
        <v>434789</v>
      </c>
      <c r="DO120" s="16">
        <v>45273</v>
      </c>
      <c r="DP120" s="16">
        <v>39871</v>
      </c>
      <c r="DQ120" s="16">
        <v>227494</v>
      </c>
      <c r="DR120" s="16">
        <v>237913</v>
      </c>
      <c r="DS120" s="16">
        <v>0</v>
      </c>
      <c r="DT120" s="16">
        <v>38856</v>
      </c>
      <c r="DU120" s="16">
        <v>43322</v>
      </c>
      <c r="DV120" s="16">
        <v>300</v>
      </c>
      <c r="DW120" s="16">
        <v>29416</v>
      </c>
      <c r="DX120" s="16">
        <v>3386</v>
      </c>
      <c r="DY120" s="16">
        <v>50217</v>
      </c>
      <c r="DZ120" s="16">
        <v>172858</v>
      </c>
      <c r="EA120" s="16">
        <v>-2602</v>
      </c>
      <c r="EB120" s="16">
        <v>6871412</v>
      </c>
      <c r="EC120" s="16">
        <v>378182950</v>
      </c>
      <c r="ED120" s="18">
        <v>5.4</v>
      </c>
      <c r="EE120" s="16">
        <v>2042188</v>
      </c>
      <c r="EF120" s="16">
        <v>45104</v>
      </c>
      <c r="EG120" s="16">
        <v>43658</v>
      </c>
      <c r="EH120" s="16">
        <v>1446</v>
      </c>
      <c r="EI120" s="16">
        <v>2042188</v>
      </c>
      <c r="EJ120" s="16">
        <v>2043634</v>
      </c>
      <c r="EK120" s="16">
        <v>56305549</v>
      </c>
      <c r="EL120" s="16">
        <v>51054328</v>
      </c>
      <c r="EM120" s="16">
        <v>5251221</v>
      </c>
      <c r="EN120" s="18">
        <v>5.4</v>
      </c>
      <c r="EO120" s="16">
        <v>28357</v>
      </c>
      <c r="EP120" s="16">
        <v>0</v>
      </c>
      <c r="EQ120" s="16">
        <v>0</v>
      </c>
      <c r="ER120" s="16">
        <v>0</v>
      </c>
      <c r="ES120" s="16">
        <v>28357</v>
      </c>
      <c r="ET120" s="16">
        <v>28357</v>
      </c>
      <c r="EU120" s="16">
        <v>2043634</v>
      </c>
      <c r="EV120" s="16">
        <v>2071991</v>
      </c>
      <c r="EW120" s="16">
        <v>6749</v>
      </c>
      <c r="EX120" s="15">
        <v>645.73400000000004</v>
      </c>
      <c r="EY120" s="16">
        <v>4358059</v>
      </c>
      <c r="EZ120" s="16">
        <v>6749</v>
      </c>
      <c r="FA120" s="17">
        <v>88.13</v>
      </c>
      <c r="FB120" s="16">
        <v>594789</v>
      </c>
      <c r="FC120" s="16">
        <v>264</v>
      </c>
      <c r="FD120" s="17">
        <v>706.32</v>
      </c>
      <c r="FE120" s="16">
        <v>186468</v>
      </c>
      <c r="FF120" s="16">
        <v>29416</v>
      </c>
      <c r="FG120" s="16">
        <v>3386</v>
      </c>
      <c r="FH120" s="16">
        <v>219270</v>
      </c>
      <c r="FI120" s="16">
        <v>4358059</v>
      </c>
      <c r="FJ120" s="16">
        <v>594789</v>
      </c>
      <c r="FK120" s="16">
        <v>-2280</v>
      </c>
      <c r="FL120" s="16">
        <v>434789</v>
      </c>
      <c r="FM120" s="16">
        <v>45273</v>
      </c>
      <c r="FN120" s="16">
        <v>39871</v>
      </c>
      <c r="FO120" s="16">
        <v>227494</v>
      </c>
      <c r="FP120" s="16">
        <v>5917265</v>
      </c>
      <c r="FQ120" s="16">
        <v>2071991</v>
      </c>
      <c r="FR120" s="16">
        <v>3845274</v>
      </c>
      <c r="FS120" s="15">
        <v>733.86400000000003</v>
      </c>
      <c r="FT120" s="16">
        <v>300</v>
      </c>
      <c r="FU120" s="16">
        <v>220159</v>
      </c>
      <c r="FV120" s="16">
        <v>3845274</v>
      </c>
      <c r="FW120" s="16">
        <v>0</v>
      </c>
      <c r="FX120" s="14">
        <v>14</v>
      </c>
      <c r="FY120" s="16">
        <v>7635</v>
      </c>
      <c r="FZ120" s="16">
        <v>106890</v>
      </c>
      <c r="GA120" s="14">
        <v>0</v>
      </c>
      <c r="GB120" s="16">
        <v>7413</v>
      </c>
      <c r="GC120" s="16">
        <v>0</v>
      </c>
      <c r="GD120" s="16">
        <v>106890</v>
      </c>
      <c r="GE120" s="16">
        <v>106890</v>
      </c>
      <c r="GF120" s="16">
        <v>6871412</v>
      </c>
      <c r="GG120" s="16">
        <v>5917265</v>
      </c>
      <c r="GH120" s="16">
        <v>0</v>
      </c>
      <c r="GI120" s="16">
        <v>954147</v>
      </c>
      <c r="GJ120" s="16">
        <v>378182950</v>
      </c>
      <c r="GK120" s="16">
        <v>363713693</v>
      </c>
      <c r="GL120" s="16">
        <v>14469257</v>
      </c>
      <c r="GM120" s="16">
        <v>363713693</v>
      </c>
      <c r="GN120" s="18">
        <v>3.9800000000000002E-2</v>
      </c>
      <c r="GO120" s="16">
        <v>79575</v>
      </c>
      <c r="GP120" s="16">
        <v>3167</v>
      </c>
      <c r="GQ120" s="16">
        <v>79575</v>
      </c>
      <c r="GR120" s="16">
        <v>3167</v>
      </c>
      <c r="GS120" s="16">
        <v>76408</v>
      </c>
      <c r="GT120" s="16">
        <v>886</v>
      </c>
      <c r="GU120" s="16">
        <v>685</v>
      </c>
      <c r="GV120" s="16">
        <v>201</v>
      </c>
      <c r="GW120" s="15">
        <v>733.86400000000003</v>
      </c>
      <c r="GX120" s="16">
        <v>147507</v>
      </c>
      <c r="GY120" s="15">
        <v>733.86400000000003</v>
      </c>
      <c r="GZ120" s="16">
        <v>10</v>
      </c>
      <c r="HA120" s="16">
        <v>7339</v>
      </c>
      <c r="HB120" s="15">
        <v>733.86400000000003</v>
      </c>
      <c r="HC120" s="16">
        <v>7635</v>
      </c>
      <c r="HD120" s="15">
        <v>0.11600000000000001</v>
      </c>
      <c r="HE120" s="16">
        <v>650204</v>
      </c>
      <c r="HF120" s="16">
        <v>147507</v>
      </c>
      <c r="HG120" s="16">
        <v>7339</v>
      </c>
      <c r="HH120" s="16">
        <v>495358</v>
      </c>
      <c r="HI120" s="16">
        <v>378182950</v>
      </c>
      <c r="HJ120" s="18">
        <v>1.3098399999999999</v>
      </c>
      <c r="HK120" s="18">
        <v>1.9617800000000001</v>
      </c>
      <c r="HL120" s="18">
        <v>0</v>
      </c>
      <c r="HM120" s="16">
        <v>378182950</v>
      </c>
      <c r="HN120" s="16">
        <v>0</v>
      </c>
      <c r="HO120" s="16">
        <v>7635</v>
      </c>
      <c r="HP120" s="17">
        <v>0</v>
      </c>
      <c r="HQ120" s="16">
        <v>0</v>
      </c>
      <c r="HR120" s="15">
        <v>733.86400000000003</v>
      </c>
      <c r="HS120" s="16">
        <v>0</v>
      </c>
      <c r="HT120" s="16">
        <v>954147</v>
      </c>
      <c r="HU120" s="16">
        <v>76408</v>
      </c>
      <c r="HV120" s="16">
        <v>0</v>
      </c>
      <c r="HW120" s="16">
        <v>0</v>
      </c>
      <c r="HX120" s="16">
        <v>50217</v>
      </c>
      <c r="HY120" s="16">
        <v>147507</v>
      </c>
      <c r="HZ120" s="16">
        <v>7339</v>
      </c>
      <c r="IA120" s="16">
        <v>0</v>
      </c>
      <c r="IB120" s="16">
        <v>0</v>
      </c>
      <c r="IC120" s="16">
        <v>773110</v>
      </c>
      <c r="ID120" s="16">
        <v>3845274</v>
      </c>
      <c r="IE120" s="16">
        <v>0</v>
      </c>
      <c r="IF120" s="16">
        <v>76408</v>
      </c>
      <c r="IG120" s="16">
        <v>0</v>
      </c>
      <c r="IH120" s="16">
        <v>0</v>
      </c>
      <c r="II120" s="16">
        <v>50217</v>
      </c>
      <c r="IJ120" s="16">
        <v>147507</v>
      </c>
      <c r="IK120" s="16">
        <v>7339</v>
      </c>
      <c r="IL120" s="16">
        <v>0</v>
      </c>
      <c r="IM120" s="16">
        <v>0</v>
      </c>
      <c r="IN120" s="16">
        <v>0</v>
      </c>
      <c r="IO120" s="16">
        <v>106890</v>
      </c>
      <c r="IP120" s="16">
        <v>4133201</v>
      </c>
      <c r="IQ120" s="16">
        <v>4753210</v>
      </c>
      <c r="IR120" s="16">
        <v>0</v>
      </c>
      <c r="IS120" s="16">
        <v>4753210</v>
      </c>
      <c r="IT120" s="19">
        <v>0.1</v>
      </c>
      <c r="IU120" s="16">
        <v>475321</v>
      </c>
      <c r="IV120" s="16">
        <v>378182950</v>
      </c>
      <c r="IW120" s="14">
        <v>617.29999999999995</v>
      </c>
      <c r="IX120" s="16">
        <v>612640</v>
      </c>
      <c r="IY120" s="16">
        <v>416026</v>
      </c>
      <c r="IZ120" s="16">
        <v>612640</v>
      </c>
      <c r="JA120" s="17">
        <v>0.25</v>
      </c>
      <c r="JB120" s="19">
        <v>0.16980000000000001</v>
      </c>
      <c r="JC120" s="16">
        <v>475321</v>
      </c>
      <c r="JD120" s="16">
        <v>80710</v>
      </c>
      <c r="JE120" s="17">
        <v>0.01</v>
      </c>
      <c r="JF120" s="16">
        <v>5049965</v>
      </c>
      <c r="JG120" s="16">
        <v>50500</v>
      </c>
      <c r="JH120" s="16">
        <v>475321</v>
      </c>
      <c r="JI120" s="16">
        <v>80710</v>
      </c>
      <c r="JJ120" s="16">
        <v>50500</v>
      </c>
      <c r="JK120" s="16">
        <v>344111</v>
      </c>
      <c r="JL120" s="16">
        <v>80710</v>
      </c>
      <c r="JM120" s="18">
        <v>0</v>
      </c>
      <c r="JN120" s="16">
        <v>0</v>
      </c>
      <c r="JO120" s="16">
        <v>50500</v>
      </c>
      <c r="JP120" s="16">
        <v>344111</v>
      </c>
      <c r="JQ120" s="16">
        <v>394611</v>
      </c>
      <c r="JR120" s="16">
        <v>4753210</v>
      </c>
      <c r="JS120" s="19">
        <v>0</v>
      </c>
      <c r="JT120" s="16">
        <v>0</v>
      </c>
      <c r="JU120" s="17">
        <v>0</v>
      </c>
      <c r="JV120" s="16">
        <v>5049965</v>
      </c>
      <c r="JW120" s="16">
        <v>0</v>
      </c>
      <c r="JX120" s="16">
        <v>0</v>
      </c>
      <c r="JY120" s="16">
        <v>0</v>
      </c>
      <c r="JZ120" s="16">
        <v>0</v>
      </c>
      <c r="KA120" s="16">
        <v>16917</v>
      </c>
      <c r="KB120" s="16">
        <v>16375</v>
      </c>
      <c r="KC120" s="16">
        <v>542</v>
      </c>
      <c r="KD120" s="16">
        <v>773110</v>
      </c>
      <c r="KE120" s="16">
        <v>542</v>
      </c>
      <c r="KF120" s="16">
        <v>772568</v>
      </c>
      <c r="KG120" s="16">
        <v>1446</v>
      </c>
      <c r="KH120" s="16">
        <v>542</v>
      </c>
      <c r="KI120" s="16">
        <v>1988</v>
      </c>
      <c r="KJ120" s="16">
        <v>2042188</v>
      </c>
      <c r="KK120" s="16">
        <v>772568</v>
      </c>
      <c r="KL120" s="18">
        <v>2814756</v>
      </c>
      <c r="KM120" s="16">
        <v>344111</v>
      </c>
      <c r="KN120" s="16">
        <v>0</v>
      </c>
      <c r="KO120" s="16">
        <v>0</v>
      </c>
      <c r="KP120" s="16">
        <v>0</v>
      </c>
      <c r="KQ120" s="16">
        <v>3158867</v>
      </c>
      <c r="KR120" s="16">
        <v>179123</v>
      </c>
      <c r="KS120" s="16">
        <v>0</v>
      </c>
      <c r="KT120" s="16">
        <v>0</v>
      </c>
      <c r="KU120" s="16">
        <v>3337990</v>
      </c>
      <c r="KV120" s="16">
        <v>344111</v>
      </c>
      <c r="KW120" s="16">
        <v>2993879</v>
      </c>
      <c r="KX120" s="16">
        <v>378182950</v>
      </c>
      <c r="KY120" s="16">
        <v>7.91648</v>
      </c>
      <c r="KZ120" s="16">
        <v>344111</v>
      </c>
      <c r="LA120" s="16">
        <v>396023857</v>
      </c>
      <c r="LB120" s="16">
        <v>0.86890999999999996</v>
      </c>
      <c r="LC120" s="16">
        <v>7.91648</v>
      </c>
      <c r="LD120" s="16">
        <v>8.7853899999999996</v>
      </c>
      <c r="LE120" s="16">
        <v>237913</v>
      </c>
      <c r="LF120" s="16">
        <v>0</v>
      </c>
      <c r="LG120" s="16">
        <v>38856</v>
      </c>
      <c r="LH120" s="16">
        <v>43322</v>
      </c>
      <c r="LI120" s="16">
        <v>300</v>
      </c>
      <c r="LJ120" s="16">
        <v>29416</v>
      </c>
      <c r="LK120" s="16">
        <v>3386</v>
      </c>
      <c r="LL120" s="16">
        <v>50217</v>
      </c>
      <c r="LM120" s="16">
        <v>302976</v>
      </c>
      <c r="LN120" s="16">
        <v>4133201</v>
      </c>
      <c r="LO120" s="18">
        <v>302976</v>
      </c>
      <c r="LP120" s="16">
        <v>3830225</v>
      </c>
      <c r="LQ120" s="16">
        <v>6871412</v>
      </c>
      <c r="LR120" s="18">
        <v>0</v>
      </c>
      <c r="LS120" s="18">
        <v>0</v>
      </c>
      <c r="LT120" s="18">
        <v>394611</v>
      </c>
      <c r="LU120" s="16">
        <v>0</v>
      </c>
      <c r="LV120" s="16">
        <v>106890</v>
      </c>
      <c r="LW120" s="16">
        <v>0</v>
      </c>
      <c r="LX120" s="16">
        <v>0</v>
      </c>
      <c r="LY120" s="16">
        <v>0</v>
      </c>
      <c r="LZ120" s="16">
        <v>0</v>
      </c>
      <c r="MA120" s="16">
        <v>0</v>
      </c>
      <c r="MB120" s="16">
        <v>3158867</v>
      </c>
      <c r="MC120" s="16">
        <v>106890</v>
      </c>
      <c r="MD120" s="16">
        <v>0</v>
      </c>
      <c r="ME120" s="16">
        <v>50500</v>
      </c>
      <c r="MF120" s="16">
        <v>0</v>
      </c>
      <c r="MG120" s="16">
        <v>28357</v>
      </c>
      <c r="MH120" s="16">
        <v>1988</v>
      </c>
      <c r="MI120" s="16">
        <v>0</v>
      </c>
      <c r="MJ120" s="16">
        <v>3346602</v>
      </c>
      <c r="MK120" s="16">
        <v>396023857</v>
      </c>
      <c r="ML120" s="16">
        <v>0.67</v>
      </c>
      <c r="MM120" s="16">
        <v>265336</v>
      </c>
      <c r="MN120" s="16">
        <v>0.01</v>
      </c>
      <c r="MO120" s="16">
        <v>5049965</v>
      </c>
      <c r="MP120" s="16">
        <v>50500</v>
      </c>
      <c r="MQ120" s="16">
        <v>265336</v>
      </c>
      <c r="MR120" s="16">
        <v>50500</v>
      </c>
      <c r="MS120" s="16">
        <v>214836</v>
      </c>
      <c r="MT120" s="17">
        <v>0.01</v>
      </c>
      <c r="MU120" s="17">
        <v>0</v>
      </c>
      <c r="MV120" s="17">
        <v>0</v>
      </c>
      <c r="MW120" s="17">
        <v>0</v>
      </c>
      <c r="MX120" s="17">
        <v>0.01</v>
      </c>
      <c r="MY120" s="17">
        <v>0.02</v>
      </c>
      <c r="MZ120" s="16">
        <v>50500</v>
      </c>
      <c r="NA120" s="16">
        <v>0</v>
      </c>
      <c r="NB120" s="18">
        <v>0</v>
      </c>
      <c r="NC120" s="16">
        <v>0</v>
      </c>
      <c r="ND120" s="17">
        <v>50500</v>
      </c>
      <c r="NE120" s="16">
        <v>158000</v>
      </c>
      <c r="NF120" s="16">
        <v>0</v>
      </c>
      <c r="NG120" s="16">
        <v>130688</v>
      </c>
      <c r="NH120" s="16">
        <v>0</v>
      </c>
      <c r="NI120" s="16">
        <v>0</v>
      </c>
      <c r="NJ120" s="17">
        <v>0</v>
      </c>
      <c r="NK120" s="17">
        <v>0</v>
      </c>
    </row>
    <row r="121" spans="1:375" x14ac:dyDescent="0.55000000000000004">
      <c r="A121" s="13" t="s">
        <v>1179</v>
      </c>
      <c r="B121" s="13" t="s">
        <v>1250</v>
      </c>
      <c r="C121" s="13" t="s">
        <v>227</v>
      </c>
      <c r="D121" s="13" t="s">
        <v>228</v>
      </c>
      <c r="E121" s="14">
        <v>1918.9</v>
      </c>
      <c r="F121" s="15">
        <v>-1</v>
      </c>
      <c r="G121" s="16">
        <v>7413</v>
      </c>
      <c r="H121" s="16">
        <v>-7413</v>
      </c>
      <c r="I121" s="16">
        <v>6553</v>
      </c>
      <c r="J121" s="15">
        <v>-1</v>
      </c>
      <c r="K121" s="16">
        <v>-6553</v>
      </c>
      <c r="L121" s="16">
        <v>7413</v>
      </c>
      <c r="M121" s="16">
        <v>222</v>
      </c>
      <c r="N121" s="16">
        <v>7635</v>
      </c>
      <c r="O121" s="17">
        <v>611.26</v>
      </c>
      <c r="P121" s="17">
        <v>235.46</v>
      </c>
      <c r="Q121" s="14">
        <v>1918.9</v>
      </c>
      <c r="R121" s="17">
        <v>2154.36</v>
      </c>
      <c r="S121" s="17">
        <v>4.5199999999999996</v>
      </c>
      <c r="T121" s="17">
        <v>2158.88</v>
      </c>
      <c r="U121" s="15">
        <v>8.1199999999999992</v>
      </c>
      <c r="V121" s="15">
        <v>8.641</v>
      </c>
      <c r="W121" s="15">
        <f>Data_AidAndLevy4[[#This Row],[L310]]*Data_AidAndLevy4[[#This Row],[L203]]</f>
        <v>65974.035000000003</v>
      </c>
      <c r="X121" s="17">
        <v>0.84</v>
      </c>
      <c r="Y121" s="17">
        <f>Data_AidAndLevy4[[#This Row],[L311]]*Data_AidAndLevy4[[#This Row],[L203]]</f>
        <v>6413.4</v>
      </c>
      <c r="Z121" s="15">
        <v>0</v>
      </c>
      <c r="AA121" s="15">
        <v>17.600999999999999</v>
      </c>
      <c r="AB121" s="17">
        <v>2154.36</v>
      </c>
      <c r="AC121" s="15">
        <v>2171.9609999999998</v>
      </c>
      <c r="AD121" s="17">
        <v>235.46</v>
      </c>
      <c r="AE121" s="15">
        <v>1936.501</v>
      </c>
      <c r="AF121" s="16">
        <v>7635</v>
      </c>
      <c r="AG121" s="14">
        <v>1918.9</v>
      </c>
      <c r="AH121" s="16">
        <v>14650802</v>
      </c>
      <c r="AI121" s="16">
        <v>14333036</v>
      </c>
      <c r="AJ121" s="17">
        <v>1.01</v>
      </c>
      <c r="AK121" s="16">
        <v>14476366</v>
      </c>
      <c r="AL121" s="16">
        <v>14650802</v>
      </c>
      <c r="AM121" s="16">
        <v>0</v>
      </c>
      <c r="AN121" s="16">
        <v>7635</v>
      </c>
      <c r="AO121" s="15">
        <v>17.600999999999999</v>
      </c>
      <c r="AP121" s="16">
        <v>134384</v>
      </c>
      <c r="AQ121" s="16">
        <v>7635</v>
      </c>
      <c r="AR121" s="17">
        <v>235.46</v>
      </c>
      <c r="AS121" s="16">
        <v>1797737</v>
      </c>
      <c r="AT121" s="17">
        <v>630.33000000000004</v>
      </c>
      <c r="AU121" s="14">
        <v>1918.9</v>
      </c>
      <c r="AV121" s="16">
        <v>1209540</v>
      </c>
      <c r="AW121" s="16">
        <v>1181871</v>
      </c>
      <c r="AX121" s="16">
        <v>1209540</v>
      </c>
      <c r="AY121" s="16">
        <v>0</v>
      </c>
      <c r="AZ121" s="16">
        <v>1209540</v>
      </c>
      <c r="BA121" s="16">
        <v>1209540</v>
      </c>
      <c r="BB121" s="17">
        <v>68.59</v>
      </c>
      <c r="BC121" s="14">
        <v>1918.9</v>
      </c>
      <c r="BD121" s="16">
        <v>131617</v>
      </c>
      <c r="BE121" s="16">
        <v>128442</v>
      </c>
      <c r="BF121" s="16">
        <v>131617</v>
      </c>
      <c r="BG121" s="16">
        <v>0</v>
      </c>
      <c r="BH121" s="16">
        <v>131617</v>
      </c>
      <c r="BI121" s="16">
        <v>131617</v>
      </c>
      <c r="BJ121" s="17">
        <v>77.989999999999995</v>
      </c>
      <c r="BK121" s="14">
        <v>1918.9</v>
      </c>
      <c r="BL121" s="16">
        <v>149655</v>
      </c>
      <c r="BM121" s="16">
        <v>146250</v>
      </c>
      <c r="BN121" s="16">
        <v>149655</v>
      </c>
      <c r="BO121" s="16">
        <v>0</v>
      </c>
      <c r="BP121" s="16">
        <v>149655</v>
      </c>
      <c r="BQ121" s="16">
        <v>149655</v>
      </c>
      <c r="BR121" s="17">
        <v>368.53</v>
      </c>
      <c r="BS121" s="14">
        <v>1918.9</v>
      </c>
      <c r="BT121" s="16">
        <v>707172</v>
      </c>
      <c r="BU121" s="16">
        <v>691806</v>
      </c>
      <c r="BV121" s="16">
        <v>707172</v>
      </c>
      <c r="BW121" s="16">
        <v>0</v>
      </c>
      <c r="BX121" s="16">
        <v>707172</v>
      </c>
      <c r="BY121" s="16">
        <v>707172</v>
      </c>
      <c r="BZ121" s="17">
        <v>333.94</v>
      </c>
      <c r="CA121" s="17">
        <v>2154.36</v>
      </c>
      <c r="CB121" s="16">
        <v>719427</v>
      </c>
      <c r="CC121" s="16">
        <v>695919</v>
      </c>
      <c r="CD121" s="16">
        <v>0</v>
      </c>
      <c r="CE121" s="16">
        <v>695919</v>
      </c>
      <c r="CF121" s="16">
        <v>719427</v>
      </c>
      <c r="CG121" s="16">
        <v>0</v>
      </c>
      <c r="CH121" s="14">
        <v>1918.9</v>
      </c>
      <c r="CI121" s="16">
        <v>12</v>
      </c>
      <c r="CJ121" s="14">
        <v>0</v>
      </c>
      <c r="CK121" s="16">
        <v>1931</v>
      </c>
      <c r="CL121" s="17">
        <v>62.17</v>
      </c>
      <c r="CM121" s="16">
        <v>120050</v>
      </c>
      <c r="CN121" s="16">
        <v>1931</v>
      </c>
      <c r="CO121" s="17">
        <v>68.73</v>
      </c>
      <c r="CP121" s="16">
        <v>132718</v>
      </c>
      <c r="CQ121" s="17">
        <v>4.5199999999999996</v>
      </c>
      <c r="CR121" s="17">
        <v>333.94</v>
      </c>
      <c r="CS121" s="16">
        <v>1509</v>
      </c>
      <c r="CT121" s="17">
        <v>34.29</v>
      </c>
      <c r="CU121" s="17">
        <v>2154.36</v>
      </c>
      <c r="CV121" s="16">
        <v>73873</v>
      </c>
      <c r="CW121" s="16">
        <v>71455</v>
      </c>
      <c r="CX121" s="16">
        <v>73873</v>
      </c>
      <c r="CY121" s="16">
        <v>0</v>
      </c>
      <c r="CZ121" s="16">
        <v>73873</v>
      </c>
      <c r="DA121" s="16">
        <v>73873</v>
      </c>
      <c r="DB121" s="17">
        <v>3.7</v>
      </c>
      <c r="DC121" s="17">
        <v>2154.36</v>
      </c>
      <c r="DD121" s="16">
        <v>7971</v>
      </c>
      <c r="DE121" s="16">
        <v>7684</v>
      </c>
      <c r="DF121" s="16">
        <v>7971</v>
      </c>
      <c r="DG121" s="16">
        <v>0</v>
      </c>
      <c r="DH121" s="16">
        <v>7971</v>
      </c>
      <c r="DI121" s="16">
        <v>7971</v>
      </c>
      <c r="DJ121" s="16">
        <v>14650802</v>
      </c>
      <c r="DK121" s="16">
        <v>0</v>
      </c>
      <c r="DL121" s="16">
        <v>134384</v>
      </c>
      <c r="DM121" s="16">
        <v>1797737</v>
      </c>
      <c r="DN121" s="16">
        <v>1209540</v>
      </c>
      <c r="DO121" s="16">
        <v>131617</v>
      </c>
      <c r="DP121" s="16">
        <v>149655</v>
      </c>
      <c r="DQ121" s="16">
        <v>707172</v>
      </c>
      <c r="DR121" s="16">
        <v>719427</v>
      </c>
      <c r="DS121" s="16">
        <v>0</v>
      </c>
      <c r="DT121" s="16">
        <v>120050</v>
      </c>
      <c r="DU121" s="16">
        <v>132718</v>
      </c>
      <c r="DV121" s="16">
        <v>1509</v>
      </c>
      <c r="DW121" s="16">
        <v>73873</v>
      </c>
      <c r="DX121" s="16">
        <v>7971</v>
      </c>
      <c r="DY121" s="16">
        <v>117049</v>
      </c>
      <c r="DZ121" s="16">
        <v>711240</v>
      </c>
      <c r="EA121" s="16">
        <v>-7413</v>
      </c>
      <c r="EB121" s="16">
        <v>20423233</v>
      </c>
      <c r="EC121" s="16">
        <v>682486705</v>
      </c>
      <c r="ED121" s="18">
        <v>5.4</v>
      </c>
      <c r="EE121" s="16">
        <v>3685428</v>
      </c>
      <c r="EF121" s="16">
        <v>50308</v>
      </c>
      <c r="EG121" s="16">
        <v>51496</v>
      </c>
      <c r="EH121" s="16">
        <v>-1188</v>
      </c>
      <c r="EI121" s="16">
        <v>3685428</v>
      </c>
      <c r="EJ121" s="16">
        <v>3684240</v>
      </c>
      <c r="EK121" s="16">
        <v>94091144</v>
      </c>
      <c r="EL121" s="16">
        <v>85173733</v>
      </c>
      <c r="EM121" s="16">
        <v>8917411</v>
      </c>
      <c r="EN121" s="18">
        <v>5.4</v>
      </c>
      <c r="EO121" s="16">
        <v>48154</v>
      </c>
      <c r="EP121" s="16">
        <v>0</v>
      </c>
      <c r="EQ121" s="16">
        <v>0</v>
      </c>
      <c r="ER121" s="16">
        <v>0</v>
      </c>
      <c r="ES121" s="16">
        <v>48154</v>
      </c>
      <c r="ET121" s="16">
        <v>48154</v>
      </c>
      <c r="EU121" s="16">
        <v>3684240</v>
      </c>
      <c r="EV121" s="16">
        <v>3732394</v>
      </c>
      <c r="EW121" s="16">
        <v>6749</v>
      </c>
      <c r="EX121" s="15">
        <v>1936.501</v>
      </c>
      <c r="EY121" s="16">
        <v>13069445</v>
      </c>
      <c r="EZ121" s="16">
        <v>6749</v>
      </c>
      <c r="FA121" s="17">
        <v>235.46</v>
      </c>
      <c r="FB121" s="16">
        <v>1589120</v>
      </c>
      <c r="FC121" s="16">
        <v>264</v>
      </c>
      <c r="FD121" s="17">
        <v>2158.88</v>
      </c>
      <c r="FE121" s="16">
        <v>569944</v>
      </c>
      <c r="FF121" s="16">
        <v>73873</v>
      </c>
      <c r="FG121" s="16">
        <v>7971</v>
      </c>
      <c r="FH121" s="16">
        <v>651788</v>
      </c>
      <c r="FI121" s="16">
        <v>13069445</v>
      </c>
      <c r="FJ121" s="16">
        <v>1589120</v>
      </c>
      <c r="FK121" s="16">
        <v>-6553</v>
      </c>
      <c r="FL121" s="16">
        <v>1209540</v>
      </c>
      <c r="FM121" s="16">
        <v>131617</v>
      </c>
      <c r="FN121" s="16">
        <v>149655</v>
      </c>
      <c r="FO121" s="16">
        <v>707172</v>
      </c>
      <c r="FP121" s="16">
        <v>17501784</v>
      </c>
      <c r="FQ121" s="16">
        <v>3732394</v>
      </c>
      <c r="FR121" s="16">
        <v>13769390</v>
      </c>
      <c r="FS121" s="15">
        <v>2171.9609999999998</v>
      </c>
      <c r="FT121" s="16">
        <v>300</v>
      </c>
      <c r="FU121" s="16">
        <v>651588</v>
      </c>
      <c r="FV121" s="16">
        <v>13769390</v>
      </c>
      <c r="FW121" s="16">
        <v>0</v>
      </c>
      <c r="FX121" s="14">
        <v>24</v>
      </c>
      <c r="FY121" s="16">
        <v>7635</v>
      </c>
      <c r="FZ121" s="16">
        <v>183240</v>
      </c>
      <c r="GA121" s="14">
        <v>0</v>
      </c>
      <c r="GB121" s="16">
        <v>7413</v>
      </c>
      <c r="GC121" s="16">
        <v>0</v>
      </c>
      <c r="GD121" s="16">
        <v>183240</v>
      </c>
      <c r="GE121" s="16">
        <v>183240</v>
      </c>
      <c r="GF121" s="16">
        <v>20423233</v>
      </c>
      <c r="GG121" s="16">
        <v>17501784</v>
      </c>
      <c r="GH121" s="16">
        <v>0</v>
      </c>
      <c r="GI121" s="16">
        <v>2921449</v>
      </c>
      <c r="GJ121" s="16">
        <v>682486705</v>
      </c>
      <c r="GK121" s="16">
        <v>670901108</v>
      </c>
      <c r="GL121" s="16">
        <v>11585597</v>
      </c>
      <c r="GM121" s="16">
        <v>670901108</v>
      </c>
      <c r="GN121" s="18">
        <v>1.7299999999999999E-2</v>
      </c>
      <c r="GO121" s="16">
        <v>8030</v>
      </c>
      <c r="GP121" s="16">
        <v>139</v>
      </c>
      <c r="GQ121" s="16">
        <v>8030</v>
      </c>
      <c r="GR121" s="16">
        <v>139</v>
      </c>
      <c r="GS121" s="16">
        <v>7891</v>
      </c>
      <c r="GT121" s="16">
        <v>886</v>
      </c>
      <c r="GU121" s="16">
        <v>685</v>
      </c>
      <c r="GV121" s="16">
        <v>201</v>
      </c>
      <c r="GW121" s="15">
        <v>2171.9609999999998</v>
      </c>
      <c r="GX121" s="16">
        <v>436564</v>
      </c>
      <c r="GY121" s="15">
        <v>2171.9609999999998</v>
      </c>
      <c r="GZ121" s="16">
        <v>10</v>
      </c>
      <c r="HA121" s="16">
        <v>21720</v>
      </c>
      <c r="HB121" s="15">
        <v>2171.9609999999998</v>
      </c>
      <c r="HC121" s="16">
        <v>7635</v>
      </c>
      <c r="HD121" s="15">
        <v>0.11600000000000001</v>
      </c>
      <c r="HE121" s="16">
        <v>1924357</v>
      </c>
      <c r="HF121" s="16">
        <v>436564</v>
      </c>
      <c r="HG121" s="16">
        <v>21720</v>
      </c>
      <c r="HH121" s="16">
        <v>1466073</v>
      </c>
      <c r="HI121" s="16">
        <v>682486705</v>
      </c>
      <c r="HJ121" s="18">
        <v>2.1481300000000001</v>
      </c>
      <c r="HK121" s="18">
        <v>1.9617800000000001</v>
      </c>
      <c r="HL121" s="18">
        <v>0.18634999999999999</v>
      </c>
      <c r="HM121" s="16">
        <v>682486705</v>
      </c>
      <c r="HN121" s="16">
        <v>127181</v>
      </c>
      <c r="HO121" s="16">
        <v>7635</v>
      </c>
      <c r="HP121" s="17">
        <v>0</v>
      </c>
      <c r="HQ121" s="16">
        <v>0</v>
      </c>
      <c r="HR121" s="15">
        <v>2171.9609999999998</v>
      </c>
      <c r="HS121" s="16">
        <v>0</v>
      </c>
      <c r="HT121" s="16">
        <v>2921449</v>
      </c>
      <c r="HU121" s="16">
        <v>7891</v>
      </c>
      <c r="HV121" s="16">
        <v>0</v>
      </c>
      <c r="HW121" s="16">
        <v>0</v>
      </c>
      <c r="HX121" s="16">
        <v>117049</v>
      </c>
      <c r="HY121" s="16">
        <v>436564</v>
      </c>
      <c r="HZ121" s="16">
        <v>21720</v>
      </c>
      <c r="IA121" s="16">
        <v>127181</v>
      </c>
      <c r="IB121" s="16">
        <v>0</v>
      </c>
      <c r="IC121" s="16">
        <v>2445142</v>
      </c>
      <c r="ID121" s="16">
        <v>13769390</v>
      </c>
      <c r="IE121" s="16">
        <v>0</v>
      </c>
      <c r="IF121" s="16">
        <v>7891</v>
      </c>
      <c r="IG121" s="16">
        <v>0</v>
      </c>
      <c r="IH121" s="16">
        <v>0</v>
      </c>
      <c r="II121" s="16">
        <v>117049</v>
      </c>
      <c r="IJ121" s="16">
        <v>436564</v>
      </c>
      <c r="IK121" s="16">
        <v>21720</v>
      </c>
      <c r="IL121" s="16">
        <v>127181</v>
      </c>
      <c r="IM121" s="16">
        <v>0</v>
      </c>
      <c r="IN121" s="16">
        <v>0</v>
      </c>
      <c r="IO121" s="16">
        <v>183240</v>
      </c>
      <c r="IP121" s="16">
        <v>14428937</v>
      </c>
      <c r="IQ121" s="16">
        <v>14650802</v>
      </c>
      <c r="IR121" s="16">
        <v>0</v>
      </c>
      <c r="IS121" s="16">
        <v>14650802</v>
      </c>
      <c r="IT121" s="19">
        <v>0.1</v>
      </c>
      <c r="IU121" s="16">
        <v>1465080</v>
      </c>
      <c r="IV121" s="16">
        <v>682486705</v>
      </c>
      <c r="IW121" s="14">
        <v>1918.9</v>
      </c>
      <c r="IX121" s="16">
        <v>355666</v>
      </c>
      <c r="IY121" s="16">
        <v>416026</v>
      </c>
      <c r="IZ121" s="16">
        <v>355666</v>
      </c>
      <c r="JA121" s="17">
        <v>0.25</v>
      </c>
      <c r="JB121" s="19">
        <v>0.29239999999999999</v>
      </c>
      <c r="JC121" s="16">
        <v>1465080</v>
      </c>
      <c r="JD121" s="16">
        <v>428389</v>
      </c>
      <c r="JE121" s="17">
        <v>0.09</v>
      </c>
      <c r="JF121" s="16">
        <v>9502751</v>
      </c>
      <c r="JG121" s="16">
        <v>855248</v>
      </c>
      <c r="JH121" s="16">
        <v>1465080</v>
      </c>
      <c r="JI121" s="16">
        <v>428389</v>
      </c>
      <c r="JJ121" s="16">
        <v>855248</v>
      </c>
      <c r="JK121" s="16">
        <v>181443</v>
      </c>
      <c r="JL121" s="16">
        <v>428389</v>
      </c>
      <c r="JM121" s="18">
        <v>0</v>
      </c>
      <c r="JN121" s="16">
        <v>0</v>
      </c>
      <c r="JO121" s="16">
        <v>855248</v>
      </c>
      <c r="JP121" s="16">
        <v>181443</v>
      </c>
      <c r="JQ121" s="16">
        <v>1036691</v>
      </c>
      <c r="JR121" s="16">
        <v>14650802</v>
      </c>
      <c r="JS121" s="19">
        <v>0</v>
      </c>
      <c r="JT121" s="16">
        <v>0</v>
      </c>
      <c r="JU121" s="17">
        <v>0</v>
      </c>
      <c r="JV121" s="16">
        <v>9502751</v>
      </c>
      <c r="JW121" s="16">
        <v>0</v>
      </c>
      <c r="JX121" s="16">
        <v>0</v>
      </c>
      <c r="JY121" s="16">
        <v>0</v>
      </c>
      <c r="JZ121" s="16">
        <v>0</v>
      </c>
      <c r="KA121" s="16">
        <v>30597</v>
      </c>
      <c r="KB121" s="16">
        <v>31319</v>
      </c>
      <c r="KC121" s="16">
        <v>-722</v>
      </c>
      <c r="KD121" s="16">
        <v>2445142</v>
      </c>
      <c r="KE121" s="16">
        <v>-722</v>
      </c>
      <c r="KF121" s="16">
        <v>2445864</v>
      </c>
      <c r="KG121" s="16">
        <v>-1188</v>
      </c>
      <c r="KH121" s="16">
        <v>-722</v>
      </c>
      <c r="KI121" s="16">
        <v>-1910</v>
      </c>
      <c r="KJ121" s="16">
        <v>3685428</v>
      </c>
      <c r="KK121" s="16">
        <v>2445864</v>
      </c>
      <c r="KL121" s="18">
        <v>6131292</v>
      </c>
      <c r="KM121" s="16">
        <v>181443</v>
      </c>
      <c r="KN121" s="16">
        <v>0</v>
      </c>
      <c r="KO121" s="16">
        <v>0</v>
      </c>
      <c r="KP121" s="16">
        <v>0</v>
      </c>
      <c r="KQ121" s="16">
        <v>6312735</v>
      </c>
      <c r="KR121" s="16">
        <v>1005000</v>
      </c>
      <c r="KS121" s="16">
        <v>0</v>
      </c>
      <c r="KT121" s="16">
        <v>0</v>
      </c>
      <c r="KU121" s="16">
        <v>7317735</v>
      </c>
      <c r="KV121" s="16">
        <v>181443</v>
      </c>
      <c r="KW121" s="16">
        <v>7136292</v>
      </c>
      <c r="KX121" s="16">
        <v>682486705</v>
      </c>
      <c r="KY121" s="16">
        <v>10.45631</v>
      </c>
      <c r="KZ121" s="16">
        <v>181443</v>
      </c>
      <c r="LA121" s="16">
        <v>718535701</v>
      </c>
      <c r="LB121" s="16">
        <v>0.25252000000000002</v>
      </c>
      <c r="LC121" s="16">
        <v>10.45631</v>
      </c>
      <c r="LD121" s="16">
        <v>10.708830000000001</v>
      </c>
      <c r="LE121" s="16">
        <v>719427</v>
      </c>
      <c r="LF121" s="16">
        <v>0</v>
      </c>
      <c r="LG121" s="16">
        <v>120050</v>
      </c>
      <c r="LH121" s="16">
        <v>132718</v>
      </c>
      <c r="LI121" s="16">
        <v>1509</v>
      </c>
      <c r="LJ121" s="16">
        <v>73873</v>
      </c>
      <c r="LK121" s="16">
        <v>7971</v>
      </c>
      <c r="LL121" s="16">
        <v>117049</v>
      </c>
      <c r="LM121" s="16">
        <v>938499</v>
      </c>
      <c r="LN121" s="16">
        <v>14428937</v>
      </c>
      <c r="LO121" s="18">
        <v>938499</v>
      </c>
      <c r="LP121" s="16">
        <v>13490438</v>
      </c>
      <c r="LQ121" s="16">
        <v>20423233</v>
      </c>
      <c r="LR121" s="18">
        <v>0</v>
      </c>
      <c r="LS121" s="18">
        <v>0</v>
      </c>
      <c r="LT121" s="18">
        <v>1036691</v>
      </c>
      <c r="LU121" s="16">
        <v>0</v>
      </c>
      <c r="LV121" s="16">
        <v>183240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6312735</v>
      </c>
      <c r="MC121" s="16">
        <v>183240</v>
      </c>
      <c r="MD121" s="16">
        <v>0</v>
      </c>
      <c r="ME121" s="16">
        <v>855248</v>
      </c>
      <c r="MF121" s="16">
        <v>0</v>
      </c>
      <c r="MG121" s="16">
        <v>48154</v>
      </c>
      <c r="MH121" s="16">
        <v>-1910</v>
      </c>
      <c r="MI121" s="16">
        <v>0</v>
      </c>
      <c r="MJ121" s="16">
        <v>7397467</v>
      </c>
      <c r="MK121" s="16">
        <v>718535701</v>
      </c>
      <c r="ML121" s="16">
        <v>0.85</v>
      </c>
      <c r="MM121" s="16">
        <v>610755</v>
      </c>
      <c r="MN121" s="16">
        <v>0</v>
      </c>
      <c r="MO121" s="16">
        <v>9502751</v>
      </c>
      <c r="MP121" s="16">
        <v>0</v>
      </c>
      <c r="MQ121" s="16">
        <v>610755</v>
      </c>
      <c r="MR121" s="16">
        <v>0</v>
      </c>
      <c r="MS121" s="16">
        <v>610755</v>
      </c>
      <c r="MT121" s="17">
        <v>0.09</v>
      </c>
      <c r="MU121" s="17">
        <v>0</v>
      </c>
      <c r="MV121" s="17">
        <v>0</v>
      </c>
      <c r="MW121" s="17">
        <v>0</v>
      </c>
      <c r="MX121" s="17">
        <v>0</v>
      </c>
      <c r="MY121" s="17">
        <v>0.09</v>
      </c>
      <c r="MZ121" s="16">
        <v>855248</v>
      </c>
      <c r="NA121" s="16">
        <v>0</v>
      </c>
      <c r="NB121" s="18">
        <v>0</v>
      </c>
      <c r="NC121" s="16">
        <v>0</v>
      </c>
      <c r="ND121" s="17">
        <v>855248</v>
      </c>
      <c r="NE121" s="16">
        <v>900000</v>
      </c>
      <c r="NF121" s="16">
        <v>0</v>
      </c>
      <c r="NG121" s="16">
        <v>237117</v>
      </c>
      <c r="NH121" s="16">
        <v>0</v>
      </c>
      <c r="NI121" s="16">
        <v>0</v>
      </c>
      <c r="NJ121" s="17">
        <v>0</v>
      </c>
      <c r="NK121" s="17">
        <v>2187000</v>
      </c>
    </row>
    <row r="122" spans="1:375" x14ac:dyDescent="0.55000000000000004">
      <c r="A122" s="13" t="s">
        <v>1181</v>
      </c>
      <c r="B122" s="13" t="s">
        <v>1218</v>
      </c>
      <c r="C122" s="13" t="s">
        <v>229</v>
      </c>
      <c r="D122" s="13" t="s">
        <v>230</v>
      </c>
      <c r="E122" s="14">
        <v>296</v>
      </c>
      <c r="F122" s="15">
        <v>-4.7E-2</v>
      </c>
      <c r="G122" s="16">
        <v>7413</v>
      </c>
      <c r="H122" s="16">
        <v>-348</v>
      </c>
      <c r="I122" s="16">
        <v>6553</v>
      </c>
      <c r="J122" s="15">
        <v>-4.7E-2</v>
      </c>
      <c r="K122" s="16">
        <v>-308</v>
      </c>
      <c r="L122" s="16">
        <v>7413</v>
      </c>
      <c r="M122" s="16">
        <v>222</v>
      </c>
      <c r="N122" s="16">
        <v>7635</v>
      </c>
      <c r="O122" s="17">
        <v>687.67</v>
      </c>
      <c r="P122" s="17">
        <v>35.04</v>
      </c>
      <c r="Q122" s="14">
        <v>296</v>
      </c>
      <c r="R122" s="17">
        <v>331.04</v>
      </c>
      <c r="S122" s="17">
        <v>0</v>
      </c>
      <c r="T122" s="17">
        <v>331.04</v>
      </c>
      <c r="U122" s="15">
        <v>22.37</v>
      </c>
      <c r="V122" s="15">
        <v>1.23</v>
      </c>
      <c r="W122" s="15">
        <f>Data_AidAndLevy4[[#This Row],[L310]]*Data_AidAndLevy4[[#This Row],[L203]]</f>
        <v>9391.0499999999993</v>
      </c>
      <c r="X122" s="17">
        <v>1.51</v>
      </c>
      <c r="Y122" s="17">
        <f>Data_AidAndLevy4[[#This Row],[L311]]*Data_AidAndLevy4[[#This Row],[L203]]</f>
        <v>11528.85</v>
      </c>
      <c r="Z122" s="15">
        <v>0</v>
      </c>
      <c r="AA122" s="15">
        <v>25.11</v>
      </c>
      <c r="AB122" s="17">
        <v>331.04</v>
      </c>
      <c r="AC122" s="15">
        <v>356.15</v>
      </c>
      <c r="AD122" s="17">
        <v>35.04</v>
      </c>
      <c r="AE122" s="15">
        <v>321.11</v>
      </c>
      <c r="AF122" s="16">
        <v>7635</v>
      </c>
      <c r="AG122" s="14">
        <v>296</v>
      </c>
      <c r="AH122" s="16">
        <v>2259960</v>
      </c>
      <c r="AI122" s="16">
        <v>2068227</v>
      </c>
      <c r="AJ122" s="17">
        <v>1.01</v>
      </c>
      <c r="AK122" s="16">
        <v>2088909</v>
      </c>
      <c r="AL122" s="16">
        <v>2259960</v>
      </c>
      <c r="AM122" s="16">
        <v>0</v>
      </c>
      <c r="AN122" s="16">
        <v>7635</v>
      </c>
      <c r="AO122" s="15">
        <v>25.11</v>
      </c>
      <c r="AP122" s="16">
        <v>191715</v>
      </c>
      <c r="AQ122" s="16">
        <v>7635</v>
      </c>
      <c r="AR122" s="17">
        <v>35.04</v>
      </c>
      <c r="AS122" s="16">
        <v>267530</v>
      </c>
      <c r="AT122" s="17">
        <v>706.74</v>
      </c>
      <c r="AU122" s="14">
        <v>296</v>
      </c>
      <c r="AV122" s="16">
        <v>209195</v>
      </c>
      <c r="AW122" s="16">
        <v>191860</v>
      </c>
      <c r="AX122" s="16">
        <v>209195</v>
      </c>
      <c r="AY122" s="16">
        <v>0</v>
      </c>
      <c r="AZ122" s="16">
        <v>209195</v>
      </c>
      <c r="BA122" s="16">
        <v>209195</v>
      </c>
      <c r="BB122" s="17">
        <v>75.349999999999994</v>
      </c>
      <c r="BC122" s="14">
        <v>296</v>
      </c>
      <c r="BD122" s="16">
        <v>22304</v>
      </c>
      <c r="BE122" s="16">
        <v>20420</v>
      </c>
      <c r="BF122" s="16">
        <v>22304</v>
      </c>
      <c r="BG122" s="16">
        <v>0</v>
      </c>
      <c r="BH122" s="16">
        <v>22304</v>
      </c>
      <c r="BI122" s="16">
        <v>22304</v>
      </c>
      <c r="BJ122" s="17">
        <v>77.62</v>
      </c>
      <c r="BK122" s="14">
        <v>296</v>
      </c>
      <c r="BL122" s="16">
        <v>22976</v>
      </c>
      <c r="BM122" s="16">
        <v>21000</v>
      </c>
      <c r="BN122" s="16">
        <v>22976</v>
      </c>
      <c r="BO122" s="16">
        <v>0</v>
      </c>
      <c r="BP122" s="16">
        <v>22976</v>
      </c>
      <c r="BQ122" s="16">
        <v>22976</v>
      </c>
      <c r="BR122" s="17">
        <v>368.53</v>
      </c>
      <c r="BS122" s="14">
        <v>296</v>
      </c>
      <c r="BT122" s="16">
        <v>109085</v>
      </c>
      <c r="BU122" s="16">
        <v>99826</v>
      </c>
      <c r="BV122" s="16">
        <v>109085</v>
      </c>
      <c r="BW122" s="16">
        <v>0</v>
      </c>
      <c r="BX122" s="16">
        <v>109085</v>
      </c>
      <c r="BY122" s="16">
        <v>109085</v>
      </c>
      <c r="BZ122" s="17">
        <v>325.88</v>
      </c>
      <c r="CA122" s="17">
        <v>331.04</v>
      </c>
      <c r="CB122" s="16">
        <v>107879</v>
      </c>
      <c r="CC122" s="16">
        <v>97516</v>
      </c>
      <c r="CD122" s="16">
        <v>514</v>
      </c>
      <c r="CE122" s="16">
        <v>98030</v>
      </c>
      <c r="CF122" s="16">
        <v>107879</v>
      </c>
      <c r="CG122" s="16">
        <v>0</v>
      </c>
      <c r="CH122" s="14">
        <v>296</v>
      </c>
      <c r="CI122" s="16">
        <v>8</v>
      </c>
      <c r="CJ122" s="14">
        <v>0</v>
      </c>
      <c r="CK122" s="16">
        <v>304</v>
      </c>
      <c r="CL122" s="17">
        <v>62.04</v>
      </c>
      <c r="CM122" s="16">
        <v>18860</v>
      </c>
      <c r="CN122" s="16">
        <v>304</v>
      </c>
      <c r="CO122" s="17">
        <v>68.150000000000006</v>
      </c>
      <c r="CP122" s="16">
        <v>20718</v>
      </c>
      <c r="CQ122" s="17">
        <v>0</v>
      </c>
      <c r="CR122" s="17">
        <v>325.88</v>
      </c>
      <c r="CS122" s="16">
        <v>0</v>
      </c>
      <c r="CT122" s="17">
        <v>27.75</v>
      </c>
      <c r="CU122" s="17">
        <v>331.04</v>
      </c>
      <c r="CV122" s="16">
        <v>9186</v>
      </c>
      <c r="CW122" s="16">
        <v>8251</v>
      </c>
      <c r="CX122" s="16">
        <v>9186</v>
      </c>
      <c r="CY122" s="16">
        <v>0</v>
      </c>
      <c r="CZ122" s="16">
        <v>9186</v>
      </c>
      <c r="DA122" s="16">
        <v>9186</v>
      </c>
      <c r="DB122" s="17">
        <v>3.48</v>
      </c>
      <c r="DC122" s="17">
        <v>331.04</v>
      </c>
      <c r="DD122" s="16">
        <v>1152</v>
      </c>
      <c r="DE122" s="16">
        <v>1036</v>
      </c>
      <c r="DF122" s="16">
        <v>1152</v>
      </c>
      <c r="DG122" s="16">
        <v>0</v>
      </c>
      <c r="DH122" s="16">
        <v>1152</v>
      </c>
      <c r="DI122" s="16">
        <v>1152</v>
      </c>
      <c r="DJ122" s="16">
        <v>2259960</v>
      </c>
      <c r="DK122" s="16">
        <v>0</v>
      </c>
      <c r="DL122" s="16">
        <v>191715</v>
      </c>
      <c r="DM122" s="16">
        <v>267530</v>
      </c>
      <c r="DN122" s="16">
        <v>209195</v>
      </c>
      <c r="DO122" s="16">
        <v>22304</v>
      </c>
      <c r="DP122" s="16">
        <v>22976</v>
      </c>
      <c r="DQ122" s="16">
        <v>109085</v>
      </c>
      <c r="DR122" s="16">
        <v>107879</v>
      </c>
      <c r="DS122" s="16">
        <v>0</v>
      </c>
      <c r="DT122" s="16">
        <v>18860</v>
      </c>
      <c r="DU122" s="16">
        <v>20718</v>
      </c>
      <c r="DV122" s="16">
        <v>0</v>
      </c>
      <c r="DW122" s="16">
        <v>9186</v>
      </c>
      <c r="DX122" s="16">
        <v>1152</v>
      </c>
      <c r="DY122" s="16">
        <v>22889</v>
      </c>
      <c r="DZ122" s="16">
        <v>61439</v>
      </c>
      <c r="EA122" s="16">
        <v>-348</v>
      </c>
      <c r="EB122" s="16">
        <v>3278762</v>
      </c>
      <c r="EC122" s="16">
        <v>195330444</v>
      </c>
      <c r="ED122" s="18">
        <v>5.4</v>
      </c>
      <c r="EE122" s="16">
        <v>1054784</v>
      </c>
      <c r="EF122" s="16">
        <v>20468</v>
      </c>
      <c r="EG122" s="16">
        <v>20300</v>
      </c>
      <c r="EH122" s="16">
        <v>168</v>
      </c>
      <c r="EI122" s="16">
        <v>1054784</v>
      </c>
      <c r="EJ122" s="16">
        <v>1054952</v>
      </c>
      <c r="EK122" s="16">
        <v>41794198</v>
      </c>
      <c r="EL122" s="16">
        <v>39323308</v>
      </c>
      <c r="EM122" s="16">
        <v>2470890</v>
      </c>
      <c r="EN122" s="18">
        <v>5.4</v>
      </c>
      <c r="EO122" s="16">
        <v>13343</v>
      </c>
      <c r="EP122" s="16">
        <v>0</v>
      </c>
      <c r="EQ122" s="16">
        <v>0</v>
      </c>
      <c r="ER122" s="16">
        <v>0</v>
      </c>
      <c r="ES122" s="16">
        <v>13343</v>
      </c>
      <c r="ET122" s="16">
        <v>13343</v>
      </c>
      <c r="EU122" s="16">
        <v>1054952</v>
      </c>
      <c r="EV122" s="16">
        <v>1068295</v>
      </c>
      <c r="EW122" s="16">
        <v>6749</v>
      </c>
      <c r="EX122" s="15">
        <v>321.11</v>
      </c>
      <c r="EY122" s="16">
        <v>2167171</v>
      </c>
      <c r="EZ122" s="16">
        <v>6749</v>
      </c>
      <c r="FA122" s="17">
        <v>35.04</v>
      </c>
      <c r="FB122" s="16">
        <v>236485</v>
      </c>
      <c r="FC122" s="16">
        <v>264</v>
      </c>
      <c r="FD122" s="17">
        <v>331.04</v>
      </c>
      <c r="FE122" s="16">
        <v>87395</v>
      </c>
      <c r="FF122" s="16">
        <v>9186</v>
      </c>
      <c r="FG122" s="16">
        <v>1152</v>
      </c>
      <c r="FH122" s="16">
        <v>97733</v>
      </c>
      <c r="FI122" s="16">
        <v>2167171</v>
      </c>
      <c r="FJ122" s="16">
        <v>236485</v>
      </c>
      <c r="FK122" s="16">
        <v>-308</v>
      </c>
      <c r="FL122" s="16">
        <v>209195</v>
      </c>
      <c r="FM122" s="16">
        <v>22304</v>
      </c>
      <c r="FN122" s="16">
        <v>22976</v>
      </c>
      <c r="FO122" s="16">
        <v>109085</v>
      </c>
      <c r="FP122" s="16">
        <v>2864641</v>
      </c>
      <c r="FQ122" s="16">
        <v>1068295</v>
      </c>
      <c r="FR122" s="16">
        <v>1796346</v>
      </c>
      <c r="FS122" s="15">
        <v>356.15</v>
      </c>
      <c r="FT122" s="16">
        <v>300</v>
      </c>
      <c r="FU122" s="16">
        <v>106845</v>
      </c>
      <c r="FV122" s="16">
        <v>1796346</v>
      </c>
      <c r="FW122" s="16">
        <v>0</v>
      </c>
      <c r="FX122" s="14">
        <v>17.5</v>
      </c>
      <c r="FY122" s="16">
        <v>7635</v>
      </c>
      <c r="FZ122" s="16">
        <v>133613</v>
      </c>
      <c r="GA122" s="14">
        <v>0</v>
      </c>
      <c r="GB122" s="16">
        <v>7413</v>
      </c>
      <c r="GC122" s="16">
        <v>0</v>
      </c>
      <c r="GD122" s="16">
        <v>133613</v>
      </c>
      <c r="GE122" s="16">
        <v>133613</v>
      </c>
      <c r="GF122" s="16">
        <v>3278762</v>
      </c>
      <c r="GG122" s="16">
        <v>2864641</v>
      </c>
      <c r="GH122" s="16">
        <v>0</v>
      </c>
      <c r="GI122" s="16">
        <v>414121</v>
      </c>
      <c r="GJ122" s="16">
        <v>195330444</v>
      </c>
      <c r="GK122" s="16">
        <v>193541981</v>
      </c>
      <c r="GL122" s="16">
        <v>1788463</v>
      </c>
      <c r="GM122" s="16">
        <v>193541981</v>
      </c>
      <c r="GN122" s="18">
        <v>9.1999999999999998E-3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886</v>
      </c>
      <c r="GU122" s="16">
        <v>685</v>
      </c>
      <c r="GV122" s="16">
        <v>201</v>
      </c>
      <c r="GW122" s="15">
        <v>356.15</v>
      </c>
      <c r="GX122" s="16">
        <v>71586</v>
      </c>
      <c r="GY122" s="15">
        <v>356.15</v>
      </c>
      <c r="GZ122" s="16">
        <v>10</v>
      </c>
      <c r="HA122" s="16">
        <v>3562</v>
      </c>
      <c r="HB122" s="15">
        <v>356.15</v>
      </c>
      <c r="HC122" s="16">
        <v>7635</v>
      </c>
      <c r="HD122" s="15">
        <v>0.11600000000000001</v>
      </c>
      <c r="HE122" s="16">
        <v>315549</v>
      </c>
      <c r="HF122" s="16">
        <v>71586</v>
      </c>
      <c r="HG122" s="16">
        <v>3562</v>
      </c>
      <c r="HH122" s="16">
        <v>240401</v>
      </c>
      <c r="HI122" s="16">
        <v>195330444</v>
      </c>
      <c r="HJ122" s="18">
        <v>1.2307399999999999</v>
      </c>
      <c r="HK122" s="18">
        <v>1.9617800000000001</v>
      </c>
      <c r="HL122" s="18">
        <v>0</v>
      </c>
      <c r="HM122" s="16">
        <v>195330444</v>
      </c>
      <c r="HN122" s="16">
        <v>0</v>
      </c>
      <c r="HO122" s="16">
        <v>7635</v>
      </c>
      <c r="HP122" s="17">
        <v>0</v>
      </c>
      <c r="HQ122" s="16">
        <v>0</v>
      </c>
      <c r="HR122" s="15">
        <v>356.15</v>
      </c>
      <c r="HS122" s="16">
        <v>0</v>
      </c>
      <c r="HT122" s="16">
        <v>414121</v>
      </c>
      <c r="HU122" s="16">
        <v>0</v>
      </c>
      <c r="HV122" s="16">
        <v>0</v>
      </c>
      <c r="HW122" s="16">
        <v>0</v>
      </c>
      <c r="HX122" s="16">
        <v>22889</v>
      </c>
      <c r="HY122" s="16">
        <v>71586</v>
      </c>
      <c r="HZ122" s="16">
        <v>3562</v>
      </c>
      <c r="IA122" s="16">
        <v>0</v>
      </c>
      <c r="IB122" s="16">
        <v>0</v>
      </c>
      <c r="IC122" s="16">
        <v>361862</v>
      </c>
      <c r="ID122" s="16">
        <v>1796346</v>
      </c>
      <c r="IE122" s="16">
        <v>0</v>
      </c>
      <c r="IF122" s="16">
        <v>0</v>
      </c>
      <c r="IG122" s="16">
        <v>0</v>
      </c>
      <c r="IH122" s="16">
        <v>0</v>
      </c>
      <c r="II122" s="16">
        <v>22889</v>
      </c>
      <c r="IJ122" s="16">
        <v>71586</v>
      </c>
      <c r="IK122" s="16">
        <v>3562</v>
      </c>
      <c r="IL122" s="16">
        <v>0</v>
      </c>
      <c r="IM122" s="16">
        <v>0</v>
      </c>
      <c r="IN122" s="16">
        <v>0</v>
      </c>
      <c r="IO122" s="16">
        <v>133613</v>
      </c>
      <c r="IP122" s="16">
        <v>1982218</v>
      </c>
      <c r="IQ122" s="16">
        <v>2259960</v>
      </c>
      <c r="IR122" s="16">
        <v>0</v>
      </c>
      <c r="IS122" s="16">
        <v>2259960</v>
      </c>
      <c r="IT122" s="19">
        <v>0.1</v>
      </c>
      <c r="IU122" s="16">
        <v>225996</v>
      </c>
      <c r="IV122" s="16">
        <v>195330444</v>
      </c>
      <c r="IW122" s="14">
        <v>296</v>
      </c>
      <c r="IX122" s="16">
        <v>659900</v>
      </c>
      <c r="IY122" s="16">
        <v>416026</v>
      </c>
      <c r="IZ122" s="16">
        <v>659900</v>
      </c>
      <c r="JA122" s="17">
        <v>0.25</v>
      </c>
      <c r="JB122" s="19">
        <v>0.15759999999999999</v>
      </c>
      <c r="JC122" s="16">
        <v>225996</v>
      </c>
      <c r="JD122" s="16">
        <v>35617</v>
      </c>
      <c r="JE122" s="17">
        <v>0.01</v>
      </c>
      <c r="JF122" s="16">
        <v>2335750</v>
      </c>
      <c r="JG122" s="16">
        <v>23358</v>
      </c>
      <c r="JH122" s="16">
        <v>225996</v>
      </c>
      <c r="JI122" s="16">
        <v>35617</v>
      </c>
      <c r="JJ122" s="16">
        <v>23358</v>
      </c>
      <c r="JK122" s="16">
        <v>167021</v>
      </c>
      <c r="JL122" s="16">
        <v>35617</v>
      </c>
      <c r="JM122" s="18">
        <v>0</v>
      </c>
      <c r="JN122" s="16">
        <v>0</v>
      </c>
      <c r="JO122" s="16">
        <v>23358</v>
      </c>
      <c r="JP122" s="16">
        <v>167021</v>
      </c>
      <c r="JQ122" s="16">
        <v>190379</v>
      </c>
      <c r="JR122" s="16">
        <v>2259960</v>
      </c>
      <c r="JS122" s="19">
        <v>0</v>
      </c>
      <c r="JT122" s="16">
        <v>0</v>
      </c>
      <c r="JU122" s="17">
        <v>0</v>
      </c>
      <c r="JV122" s="16">
        <v>2335750</v>
      </c>
      <c r="JW122" s="16">
        <v>0</v>
      </c>
      <c r="JX122" s="16">
        <v>0</v>
      </c>
      <c r="JY122" s="16">
        <v>0</v>
      </c>
      <c r="JZ122" s="16">
        <v>0</v>
      </c>
      <c r="KA122" s="16">
        <v>6669</v>
      </c>
      <c r="KB122" s="16">
        <v>6614</v>
      </c>
      <c r="KC122" s="16">
        <v>55</v>
      </c>
      <c r="KD122" s="16">
        <v>361862</v>
      </c>
      <c r="KE122" s="16">
        <v>55</v>
      </c>
      <c r="KF122" s="16">
        <v>361807</v>
      </c>
      <c r="KG122" s="16">
        <v>168</v>
      </c>
      <c r="KH122" s="16">
        <v>55</v>
      </c>
      <c r="KI122" s="16">
        <v>223</v>
      </c>
      <c r="KJ122" s="16">
        <v>1054784</v>
      </c>
      <c r="KK122" s="16">
        <v>361807</v>
      </c>
      <c r="KL122" s="18">
        <v>1416591</v>
      </c>
      <c r="KM122" s="16">
        <v>167021</v>
      </c>
      <c r="KN122" s="16">
        <v>0</v>
      </c>
      <c r="KO122" s="16">
        <v>0</v>
      </c>
      <c r="KP122" s="16">
        <v>0</v>
      </c>
      <c r="KQ122" s="16">
        <v>1583612</v>
      </c>
      <c r="KR122" s="16">
        <v>0</v>
      </c>
      <c r="KS122" s="16">
        <v>0</v>
      </c>
      <c r="KT122" s="16">
        <v>0</v>
      </c>
      <c r="KU122" s="16">
        <v>1583612</v>
      </c>
      <c r="KV122" s="16">
        <v>167021</v>
      </c>
      <c r="KW122" s="16">
        <v>1416591</v>
      </c>
      <c r="KX122" s="16">
        <v>195330444</v>
      </c>
      <c r="KY122" s="16">
        <v>7.2522799999999998</v>
      </c>
      <c r="KZ122" s="16">
        <v>167021</v>
      </c>
      <c r="LA122" s="16">
        <v>200592672</v>
      </c>
      <c r="LB122" s="16">
        <v>0.83264000000000005</v>
      </c>
      <c r="LC122" s="16">
        <v>7.2522799999999998</v>
      </c>
      <c r="LD122" s="16">
        <v>8.0849200000000003</v>
      </c>
      <c r="LE122" s="16">
        <v>107879</v>
      </c>
      <c r="LF122" s="16">
        <v>0</v>
      </c>
      <c r="LG122" s="16">
        <v>18860</v>
      </c>
      <c r="LH122" s="16">
        <v>20718</v>
      </c>
      <c r="LI122" s="16">
        <v>0</v>
      </c>
      <c r="LJ122" s="16">
        <v>9186</v>
      </c>
      <c r="LK122" s="16">
        <v>1152</v>
      </c>
      <c r="LL122" s="16">
        <v>22889</v>
      </c>
      <c r="LM122" s="16">
        <v>134906</v>
      </c>
      <c r="LN122" s="16">
        <v>1982218</v>
      </c>
      <c r="LO122" s="18">
        <v>134906</v>
      </c>
      <c r="LP122" s="16">
        <v>1847312</v>
      </c>
      <c r="LQ122" s="16">
        <v>3278762</v>
      </c>
      <c r="LR122" s="18">
        <v>0</v>
      </c>
      <c r="LS122" s="18">
        <v>0</v>
      </c>
      <c r="LT122" s="18">
        <v>190379</v>
      </c>
      <c r="LU122" s="16">
        <v>0</v>
      </c>
      <c r="LV122" s="16">
        <v>133613</v>
      </c>
      <c r="LW122" s="16">
        <v>0</v>
      </c>
      <c r="LX122" s="16">
        <v>0</v>
      </c>
      <c r="LY122" s="16">
        <v>0</v>
      </c>
      <c r="LZ122" s="16">
        <v>0</v>
      </c>
      <c r="MA122" s="16">
        <v>0</v>
      </c>
      <c r="MB122" s="16">
        <v>1583612</v>
      </c>
      <c r="MC122" s="16">
        <v>133613</v>
      </c>
      <c r="MD122" s="16">
        <v>0</v>
      </c>
      <c r="ME122" s="16">
        <v>23358</v>
      </c>
      <c r="MF122" s="16">
        <v>0</v>
      </c>
      <c r="MG122" s="16">
        <v>13343</v>
      </c>
      <c r="MH122" s="16">
        <v>223</v>
      </c>
      <c r="MI122" s="16">
        <v>0</v>
      </c>
      <c r="MJ122" s="16">
        <v>1754149</v>
      </c>
      <c r="MK122" s="16">
        <v>200592672</v>
      </c>
      <c r="ML122" s="16">
        <v>0</v>
      </c>
      <c r="MM122" s="16">
        <v>0</v>
      </c>
      <c r="MN122" s="16">
        <v>0</v>
      </c>
      <c r="MO122" s="16">
        <v>2335750</v>
      </c>
      <c r="MP122" s="16">
        <v>0</v>
      </c>
      <c r="MQ122" s="16">
        <v>0</v>
      </c>
      <c r="MR122" s="16">
        <v>0</v>
      </c>
      <c r="MS122" s="16">
        <v>0</v>
      </c>
      <c r="MT122" s="17">
        <v>0.01</v>
      </c>
      <c r="MU122" s="17">
        <v>0</v>
      </c>
      <c r="MV122" s="17">
        <v>0</v>
      </c>
      <c r="MW122" s="17">
        <v>0</v>
      </c>
      <c r="MX122" s="17">
        <v>0</v>
      </c>
      <c r="MY122" s="17">
        <v>0.01</v>
      </c>
      <c r="MZ122" s="16">
        <v>23358</v>
      </c>
      <c r="NA122" s="16">
        <v>0</v>
      </c>
      <c r="NB122" s="18">
        <v>0</v>
      </c>
      <c r="NC122" s="16">
        <v>0</v>
      </c>
      <c r="ND122" s="17">
        <v>23358</v>
      </c>
      <c r="NE122" s="16">
        <v>365000</v>
      </c>
      <c r="NF122" s="16">
        <v>0</v>
      </c>
      <c r="NG122" s="16">
        <v>66196</v>
      </c>
      <c r="NH122" s="16">
        <v>0</v>
      </c>
      <c r="NI122" s="16">
        <v>0</v>
      </c>
      <c r="NJ122" s="17">
        <v>0</v>
      </c>
      <c r="NK122" s="17">
        <v>0</v>
      </c>
    </row>
    <row r="123" spans="1:375" x14ac:dyDescent="0.55000000000000004">
      <c r="A123" s="13" t="s">
        <v>1188</v>
      </c>
      <c r="B123" s="13" t="s">
        <v>1254</v>
      </c>
      <c r="C123" s="13" t="s">
        <v>231</v>
      </c>
      <c r="D123" s="13" t="s">
        <v>232</v>
      </c>
      <c r="E123" s="14">
        <v>378</v>
      </c>
      <c r="F123" s="15">
        <v>5.8000000000000003E-2</v>
      </c>
      <c r="G123" s="16">
        <v>7413</v>
      </c>
      <c r="H123" s="16">
        <v>430</v>
      </c>
      <c r="I123" s="16">
        <v>6553</v>
      </c>
      <c r="J123" s="15">
        <v>5.8000000000000003E-2</v>
      </c>
      <c r="K123" s="16">
        <v>380</v>
      </c>
      <c r="L123" s="16">
        <v>7413</v>
      </c>
      <c r="M123" s="16">
        <v>222</v>
      </c>
      <c r="N123" s="16">
        <v>7635</v>
      </c>
      <c r="O123" s="17">
        <v>671</v>
      </c>
      <c r="P123" s="17">
        <v>35.520000000000003</v>
      </c>
      <c r="Q123" s="14">
        <v>378</v>
      </c>
      <c r="R123" s="17">
        <v>413.52</v>
      </c>
      <c r="S123" s="17">
        <v>0</v>
      </c>
      <c r="T123" s="17">
        <v>413.52</v>
      </c>
      <c r="U123" s="15">
        <v>23.15</v>
      </c>
      <c r="V123" s="15">
        <v>2.2189999999999999</v>
      </c>
      <c r="W123" s="15">
        <f>Data_AidAndLevy4[[#This Row],[L310]]*Data_AidAndLevy4[[#This Row],[L203]]</f>
        <v>16942.064999999999</v>
      </c>
      <c r="X123" s="17">
        <v>0.63</v>
      </c>
      <c r="Y123" s="17">
        <f>Data_AidAndLevy4[[#This Row],[L311]]*Data_AidAndLevy4[[#This Row],[L203]]</f>
        <v>4810.05</v>
      </c>
      <c r="Z123" s="15">
        <v>0</v>
      </c>
      <c r="AA123" s="15">
        <v>25.998999999999999</v>
      </c>
      <c r="AB123" s="17">
        <v>413.52</v>
      </c>
      <c r="AC123" s="15">
        <v>439.51900000000001</v>
      </c>
      <c r="AD123" s="17">
        <v>35.520000000000003</v>
      </c>
      <c r="AE123" s="15">
        <v>403.99900000000002</v>
      </c>
      <c r="AF123" s="16">
        <v>7635</v>
      </c>
      <c r="AG123" s="14">
        <v>378</v>
      </c>
      <c r="AH123" s="16">
        <v>2886030</v>
      </c>
      <c r="AI123" s="16">
        <v>2855488</v>
      </c>
      <c r="AJ123" s="17">
        <v>1.01</v>
      </c>
      <c r="AK123" s="16">
        <v>2884043</v>
      </c>
      <c r="AL123" s="16">
        <v>2886030</v>
      </c>
      <c r="AM123" s="16">
        <v>0</v>
      </c>
      <c r="AN123" s="16">
        <v>7635</v>
      </c>
      <c r="AO123" s="15">
        <v>25.998999999999999</v>
      </c>
      <c r="AP123" s="16">
        <v>198502</v>
      </c>
      <c r="AQ123" s="16">
        <v>7635</v>
      </c>
      <c r="AR123" s="17">
        <v>35.520000000000003</v>
      </c>
      <c r="AS123" s="16">
        <v>271195</v>
      </c>
      <c r="AT123" s="17">
        <v>690.07</v>
      </c>
      <c r="AU123" s="14">
        <v>378</v>
      </c>
      <c r="AV123" s="16">
        <v>260846</v>
      </c>
      <c r="AW123" s="16">
        <v>258469</v>
      </c>
      <c r="AX123" s="16">
        <v>260846</v>
      </c>
      <c r="AY123" s="16">
        <v>0</v>
      </c>
      <c r="AZ123" s="16">
        <v>260846</v>
      </c>
      <c r="BA123" s="16">
        <v>260846</v>
      </c>
      <c r="BB123" s="17">
        <v>66.739999999999995</v>
      </c>
      <c r="BC123" s="14">
        <v>378</v>
      </c>
      <c r="BD123" s="16">
        <v>25228</v>
      </c>
      <c r="BE123" s="16">
        <v>24876</v>
      </c>
      <c r="BF123" s="16">
        <v>25228</v>
      </c>
      <c r="BG123" s="16">
        <v>0</v>
      </c>
      <c r="BH123" s="16">
        <v>25228</v>
      </c>
      <c r="BI123" s="16">
        <v>25228</v>
      </c>
      <c r="BJ123" s="17">
        <v>80.61</v>
      </c>
      <c r="BK123" s="14">
        <v>378</v>
      </c>
      <c r="BL123" s="16">
        <v>30471</v>
      </c>
      <c r="BM123" s="16">
        <v>30146</v>
      </c>
      <c r="BN123" s="16">
        <v>30471</v>
      </c>
      <c r="BO123" s="16">
        <v>0</v>
      </c>
      <c r="BP123" s="16">
        <v>30471</v>
      </c>
      <c r="BQ123" s="16">
        <v>30471</v>
      </c>
      <c r="BR123" s="17">
        <v>368.53</v>
      </c>
      <c r="BS123" s="14">
        <v>378</v>
      </c>
      <c r="BT123" s="16">
        <v>139304</v>
      </c>
      <c r="BU123" s="16">
        <v>137825</v>
      </c>
      <c r="BV123" s="16">
        <v>139304</v>
      </c>
      <c r="BW123" s="16">
        <v>0</v>
      </c>
      <c r="BX123" s="16">
        <v>139304</v>
      </c>
      <c r="BY123" s="16">
        <v>139304</v>
      </c>
      <c r="BZ123" s="17">
        <v>343.89</v>
      </c>
      <c r="CA123" s="17">
        <v>413.52</v>
      </c>
      <c r="CB123" s="16">
        <v>142205</v>
      </c>
      <c r="CC123" s="16">
        <v>142787</v>
      </c>
      <c r="CD123" s="16">
        <v>0</v>
      </c>
      <c r="CE123" s="16">
        <v>142787</v>
      </c>
      <c r="CF123" s="16">
        <v>142205</v>
      </c>
      <c r="CG123" s="16">
        <v>582</v>
      </c>
      <c r="CH123" s="14">
        <v>378</v>
      </c>
      <c r="CI123" s="16">
        <v>8</v>
      </c>
      <c r="CJ123" s="14">
        <v>0</v>
      </c>
      <c r="CK123" s="16">
        <v>386</v>
      </c>
      <c r="CL123" s="17">
        <v>62.52</v>
      </c>
      <c r="CM123" s="16">
        <v>24133</v>
      </c>
      <c r="CN123" s="16">
        <v>386</v>
      </c>
      <c r="CO123" s="17">
        <v>70.03</v>
      </c>
      <c r="CP123" s="16">
        <v>27032</v>
      </c>
      <c r="CQ123" s="17">
        <v>0</v>
      </c>
      <c r="CR123" s="17">
        <v>343.89</v>
      </c>
      <c r="CS123" s="16">
        <v>0</v>
      </c>
      <c r="CT123" s="17">
        <v>36.43</v>
      </c>
      <c r="CU123" s="17">
        <v>413.52</v>
      </c>
      <c r="CV123" s="16">
        <v>15065</v>
      </c>
      <c r="CW123" s="16">
        <v>15139</v>
      </c>
      <c r="CX123" s="16">
        <v>15065</v>
      </c>
      <c r="CY123" s="16">
        <v>74</v>
      </c>
      <c r="CZ123" s="16">
        <v>15065</v>
      </c>
      <c r="DA123" s="16">
        <v>15139</v>
      </c>
      <c r="DB123" s="17">
        <v>4.33</v>
      </c>
      <c r="DC123" s="17">
        <v>413.52</v>
      </c>
      <c r="DD123" s="16">
        <v>1791</v>
      </c>
      <c r="DE123" s="16">
        <v>1799</v>
      </c>
      <c r="DF123" s="16">
        <v>1791</v>
      </c>
      <c r="DG123" s="16">
        <v>8</v>
      </c>
      <c r="DH123" s="16">
        <v>1791</v>
      </c>
      <c r="DI123" s="16">
        <v>1799</v>
      </c>
      <c r="DJ123" s="16">
        <v>2886030</v>
      </c>
      <c r="DK123" s="16">
        <v>0</v>
      </c>
      <c r="DL123" s="16">
        <v>198502</v>
      </c>
      <c r="DM123" s="16">
        <v>271195</v>
      </c>
      <c r="DN123" s="16">
        <v>260846</v>
      </c>
      <c r="DO123" s="16">
        <v>25228</v>
      </c>
      <c r="DP123" s="16">
        <v>30471</v>
      </c>
      <c r="DQ123" s="16">
        <v>139304</v>
      </c>
      <c r="DR123" s="16">
        <v>142205</v>
      </c>
      <c r="DS123" s="16">
        <v>582</v>
      </c>
      <c r="DT123" s="16">
        <v>24133</v>
      </c>
      <c r="DU123" s="16">
        <v>27032</v>
      </c>
      <c r="DV123" s="16">
        <v>0</v>
      </c>
      <c r="DW123" s="16">
        <v>15139</v>
      </c>
      <c r="DX123" s="16">
        <v>1799</v>
      </c>
      <c r="DY123" s="16">
        <v>30756</v>
      </c>
      <c r="DZ123" s="16">
        <v>140106</v>
      </c>
      <c r="EA123" s="16">
        <v>430</v>
      </c>
      <c r="EB123" s="16">
        <v>4132246</v>
      </c>
      <c r="EC123" s="16">
        <v>282516599</v>
      </c>
      <c r="ED123" s="18">
        <v>5.4</v>
      </c>
      <c r="EE123" s="16">
        <v>1525590</v>
      </c>
      <c r="EF123" s="16">
        <v>93561</v>
      </c>
      <c r="EG123" s="16">
        <v>95468</v>
      </c>
      <c r="EH123" s="16">
        <v>-1907</v>
      </c>
      <c r="EI123" s="16">
        <v>1525590</v>
      </c>
      <c r="EJ123" s="16">
        <v>1523683</v>
      </c>
      <c r="EK123" s="16">
        <v>30902101</v>
      </c>
      <c r="EL123" s="16">
        <v>28314175</v>
      </c>
      <c r="EM123" s="16">
        <v>2587926</v>
      </c>
      <c r="EN123" s="18">
        <v>5.4</v>
      </c>
      <c r="EO123" s="16">
        <v>13975</v>
      </c>
      <c r="EP123" s="16">
        <v>0</v>
      </c>
      <c r="EQ123" s="16">
        <v>0</v>
      </c>
      <c r="ER123" s="16">
        <v>0</v>
      </c>
      <c r="ES123" s="16">
        <v>13975</v>
      </c>
      <c r="ET123" s="16">
        <v>13975</v>
      </c>
      <c r="EU123" s="16">
        <v>1523683</v>
      </c>
      <c r="EV123" s="16">
        <v>1537658</v>
      </c>
      <c r="EW123" s="16">
        <v>6749</v>
      </c>
      <c r="EX123" s="15">
        <v>403.99900000000002</v>
      </c>
      <c r="EY123" s="16">
        <v>2726589</v>
      </c>
      <c r="EZ123" s="16">
        <v>6749</v>
      </c>
      <c r="FA123" s="17">
        <v>35.520000000000003</v>
      </c>
      <c r="FB123" s="16">
        <v>239724</v>
      </c>
      <c r="FC123" s="16">
        <v>264</v>
      </c>
      <c r="FD123" s="17">
        <v>413.52</v>
      </c>
      <c r="FE123" s="16">
        <v>109169</v>
      </c>
      <c r="FF123" s="16">
        <v>15139</v>
      </c>
      <c r="FG123" s="16">
        <v>1799</v>
      </c>
      <c r="FH123" s="16">
        <v>126107</v>
      </c>
      <c r="FI123" s="16">
        <v>2726589</v>
      </c>
      <c r="FJ123" s="16">
        <v>239724</v>
      </c>
      <c r="FK123" s="16">
        <v>380</v>
      </c>
      <c r="FL123" s="16">
        <v>260846</v>
      </c>
      <c r="FM123" s="16">
        <v>25228</v>
      </c>
      <c r="FN123" s="16">
        <v>30471</v>
      </c>
      <c r="FO123" s="16">
        <v>139304</v>
      </c>
      <c r="FP123" s="16">
        <v>3548649</v>
      </c>
      <c r="FQ123" s="16">
        <v>1537658</v>
      </c>
      <c r="FR123" s="16">
        <v>2010991</v>
      </c>
      <c r="FS123" s="15">
        <v>439.51900000000001</v>
      </c>
      <c r="FT123" s="16">
        <v>300</v>
      </c>
      <c r="FU123" s="16">
        <v>131856</v>
      </c>
      <c r="FV123" s="16">
        <v>2010991</v>
      </c>
      <c r="FW123" s="16">
        <v>0</v>
      </c>
      <c r="FX123" s="14">
        <v>13</v>
      </c>
      <c r="FY123" s="16">
        <v>7635</v>
      </c>
      <c r="FZ123" s="16">
        <v>99255</v>
      </c>
      <c r="GA123" s="14">
        <v>0</v>
      </c>
      <c r="GB123" s="16">
        <v>7413</v>
      </c>
      <c r="GC123" s="16">
        <v>0</v>
      </c>
      <c r="GD123" s="16">
        <v>99255</v>
      </c>
      <c r="GE123" s="16">
        <v>99255</v>
      </c>
      <c r="GF123" s="16">
        <v>4132246</v>
      </c>
      <c r="GG123" s="16">
        <v>3548649</v>
      </c>
      <c r="GH123" s="16">
        <v>0</v>
      </c>
      <c r="GI123" s="16">
        <v>583597</v>
      </c>
      <c r="GJ123" s="16">
        <v>282516599</v>
      </c>
      <c r="GK123" s="16">
        <v>277824071</v>
      </c>
      <c r="GL123" s="16">
        <v>4692528</v>
      </c>
      <c r="GM123" s="16">
        <v>277824071</v>
      </c>
      <c r="GN123" s="18">
        <v>1.6899999999999998E-2</v>
      </c>
      <c r="GO123" s="16">
        <v>5499</v>
      </c>
      <c r="GP123" s="16">
        <v>93</v>
      </c>
      <c r="GQ123" s="16">
        <v>5499</v>
      </c>
      <c r="GR123" s="16">
        <v>93</v>
      </c>
      <c r="GS123" s="16">
        <v>5406</v>
      </c>
      <c r="GT123" s="16">
        <v>886</v>
      </c>
      <c r="GU123" s="16">
        <v>685</v>
      </c>
      <c r="GV123" s="16">
        <v>201</v>
      </c>
      <c r="GW123" s="15">
        <v>439.51900000000001</v>
      </c>
      <c r="GX123" s="16">
        <v>88343</v>
      </c>
      <c r="GY123" s="15">
        <v>439.51900000000001</v>
      </c>
      <c r="GZ123" s="16">
        <v>10</v>
      </c>
      <c r="HA123" s="16">
        <v>4395</v>
      </c>
      <c r="HB123" s="15">
        <v>439.51900000000001</v>
      </c>
      <c r="HC123" s="16">
        <v>7635</v>
      </c>
      <c r="HD123" s="15">
        <v>0.11600000000000001</v>
      </c>
      <c r="HE123" s="16">
        <v>389414</v>
      </c>
      <c r="HF123" s="16">
        <v>88343</v>
      </c>
      <c r="HG123" s="16">
        <v>4395</v>
      </c>
      <c r="HH123" s="16">
        <v>296676</v>
      </c>
      <c r="HI123" s="16">
        <v>282516599</v>
      </c>
      <c r="HJ123" s="18">
        <v>1.0501199999999999</v>
      </c>
      <c r="HK123" s="18">
        <v>1.9617800000000001</v>
      </c>
      <c r="HL123" s="18">
        <v>0</v>
      </c>
      <c r="HM123" s="16">
        <v>282516599</v>
      </c>
      <c r="HN123" s="16">
        <v>0</v>
      </c>
      <c r="HO123" s="16">
        <v>7635</v>
      </c>
      <c r="HP123" s="17">
        <v>0</v>
      </c>
      <c r="HQ123" s="16">
        <v>0</v>
      </c>
      <c r="HR123" s="15">
        <v>439.51900000000001</v>
      </c>
      <c r="HS123" s="16">
        <v>0</v>
      </c>
      <c r="HT123" s="16">
        <v>583597</v>
      </c>
      <c r="HU123" s="16">
        <v>5406</v>
      </c>
      <c r="HV123" s="16">
        <v>0</v>
      </c>
      <c r="HW123" s="16">
        <v>0</v>
      </c>
      <c r="HX123" s="16">
        <v>30756</v>
      </c>
      <c r="HY123" s="16">
        <v>88343</v>
      </c>
      <c r="HZ123" s="16">
        <v>4395</v>
      </c>
      <c r="IA123" s="16">
        <v>0</v>
      </c>
      <c r="IB123" s="16">
        <v>0</v>
      </c>
      <c r="IC123" s="16">
        <v>516209</v>
      </c>
      <c r="ID123" s="16">
        <v>2010991</v>
      </c>
      <c r="IE123" s="16">
        <v>0</v>
      </c>
      <c r="IF123" s="16">
        <v>5406</v>
      </c>
      <c r="IG123" s="16">
        <v>0</v>
      </c>
      <c r="IH123" s="16">
        <v>0</v>
      </c>
      <c r="II123" s="16">
        <v>30756</v>
      </c>
      <c r="IJ123" s="16">
        <v>88343</v>
      </c>
      <c r="IK123" s="16">
        <v>4395</v>
      </c>
      <c r="IL123" s="16">
        <v>0</v>
      </c>
      <c r="IM123" s="16">
        <v>0</v>
      </c>
      <c r="IN123" s="16">
        <v>0</v>
      </c>
      <c r="IO123" s="16">
        <v>99255</v>
      </c>
      <c r="IP123" s="16">
        <v>2177634</v>
      </c>
      <c r="IQ123" s="16">
        <v>2886030</v>
      </c>
      <c r="IR123" s="16">
        <v>0</v>
      </c>
      <c r="IS123" s="16">
        <v>2886030</v>
      </c>
      <c r="IT123" s="19">
        <v>0.1</v>
      </c>
      <c r="IU123" s="16">
        <v>288603</v>
      </c>
      <c r="IV123" s="16">
        <v>282516599</v>
      </c>
      <c r="IW123" s="14">
        <v>378</v>
      </c>
      <c r="IX123" s="16">
        <v>747398</v>
      </c>
      <c r="IY123" s="16">
        <v>416026</v>
      </c>
      <c r="IZ123" s="16">
        <v>747398</v>
      </c>
      <c r="JA123" s="17">
        <v>0.25</v>
      </c>
      <c r="JB123" s="19">
        <v>0.13919999999999999</v>
      </c>
      <c r="JC123" s="16">
        <v>288603</v>
      </c>
      <c r="JD123" s="16">
        <v>40174</v>
      </c>
      <c r="JE123" s="17">
        <v>0.03</v>
      </c>
      <c r="JF123" s="16">
        <v>2086324</v>
      </c>
      <c r="JG123" s="16">
        <v>62590</v>
      </c>
      <c r="JH123" s="16">
        <v>288603</v>
      </c>
      <c r="JI123" s="16">
        <v>40174</v>
      </c>
      <c r="JJ123" s="16">
        <v>62590</v>
      </c>
      <c r="JK123" s="16">
        <v>185839</v>
      </c>
      <c r="JL123" s="16">
        <v>40174</v>
      </c>
      <c r="JM123" s="18">
        <v>0</v>
      </c>
      <c r="JN123" s="16">
        <v>0</v>
      </c>
      <c r="JO123" s="16">
        <v>62590</v>
      </c>
      <c r="JP123" s="16">
        <v>185839</v>
      </c>
      <c r="JQ123" s="16">
        <v>248429</v>
      </c>
      <c r="JR123" s="16">
        <v>2886030</v>
      </c>
      <c r="JS123" s="19">
        <v>0</v>
      </c>
      <c r="JT123" s="16">
        <v>0</v>
      </c>
      <c r="JU123" s="17">
        <v>0</v>
      </c>
      <c r="JV123" s="16">
        <v>2086324</v>
      </c>
      <c r="JW123" s="16">
        <v>0</v>
      </c>
      <c r="JX123" s="16">
        <v>0</v>
      </c>
      <c r="JY123" s="16">
        <v>0</v>
      </c>
      <c r="JZ123" s="16">
        <v>0</v>
      </c>
      <c r="KA123" s="16">
        <v>32750</v>
      </c>
      <c r="KB123" s="16">
        <v>33418</v>
      </c>
      <c r="KC123" s="16">
        <v>-668</v>
      </c>
      <c r="KD123" s="16">
        <v>516209</v>
      </c>
      <c r="KE123" s="16">
        <v>-668</v>
      </c>
      <c r="KF123" s="16">
        <v>516877</v>
      </c>
      <c r="KG123" s="16">
        <v>-1907</v>
      </c>
      <c r="KH123" s="16">
        <v>-668</v>
      </c>
      <c r="KI123" s="16">
        <v>-2575</v>
      </c>
      <c r="KJ123" s="16">
        <v>1525590</v>
      </c>
      <c r="KK123" s="16">
        <v>516877</v>
      </c>
      <c r="KL123" s="18">
        <v>2042467</v>
      </c>
      <c r="KM123" s="16">
        <v>185839</v>
      </c>
      <c r="KN123" s="16">
        <v>0</v>
      </c>
      <c r="KO123" s="16">
        <v>0</v>
      </c>
      <c r="KP123" s="16">
        <v>0</v>
      </c>
      <c r="KQ123" s="16">
        <v>2228306</v>
      </c>
      <c r="KR123" s="16">
        <v>315000</v>
      </c>
      <c r="KS123" s="16">
        <v>0</v>
      </c>
      <c r="KT123" s="16">
        <v>0</v>
      </c>
      <c r="KU123" s="16">
        <v>2543306</v>
      </c>
      <c r="KV123" s="16">
        <v>185839</v>
      </c>
      <c r="KW123" s="16">
        <v>2357467</v>
      </c>
      <c r="KX123" s="16">
        <v>282516599</v>
      </c>
      <c r="KY123" s="16">
        <v>8.3445300000000007</v>
      </c>
      <c r="KZ123" s="16">
        <v>185839</v>
      </c>
      <c r="LA123" s="16">
        <v>286739135</v>
      </c>
      <c r="LB123" s="16">
        <v>0.64810999999999996</v>
      </c>
      <c r="LC123" s="16">
        <v>8.3445300000000007</v>
      </c>
      <c r="LD123" s="16">
        <v>8.9926399999999997</v>
      </c>
      <c r="LE123" s="16">
        <v>142205</v>
      </c>
      <c r="LF123" s="16">
        <v>582</v>
      </c>
      <c r="LG123" s="16">
        <v>24133</v>
      </c>
      <c r="LH123" s="16">
        <v>27032</v>
      </c>
      <c r="LI123" s="16">
        <v>0</v>
      </c>
      <c r="LJ123" s="16">
        <v>15139</v>
      </c>
      <c r="LK123" s="16">
        <v>1799</v>
      </c>
      <c r="LL123" s="16">
        <v>30756</v>
      </c>
      <c r="LM123" s="16">
        <v>180134</v>
      </c>
      <c r="LN123" s="16">
        <v>2177634</v>
      </c>
      <c r="LO123" s="18">
        <v>180134</v>
      </c>
      <c r="LP123" s="16">
        <v>1997500</v>
      </c>
      <c r="LQ123" s="16">
        <v>4132246</v>
      </c>
      <c r="LR123" s="18">
        <v>0</v>
      </c>
      <c r="LS123" s="18">
        <v>0</v>
      </c>
      <c r="LT123" s="18">
        <v>248429</v>
      </c>
      <c r="LU123" s="16">
        <v>0</v>
      </c>
      <c r="LV123" s="16">
        <v>99255</v>
      </c>
      <c r="LW123" s="16">
        <v>0</v>
      </c>
      <c r="LX123" s="16">
        <v>0</v>
      </c>
      <c r="LY123" s="16">
        <v>0</v>
      </c>
      <c r="LZ123" s="16">
        <v>0</v>
      </c>
      <c r="MA123" s="16">
        <v>0</v>
      </c>
      <c r="MB123" s="16">
        <v>2228306</v>
      </c>
      <c r="MC123" s="16">
        <v>99255</v>
      </c>
      <c r="MD123" s="16">
        <v>0</v>
      </c>
      <c r="ME123" s="16">
        <v>62590</v>
      </c>
      <c r="MF123" s="16">
        <v>0</v>
      </c>
      <c r="MG123" s="16">
        <v>13975</v>
      </c>
      <c r="MH123" s="16">
        <v>-2575</v>
      </c>
      <c r="MI123" s="16">
        <v>0</v>
      </c>
      <c r="MJ123" s="16">
        <v>2401551</v>
      </c>
      <c r="MK123" s="16">
        <v>286739135</v>
      </c>
      <c r="ML123" s="16">
        <v>1</v>
      </c>
      <c r="MM123" s="16">
        <v>286739</v>
      </c>
      <c r="MN123" s="16">
        <v>0.01</v>
      </c>
      <c r="MO123" s="16">
        <v>2086324</v>
      </c>
      <c r="MP123" s="16">
        <v>20863</v>
      </c>
      <c r="MQ123" s="16">
        <v>286739</v>
      </c>
      <c r="MR123" s="16">
        <v>20863</v>
      </c>
      <c r="MS123" s="16">
        <v>265876</v>
      </c>
      <c r="MT123" s="17">
        <v>0.03</v>
      </c>
      <c r="MU123" s="17">
        <v>0</v>
      </c>
      <c r="MV123" s="17">
        <v>0</v>
      </c>
      <c r="MW123" s="17">
        <v>0</v>
      </c>
      <c r="MX123" s="17">
        <v>0.01</v>
      </c>
      <c r="MY123" s="17">
        <v>0.04</v>
      </c>
      <c r="MZ123" s="16">
        <v>62590</v>
      </c>
      <c r="NA123" s="16">
        <v>0</v>
      </c>
      <c r="NB123" s="18">
        <v>0</v>
      </c>
      <c r="NC123" s="16">
        <v>0</v>
      </c>
      <c r="ND123" s="17">
        <v>62590</v>
      </c>
      <c r="NE123" s="16">
        <v>375000</v>
      </c>
      <c r="NF123" s="16">
        <v>0</v>
      </c>
      <c r="NG123" s="16">
        <v>94624</v>
      </c>
      <c r="NH123" s="16">
        <v>0</v>
      </c>
      <c r="NI123" s="16">
        <v>0</v>
      </c>
      <c r="NJ123" s="17">
        <v>0</v>
      </c>
      <c r="NK123" s="17">
        <v>658738</v>
      </c>
    </row>
    <row r="124" spans="1:375" x14ac:dyDescent="0.55000000000000004">
      <c r="A124" s="13" t="s">
        <v>1188</v>
      </c>
      <c r="B124" s="13" t="s">
        <v>1267</v>
      </c>
      <c r="C124" s="13" t="s">
        <v>285</v>
      </c>
      <c r="D124" s="13" t="s">
        <v>286</v>
      </c>
      <c r="E124" s="14">
        <v>1185</v>
      </c>
      <c r="F124" s="15">
        <v>-1</v>
      </c>
      <c r="G124" s="16">
        <v>7452</v>
      </c>
      <c r="H124" s="16">
        <v>-7452</v>
      </c>
      <c r="I124" s="16">
        <v>6553</v>
      </c>
      <c r="J124" s="15">
        <v>-1</v>
      </c>
      <c r="K124" s="16">
        <v>-6553</v>
      </c>
      <c r="L124" s="16">
        <v>7452</v>
      </c>
      <c r="M124" s="16">
        <v>222</v>
      </c>
      <c r="N124" s="16">
        <v>7674</v>
      </c>
      <c r="O124" s="17">
        <v>645.36</v>
      </c>
      <c r="P124" s="17">
        <v>163.86</v>
      </c>
      <c r="Q124" s="14">
        <v>1185</v>
      </c>
      <c r="R124" s="17">
        <v>1348.86</v>
      </c>
      <c r="S124" s="17">
        <v>0</v>
      </c>
      <c r="T124" s="17">
        <v>1348.86</v>
      </c>
      <c r="U124" s="15">
        <v>12.53</v>
      </c>
      <c r="V124" s="15">
        <v>6.3029999999999999</v>
      </c>
      <c r="W124" s="15">
        <f>Data_AidAndLevy4[[#This Row],[L310]]*Data_AidAndLevy4[[#This Row],[L203]]</f>
        <v>48369.222000000002</v>
      </c>
      <c r="X124" s="17">
        <v>6.76</v>
      </c>
      <c r="Y124" s="17">
        <f>Data_AidAndLevy4[[#This Row],[L311]]*Data_AidAndLevy4[[#This Row],[L203]]</f>
        <v>51876.24</v>
      </c>
      <c r="Z124" s="15">
        <v>0</v>
      </c>
      <c r="AA124" s="15">
        <v>25.593</v>
      </c>
      <c r="AB124" s="17">
        <v>1348.86</v>
      </c>
      <c r="AC124" s="15">
        <v>1374.453</v>
      </c>
      <c r="AD124" s="17">
        <v>163.86</v>
      </c>
      <c r="AE124" s="15">
        <v>1210.5930000000001</v>
      </c>
      <c r="AF124" s="16">
        <v>7674</v>
      </c>
      <c r="AG124" s="14">
        <v>1185</v>
      </c>
      <c r="AH124" s="16">
        <v>9093690</v>
      </c>
      <c r="AI124" s="16">
        <v>8848505</v>
      </c>
      <c r="AJ124" s="17">
        <v>1.01</v>
      </c>
      <c r="AK124" s="16">
        <v>8936990</v>
      </c>
      <c r="AL124" s="16">
        <v>9093690</v>
      </c>
      <c r="AM124" s="16">
        <v>0</v>
      </c>
      <c r="AN124" s="16">
        <v>7674</v>
      </c>
      <c r="AO124" s="15">
        <v>25.593</v>
      </c>
      <c r="AP124" s="16">
        <v>196401</v>
      </c>
      <c r="AQ124" s="16">
        <v>7674</v>
      </c>
      <c r="AR124" s="17">
        <v>163.86</v>
      </c>
      <c r="AS124" s="16">
        <v>1257462</v>
      </c>
      <c r="AT124" s="17">
        <v>664.43</v>
      </c>
      <c r="AU124" s="14">
        <v>1185</v>
      </c>
      <c r="AV124" s="16">
        <v>787350</v>
      </c>
      <c r="AW124" s="16">
        <v>766300</v>
      </c>
      <c r="AX124" s="16">
        <v>787350</v>
      </c>
      <c r="AY124" s="16">
        <v>0</v>
      </c>
      <c r="AZ124" s="16">
        <v>787350</v>
      </c>
      <c r="BA124" s="16">
        <v>787350</v>
      </c>
      <c r="BB124" s="17">
        <v>75.55</v>
      </c>
      <c r="BC124" s="14">
        <v>1185</v>
      </c>
      <c r="BD124" s="16">
        <v>89527</v>
      </c>
      <c r="BE124" s="16">
        <v>87143</v>
      </c>
      <c r="BF124" s="16">
        <v>89527</v>
      </c>
      <c r="BG124" s="16">
        <v>0</v>
      </c>
      <c r="BH124" s="16">
        <v>89527</v>
      </c>
      <c r="BI124" s="16">
        <v>89527</v>
      </c>
      <c r="BJ124" s="17">
        <v>81.86</v>
      </c>
      <c r="BK124" s="14">
        <v>1185</v>
      </c>
      <c r="BL124" s="16">
        <v>97004</v>
      </c>
      <c r="BM124" s="16">
        <v>94410</v>
      </c>
      <c r="BN124" s="16">
        <v>97004</v>
      </c>
      <c r="BO124" s="16">
        <v>0</v>
      </c>
      <c r="BP124" s="16">
        <v>97004</v>
      </c>
      <c r="BQ124" s="16">
        <v>97004</v>
      </c>
      <c r="BR124" s="17">
        <v>368.53</v>
      </c>
      <c r="BS124" s="14">
        <v>1185</v>
      </c>
      <c r="BT124" s="16">
        <v>436708</v>
      </c>
      <c r="BU124" s="16">
        <v>424852</v>
      </c>
      <c r="BV124" s="16">
        <v>436708</v>
      </c>
      <c r="BW124" s="16">
        <v>0</v>
      </c>
      <c r="BX124" s="16">
        <v>436708</v>
      </c>
      <c r="BY124" s="16">
        <v>436708</v>
      </c>
      <c r="BZ124" s="17">
        <v>343.89</v>
      </c>
      <c r="CA124" s="17">
        <v>1348.86</v>
      </c>
      <c r="CB124" s="16">
        <v>463859</v>
      </c>
      <c r="CC124" s="16">
        <v>455845</v>
      </c>
      <c r="CD124" s="16">
        <v>0</v>
      </c>
      <c r="CE124" s="16">
        <v>455845</v>
      </c>
      <c r="CF124" s="16">
        <v>463859</v>
      </c>
      <c r="CG124" s="16">
        <v>0</v>
      </c>
      <c r="CH124" s="14">
        <v>1185</v>
      </c>
      <c r="CI124" s="16">
        <v>2</v>
      </c>
      <c r="CJ124" s="14">
        <v>0</v>
      </c>
      <c r="CK124" s="16">
        <v>1187</v>
      </c>
      <c r="CL124" s="17">
        <v>62.52</v>
      </c>
      <c r="CM124" s="16">
        <v>74211</v>
      </c>
      <c r="CN124" s="16">
        <v>1187</v>
      </c>
      <c r="CO124" s="17">
        <v>70.03</v>
      </c>
      <c r="CP124" s="16">
        <v>83126</v>
      </c>
      <c r="CQ124" s="17">
        <v>0</v>
      </c>
      <c r="CR124" s="17">
        <v>343.89</v>
      </c>
      <c r="CS124" s="16">
        <v>0</v>
      </c>
      <c r="CT124" s="17">
        <v>36.43</v>
      </c>
      <c r="CU124" s="17">
        <v>1348.86</v>
      </c>
      <c r="CV124" s="16">
        <v>49139</v>
      </c>
      <c r="CW124" s="16">
        <v>48330</v>
      </c>
      <c r="CX124" s="16">
        <v>49139</v>
      </c>
      <c r="CY124" s="16">
        <v>0</v>
      </c>
      <c r="CZ124" s="16">
        <v>49139</v>
      </c>
      <c r="DA124" s="16">
        <v>49139</v>
      </c>
      <c r="DB124" s="17">
        <v>4.33</v>
      </c>
      <c r="DC124" s="17">
        <v>1348.86</v>
      </c>
      <c r="DD124" s="16">
        <v>5841</v>
      </c>
      <c r="DE124" s="16">
        <v>5743</v>
      </c>
      <c r="DF124" s="16">
        <v>5841</v>
      </c>
      <c r="DG124" s="16">
        <v>0</v>
      </c>
      <c r="DH124" s="16">
        <v>5841</v>
      </c>
      <c r="DI124" s="16">
        <v>5841</v>
      </c>
      <c r="DJ124" s="16">
        <v>9093690</v>
      </c>
      <c r="DK124" s="16">
        <v>0</v>
      </c>
      <c r="DL124" s="16">
        <v>196401</v>
      </c>
      <c r="DM124" s="16">
        <v>1257462</v>
      </c>
      <c r="DN124" s="16">
        <v>787350</v>
      </c>
      <c r="DO124" s="16">
        <v>89527</v>
      </c>
      <c r="DP124" s="16">
        <v>97004</v>
      </c>
      <c r="DQ124" s="16">
        <v>436708</v>
      </c>
      <c r="DR124" s="16">
        <v>463859</v>
      </c>
      <c r="DS124" s="16">
        <v>0</v>
      </c>
      <c r="DT124" s="16">
        <v>74211</v>
      </c>
      <c r="DU124" s="16">
        <v>83126</v>
      </c>
      <c r="DV124" s="16">
        <v>0</v>
      </c>
      <c r="DW124" s="16">
        <v>49139</v>
      </c>
      <c r="DX124" s="16">
        <v>5841</v>
      </c>
      <c r="DY124" s="16">
        <v>103986</v>
      </c>
      <c r="DZ124" s="16">
        <v>441531</v>
      </c>
      <c r="EA124" s="16">
        <v>-7452</v>
      </c>
      <c r="EB124" s="16">
        <v>12964411</v>
      </c>
      <c r="EC124" s="16">
        <v>622272667</v>
      </c>
      <c r="ED124" s="18">
        <v>5.4</v>
      </c>
      <c r="EE124" s="16">
        <v>3360272</v>
      </c>
      <c r="EF124" s="16">
        <v>113400</v>
      </c>
      <c r="EG124" s="16">
        <v>111179</v>
      </c>
      <c r="EH124" s="16">
        <v>2221</v>
      </c>
      <c r="EI124" s="16">
        <v>3360272</v>
      </c>
      <c r="EJ124" s="16">
        <v>3362493</v>
      </c>
      <c r="EK124" s="16">
        <v>206897925</v>
      </c>
      <c r="EL124" s="16">
        <v>195625174</v>
      </c>
      <c r="EM124" s="16">
        <v>11272751</v>
      </c>
      <c r="EN124" s="18">
        <v>5.4</v>
      </c>
      <c r="EO124" s="16">
        <v>60873</v>
      </c>
      <c r="EP124" s="16">
        <v>0</v>
      </c>
      <c r="EQ124" s="16">
        <v>0</v>
      </c>
      <c r="ER124" s="16">
        <v>0</v>
      </c>
      <c r="ES124" s="16">
        <v>60873</v>
      </c>
      <c r="ET124" s="16">
        <v>60873</v>
      </c>
      <c r="EU124" s="16">
        <v>3362493</v>
      </c>
      <c r="EV124" s="16">
        <v>3423366</v>
      </c>
      <c r="EW124" s="16">
        <v>6749</v>
      </c>
      <c r="EX124" s="15">
        <v>1210.5930000000001</v>
      </c>
      <c r="EY124" s="16">
        <v>8170292</v>
      </c>
      <c r="EZ124" s="16">
        <v>6749</v>
      </c>
      <c r="FA124" s="17">
        <v>163.86</v>
      </c>
      <c r="FB124" s="16">
        <v>1105891</v>
      </c>
      <c r="FC124" s="16">
        <v>264</v>
      </c>
      <c r="FD124" s="17">
        <v>1348.86</v>
      </c>
      <c r="FE124" s="16">
        <v>356099</v>
      </c>
      <c r="FF124" s="16">
        <v>49139</v>
      </c>
      <c r="FG124" s="16">
        <v>5841</v>
      </c>
      <c r="FH124" s="16">
        <v>411079</v>
      </c>
      <c r="FI124" s="16">
        <v>8170292</v>
      </c>
      <c r="FJ124" s="16">
        <v>1105891</v>
      </c>
      <c r="FK124" s="16">
        <v>-6553</v>
      </c>
      <c r="FL124" s="16">
        <v>787350</v>
      </c>
      <c r="FM124" s="16">
        <v>89527</v>
      </c>
      <c r="FN124" s="16">
        <v>97004</v>
      </c>
      <c r="FO124" s="16">
        <v>436708</v>
      </c>
      <c r="FP124" s="16">
        <v>11091298</v>
      </c>
      <c r="FQ124" s="16">
        <v>3423366</v>
      </c>
      <c r="FR124" s="16">
        <v>7667932</v>
      </c>
      <c r="FS124" s="15">
        <v>1374.453</v>
      </c>
      <c r="FT124" s="16">
        <v>300</v>
      </c>
      <c r="FU124" s="16">
        <v>412336</v>
      </c>
      <c r="FV124" s="16">
        <v>7667932</v>
      </c>
      <c r="FW124" s="16">
        <v>0</v>
      </c>
      <c r="FX124" s="14">
        <v>39</v>
      </c>
      <c r="FY124" s="16">
        <v>7635</v>
      </c>
      <c r="FZ124" s="16">
        <v>297765</v>
      </c>
      <c r="GA124" s="14">
        <v>0</v>
      </c>
      <c r="GB124" s="16">
        <v>7413</v>
      </c>
      <c r="GC124" s="16">
        <v>0</v>
      </c>
      <c r="GD124" s="16">
        <v>297765</v>
      </c>
      <c r="GE124" s="16">
        <v>297765</v>
      </c>
      <c r="GF124" s="16">
        <v>12964411</v>
      </c>
      <c r="GG124" s="16">
        <v>11091298</v>
      </c>
      <c r="GH124" s="16">
        <v>0</v>
      </c>
      <c r="GI124" s="16">
        <v>1873113</v>
      </c>
      <c r="GJ124" s="16">
        <v>622272667</v>
      </c>
      <c r="GK124" s="16">
        <v>612475436</v>
      </c>
      <c r="GL124" s="16">
        <v>9797231</v>
      </c>
      <c r="GM124" s="16">
        <v>612475436</v>
      </c>
      <c r="GN124" s="18">
        <v>1.6E-2</v>
      </c>
      <c r="GO124" s="16">
        <v>39983</v>
      </c>
      <c r="GP124" s="16">
        <v>640</v>
      </c>
      <c r="GQ124" s="16">
        <v>39983</v>
      </c>
      <c r="GR124" s="16">
        <v>640</v>
      </c>
      <c r="GS124" s="16">
        <v>39343</v>
      </c>
      <c r="GT124" s="16">
        <v>886</v>
      </c>
      <c r="GU124" s="16">
        <v>685</v>
      </c>
      <c r="GV124" s="16">
        <v>201</v>
      </c>
      <c r="GW124" s="15">
        <v>1374.453</v>
      </c>
      <c r="GX124" s="16">
        <v>276265</v>
      </c>
      <c r="GY124" s="15">
        <v>1374.453</v>
      </c>
      <c r="GZ124" s="16">
        <v>10</v>
      </c>
      <c r="HA124" s="16">
        <v>13745</v>
      </c>
      <c r="HB124" s="15">
        <v>1374.453</v>
      </c>
      <c r="HC124" s="16">
        <v>7635</v>
      </c>
      <c r="HD124" s="15">
        <v>0.11600000000000001</v>
      </c>
      <c r="HE124" s="16">
        <v>1217765</v>
      </c>
      <c r="HF124" s="16">
        <v>276265</v>
      </c>
      <c r="HG124" s="16">
        <v>13745</v>
      </c>
      <c r="HH124" s="16">
        <v>927755</v>
      </c>
      <c r="HI124" s="16">
        <v>622272667</v>
      </c>
      <c r="HJ124" s="18">
        <v>1.49091</v>
      </c>
      <c r="HK124" s="18">
        <v>1.9617800000000001</v>
      </c>
      <c r="HL124" s="18">
        <v>0</v>
      </c>
      <c r="HM124" s="16">
        <v>622272667</v>
      </c>
      <c r="HN124" s="16">
        <v>0</v>
      </c>
      <c r="HO124" s="16">
        <v>7635</v>
      </c>
      <c r="HP124" s="17">
        <v>0</v>
      </c>
      <c r="HQ124" s="16">
        <v>0</v>
      </c>
      <c r="HR124" s="15">
        <v>1374.453</v>
      </c>
      <c r="HS124" s="16">
        <v>0</v>
      </c>
      <c r="HT124" s="16">
        <v>1873113</v>
      </c>
      <c r="HU124" s="16">
        <v>39343</v>
      </c>
      <c r="HV124" s="16">
        <v>0</v>
      </c>
      <c r="HW124" s="16">
        <v>0</v>
      </c>
      <c r="HX124" s="16">
        <v>103986</v>
      </c>
      <c r="HY124" s="16">
        <v>276265</v>
      </c>
      <c r="HZ124" s="16">
        <v>13745</v>
      </c>
      <c r="IA124" s="16">
        <v>0</v>
      </c>
      <c r="IB124" s="16">
        <v>0</v>
      </c>
      <c r="IC124" s="16">
        <v>1647746</v>
      </c>
      <c r="ID124" s="16">
        <v>7667932</v>
      </c>
      <c r="IE124" s="16">
        <v>0</v>
      </c>
      <c r="IF124" s="16">
        <v>39343</v>
      </c>
      <c r="IG124" s="16">
        <v>0</v>
      </c>
      <c r="IH124" s="16">
        <v>0</v>
      </c>
      <c r="II124" s="16">
        <v>103986</v>
      </c>
      <c r="IJ124" s="16">
        <v>276265</v>
      </c>
      <c r="IK124" s="16">
        <v>13745</v>
      </c>
      <c r="IL124" s="16">
        <v>0</v>
      </c>
      <c r="IM124" s="16">
        <v>0</v>
      </c>
      <c r="IN124" s="16">
        <v>0</v>
      </c>
      <c r="IO124" s="16">
        <v>297765</v>
      </c>
      <c r="IP124" s="16">
        <v>8191064</v>
      </c>
      <c r="IQ124" s="16">
        <v>9093690</v>
      </c>
      <c r="IR124" s="16">
        <v>0</v>
      </c>
      <c r="IS124" s="16">
        <v>9093690</v>
      </c>
      <c r="IT124" s="19">
        <v>0.1</v>
      </c>
      <c r="IU124" s="16">
        <v>909369</v>
      </c>
      <c r="IV124" s="16">
        <v>622272667</v>
      </c>
      <c r="IW124" s="14">
        <v>1185</v>
      </c>
      <c r="IX124" s="16">
        <v>525125</v>
      </c>
      <c r="IY124" s="16">
        <v>416026</v>
      </c>
      <c r="IZ124" s="16">
        <v>525125</v>
      </c>
      <c r="JA124" s="17">
        <v>0.25</v>
      </c>
      <c r="JB124" s="19">
        <v>0.1981</v>
      </c>
      <c r="JC124" s="16">
        <v>909369</v>
      </c>
      <c r="JD124" s="16">
        <v>180146</v>
      </c>
      <c r="JE124" s="17">
        <v>0.06</v>
      </c>
      <c r="JF124" s="16">
        <v>7727089</v>
      </c>
      <c r="JG124" s="16">
        <v>463625</v>
      </c>
      <c r="JH124" s="16">
        <v>909369</v>
      </c>
      <c r="JI124" s="16">
        <v>180146</v>
      </c>
      <c r="JJ124" s="16">
        <v>463625</v>
      </c>
      <c r="JK124" s="16">
        <v>265598</v>
      </c>
      <c r="JL124" s="16">
        <v>180146</v>
      </c>
      <c r="JM124" s="18">
        <v>0</v>
      </c>
      <c r="JN124" s="16">
        <v>0</v>
      </c>
      <c r="JO124" s="16">
        <v>463625</v>
      </c>
      <c r="JP124" s="16">
        <v>265598</v>
      </c>
      <c r="JQ124" s="16">
        <v>729223</v>
      </c>
      <c r="JR124" s="16">
        <v>9093690</v>
      </c>
      <c r="JS124" s="19">
        <v>0</v>
      </c>
      <c r="JT124" s="16">
        <v>0</v>
      </c>
      <c r="JU124" s="17">
        <v>0</v>
      </c>
      <c r="JV124" s="16">
        <v>7727089</v>
      </c>
      <c r="JW124" s="16">
        <v>0</v>
      </c>
      <c r="JX124" s="16">
        <v>0</v>
      </c>
      <c r="JY124" s="16">
        <v>0</v>
      </c>
      <c r="JZ124" s="16">
        <v>0</v>
      </c>
      <c r="KA124" s="16">
        <v>56984</v>
      </c>
      <c r="KB124" s="16">
        <v>55868</v>
      </c>
      <c r="KC124" s="16">
        <v>1116</v>
      </c>
      <c r="KD124" s="16">
        <v>1647746</v>
      </c>
      <c r="KE124" s="16">
        <v>1116</v>
      </c>
      <c r="KF124" s="16">
        <v>1646630</v>
      </c>
      <c r="KG124" s="16">
        <v>2221</v>
      </c>
      <c r="KH124" s="16">
        <v>1116</v>
      </c>
      <c r="KI124" s="16">
        <v>3337</v>
      </c>
      <c r="KJ124" s="16">
        <v>3360272</v>
      </c>
      <c r="KK124" s="16">
        <v>1646630</v>
      </c>
      <c r="KL124" s="18">
        <v>5006902</v>
      </c>
      <c r="KM124" s="16">
        <v>265598</v>
      </c>
      <c r="KN124" s="16">
        <v>0</v>
      </c>
      <c r="KO124" s="16">
        <v>0</v>
      </c>
      <c r="KP124" s="16">
        <v>0</v>
      </c>
      <c r="KQ124" s="16">
        <v>5272500</v>
      </c>
      <c r="KR124" s="16">
        <v>600000</v>
      </c>
      <c r="KS124" s="16">
        <v>400000</v>
      </c>
      <c r="KT124" s="16">
        <v>0</v>
      </c>
      <c r="KU124" s="16">
        <v>6272500</v>
      </c>
      <c r="KV124" s="16">
        <v>265598</v>
      </c>
      <c r="KW124" s="16">
        <v>6006902</v>
      </c>
      <c r="KX124" s="16">
        <v>622272667</v>
      </c>
      <c r="KY124" s="16">
        <v>9.6531699999999994</v>
      </c>
      <c r="KZ124" s="16">
        <v>265598</v>
      </c>
      <c r="LA124" s="16">
        <v>703547461</v>
      </c>
      <c r="LB124" s="16">
        <v>0.37751000000000001</v>
      </c>
      <c r="LC124" s="16">
        <v>9.6531699999999994</v>
      </c>
      <c r="LD124" s="16">
        <v>10.03068</v>
      </c>
      <c r="LE124" s="16">
        <v>463859</v>
      </c>
      <c r="LF124" s="16">
        <v>0</v>
      </c>
      <c r="LG124" s="16">
        <v>74211</v>
      </c>
      <c r="LH124" s="16">
        <v>83126</v>
      </c>
      <c r="LI124" s="16">
        <v>0</v>
      </c>
      <c r="LJ124" s="16">
        <v>49139</v>
      </c>
      <c r="LK124" s="16">
        <v>5841</v>
      </c>
      <c r="LL124" s="16">
        <v>103986</v>
      </c>
      <c r="LM124" s="16">
        <v>572190</v>
      </c>
      <c r="LN124" s="16">
        <v>8191064</v>
      </c>
      <c r="LO124" s="18">
        <v>572190</v>
      </c>
      <c r="LP124" s="16">
        <v>7618874</v>
      </c>
      <c r="LQ124" s="16">
        <v>12964411</v>
      </c>
      <c r="LR124" s="18">
        <v>0</v>
      </c>
      <c r="LS124" s="18">
        <v>0</v>
      </c>
      <c r="LT124" s="18">
        <v>729223</v>
      </c>
      <c r="LU124" s="16">
        <v>0</v>
      </c>
      <c r="LV124" s="16">
        <v>297765</v>
      </c>
      <c r="LW124" s="16">
        <v>0</v>
      </c>
      <c r="LX124" s="16">
        <v>0</v>
      </c>
      <c r="LY124" s="16">
        <v>0</v>
      </c>
      <c r="LZ124" s="16">
        <v>0</v>
      </c>
      <c r="MA124" s="16">
        <v>0</v>
      </c>
      <c r="MB124" s="16">
        <v>5272500</v>
      </c>
      <c r="MC124" s="16">
        <v>297765</v>
      </c>
      <c r="MD124" s="16">
        <v>0</v>
      </c>
      <c r="ME124" s="16">
        <v>463625</v>
      </c>
      <c r="MF124" s="16">
        <v>0</v>
      </c>
      <c r="MG124" s="16">
        <v>60873</v>
      </c>
      <c r="MH124" s="16">
        <v>3337</v>
      </c>
      <c r="MI124" s="16">
        <v>0</v>
      </c>
      <c r="MJ124" s="16">
        <v>6098100</v>
      </c>
      <c r="MK124" s="16">
        <v>703547461</v>
      </c>
      <c r="ML124" s="16">
        <v>1.34</v>
      </c>
      <c r="MM124" s="16">
        <v>942754</v>
      </c>
      <c r="MN124" s="16">
        <v>0.03</v>
      </c>
      <c r="MO124" s="16">
        <v>7727089</v>
      </c>
      <c r="MP124" s="16">
        <v>231813</v>
      </c>
      <c r="MQ124" s="16">
        <v>942754</v>
      </c>
      <c r="MR124" s="16">
        <v>231813</v>
      </c>
      <c r="MS124" s="16">
        <v>710941</v>
      </c>
      <c r="MT124" s="17">
        <v>0.06</v>
      </c>
      <c r="MU124" s="17">
        <v>0</v>
      </c>
      <c r="MV124" s="17">
        <v>0</v>
      </c>
      <c r="MW124" s="17">
        <v>0</v>
      </c>
      <c r="MX124" s="17">
        <v>0.03</v>
      </c>
      <c r="MY124" s="17">
        <v>0.09</v>
      </c>
      <c r="MZ124" s="16">
        <v>463625</v>
      </c>
      <c r="NA124" s="16">
        <v>0</v>
      </c>
      <c r="NB124" s="18">
        <v>0</v>
      </c>
      <c r="NC124" s="16">
        <v>0</v>
      </c>
      <c r="ND124" s="17">
        <v>463625</v>
      </c>
      <c r="NE124" s="16">
        <v>525000</v>
      </c>
      <c r="NF124" s="16">
        <v>0</v>
      </c>
      <c r="NG124" s="16">
        <v>232171</v>
      </c>
      <c r="NH124" s="16">
        <v>0</v>
      </c>
      <c r="NI124" s="16">
        <v>0</v>
      </c>
      <c r="NJ124" s="17">
        <v>0</v>
      </c>
      <c r="NK124" s="17">
        <v>1479768</v>
      </c>
    </row>
    <row r="125" spans="1:375" x14ac:dyDescent="0.55000000000000004">
      <c r="A125" s="13" t="s">
        <v>1177</v>
      </c>
      <c r="B125" s="13" t="s">
        <v>1212</v>
      </c>
      <c r="C125" s="13" t="s">
        <v>237</v>
      </c>
      <c r="D125" s="13" t="s">
        <v>238</v>
      </c>
      <c r="E125" s="14">
        <v>1498.3</v>
      </c>
      <c r="F125" s="15">
        <v>-1.21</v>
      </c>
      <c r="G125" s="16">
        <v>7413</v>
      </c>
      <c r="H125" s="16">
        <v>-1557</v>
      </c>
      <c r="I125" s="16">
        <v>6553</v>
      </c>
      <c r="J125" s="15">
        <v>-1.21</v>
      </c>
      <c r="K125" s="16">
        <v>-7929</v>
      </c>
      <c r="L125" s="16">
        <v>7413</v>
      </c>
      <c r="M125" s="16">
        <v>222</v>
      </c>
      <c r="N125" s="16">
        <v>7635</v>
      </c>
      <c r="O125" s="17">
        <v>626.36</v>
      </c>
      <c r="P125" s="17">
        <v>237.5</v>
      </c>
      <c r="Q125" s="14">
        <v>1498.3</v>
      </c>
      <c r="R125" s="17">
        <v>1735.8</v>
      </c>
      <c r="S125" s="17">
        <v>2.19</v>
      </c>
      <c r="T125" s="17">
        <v>1737.99</v>
      </c>
      <c r="U125" s="15">
        <v>18.87</v>
      </c>
      <c r="V125" s="15">
        <v>6.3860000000000001</v>
      </c>
      <c r="W125" s="15">
        <f>Data_AidAndLevy4[[#This Row],[L310]]*Data_AidAndLevy4[[#This Row],[L203]]</f>
        <v>48757.11</v>
      </c>
      <c r="X125" s="17">
        <v>5.07</v>
      </c>
      <c r="Y125" s="17">
        <f>Data_AidAndLevy4[[#This Row],[L311]]*Data_AidAndLevy4[[#This Row],[L203]]</f>
        <v>38709.450000000004</v>
      </c>
      <c r="Z125" s="15">
        <v>0</v>
      </c>
      <c r="AA125" s="15">
        <v>30.326000000000001</v>
      </c>
      <c r="AB125" s="17">
        <v>1735.8</v>
      </c>
      <c r="AC125" s="15">
        <v>1766.126</v>
      </c>
      <c r="AD125" s="17">
        <v>237.5</v>
      </c>
      <c r="AE125" s="15">
        <v>1528.626</v>
      </c>
      <c r="AF125" s="16">
        <v>7635</v>
      </c>
      <c r="AG125" s="14">
        <v>1498.3</v>
      </c>
      <c r="AH125" s="16">
        <v>11439521</v>
      </c>
      <c r="AI125" s="16">
        <v>11281845</v>
      </c>
      <c r="AJ125" s="17">
        <v>1.01</v>
      </c>
      <c r="AK125" s="16">
        <v>11394663</v>
      </c>
      <c r="AL125" s="16">
        <v>11439521</v>
      </c>
      <c r="AM125" s="16">
        <v>0</v>
      </c>
      <c r="AN125" s="16">
        <v>7635</v>
      </c>
      <c r="AO125" s="15">
        <v>30.326000000000001</v>
      </c>
      <c r="AP125" s="16">
        <v>231539</v>
      </c>
      <c r="AQ125" s="16">
        <v>7635</v>
      </c>
      <c r="AR125" s="17">
        <v>237.5</v>
      </c>
      <c r="AS125" s="16">
        <v>1813313</v>
      </c>
      <c r="AT125" s="17">
        <v>645.42999999999995</v>
      </c>
      <c r="AU125" s="14">
        <v>1498.3</v>
      </c>
      <c r="AV125" s="16">
        <v>967048</v>
      </c>
      <c r="AW125" s="16">
        <v>953257</v>
      </c>
      <c r="AX125" s="16">
        <v>967048</v>
      </c>
      <c r="AY125" s="16">
        <v>0</v>
      </c>
      <c r="AZ125" s="16">
        <v>967048</v>
      </c>
      <c r="BA125" s="16">
        <v>967048</v>
      </c>
      <c r="BB125" s="17">
        <v>70.900000000000006</v>
      </c>
      <c r="BC125" s="14">
        <v>1498.3</v>
      </c>
      <c r="BD125" s="16">
        <v>106229</v>
      </c>
      <c r="BE125" s="16">
        <v>104615</v>
      </c>
      <c r="BF125" s="16">
        <v>106229</v>
      </c>
      <c r="BG125" s="16">
        <v>0</v>
      </c>
      <c r="BH125" s="16">
        <v>106229</v>
      </c>
      <c r="BI125" s="16">
        <v>106229</v>
      </c>
      <c r="BJ125" s="17">
        <v>78.680000000000007</v>
      </c>
      <c r="BK125" s="14">
        <v>1498.3</v>
      </c>
      <c r="BL125" s="16">
        <v>117886</v>
      </c>
      <c r="BM125" s="16">
        <v>116167</v>
      </c>
      <c r="BN125" s="16">
        <v>117886</v>
      </c>
      <c r="BO125" s="16">
        <v>0</v>
      </c>
      <c r="BP125" s="16">
        <v>117886</v>
      </c>
      <c r="BQ125" s="16">
        <v>117886</v>
      </c>
      <c r="BR125" s="17">
        <v>368.53</v>
      </c>
      <c r="BS125" s="14">
        <v>1498.3</v>
      </c>
      <c r="BT125" s="16">
        <v>552168</v>
      </c>
      <c r="BU125" s="16">
        <v>544536</v>
      </c>
      <c r="BV125" s="16">
        <v>552168</v>
      </c>
      <c r="BW125" s="16">
        <v>0</v>
      </c>
      <c r="BX125" s="16">
        <v>552168</v>
      </c>
      <c r="BY125" s="16">
        <v>552168</v>
      </c>
      <c r="BZ125" s="17">
        <v>337.26</v>
      </c>
      <c r="CA125" s="17">
        <v>1735.8</v>
      </c>
      <c r="CB125" s="16">
        <v>585416</v>
      </c>
      <c r="CC125" s="16">
        <v>579248</v>
      </c>
      <c r="CD125" s="16">
        <v>1889</v>
      </c>
      <c r="CE125" s="16">
        <v>581137</v>
      </c>
      <c r="CF125" s="16">
        <v>585416</v>
      </c>
      <c r="CG125" s="16">
        <v>0</v>
      </c>
      <c r="CH125" s="14">
        <v>1498.3</v>
      </c>
      <c r="CI125" s="16">
        <v>56</v>
      </c>
      <c r="CJ125" s="14">
        <v>0.1</v>
      </c>
      <c r="CK125" s="16">
        <v>1554</v>
      </c>
      <c r="CL125" s="17">
        <v>62.47</v>
      </c>
      <c r="CM125" s="16">
        <v>97078</v>
      </c>
      <c r="CN125" s="16">
        <v>1554</v>
      </c>
      <c r="CO125" s="17">
        <v>69.650000000000006</v>
      </c>
      <c r="CP125" s="16">
        <v>108236</v>
      </c>
      <c r="CQ125" s="17">
        <v>2.19</v>
      </c>
      <c r="CR125" s="17">
        <v>337.26</v>
      </c>
      <c r="CS125" s="16">
        <v>739</v>
      </c>
      <c r="CT125" s="17">
        <v>41.7</v>
      </c>
      <c r="CU125" s="17">
        <v>1735.8</v>
      </c>
      <c r="CV125" s="16">
        <v>72383</v>
      </c>
      <c r="CW125" s="16">
        <v>71977</v>
      </c>
      <c r="CX125" s="16">
        <v>72383</v>
      </c>
      <c r="CY125" s="16">
        <v>0</v>
      </c>
      <c r="CZ125" s="16">
        <v>72383</v>
      </c>
      <c r="DA125" s="16">
        <v>72383</v>
      </c>
      <c r="DB125" s="17">
        <v>4.8</v>
      </c>
      <c r="DC125" s="17">
        <v>1735.8</v>
      </c>
      <c r="DD125" s="16">
        <v>8332</v>
      </c>
      <c r="DE125" s="16">
        <v>8276</v>
      </c>
      <c r="DF125" s="16">
        <v>8332</v>
      </c>
      <c r="DG125" s="16">
        <v>0</v>
      </c>
      <c r="DH125" s="16">
        <v>8332</v>
      </c>
      <c r="DI125" s="16">
        <v>8332</v>
      </c>
      <c r="DJ125" s="16">
        <v>11439521</v>
      </c>
      <c r="DK125" s="16">
        <v>0</v>
      </c>
      <c r="DL125" s="16">
        <v>231539</v>
      </c>
      <c r="DM125" s="16">
        <v>1813313</v>
      </c>
      <c r="DN125" s="16">
        <v>967048</v>
      </c>
      <c r="DO125" s="16">
        <v>106229</v>
      </c>
      <c r="DP125" s="16">
        <v>117886</v>
      </c>
      <c r="DQ125" s="16">
        <v>552168</v>
      </c>
      <c r="DR125" s="16">
        <v>585416</v>
      </c>
      <c r="DS125" s="16">
        <v>0</v>
      </c>
      <c r="DT125" s="16">
        <v>97078</v>
      </c>
      <c r="DU125" s="16">
        <v>108236</v>
      </c>
      <c r="DV125" s="16">
        <v>739</v>
      </c>
      <c r="DW125" s="16">
        <v>72383</v>
      </c>
      <c r="DX125" s="16">
        <v>8332</v>
      </c>
      <c r="DY125" s="16">
        <v>107756</v>
      </c>
      <c r="DZ125" s="16">
        <v>555345</v>
      </c>
      <c r="EA125" s="16">
        <v>-1557</v>
      </c>
      <c r="EB125" s="16">
        <v>16545920</v>
      </c>
      <c r="EC125" s="16">
        <v>711534095</v>
      </c>
      <c r="ED125" s="18">
        <v>5.4</v>
      </c>
      <c r="EE125" s="16">
        <v>3842284</v>
      </c>
      <c r="EF125" s="16">
        <v>63365</v>
      </c>
      <c r="EG125" s="16">
        <v>63194</v>
      </c>
      <c r="EH125" s="16">
        <v>171</v>
      </c>
      <c r="EI125" s="16">
        <v>3842284</v>
      </c>
      <c r="EJ125" s="16">
        <v>3842455</v>
      </c>
      <c r="EK125" s="16">
        <v>214020560</v>
      </c>
      <c r="EL125" s="16">
        <v>199071559</v>
      </c>
      <c r="EM125" s="16">
        <v>14949001</v>
      </c>
      <c r="EN125" s="18">
        <v>5.4</v>
      </c>
      <c r="EO125" s="16">
        <v>80725</v>
      </c>
      <c r="EP125" s="16">
        <v>0</v>
      </c>
      <c r="EQ125" s="16">
        <v>0</v>
      </c>
      <c r="ER125" s="16">
        <v>0</v>
      </c>
      <c r="ES125" s="16">
        <v>80725</v>
      </c>
      <c r="ET125" s="16">
        <v>80725</v>
      </c>
      <c r="EU125" s="16">
        <v>3842455</v>
      </c>
      <c r="EV125" s="16">
        <v>3923180</v>
      </c>
      <c r="EW125" s="16">
        <v>6749</v>
      </c>
      <c r="EX125" s="15">
        <v>1528.626</v>
      </c>
      <c r="EY125" s="16">
        <v>10316697</v>
      </c>
      <c r="EZ125" s="16">
        <v>6749</v>
      </c>
      <c r="FA125" s="17">
        <v>237.5</v>
      </c>
      <c r="FB125" s="16">
        <v>1602888</v>
      </c>
      <c r="FC125" s="16">
        <v>264</v>
      </c>
      <c r="FD125" s="17">
        <v>1737.99</v>
      </c>
      <c r="FE125" s="16">
        <v>458829</v>
      </c>
      <c r="FF125" s="16">
        <v>72383</v>
      </c>
      <c r="FG125" s="16">
        <v>8332</v>
      </c>
      <c r="FH125" s="16">
        <v>539544</v>
      </c>
      <c r="FI125" s="16">
        <v>10316697</v>
      </c>
      <c r="FJ125" s="16">
        <v>1602888</v>
      </c>
      <c r="FK125" s="16">
        <v>-7929</v>
      </c>
      <c r="FL125" s="16">
        <v>967048</v>
      </c>
      <c r="FM125" s="16">
        <v>106229</v>
      </c>
      <c r="FN125" s="16">
        <v>117886</v>
      </c>
      <c r="FO125" s="16">
        <v>552168</v>
      </c>
      <c r="FP125" s="16">
        <v>14194531</v>
      </c>
      <c r="FQ125" s="16">
        <v>3923180</v>
      </c>
      <c r="FR125" s="16">
        <v>10271351</v>
      </c>
      <c r="FS125" s="15">
        <v>1766.126</v>
      </c>
      <c r="FT125" s="16">
        <v>300</v>
      </c>
      <c r="FU125" s="16">
        <v>529838</v>
      </c>
      <c r="FV125" s="16">
        <v>10271351</v>
      </c>
      <c r="FW125" s="16">
        <v>0</v>
      </c>
      <c r="FX125" s="14">
        <v>36</v>
      </c>
      <c r="FY125" s="16">
        <v>7635</v>
      </c>
      <c r="FZ125" s="16">
        <v>274860</v>
      </c>
      <c r="GA125" s="14">
        <v>0</v>
      </c>
      <c r="GB125" s="16">
        <v>7413</v>
      </c>
      <c r="GC125" s="16">
        <v>0</v>
      </c>
      <c r="GD125" s="16">
        <v>274860</v>
      </c>
      <c r="GE125" s="16">
        <v>274860</v>
      </c>
      <c r="GF125" s="16">
        <v>16545920</v>
      </c>
      <c r="GG125" s="16">
        <v>14194531</v>
      </c>
      <c r="GH125" s="16">
        <v>0</v>
      </c>
      <c r="GI125" s="16">
        <v>2351389</v>
      </c>
      <c r="GJ125" s="16">
        <v>711534095</v>
      </c>
      <c r="GK125" s="16">
        <v>710976351</v>
      </c>
      <c r="GL125" s="16">
        <v>557744</v>
      </c>
      <c r="GM125" s="16">
        <v>710976351</v>
      </c>
      <c r="GN125" s="18">
        <v>8.0000000000000004E-4</v>
      </c>
      <c r="GO125" s="16">
        <v>30117</v>
      </c>
      <c r="GP125" s="16">
        <v>24</v>
      </c>
      <c r="GQ125" s="16">
        <v>30117</v>
      </c>
      <c r="GR125" s="16">
        <v>24</v>
      </c>
      <c r="GS125" s="16">
        <v>30093</v>
      </c>
      <c r="GT125" s="16">
        <v>886</v>
      </c>
      <c r="GU125" s="16">
        <v>685</v>
      </c>
      <c r="GV125" s="16">
        <v>201</v>
      </c>
      <c r="GW125" s="15">
        <v>1766.126</v>
      </c>
      <c r="GX125" s="16">
        <v>354991</v>
      </c>
      <c r="GY125" s="15">
        <v>1766.126</v>
      </c>
      <c r="GZ125" s="16">
        <v>10</v>
      </c>
      <c r="HA125" s="16">
        <v>17661</v>
      </c>
      <c r="HB125" s="15">
        <v>1766.126</v>
      </c>
      <c r="HC125" s="16">
        <v>7635</v>
      </c>
      <c r="HD125" s="15">
        <v>0.11600000000000001</v>
      </c>
      <c r="HE125" s="16">
        <v>1564788</v>
      </c>
      <c r="HF125" s="16">
        <v>354991</v>
      </c>
      <c r="HG125" s="16">
        <v>17661</v>
      </c>
      <c r="HH125" s="16">
        <v>1192136</v>
      </c>
      <c r="HI125" s="16">
        <v>711534095</v>
      </c>
      <c r="HJ125" s="18">
        <v>1.67544</v>
      </c>
      <c r="HK125" s="18">
        <v>1.9617800000000001</v>
      </c>
      <c r="HL125" s="18">
        <v>0</v>
      </c>
      <c r="HM125" s="16">
        <v>711534095</v>
      </c>
      <c r="HN125" s="16">
        <v>0</v>
      </c>
      <c r="HO125" s="16">
        <v>7635</v>
      </c>
      <c r="HP125" s="17">
        <v>0</v>
      </c>
      <c r="HQ125" s="16">
        <v>0</v>
      </c>
      <c r="HR125" s="15">
        <v>1766.126</v>
      </c>
      <c r="HS125" s="16">
        <v>0</v>
      </c>
      <c r="HT125" s="16">
        <v>2351389</v>
      </c>
      <c r="HU125" s="16">
        <v>30093</v>
      </c>
      <c r="HV125" s="16">
        <v>0</v>
      </c>
      <c r="HW125" s="16">
        <v>0</v>
      </c>
      <c r="HX125" s="16">
        <v>107756</v>
      </c>
      <c r="HY125" s="16">
        <v>354991</v>
      </c>
      <c r="HZ125" s="16">
        <v>17661</v>
      </c>
      <c r="IA125" s="16">
        <v>0</v>
      </c>
      <c r="IB125" s="16">
        <v>0</v>
      </c>
      <c r="IC125" s="16">
        <v>2056400</v>
      </c>
      <c r="ID125" s="16">
        <v>10271351</v>
      </c>
      <c r="IE125" s="16">
        <v>0</v>
      </c>
      <c r="IF125" s="16">
        <v>30093</v>
      </c>
      <c r="IG125" s="16">
        <v>0</v>
      </c>
      <c r="IH125" s="16">
        <v>0</v>
      </c>
      <c r="II125" s="16">
        <v>107756</v>
      </c>
      <c r="IJ125" s="16">
        <v>354991</v>
      </c>
      <c r="IK125" s="16">
        <v>17661</v>
      </c>
      <c r="IL125" s="16">
        <v>0</v>
      </c>
      <c r="IM125" s="16">
        <v>0</v>
      </c>
      <c r="IN125" s="16">
        <v>0</v>
      </c>
      <c r="IO125" s="16">
        <v>274860</v>
      </c>
      <c r="IP125" s="16">
        <v>10841200</v>
      </c>
      <c r="IQ125" s="16">
        <v>11439521</v>
      </c>
      <c r="IR125" s="16">
        <v>0</v>
      </c>
      <c r="IS125" s="16">
        <v>11439521</v>
      </c>
      <c r="IT125" s="19">
        <v>0.1</v>
      </c>
      <c r="IU125" s="16">
        <v>1143952</v>
      </c>
      <c r="IV125" s="16">
        <v>711534095</v>
      </c>
      <c r="IW125" s="14">
        <v>1498.3</v>
      </c>
      <c r="IX125" s="16">
        <v>474894</v>
      </c>
      <c r="IY125" s="16">
        <v>416026</v>
      </c>
      <c r="IZ125" s="16">
        <v>474894</v>
      </c>
      <c r="JA125" s="17">
        <v>0.25</v>
      </c>
      <c r="JB125" s="19">
        <v>0.219</v>
      </c>
      <c r="JC125" s="16">
        <v>1143952</v>
      </c>
      <c r="JD125" s="16">
        <v>250525</v>
      </c>
      <c r="JE125" s="17">
        <v>0.01</v>
      </c>
      <c r="JF125" s="16">
        <v>12644474</v>
      </c>
      <c r="JG125" s="16">
        <v>126445</v>
      </c>
      <c r="JH125" s="16">
        <v>1143952</v>
      </c>
      <c r="JI125" s="16">
        <v>250525</v>
      </c>
      <c r="JJ125" s="16">
        <v>126445</v>
      </c>
      <c r="JK125" s="16">
        <v>766982</v>
      </c>
      <c r="JL125" s="16">
        <v>250525</v>
      </c>
      <c r="JM125" s="18">
        <v>0</v>
      </c>
      <c r="JN125" s="16">
        <v>0</v>
      </c>
      <c r="JO125" s="16">
        <v>126445</v>
      </c>
      <c r="JP125" s="16">
        <v>766982</v>
      </c>
      <c r="JQ125" s="16">
        <v>893427</v>
      </c>
      <c r="JR125" s="16">
        <v>11439521</v>
      </c>
      <c r="JS125" s="19">
        <v>0</v>
      </c>
      <c r="JT125" s="16">
        <v>0</v>
      </c>
      <c r="JU125" s="17">
        <v>0</v>
      </c>
      <c r="JV125" s="16">
        <v>12644474</v>
      </c>
      <c r="JW125" s="16">
        <v>0</v>
      </c>
      <c r="JX125" s="16">
        <v>0</v>
      </c>
      <c r="JY125" s="16">
        <v>0</v>
      </c>
      <c r="JZ125" s="16">
        <v>0</v>
      </c>
      <c r="KA125" s="16">
        <v>37906</v>
      </c>
      <c r="KB125" s="16">
        <v>37804</v>
      </c>
      <c r="KC125" s="16">
        <v>102</v>
      </c>
      <c r="KD125" s="16">
        <v>2056400</v>
      </c>
      <c r="KE125" s="16">
        <v>102</v>
      </c>
      <c r="KF125" s="16">
        <v>2056298</v>
      </c>
      <c r="KG125" s="16">
        <v>171</v>
      </c>
      <c r="KH125" s="16">
        <v>102</v>
      </c>
      <c r="KI125" s="16">
        <v>273</v>
      </c>
      <c r="KJ125" s="16">
        <v>3842284</v>
      </c>
      <c r="KK125" s="16">
        <v>2056298</v>
      </c>
      <c r="KL125" s="18">
        <v>5898582</v>
      </c>
      <c r="KM125" s="16">
        <v>766982</v>
      </c>
      <c r="KN125" s="16">
        <v>0</v>
      </c>
      <c r="KO125" s="16">
        <v>0</v>
      </c>
      <c r="KP125" s="16">
        <v>0</v>
      </c>
      <c r="KQ125" s="16">
        <v>6665564</v>
      </c>
      <c r="KR125" s="16">
        <v>310231</v>
      </c>
      <c r="KS125" s="16">
        <v>326498</v>
      </c>
      <c r="KT125" s="16">
        <v>0</v>
      </c>
      <c r="KU125" s="16">
        <v>7302293</v>
      </c>
      <c r="KV125" s="16">
        <v>766982</v>
      </c>
      <c r="KW125" s="16">
        <v>6535311</v>
      </c>
      <c r="KX125" s="16">
        <v>711534095</v>
      </c>
      <c r="KY125" s="16">
        <v>9.1848200000000002</v>
      </c>
      <c r="KZ125" s="16">
        <v>766982</v>
      </c>
      <c r="LA125" s="16">
        <v>798956180</v>
      </c>
      <c r="LB125" s="16">
        <v>0.95998000000000006</v>
      </c>
      <c r="LC125" s="16">
        <v>9.1848200000000002</v>
      </c>
      <c r="LD125" s="16">
        <v>10.1448</v>
      </c>
      <c r="LE125" s="16">
        <v>585416</v>
      </c>
      <c r="LF125" s="16">
        <v>0</v>
      </c>
      <c r="LG125" s="16">
        <v>97078</v>
      </c>
      <c r="LH125" s="16">
        <v>108236</v>
      </c>
      <c r="LI125" s="16">
        <v>739</v>
      </c>
      <c r="LJ125" s="16">
        <v>72383</v>
      </c>
      <c r="LK125" s="16">
        <v>8332</v>
      </c>
      <c r="LL125" s="16">
        <v>107756</v>
      </c>
      <c r="LM125" s="16">
        <v>764428</v>
      </c>
      <c r="LN125" s="16">
        <v>10841200</v>
      </c>
      <c r="LO125" s="18">
        <v>764428</v>
      </c>
      <c r="LP125" s="16">
        <v>10076772</v>
      </c>
      <c r="LQ125" s="16">
        <v>16545920</v>
      </c>
      <c r="LR125" s="18">
        <v>0</v>
      </c>
      <c r="LS125" s="18">
        <v>0</v>
      </c>
      <c r="LT125" s="18">
        <v>893427</v>
      </c>
      <c r="LU125" s="16">
        <v>0</v>
      </c>
      <c r="LV125" s="16">
        <v>274860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6665564</v>
      </c>
      <c r="MC125" s="16">
        <v>274860</v>
      </c>
      <c r="MD125" s="16">
        <v>0</v>
      </c>
      <c r="ME125" s="16">
        <v>126445</v>
      </c>
      <c r="MF125" s="16">
        <v>0</v>
      </c>
      <c r="MG125" s="16">
        <v>80725</v>
      </c>
      <c r="MH125" s="16">
        <v>273</v>
      </c>
      <c r="MI125" s="16">
        <v>0</v>
      </c>
      <c r="MJ125" s="16">
        <v>7147867</v>
      </c>
      <c r="MK125" s="16">
        <v>798956180</v>
      </c>
      <c r="ML125" s="16">
        <v>0.67</v>
      </c>
      <c r="MM125" s="16">
        <v>535301</v>
      </c>
      <c r="MN125" s="16">
        <v>0.01</v>
      </c>
      <c r="MO125" s="16">
        <v>12644474</v>
      </c>
      <c r="MP125" s="16">
        <v>126445</v>
      </c>
      <c r="MQ125" s="16">
        <v>535301</v>
      </c>
      <c r="MR125" s="16">
        <v>126445</v>
      </c>
      <c r="MS125" s="16">
        <v>408856</v>
      </c>
      <c r="MT125" s="17">
        <v>0.01</v>
      </c>
      <c r="MU125" s="17">
        <v>0</v>
      </c>
      <c r="MV125" s="17">
        <v>0</v>
      </c>
      <c r="MW125" s="17">
        <v>0</v>
      </c>
      <c r="MX125" s="17">
        <v>0.01</v>
      </c>
      <c r="MY125" s="17">
        <v>0.02</v>
      </c>
      <c r="MZ125" s="16">
        <v>126445</v>
      </c>
      <c r="NA125" s="16">
        <v>0</v>
      </c>
      <c r="NB125" s="18">
        <v>0</v>
      </c>
      <c r="NC125" s="16">
        <v>0</v>
      </c>
      <c r="ND125" s="17">
        <v>126445</v>
      </c>
      <c r="NE125" s="16">
        <v>2319765</v>
      </c>
      <c r="NF125" s="16">
        <v>0</v>
      </c>
      <c r="NG125" s="16">
        <v>263656</v>
      </c>
      <c r="NH125" s="16">
        <v>0</v>
      </c>
      <c r="NI125" s="16">
        <v>0</v>
      </c>
      <c r="NJ125" s="17">
        <v>0</v>
      </c>
      <c r="NK125" s="17">
        <v>0</v>
      </c>
    </row>
    <row r="126" spans="1:375" x14ac:dyDescent="0.55000000000000004">
      <c r="A126" s="13" t="s">
        <v>1179</v>
      </c>
      <c r="B126" s="13" t="s">
        <v>1189</v>
      </c>
      <c r="C126" s="13" t="s">
        <v>239</v>
      </c>
      <c r="D126" s="13" t="s">
        <v>240</v>
      </c>
      <c r="E126" s="14">
        <v>447.8</v>
      </c>
      <c r="F126" s="15">
        <v>0</v>
      </c>
      <c r="G126" s="16">
        <v>7443</v>
      </c>
      <c r="H126" s="16">
        <v>0</v>
      </c>
      <c r="I126" s="16">
        <v>6553</v>
      </c>
      <c r="J126" s="15">
        <v>0</v>
      </c>
      <c r="K126" s="16">
        <v>0</v>
      </c>
      <c r="L126" s="16">
        <v>7443</v>
      </c>
      <c r="M126" s="16">
        <v>222</v>
      </c>
      <c r="N126" s="16">
        <v>7665</v>
      </c>
      <c r="O126" s="17">
        <v>624.38</v>
      </c>
      <c r="P126" s="17">
        <v>88.14</v>
      </c>
      <c r="Q126" s="14">
        <v>447.8</v>
      </c>
      <c r="R126" s="17">
        <v>535.94000000000005</v>
      </c>
      <c r="S126" s="17">
        <v>1.1200000000000001</v>
      </c>
      <c r="T126" s="17">
        <v>537.05999999999995</v>
      </c>
      <c r="U126" s="15">
        <v>25.54</v>
      </c>
      <c r="V126" s="15">
        <v>2.2450000000000001</v>
      </c>
      <c r="W126" s="15">
        <f>Data_AidAndLevy4[[#This Row],[L310]]*Data_AidAndLevy4[[#This Row],[L203]]</f>
        <v>17207.924999999999</v>
      </c>
      <c r="X126" s="17">
        <v>0</v>
      </c>
      <c r="Y126" s="17">
        <f>Data_AidAndLevy4[[#This Row],[L311]]*Data_AidAndLevy4[[#This Row],[L203]]</f>
        <v>0</v>
      </c>
      <c r="Z126" s="15">
        <v>0</v>
      </c>
      <c r="AA126" s="15">
        <v>27.785</v>
      </c>
      <c r="AB126" s="17">
        <v>535.94000000000005</v>
      </c>
      <c r="AC126" s="15">
        <v>563.72500000000002</v>
      </c>
      <c r="AD126" s="17">
        <v>88.14</v>
      </c>
      <c r="AE126" s="15">
        <v>475.58499999999998</v>
      </c>
      <c r="AF126" s="16">
        <v>7665</v>
      </c>
      <c r="AG126" s="14">
        <v>447.8</v>
      </c>
      <c r="AH126" s="16">
        <v>3432387</v>
      </c>
      <c r="AI126" s="16">
        <v>3399218</v>
      </c>
      <c r="AJ126" s="17">
        <v>1.01</v>
      </c>
      <c r="AK126" s="16">
        <v>3433210</v>
      </c>
      <c r="AL126" s="16">
        <v>3432387</v>
      </c>
      <c r="AM126" s="16">
        <v>823</v>
      </c>
      <c r="AN126" s="16">
        <v>7665</v>
      </c>
      <c r="AO126" s="15">
        <v>27.785</v>
      </c>
      <c r="AP126" s="16">
        <v>212972</v>
      </c>
      <c r="AQ126" s="16">
        <v>7665</v>
      </c>
      <c r="AR126" s="17">
        <v>88.14</v>
      </c>
      <c r="AS126" s="16">
        <v>675593</v>
      </c>
      <c r="AT126" s="17">
        <v>643.45000000000005</v>
      </c>
      <c r="AU126" s="14">
        <v>447.8</v>
      </c>
      <c r="AV126" s="16">
        <v>288137</v>
      </c>
      <c r="AW126" s="16">
        <v>285154</v>
      </c>
      <c r="AX126" s="16">
        <v>288137</v>
      </c>
      <c r="AY126" s="16">
        <v>0</v>
      </c>
      <c r="AZ126" s="16">
        <v>288137</v>
      </c>
      <c r="BA126" s="16">
        <v>288137</v>
      </c>
      <c r="BB126" s="17">
        <v>67.64</v>
      </c>
      <c r="BC126" s="14">
        <v>447.8</v>
      </c>
      <c r="BD126" s="16">
        <v>30289</v>
      </c>
      <c r="BE126" s="16">
        <v>29905</v>
      </c>
      <c r="BF126" s="16">
        <v>30289</v>
      </c>
      <c r="BG126" s="16">
        <v>0</v>
      </c>
      <c r="BH126" s="16">
        <v>30289</v>
      </c>
      <c r="BI126" s="16">
        <v>30289</v>
      </c>
      <c r="BJ126" s="17">
        <v>68.959999999999994</v>
      </c>
      <c r="BK126" s="14">
        <v>447.8</v>
      </c>
      <c r="BL126" s="16">
        <v>30880</v>
      </c>
      <c r="BM126" s="16">
        <v>30421</v>
      </c>
      <c r="BN126" s="16">
        <v>30880</v>
      </c>
      <c r="BO126" s="16">
        <v>0</v>
      </c>
      <c r="BP126" s="16">
        <v>30880</v>
      </c>
      <c r="BQ126" s="16">
        <v>30880</v>
      </c>
      <c r="BR126" s="17">
        <v>368.53</v>
      </c>
      <c r="BS126" s="14">
        <v>447.8</v>
      </c>
      <c r="BT126" s="16">
        <v>165028</v>
      </c>
      <c r="BU126" s="16">
        <v>163407</v>
      </c>
      <c r="BV126" s="16">
        <v>165028</v>
      </c>
      <c r="BW126" s="16">
        <v>0</v>
      </c>
      <c r="BX126" s="16">
        <v>165028</v>
      </c>
      <c r="BY126" s="16">
        <v>165028</v>
      </c>
      <c r="BZ126" s="17">
        <v>333.94</v>
      </c>
      <c r="CA126" s="17">
        <v>535.94000000000005</v>
      </c>
      <c r="CB126" s="16">
        <v>178972</v>
      </c>
      <c r="CC126" s="16">
        <v>177219</v>
      </c>
      <c r="CD126" s="16">
        <v>4928</v>
      </c>
      <c r="CE126" s="16">
        <v>182147</v>
      </c>
      <c r="CF126" s="16">
        <v>178972</v>
      </c>
      <c r="CG126" s="16">
        <v>3175</v>
      </c>
      <c r="CH126" s="14">
        <v>447.8</v>
      </c>
      <c r="CI126" s="16">
        <v>0</v>
      </c>
      <c r="CJ126" s="14">
        <v>0</v>
      </c>
      <c r="CK126" s="16">
        <v>448</v>
      </c>
      <c r="CL126" s="17">
        <v>62.17</v>
      </c>
      <c r="CM126" s="16">
        <v>27852</v>
      </c>
      <c r="CN126" s="16">
        <v>448</v>
      </c>
      <c r="CO126" s="17">
        <v>68.73</v>
      </c>
      <c r="CP126" s="16">
        <v>30791</v>
      </c>
      <c r="CQ126" s="17">
        <v>1.1200000000000001</v>
      </c>
      <c r="CR126" s="17">
        <v>333.94</v>
      </c>
      <c r="CS126" s="16">
        <v>374</v>
      </c>
      <c r="CT126" s="17">
        <v>34.29</v>
      </c>
      <c r="CU126" s="17">
        <v>535.94000000000005</v>
      </c>
      <c r="CV126" s="16">
        <v>18377</v>
      </c>
      <c r="CW126" s="16">
        <v>18196</v>
      </c>
      <c r="CX126" s="16">
        <v>18377</v>
      </c>
      <c r="CY126" s="16">
        <v>0</v>
      </c>
      <c r="CZ126" s="16">
        <v>18377</v>
      </c>
      <c r="DA126" s="16">
        <v>18377</v>
      </c>
      <c r="DB126" s="17">
        <v>3.7</v>
      </c>
      <c r="DC126" s="17">
        <v>535.94000000000005</v>
      </c>
      <c r="DD126" s="16">
        <v>1983</v>
      </c>
      <c r="DE126" s="16">
        <v>1957</v>
      </c>
      <c r="DF126" s="16">
        <v>1983</v>
      </c>
      <c r="DG126" s="16">
        <v>0</v>
      </c>
      <c r="DH126" s="16">
        <v>1983</v>
      </c>
      <c r="DI126" s="16">
        <v>1983</v>
      </c>
      <c r="DJ126" s="16">
        <v>3432387</v>
      </c>
      <c r="DK126" s="16">
        <v>823</v>
      </c>
      <c r="DL126" s="16">
        <v>212972</v>
      </c>
      <c r="DM126" s="16">
        <v>675593</v>
      </c>
      <c r="DN126" s="16">
        <v>288137</v>
      </c>
      <c r="DO126" s="16">
        <v>30289</v>
      </c>
      <c r="DP126" s="16">
        <v>30880</v>
      </c>
      <c r="DQ126" s="16">
        <v>165028</v>
      </c>
      <c r="DR126" s="16">
        <v>178972</v>
      </c>
      <c r="DS126" s="16">
        <v>3175</v>
      </c>
      <c r="DT126" s="16">
        <v>27852</v>
      </c>
      <c r="DU126" s="16">
        <v>30791</v>
      </c>
      <c r="DV126" s="16">
        <v>374</v>
      </c>
      <c r="DW126" s="16">
        <v>18377</v>
      </c>
      <c r="DX126" s="16">
        <v>1983</v>
      </c>
      <c r="DY126" s="16">
        <v>40807</v>
      </c>
      <c r="DZ126" s="16">
        <v>47825</v>
      </c>
      <c r="EA126" s="16">
        <v>0</v>
      </c>
      <c r="EB126" s="16">
        <v>5104651</v>
      </c>
      <c r="EC126" s="16">
        <v>307782874</v>
      </c>
      <c r="ED126" s="18">
        <v>5.4</v>
      </c>
      <c r="EE126" s="16">
        <v>1662028</v>
      </c>
      <c r="EF126" s="16">
        <v>45307</v>
      </c>
      <c r="EG126" s="16">
        <v>45973</v>
      </c>
      <c r="EH126" s="16">
        <v>-666</v>
      </c>
      <c r="EI126" s="16">
        <v>1662028</v>
      </c>
      <c r="EJ126" s="16">
        <v>1661362</v>
      </c>
      <c r="EK126" s="16">
        <v>19613457</v>
      </c>
      <c r="EL126" s="16">
        <v>16284778</v>
      </c>
      <c r="EM126" s="16">
        <v>3328679</v>
      </c>
      <c r="EN126" s="18">
        <v>5.4</v>
      </c>
      <c r="EO126" s="16">
        <v>17975</v>
      </c>
      <c r="EP126" s="16">
        <v>0</v>
      </c>
      <c r="EQ126" s="16">
        <v>0</v>
      </c>
      <c r="ER126" s="16">
        <v>0</v>
      </c>
      <c r="ES126" s="16">
        <v>17975</v>
      </c>
      <c r="ET126" s="16">
        <v>17975</v>
      </c>
      <c r="EU126" s="16">
        <v>1661362</v>
      </c>
      <c r="EV126" s="16">
        <v>1679337</v>
      </c>
      <c r="EW126" s="16">
        <v>6749</v>
      </c>
      <c r="EX126" s="15">
        <v>475.58499999999998</v>
      </c>
      <c r="EY126" s="16">
        <v>3209723</v>
      </c>
      <c r="EZ126" s="16">
        <v>6749</v>
      </c>
      <c r="FA126" s="17">
        <v>88.14</v>
      </c>
      <c r="FB126" s="16">
        <v>594857</v>
      </c>
      <c r="FC126" s="16">
        <v>264</v>
      </c>
      <c r="FD126" s="17">
        <v>537.05999999999995</v>
      </c>
      <c r="FE126" s="16">
        <v>141784</v>
      </c>
      <c r="FF126" s="16">
        <v>18377</v>
      </c>
      <c r="FG126" s="16">
        <v>1983</v>
      </c>
      <c r="FH126" s="16">
        <v>162144</v>
      </c>
      <c r="FI126" s="16">
        <v>3209723</v>
      </c>
      <c r="FJ126" s="16">
        <v>594857</v>
      </c>
      <c r="FK126" s="16">
        <v>0</v>
      </c>
      <c r="FL126" s="16">
        <v>288137</v>
      </c>
      <c r="FM126" s="16">
        <v>30289</v>
      </c>
      <c r="FN126" s="16">
        <v>30880</v>
      </c>
      <c r="FO126" s="16">
        <v>165028</v>
      </c>
      <c r="FP126" s="16">
        <v>4481058</v>
      </c>
      <c r="FQ126" s="16">
        <v>1679337</v>
      </c>
      <c r="FR126" s="16">
        <v>2801721</v>
      </c>
      <c r="FS126" s="15">
        <v>563.72500000000002</v>
      </c>
      <c r="FT126" s="16">
        <v>300</v>
      </c>
      <c r="FU126" s="16">
        <v>169118</v>
      </c>
      <c r="FV126" s="16">
        <v>2801721</v>
      </c>
      <c r="FW126" s="16">
        <v>0</v>
      </c>
      <c r="FX126" s="14">
        <v>15</v>
      </c>
      <c r="FY126" s="16">
        <v>7635</v>
      </c>
      <c r="FZ126" s="16">
        <v>114525</v>
      </c>
      <c r="GA126" s="14">
        <v>0</v>
      </c>
      <c r="GB126" s="16">
        <v>7413</v>
      </c>
      <c r="GC126" s="16">
        <v>0</v>
      </c>
      <c r="GD126" s="16">
        <v>114525</v>
      </c>
      <c r="GE126" s="16">
        <v>114525</v>
      </c>
      <c r="GF126" s="16">
        <v>5104651</v>
      </c>
      <c r="GG126" s="16">
        <v>4481058</v>
      </c>
      <c r="GH126" s="16">
        <v>0</v>
      </c>
      <c r="GI126" s="16">
        <v>623593</v>
      </c>
      <c r="GJ126" s="16">
        <v>307782874</v>
      </c>
      <c r="GK126" s="16">
        <v>303379626</v>
      </c>
      <c r="GL126" s="16">
        <v>4403248</v>
      </c>
      <c r="GM126" s="16">
        <v>303379626</v>
      </c>
      <c r="GN126" s="18">
        <v>1.4500000000000001E-2</v>
      </c>
      <c r="GO126" s="16">
        <v>17887</v>
      </c>
      <c r="GP126" s="16">
        <v>259</v>
      </c>
      <c r="GQ126" s="16">
        <v>17887</v>
      </c>
      <c r="GR126" s="16">
        <v>259</v>
      </c>
      <c r="GS126" s="16">
        <v>17628</v>
      </c>
      <c r="GT126" s="16">
        <v>886</v>
      </c>
      <c r="GU126" s="16">
        <v>685</v>
      </c>
      <c r="GV126" s="16">
        <v>201</v>
      </c>
      <c r="GW126" s="15">
        <v>563.72500000000002</v>
      </c>
      <c r="GX126" s="16">
        <v>113309</v>
      </c>
      <c r="GY126" s="15">
        <v>563.72500000000002</v>
      </c>
      <c r="GZ126" s="16">
        <v>10</v>
      </c>
      <c r="HA126" s="16">
        <v>5637</v>
      </c>
      <c r="HB126" s="15">
        <v>563.72500000000002</v>
      </c>
      <c r="HC126" s="16">
        <v>7635</v>
      </c>
      <c r="HD126" s="15">
        <v>0.11600000000000001</v>
      </c>
      <c r="HE126" s="16">
        <v>499460</v>
      </c>
      <c r="HF126" s="16">
        <v>113309</v>
      </c>
      <c r="HG126" s="16">
        <v>5637</v>
      </c>
      <c r="HH126" s="16">
        <v>380514</v>
      </c>
      <c r="HI126" s="16">
        <v>307782874</v>
      </c>
      <c r="HJ126" s="18">
        <v>1.23631</v>
      </c>
      <c r="HK126" s="18">
        <v>1.9617800000000001</v>
      </c>
      <c r="HL126" s="18">
        <v>0</v>
      </c>
      <c r="HM126" s="16">
        <v>307782874</v>
      </c>
      <c r="HN126" s="16">
        <v>0</v>
      </c>
      <c r="HO126" s="16">
        <v>7635</v>
      </c>
      <c r="HP126" s="17">
        <v>0</v>
      </c>
      <c r="HQ126" s="16">
        <v>0</v>
      </c>
      <c r="HR126" s="15">
        <v>563.72500000000002</v>
      </c>
      <c r="HS126" s="16">
        <v>0</v>
      </c>
      <c r="HT126" s="16">
        <v>623593</v>
      </c>
      <c r="HU126" s="16">
        <v>17628</v>
      </c>
      <c r="HV126" s="16">
        <v>0</v>
      </c>
      <c r="HW126" s="16">
        <v>0</v>
      </c>
      <c r="HX126" s="16">
        <v>40807</v>
      </c>
      <c r="HY126" s="16">
        <v>113309</v>
      </c>
      <c r="HZ126" s="16">
        <v>5637</v>
      </c>
      <c r="IA126" s="16">
        <v>0</v>
      </c>
      <c r="IB126" s="16">
        <v>0</v>
      </c>
      <c r="IC126" s="16">
        <v>527826</v>
      </c>
      <c r="ID126" s="16">
        <v>2801721</v>
      </c>
      <c r="IE126" s="16">
        <v>0</v>
      </c>
      <c r="IF126" s="16">
        <v>17628</v>
      </c>
      <c r="IG126" s="16">
        <v>0</v>
      </c>
      <c r="IH126" s="16">
        <v>0</v>
      </c>
      <c r="II126" s="16">
        <v>40807</v>
      </c>
      <c r="IJ126" s="16">
        <v>113309</v>
      </c>
      <c r="IK126" s="16">
        <v>5637</v>
      </c>
      <c r="IL126" s="16">
        <v>0</v>
      </c>
      <c r="IM126" s="16">
        <v>0</v>
      </c>
      <c r="IN126" s="16">
        <v>0</v>
      </c>
      <c r="IO126" s="16">
        <v>114525</v>
      </c>
      <c r="IP126" s="16">
        <v>3012013</v>
      </c>
      <c r="IQ126" s="16">
        <v>3432387</v>
      </c>
      <c r="IR126" s="16">
        <v>823</v>
      </c>
      <c r="IS126" s="16">
        <v>3433210</v>
      </c>
      <c r="IT126" s="19">
        <v>0.1</v>
      </c>
      <c r="IU126" s="16">
        <v>343321</v>
      </c>
      <c r="IV126" s="16">
        <v>307782874</v>
      </c>
      <c r="IW126" s="14">
        <v>447.8</v>
      </c>
      <c r="IX126" s="16">
        <v>687322</v>
      </c>
      <c r="IY126" s="16">
        <v>416026</v>
      </c>
      <c r="IZ126" s="16">
        <v>687322</v>
      </c>
      <c r="JA126" s="17">
        <v>0.25</v>
      </c>
      <c r="JB126" s="19">
        <v>0.15129999999999999</v>
      </c>
      <c r="JC126" s="16">
        <v>343321</v>
      </c>
      <c r="JD126" s="16">
        <v>51944</v>
      </c>
      <c r="JE126" s="17">
        <v>0.01</v>
      </c>
      <c r="JF126" s="16">
        <v>2907639</v>
      </c>
      <c r="JG126" s="16">
        <v>29076</v>
      </c>
      <c r="JH126" s="16">
        <v>343321</v>
      </c>
      <c r="JI126" s="16">
        <v>51944</v>
      </c>
      <c r="JJ126" s="16">
        <v>29076</v>
      </c>
      <c r="JK126" s="16">
        <v>262301</v>
      </c>
      <c r="JL126" s="16">
        <v>51944</v>
      </c>
      <c r="JM126" s="18">
        <v>0</v>
      </c>
      <c r="JN126" s="16">
        <v>0</v>
      </c>
      <c r="JO126" s="16">
        <v>29076</v>
      </c>
      <c r="JP126" s="16">
        <v>262301</v>
      </c>
      <c r="JQ126" s="16">
        <v>291377</v>
      </c>
      <c r="JR126" s="16">
        <v>3433210</v>
      </c>
      <c r="JS126" s="19">
        <v>0</v>
      </c>
      <c r="JT126" s="16">
        <v>0</v>
      </c>
      <c r="JU126" s="17">
        <v>0</v>
      </c>
      <c r="JV126" s="16">
        <v>2907639</v>
      </c>
      <c r="JW126" s="16">
        <v>0</v>
      </c>
      <c r="JX126" s="16">
        <v>0</v>
      </c>
      <c r="JY126" s="16">
        <v>0</v>
      </c>
      <c r="JZ126" s="16">
        <v>0</v>
      </c>
      <c r="KA126" s="16">
        <v>15013</v>
      </c>
      <c r="KB126" s="16">
        <v>15234</v>
      </c>
      <c r="KC126" s="16">
        <v>-221</v>
      </c>
      <c r="KD126" s="16">
        <v>527826</v>
      </c>
      <c r="KE126" s="16">
        <v>-221</v>
      </c>
      <c r="KF126" s="16">
        <v>528047</v>
      </c>
      <c r="KG126" s="16">
        <v>-666</v>
      </c>
      <c r="KH126" s="16">
        <v>-221</v>
      </c>
      <c r="KI126" s="16">
        <v>-887</v>
      </c>
      <c r="KJ126" s="16">
        <v>1662028</v>
      </c>
      <c r="KK126" s="16">
        <v>528047</v>
      </c>
      <c r="KL126" s="18">
        <v>2190075</v>
      </c>
      <c r="KM126" s="16">
        <v>262301</v>
      </c>
      <c r="KN126" s="16">
        <v>0</v>
      </c>
      <c r="KO126" s="16">
        <v>0</v>
      </c>
      <c r="KP126" s="16">
        <v>0</v>
      </c>
      <c r="KQ126" s="16">
        <v>2452376</v>
      </c>
      <c r="KR126" s="16">
        <v>0</v>
      </c>
      <c r="KS126" s="16">
        <v>0</v>
      </c>
      <c r="KT126" s="16">
        <v>0</v>
      </c>
      <c r="KU126" s="16">
        <v>2452376</v>
      </c>
      <c r="KV126" s="16">
        <v>262301</v>
      </c>
      <c r="KW126" s="16">
        <v>2190075</v>
      </c>
      <c r="KX126" s="16">
        <v>307782874</v>
      </c>
      <c r="KY126" s="16">
        <v>7.1156499999999996</v>
      </c>
      <c r="KZ126" s="16">
        <v>262301</v>
      </c>
      <c r="LA126" s="16">
        <v>309025951</v>
      </c>
      <c r="LB126" s="16">
        <v>0.8488</v>
      </c>
      <c r="LC126" s="16">
        <v>7.1156499999999996</v>
      </c>
      <c r="LD126" s="16">
        <v>7.9644500000000003</v>
      </c>
      <c r="LE126" s="16">
        <v>178972</v>
      </c>
      <c r="LF126" s="16">
        <v>3175</v>
      </c>
      <c r="LG126" s="16">
        <v>27852</v>
      </c>
      <c r="LH126" s="16">
        <v>30791</v>
      </c>
      <c r="LI126" s="16">
        <v>374</v>
      </c>
      <c r="LJ126" s="16">
        <v>18377</v>
      </c>
      <c r="LK126" s="16">
        <v>1983</v>
      </c>
      <c r="LL126" s="16">
        <v>40807</v>
      </c>
      <c r="LM126" s="16">
        <v>220717</v>
      </c>
      <c r="LN126" s="16">
        <v>3012013</v>
      </c>
      <c r="LO126" s="18">
        <v>220717</v>
      </c>
      <c r="LP126" s="16">
        <v>2791296</v>
      </c>
      <c r="LQ126" s="16">
        <v>5104651</v>
      </c>
      <c r="LR126" s="18">
        <v>0</v>
      </c>
      <c r="LS126" s="18">
        <v>0</v>
      </c>
      <c r="LT126" s="18">
        <v>291377</v>
      </c>
      <c r="LU126" s="16">
        <v>0</v>
      </c>
      <c r="LV126" s="16">
        <v>114525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2452376</v>
      </c>
      <c r="MC126" s="16">
        <v>114525</v>
      </c>
      <c r="MD126" s="16">
        <v>0</v>
      </c>
      <c r="ME126" s="16">
        <v>29076</v>
      </c>
      <c r="MF126" s="16">
        <v>0</v>
      </c>
      <c r="MG126" s="16">
        <v>17975</v>
      </c>
      <c r="MH126" s="16">
        <v>-887</v>
      </c>
      <c r="MI126" s="16">
        <v>0</v>
      </c>
      <c r="MJ126" s="16">
        <v>2613065</v>
      </c>
      <c r="MK126" s="16">
        <v>309025951</v>
      </c>
      <c r="ML126" s="16">
        <v>0</v>
      </c>
      <c r="MM126" s="16">
        <v>0</v>
      </c>
      <c r="MN126" s="16">
        <v>0</v>
      </c>
      <c r="MO126" s="16">
        <v>2907639</v>
      </c>
      <c r="MP126" s="16">
        <v>0</v>
      </c>
      <c r="MQ126" s="16">
        <v>0</v>
      </c>
      <c r="MR126" s="16">
        <v>0</v>
      </c>
      <c r="MS126" s="16">
        <v>0</v>
      </c>
      <c r="MT126" s="17">
        <v>0.01</v>
      </c>
      <c r="MU126" s="17">
        <v>0</v>
      </c>
      <c r="MV126" s="17">
        <v>0</v>
      </c>
      <c r="MW126" s="17">
        <v>0</v>
      </c>
      <c r="MX126" s="17">
        <v>0</v>
      </c>
      <c r="MY126" s="17">
        <v>0.01</v>
      </c>
      <c r="MZ126" s="16">
        <v>29076</v>
      </c>
      <c r="NA126" s="16">
        <v>0</v>
      </c>
      <c r="NB126" s="18">
        <v>0</v>
      </c>
      <c r="NC126" s="16">
        <v>0</v>
      </c>
      <c r="ND126" s="17">
        <v>29076</v>
      </c>
      <c r="NE126" s="16">
        <v>600000</v>
      </c>
      <c r="NF126" s="16">
        <v>0</v>
      </c>
      <c r="NG126" s="16">
        <v>101979</v>
      </c>
      <c r="NH126" s="16">
        <v>0</v>
      </c>
      <c r="NI126" s="16">
        <v>0</v>
      </c>
      <c r="NJ126" s="17">
        <v>0</v>
      </c>
      <c r="NK126" s="17">
        <v>833500</v>
      </c>
    </row>
    <row r="127" spans="1:375" x14ac:dyDescent="0.55000000000000004">
      <c r="A127" s="13" t="s">
        <v>1177</v>
      </c>
      <c r="B127" s="13" t="s">
        <v>1178</v>
      </c>
      <c r="C127" s="13" t="s">
        <v>241</v>
      </c>
      <c r="D127" s="13" t="s">
        <v>242</v>
      </c>
      <c r="E127" s="14">
        <v>679.3</v>
      </c>
      <c r="F127" s="15">
        <v>2</v>
      </c>
      <c r="G127" s="16">
        <v>7413</v>
      </c>
      <c r="H127" s="16">
        <v>14826</v>
      </c>
      <c r="I127" s="16">
        <v>6553</v>
      </c>
      <c r="J127" s="15">
        <v>2</v>
      </c>
      <c r="K127" s="16">
        <v>13106</v>
      </c>
      <c r="L127" s="16">
        <v>7413</v>
      </c>
      <c r="M127" s="16">
        <v>222</v>
      </c>
      <c r="N127" s="16">
        <v>7635</v>
      </c>
      <c r="O127" s="17">
        <v>688.31</v>
      </c>
      <c r="P127" s="17">
        <v>88.12</v>
      </c>
      <c r="Q127" s="14">
        <v>679.3</v>
      </c>
      <c r="R127" s="17">
        <v>767.42</v>
      </c>
      <c r="S127" s="17">
        <v>0.97</v>
      </c>
      <c r="T127" s="17">
        <v>768.39</v>
      </c>
      <c r="U127" s="15">
        <v>21.61</v>
      </c>
      <c r="V127" s="15">
        <v>2.6720000000000002</v>
      </c>
      <c r="W127" s="15">
        <f>Data_AidAndLevy4[[#This Row],[L310]]*Data_AidAndLevy4[[#This Row],[L203]]</f>
        <v>20400.72</v>
      </c>
      <c r="X127" s="17">
        <v>0</v>
      </c>
      <c r="Y127" s="17">
        <f>Data_AidAndLevy4[[#This Row],[L311]]*Data_AidAndLevy4[[#This Row],[L203]]</f>
        <v>0</v>
      </c>
      <c r="Z127" s="15">
        <v>0</v>
      </c>
      <c r="AA127" s="15">
        <v>24.282</v>
      </c>
      <c r="AB127" s="17">
        <v>767.42</v>
      </c>
      <c r="AC127" s="15">
        <v>791.702</v>
      </c>
      <c r="AD127" s="17">
        <v>88.12</v>
      </c>
      <c r="AE127" s="15">
        <v>703.58199999999999</v>
      </c>
      <c r="AF127" s="16">
        <v>7635</v>
      </c>
      <c r="AG127" s="14">
        <v>679.3</v>
      </c>
      <c r="AH127" s="16">
        <v>5186456</v>
      </c>
      <c r="AI127" s="16">
        <v>4953367</v>
      </c>
      <c r="AJ127" s="17">
        <v>1.01</v>
      </c>
      <c r="AK127" s="16">
        <v>5002901</v>
      </c>
      <c r="AL127" s="16">
        <v>5186456</v>
      </c>
      <c r="AM127" s="16">
        <v>0</v>
      </c>
      <c r="AN127" s="16">
        <v>7635</v>
      </c>
      <c r="AO127" s="15">
        <v>24.282</v>
      </c>
      <c r="AP127" s="16">
        <v>185393</v>
      </c>
      <c r="AQ127" s="16">
        <v>7635</v>
      </c>
      <c r="AR127" s="17">
        <v>88.12</v>
      </c>
      <c r="AS127" s="16">
        <v>672796</v>
      </c>
      <c r="AT127" s="17">
        <v>707.38</v>
      </c>
      <c r="AU127" s="14">
        <v>679.3</v>
      </c>
      <c r="AV127" s="16">
        <v>480523</v>
      </c>
      <c r="AW127" s="16">
        <v>459929</v>
      </c>
      <c r="AX127" s="16">
        <v>480523</v>
      </c>
      <c r="AY127" s="16">
        <v>0</v>
      </c>
      <c r="AZ127" s="16">
        <v>480523</v>
      </c>
      <c r="BA127" s="16">
        <v>480523</v>
      </c>
      <c r="BB127" s="17">
        <v>76.14</v>
      </c>
      <c r="BC127" s="14">
        <v>679.3</v>
      </c>
      <c r="BD127" s="16">
        <v>51722</v>
      </c>
      <c r="BE127" s="16">
        <v>49433</v>
      </c>
      <c r="BF127" s="16">
        <v>51722</v>
      </c>
      <c r="BG127" s="16">
        <v>0</v>
      </c>
      <c r="BH127" s="16">
        <v>51722</v>
      </c>
      <c r="BI127" s="16">
        <v>51722</v>
      </c>
      <c r="BJ127" s="17">
        <v>70.23</v>
      </c>
      <c r="BK127" s="14">
        <v>679.3</v>
      </c>
      <c r="BL127" s="16">
        <v>47707</v>
      </c>
      <c r="BM127" s="16">
        <v>45357</v>
      </c>
      <c r="BN127" s="16">
        <v>47707</v>
      </c>
      <c r="BO127" s="16">
        <v>0</v>
      </c>
      <c r="BP127" s="16">
        <v>47707</v>
      </c>
      <c r="BQ127" s="16">
        <v>47707</v>
      </c>
      <c r="BR127" s="17">
        <v>368.53</v>
      </c>
      <c r="BS127" s="14">
        <v>679.3</v>
      </c>
      <c r="BT127" s="16">
        <v>250342</v>
      </c>
      <c r="BU127" s="16">
        <v>239082</v>
      </c>
      <c r="BV127" s="16">
        <v>250342</v>
      </c>
      <c r="BW127" s="16">
        <v>0</v>
      </c>
      <c r="BX127" s="16">
        <v>250342</v>
      </c>
      <c r="BY127" s="16">
        <v>250342</v>
      </c>
      <c r="BZ127" s="17">
        <v>337.26</v>
      </c>
      <c r="CA127" s="17">
        <v>767.42</v>
      </c>
      <c r="CB127" s="16">
        <v>258820</v>
      </c>
      <c r="CC127" s="16">
        <v>246978</v>
      </c>
      <c r="CD127" s="16">
        <v>0</v>
      </c>
      <c r="CE127" s="16">
        <v>246978</v>
      </c>
      <c r="CF127" s="16">
        <v>258820</v>
      </c>
      <c r="CG127" s="16">
        <v>0</v>
      </c>
      <c r="CH127" s="14">
        <v>679.3</v>
      </c>
      <c r="CI127" s="16">
        <v>8</v>
      </c>
      <c r="CJ127" s="14">
        <v>0</v>
      </c>
      <c r="CK127" s="16">
        <v>687</v>
      </c>
      <c r="CL127" s="17">
        <v>62.47</v>
      </c>
      <c r="CM127" s="16">
        <v>42917</v>
      </c>
      <c r="CN127" s="16">
        <v>687</v>
      </c>
      <c r="CO127" s="17">
        <v>69.650000000000006</v>
      </c>
      <c r="CP127" s="16">
        <v>47850</v>
      </c>
      <c r="CQ127" s="17">
        <v>0.97</v>
      </c>
      <c r="CR127" s="17">
        <v>337.26</v>
      </c>
      <c r="CS127" s="16">
        <v>327</v>
      </c>
      <c r="CT127" s="17">
        <v>41.7</v>
      </c>
      <c r="CU127" s="17">
        <v>767.42</v>
      </c>
      <c r="CV127" s="16">
        <v>32001</v>
      </c>
      <c r="CW127" s="16">
        <v>30689</v>
      </c>
      <c r="CX127" s="16">
        <v>32001</v>
      </c>
      <c r="CY127" s="16">
        <v>0</v>
      </c>
      <c r="CZ127" s="16">
        <v>32001</v>
      </c>
      <c r="DA127" s="16">
        <v>32001</v>
      </c>
      <c r="DB127" s="17">
        <v>4.8</v>
      </c>
      <c r="DC127" s="17">
        <v>767.42</v>
      </c>
      <c r="DD127" s="16">
        <v>3684</v>
      </c>
      <c r="DE127" s="16">
        <v>3529</v>
      </c>
      <c r="DF127" s="16">
        <v>3684</v>
      </c>
      <c r="DG127" s="16">
        <v>0</v>
      </c>
      <c r="DH127" s="16">
        <v>3684</v>
      </c>
      <c r="DI127" s="16">
        <v>3684</v>
      </c>
      <c r="DJ127" s="16">
        <v>5186456</v>
      </c>
      <c r="DK127" s="16">
        <v>0</v>
      </c>
      <c r="DL127" s="16">
        <v>185393</v>
      </c>
      <c r="DM127" s="16">
        <v>672796</v>
      </c>
      <c r="DN127" s="16">
        <v>480523</v>
      </c>
      <c r="DO127" s="16">
        <v>51722</v>
      </c>
      <c r="DP127" s="16">
        <v>47707</v>
      </c>
      <c r="DQ127" s="16">
        <v>250342</v>
      </c>
      <c r="DR127" s="16">
        <v>258820</v>
      </c>
      <c r="DS127" s="16">
        <v>0</v>
      </c>
      <c r="DT127" s="16">
        <v>42917</v>
      </c>
      <c r="DU127" s="16">
        <v>47850</v>
      </c>
      <c r="DV127" s="16">
        <v>327</v>
      </c>
      <c r="DW127" s="16">
        <v>32001</v>
      </c>
      <c r="DX127" s="16">
        <v>3684</v>
      </c>
      <c r="DY127" s="16">
        <v>38721</v>
      </c>
      <c r="DZ127" s="16">
        <v>211497</v>
      </c>
      <c r="EA127" s="16">
        <v>14826</v>
      </c>
      <c r="EB127" s="16">
        <v>7448140</v>
      </c>
      <c r="EC127" s="16">
        <v>284719161</v>
      </c>
      <c r="ED127" s="18">
        <v>5.4</v>
      </c>
      <c r="EE127" s="16">
        <v>1537483</v>
      </c>
      <c r="EF127" s="16">
        <v>13429</v>
      </c>
      <c r="EG127" s="16">
        <v>13366</v>
      </c>
      <c r="EH127" s="16">
        <v>63</v>
      </c>
      <c r="EI127" s="16">
        <v>1537483</v>
      </c>
      <c r="EJ127" s="16">
        <v>1537546</v>
      </c>
      <c r="EK127" s="16">
        <v>62618783</v>
      </c>
      <c r="EL127" s="16">
        <v>56261555</v>
      </c>
      <c r="EM127" s="16">
        <v>6357228</v>
      </c>
      <c r="EN127" s="18">
        <v>5.4</v>
      </c>
      <c r="EO127" s="16">
        <v>34329</v>
      </c>
      <c r="EP127" s="16">
        <v>0</v>
      </c>
      <c r="EQ127" s="16">
        <v>0</v>
      </c>
      <c r="ER127" s="16">
        <v>0</v>
      </c>
      <c r="ES127" s="16">
        <v>34329</v>
      </c>
      <c r="ET127" s="16">
        <v>34329</v>
      </c>
      <c r="EU127" s="16">
        <v>1537546</v>
      </c>
      <c r="EV127" s="16">
        <v>1571875</v>
      </c>
      <c r="EW127" s="16">
        <v>6749</v>
      </c>
      <c r="EX127" s="15">
        <v>703.58199999999999</v>
      </c>
      <c r="EY127" s="16">
        <v>4748475</v>
      </c>
      <c r="EZ127" s="16">
        <v>6749</v>
      </c>
      <c r="FA127" s="17">
        <v>88.12</v>
      </c>
      <c r="FB127" s="16">
        <v>594722</v>
      </c>
      <c r="FC127" s="16">
        <v>264</v>
      </c>
      <c r="FD127" s="17">
        <v>768.39</v>
      </c>
      <c r="FE127" s="16">
        <v>202855</v>
      </c>
      <c r="FF127" s="16">
        <v>32001</v>
      </c>
      <c r="FG127" s="16">
        <v>3684</v>
      </c>
      <c r="FH127" s="16">
        <v>238540</v>
      </c>
      <c r="FI127" s="16">
        <v>4748475</v>
      </c>
      <c r="FJ127" s="16">
        <v>594722</v>
      </c>
      <c r="FK127" s="16">
        <v>13106</v>
      </c>
      <c r="FL127" s="16">
        <v>480523</v>
      </c>
      <c r="FM127" s="16">
        <v>51722</v>
      </c>
      <c r="FN127" s="16">
        <v>47707</v>
      </c>
      <c r="FO127" s="16">
        <v>250342</v>
      </c>
      <c r="FP127" s="16">
        <v>6425137</v>
      </c>
      <c r="FQ127" s="16">
        <v>1571875</v>
      </c>
      <c r="FR127" s="16">
        <v>4853262</v>
      </c>
      <c r="FS127" s="15">
        <v>791.702</v>
      </c>
      <c r="FT127" s="16">
        <v>300</v>
      </c>
      <c r="FU127" s="16">
        <v>237511</v>
      </c>
      <c r="FV127" s="16">
        <v>4853262</v>
      </c>
      <c r="FW127" s="16">
        <v>0</v>
      </c>
      <c r="FX127" s="14">
        <v>23.5</v>
      </c>
      <c r="FY127" s="16">
        <v>7635</v>
      </c>
      <c r="FZ127" s="16">
        <v>179423</v>
      </c>
      <c r="GA127" s="14">
        <v>0</v>
      </c>
      <c r="GB127" s="16">
        <v>7413</v>
      </c>
      <c r="GC127" s="16">
        <v>0</v>
      </c>
      <c r="GD127" s="16">
        <v>179423</v>
      </c>
      <c r="GE127" s="16">
        <v>179423</v>
      </c>
      <c r="GF127" s="16">
        <v>7448140</v>
      </c>
      <c r="GG127" s="16">
        <v>6425137</v>
      </c>
      <c r="GH127" s="16">
        <v>0</v>
      </c>
      <c r="GI127" s="16">
        <v>1023003</v>
      </c>
      <c r="GJ127" s="16">
        <v>284719161</v>
      </c>
      <c r="GK127" s="16">
        <v>276865896</v>
      </c>
      <c r="GL127" s="16">
        <v>7853265</v>
      </c>
      <c r="GM127" s="16">
        <v>276865896</v>
      </c>
      <c r="GN127" s="18">
        <v>2.8400000000000002E-2</v>
      </c>
      <c r="GO127" s="16">
        <v>3674</v>
      </c>
      <c r="GP127" s="16">
        <v>104</v>
      </c>
      <c r="GQ127" s="16">
        <v>3674</v>
      </c>
      <c r="GR127" s="16">
        <v>104</v>
      </c>
      <c r="GS127" s="16">
        <v>3570</v>
      </c>
      <c r="GT127" s="16">
        <v>886</v>
      </c>
      <c r="GU127" s="16">
        <v>685</v>
      </c>
      <c r="GV127" s="16">
        <v>201</v>
      </c>
      <c r="GW127" s="15">
        <v>791.702</v>
      </c>
      <c r="GX127" s="16">
        <v>159132</v>
      </c>
      <c r="GY127" s="15">
        <v>791.702</v>
      </c>
      <c r="GZ127" s="16">
        <v>10</v>
      </c>
      <c r="HA127" s="16">
        <v>7917</v>
      </c>
      <c r="HB127" s="15">
        <v>791.702</v>
      </c>
      <c r="HC127" s="16">
        <v>7635</v>
      </c>
      <c r="HD127" s="15">
        <v>0.11600000000000001</v>
      </c>
      <c r="HE127" s="16">
        <v>701448</v>
      </c>
      <c r="HF127" s="16">
        <v>159132</v>
      </c>
      <c r="HG127" s="16">
        <v>7917</v>
      </c>
      <c r="HH127" s="16">
        <v>534399</v>
      </c>
      <c r="HI127" s="16">
        <v>284719161</v>
      </c>
      <c r="HJ127" s="18">
        <v>1.87693</v>
      </c>
      <c r="HK127" s="18">
        <v>1.9617800000000001</v>
      </c>
      <c r="HL127" s="18">
        <v>0</v>
      </c>
      <c r="HM127" s="16">
        <v>284719161</v>
      </c>
      <c r="HN127" s="16">
        <v>0</v>
      </c>
      <c r="HO127" s="16">
        <v>7635</v>
      </c>
      <c r="HP127" s="17">
        <v>0</v>
      </c>
      <c r="HQ127" s="16">
        <v>0</v>
      </c>
      <c r="HR127" s="15">
        <v>791.702</v>
      </c>
      <c r="HS127" s="16">
        <v>0</v>
      </c>
      <c r="HT127" s="16">
        <v>1023003</v>
      </c>
      <c r="HU127" s="16">
        <v>3570</v>
      </c>
      <c r="HV127" s="16">
        <v>0</v>
      </c>
      <c r="HW127" s="16">
        <v>0</v>
      </c>
      <c r="HX127" s="16">
        <v>38721</v>
      </c>
      <c r="HY127" s="16">
        <v>159132</v>
      </c>
      <c r="HZ127" s="16">
        <v>7917</v>
      </c>
      <c r="IA127" s="16">
        <v>0</v>
      </c>
      <c r="IB127" s="16">
        <v>0</v>
      </c>
      <c r="IC127" s="16">
        <v>891105</v>
      </c>
      <c r="ID127" s="16">
        <v>4853262</v>
      </c>
      <c r="IE127" s="16">
        <v>0</v>
      </c>
      <c r="IF127" s="16">
        <v>3570</v>
      </c>
      <c r="IG127" s="16">
        <v>0</v>
      </c>
      <c r="IH127" s="16">
        <v>0</v>
      </c>
      <c r="II127" s="16">
        <v>38721</v>
      </c>
      <c r="IJ127" s="16">
        <v>159132</v>
      </c>
      <c r="IK127" s="16">
        <v>7917</v>
      </c>
      <c r="IL127" s="16">
        <v>0</v>
      </c>
      <c r="IM127" s="16">
        <v>0</v>
      </c>
      <c r="IN127" s="16">
        <v>0</v>
      </c>
      <c r="IO127" s="16">
        <v>179423</v>
      </c>
      <c r="IP127" s="16">
        <v>5164583</v>
      </c>
      <c r="IQ127" s="16">
        <v>5186456</v>
      </c>
      <c r="IR127" s="16">
        <v>0</v>
      </c>
      <c r="IS127" s="16">
        <v>5186456</v>
      </c>
      <c r="IT127" s="19">
        <v>0.1</v>
      </c>
      <c r="IU127" s="16">
        <v>518646</v>
      </c>
      <c r="IV127" s="16">
        <v>284719161</v>
      </c>
      <c r="IW127" s="14">
        <v>679.3</v>
      </c>
      <c r="IX127" s="16">
        <v>419136</v>
      </c>
      <c r="IY127" s="16">
        <v>416026</v>
      </c>
      <c r="IZ127" s="16">
        <v>419136</v>
      </c>
      <c r="JA127" s="17">
        <v>0.25</v>
      </c>
      <c r="JB127" s="19">
        <v>0.24809999999999999</v>
      </c>
      <c r="JC127" s="16">
        <v>518646</v>
      </c>
      <c r="JD127" s="16">
        <v>128676</v>
      </c>
      <c r="JE127" s="17">
        <v>0.06</v>
      </c>
      <c r="JF127" s="16">
        <v>4489606</v>
      </c>
      <c r="JG127" s="16">
        <v>269376</v>
      </c>
      <c r="JH127" s="16">
        <v>518646</v>
      </c>
      <c r="JI127" s="16">
        <v>128676</v>
      </c>
      <c r="JJ127" s="16">
        <v>269376</v>
      </c>
      <c r="JK127" s="16">
        <v>120594</v>
      </c>
      <c r="JL127" s="16">
        <v>128676</v>
      </c>
      <c r="JM127" s="18">
        <v>0</v>
      </c>
      <c r="JN127" s="16">
        <v>0</v>
      </c>
      <c r="JO127" s="16">
        <v>269376</v>
      </c>
      <c r="JP127" s="16">
        <v>120594</v>
      </c>
      <c r="JQ127" s="16">
        <v>389970</v>
      </c>
      <c r="JR127" s="16">
        <v>5186456</v>
      </c>
      <c r="JS127" s="19">
        <v>0</v>
      </c>
      <c r="JT127" s="16">
        <v>0</v>
      </c>
      <c r="JU127" s="17">
        <v>0</v>
      </c>
      <c r="JV127" s="16">
        <v>4489606</v>
      </c>
      <c r="JW127" s="16">
        <v>0</v>
      </c>
      <c r="JX127" s="16">
        <v>0</v>
      </c>
      <c r="JY127" s="16">
        <v>0</v>
      </c>
      <c r="JZ127" s="16">
        <v>0</v>
      </c>
      <c r="KA127" s="16">
        <v>7840</v>
      </c>
      <c r="KB127" s="16">
        <v>7803</v>
      </c>
      <c r="KC127" s="16">
        <v>37</v>
      </c>
      <c r="KD127" s="16">
        <v>891105</v>
      </c>
      <c r="KE127" s="16">
        <v>37</v>
      </c>
      <c r="KF127" s="16">
        <v>891068</v>
      </c>
      <c r="KG127" s="16">
        <v>63</v>
      </c>
      <c r="KH127" s="16">
        <v>37</v>
      </c>
      <c r="KI127" s="16">
        <v>100</v>
      </c>
      <c r="KJ127" s="16">
        <v>1537483</v>
      </c>
      <c r="KK127" s="16">
        <v>891068</v>
      </c>
      <c r="KL127" s="18">
        <v>2428551</v>
      </c>
      <c r="KM127" s="16">
        <v>120594</v>
      </c>
      <c r="KN127" s="16">
        <v>0</v>
      </c>
      <c r="KO127" s="16">
        <v>0</v>
      </c>
      <c r="KP127" s="16">
        <v>0</v>
      </c>
      <c r="KQ127" s="16">
        <v>2549145</v>
      </c>
      <c r="KR127" s="16">
        <v>735086</v>
      </c>
      <c r="KS127" s="16">
        <v>0</v>
      </c>
      <c r="KT127" s="16">
        <v>0</v>
      </c>
      <c r="KU127" s="16">
        <v>3284231</v>
      </c>
      <c r="KV127" s="16">
        <v>120594</v>
      </c>
      <c r="KW127" s="16">
        <v>3163637</v>
      </c>
      <c r="KX127" s="16">
        <v>284719161</v>
      </c>
      <c r="KY127" s="16">
        <v>11.11143</v>
      </c>
      <c r="KZ127" s="16">
        <v>120594</v>
      </c>
      <c r="LA127" s="16">
        <v>304236181</v>
      </c>
      <c r="LB127" s="16">
        <v>0.39638000000000001</v>
      </c>
      <c r="LC127" s="16">
        <v>11.11143</v>
      </c>
      <c r="LD127" s="16">
        <v>11.507809999999999</v>
      </c>
      <c r="LE127" s="16">
        <v>258820</v>
      </c>
      <c r="LF127" s="16">
        <v>0</v>
      </c>
      <c r="LG127" s="16">
        <v>42917</v>
      </c>
      <c r="LH127" s="16">
        <v>47850</v>
      </c>
      <c r="LI127" s="16">
        <v>327</v>
      </c>
      <c r="LJ127" s="16">
        <v>32001</v>
      </c>
      <c r="LK127" s="16">
        <v>3684</v>
      </c>
      <c r="LL127" s="16">
        <v>38721</v>
      </c>
      <c r="LM127" s="16">
        <v>346878</v>
      </c>
      <c r="LN127" s="16">
        <v>5164583</v>
      </c>
      <c r="LO127" s="18">
        <v>346878</v>
      </c>
      <c r="LP127" s="16">
        <v>4817705</v>
      </c>
      <c r="LQ127" s="16">
        <v>7448140</v>
      </c>
      <c r="LR127" s="18">
        <v>0</v>
      </c>
      <c r="LS127" s="18">
        <v>0</v>
      </c>
      <c r="LT127" s="18">
        <v>389970</v>
      </c>
      <c r="LU127" s="16">
        <v>0</v>
      </c>
      <c r="LV127" s="16">
        <v>179423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2549145</v>
      </c>
      <c r="MC127" s="16">
        <v>179423</v>
      </c>
      <c r="MD127" s="16">
        <v>0</v>
      </c>
      <c r="ME127" s="16">
        <v>269376</v>
      </c>
      <c r="MF127" s="16">
        <v>0</v>
      </c>
      <c r="MG127" s="16">
        <v>34329</v>
      </c>
      <c r="MH127" s="16">
        <v>100</v>
      </c>
      <c r="MI127" s="16">
        <v>0</v>
      </c>
      <c r="MJ127" s="16">
        <v>3032373</v>
      </c>
      <c r="MK127" s="16">
        <v>304236181</v>
      </c>
      <c r="ML127" s="16">
        <v>1.34</v>
      </c>
      <c r="MM127" s="16">
        <v>407676</v>
      </c>
      <c r="MN127" s="16">
        <v>0</v>
      </c>
      <c r="MO127" s="16">
        <v>4489606</v>
      </c>
      <c r="MP127" s="16">
        <v>0</v>
      </c>
      <c r="MQ127" s="16">
        <v>407676</v>
      </c>
      <c r="MR127" s="16">
        <v>0</v>
      </c>
      <c r="MS127" s="16">
        <v>407676</v>
      </c>
      <c r="MT127" s="17">
        <v>0.06</v>
      </c>
      <c r="MU127" s="17">
        <v>0</v>
      </c>
      <c r="MV127" s="17">
        <v>0</v>
      </c>
      <c r="MW127" s="17">
        <v>0</v>
      </c>
      <c r="MX127" s="17">
        <v>0</v>
      </c>
      <c r="MY127" s="17">
        <v>0.06</v>
      </c>
      <c r="MZ127" s="16">
        <v>269376</v>
      </c>
      <c r="NA127" s="16">
        <v>0</v>
      </c>
      <c r="NB127" s="18">
        <v>0</v>
      </c>
      <c r="NC127" s="16">
        <v>0</v>
      </c>
      <c r="ND127" s="17">
        <v>269376</v>
      </c>
      <c r="NE127" s="16">
        <v>250000</v>
      </c>
      <c r="NF127" s="16">
        <v>0</v>
      </c>
      <c r="NG127" s="16">
        <v>100398</v>
      </c>
      <c r="NH127" s="16">
        <v>0</v>
      </c>
      <c r="NI127" s="16">
        <v>0</v>
      </c>
      <c r="NJ127" s="17">
        <v>0</v>
      </c>
      <c r="NK127" s="17">
        <v>795525</v>
      </c>
    </row>
    <row r="128" spans="1:375" x14ac:dyDescent="0.55000000000000004">
      <c r="A128" s="13" t="s">
        <v>1181</v>
      </c>
      <c r="B128" s="13" t="s">
        <v>1182</v>
      </c>
      <c r="C128" s="13" t="s">
        <v>243</v>
      </c>
      <c r="D128" s="13" t="s">
        <v>244</v>
      </c>
      <c r="E128" s="14">
        <v>400.1</v>
      </c>
      <c r="F128" s="15">
        <v>-1.05</v>
      </c>
      <c r="G128" s="16">
        <v>7413</v>
      </c>
      <c r="H128" s="16">
        <v>-371</v>
      </c>
      <c r="I128" s="16">
        <v>6553</v>
      </c>
      <c r="J128" s="15">
        <v>-1.05</v>
      </c>
      <c r="K128" s="16">
        <v>-6881</v>
      </c>
      <c r="L128" s="16">
        <v>7413</v>
      </c>
      <c r="M128" s="16">
        <v>222</v>
      </c>
      <c r="N128" s="16">
        <v>7635</v>
      </c>
      <c r="O128" s="17">
        <v>663.41</v>
      </c>
      <c r="P128" s="17">
        <v>37.729999999999997</v>
      </c>
      <c r="Q128" s="14">
        <v>400.1</v>
      </c>
      <c r="R128" s="17">
        <v>437.83</v>
      </c>
      <c r="S128" s="17">
        <v>0</v>
      </c>
      <c r="T128" s="17">
        <v>437.83</v>
      </c>
      <c r="U128" s="15">
        <v>19.100000000000001</v>
      </c>
      <c r="V128" s="15">
        <v>1.6579999999999999</v>
      </c>
      <c r="W128" s="15">
        <f>Data_AidAndLevy4[[#This Row],[L310]]*Data_AidAndLevy4[[#This Row],[L203]]</f>
        <v>12658.83</v>
      </c>
      <c r="X128" s="17">
        <v>1.05</v>
      </c>
      <c r="Y128" s="17">
        <f>Data_AidAndLevy4[[#This Row],[L311]]*Data_AidAndLevy4[[#This Row],[L203]]</f>
        <v>8016.75</v>
      </c>
      <c r="Z128" s="15">
        <v>0</v>
      </c>
      <c r="AA128" s="15">
        <v>21.808</v>
      </c>
      <c r="AB128" s="17">
        <v>437.83</v>
      </c>
      <c r="AC128" s="15">
        <v>459.63799999999998</v>
      </c>
      <c r="AD128" s="17">
        <v>37.729999999999997</v>
      </c>
      <c r="AE128" s="15">
        <v>421.90800000000002</v>
      </c>
      <c r="AF128" s="16">
        <v>7635</v>
      </c>
      <c r="AG128" s="14">
        <v>400.1</v>
      </c>
      <c r="AH128" s="16">
        <v>3054764</v>
      </c>
      <c r="AI128" s="16">
        <v>2937031</v>
      </c>
      <c r="AJ128" s="17">
        <v>1.01</v>
      </c>
      <c r="AK128" s="16">
        <v>2966401</v>
      </c>
      <c r="AL128" s="16">
        <v>3054764</v>
      </c>
      <c r="AM128" s="16">
        <v>0</v>
      </c>
      <c r="AN128" s="16">
        <v>7635</v>
      </c>
      <c r="AO128" s="15">
        <v>21.808</v>
      </c>
      <c r="AP128" s="16">
        <v>166504</v>
      </c>
      <c r="AQ128" s="16">
        <v>7635</v>
      </c>
      <c r="AR128" s="17">
        <v>37.729999999999997</v>
      </c>
      <c r="AS128" s="16">
        <v>288069</v>
      </c>
      <c r="AT128" s="17">
        <v>682.48</v>
      </c>
      <c r="AU128" s="14">
        <v>400.1</v>
      </c>
      <c r="AV128" s="16">
        <v>273060</v>
      </c>
      <c r="AW128" s="16">
        <v>262843</v>
      </c>
      <c r="AX128" s="16">
        <v>273060</v>
      </c>
      <c r="AY128" s="16">
        <v>0</v>
      </c>
      <c r="AZ128" s="16">
        <v>273060</v>
      </c>
      <c r="BA128" s="16">
        <v>273060</v>
      </c>
      <c r="BB128" s="17">
        <v>70.53</v>
      </c>
      <c r="BC128" s="14">
        <v>400.1</v>
      </c>
      <c r="BD128" s="16">
        <v>28219</v>
      </c>
      <c r="BE128" s="16">
        <v>27088</v>
      </c>
      <c r="BF128" s="16">
        <v>28219</v>
      </c>
      <c r="BG128" s="16">
        <v>0</v>
      </c>
      <c r="BH128" s="16">
        <v>28219</v>
      </c>
      <c r="BI128" s="16">
        <v>28219</v>
      </c>
      <c r="BJ128" s="17">
        <v>83.17</v>
      </c>
      <c r="BK128" s="14">
        <v>400.1</v>
      </c>
      <c r="BL128" s="16">
        <v>33276</v>
      </c>
      <c r="BM128" s="16">
        <v>32021</v>
      </c>
      <c r="BN128" s="16">
        <v>33276</v>
      </c>
      <c r="BO128" s="16">
        <v>0</v>
      </c>
      <c r="BP128" s="16">
        <v>33276</v>
      </c>
      <c r="BQ128" s="16">
        <v>33276</v>
      </c>
      <c r="BR128" s="17">
        <v>368.53</v>
      </c>
      <c r="BS128" s="14">
        <v>400.1</v>
      </c>
      <c r="BT128" s="16">
        <v>147449</v>
      </c>
      <c r="BU128" s="16">
        <v>141760</v>
      </c>
      <c r="BV128" s="16">
        <v>147449</v>
      </c>
      <c r="BW128" s="16">
        <v>0</v>
      </c>
      <c r="BX128" s="16">
        <v>147449</v>
      </c>
      <c r="BY128" s="16">
        <v>147449</v>
      </c>
      <c r="BZ128" s="17">
        <v>325.88</v>
      </c>
      <c r="CA128" s="17">
        <v>437.83</v>
      </c>
      <c r="CB128" s="16">
        <v>142680</v>
      </c>
      <c r="CC128" s="16">
        <v>137596</v>
      </c>
      <c r="CD128" s="16">
        <v>12284</v>
      </c>
      <c r="CE128" s="16">
        <v>149880</v>
      </c>
      <c r="CF128" s="16">
        <v>142680</v>
      </c>
      <c r="CG128" s="16">
        <v>7200</v>
      </c>
      <c r="CH128" s="14">
        <v>400.1</v>
      </c>
      <c r="CI128" s="16">
        <v>0</v>
      </c>
      <c r="CJ128" s="14">
        <v>0</v>
      </c>
      <c r="CK128" s="16">
        <v>400</v>
      </c>
      <c r="CL128" s="17">
        <v>62.04</v>
      </c>
      <c r="CM128" s="16">
        <v>24816</v>
      </c>
      <c r="CN128" s="16">
        <v>400</v>
      </c>
      <c r="CO128" s="17">
        <v>68.150000000000006</v>
      </c>
      <c r="CP128" s="16">
        <v>27260</v>
      </c>
      <c r="CQ128" s="17">
        <v>0</v>
      </c>
      <c r="CR128" s="17">
        <v>325.88</v>
      </c>
      <c r="CS128" s="16">
        <v>0</v>
      </c>
      <c r="CT128" s="17">
        <v>27.75</v>
      </c>
      <c r="CU128" s="17">
        <v>437.83</v>
      </c>
      <c r="CV128" s="16">
        <v>12150</v>
      </c>
      <c r="CW128" s="16">
        <v>11642</v>
      </c>
      <c r="CX128" s="16">
        <v>12150</v>
      </c>
      <c r="CY128" s="16">
        <v>0</v>
      </c>
      <c r="CZ128" s="16">
        <v>12150</v>
      </c>
      <c r="DA128" s="16">
        <v>12150</v>
      </c>
      <c r="DB128" s="17">
        <v>3.48</v>
      </c>
      <c r="DC128" s="17">
        <v>437.83</v>
      </c>
      <c r="DD128" s="16">
        <v>1524</v>
      </c>
      <c r="DE128" s="16">
        <v>1462</v>
      </c>
      <c r="DF128" s="16">
        <v>1524</v>
      </c>
      <c r="DG128" s="16">
        <v>0</v>
      </c>
      <c r="DH128" s="16">
        <v>1524</v>
      </c>
      <c r="DI128" s="16">
        <v>1524</v>
      </c>
      <c r="DJ128" s="16">
        <v>3054764</v>
      </c>
      <c r="DK128" s="16">
        <v>0</v>
      </c>
      <c r="DL128" s="16">
        <v>166504</v>
      </c>
      <c r="DM128" s="16">
        <v>288069</v>
      </c>
      <c r="DN128" s="16">
        <v>273060</v>
      </c>
      <c r="DO128" s="16">
        <v>28219</v>
      </c>
      <c r="DP128" s="16">
        <v>33276</v>
      </c>
      <c r="DQ128" s="16">
        <v>147449</v>
      </c>
      <c r="DR128" s="16">
        <v>142680</v>
      </c>
      <c r="DS128" s="16">
        <v>7200</v>
      </c>
      <c r="DT128" s="16">
        <v>24816</v>
      </c>
      <c r="DU128" s="16">
        <v>27260</v>
      </c>
      <c r="DV128" s="16">
        <v>0</v>
      </c>
      <c r="DW128" s="16">
        <v>12150</v>
      </c>
      <c r="DX128" s="16">
        <v>1524</v>
      </c>
      <c r="DY128" s="16">
        <v>28487</v>
      </c>
      <c r="DZ128" s="16">
        <v>74149</v>
      </c>
      <c r="EA128" s="16">
        <v>-371</v>
      </c>
      <c r="EB128" s="16">
        <v>4252262</v>
      </c>
      <c r="EC128" s="16">
        <v>214031937</v>
      </c>
      <c r="ED128" s="18">
        <v>5.4</v>
      </c>
      <c r="EE128" s="16">
        <v>1155772</v>
      </c>
      <c r="EF128" s="16">
        <v>45851</v>
      </c>
      <c r="EG128" s="16">
        <v>44781</v>
      </c>
      <c r="EH128" s="16">
        <v>1070</v>
      </c>
      <c r="EI128" s="16">
        <v>1155772</v>
      </c>
      <c r="EJ128" s="16">
        <v>1156842</v>
      </c>
      <c r="EK128" s="16">
        <v>16436889</v>
      </c>
      <c r="EL128" s="16">
        <v>12618895</v>
      </c>
      <c r="EM128" s="16">
        <v>3817994</v>
      </c>
      <c r="EN128" s="18">
        <v>5.4</v>
      </c>
      <c r="EO128" s="16">
        <v>20617</v>
      </c>
      <c r="EP128" s="16">
        <v>0</v>
      </c>
      <c r="EQ128" s="16">
        <v>0</v>
      </c>
      <c r="ER128" s="16">
        <v>0</v>
      </c>
      <c r="ES128" s="16">
        <v>20617</v>
      </c>
      <c r="ET128" s="16">
        <v>20617</v>
      </c>
      <c r="EU128" s="16">
        <v>1156842</v>
      </c>
      <c r="EV128" s="16">
        <v>1177459</v>
      </c>
      <c r="EW128" s="16">
        <v>6749</v>
      </c>
      <c r="EX128" s="15">
        <v>421.90800000000002</v>
      </c>
      <c r="EY128" s="16">
        <v>2847457</v>
      </c>
      <c r="EZ128" s="16">
        <v>6749</v>
      </c>
      <c r="FA128" s="17">
        <v>37.729999999999997</v>
      </c>
      <c r="FB128" s="16">
        <v>254640</v>
      </c>
      <c r="FC128" s="16">
        <v>264</v>
      </c>
      <c r="FD128" s="17">
        <v>437.83</v>
      </c>
      <c r="FE128" s="16">
        <v>115587</v>
      </c>
      <c r="FF128" s="16">
        <v>12150</v>
      </c>
      <c r="FG128" s="16">
        <v>1524</v>
      </c>
      <c r="FH128" s="16">
        <v>129261</v>
      </c>
      <c r="FI128" s="16">
        <v>2847457</v>
      </c>
      <c r="FJ128" s="16">
        <v>254640</v>
      </c>
      <c r="FK128" s="16">
        <v>-6881</v>
      </c>
      <c r="FL128" s="16">
        <v>273060</v>
      </c>
      <c r="FM128" s="16">
        <v>28219</v>
      </c>
      <c r="FN128" s="16">
        <v>33276</v>
      </c>
      <c r="FO128" s="16">
        <v>147449</v>
      </c>
      <c r="FP128" s="16">
        <v>3706481</v>
      </c>
      <c r="FQ128" s="16">
        <v>1177459</v>
      </c>
      <c r="FR128" s="16">
        <v>2529022</v>
      </c>
      <c r="FS128" s="15">
        <v>459.63799999999998</v>
      </c>
      <c r="FT128" s="16">
        <v>300</v>
      </c>
      <c r="FU128" s="16">
        <v>137891</v>
      </c>
      <c r="FV128" s="16">
        <v>2529022</v>
      </c>
      <c r="FW128" s="16">
        <v>0</v>
      </c>
      <c r="FX128" s="14">
        <v>17</v>
      </c>
      <c r="FY128" s="16">
        <v>7635</v>
      </c>
      <c r="FZ128" s="16">
        <v>129795</v>
      </c>
      <c r="GA128" s="14">
        <v>0</v>
      </c>
      <c r="GB128" s="16">
        <v>7413</v>
      </c>
      <c r="GC128" s="16">
        <v>0</v>
      </c>
      <c r="GD128" s="16">
        <v>129795</v>
      </c>
      <c r="GE128" s="16">
        <v>129795</v>
      </c>
      <c r="GF128" s="16">
        <v>4252262</v>
      </c>
      <c r="GG128" s="16">
        <v>3706481</v>
      </c>
      <c r="GH128" s="16">
        <v>0</v>
      </c>
      <c r="GI128" s="16">
        <v>545781</v>
      </c>
      <c r="GJ128" s="16">
        <v>214031937</v>
      </c>
      <c r="GK128" s="16">
        <v>209895027</v>
      </c>
      <c r="GL128" s="16">
        <v>4136910</v>
      </c>
      <c r="GM128" s="16">
        <v>209895027</v>
      </c>
      <c r="GN128" s="18">
        <v>1.9699999999999999E-2</v>
      </c>
      <c r="GO128" s="16">
        <v>8792</v>
      </c>
      <c r="GP128" s="16">
        <v>173</v>
      </c>
      <c r="GQ128" s="16">
        <v>8792</v>
      </c>
      <c r="GR128" s="16">
        <v>173</v>
      </c>
      <c r="GS128" s="16">
        <v>8619</v>
      </c>
      <c r="GT128" s="16">
        <v>886</v>
      </c>
      <c r="GU128" s="16">
        <v>685</v>
      </c>
      <c r="GV128" s="16">
        <v>201</v>
      </c>
      <c r="GW128" s="15">
        <v>459.63799999999998</v>
      </c>
      <c r="GX128" s="16">
        <v>92387</v>
      </c>
      <c r="GY128" s="15">
        <v>459.63799999999998</v>
      </c>
      <c r="GZ128" s="16">
        <v>10</v>
      </c>
      <c r="HA128" s="16">
        <v>4596</v>
      </c>
      <c r="HB128" s="15">
        <v>459.63799999999998</v>
      </c>
      <c r="HC128" s="16">
        <v>7635</v>
      </c>
      <c r="HD128" s="15">
        <v>0.11600000000000001</v>
      </c>
      <c r="HE128" s="16">
        <v>407239</v>
      </c>
      <c r="HF128" s="16">
        <v>92387</v>
      </c>
      <c r="HG128" s="16">
        <v>4596</v>
      </c>
      <c r="HH128" s="16">
        <v>310256</v>
      </c>
      <c r="HI128" s="16">
        <v>214031937</v>
      </c>
      <c r="HJ128" s="18">
        <v>1.4495800000000001</v>
      </c>
      <c r="HK128" s="18">
        <v>1.9617800000000001</v>
      </c>
      <c r="HL128" s="18">
        <v>0</v>
      </c>
      <c r="HM128" s="16">
        <v>214031937</v>
      </c>
      <c r="HN128" s="16">
        <v>0</v>
      </c>
      <c r="HO128" s="16">
        <v>7635</v>
      </c>
      <c r="HP128" s="17">
        <v>0</v>
      </c>
      <c r="HQ128" s="16">
        <v>0</v>
      </c>
      <c r="HR128" s="15">
        <v>459.63799999999998</v>
      </c>
      <c r="HS128" s="16">
        <v>0</v>
      </c>
      <c r="HT128" s="16">
        <v>545781</v>
      </c>
      <c r="HU128" s="16">
        <v>8619</v>
      </c>
      <c r="HV128" s="16">
        <v>0</v>
      </c>
      <c r="HW128" s="16">
        <v>0</v>
      </c>
      <c r="HX128" s="16">
        <v>28487</v>
      </c>
      <c r="HY128" s="16">
        <v>92387</v>
      </c>
      <c r="HZ128" s="16">
        <v>4596</v>
      </c>
      <c r="IA128" s="16">
        <v>0</v>
      </c>
      <c r="IB128" s="16">
        <v>0</v>
      </c>
      <c r="IC128" s="16">
        <v>468666</v>
      </c>
      <c r="ID128" s="16">
        <v>2529022</v>
      </c>
      <c r="IE128" s="16">
        <v>0</v>
      </c>
      <c r="IF128" s="16">
        <v>8619</v>
      </c>
      <c r="IG128" s="16">
        <v>0</v>
      </c>
      <c r="IH128" s="16">
        <v>0</v>
      </c>
      <c r="II128" s="16">
        <v>28487</v>
      </c>
      <c r="IJ128" s="16">
        <v>92387</v>
      </c>
      <c r="IK128" s="16">
        <v>4596</v>
      </c>
      <c r="IL128" s="16">
        <v>0</v>
      </c>
      <c r="IM128" s="16">
        <v>0</v>
      </c>
      <c r="IN128" s="16">
        <v>0</v>
      </c>
      <c r="IO128" s="16">
        <v>129795</v>
      </c>
      <c r="IP128" s="16">
        <v>2735932</v>
      </c>
      <c r="IQ128" s="16">
        <v>3054764</v>
      </c>
      <c r="IR128" s="16">
        <v>0</v>
      </c>
      <c r="IS128" s="16">
        <v>3054764</v>
      </c>
      <c r="IT128" s="19">
        <v>0.1</v>
      </c>
      <c r="IU128" s="16">
        <v>305476</v>
      </c>
      <c r="IV128" s="16">
        <v>214031937</v>
      </c>
      <c r="IW128" s="14">
        <v>400.1</v>
      </c>
      <c r="IX128" s="16">
        <v>534946</v>
      </c>
      <c r="IY128" s="16">
        <v>416026</v>
      </c>
      <c r="IZ128" s="16">
        <v>534946</v>
      </c>
      <c r="JA128" s="17">
        <v>0.25</v>
      </c>
      <c r="JB128" s="19">
        <v>0.19439999999999999</v>
      </c>
      <c r="JC128" s="16">
        <v>305476</v>
      </c>
      <c r="JD128" s="16">
        <v>59385</v>
      </c>
      <c r="JE128" s="17">
        <v>7.0000000000000007E-2</v>
      </c>
      <c r="JF128" s="16">
        <v>2835705</v>
      </c>
      <c r="JG128" s="16">
        <v>198499</v>
      </c>
      <c r="JH128" s="16">
        <v>305476</v>
      </c>
      <c r="JI128" s="16">
        <v>59385</v>
      </c>
      <c r="JJ128" s="16">
        <v>198499</v>
      </c>
      <c r="JK128" s="16">
        <v>47592</v>
      </c>
      <c r="JL128" s="16">
        <v>59385</v>
      </c>
      <c r="JM128" s="18">
        <v>0</v>
      </c>
      <c r="JN128" s="16">
        <v>0</v>
      </c>
      <c r="JO128" s="16">
        <v>198499</v>
      </c>
      <c r="JP128" s="16">
        <v>47592</v>
      </c>
      <c r="JQ128" s="16">
        <v>246091</v>
      </c>
      <c r="JR128" s="16">
        <v>3054764</v>
      </c>
      <c r="JS128" s="19">
        <v>0</v>
      </c>
      <c r="JT128" s="16">
        <v>0</v>
      </c>
      <c r="JU128" s="17">
        <v>0</v>
      </c>
      <c r="JV128" s="16">
        <v>2835705</v>
      </c>
      <c r="JW128" s="16">
        <v>0</v>
      </c>
      <c r="JX128" s="16">
        <v>0</v>
      </c>
      <c r="JY128" s="16">
        <v>0</v>
      </c>
      <c r="JZ128" s="16">
        <v>0</v>
      </c>
      <c r="KA128" s="16">
        <v>20279</v>
      </c>
      <c r="KB128" s="16">
        <v>19806</v>
      </c>
      <c r="KC128" s="16">
        <v>473</v>
      </c>
      <c r="KD128" s="16">
        <v>468666</v>
      </c>
      <c r="KE128" s="16">
        <v>473</v>
      </c>
      <c r="KF128" s="16">
        <v>468193</v>
      </c>
      <c r="KG128" s="16">
        <v>1070</v>
      </c>
      <c r="KH128" s="16">
        <v>473</v>
      </c>
      <c r="KI128" s="16">
        <v>1543</v>
      </c>
      <c r="KJ128" s="16">
        <v>1155772</v>
      </c>
      <c r="KK128" s="16">
        <v>468193</v>
      </c>
      <c r="KL128" s="18">
        <v>1623965</v>
      </c>
      <c r="KM128" s="16">
        <v>47592</v>
      </c>
      <c r="KN128" s="16">
        <v>0</v>
      </c>
      <c r="KO128" s="16">
        <v>0</v>
      </c>
      <c r="KP128" s="16">
        <v>0</v>
      </c>
      <c r="KQ128" s="16">
        <v>1671557</v>
      </c>
      <c r="KR128" s="16">
        <v>0</v>
      </c>
      <c r="KS128" s="16">
        <v>0</v>
      </c>
      <c r="KT128" s="16">
        <v>0</v>
      </c>
      <c r="KU128" s="16">
        <v>1671557</v>
      </c>
      <c r="KV128" s="16">
        <v>47592</v>
      </c>
      <c r="KW128" s="16">
        <v>1623965</v>
      </c>
      <c r="KX128" s="16">
        <v>214031937</v>
      </c>
      <c r="KY128" s="16">
        <v>7.5874899999999998</v>
      </c>
      <c r="KZ128" s="16">
        <v>47592</v>
      </c>
      <c r="LA128" s="16">
        <v>214758941</v>
      </c>
      <c r="LB128" s="16">
        <v>0.22161</v>
      </c>
      <c r="LC128" s="16">
        <v>7.5874899999999998</v>
      </c>
      <c r="LD128" s="16">
        <v>7.8090999999999999</v>
      </c>
      <c r="LE128" s="16">
        <v>142680</v>
      </c>
      <c r="LF128" s="16">
        <v>7200</v>
      </c>
      <c r="LG128" s="16">
        <v>24816</v>
      </c>
      <c r="LH128" s="16">
        <v>27260</v>
      </c>
      <c r="LI128" s="16">
        <v>0</v>
      </c>
      <c r="LJ128" s="16">
        <v>12150</v>
      </c>
      <c r="LK128" s="16">
        <v>1524</v>
      </c>
      <c r="LL128" s="16">
        <v>28487</v>
      </c>
      <c r="LM128" s="16">
        <v>187143</v>
      </c>
      <c r="LN128" s="16">
        <v>2735932</v>
      </c>
      <c r="LO128" s="18">
        <v>187143</v>
      </c>
      <c r="LP128" s="16">
        <v>2548789</v>
      </c>
      <c r="LQ128" s="16">
        <v>4252262</v>
      </c>
      <c r="LR128" s="18">
        <v>0</v>
      </c>
      <c r="LS128" s="18">
        <v>0</v>
      </c>
      <c r="LT128" s="18">
        <v>246091</v>
      </c>
      <c r="LU128" s="16">
        <v>0</v>
      </c>
      <c r="LV128" s="16">
        <v>129795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1671557</v>
      </c>
      <c r="MC128" s="16">
        <v>129795</v>
      </c>
      <c r="MD128" s="16">
        <v>0</v>
      </c>
      <c r="ME128" s="16">
        <v>198499</v>
      </c>
      <c r="MF128" s="16">
        <v>0</v>
      </c>
      <c r="MG128" s="16">
        <v>20617</v>
      </c>
      <c r="MH128" s="16">
        <v>1543</v>
      </c>
      <c r="MI128" s="16">
        <v>0</v>
      </c>
      <c r="MJ128" s="16">
        <v>2022011</v>
      </c>
      <c r="MK128" s="16">
        <v>214758941</v>
      </c>
      <c r="ML128" s="16">
        <v>1.34</v>
      </c>
      <c r="MM128" s="16">
        <v>287777</v>
      </c>
      <c r="MN128" s="16">
        <v>0</v>
      </c>
      <c r="MO128" s="16">
        <v>2835705</v>
      </c>
      <c r="MP128" s="16">
        <v>0</v>
      </c>
      <c r="MQ128" s="16">
        <v>287777</v>
      </c>
      <c r="MR128" s="16">
        <v>0</v>
      </c>
      <c r="MS128" s="16">
        <v>287777</v>
      </c>
      <c r="MT128" s="17">
        <v>7.0000000000000007E-2</v>
      </c>
      <c r="MU128" s="17">
        <v>0</v>
      </c>
      <c r="MV128" s="17">
        <v>0</v>
      </c>
      <c r="MW128" s="17">
        <v>0</v>
      </c>
      <c r="MX128" s="17">
        <v>0</v>
      </c>
      <c r="MY128" s="17">
        <v>7.0000000000000007E-2</v>
      </c>
      <c r="MZ128" s="16">
        <v>198499</v>
      </c>
      <c r="NA128" s="16">
        <v>0</v>
      </c>
      <c r="NB128" s="18">
        <v>0</v>
      </c>
      <c r="NC128" s="16">
        <v>0</v>
      </c>
      <c r="ND128" s="17">
        <v>198499</v>
      </c>
      <c r="NE128" s="16">
        <v>300000</v>
      </c>
      <c r="NF128" s="16">
        <v>0</v>
      </c>
      <c r="NG128" s="16">
        <v>70870</v>
      </c>
      <c r="NH128" s="16">
        <v>0</v>
      </c>
      <c r="NI128" s="16">
        <v>0</v>
      </c>
      <c r="NJ128" s="17">
        <v>0</v>
      </c>
      <c r="NK128" s="17">
        <v>0</v>
      </c>
    </row>
    <row r="129" spans="1:375" x14ac:dyDescent="0.55000000000000004">
      <c r="A129" s="13" t="s">
        <v>1191</v>
      </c>
      <c r="B129" s="13" t="s">
        <v>1255</v>
      </c>
      <c r="C129" s="13" t="s">
        <v>247</v>
      </c>
      <c r="D129" s="13" t="s">
        <v>1268</v>
      </c>
      <c r="E129" s="14">
        <v>313.3</v>
      </c>
      <c r="F129" s="15">
        <v>-0.26500000000000001</v>
      </c>
      <c r="G129" s="16">
        <v>7478</v>
      </c>
      <c r="H129" s="16">
        <v>-1982</v>
      </c>
      <c r="I129" s="16">
        <v>6553</v>
      </c>
      <c r="J129" s="15">
        <v>-0.26500000000000001</v>
      </c>
      <c r="K129" s="16">
        <v>-1737</v>
      </c>
      <c r="L129" s="16">
        <v>7478</v>
      </c>
      <c r="M129" s="16">
        <v>222</v>
      </c>
      <c r="N129" s="16">
        <v>7700</v>
      </c>
      <c r="O129" s="17">
        <v>660.81</v>
      </c>
      <c r="P129" s="17">
        <v>39.54</v>
      </c>
      <c r="Q129" s="14">
        <v>313.3</v>
      </c>
      <c r="R129" s="17">
        <v>352.84</v>
      </c>
      <c r="S129" s="17">
        <v>0.45</v>
      </c>
      <c r="T129" s="17">
        <v>353.29</v>
      </c>
      <c r="U129" s="15">
        <v>24.18</v>
      </c>
      <c r="V129" s="15">
        <v>1.2250000000000001</v>
      </c>
      <c r="W129" s="15">
        <f>Data_AidAndLevy4[[#This Row],[L310]]*Data_AidAndLevy4[[#This Row],[L203]]</f>
        <v>9432.5</v>
      </c>
      <c r="X129" s="17">
        <v>0</v>
      </c>
      <c r="Y129" s="17">
        <f>Data_AidAndLevy4[[#This Row],[L311]]*Data_AidAndLevy4[[#This Row],[L203]]</f>
        <v>0</v>
      </c>
      <c r="Z129" s="15">
        <v>0</v>
      </c>
      <c r="AA129" s="15">
        <v>25.405000000000001</v>
      </c>
      <c r="AB129" s="17">
        <v>352.84</v>
      </c>
      <c r="AC129" s="15">
        <v>378.245</v>
      </c>
      <c r="AD129" s="17">
        <v>39.54</v>
      </c>
      <c r="AE129" s="15">
        <v>338.70499999999998</v>
      </c>
      <c r="AF129" s="16">
        <v>7700</v>
      </c>
      <c r="AG129" s="14">
        <v>313.3</v>
      </c>
      <c r="AH129" s="16">
        <v>2412410</v>
      </c>
      <c r="AI129" s="16">
        <v>2440819</v>
      </c>
      <c r="AJ129" s="17">
        <v>1.01</v>
      </c>
      <c r="AK129" s="16">
        <v>2465227</v>
      </c>
      <c r="AL129" s="16">
        <v>2412410</v>
      </c>
      <c r="AM129" s="16">
        <v>52817</v>
      </c>
      <c r="AN129" s="16">
        <v>7700</v>
      </c>
      <c r="AO129" s="15">
        <v>25.405000000000001</v>
      </c>
      <c r="AP129" s="16">
        <v>195619</v>
      </c>
      <c r="AQ129" s="16">
        <v>7700</v>
      </c>
      <c r="AR129" s="17">
        <v>39.54</v>
      </c>
      <c r="AS129" s="16">
        <v>304458</v>
      </c>
      <c r="AT129" s="17">
        <v>679.88</v>
      </c>
      <c r="AU129" s="14">
        <v>313.3</v>
      </c>
      <c r="AV129" s="16">
        <v>213006</v>
      </c>
      <c r="AW129" s="16">
        <v>215688</v>
      </c>
      <c r="AX129" s="16">
        <v>213006</v>
      </c>
      <c r="AY129" s="16">
        <v>2682</v>
      </c>
      <c r="AZ129" s="16">
        <v>213006</v>
      </c>
      <c r="BA129" s="16">
        <v>215688</v>
      </c>
      <c r="BB129" s="17">
        <v>70.91</v>
      </c>
      <c r="BC129" s="14">
        <v>313.3</v>
      </c>
      <c r="BD129" s="16">
        <v>22216</v>
      </c>
      <c r="BE129" s="16">
        <v>22440</v>
      </c>
      <c r="BF129" s="16">
        <v>22216</v>
      </c>
      <c r="BG129" s="16">
        <v>224</v>
      </c>
      <c r="BH129" s="16">
        <v>22216</v>
      </c>
      <c r="BI129" s="16">
        <v>22440</v>
      </c>
      <c r="BJ129" s="17">
        <v>72.64</v>
      </c>
      <c r="BK129" s="14">
        <v>313.3</v>
      </c>
      <c r="BL129" s="16">
        <v>22758</v>
      </c>
      <c r="BM129" s="16">
        <v>22943</v>
      </c>
      <c r="BN129" s="16">
        <v>22758</v>
      </c>
      <c r="BO129" s="16">
        <v>185</v>
      </c>
      <c r="BP129" s="16">
        <v>22758</v>
      </c>
      <c r="BQ129" s="16">
        <v>22943</v>
      </c>
      <c r="BR129" s="17">
        <v>368.53</v>
      </c>
      <c r="BS129" s="14">
        <v>313.3</v>
      </c>
      <c r="BT129" s="16">
        <v>115460</v>
      </c>
      <c r="BU129" s="16">
        <v>116786</v>
      </c>
      <c r="BV129" s="16">
        <v>115460</v>
      </c>
      <c r="BW129" s="16">
        <v>1326</v>
      </c>
      <c r="BX129" s="16">
        <v>115460</v>
      </c>
      <c r="BY129" s="16">
        <v>116786</v>
      </c>
      <c r="BZ129" s="17">
        <v>332.98</v>
      </c>
      <c r="CA129" s="17">
        <v>352.84</v>
      </c>
      <c r="CB129" s="16">
        <v>117489</v>
      </c>
      <c r="CC129" s="16">
        <v>118863</v>
      </c>
      <c r="CD129" s="16">
        <v>1833</v>
      </c>
      <c r="CE129" s="16">
        <v>120696</v>
      </c>
      <c r="CF129" s="16">
        <v>117489</v>
      </c>
      <c r="CG129" s="16">
        <v>3207</v>
      </c>
      <c r="CH129" s="14">
        <v>313.3</v>
      </c>
      <c r="CI129" s="16">
        <v>7</v>
      </c>
      <c r="CJ129" s="14">
        <v>0</v>
      </c>
      <c r="CK129" s="16">
        <v>320</v>
      </c>
      <c r="CL129" s="17">
        <v>62.16</v>
      </c>
      <c r="CM129" s="16">
        <v>19891</v>
      </c>
      <c r="CN129" s="16">
        <v>320</v>
      </c>
      <c r="CO129" s="17">
        <v>68.33</v>
      </c>
      <c r="CP129" s="16">
        <v>21866</v>
      </c>
      <c r="CQ129" s="17">
        <v>0.45</v>
      </c>
      <c r="CR129" s="17">
        <v>332.98</v>
      </c>
      <c r="CS129" s="16">
        <v>150</v>
      </c>
      <c r="CT129" s="17">
        <v>31.52</v>
      </c>
      <c r="CU129" s="17">
        <v>352.84</v>
      </c>
      <c r="CV129" s="16">
        <v>11122</v>
      </c>
      <c r="CW129" s="16">
        <v>11222</v>
      </c>
      <c r="CX129" s="16">
        <v>11122</v>
      </c>
      <c r="CY129" s="16">
        <v>100</v>
      </c>
      <c r="CZ129" s="16">
        <v>11122</v>
      </c>
      <c r="DA129" s="16">
        <v>11222</v>
      </c>
      <c r="DB129" s="17">
        <v>3.67</v>
      </c>
      <c r="DC129" s="17">
        <v>352.84</v>
      </c>
      <c r="DD129" s="16">
        <v>1295</v>
      </c>
      <c r="DE129" s="16">
        <v>1305</v>
      </c>
      <c r="DF129" s="16">
        <v>1295</v>
      </c>
      <c r="DG129" s="16">
        <v>10</v>
      </c>
      <c r="DH129" s="16">
        <v>1295</v>
      </c>
      <c r="DI129" s="16">
        <v>1305</v>
      </c>
      <c r="DJ129" s="16">
        <v>2412410</v>
      </c>
      <c r="DK129" s="16">
        <v>52817</v>
      </c>
      <c r="DL129" s="16">
        <v>195619</v>
      </c>
      <c r="DM129" s="16">
        <v>304458</v>
      </c>
      <c r="DN129" s="16">
        <v>215688</v>
      </c>
      <c r="DO129" s="16">
        <v>22440</v>
      </c>
      <c r="DP129" s="16">
        <v>22943</v>
      </c>
      <c r="DQ129" s="16">
        <v>116786</v>
      </c>
      <c r="DR129" s="16">
        <v>117489</v>
      </c>
      <c r="DS129" s="16">
        <v>3207</v>
      </c>
      <c r="DT129" s="16">
        <v>19891</v>
      </c>
      <c r="DU129" s="16">
        <v>21866</v>
      </c>
      <c r="DV129" s="16">
        <v>150</v>
      </c>
      <c r="DW129" s="16">
        <v>11222</v>
      </c>
      <c r="DX129" s="16">
        <v>1305</v>
      </c>
      <c r="DY129" s="16">
        <v>26035</v>
      </c>
      <c r="DZ129" s="16">
        <v>112457</v>
      </c>
      <c r="EA129" s="16">
        <v>-1982</v>
      </c>
      <c r="EB129" s="16">
        <v>3602731</v>
      </c>
      <c r="EC129" s="16">
        <v>195236466</v>
      </c>
      <c r="ED129" s="18">
        <v>5.4</v>
      </c>
      <c r="EE129" s="16">
        <v>1054277</v>
      </c>
      <c r="EF129" s="16">
        <v>18252</v>
      </c>
      <c r="EG129" s="16">
        <v>17829</v>
      </c>
      <c r="EH129" s="16">
        <v>423</v>
      </c>
      <c r="EI129" s="16">
        <v>1054277</v>
      </c>
      <c r="EJ129" s="16">
        <v>1054700</v>
      </c>
      <c r="EK129" s="16">
        <v>30431129</v>
      </c>
      <c r="EL129" s="16">
        <v>28061659</v>
      </c>
      <c r="EM129" s="16">
        <v>2369470</v>
      </c>
      <c r="EN129" s="18">
        <v>5.4</v>
      </c>
      <c r="EO129" s="16">
        <v>12795</v>
      </c>
      <c r="EP129" s="16">
        <v>0</v>
      </c>
      <c r="EQ129" s="16">
        <v>0</v>
      </c>
      <c r="ER129" s="16">
        <v>0</v>
      </c>
      <c r="ES129" s="16">
        <v>12795</v>
      </c>
      <c r="ET129" s="16">
        <v>12795</v>
      </c>
      <c r="EU129" s="16">
        <v>1054700</v>
      </c>
      <c r="EV129" s="16">
        <v>1067495</v>
      </c>
      <c r="EW129" s="16">
        <v>6749</v>
      </c>
      <c r="EX129" s="15">
        <v>338.70499999999998</v>
      </c>
      <c r="EY129" s="16">
        <v>2285920</v>
      </c>
      <c r="EZ129" s="16">
        <v>6749</v>
      </c>
      <c r="FA129" s="17">
        <v>39.54</v>
      </c>
      <c r="FB129" s="16">
        <v>266855</v>
      </c>
      <c r="FC129" s="16">
        <v>264</v>
      </c>
      <c r="FD129" s="17">
        <v>353.29</v>
      </c>
      <c r="FE129" s="16">
        <v>93269</v>
      </c>
      <c r="FF129" s="16">
        <v>11222</v>
      </c>
      <c r="FG129" s="16">
        <v>1305</v>
      </c>
      <c r="FH129" s="16">
        <v>105796</v>
      </c>
      <c r="FI129" s="16">
        <v>2285920</v>
      </c>
      <c r="FJ129" s="16">
        <v>266855</v>
      </c>
      <c r="FK129" s="16">
        <v>-1737</v>
      </c>
      <c r="FL129" s="16">
        <v>215688</v>
      </c>
      <c r="FM129" s="16">
        <v>22440</v>
      </c>
      <c r="FN129" s="16">
        <v>22943</v>
      </c>
      <c r="FO129" s="16">
        <v>116786</v>
      </c>
      <c r="FP129" s="16">
        <v>3034691</v>
      </c>
      <c r="FQ129" s="16">
        <v>1067495</v>
      </c>
      <c r="FR129" s="16">
        <v>1967196</v>
      </c>
      <c r="FS129" s="15">
        <v>378.245</v>
      </c>
      <c r="FT129" s="16">
        <v>300</v>
      </c>
      <c r="FU129" s="16">
        <v>113474</v>
      </c>
      <c r="FV129" s="16">
        <v>1967196</v>
      </c>
      <c r="FW129" s="16">
        <v>0</v>
      </c>
      <c r="FX129" s="14">
        <v>8.5</v>
      </c>
      <c r="FY129" s="16">
        <v>7635</v>
      </c>
      <c r="FZ129" s="16">
        <v>64898</v>
      </c>
      <c r="GA129" s="14">
        <v>0</v>
      </c>
      <c r="GB129" s="16">
        <v>7413</v>
      </c>
      <c r="GC129" s="16">
        <v>0</v>
      </c>
      <c r="GD129" s="16">
        <v>64898</v>
      </c>
      <c r="GE129" s="16">
        <v>64898</v>
      </c>
      <c r="GF129" s="16">
        <v>3602731</v>
      </c>
      <c r="GG129" s="16">
        <v>3034691</v>
      </c>
      <c r="GH129" s="16">
        <v>0</v>
      </c>
      <c r="GI129" s="16">
        <v>568040</v>
      </c>
      <c r="GJ129" s="16">
        <v>195236466</v>
      </c>
      <c r="GK129" s="16">
        <v>188230697</v>
      </c>
      <c r="GL129" s="16">
        <v>7005769</v>
      </c>
      <c r="GM129" s="16">
        <v>188230697</v>
      </c>
      <c r="GN129" s="18">
        <v>3.7199999999999997E-2</v>
      </c>
      <c r="GO129" s="16">
        <v>15039</v>
      </c>
      <c r="GP129" s="16">
        <v>559</v>
      </c>
      <c r="GQ129" s="16">
        <v>15039</v>
      </c>
      <c r="GR129" s="16">
        <v>559</v>
      </c>
      <c r="GS129" s="16">
        <v>14480</v>
      </c>
      <c r="GT129" s="16">
        <v>886</v>
      </c>
      <c r="GU129" s="16">
        <v>685</v>
      </c>
      <c r="GV129" s="16">
        <v>201</v>
      </c>
      <c r="GW129" s="15">
        <v>378.245</v>
      </c>
      <c r="GX129" s="16">
        <v>76027</v>
      </c>
      <c r="GY129" s="15">
        <v>378.245</v>
      </c>
      <c r="GZ129" s="16">
        <v>10</v>
      </c>
      <c r="HA129" s="16">
        <v>3782</v>
      </c>
      <c r="HB129" s="15">
        <v>378.245</v>
      </c>
      <c r="HC129" s="16">
        <v>7635</v>
      </c>
      <c r="HD129" s="15">
        <v>0.11600000000000001</v>
      </c>
      <c r="HE129" s="16">
        <v>335125</v>
      </c>
      <c r="HF129" s="16">
        <v>76027</v>
      </c>
      <c r="HG129" s="16">
        <v>3782</v>
      </c>
      <c r="HH129" s="16">
        <v>255316</v>
      </c>
      <c r="HI129" s="16">
        <v>195236466</v>
      </c>
      <c r="HJ129" s="18">
        <v>1.3077300000000001</v>
      </c>
      <c r="HK129" s="18">
        <v>1.9617800000000001</v>
      </c>
      <c r="HL129" s="18">
        <v>0</v>
      </c>
      <c r="HM129" s="16">
        <v>195236466</v>
      </c>
      <c r="HN129" s="16">
        <v>0</v>
      </c>
      <c r="HO129" s="16">
        <v>7635</v>
      </c>
      <c r="HP129" s="17">
        <v>0</v>
      </c>
      <c r="HQ129" s="16">
        <v>0</v>
      </c>
      <c r="HR129" s="15">
        <v>378.245</v>
      </c>
      <c r="HS129" s="16">
        <v>0</v>
      </c>
      <c r="HT129" s="16">
        <v>568040</v>
      </c>
      <c r="HU129" s="16">
        <v>14480</v>
      </c>
      <c r="HV129" s="16">
        <v>0</v>
      </c>
      <c r="HW129" s="16">
        <v>0</v>
      </c>
      <c r="HX129" s="16">
        <v>26035</v>
      </c>
      <c r="HY129" s="16">
        <v>76027</v>
      </c>
      <c r="HZ129" s="16">
        <v>3782</v>
      </c>
      <c r="IA129" s="16">
        <v>0</v>
      </c>
      <c r="IB129" s="16">
        <v>0</v>
      </c>
      <c r="IC129" s="16">
        <v>499786</v>
      </c>
      <c r="ID129" s="16">
        <v>1967196</v>
      </c>
      <c r="IE129" s="16">
        <v>0</v>
      </c>
      <c r="IF129" s="16">
        <v>14480</v>
      </c>
      <c r="IG129" s="16">
        <v>0</v>
      </c>
      <c r="IH129" s="16">
        <v>0</v>
      </c>
      <c r="II129" s="16">
        <v>26035</v>
      </c>
      <c r="IJ129" s="16">
        <v>76027</v>
      </c>
      <c r="IK129" s="16">
        <v>3782</v>
      </c>
      <c r="IL129" s="16">
        <v>0</v>
      </c>
      <c r="IM129" s="16">
        <v>0</v>
      </c>
      <c r="IN129" s="16">
        <v>0</v>
      </c>
      <c r="IO129" s="16">
        <v>64898</v>
      </c>
      <c r="IP129" s="16">
        <v>2100348</v>
      </c>
      <c r="IQ129" s="16">
        <v>2412410</v>
      </c>
      <c r="IR129" s="16">
        <v>52817</v>
      </c>
      <c r="IS129" s="16">
        <v>2465227</v>
      </c>
      <c r="IT129" s="19">
        <v>0.1</v>
      </c>
      <c r="IU129" s="16">
        <v>246523</v>
      </c>
      <c r="IV129" s="16">
        <v>195236466</v>
      </c>
      <c r="IW129" s="14">
        <v>313.3</v>
      </c>
      <c r="IX129" s="16">
        <v>623161</v>
      </c>
      <c r="IY129" s="16">
        <v>416026</v>
      </c>
      <c r="IZ129" s="16">
        <v>623161</v>
      </c>
      <c r="JA129" s="17">
        <v>0.25</v>
      </c>
      <c r="JB129" s="19">
        <v>0.16689999999999999</v>
      </c>
      <c r="JC129" s="16">
        <v>246523</v>
      </c>
      <c r="JD129" s="16">
        <v>41145</v>
      </c>
      <c r="JE129" s="17">
        <v>0.01</v>
      </c>
      <c r="JF129" s="16">
        <v>2121376</v>
      </c>
      <c r="JG129" s="16">
        <v>21214</v>
      </c>
      <c r="JH129" s="16">
        <v>246523</v>
      </c>
      <c r="JI129" s="16">
        <v>41145</v>
      </c>
      <c r="JJ129" s="16">
        <v>21214</v>
      </c>
      <c r="JK129" s="16">
        <v>184164</v>
      </c>
      <c r="JL129" s="16">
        <v>41145</v>
      </c>
      <c r="JM129" s="18">
        <v>0</v>
      </c>
      <c r="JN129" s="16">
        <v>0</v>
      </c>
      <c r="JO129" s="16">
        <v>21214</v>
      </c>
      <c r="JP129" s="16">
        <v>184164</v>
      </c>
      <c r="JQ129" s="16">
        <v>205378</v>
      </c>
      <c r="JR129" s="16">
        <v>2465227</v>
      </c>
      <c r="JS129" s="19">
        <v>0</v>
      </c>
      <c r="JT129" s="16">
        <v>0</v>
      </c>
      <c r="JU129" s="17">
        <v>0</v>
      </c>
      <c r="JV129" s="16">
        <v>2121376</v>
      </c>
      <c r="JW129" s="16">
        <v>0</v>
      </c>
      <c r="JX129" s="16">
        <v>0</v>
      </c>
      <c r="JY129" s="16">
        <v>0</v>
      </c>
      <c r="JZ129" s="16">
        <v>0</v>
      </c>
      <c r="KA129" s="16">
        <v>8519</v>
      </c>
      <c r="KB129" s="16">
        <v>8321</v>
      </c>
      <c r="KC129" s="16">
        <v>198</v>
      </c>
      <c r="KD129" s="16">
        <v>499786</v>
      </c>
      <c r="KE129" s="16">
        <v>198</v>
      </c>
      <c r="KF129" s="16">
        <v>499588</v>
      </c>
      <c r="KG129" s="16">
        <v>423</v>
      </c>
      <c r="KH129" s="16">
        <v>198</v>
      </c>
      <c r="KI129" s="16">
        <v>621</v>
      </c>
      <c r="KJ129" s="16">
        <v>1054277</v>
      </c>
      <c r="KK129" s="16">
        <v>499588</v>
      </c>
      <c r="KL129" s="18">
        <v>1553865</v>
      </c>
      <c r="KM129" s="16">
        <v>184164</v>
      </c>
      <c r="KN129" s="16">
        <v>0</v>
      </c>
      <c r="KO129" s="16">
        <v>0</v>
      </c>
      <c r="KP129" s="16">
        <v>0</v>
      </c>
      <c r="KQ129" s="16">
        <v>1738029</v>
      </c>
      <c r="KR129" s="16">
        <v>0</v>
      </c>
      <c r="KS129" s="16">
        <v>0</v>
      </c>
      <c r="KT129" s="16">
        <v>0</v>
      </c>
      <c r="KU129" s="16">
        <v>1738029</v>
      </c>
      <c r="KV129" s="16">
        <v>184164</v>
      </c>
      <c r="KW129" s="16">
        <v>1553865</v>
      </c>
      <c r="KX129" s="16">
        <v>195236466</v>
      </c>
      <c r="KY129" s="16">
        <v>7.9588900000000002</v>
      </c>
      <c r="KZ129" s="16">
        <v>184164</v>
      </c>
      <c r="LA129" s="16">
        <v>195358561</v>
      </c>
      <c r="LB129" s="16">
        <v>0.94269999999999998</v>
      </c>
      <c r="LC129" s="16">
        <v>7.9588900000000002</v>
      </c>
      <c r="LD129" s="16">
        <v>8.9015900000000006</v>
      </c>
      <c r="LE129" s="16">
        <v>117489</v>
      </c>
      <c r="LF129" s="16">
        <v>3207</v>
      </c>
      <c r="LG129" s="16">
        <v>19891</v>
      </c>
      <c r="LH129" s="16">
        <v>21866</v>
      </c>
      <c r="LI129" s="16">
        <v>150</v>
      </c>
      <c r="LJ129" s="16">
        <v>11222</v>
      </c>
      <c r="LK129" s="16">
        <v>1305</v>
      </c>
      <c r="LL129" s="16">
        <v>26035</v>
      </c>
      <c r="LM129" s="16">
        <v>149095</v>
      </c>
      <c r="LN129" s="16">
        <v>2100348</v>
      </c>
      <c r="LO129" s="18">
        <v>149095</v>
      </c>
      <c r="LP129" s="16">
        <v>1951253</v>
      </c>
      <c r="LQ129" s="16">
        <v>3602731</v>
      </c>
      <c r="LR129" s="18">
        <v>0</v>
      </c>
      <c r="LS129" s="18">
        <v>0</v>
      </c>
      <c r="LT129" s="18">
        <v>205378</v>
      </c>
      <c r="LU129" s="16">
        <v>0</v>
      </c>
      <c r="LV129" s="16">
        <v>64898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1738029</v>
      </c>
      <c r="MC129" s="16">
        <v>64898</v>
      </c>
      <c r="MD129" s="16">
        <v>0</v>
      </c>
      <c r="ME129" s="16">
        <v>21214</v>
      </c>
      <c r="MF129" s="16">
        <v>0</v>
      </c>
      <c r="MG129" s="16">
        <v>12795</v>
      </c>
      <c r="MH129" s="16">
        <v>621</v>
      </c>
      <c r="MI129" s="16">
        <v>0</v>
      </c>
      <c r="MJ129" s="16">
        <v>1837557</v>
      </c>
      <c r="MK129" s="16">
        <v>195358561</v>
      </c>
      <c r="ML129" s="16">
        <v>1.34</v>
      </c>
      <c r="MM129" s="16">
        <v>261780</v>
      </c>
      <c r="MN129" s="16">
        <v>0.01</v>
      </c>
      <c r="MO129" s="16">
        <v>2121376</v>
      </c>
      <c r="MP129" s="16">
        <v>21214</v>
      </c>
      <c r="MQ129" s="16">
        <v>261780</v>
      </c>
      <c r="MR129" s="16">
        <v>21214</v>
      </c>
      <c r="MS129" s="16">
        <v>240566</v>
      </c>
      <c r="MT129" s="17">
        <v>0.01</v>
      </c>
      <c r="MU129" s="17">
        <v>0</v>
      </c>
      <c r="MV129" s="17">
        <v>0</v>
      </c>
      <c r="MW129" s="17">
        <v>0</v>
      </c>
      <c r="MX129" s="17">
        <v>0.01</v>
      </c>
      <c r="MY129" s="17">
        <v>0.02</v>
      </c>
      <c r="MZ129" s="16">
        <v>21214</v>
      </c>
      <c r="NA129" s="16">
        <v>0</v>
      </c>
      <c r="NB129" s="18">
        <v>0</v>
      </c>
      <c r="NC129" s="16">
        <v>0</v>
      </c>
      <c r="ND129" s="17">
        <v>21214</v>
      </c>
      <c r="NE129" s="16">
        <v>530000</v>
      </c>
      <c r="NF129" s="16">
        <v>0</v>
      </c>
      <c r="NG129" s="16">
        <v>64468</v>
      </c>
      <c r="NH129" s="16">
        <v>0</v>
      </c>
      <c r="NI129" s="16">
        <v>0</v>
      </c>
      <c r="NJ129" s="17">
        <v>26357</v>
      </c>
      <c r="NK129" s="17">
        <v>318588</v>
      </c>
    </row>
    <row r="130" spans="1:375" x14ac:dyDescent="0.55000000000000004">
      <c r="A130" s="13" t="s">
        <v>1179</v>
      </c>
      <c r="B130" s="13" t="s">
        <v>1262</v>
      </c>
      <c r="C130" s="13" t="s">
        <v>248</v>
      </c>
      <c r="D130" s="13" t="s">
        <v>249</v>
      </c>
      <c r="E130" s="14">
        <v>226</v>
      </c>
      <c r="F130" s="15">
        <v>0</v>
      </c>
      <c r="G130" s="16">
        <v>7519</v>
      </c>
      <c r="H130" s="16">
        <v>0</v>
      </c>
      <c r="I130" s="16">
        <v>6553</v>
      </c>
      <c r="J130" s="15">
        <v>0</v>
      </c>
      <c r="K130" s="16">
        <v>0</v>
      </c>
      <c r="L130" s="16">
        <v>7519</v>
      </c>
      <c r="M130" s="16">
        <v>222</v>
      </c>
      <c r="N130" s="16">
        <v>7741</v>
      </c>
      <c r="O130" s="17">
        <v>649.23</v>
      </c>
      <c r="P130" s="17">
        <v>30.77</v>
      </c>
      <c r="Q130" s="14">
        <v>226</v>
      </c>
      <c r="R130" s="17">
        <v>256.77</v>
      </c>
      <c r="S130" s="17">
        <v>0.54</v>
      </c>
      <c r="T130" s="17">
        <v>257.31</v>
      </c>
      <c r="U130" s="15">
        <v>22.15</v>
      </c>
      <c r="V130" s="15">
        <v>1.4590000000000001</v>
      </c>
      <c r="W130" s="15">
        <f>Data_AidAndLevy4[[#This Row],[L310]]*Data_AidAndLevy4[[#This Row],[L203]]</f>
        <v>11294.119000000001</v>
      </c>
      <c r="X130" s="17">
        <v>0</v>
      </c>
      <c r="Y130" s="17">
        <f>Data_AidAndLevy4[[#This Row],[L311]]*Data_AidAndLevy4[[#This Row],[L203]]</f>
        <v>0</v>
      </c>
      <c r="Z130" s="15">
        <v>0</v>
      </c>
      <c r="AA130" s="15">
        <v>23.609000000000002</v>
      </c>
      <c r="AB130" s="17">
        <v>256.77</v>
      </c>
      <c r="AC130" s="15">
        <v>280.37900000000002</v>
      </c>
      <c r="AD130" s="17">
        <v>30.77</v>
      </c>
      <c r="AE130" s="15">
        <v>249.60900000000001</v>
      </c>
      <c r="AF130" s="16">
        <v>7741</v>
      </c>
      <c r="AG130" s="14">
        <v>226</v>
      </c>
      <c r="AH130" s="16">
        <v>1749466</v>
      </c>
      <c r="AI130" s="16">
        <v>1706813</v>
      </c>
      <c r="AJ130" s="17">
        <v>1.01</v>
      </c>
      <c r="AK130" s="16">
        <v>1723881</v>
      </c>
      <c r="AL130" s="16">
        <v>1749466</v>
      </c>
      <c r="AM130" s="16">
        <v>0</v>
      </c>
      <c r="AN130" s="16">
        <v>7741</v>
      </c>
      <c r="AO130" s="15">
        <v>23.609000000000002</v>
      </c>
      <c r="AP130" s="16">
        <v>182757</v>
      </c>
      <c r="AQ130" s="16">
        <v>7741</v>
      </c>
      <c r="AR130" s="17">
        <v>30.77</v>
      </c>
      <c r="AS130" s="16">
        <v>238191</v>
      </c>
      <c r="AT130" s="17">
        <v>668.3</v>
      </c>
      <c r="AU130" s="14">
        <v>226</v>
      </c>
      <c r="AV130" s="16">
        <v>151036</v>
      </c>
      <c r="AW130" s="16">
        <v>147375</v>
      </c>
      <c r="AX130" s="16">
        <v>151036</v>
      </c>
      <c r="AY130" s="16">
        <v>0</v>
      </c>
      <c r="AZ130" s="16">
        <v>151036</v>
      </c>
      <c r="BA130" s="16">
        <v>151036</v>
      </c>
      <c r="BB130" s="17">
        <v>69.739999999999995</v>
      </c>
      <c r="BC130" s="14">
        <v>226</v>
      </c>
      <c r="BD130" s="16">
        <v>15761</v>
      </c>
      <c r="BE130" s="16">
        <v>15341</v>
      </c>
      <c r="BF130" s="16">
        <v>15761</v>
      </c>
      <c r="BG130" s="16">
        <v>0</v>
      </c>
      <c r="BH130" s="16">
        <v>15761</v>
      </c>
      <c r="BI130" s="16">
        <v>15761</v>
      </c>
      <c r="BJ130" s="17">
        <v>78.48</v>
      </c>
      <c r="BK130" s="14">
        <v>226</v>
      </c>
      <c r="BL130" s="16">
        <v>17736</v>
      </c>
      <c r="BM130" s="16">
        <v>17282</v>
      </c>
      <c r="BN130" s="16">
        <v>17736</v>
      </c>
      <c r="BO130" s="16">
        <v>0</v>
      </c>
      <c r="BP130" s="16">
        <v>17736</v>
      </c>
      <c r="BQ130" s="16">
        <v>17736</v>
      </c>
      <c r="BR130" s="17">
        <v>368.53</v>
      </c>
      <c r="BS130" s="14">
        <v>226</v>
      </c>
      <c r="BT130" s="16">
        <v>83288</v>
      </c>
      <c r="BU130" s="16">
        <v>81221</v>
      </c>
      <c r="BV130" s="16">
        <v>83288</v>
      </c>
      <c r="BW130" s="16">
        <v>0</v>
      </c>
      <c r="BX130" s="16">
        <v>83288</v>
      </c>
      <c r="BY130" s="16">
        <v>83288</v>
      </c>
      <c r="BZ130" s="17">
        <v>333.94</v>
      </c>
      <c r="CA130" s="17">
        <v>256.77</v>
      </c>
      <c r="CB130" s="16">
        <v>85746</v>
      </c>
      <c r="CC130" s="16">
        <v>84816</v>
      </c>
      <c r="CD130" s="16">
        <v>0</v>
      </c>
      <c r="CE130" s="16">
        <v>84816</v>
      </c>
      <c r="CF130" s="16">
        <v>85746</v>
      </c>
      <c r="CG130" s="16">
        <v>0</v>
      </c>
      <c r="CH130" s="14">
        <v>226</v>
      </c>
      <c r="CI130" s="16">
        <v>0</v>
      </c>
      <c r="CJ130" s="14">
        <v>0</v>
      </c>
      <c r="CK130" s="16">
        <v>226</v>
      </c>
      <c r="CL130" s="17">
        <v>62.17</v>
      </c>
      <c r="CM130" s="16">
        <v>14050</v>
      </c>
      <c r="CN130" s="16">
        <v>226</v>
      </c>
      <c r="CO130" s="17">
        <v>68.73</v>
      </c>
      <c r="CP130" s="16">
        <v>15533</v>
      </c>
      <c r="CQ130" s="17">
        <v>0.54</v>
      </c>
      <c r="CR130" s="17">
        <v>333.94</v>
      </c>
      <c r="CS130" s="16">
        <v>180</v>
      </c>
      <c r="CT130" s="17">
        <v>34.29</v>
      </c>
      <c r="CU130" s="17">
        <v>256.77</v>
      </c>
      <c r="CV130" s="16">
        <v>8805</v>
      </c>
      <c r="CW130" s="16">
        <v>8709</v>
      </c>
      <c r="CX130" s="16">
        <v>8805</v>
      </c>
      <c r="CY130" s="16">
        <v>0</v>
      </c>
      <c r="CZ130" s="16">
        <v>8805</v>
      </c>
      <c r="DA130" s="16">
        <v>8805</v>
      </c>
      <c r="DB130" s="17">
        <v>3.7</v>
      </c>
      <c r="DC130" s="17">
        <v>256.77</v>
      </c>
      <c r="DD130" s="16">
        <v>950</v>
      </c>
      <c r="DE130" s="16">
        <v>937</v>
      </c>
      <c r="DF130" s="16">
        <v>950</v>
      </c>
      <c r="DG130" s="16">
        <v>0</v>
      </c>
      <c r="DH130" s="16">
        <v>950</v>
      </c>
      <c r="DI130" s="16">
        <v>950</v>
      </c>
      <c r="DJ130" s="16">
        <v>1749466</v>
      </c>
      <c r="DK130" s="16">
        <v>0</v>
      </c>
      <c r="DL130" s="16">
        <v>182757</v>
      </c>
      <c r="DM130" s="16">
        <v>238191</v>
      </c>
      <c r="DN130" s="16">
        <v>151036</v>
      </c>
      <c r="DO130" s="16">
        <v>15761</v>
      </c>
      <c r="DP130" s="16">
        <v>17736</v>
      </c>
      <c r="DQ130" s="16">
        <v>83288</v>
      </c>
      <c r="DR130" s="16">
        <v>85746</v>
      </c>
      <c r="DS130" s="16">
        <v>0</v>
      </c>
      <c r="DT130" s="16">
        <v>14050</v>
      </c>
      <c r="DU130" s="16">
        <v>15533</v>
      </c>
      <c r="DV130" s="16">
        <v>180</v>
      </c>
      <c r="DW130" s="16">
        <v>8805</v>
      </c>
      <c r="DX130" s="16">
        <v>950</v>
      </c>
      <c r="DY130" s="16">
        <v>19715</v>
      </c>
      <c r="DZ130" s="16">
        <v>67972</v>
      </c>
      <c r="EA130" s="16">
        <v>0</v>
      </c>
      <c r="EB130" s="16">
        <v>2611756</v>
      </c>
      <c r="EC130" s="16">
        <v>145960011</v>
      </c>
      <c r="ED130" s="18">
        <v>5.4</v>
      </c>
      <c r="EE130" s="16">
        <v>788184</v>
      </c>
      <c r="EF130" s="16">
        <v>11679</v>
      </c>
      <c r="EG130" s="16">
        <v>11908</v>
      </c>
      <c r="EH130" s="16">
        <v>-229</v>
      </c>
      <c r="EI130" s="16">
        <v>788184</v>
      </c>
      <c r="EJ130" s="16">
        <v>787955</v>
      </c>
      <c r="EK130" s="16">
        <v>36825704</v>
      </c>
      <c r="EL130" s="16">
        <v>33903601</v>
      </c>
      <c r="EM130" s="16">
        <v>2922103</v>
      </c>
      <c r="EN130" s="18">
        <v>5.4</v>
      </c>
      <c r="EO130" s="16">
        <v>15779</v>
      </c>
      <c r="EP130" s="16">
        <v>0</v>
      </c>
      <c r="EQ130" s="16">
        <v>0</v>
      </c>
      <c r="ER130" s="16">
        <v>0</v>
      </c>
      <c r="ES130" s="16">
        <v>15779</v>
      </c>
      <c r="ET130" s="16">
        <v>15779</v>
      </c>
      <c r="EU130" s="16">
        <v>787955</v>
      </c>
      <c r="EV130" s="16">
        <v>803734</v>
      </c>
      <c r="EW130" s="16">
        <v>6749</v>
      </c>
      <c r="EX130" s="15">
        <v>249.60900000000001</v>
      </c>
      <c r="EY130" s="16">
        <v>1684611</v>
      </c>
      <c r="EZ130" s="16">
        <v>6749</v>
      </c>
      <c r="FA130" s="17">
        <v>30.77</v>
      </c>
      <c r="FB130" s="16">
        <v>207667</v>
      </c>
      <c r="FC130" s="16">
        <v>264</v>
      </c>
      <c r="FD130" s="17">
        <v>257.31</v>
      </c>
      <c r="FE130" s="16">
        <v>67930</v>
      </c>
      <c r="FF130" s="16">
        <v>8805</v>
      </c>
      <c r="FG130" s="16">
        <v>950</v>
      </c>
      <c r="FH130" s="16">
        <v>77685</v>
      </c>
      <c r="FI130" s="16">
        <v>1684611</v>
      </c>
      <c r="FJ130" s="16">
        <v>207667</v>
      </c>
      <c r="FK130" s="16">
        <v>0</v>
      </c>
      <c r="FL130" s="16">
        <v>151036</v>
      </c>
      <c r="FM130" s="16">
        <v>15761</v>
      </c>
      <c r="FN130" s="16">
        <v>17736</v>
      </c>
      <c r="FO130" s="16">
        <v>83288</v>
      </c>
      <c r="FP130" s="16">
        <v>2237784</v>
      </c>
      <c r="FQ130" s="16">
        <v>803734</v>
      </c>
      <c r="FR130" s="16">
        <v>1434050</v>
      </c>
      <c r="FS130" s="15">
        <v>280.37900000000002</v>
      </c>
      <c r="FT130" s="16">
        <v>300</v>
      </c>
      <c r="FU130" s="16">
        <v>84114</v>
      </c>
      <c r="FV130" s="16">
        <v>1434050</v>
      </c>
      <c r="FW130" s="16">
        <v>0</v>
      </c>
      <c r="FX130" s="14">
        <v>5.5</v>
      </c>
      <c r="FY130" s="16">
        <v>7635</v>
      </c>
      <c r="FZ130" s="16">
        <v>41993</v>
      </c>
      <c r="GA130" s="14">
        <v>0</v>
      </c>
      <c r="GB130" s="16">
        <v>7413</v>
      </c>
      <c r="GC130" s="16">
        <v>0</v>
      </c>
      <c r="GD130" s="16">
        <v>41993</v>
      </c>
      <c r="GE130" s="16">
        <v>41993</v>
      </c>
      <c r="GF130" s="16">
        <v>2611756</v>
      </c>
      <c r="GG130" s="16">
        <v>2237784</v>
      </c>
      <c r="GH130" s="16">
        <v>0</v>
      </c>
      <c r="GI130" s="16">
        <v>373972</v>
      </c>
      <c r="GJ130" s="16">
        <v>145960011</v>
      </c>
      <c r="GK130" s="16">
        <v>145643107</v>
      </c>
      <c r="GL130" s="16">
        <v>316904</v>
      </c>
      <c r="GM130" s="16">
        <v>145643107</v>
      </c>
      <c r="GN130" s="18">
        <v>2.2000000000000001E-3</v>
      </c>
      <c r="GO130" s="16">
        <v>16545</v>
      </c>
      <c r="GP130" s="16">
        <v>36</v>
      </c>
      <c r="GQ130" s="16">
        <v>16545</v>
      </c>
      <c r="GR130" s="16">
        <v>36</v>
      </c>
      <c r="GS130" s="16">
        <v>16509</v>
      </c>
      <c r="GT130" s="16">
        <v>886</v>
      </c>
      <c r="GU130" s="16">
        <v>685</v>
      </c>
      <c r="GV130" s="16">
        <v>201</v>
      </c>
      <c r="GW130" s="15">
        <v>280.37900000000002</v>
      </c>
      <c r="GX130" s="16">
        <v>56356</v>
      </c>
      <c r="GY130" s="15">
        <v>280.37900000000002</v>
      </c>
      <c r="GZ130" s="16">
        <v>10</v>
      </c>
      <c r="HA130" s="16">
        <v>2804</v>
      </c>
      <c r="HB130" s="15">
        <v>280.37900000000002</v>
      </c>
      <c r="HC130" s="16">
        <v>7635</v>
      </c>
      <c r="HD130" s="15">
        <v>0.11600000000000001</v>
      </c>
      <c r="HE130" s="16">
        <v>248416</v>
      </c>
      <c r="HF130" s="16">
        <v>56356</v>
      </c>
      <c r="HG130" s="16">
        <v>2804</v>
      </c>
      <c r="HH130" s="16">
        <v>189256</v>
      </c>
      <c r="HI130" s="16">
        <v>145960011</v>
      </c>
      <c r="HJ130" s="18">
        <v>1.2966299999999999</v>
      </c>
      <c r="HK130" s="18">
        <v>1.9617800000000001</v>
      </c>
      <c r="HL130" s="18">
        <v>0</v>
      </c>
      <c r="HM130" s="16">
        <v>145960011</v>
      </c>
      <c r="HN130" s="16">
        <v>0</v>
      </c>
      <c r="HO130" s="16">
        <v>7635</v>
      </c>
      <c r="HP130" s="17">
        <v>0</v>
      </c>
      <c r="HQ130" s="16">
        <v>0</v>
      </c>
      <c r="HR130" s="15">
        <v>280.37900000000002</v>
      </c>
      <c r="HS130" s="16">
        <v>0</v>
      </c>
      <c r="HT130" s="16">
        <v>373972</v>
      </c>
      <c r="HU130" s="16">
        <v>16509</v>
      </c>
      <c r="HV130" s="16">
        <v>0</v>
      </c>
      <c r="HW130" s="16">
        <v>0</v>
      </c>
      <c r="HX130" s="16">
        <v>19715</v>
      </c>
      <c r="HY130" s="16">
        <v>56356</v>
      </c>
      <c r="HZ130" s="16">
        <v>2804</v>
      </c>
      <c r="IA130" s="16">
        <v>0</v>
      </c>
      <c r="IB130" s="16">
        <v>0</v>
      </c>
      <c r="IC130" s="16">
        <v>318018</v>
      </c>
      <c r="ID130" s="16">
        <v>1434050</v>
      </c>
      <c r="IE130" s="16">
        <v>0</v>
      </c>
      <c r="IF130" s="16">
        <v>16509</v>
      </c>
      <c r="IG130" s="16">
        <v>0</v>
      </c>
      <c r="IH130" s="16">
        <v>0</v>
      </c>
      <c r="II130" s="16">
        <v>19715</v>
      </c>
      <c r="IJ130" s="16">
        <v>56356</v>
      </c>
      <c r="IK130" s="16">
        <v>2804</v>
      </c>
      <c r="IL130" s="16">
        <v>0</v>
      </c>
      <c r="IM130" s="16">
        <v>0</v>
      </c>
      <c r="IN130" s="16">
        <v>0</v>
      </c>
      <c r="IO130" s="16">
        <v>41993</v>
      </c>
      <c r="IP130" s="16">
        <v>1531997</v>
      </c>
      <c r="IQ130" s="16">
        <v>1749466</v>
      </c>
      <c r="IR130" s="16">
        <v>0</v>
      </c>
      <c r="IS130" s="16">
        <v>1749466</v>
      </c>
      <c r="IT130" s="19">
        <v>0.1</v>
      </c>
      <c r="IU130" s="16">
        <v>174947</v>
      </c>
      <c r="IV130" s="16">
        <v>145960011</v>
      </c>
      <c r="IW130" s="14">
        <v>226</v>
      </c>
      <c r="IX130" s="16">
        <v>645841</v>
      </c>
      <c r="IY130" s="16">
        <v>416026</v>
      </c>
      <c r="IZ130" s="16">
        <v>645841</v>
      </c>
      <c r="JA130" s="17">
        <v>0.25</v>
      </c>
      <c r="JB130" s="19">
        <v>0.161</v>
      </c>
      <c r="JC130" s="16">
        <v>174947</v>
      </c>
      <c r="JD130" s="16">
        <v>28166</v>
      </c>
      <c r="JE130" s="17">
        <v>0.01</v>
      </c>
      <c r="JF130" s="16">
        <v>1510571</v>
      </c>
      <c r="JG130" s="16">
        <v>15106</v>
      </c>
      <c r="JH130" s="16">
        <v>174947</v>
      </c>
      <c r="JI130" s="16">
        <v>28166</v>
      </c>
      <c r="JJ130" s="16">
        <v>15106</v>
      </c>
      <c r="JK130" s="16">
        <v>131675</v>
      </c>
      <c r="JL130" s="16">
        <v>28166</v>
      </c>
      <c r="JM130" s="18">
        <v>0</v>
      </c>
      <c r="JN130" s="16">
        <v>0</v>
      </c>
      <c r="JO130" s="16">
        <v>15106</v>
      </c>
      <c r="JP130" s="16">
        <v>131675</v>
      </c>
      <c r="JQ130" s="16">
        <v>146781</v>
      </c>
      <c r="JR130" s="16">
        <v>1749466</v>
      </c>
      <c r="JS130" s="19">
        <v>0</v>
      </c>
      <c r="JT130" s="16">
        <v>0</v>
      </c>
      <c r="JU130" s="17">
        <v>0</v>
      </c>
      <c r="JV130" s="16">
        <v>1510571</v>
      </c>
      <c r="JW130" s="16">
        <v>0</v>
      </c>
      <c r="JX130" s="16">
        <v>0</v>
      </c>
      <c r="JY130" s="16">
        <v>0</v>
      </c>
      <c r="JZ130" s="16">
        <v>0</v>
      </c>
      <c r="KA130" s="16">
        <v>4879</v>
      </c>
      <c r="KB130" s="16">
        <v>4975</v>
      </c>
      <c r="KC130" s="16">
        <v>-96</v>
      </c>
      <c r="KD130" s="16">
        <v>318018</v>
      </c>
      <c r="KE130" s="16">
        <v>-96</v>
      </c>
      <c r="KF130" s="16">
        <v>318114</v>
      </c>
      <c r="KG130" s="16">
        <v>-229</v>
      </c>
      <c r="KH130" s="16">
        <v>-96</v>
      </c>
      <c r="KI130" s="16">
        <v>-325</v>
      </c>
      <c r="KJ130" s="16">
        <v>788184</v>
      </c>
      <c r="KK130" s="16">
        <v>318114</v>
      </c>
      <c r="KL130" s="18">
        <v>1106298</v>
      </c>
      <c r="KM130" s="16">
        <v>131675</v>
      </c>
      <c r="KN130" s="16">
        <v>0</v>
      </c>
      <c r="KO130" s="16">
        <v>0</v>
      </c>
      <c r="KP130" s="16">
        <v>0</v>
      </c>
      <c r="KQ130" s="16">
        <v>1237973</v>
      </c>
      <c r="KR130" s="16">
        <v>0</v>
      </c>
      <c r="KS130" s="16">
        <v>0</v>
      </c>
      <c r="KT130" s="16">
        <v>0</v>
      </c>
      <c r="KU130" s="16">
        <v>1237973</v>
      </c>
      <c r="KV130" s="16">
        <v>131675</v>
      </c>
      <c r="KW130" s="16">
        <v>1106298</v>
      </c>
      <c r="KX130" s="16">
        <v>145960011</v>
      </c>
      <c r="KY130" s="16">
        <v>7.5794600000000001</v>
      </c>
      <c r="KZ130" s="16">
        <v>131675</v>
      </c>
      <c r="LA130" s="16">
        <v>145960011</v>
      </c>
      <c r="LB130" s="16">
        <v>0.90212999999999999</v>
      </c>
      <c r="LC130" s="16">
        <v>7.5794600000000001</v>
      </c>
      <c r="LD130" s="16">
        <v>8.4815900000000006</v>
      </c>
      <c r="LE130" s="16">
        <v>85746</v>
      </c>
      <c r="LF130" s="16">
        <v>0</v>
      </c>
      <c r="LG130" s="16">
        <v>14050</v>
      </c>
      <c r="LH130" s="16">
        <v>15533</v>
      </c>
      <c r="LI130" s="16">
        <v>180</v>
      </c>
      <c r="LJ130" s="16">
        <v>8805</v>
      </c>
      <c r="LK130" s="16">
        <v>950</v>
      </c>
      <c r="LL130" s="16">
        <v>19715</v>
      </c>
      <c r="LM130" s="16">
        <v>105549</v>
      </c>
      <c r="LN130" s="16">
        <v>1531997</v>
      </c>
      <c r="LO130" s="18">
        <v>105549</v>
      </c>
      <c r="LP130" s="16">
        <v>1426448</v>
      </c>
      <c r="LQ130" s="16">
        <v>2611756</v>
      </c>
      <c r="LR130" s="18">
        <v>0</v>
      </c>
      <c r="LS130" s="18">
        <v>0</v>
      </c>
      <c r="LT130" s="18">
        <v>146781</v>
      </c>
      <c r="LU130" s="16">
        <v>0</v>
      </c>
      <c r="LV130" s="16">
        <v>41993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1237973</v>
      </c>
      <c r="MC130" s="16">
        <v>41993</v>
      </c>
      <c r="MD130" s="16">
        <v>0</v>
      </c>
      <c r="ME130" s="16">
        <v>15106</v>
      </c>
      <c r="MF130" s="16">
        <v>0</v>
      </c>
      <c r="MG130" s="16">
        <v>15779</v>
      </c>
      <c r="MH130" s="16">
        <v>-325</v>
      </c>
      <c r="MI130" s="16">
        <v>0</v>
      </c>
      <c r="MJ130" s="16">
        <v>1310526</v>
      </c>
      <c r="MK130" s="16">
        <v>145960011</v>
      </c>
      <c r="ML130" s="16">
        <v>1.34</v>
      </c>
      <c r="MM130" s="16">
        <v>195586</v>
      </c>
      <c r="MN130" s="16">
        <v>0.03</v>
      </c>
      <c r="MO130" s="16">
        <v>1510571</v>
      </c>
      <c r="MP130" s="16">
        <v>45317</v>
      </c>
      <c r="MQ130" s="16">
        <v>195586</v>
      </c>
      <c r="MR130" s="16">
        <v>45317</v>
      </c>
      <c r="MS130" s="16">
        <v>150269</v>
      </c>
      <c r="MT130" s="17">
        <v>0.01</v>
      </c>
      <c r="MU130" s="17">
        <v>0</v>
      </c>
      <c r="MV130" s="17">
        <v>0</v>
      </c>
      <c r="MW130" s="17">
        <v>0</v>
      </c>
      <c r="MX130" s="17">
        <v>0.03</v>
      </c>
      <c r="MY130" s="17">
        <v>0.04</v>
      </c>
      <c r="MZ130" s="16">
        <v>15106</v>
      </c>
      <c r="NA130" s="16">
        <v>0</v>
      </c>
      <c r="NB130" s="18">
        <v>0</v>
      </c>
      <c r="NC130" s="16">
        <v>0</v>
      </c>
      <c r="ND130" s="17">
        <v>15106</v>
      </c>
      <c r="NE130" s="16">
        <v>100000</v>
      </c>
      <c r="NF130" s="16">
        <v>0</v>
      </c>
      <c r="NG130" s="16">
        <v>48167</v>
      </c>
      <c r="NH130" s="16">
        <v>0</v>
      </c>
      <c r="NI130" s="16">
        <v>0</v>
      </c>
      <c r="NJ130" s="17">
        <v>19705</v>
      </c>
      <c r="NK130" s="17">
        <v>0</v>
      </c>
    </row>
    <row r="131" spans="1:375" x14ac:dyDescent="0.55000000000000004">
      <c r="A131" s="13" t="s">
        <v>1177</v>
      </c>
      <c r="B131" s="13" t="s">
        <v>1214</v>
      </c>
      <c r="C131" s="13" t="s">
        <v>250</v>
      </c>
      <c r="D131" s="13" t="s">
        <v>251</v>
      </c>
      <c r="E131" s="14">
        <v>1119.5</v>
      </c>
      <c r="F131" s="15">
        <v>-3.0219999999999998</v>
      </c>
      <c r="G131" s="16">
        <v>7413</v>
      </c>
      <c r="H131" s="16">
        <v>-22402</v>
      </c>
      <c r="I131" s="16">
        <v>6553</v>
      </c>
      <c r="J131" s="15">
        <v>-3.0219999999999998</v>
      </c>
      <c r="K131" s="16">
        <v>-19803</v>
      </c>
      <c r="L131" s="16">
        <v>7413</v>
      </c>
      <c r="M131" s="16">
        <v>222</v>
      </c>
      <c r="N131" s="16">
        <v>7635</v>
      </c>
      <c r="O131" s="17">
        <v>660.34</v>
      </c>
      <c r="P131" s="17">
        <v>142.87</v>
      </c>
      <c r="Q131" s="14">
        <v>1119.5</v>
      </c>
      <c r="R131" s="17">
        <v>1262.3699999999999</v>
      </c>
      <c r="S131" s="17">
        <v>1.59</v>
      </c>
      <c r="T131" s="17">
        <v>1263.96</v>
      </c>
      <c r="U131" s="15">
        <v>30.92</v>
      </c>
      <c r="V131" s="15">
        <v>6.4279999999999999</v>
      </c>
      <c r="W131" s="15">
        <f>Data_AidAndLevy4[[#This Row],[L310]]*Data_AidAndLevy4[[#This Row],[L203]]</f>
        <v>49077.78</v>
      </c>
      <c r="X131" s="17">
        <v>22.96</v>
      </c>
      <c r="Y131" s="17">
        <f>Data_AidAndLevy4[[#This Row],[L311]]*Data_AidAndLevy4[[#This Row],[L203]]</f>
        <v>175299.6</v>
      </c>
      <c r="Z131" s="15">
        <v>0</v>
      </c>
      <c r="AA131" s="15">
        <v>60.308</v>
      </c>
      <c r="AB131" s="17">
        <v>1262.3699999999999</v>
      </c>
      <c r="AC131" s="15">
        <v>1322.6780000000001</v>
      </c>
      <c r="AD131" s="17">
        <v>142.87</v>
      </c>
      <c r="AE131" s="15">
        <v>1179.808</v>
      </c>
      <c r="AF131" s="16">
        <v>7635</v>
      </c>
      <c r="AG131" s="14">
        <v>1119.5</v>
      </c>
      <c r="AH131" s="16">
        <v>8547383</v>
      </c>
      <c r="AI131" s="16">
        <v>8215828</v>
      </c>
      <c r="AJ131" s="17">
        <v>1.01</v>
      </c>
      <c r="AK131" s="16">
        <v>8297986</v>
      </c>
      <c r="AL131" s="16">
        <v>8547383</v>
      </c>
      <c r="AM131" s="16">
        <v>0</v>
      </c>
      <c r="AN131" s="16">
        <v>7635</v>
      </c>
      <c r="AO131" s="15">
        <v>60.308</v>
      </c>
      <c r="AP131" s="16">
        <v>460452</v>
      </c>
      <c r="AQ131" s="16">
        <v>7635</v>
      </c>
      <c r="AR131" s="17">
        <v>142.87</v>
      </c>
      <c r="AS131" s="16">
        <v>1090812</v>
      </c>
      <c r="AT131" s="17">
        <v>679.41</v>
      </c>
      <c r="AU131" s="14">
        <v>1119.5</v>
      </c>
      <c r="AV131" s="16">
        <v>760599</v>
      </c>
      <c r="AW131" s="16">
        <v>731855</v>
      </c>
      <c r="AX131" s="16">
        <v>760599</v>
      </c>
      <c r="AY131" s="16">
        <v>0</v>
      </c>
      <c r="AZ131" s="16">
        <v>760599</v>
      </c>
      <c r="BA131" s="16">
        <v>760599</v>
      </c>
      <c r="BB131" s="17">
        <v>73.959999999999994</v>
      </c>
      <c r="BC131" s="14">
        <v>1119.5</v>
      </c>
      <c r="BD131" s="16">
        <v>82798</v>
      </c>
      <c r="BE131" s="16">
        <v>79576</v>
      </c>
      <c r="BF131" s="16">
        <v>82798</v>
      </c>
      <c r="BG131" s="16">
        <v>0</v>
      </c>
      <c r="BH131" s="16">
        <v>82798</v>
      </c>
      <c r="BI131" s="16">
        <v>82798</v>
      </c>
      <c r="BJ131" s="17">
        <v>87.18</v>
      </c>
      <c r="BK131" s="14">
        <v>1119.5</v>
      </c>
      <c r="BL131" s="16">
        <v>97598</v>
      </c>
      <c r="BM131" s="16">
        <v>94017</v>
      </c>
      <c r="BN131" s="16">
        <v>97598</v>
      </c>
      <c r="BO131" s="16">
        <v>0</v>
      </c>
      <c r="BP131" s="16">
        <v>97598</v>
      </c>
      <c r="BQ131" s="16">
        <v>97598</v>
      </c>
      <c r="BR131" s="17">
        <v>368.53</v>
      </c>
      <c r="BS131" s="14">
        <v>1119.5</v>
      </c>
      <c r="BT131" s="16">
        <v>412569</v>
      </c>
      <c r="BU131" s="16">
        <v>396550</v>
      </c>
      <c r="BV131" s="16">
        <v>412569</v>
      </c>
      <c r="BW131" s="16">
        <v>0</v>
      </c>
      <c r="BX131" s="16">
        <v>412569</v>
      </c>
      <c r="BY131" s="16">
        <v>412569</v>
      </c>
      <c r="BZ131" s="17">
        <v>337.26</v>
      </c>
      <c r="CA131" s="17">
        <v>1262.3699999999999</v>
      </c>
      <c r="CB131" s="16">
        <v>425747</v>
      </c>
      <c r="CC131" s="16">
        <v>413077</v>
      </c>
      <c r="CD131" s="16">
        <v>6370</v>
      </c>
      <c r="CE131" s="16">
        <v>419447</v>
      </c>
      <c r="CF131" s="16">
        <v>425747</v>
      </c>
      <c r="CG131" s="16">
        <v>0</v>
      </c>
      <c r="CH131" s="14">
        <v>1119.5</v>
      </c>
      <c r="CI131" s="16">
        <v>10</v>
      </c>
      <c r="CJ131" s="14">
        <v>0</v>
      </c>
      <c r="CK131" s="16">
        <v>1130</v>
      </c>
      <c r="CL131" s="17">
        <v>62.47</v>
      </c>
      <c r="CM131" s="16">
        <v>70591</v>
      </c>
      <c r="CN131" s="16">
        <v>1130</v>
      </c>
      <c r="CO131" s="17">
        <v>69.650000000000006</v>
      </c>
      <c r="CP131" s="16">
        <v>78705</v>
      </c>
      <c r="CQ131" s="17">
        <v>1.59</v>
      </c>
      <c r="CR131" s="17">
        <v>337.26</v>
      </c>
      <c r="CS131" s="16">
        <v>536</v>
      </c>
      <c r="CT131" s="17">
        <v>41.7</v>
      </c>
      <c r="CU131" s="17">
        <v>1262.3699999999999</v>
      </c>
      <c r="CV131" s="16">
        <v>52641</v>
      </c>
      <c r="CW131" s="16">
        <v>51329</v>
      </c>
      <c r="CX131" s="16">
        <v>52641</v>
      </c>
      <c r="CY131" s="16">
        <v>0</v>
      </c>
      <c r="CZ131" s="16">
        <v>52641</v>
      </c>
      <c r="DA131" s="16">
        <v>52641</v>
      </c>
      <c r="DB131" s="17">
        <v>4.8</v>
      </c>
      <c r="DC131" s="17">
        <v>1262.3699999999999</v>
      </c>
      <c r="DD131" s="16">
        <v>6059</v>
      </c>
      <c r="DE131" s="16">
        <v>5902</v>
      </c>
      <c r="DF131" s="16">
        <v>6059</v>
      </c>
      <c r="DG131" s="16">
        <v>0</v>
      </c>
      <c r="DH131" s="16">
        <v>6059</v>
      </c>
      <c r="DI131" s="16">
        <v>6059</v>
      </c>
      <c r="DJ131" s="16">
        <v>8547383</v>
      </c>
      <c r="DK131" s="16">
        <v>0</v>
      </c>
      <c r="DL131" s="16">
        <v>460452</v>
      </c>
      <c r="DM131" s="16">
        <v>1090812</v>
      </c>
      <c r="DN131" s="16">
        <v>760599</v>
      </c>
      <c r="DO131" s="16">
        <v>82798</v>
      </c>
      <c r="DP131" s="16">
        <v>97598</v>
      </c>
      <c r="DQ131" s="16">
        <v>412569</v>
      </c>
      <c r="DR131" s="16">
        <v>425747</v>
      </c>
      <c r="DS131" s="16">
        <v>0</v>
      </c>
      <c r="DT131" s="16">
        <v>70591</v>
      </c>
      <c r="DU131" s="16">
        <v>78705</v>
      </c>
      <c r="DV131" s="16">
        <v>536</v>
      </c>
      <c r="DW131" s="16">
        <v>52641</v>
      </c>
      <c r="DX131" s="16">
        <v>6059</v>
      </c>
      <c r="DY131" s="16">
        <v>73880</v>
      </c>
      <c r="DZ131" s="16">
        <v>248966</v>
      </c>
      <c r="EA131" s="16">
        <v>-22402</v>
      </c>
      <c r="EB131" s="16">
        <v>12239174</v>
      </c>
      <c r="EC131" s="16">
        <v>454111329</v>
      </c>
      <c r="ED131" s="18">
        <v>5.4</v>
      </c>
      <c r="EE131" s="16">
        <v>2452201</v>
      </c>
      <c r="EF131" s="16">
        <v>64704</v>
      </c>
      <c r="EG131" s="16">
        <v>65871</v>
      </c>
      <c r="EH131" s="16">
        <v>-1167</v>
      </c>
      <c r="EI131" s="16">
        <v>2452201</v>
      </c>
      <c r="EJ131" s="16">
        <v>2451034</v>
      </c>
      <c r="EK131" s="16">
        <v>117105602</v>
      </c>
      <c r="EL131" s="16">
        <v>107293624</v>
      </c>
      <c r="EM131" s="16">
        <v>9811978</v>
      </c>
      <c r="EN131" s="18">
        <v>5.4</v>
      </c>
      <c r="EO131" s="16">
        <v>52985</v>
      </c>
      <c r="EP131" s="16">
        <v>0</v>
      </c>
      <c r="EQ131" s="16">
        <v>0</v>
      </c>
      <c r="ER131" s="16">
        <v>0</v>
      </c>
      <c r="ES131" s="16">
        <v>52985</v>
      </c>
      <c r="ET131" s="16">
        <v>52985</v>
      </c>
      <c r="EU131" s="16">
        <v>2451034</v>
      </c>
      <c r="EV131" s="16">
        <v>2504019</v>
      </c>
      <c r="EW131" s="16">
        <v>6749</v>
      </c>
      <c r="EX131" s="15">
        <v>1179.808</v>
      </c>
      <c r="EY131" s="16">
        <v>7962524</v>
      </c>
      <c r="EZ131" s="16">
        <v>6749</v>
      </c>
      <c r="FA131" s="17">
        <v>142.87</v>
      </c>
      <c r="FB131" s="16">
        <v>964230</v>
      </c>
      <c r="FC131" s="16">
        <v>264</v>
      </c>
      <c r="FD131" s="17">
        <v>1263.96</v>
      </c>
      <c r="FE131" s="16">
        <v>333685</v>
      </c>
      <c r="FF131" s="16">
        <v>52641</v>
      </c>
      <c r="FG131" s="16">
        <v>6059</v>
      </c>
      <c r="FH131" s="16">
        <v>392385</v>
      </c>
      <c r="FI131" s="16">
        <v>7962524</v>
      </c>
      <c r="FJ131" s="16">
        <v>964230</v>
      </c>
      <c r="FK131" s="16">
        <v>-19803</v>
      </c>
      <c r="FL131" s="16">
        <v>760599</v>
      </c>
      <c r="FM131" s="16">
        <v>82798</v>
      </c>
      <c r="FN131" s="16">
        <v>97598</v>
      </c>
      <c r="FO131" s="16">
        <v>412569</v>
      </c>
      <c r="FP131" s="16">
        <v>10652900</v>
      </c>
      <c r="FQ131" s="16">
        <v>2504019</v>
      </c>
      <c r="FR131" s="16">
        <v>8148881</v>
      </c>
      <c r="FS131" s="15">
        <v>1322.6780000000001</v>
      </c>
      <c r="FT131" s="16">
        <v>300</v>
      </c>
      <c r="FU131" s="16">
        <v>396803</v>
      </c>
      <c r="FV131" s="16">
        <v>8148881</v>
      </c>
      <c r="FW131" s="16">
        <v>0</v>
      </c>
      <c r="FX131" s="14">
        <v>27</v>
      </c>
      <c r="FY131" s="16">
        <v>7635</v>
      </c>
      <c r="FZ131" s="16">
        <v>206145</v>
      </c>
      <c r="GA131" s="14">
        <v>0</v>
      </c>
      <c r="GB131" s="16">
        <v>7413</v>
      </c>
      <c r="GC131" s="16">
        <v>0</v>
      </c>
      <c r="GD131" s="16">
        <v>206145</v>
      </c>
      <c r="GE131" s="16">
        <v>206145</v>
      </c>
      <c r="GF131" s="16">
        <v>12239174</v>
      </c>
      <c r="GG131" s="16">
        <v>10652900</v>
      </c>
      <c r="GH131" s="16">
        <v>0</v>
      </c>
      <c r="GI131" s="16">
        <v>1586274</v>
      </c>
      <c r="GJ131" s="16">
        <v>454111329</v>
      </c>
      <c r="GK131" s="16">
        <v>442615823</v>
      </c>
      <c r="GL131" s="16">
        <v>11495506</v>
      </c>
      <c r="GM131" s="16">
        <v>442615823</v>
      </c>
      <c r="GN131" s="18">
        <v>2.5999999999999999E-2</v>
      </c>
      <c r="GO131" s="16">
        <v>6623</v>
      </c>
      <c r="GP131" s="16">
        <v>172</v>
      </c>
      <c r="GQ131" s="16">
        <v>6623</v>
      </c>
      <c r="GR131" s="16">
        <v>172</v>
      </c>
      <c r="GS131" s="16">
        <v>6451</v>
      </c>
      <c r="GT131" s="16">
        <v>886</v>
      </c>
      <c r="GU131" s="16">
        <v>685</v>
      </c>
      <c r="GV131" s="16">
        <v>201</v>
      </c>
      <c r="GW131" s="15">
        <v>1322.6780000000001</v>
      </c>
      <c r="GX131" s="16">
        <v>265858</v>
      </c>
      <c r="GY131" s="15">
        <v>1322.6780000000001</v>
      </c>
      <c r="GZ131" s="16">
        <v>10</v>
      </c>
      <c r="HA131" s="16">
        <v>13227</v>
      </c>
      <c r="HB131" s="15">
        <v>1322.6780000000001</v>
      </c>
      <c r="HC131" s="16">
        <v>7635</v>
      </c>
      <c r="HD131" s="15">
        <v>0.11600000000000001</v>
      </c>
      <c r="HE131" s="16">
        <v>1171893</v>
      </c>
      <c r="HF131" s="16">
        <v>265858</v>
      </c>
      <c r="HG131" s="16">
        <v>13227</v>
      </c>
      <c r="HH131" s="16">
        <v>892808</v>
      </c>
      <c r="HI131" s="16">
        <v>454111329</v>
      </c>
      <c r="HJ131" s="18">
        <v>1.9660599999999999</v>
      </c>
      <c r="HK131" s="18">
        <v>1.9617800000000001</v>
      </c>
      <c r="HL131" s="18">
        <v>4.28E-3</v>
      </c>
      <c r="HM131" s="16">
        <v>454111329</v>
      </c>
      <c r="HN131" s="16">
        <v>1944</v>
      </c>
      <c r="HO131" s="16">
        <v>7635</v>
      </c>
      <c r="HP131" s="17">
        <v>0</v>
      </c>
      <c r="HQ131" s="16">
        <v>0</v>
      </c>
      <c r="HR131" s="15">
        <v>1322.6780000000001</v>
      </c>
      <c r="HS131" s="16">
        <v>0</v>
      </c>
      <c r="HT131" s="16">
        <v>1586274</v>
      </c>
      <c r="HU131" s="16">
        <v>6451</v>
      </c>
      <c r="HV131" s="16">
        <v>0</v>
      </c>
      <c r="HW131" s="16">
        <v>0</v>
      </c>
      <c r="HX131" s="16">
        <v>73880</v>
      </c>
      <c r="HY131" s="16">
        <v>265858</v>
      </c>
      <c r="HZ131" s="16">
        <v>13227</v>
      </c>
      <c r="IA131" s="16">
        <v>1944</v>
      </c>
      <c r="IB131" s="16">
        <v>0</v>
      </c>
      <c r="IC131" s="16">
        <v>1372674</v>
      </c>
      <c r="ID131" s="16">
        <v>8148881</v>
      </c>
      <c r="IE131" s="16">
        <v>0</v>
      </c>
      <c r="IF131" s="16">
        <v>6451</v>
      </c>
      <c r="IG131" s="16">
        <v>0</v>
      </c>
      <c r="IH131" s="16">
        <v>0</v>
      </c>
      <c r="II131" s="16">
        <v>73880</v>
      </c>
      <c r="IJ131" s="16">
        <v>265858</v>
      </c>
      <c r="IK131" s="16">
        <v>13227</v>
      </c>
      <c r="IL131" s="16">
        <v>1944</v>
      </c>
      <c r="IM131" s="16">
        <v>0</v>
      </c>
      <c r="IN131" s="16">
        <v>0</v>
      </c>
      <c r="IO131" s="16">
        <v>206145</v>
      </c>
      <c r="IP131" s="16">
        <v>8568626</v>
      </c>
      <c r="IQ131" s="16">
        <v>8547383</v>
      </c>
      <c r="IR131" s="16">
        <v>0</v>
      </c>
      <c r="IS131" s="16">
        <v>8547383</v>
      </c>
      <c r="IT131" s="19">
        <v>0.1</v>
      </c>
      <c r="IU131" s="16">
        <v>854738</v>
      </c>
      <c r="IV131" s="16">
        <v>454111329</v>
      </c>
      <c r="IW131" s="14">
        <v>1119.5</v>
      </c>
      <c r="IX131" s="16">
        <v>405638</v>
      </c>
      <c r="IY131" s="16">
        <v>416026</v>
      </c>
      <c r="IZ131" s="16">
        <v>405638</v>
      </c>
      <c r="JA131" s="17">
        <v>0.25</v>
      </c>
      <c r="JB131" s="19">
        <v>0.25640000000000002</v>
      </c>
      <c r="JC131" s="16">
        <v>854738</v>
      </c>
      <c r="JD131" s="16">
        <v>219155</v>
      </c>
      <c r="JE131" s="17">
        <v>0.03</v>
      </c>
      <c r="JF131" s="16">
        <v>6135145</v>
      </c>
      <c r="JG131" s="16">
        <v>184054</v>
      </c>
      <c r="JH131" s="16">
        <v>854738</v>
      </c>
      <c r="JI131" s="16">
        <v>219155</v>
      </c>
      <c r="JJ131" s="16">
        <v>184054</v>
      </c>
      <c r="JK131" s="16">
        <v>451529</v>
      </c>
      <c r="JL131" s="16">
        <v>219155</v>
      </c>
      <c r="JM131" s="18">
        <v>0</v>
      </c>
      <c r="JN131" s="16">
        <v>0</v>
      </c>
      <c r="JO131" s="16">
        <v>184054</v>
      </c>
      <c r="JP131" s="16">
        <v>451529</v>
      </c>
      <c r="JQ131" s="16">
        <v>635583</v>
      </c>
      <c r="JR131" s="16">
        <v>8547383</v>
      </c>
      <c r="JS131" s="19">
        <v>0</v>
      </c>
      <c r="JT131" s="16">
        <v>0</v>
      </c>
      <c r="JU131" s="17">
        <v>0</v>
      </c>
      <c r="JV131" s="16">
        <v>6135145</v>
      </c>
      <c r="JW131" s="16">
        <v>0</v>
      </c>
      <c r="JX131" s="16">
        <v>0</v>
      </c>
      <c r="JY131" s="16">
        <v>0</v>
      </c>
      <c r="JZ131" s="16">
        <v>0</v>
      </c>
      <c r="KA131" s="16">
        <v>37091</v>
      </c>
      <c r="KB131" s="16">
        <v>37760</v>
      </c>
      <c r="KC131" s="16">
        <v>-669</v>
      </c>
      <c r="KD131" s="16">
        <v>1372674</v>
      </c>
      <c r="KE131" s="16">
        <v>-669</v>
      </c>
      <c r="KF131" s="16">
        <v>1373343</v>
      </c>
      <c r="KG131" s="16">
        <v>-1167</v>
      </c>
      <c r="KH131" s="16">
        <v>-669</v>
      </c>
      <c r="KI131" s="16">
        <v>-1836</v>
      </c>
      <c r="KJ131" s="16">
        <v>2452201</v>
      </c>
      <c r="KK131" s="16">
        <v>1373343</v>
      </c>
      <c r="KL131" s="18">
        <v>3825544</v>
      </c>
      <c r="KM131" s="16">
        <v>451529</v>
      </c>
      <c r="KN131" s="16">
        <v>0</v>
      </c>
      <c r="KO131" s="16">
        <v>0</v>
      </c>
      <c r="KP131" s="16">
        <v>0</v>
      </c>
      <c r="KQ131" s="16">
        <v>4277073</v>
      </c>
      <c r="KR131" s="16">
        <v>243789</v>
      </c>
      <c r="KS131" s="16">
        <v>210000</v>
      </c>
      <c r="KT131" s="16">
        <v>0</v>
      </c>
      <c r="KU131" s="16">
        <v>4730862</v>
      </c>
      <c r="KV131" s="16">
        <v>451529</v>
      </c>
      <c r="KW131" s="16">
        <v>4279333</v>
      </c>
      <c r="KX131" s="16">
        <v>454111329</v>
      </c>
      <c r="KY131" s="16">
        <v>9.4235299999999995</v>
      </c>
      <c r="KZ131" s="16">
        <v>451529</v>
      </c>
      <c r="LA131" s="16">
        <v>461085092</v>
      </c>
      <c r="LB131" s="16">
        <v>0.97926999999999997</v>
      </c>
      <c r="LC131" s="16">
        <v>9.4235299999999995</v>
      </c>
      <c r="LD131" s="16">
        <v>10.402799999999999</v>
      </c>
      <c r="LE131" s="16">
        <v>425747</v>
      </c>
      <c r="LF131" s="16">
        <v>0</v>
      </c>
      <c r="LG131" s="16">
        <v>70591</v>
      </c>
      <c r="LH131" s="16">
        <v>78705</v>
      </c>
      <c r="LI131" s="16">
        <v>536</v>
      </c>
      <c r="LJ131" s="16">
        <v>52641</v>
      </c>
      <c r="LK131" s="16">
        <v>6059</v>
      </c>
      <c r="LL131" s="16">
        <v>73880</v>
      </c>
      <c r="LM131" s="16">
        <v>560399</v>
      </c>
      <c r="LN131" s="16">
        <v>8568626</v>
      </c>
      <c r="LO131" s="18">
        <v>560399</v>
      </c>
      <c r="LP131" s="16">
        <v>8008227</v>
      </c>
      <c r="LQ131" s="16">
        <v>12239174</v>
      </c>
      <c r="LR131" s="18">
        <v>0</v>
      </c>
      <c r="LS131" s="18">
        <v>0</v>
      </c>
      <c r="LT131" s="18">
        <v>635583</v>
      </c>
      <c r="LU131" s="16">
        <v>0</v>
      </c>
      <c r="LV131" s="16">
        <v>206145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4277073</v>
      </c>
      <c r="MC131" s="16">
        <v>206145</v>
      </c>
      <c r="MD131" s="16">
        <v>0</v>
      </c>
      <c r="ME131" s="16">
        <v>184054</v>
      </c>
      <c r="MF131" s="16">
        <v>0</v>
      </c>
      <c r="MG131" s="16">
        <v>52985</v>
      </c>
      <c r="MH131" s="16">
        <v>-1836</v>
      </c>
      <c r="MI131" s="16">
        <v>0</v>
      </c>
      <c r="MJ131" s="16">
        <v>4718421</v>
      </c>
      <c r="MK131" s="16">
        <v>461085092</v>
      </c>
      <c r="ML131" s="16">
        <v>0.67500000000000004</v>
      </c>
      <c r="MM131" s="16">
        <v>311232</v>
      </c>
      <c r="MN131" s="16">
        <v>0</v>
      </c>
      <c r="MO131" s="16">
        <v>6135145</v>
      </c>
      <c r="MP131" s="16">
        <v>0</v>
      </c>
      <c r="MQ131" s="16">
        <v>311232</v>
      </c>
      <c r="MR131" s="16">
        <v>0</v>
      </c>
      <c r="MS131" s="16">
        <v>311232</v>
      </c>
      <c r="MT131" s="17">
        <v>0.03</v>
      </c>
      <c r="MU131" s="17">
        <v>0</v>
      </c>
      <c r="MV131" s="17">
        <v>0</v>
      </c>
      <c r="MW131" s="17">
        <v>0</v>
      </c>
      <c r="MX131" s="17">
        <v>0</v>
      </c>
      <c r="MY131" s="17">
        <v>0.03</v>
      </c>
      <c r="MZ131" s="16">
        <v>184054</v>
      </c>
      <c r="NA131" s="16">
        <v>0</v>
      </c>
      <c r="NB131" s="18">
        <v>0</v>
      </c>
      <c r="NC131" s="16">
        <v>0</v>
      </c>
      <c r="ND131" s="17">
        <v>184054</v>
      </c>
      <c r="NE131" s="16">
        <v>1000000</v>
      </c>
      <c r="NF131" s="16">
        <v>0</v>
      </c>
      <c r="NG131" s="16">
        <v>152158</v>
      </c>
      <c r="NH131" s="16">
        <v>0</v>
      </c>
      <c r="NI131" s="16">
        <v>0</v>
      </c>
      <c r="NJ131" s="17">
        <v>0</v>
      </c>
      <c r="NK131" s="17">
        <v>527330</v>
      </c>
    </row>
    <row r="132" spans="1:375" x14ac:dyDescent="0.55000000000000004">
      <c r="A132" s="13" t="s">
        <v>1179</v>
      </c>
      <c r="B132" s="13" t="s">
        <v>1269</v>
      </c>
      <c r="C132" s="13" t="s">
        <v>252</v>
      </c>
      <c r="D132" s="13" t="s">
        <v>253</v>
      </c>
      <c r="E132" s="14">
        <v>1375.3</v>
      </c>
      <c r="F132" s="15">
        <v>2</v>
      </c>
      <c r="G132" s="16">
        <v>7418</v>
      </c>
      <c r="H132" s="16">
        <v>14836</v>
      </c>
      <c r="I132" s="16">
        <v>6553</v>
      </c>
      <c r="J132" s="15">
        <v>2</v>
      </c>
      <c r="K132" s="16">
        <v>13106</v>
      </c>
      <c r="L132" s="16">
        <v>7418</v>
      </c>
      <c r="M132" s="16">
        <v>222</v>
      </c>
      <c r="N132" s="16">
        <v>7640</v>
      </c>
      <c r="O132" s="17">
        <v>635.79999999999995</v>
      </c>
      <c r="P132" s="17">
        <v>185.72</v>
      </c>
      <c r="Q132" s="14">
        <v>1375.3</v>
      </c>
      <c r="R132" s="17">
        <v>1561.02</v>
      </c>
      <c r="S132" s="17">
        <v>3.27</v>
      </c>
      <c r="T132" s="17">
        <v>1564.29</v>
      </c>
      <c r="U132" s="15">
        <v>22.56</v>
      </c>
      <c r="V132" s="15">
        <v>6.7530000000000001</v>
      </c>
      <c r="W132" s="15">
        <f>Data_AidAndLevy4[[#This Row],[L310]]*Data_AidAndLevy4[[#This Row],[L203]]</f>
        <v>51592.92</v>
      </c>
      <c r="X132" s="17">
        <v>7.06</v>
      </c>
      <c r="Y132" s="17">
        <f>Data_AidAndLevy4[[#This Row],[L311]]*Data_AidAndLevy4[[#This Row],[L203]]</f>
        <v>53938.399999999994</v>
      </c>
      <c r="Z132" s="15">
        <v>0</v>
      </c>
      <c r="AA132" s="15">
        <v>36.372999999999998</v>
      </c>
      <c r="AB132" s="17">
        <v>1561.02</v>
      </c>
      <c r="AC132" s="15">
        <v>1597.393</v>
      </c>
      <c r="AD132" s="17">
        <v>185.72</v>
      </c>
      <c r="AE132" s="15">
        <v>1411.673</v>
      </c>
      <c r="AF132" s="16">
        <v>7640</v>
      </c>
      <c r="AG132" s="14">
        <v>1375.3</v>
      </c>
      <c r="AH132" s="16">
        <v>10507292</v>
      </c>
      <c r="AI132" s="16">
        <v>10026169</v>
      </c>
      <c r="AJ132" s="17">
        <v>1.01</v>
      </c>
      <c r="AK132" s="16">
        <v>10126431</v>
      </c>
      <c r="AL132" s="16">
        <v>10507292</v>
      </c>
      <c r="AM132" s="16">
        <v>0</v>
      </c>
      <c r="AN132" s="16">
        <v>7640</v>
      </c>
      <c r="AO132" s="15">
        <v>36.372999999999998</v>
      </c>
      <c r="AP132" s="16">
        <v>277890</v>
      </c>
      <c r="AQ132" s="16">
        <v>7640</v>
      </c>
      <c r="AR132" s="17">
        <v>185.72</v>
      </c>
      <c r="AS132" s="16">
        <v>1418901</v>
      </c>
      <c r="AT132" s="17">
        <v>654.87</v>
      </c>
      <c r="AU132" s="14">
        <v>1375.3</v>
      </c>
      <c r="AV132" s="16">
        <v>900643</v>
      </c>
      <c r="AW132" s="16">
        <v>859347</v>
      </c>
      <c r="AX132" s="16">
        <v>900643</v>
      </c>
      <c r="AY132" s="16">
        <v>0</v>
      </c>
      <c r="AZ132" s="16">
        <v>900643</v>
      </c>
      <c r="BA132" s="16">
        <v>900643</v>
      </c>
      <c r="BB132" s="17">
        <v>76.59</v>
      </c>
      <c r="BC132" s="14">
        <v>1375.3</v>
      </c>
      <c r="BD132" s="16">
        <v>105334</v>
      </c>
      <c r="BE132" s="16">
        <v>100600</v>
      </c>
      <c r="BF132" s="16">
        <v>105334</v>
      </c>
      <c r="BG132" s="16">
        <v>0</v>
      </c>
      <c r="BH132" s="16">
        <v>105334</v>
      </c>
      <c r="BI132" s="16">
        <v>105334</v>
      </c>
      <c r="BJ132" s="17">
        <v>76.69</v>
      </c>
      <c r="BK132" s="14">
        <v>1375.3</v>
      </c>
      <c r="BL132" s="16">
        <v>105472</v>
      </c>
      <c r="BM132" s="16">
        <v>100478</v>
      </c>
      <c r="BN132" s="16">
        <v>105472</v>
      </c>
      <c r="BO132" s="16">
        <v>0</v>
      </c>
      <c r="BP132" s="16">
        <v>105472</v>
      </c>
      <c r="BQ132" s="16">
        <v>105472</v>
      </c>
      <c r="BR132" s="17">
        <v>368.53</v>
      </c>
      <c r="BS132" s="14">
        <v>1375.3</v>
      </c>
      <c r="BT132" s="16">
        <v>506839</v>
      </c>
      <c r="BU132" s="16">
        <v>483602</v>
      </c>
      <c r="BV132" s="16">
        <v>506839</v>
      </c>
      <c r="BW132" s="16">
        <v>0</v>
      </c>
      <c r="BX132" s="16">
        <v>506839</v>
      </c>
      <c r="BY132" s="16">
        <v>506839</v>
      </c>
      <c r="BZ132" s="17">
        <v>333.94</v>
      </c>
      <c r="CA132" s="17">
        <v>1561.02</v>
      </c>
      <c r="CB132" s="16">
        <v>521287</v>
      </c>
      <c r="CC132" s="16">
        <v>491939</v>
      </c>
      <c r="CD132" s="16">
        <v>0</v>
      </c>
      <c r="CE132" s="16">
        <v>491939</v>
      </c>
      <c r="CF132" s="16">
        <v>521287</v>
      </c>
      <c r="CG132" s="16">
        <v>0</v>
      </c>
      <c r="CH132" s="14">
        <v>1375.3</v>
      </c>
      <c r="CI132" s="16">
        <v>72</v>
      </c>
      <c r="CJ132" s="14">
        <v>0.7</v>
      </c>
      <c r="CK132" s="16">
        <v>1447</v>
      </c>
      <c r="CL132" s="17">
        <v>62.17</v>
      </c>
      <c r="CM132" s="16">
        <v>89960</v>
      </c>
      <c r="CN132" s="16">
        <v>1447</v>
      </c>
      <c r="CO132" s="17">
        <v>68.73</v>
      </c>
      <c r="CP132" s="16">
        <v>99452</v>
      </c>
      <c r="CQ132" s="17">
        <v>3.27</v>
      </c>
      <c r="CR132" s="17">
        <v>333.94</v>
      </c>
      <c r="CS132" s="16">
        <v>1092</v>
      </c>
      <c r="CT132" s="17">
        <v>34.29</v>
      </c>
      <c r="CU132" s="17">
        <v>1561.02</v>
      </c>
      <c r="CV132" s="16">
        <v>53527</v>
      </c>
      <c r="CW132" s="16">
        <v>50511</v>
      </c>
      <c r="CX132" s="16">
        <v>53527</v>
      </c>
      <c r="CY132" s="16">
        <v>0</v>
      </c>
      <c r="CZ132" s="16">
        <v>53527</v>
      </c>
      <c r="DA132" s="16">
        <v>53527</v>
      </c>
      <c r="DB132" s="17">
        <v>3.7</v>
      </c>
      <c r="DC132" s="17">
        <v>1561.02</v>
      </c>
      <c r="DD132" s="16">
        <v>5776</v>
      </c>
      <c r="DE132" s="16">
        <v>5432</v>
      </c>
      <c r="DF132" s="16">
        <v>5776</v>
      </c>
      <c r="DG132" s="16">
        <v>0</v>
      </c>
      <c r="DH132" s="16">
        <v>5776</v>
      </c>
      <c r="DI132" s="16">
        <v>5776</v>
      </c>
      <c r="DJ132" s="16">
        <v>10507292</v>
      </c>
      <c r="DK132" s="16">
        <v>0</v>
      </c>
      <c r="DL132" s="16">
        <v>277890</v>
      </c>
      <c r="DM132" s="16">
        <v>1418901</v>
      </c>
      <c r="DN132" s="16">
        <v>900643</v>
      </c>
      <c r="DO132" s="16">
        <v>105334</v>
      </c>
      <c r="DP132" s="16">
        <v>105472</v>
      </c>
      <c r="DQ132" s="16">
        <v>506839</v>
      </c>
      <c r="DR132" s="16">
        <v>521287</v>
      </c>
      <c r="DS132" s="16">
        <v>0</v>
      </c>
      <c r="DT132" s="16">
        <v>89960</v>
      </c>
      <c r="DU132" s="16">
        <v>99452</v>
      </c>
      <c r="DV132" s="16">
        <v>1092</v>
      </c>
      <c r="DW132" s="16">
        <v>53527</v>
      </c>
      <c r="DX132" s="16">
        <v>5776</v>
      </c>
      <c r="DY132" s="16">
        <v>99086</v>
      </c>
      <c r="DZ132" s="16">
        <v>510099</v>
      </c>
      <c r="EA132" s="16">
        <v>14836</v>
      </c>
      <c r="EB132" s="16">
        <v>15019314</v>
      </c>
      <c r="EC132" s="16">
        <v>594676015</v>
      </c>
      <c r="ED132" s="18">
        <v>5.4</v>
      </c>
      <c r="EE132" s="16">
        <v>3211250</v>
      </c>
      <c r="EF132" s="16">
        <v>40519</v>
      </c>
      <c r="EG132" s="16">
        <v>39395</v>
      </c>
      <c r="EH132" s="16">
        <v>1124</v>
      </c>
      <c r="EI132" s="16">
        <v>3211250</v>
      </c>
      <c r="EJ132" s="16">
        <v>3212374</v>
      </c>
      <c r="EK132" s="16">
        <v>107514329</v>
      </c>
      <c r="EL132" s="16">
        <v>93862508</v>
      </c>
      <c r="EM132" s="16">
        <v>13651821</v>
      </c>
      <c r="EN132" s="18">
        <v>5.4</v>
      </c>
      <c r="EO132" s="16">
        <v>73720</v>
      </c>
      <c r="EP132" s="16">
        <v>0</v>
      </c>
      <c r="EQ132" s="16">
        <v>0</v>
      </c>
      <c r="ER132" s="16">
        <v>0</v>
      </c>
      <c r="ES132" s="16">
        <v>73720</v>
      </c>
      <c r="ET132" s="16">
        <v>73720</v>
      </c>
      <c r="EU132" s="16">
        <v>3212374</v>
      </c>
      <c r="EV132" s="16">
        <v>3286094</v>
      </c>
      <c r="EW132" s="16">
        <v>6749</v>
      </c>
      <c r="EX132" s="15">
        <v>1411.673</v>
      </c>
      <c r="EY132" s="16">
        <v>9527381</v>
      </c>
      <c r="EZ132" s="16">
        <v>6749</v>
      </c>
      <c r="FA132" s="17">
        <v>185.72</v>
      </c>
      <c r="FB132" s="16">
        <v>1253424</v>
      </c>
      <c r="FC132" s="16">
        <v>264</v>
      </c>
      <c r="FD132" s="17">
        <v>1564.29</v>
      </c>
      <c r="FE132" s="16">
        <v>412973</v>
      </c>
      <c r="FF132" s="16">
        <v>53527</v>
      </c>
      <c r="FG132" s="16">
        <v>5776</v>
      </c>
      <c r="FH132" s="16">
        <v>472276</v>
      </c>
      <c r="FI132" s="16">
        <v>9527381</v>
      </c>
      <c r="FJ132" s="16">
        <v>1253424</v>
      </c>
      <c r="FK132" s="16">
        <v>13106</v>
      </c>
      <c r="FL132" s="16">
        <v>900643</v>
      </c>
      <c r="FM132" s="16">
        <v>105334</v>
      </c>
      <c r="FN132" s="16">
        <v>105472</v>
      </c>
      <c r="FO132" s="16">
        <v>506839</v>
      </c>
      <c r="FP132" s="16">
        <v>12884475</v>
      </c>
      <c r="FQ132" s="16">
        <v>3286094</v>
      </c>
      <c r="FR132" s="16">
        <v>9598381</v>
      </c>
      <c r="FS132" s="15">
        <v>1597.393</v>
      </c>
      <c r="FT132" s="16">
        <v>300</v>
      </c>
      <c r="FU132" s="16">
        <v>479218</v>
      </c>
      <c r="FV132" s="16">
        <v>9598381</v>
      </c>
      <c r="FW132" s="16">
        <v>0</v>
      </c>
      <c r="FX132" s="14">
        <v>41</v>
      </c>
      <c r="FY132" s="16">
        <v>7635</v>
      </c>
      <c r="FZ132" s="16">
        <v>313035</v>
      </c>
      <c r="GA132" s="14">
        <v>0</v>
      </c>
      <c r="GB132" s="16">
        <v>7413</v>
      </c>
      <c r="GC132" s="16">
        <v>0</v>
      </c>
      <c r="GD132" s="16">
        <v>313035</v>
      </c>
      <c r="GE132" s="16">
        <v>313035</v>
      </c>
      <c r="GF132" s="16">
        <v>15019314</v>
      </c>
      <c r="GG132" s="16">
        <v>12884475</v>
      </c>
      <c r="GH132" s="16">
        <v>0</v>
      </c>
      <c r="GI132" s="16">
        <v>2134839</v>
      </c>
      <c r="GJ132" s="16">
        <v>594676015</v>
      </c>
      <c r="GK132" s="16">
        <v>593977323</v>
      </c>
      <c r="GL132" s="16">
        <v>698692</v>
      </c>
      <c r="GM132" s="16">
        <v>593977323</v>
      </c>
      <c r="GN132" s="18">
        <v>1.1999999999999999E-3</v>
      </c>
      <c r="GO132" s="16">
        <v>45875</v>
      </c>
      <c r="GP132" s="16">
        <v>55</v>
      </c>
      <c r="GQ132" s="16">
        <v>45875</v>
      </c>
      <c r="GR132" s="16">
        <v>55</v>
      </c>
      <c r="GS132" s="16">
        <v>45820</v>
      </c>
      <c r="GT132" s="16">
        <v>886</v>
      </c>
      <c r="GU132" s="16">
        <v>685</v>
      </c>
      <c r="GV132" s="16">
        <v>201</v>
      </c>
      <c r="GW132" s="15">
        <v>1597.393</v>
      </c>
      <c r="GX132" s="16">
        <v>321076</v>
      </c>
      <c r="GY132" s="15">
        <v>1597.393</v>
      </c>
      <c r="GZ132" s="16">
        <v>10</v>
      </c>
      <c r="HA132" s="16">
        <v>15974</v>
      </c>
      <c r="HB132" s="15">
        <v>1597.393</v>
      </c>
      <c r="HC132" s="16">
        <v>7635</v>
      </c>
      <c r="HD132" s="15">
        <v>0.11600000000000001</v>
      </c>
      <c r="HE132" s="16">
        <v>1415290</v>
      </c>
      <c r="HF132" s="16">
        <v>321076</v>
      </c>
      <c r="HG132" s="16">
        <v>15974</v>
      </c>
      <c r="HH132" s="16">
        <v>1078240</v>
      </c>
      <c r="HI132" s="16">
        <v>594676015</v>
      </c>
      <c r="HJ132" s="18">
        <v>1.8131600000000001</v>
      </c>
      <c r="HK132" s="18">
        <v>1.9617800000000001</v>
      </c>
      <c r="HL132" s="18">
        <v>0</v>
      </c>
      <c r="HM132" s="16">
        <v>594676015</v>
      </c>
      <c r="HN132" s="16">
        <v>0</v>
      </c>
      <c r="HO132" s="16">
        <v>7635</v>
      </c>
      <c r="HP132" s="17">
        <v>0</v>
      </c>
      <c r="HQ132" s="16">
        <v>0</v>
      </c>
      <c r="HR132" s="15">
        <v>1597.393</v>
      </c>
      <c r="HS132" s="16">
        <v>0</v>
      </c>
      <c r="HT132" s="16">
        <v>2134839</v>
      </c>
      <c r="HU132" s="16">
        <v>45820</v>
      </c>
      <c r="HV132" s="16">
        <v>0</v>
      </c>
      <c r="HW132" s="16">
        <v>0</v>
      </c>
      <c r="HX132" s="16">
        <v>99086</v>
      </c>
      <c r="HY132" s="16">
        <v>321076</v>
      </c>
      <c r="HZ132" s="16">
        <v>15974</v>
      </c>
      <c r="IA132" s="16">
        <v>0</v>
      </c>
      <c r="IB132" s="16">
        <v>0</v>
      </c>
      <c r="IC132" s="16">
        <v>1851055</v>
      </c>
      <c r="ID132" s="16">
        <v>9598381</v>
      </c>
      <c r="IE132" s="16">
        <v>0</v>
      </c>
      <c r="IF132" s="16">
        <v>45820</v>
      </c>
      <c r="IG132" s="16">
        <v>0</v>
      </c>
      <c r="IH132" s="16">
        <v>0</v>
      </c>
      <c r="II132" s="16">
        <v>99086</v>
      </c>
      <c r="IJ132" s="16">
        <v>321076</v>
      </c>
      <c r="IK132" s="16">
        <v>15974</v>
      </c>
      <c r="IL132" s="16">
        <v>0</v>
      </c>
      <c r="IM132" s="16">
        <v>0</v>
      </c>
      <c r="IN132" s="16">
        <v>0</v>
      </c>
      <c r="IO132" s="16">
        <v>313035</v>
      </c>
      <c r="IP132" s="16">
        <v>10195200</v>
      </c>
      <c r="IQ132" s="16">
        <v>10507292</v>
      </c>
      <c r="IR132" s="16">
        <v>0</v>
      </c>
      <c r="IS132" s="16">
        <v>10507292</v>
      </c>
      <c r="IT132" s="19">
        <v>0.1</v>
      </c>
      <c r="IU132" s="16">
        <v>1050729</v>
      </c>
      <c r="IV132" s="16">
        <v>594676015</v>
      </c>
      <c r="IW132" s="14">
        <v>1375.3</v>
      </c>
      <c r="IX132" s="16">
        <v>432397</v>
      </c>
      <c r="IY132" s="16">
        <v>416026</v>
      </c>
      <c r="IZ132" s="16">
        <v>432397</v>
      </c>
      <c r="JA132" s="17">
        <v>0.25</v>
      </c>
      <c r="JB132" s="19">
        <v>0.24049999999999999</v>
      </c>
      <c r="JC132" s="16">
        <v>1050729</v>
      </c>
      <c r="JD132" s="16">
        <v>252700</v>
      </c>
      <c r="JE132" s="17">
        <v>7.0000000000000007E-2</v>
      </c>
      <c r="JF132" s="16">
        <v>10315743</v>
      </c>
      <c r="JG132" s="16">
        <v>722102</v>
      </c>
      <c r="JH132" s="16">
        <v>1050729</v>
      </c>
      <c r="JI132" s="16">
        <v>252700</v>
      </c>
      <c r="JJ132" s="16">
        <v>722102</v>
      </c>
      <c r="JK132" s="16">
        <v>75927</v>
      </c>
      <c r="JL132" s="16">
        <v>252700</v>
      </c>
      <c r="JM132" s="18">
        <v>0</v>
      </c>
      <c r="JN132" s="16">
        <v>0</v>
      </c>
      <c r="JO132" s="16">
        <v>722102</v>
      </c>
      <c r="JP132" s="16">
        <v>75927</v>
      </c>
      <c r="JQ132" s="16">
        <v>798029</v>
      </c>
      <c r="JR132" s="16">
        <v>10507292</v>
      </c>
      <c r="JS132" s="19">
        <v>0</v>
      </c>
      <c r="JT132" s="16">
        <v>0</v>
      </c>
      <c r="JU132" s="17">
        <v>0</v>
      </c>
      <c r="JV132" s="16">
        <v>10315743</v>
      </c>
      <c r="JW132" s="16">
        <v>0</v>
      </c>
      <c r="JX132" s="16">
        <v>0</v>
      </c>
      <c r="JY132" s="16">
        <v>0</v>
      </c>
      <c r="JZ132" s="16">
        <v>0</v>
      </c>
      <c r="KA132" s="16">
        <v>22766</v>
      </c>
      <c r="KB132" s="16">
        <v>22135</v>
      </c>
      <c r="KC132" s="16">
        <v>631</v>
      </c>
      <c r="KD132" s="16">
        <v>1851055</v>
      </c>
      <c r="KE132" s="16">
        <v>631</v>
      </c>
      <c r="KF132" s="16">
        <v>1850424</v>
      </c>
      <c r="KG132" s="16">
        <v>1124</v>
      </c>
      <c r="KH132" s="16">
        <v>631</v>
      </c>
      <c r="KI132" s="16">
        <v>1755</v>
      </c>
      <c r="KJ132" s="16">
        <v>3211250</v>
      </c>
      <c r="KK132" s="16">
        <v>1850424</v>
      </c>
      <c r="KL132" s="18">
        <v>5061674</v>
      </c>
      <c r="KM132" s="16">
        <v>75927</v>
      </c>
      <c r="KN132" s="16">
        <v>0</v>
      </c>
      <c r="KO132" s="16">
        <v>0</v>
      </c>
      <c r="KP132" s="16">
        <v>0</v>
      </c>
      <c r="KQ132" s="16">
        <v>5137601</v>
      </c>
      <c r="KR132" s="16">
        <v>0</v>
      </c>
      <c r="KS132" s="16">
        <v>0</v>
      </c>
      <c r="KT132" s="16">
        <v>0</v>
      </c>
      <c r="KU132" s="16">
        <v>5137601</v>
      </c>
      <c r="KV132" s="16">
        <v>75927</v>
      </c>
      <c r="KW132" s="16">
        <v>5061674</v>
      </c>
      <c r="KX132" s="16">
        <v>594676015</v>
      </c>
      <c r="KY132" s="16">
        <v>8.5116499999999995</v>
      </c>
      <c r="KZ132" s="16">
        <v>75927</v>
      </c>
      <c r="LA132" s="16">
        <v>612906619</v>
      </c>
      <c r="LB132" s="16">
        <v>0.12388</v>
      </c>
      <c r="LC132" s="16">
        <v>8.5116499999999995</v>
      </c>
      <c r="LD132" s="16">
        <v>8.6355299999999993</v>
      </c>
      <c r="LE132" s="16">
        <v>521287</v>
      </c>
      <c r="LF132" s="16">
        <v>0</v>
      </c>
      <c r="LG132" s="16">
        <v>89960</v>
      </c>
      <c r="LH132" s="16">
        <v>99452</v>
      </c>
      <c r="LI132" s="16">
        <v>1092</v>
      </c>
      <c r="LJ132" s="16">
        <v>53527</v>
      </c>
      <c r="LK132" s="16">
        <v>5776</v>
      </c>
      <c r="LL132" s="16">
        <v>99086</v>
      </c>
      <c r="LM132" s="16">
        <v>672008</v>
      </c>
      <c r="LN132" s="16">
        <v>10195200</v>
      </c>
      <c r="LO132" s="18">
        <v>672008</v>
      </c>
      <c r="LP132" s="16">
        <v>9523192</v>
      </c>
      <c r="LQ132" s="16">
        <v>15019314</v>
      </c>
      <c r="LR132" s="18">
        <v>0</v>
      </c>
      <c r="LS132" s="18">
        <v>0</v>
      </c>
      <c r="LT132" s="18">
        <v>798029</v>
      </c>
      <c r="LU132" s="16">
        <v>0</v>
      </c>
      <c r="LV132" s="16">
        <v>313035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5137601</v>
      </c>
      <c r="MC132" s="16">
        <v>313035</v>
      </c>
      <c r="MD132" s="16">
        <v>0</v>
      </c>
      <c r="ME132" s="16">
        <v>722102</v>
      </c>
      <c r="MF132" s="16">
        <v>0</v>
      </c>
      <c r="MG132" s="16">
        <v>73720</v>
      </c>
      <c r="MH132" s="16">
        <v>1755</v>
      </c>
      <c r="MI132" s="16">
        <v>0</v>
      </c>
      <c r="MJ132" s="16">
        <v>6248213</v>
      </c>
      <c r="MK132" s="16">
        <v>612906619</v>
      </c>
      <c r="ML132" s="16">
        <v>0.67</v>
      </c>
      <c r="MM132" s="16">
        <v>410647</v>
      </c>
      <c r="MN132" s="16">
        <v>0</v>
      </c>
      <c r="MO132" s="16">
        <v>10315743</v>
      </c>
      <c r="MP132" s="16">
        <v>0</v>
      </c>
      <c r="MQ132" s="16">
        <v>410647</v>
      </c>
      <c r="MR132" s="16">
        <v>0</v>
      </c>
      <c r="MS132" s="16">
        <v>410647</v>
      </c>
      <c r="MT132" s="17">
        <v>7.0000000000000007E-2</v>
      </c>
      <c r="MU132" s="17">
        <v>0</v>
      </c>
      <c r="MV132" s="17">
        <v>0</v>
      </c>
      <c r="MW132" s="17">
        <v>0</v>
      </c>
      <c r="MX132" s="17">
        <v>0</v>
      </c>
      <c r="MY132" s="17">
        <v>7.0000000000000007E-2</v>
      </c>
      <c r="MZ132" s="16">
        <v>722102</v>
      </c>
      <c r="NA132" s="16">
        <v>0</v>
      </c>
      <c r="NB132" s="18">
        <v>0</v>
      </c>
      <c r="NC132" s="16">
        <v>0</v>
      </c>
      <c r="ND132" s="17">
        <v>722102</v>
      </c>
      <c r="NE132" s="16">
        <v>600000</v>
      </c>
      <c r="NF132" s="16">
        <v>0</v>
      </c>
      <c r="NG132" s="16">
        <v>202259</v>
      </c>
      <c r="NH132" s="16">
        <v>0</v>
      </c>
      <c r="NI132" s="16">
        <v>0</v>
      </c>
      <c r="NJ132" s="17">
        <v>0</v>
      </c>
      <c r="NK132" s="17">
        <v>1428072</v>
      </c>
    </row>
    <row r="133" spans="1:375" x14ac:dyDescent="0.55000000000000004">
      <c r="A133" s="13" t="s">
        <v>1188</v>
      </c>
      <c r="B133" s="13" t="s">
        <v>1270</v>
      </c>
      <c r="C133" s="13" t="s">
        <v>254</v>
      </c>
      <c r="D133" s="13" t="s">
        <v>255</v>
      </c>
      <c r="E133" s="14">
        <v>294</v>
      </c>
      <c r="F133" s="15">
        <v>0</v>
      </c>
      <c r="G133" s="16">
        <v>7449</v>
      </c>
      <c r="H133" s="16">
        <v>0</v>
      </c>
      <c r="I133" s="16">
        <v>6553</v>
      </c>
      <c r="J133" s="15">
        <v>0</v>
      </c>
      <c r="K133" s="16">
        <v>0</v>
      </c>
      <c r="L133" s="16">
        <v>7449</v>
      </c>
      <c r="M133" s="16">
        <v>222</v>
      </c>
      <c r="N133" s="16">
        <v>7671</v>
      </c>
      <c r="O133" s="17">
        <v>662.87</v>
      </c>
      <c r="P133" s="17">
        <v>31.75</v>
      </c>
      <c r="Q133" s="14">
        <v>294</v>
      </c>
      <c r="R133" s="17">
        <v>325.75</v>
      </c>
      <c r="S133" s="17">
        <v>0</v>
      </c>
      <c r="T133" s="17">
        <v>325.75</v>
      </c>
      <c r="U133" s="15">
        <v>12.18</v>
      </c>
      <c r="V133" s="15">
        <v>1.2829999999999999</v>
      </c>
      <c r="W133" s="15">
        <f>Data_AidAndLevy4[[#This Row],[L310]]*Data_AidAndLevy4[[#This Row],[L203]]</f>
        <v>9841.893</v>
      </c>
      <c r="X133" s="17">
        <v>0</v>
      </c>
      <c r="Y133" s="17">
        <f>Data_AidAndLevy4[[#This Row],[L311]]*Data_AidAndLevy4[[#This Row],[L203]]</f>
        <v>0</v>
      </c>
      <c r="Z133" s="15">
        <v>0</v>
      </c>
      <c r="AA133" s="15">
        <v>13.462999999999999</v>
      </c>
      <c r="AB133" s="17">
        <v>325.75</v>
      </c>
      <c r="AC133" s="15">
        <v>339.21300000000002</v>
      </c>
      <c r="AD133" s="17">
        <v>31.75</v>
      </c>
      <c r="AE133" s="15">
        <v>307.46300000000002</v>
      </c>
      <c r="AF133" s="16">
        <v>7671</v>
      </c>
      <c r="AG133" s="14">
        <v>294</v>
      </c>
      <c r="AH133" s="16">
        <v>2255274</v>
      </c>
      <c r="AI133" s="16">
        <v>2182557</v>
      </c>
      <c r="AJ133" s="17">
        <v>1.01</v>
      </c>
      <c r="AK133" s="16">
        <v>2204383</v>
      </c>
      <c r="AL133" s="16">
        <v>2255274</v>
      </c>
      <c r="AM133" s="16">
        <v>0</v>
      </c>
      <c r="AN133" s="16">
        <v>7671</v>
      </c>
      <c r="AO133" s="15">
        <v>13.462999999999999</v>
      </c>
      <c r="AP133" s="16">
        <v>103275</v>
      </c>
      <c r="AQ133" s="16">
        <v>7671</v>
      </c>
      <c r="AR133" s="17">
        <v>31.75</v>
      </c>
      <c r="AS133" s="16">
        <v>243554</v>
      </c>
      <c r="AT133" s="17">
        <v>681.94</v>
      </c>
      <c r="AU133" s="14">
        <v>294</v>
      </c>
      <c r="AV133" s="16">
        <v>200490</v>
      </c>
      <c r="AW133" s="16">
        <v>194221</v>
      </c>
      <c r="AX133" s="16">
        <v>200490</v>
      </c>
      <c r="AY133" s="16">
        <v>0</v>
      </c>
      <c r="AZ133" s="16">
        <v>200490</v>
      </c>
      <c r="BA133" s="16">
        <v>200490</v>
      </c>
      <c r="BB133" s="17">
        <v>71.78</v>
      </c>
      <c r="BC133" s="14">
        <v>294</v>
      </c>
      <c r="BD133" s="16">
        <v>21103</v>
      </c>
      <c r="BE133" s="16">
        <v>20399</v>
      </c>
      <c r="BF133" s="16">
        <v>21103</v>
      </c>
      <c r="BG133" s="16">
        <v>0</v>
      </c>
      <c r="BH133" s="16">
        <v>21103</v>
      </c>
      <c r="BI133" s="16">
        <v>21103</v>
      </c>
      <c r="BJ133" s="17">
        <v>91.37</v>
      </c>
      <c r="BK133" s="14">
        <v>294</v>
      </c>
      <c r="BL133" s="16">
        <v>26863</v>
      </c>
      <c r="BM133" s="16">
        <v>26083</v>
      </c>
      <c r="BN133" s="16">
        <v>26863</v>
      </c>
      <c r="BO133" s="16">
        <v>0</v>
      </c>
      <c r="BP133" s="16">
        <v>26863</v>
      </c>
      <c r="BQ133" s="16">
        <v>26863</v>
      </c>
      <c r="BR133" s="17">
        <v>368.53</v>
      </c>
      <c r="BS133" s="14">
        <v>294</v>
      </c>
      <c r="BT133" s="16">
        <v>108348</v>
      </c>
      <c r="BU133" s="16">
        <v>104835</v>
      </c>
      <c r="BV133" s="16">
        <v>108348</v>
      </c>
      <c r="BW133" s="16">
        <v>0</v>
      </c>
      <c r="BX133" s="16">
        <v>108348</v>
      </c>
      <c r="BY133" s="16">
        <v>108348</v>
      </c>
      <c r="BZ133" s="17">
        <v>343.89</v>
      </c>
      <c r="CA133" s="17">
        <v>325.75</v>
      </c>
      <c r="CB133" s="16">
        <v>112022</v>
      </c>
      <c r="CC133" s="16">
        <v>108926</v>
      </c>
      <c r="CD133" s="16">
        <v>0</v>
      </c>
      <c r="CE133" s="16">
        <v>108926</v>
      </c>
      <c r="CF133" s="16">
        <v>112022</v>
      </c>
      <c r="CG133" s="16">
        <v>0</v>
      </c>
      <c r="CH133" s="14">
        <v>294</v>
      </c>
      <c r="CI133" s="16">
        <v>0</v>
      </c>
      <c r="CJ133" s="14">
        <v>0</v>
      </c>
      <c r="CK133" s="16">
        <v>294</v>
      </c>
      <c r="CL133" s="17">
        <v>62.52</v>
      </c>
      <c r="CM133" s="16">
        <v>18381</v>
      </c>
      <c r="CN133" s="16">
        <v>294</v>
      </c>
      <c r="CO133" s="17">
        <v>70.03</v>
      </c>
      <c r="CP133" s="16">
        <v>20589</v>
      </c>
      <c r="CQ133" s="17">
        <v>0</v>
      </c>
      <c r="CR133" s="17">
        <v>343.89</v>
      </c>
      <c r="CS133" s="16">
        <v>0</v>
      </c>
      <c r="CT133" s="17">
        <v>36.43</v>
      </c>
      <c r="CU133" s="17">
        <v>325.75</v>
      </c>
      <c r="CV133" s="16">
        <v>11867</v>
      </c>
      <c r="CW133" s="16">
        <v>11549</v>
      </c>
      <c r="CX133" s="16">
        <v>11867</v>
      </c>
      <c r="CY133" s="16">
        <v>0</v>
      </c>
      <c r="CZ133" s="16">
        <v>11867</v>
      </c>
      <c r="DA133" s="16">
        <v>11867</v>
      </c>
      <c r="DB133" s="17">
        <v>4.33</v>
      </c>
      <c r="DC133" s="17">
        <v>325.75</v>
      </c>
      <c r="DD133" s="16">
        <v>1410</v>
      </c>
      <c r="DE133" s="16">
        <v>1372</v>
      </c>
      <c r="DF133" s="16">
        <v>1410</v>
      </c>
      <c r="DG133" s="16">
        <v>0</v>
      </c>
      <c r="DH133" s="16">
        <v>1410</v>
      </c>
      <c r="DI133" s="16">
        <v>1410</v>
      </c>
      <c r="DJ133" s="16">
        <v>2255274</v>
      </c>
      <c r="DK133" s="16">
        <v>0</v>
      </c>
      <c r="DL133" s="16">
        <v>103275</v>
      </c>
      <c r="DM133" s="16">
        <v>243554</v>
      </c>
      <c r="DN133" s="16">
        <v>200490</v>
      </c>
      <c r="DO133" s="16">
        <v>21103</v>
      </c>
      <c r="DP133" s="16">
        <v>26863</v>
      </c>
      <c r="DQ133" s="16">
        <v>108348</v>
      </c>
      <c r="DR133" s="16">
        <v>112022</v>
      </c>
      <c r="DS133" s="16">
        <v>0</v>
      </c>
      <c r="DT133" s="16">
        <v>18381</v>
      </c>
      <c r="DU133" s="16">
        <v>20589</v>
      </c>
      <c r="DV133" s="16">
        <v>0</v>
      </c>
      <c r="DW133" s="16">
        <v>11867</v>
      </c>
      <c r="DX133" s="16">
        <v>1410</v>
      </c>
      <c r="DY133" s="16">
        <v>20339</v>
      </c>
      <c r="DZ133" s="16">
        <v>109500</v>
      </c>
      <c r="EA133" s="16">
        <v>0</v>
      </c>
      <c r="EB133" s="16">
        <v>3212337</v>
      </c>
      <c r="EC133" s="16">
        <v>285794844</v>
      </c>
      <c r="ED133" s="18">
        <v>5.4</v>
      </c>
      <c r="EE133" s="16">
        <v>1543292</v>
      </c>
      <c r="EF133" s="16">
        <v>9301</v>
      </c>
      <c r="EG133" s="16">
        <v>9227</v>
      </c>
      <c r="EH133" s="16">
        <v>74</v>
      </c>
      <c r="EI133" s="16">
        <v>1543292</v>
      </c>
      <c r="EJ133" s="16">
        <v>1543366</v>
      </c>
      <c r="EK133" s="16">
        <v>85969003</v>
      </c>
      <c r="EL133" s="16">
        <v>81353419</v>
      </c>
      <c r="EM133" s="16">
        <v>4615584</v>
      </c>
      <c r="EN133" s="18">
        <v>5.4</v>
      </c>
      <c r="EO133" s="16">
        <v>24924</v>
      </c>
      <c r="EP133" s="16">
        <v>0</v>
      </c>
      <c r="EQ133" s="16">
        <v>0</v>
      </c>
      <c r="ER133" s="16">
        <v>0</v>
      </c>
      <c r="ES133" s="16">
        <v>24924</v>
      </c>
      <c r="ET133" s="16">
        <v>24924</v>
      </c>
      <c r="EU133" s="16">
        <v>1543366</v>
      </c>
      <c r="EV133" s="16">
        <v>1568290</v>
      </c>
      <c r="EW133" s="16">
        <v>6749</v>
      </c>
      <c r="EX133" s="15">
        <v>307.46300000000002</v>
      </c>
      <c r="EY133" s="16">
        <v>2075068</v>
      </c>
      <c r="EZ133" s="16">
        <v>6749</v>
      </c>
      <c r="FA133" s="17">
        <v>31.75</v>
      </c>
      <c r="FB133" s="16">
        <v>214281</v>
      </c>
      <c r="FC133" s="16">
        <v>264</v>
      </c>
      <c r="FD133" s="17">
        <v>325.75</v>
      </c>
      <c r="FE133" s="16">
        <v>85998</v>
      </c>
      <c r="FF133" s="16">
        <v>11867</v>
      </c>
      <c r="FG133" s="16">
        <v>1410</v>
      </c>
      <c r="FH133" s="16">
        <v>99275</v>
      </c>
      <c r="FI133" s="16">
        <v>2075068</v>
      </c>
      <c r="FJ133" s="16">
        <v>214281</v>
      </c>
      <c r="FK133" s="16">
        <v>0</v>
      </c>
      <c r="FL133" s="16">
        <v>200490</v>
      </c>
      <c r="FM133" s="16">
        <v>21103</v>
      </c>
      <c r="FN133" s="16">
        <v>26863</v>
      </c>
      <c r="FO133" s="16">
        <v>108348</v>
      </c>
      <c r="FP133" s="16">
        <v>2745428</v>
      </c>
      <c r="FQ133" s="16">
        <v>1568290</v>
      </c>
      <c r="FR133" s="16">
        <v>1177138</v>
      </c>
      <c r="FS133" s="15">
        <v>339.21300000000002</v>
      </c>
      <c r="FT133" s="16">
        <v>300</v>
      </c>
      <c r="FU133" s="16">
        <v>101764</v>
      </c>
      <c r="FV133" s="16">
        <v>1177138</v>
      </c>
      <c r="FW133" s="16">
        <v>0</v>
      </c>
      <c r="FX133" s="14">
        <v>7.5</v>
      </c>
      <c r="FY133" s="16">
        <v>7635</v>
      </c>
      <c r="FZ133" s="16">
        <v>57263</v>
      </c>
      <c r="GA133" s="14">
        <v>0</v>
      </c>
      <c r="GB133" s="16">
        <v>7413</v>
      </c>
      <c r="GC133" s="16">
        <v>0</v>
      </c>
      <c r="GD133" s="16">
        <v>57263</v>
      </c>
      <c r="GE133" s="16">
        <v>57263</v>
      </c>
      <c r="GF133" s="16">
        <v>3212337</v>
      </c>
      <c r="GG133" s="16">
        <v>2745428</v>
      </c>
      <c r="GH133" s="16">
        <v>0</v>
      </c>
      <c r="GI133" s="16">
        <v>466909</v>
      </c>
      <c r="GJ133" s="16">
        <v>285794844</v>
      </c>
      <c r="GK133" s="16">
        <v>284440904</v>
      </c>
      <c r="GL133" s="16">
        <v>1353940</v>
      </c>
      <c r="GM133" s="16">
        <v>284440904</v>
      </c>
      <c r="GN133" s="18">
        <v>4.7999999999999996E-3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886</v>
      </c>
      <c r="GU133" s="16">
        <v>685</v>
      </c>
      <c r="GV133" s="16">
        <v>201</v>
      </c>
      <c r="GW133" s="15">
        <v>339.21300000000002</v>
      </c>
      <c r="GX133" s="16">
        <v>68182</v>
      </c>
      <c r="GY133" s="15">
        <v>339.21300000000002</v>
      </c>
      <c r="GZ133" s="16">
        <v>10</v>
      </c>
      <c r="HA133" s="16">
        <v>3392</v>
      </c>
      <c r="HB133" s="15">
        <v>339.21300000000002</v>
      </c>
      <c r="HC133" s="16">
        <v>7635</v>
      </c>
      <c r="HD133" s="15">
        <v>0.11600000000000001</v>
      </c>
      <c r="HE133" s="16">
        <v>300543</v>
      </c>
      <c r="HF133" s="16">
        <v>68182</v>
      </c>
      <c r="HG133" s="16">
        <v>3392</v>
      </c>
      <c r="HH133" s="16">
        <v>228969</v>
      </c>
      <c r="HI133" s="16">
        <v>285794844</v>
      </c>
      <c r="HJ133" s="18">
        <v>0.80117000000000005</v>
      </c>
      <c r="HK133" s="18">
        <v>1.9617800000000001</v>
      </c>
      <c r="HL133" s="18">
        <v>0</v>
      </c>
      <c r="HM133" s="16">
        <v>285794844</v>
      </c>
      <c r="HN133" s="16">
        <v>0</v>
      </c>
      <c r="HO133" s="16">
        <v>7635</v>
      </c>
      <c r="HP133" s="17">
        <v>0</v>
      </c>
      <c r="HQ133" s="16">
        <v>0</v>
      </c>
      <c r="HR133" s="15">
        <v>339.21300000000002</v>
      </c>
      <c r="HS133" s="16">
        <v>0</v>
      </c>
      <c r="HT133" s="16">
        <v>466909</v>
      </c>
      <c r="HU133" s="16">
        <v>0</v>
      </c>
      <c r="HV133" s="16">
        <v>0</v>
      </c>
      <c r="HW133" s="16">
        <v>0</v>
      </c>
      <c r="HX133" s="16">
        <v>20339</v>
      </c>
      <c r="HY133" s="16">
        <v>68182</v>
      </c>
      <c r="HZ133" s="16">
        <v>3392</v>
      </c>
      <c r="IA133" s="16">
        <v>0</v>
      </c>
      <c r="IB133" s="16">
        <v>0</v>
      </c>
      <c r="IC133" s="16">
        <v>415674</v>
      </c>
      <c r="ID133" s="16">
        <v>1177138</v>
      </c>
      <c r="IE133" s="16">
        <v>0</v>
      </c>
      <c r="IF133" s="16">
        <v>0</v>
      </c>
      <c r="IG133" s="16">
        <v>0</v>
      </c>
      <c r="IH133" s="16">
        <v>0</v>
      </c>
      <c r="II133" s="16">
        <v>20339</v>
      </c>
      <c r="IJ133" s="16">
        <v>68182</v>
      </c>
      <c r="IK133" s="16">
        <v>3392</v>
      </c>
      <c r="IL133" s="16">
        <v>0</v>
      </c>
      <c r="IM133" s="16">
        <v>0</v>
      </c>
      <c r="IN133" s="16">
        <v>0</v>
      </c>
      <c r="IO133" s="16">
        <v>57263</v>
      </c>
      <c r="IP133" s="16">
        <v>1285636</v>
      </c>
      <c r="IQ133" s="16">
        <v>2255274</v>
      </c>
      <c r="IR133" s="16">
        <v>0</v>
      </c>
      <c r="IS133" s="16">
        <v>2255274</v>
      </c>
      <c r="IT133" s="19">
        <v>0.1</v>
      </c>
      <c r="IU133" s="16">
        <v>225527</v>
      </c>
      <c r="IV133" s="16">
        <v>285794844</v>
      </c>
      <c r="IW133" s="14">
        <v>294</v>
      </c>
      <c r="IX133" s="16">
        <v>972091</v>
      </c>
      <c r="IY133" s="16">
        <v>416026</v>
      </c>
      <c r="IZ133" s="16">
        <v>972091</v>
      </c>
      <c r="JA133" s="17">
        <v>0.25</v>
      </c>
      <c r="JB133" s="19">
        <v>0.107</v>
      </c>
      <c r="JC133" s="16">
        <v>225527</v>
      </c>
      <c r="JD133" s="16">
        <v>24131</v>
      </c>
      <c r="JE133" s="17">
        <v>0</v>
      </c>
      <c r="JF133" s="16">
        <v>2690579</v>
      </c>
      <c r="JG133" s="16">
        <v>0</v>
      </c>
      <c r="JH133" s="16">
        <v>225527</v>
      </c>
      <c r="JI133" s="16">
        <v>24131</v>
      </c>
      <c r="JJ133" s="16">
        <v>0</v>
      </c>
      <c r="JK133" s="16">
        <v>201396</v>
      </c>
      <c r="JL133" s="16">
        <v>24131</v>
      </c>
      <c r="JM133" s="18">
        <v>0</v>
      </c>
      <c r="JN133" s="16">
        <v>0</v>
      </c>
      <c r="JO133" s="16">
        <v>0</v>
      </c>
      <c r="JP133" s="16">
        <v>201396</v>
      </c>
      <c r="JQ133" s="16">
        <v>201396</v>
      </c>
      <c r="JR133" s="16">
        <v>2255274</v>
      </c>
      <c r="JS133" s="19">
        <v>0</v>
      </c>
      <c r="JT133" s="16">
        <v>0</v>
      </c>
      <c r="JU133" s="17">
        <v>0</v>
      </c>
      <c r="JV133" s="16">
        <v>2690579</v>
      </c>
      <c r="JW133" s="16">
        <v>0</v>
      </c>
      <c r="JX133" s="16">
        <v>0</v>
      </c>
      <c r="JY133" s="16">
        <v>0</v>
      </c>
      <c r="JZ133" s="16">
        <v>0</v>
      </c>
      <c r="KA133" s="16">
        <v>2321</v>
      </c>
      <c r="KB133" s="16">
        <v>2303</v>
      </c>
      <c r="KC133" s="16">
        <v>18</v>
      </c>
      <c r="KD133" s="16">
        <v>415674</v>
      </c>
      <c r="KE133" s="16">
        <v>18</v>
      </c>
      <c r="KF133" s="16">
        <v>415656</v>
      </c>
      <c r="KG133" s="16">
        <v>74</v>
      </c>
      <c r="KH133" s="16">
        <v>18</v>
      </c>
      <c r="KI133" s="16">
        <v>92</v>
      </c>
      <c r="KJ133" s="16">
        <v>1543292</v>
      </c>
      <c r="KK133" s="16">
        <v>415656</v>
      </c>
      <c r="KL133" s="18">
        <v>1958948</v>
      </c>
      <c r="KM133" s="16">
        <v>201396</v>
      </c>
      <c r="KN133" s="16">
        <v>0</v>
      </c>
      <c r="KO133" s="16">
        <v>0</v>
      </c>
      <c r="KP133" s="16">
        <v>0</v>
      </c>
      <c r="KQ133" s="16">
        <v>2160344</v>
      </c>
      <c r="KR133" s="16">
        <v>0</v>
      </c>
      <c r="KS133" s="16">
        <v>0</v>
      </c>
      <c r="KT133" s="16">
        <v>0</v>
      </c>
      <c r="KU133" s="16">
        <v>2160344</v>
      </c>
      <c r="KV133" s="16">
        <v>201396</v>
      </c>
      <c r="KW133" s="16">
        <v>1958948</v>
      </c>
      <c r="KX133" s="16">
        <v>285794844</v>
      </c>
      <c r="KY133" s="16">
        <v>6.8543900000000004</v>
      </c>
      <c r="KZ133" s="16">
        <v>201396</v>
      </c>
      <c r="LA133" s="16">
        <v>287371068</v>
      </c>
      <c r="LB133" s="16">
        <v>0.70082</v>
      </c>
      <c r="LC133" s="16">
        <v>6.8543900000000004</v>
      </c>
      <c r="LD133" s="16">
        <v>7.5552099999999998</v>
      </c>
      <c r="LE133" s="16">
        <v>112022</v>
      </c>
      <c r="LF133" s="16">
        <v>0</v>
      </c>
      <c r="LG133" s="16">
        <v>18381</v>
      </c>
      <c r="LH133" s="16">
        <v>20589</v>
      </c>
      <c r="LI133" s="16">
        <v>0</v>
      </c>
      <c r="LJ133" s="16">
        <v>11867</v>
      </c>
      <c r="LK133" s="16">
        <v>1410</v>
      </c>
      <c r="LL133" s="16">
        <v>20339</v>
      </c>
      <c r="LM133" s="16">
        <v>143930</v>
      </c>
      <c r="LN133" s="16">
        <v>1285636</v>
      </c>
      <c r="LO133" s="18">
        <v>143930</v>
      </c>
      <c r="LP133" s="16">
        <v>1141706</v>
      </c>
      <c r="LQ133" s="16">
        <v>3212337</v>
      </c>
      <c r="LR133" s="18">
        <v>0</v>
      </c>
      <c r="LS133" s="18">
        <v>0</v>
      </c>
      <c r="LT133" s="18">
        <v>201396</v>
      </c>
      <c r="LU133" s="16">
        <v>0</v>
      </c>
      <c r="LV133" s="16">
        <v>57263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2160344</v>
      </c>
      <c r="MC133" s="16">
        <v>57263</v>
      </c>
      <c r="MD133" s="16">
        <v>0</v>
      </c>
      <c r="ME133" s="16">
        <v>0</v>
      </c>
      <c r="MF133" s="16">
        <v>0</v>
      </c>
      <c r="MG133" s="16">
        <v>24924</v>
      </c>
      <c r="MH133" s="16">
        <v>92</v>
      </c>
      <c r="MI133" s="16">
        <v>0</v>
      </c>
      <c r="MJ133" s="16">
        <v>2242623</v>
      </c>
      <c r="MK133" s="16">
        <v>287371068</v>
      </c>
      <c r="ML133" s="16">
        <v>0</v>
      </c>
      <c r="MM133" s="16">
        <v>0</v>
      </c>
      <c r="MN133" s="16">
        <v>0</v>
      </c>
      <c r="MO133" s="16">
        <v>2690579</v>
      </c>
      <c r="MP133" s="16">
        <v>0</v>
      </c>
      <c r="MQ133" s="16">
        <v>0</v>
      </c>
      <c r="MR133" s="16">
        <v>0</v>
      </c>
      <c r="MS133" s="16">
        <v>0</v>
      </c>
      <c r="MT133" s="17">
        <v>0</v>
      </c>
      <c r="MU133" s="17">
        <v>0</v>
      </c>
      <c r="MV133" s="17">
        <v>0</v>
      </c>
      <c r="MW133" s="17">
        <v>0</v>
      </c>
      <c r="MX133" s="17">
        <v>0</v>
      </c>
      <c r="MY133" s="17">
        <v>0</v>
      </c>
      <c r="MZ133" s="16">
        <v>0</v>
      </c>
      <c r="NA133" s="16">
        <v>0</v>
      </c>
      <c r="NB133" s="18">
        <v>0</v>
      </c>
      <c r="NC133" s="16">
        <v>0</v>
      </c>
      <c r="ND133" s="17">
        <v>0</v>
      </c>
      <c r="NE133" s="16">
        <v>189529</v>
      </c>
      <c r="NF133" s="16">
        <v>0</v>
      </c>
      <c r="NG133" s="16">
        <v>94832</v>
      </c>
      <c r="NH133" s="16">
        <v>0</v>
      </c>
      <c r="NI133" s="16">
        <v>0</v>
      </c>
      <c r="NJ133" s="17">
        <v>0</v>
      </c>
      <c r="NK133" s="17">
        <v>0</v>
      </c>
    </row>
    <row r="134" spans="1:375" x14ac:dyDescent="0.55000000000000004">
      <c r="A134" s="13" t="s">
        <v>1185</v>
      </c>
      <c r="B134" s="13" t="s">
        <v>1271</v>
      </c>
      <c r="C134" s="13" t="s">
        <v>256</v>
      </c>
      <c r="D134" s="13" t="s">
        <v>257</v>
      </c>
      <c r="E134" s="14">
        <v>641.70000000000005</v>
      </c>
      <c r="F134" s="15">
        <v>-5</v>
      </c>
      <c r="G134" s="16">
        <v>7425</v>
      </c>
      <c r="H134" s="16">
        <v>-37125</v>
      </c>
      <c r="I134" s="16">
        <v>6553</v>
      </c>
      <c r="J134" s="15">
        <v>-5</v>
      </c>
      <c r="K134" s="16">
        <v>-32765</v>
      </c>
      <c r="L134" s="16">
        <v>7425</v>
      </c>
      <c r="M134" s="16">
        <v>222</v>
      </c>
      <c r="N134" s="16">
        <v>7647</v>
      </c>
      <c r="O134" s="17">
        <v>669.69</v>
      </c>
      <c r="P134" s="17">
        <v>105.51</v>
      </c>
      <c r="Q134" s="14">
        <v>641.70000000000005</v>
      </c>
      <c r="R134" s="17">
        <v>747.21</v>
      </c>
      <c r="S134" s="17">
        <v>1.44</v>
      </c>
      <c r="T134" s="17">
        <v>748.65</v>
      </c>
      <c r="U134" s="15">
        <v>12.44</v>
      </c>
      <c r="V134" s="15">
        <v>3.556</v>
      </c>
      <c r="W134" s="15">
        <f>Data_AidAndLevy4[[#This Row],[L310]]*Data_AidAndLevy4[[#This Row],[L203]]</f>
        <v>27192.732</v>
      </c>
      <c r="X134" s="17">
        <v>5.96</v>
      </c>
      <c r="Y134" s="17">
        <f>Data_AidAndLevy4[[#This Row],[L311]]*Data_AidAndLevy4[[#This Row],[L203]]</f>
        <v>45576.12</v>
      </c>
      <c r="Z134" s="15">
        <v>0</v>
      </c>
      <c r="AA134" s="15">
        <v>21.956</v>
      </c>
      <c r="AB134" s="17">
        <v>747.21</v>
      </c>
      <c r="AC134" s="15">
        <v>769.16600000000005</v>
      </c>
      <c r="AD134" s="17">
        <v>105.51</v>
      </c>
      <c r="AE134" s="15">
        <v>663.65599999999995</v>
      </c>
      <c r="AF134" s="16">
        <v>7647</v>
      </c>
      <c r="AG134" s="14">
        <v>641.70000000000005</v>
      </c>
      <c r="AH134" s="16">
        <v>4907080</v>
      </c>
      <c r="AI134" s="16">
        <v>4772790</v>
      </c>
      <c r="AJ134" s="17">
        <v>1.01</v>
      </c>
      <c r="AK134" s="16">
        <v>4820518</v>
      </c>
      <c r="AL134" s="16">
        <v>4907080</v>
      </c>
      <c r="AM134" s="16">
        <v>0</v>
      </c>
      <c r="AN134" s="16">
        <v>7647</v>
      </c>
      <c r="AO134" s="15">
        <v>21.956</v>
      </c>
      <c r="AP134" s="16">
        <v>167898</v>
      </c>
      <c r="AQ134" s="16">
        <v>7647</v>
      </c>
      <c r="AR134" s="17">
        <v>105.51</v>
      </c>
      <c r="AS134" s="16">
        <v>806835</v>
      </c>
      <c r="AT134" s="17">
        <v>688.76</v>
      </c>
      <c r="AU134" s="14">
        <v>641.70000000000005</v>
      </c>
      <c r="AV134" s="16">
        <v>441977</v>
      </c>
      <c r="AW134" s="16">
        <v>430477</v>
      </c>
      <c r="AX134" s="16">
        <v>441977</v>
      </c>
      <c r="AY134" s="16">
        <v>0</v>
      </c>
      <c r="AZ134" s="16">
        <v>441977</v>
      </c>
      <c r="BA134" s="16">
        <v>441977</v>
      </c>
      <c r="BB134" s="17">
        <v>74.709999999999994</v>
      </c>
      <c r="BC134" s="14">
        <v>641.70000000000005</v>
      </c>
      <c r="BD134" s="16">
        <v>47941</v>
      </c>
      <c r="BE134" s="16">
        <v>46635</v>
      </c>
      <c r="BF134" s="16">
        <v>47941</v>
      </c>
      <c r="BG134" s="16">
        <v>0</v>
      </c>
      <c r="BH134" s="16">
        <v>47941</v>
      </c>
      <c r="BI134" s="16">
        <v>47941</v>
      </c>
      <c r="BJ134" s="17">
        <v>70.98</v>
      </c>
      <c r="BK134" s="14">
        <v>641.70000000000005</v>
      </c>
      <c r="BL134" s="16">
        <v>45548</v>
      </c>
      <c r="BM134" s="16">
        <v>44115</v>
      </c>
      <c r="BN134" s="16">
        <v>45548</v>
      </c>
      <c r="BO134" s="16">
        <v>0</v>
      </c>
      <c r="BP134" s="16">
        <v>45548</v>
      </c>
      <c r="BQ134" s="16">
        <v>45548</v>
      </c>
      <c r="BR134" s="17">
        <v>368.53</v>
      </c>
      <c r="BS134" s="14">
        <v>641.70000000000005</v>
      </c>
      <c r="BT134" s="16">
        <v>236486</v>
      </c>
      <c r="BU134" s="16">
        <v>229994</v>
      </c>
      <c r="BV134" s="16">
        <v>236486</v>
      </c>
      <c r="BW134" s="16">
        <v>0</v>
      </c>
      <c r="BX134" s="16">
        <v>236486</v>
      </c>
      <c r="BY134" s="16">
        <v>236486</v>
      </c>
      <c r="BZ134" s="17">
        <v>340.52</v>
      </c>
      <c r="CA134" s="17">
        <v>747.21</v>
      </c>
      <c r="CB134" s="16">
        <v>254440</v>
      </c>
      <c r="CC134" s="16">
        <v>253538</v>
      </c>
      <c r="CD134" s="16">
        <v>0</v>
      </c>
      <c r="CE134" s="16">
        <v>253538</v>
      </c>
      <c r="CF134" s="16">
        <v>254440</v>
      </c>
      <c r="CG134" s="16">
        <v>0</v>
      </c>
      <c r="CH134" s="14">
        <v>641.70000000000005</v>
      </c>
      <c r="CI134" s="16">
        <v>135</v>
      </c>
      <c r="CJ134" s="14">
        <v>0</v>
      </c>
      <c r="CK134" s="16">
        <v>777</v>
      </c>
      <c r="CL134" s="17">
        <v>62.45</v>
      </c>
      <c r="CM134" s="16">
        <v>48524</v>
      </c>
      <c r="CN134" s="16">
        <v>777</v>
      </c>
      <c r="CO134" s="17">
        <v>69.930000000000007</v>
      </c>
      <c r="CP134" s="16">
        <v>54336</v>
      </c>
      <c r="CQ134" s="17">
        <v>1.44</v>
      </c>
      <c r="CR134" s="17">
        <v>340.52</v>
      </c>
      <c r="CS134" s="16">
        <v>490</v>
      </c>
      <c r="CT134" s="17">
        <v>34.31</v>
      </c>
      <c r="CU134" s="17">
        <v>747.21</v>
      </c>
      <c r="CV134" s="16">
        <v>25637</v>
      </c>
      <c r="CW134" s="16">
        <v>25530</v>
      </c>
      <c r="CX134" s="16">
        <v>25637</v>
      </c>
      <c r="CY134" s="16">
        <v>0</v>
      </c>
      <c r="CZ134" s="16">
        <v>25637</v>
      </c>
      <c r="DA134" s="16">
        <v>25637</v>
      </c>
      <c r="DB134" s="17">
        <v>4.09</v>
      </c>
      <c r="DC134" s="17">
        <v>747.21</v>
      </c>
      <c r="DD134" s="16">
        <v>3056</v>
      </c>
      <c r="DE134" s="16">
        <v>3043</v>
      </c>
      <c r="DF134" s="16">
        <v>3056</v>
      </c>
      <c r="DG134" s="16">
        <v>0</v>
      </c>
      <c r="DH134" s="16">
        <v>3056</v>
      </c>
      <c r="DI134" s="16">
        <v>3056</v>
      </c>
      <c r="DJ134" s="16">
        <v>4907080</v>
      </c>
      <c r="DK134" s="16">
        <v>0</v>
      </c>
      <c r="DL134" s="16">
        <v>167898</v>
      </c>
      <c r="DM134" s="16">
        <v>806835</v>
      </c>
      <c r="DN134" s="16">
        <v>441977</v>
      </c>
      <c r="DO134" s="16">
        <v>47941</v>
      </c>
      <c r="DP134" s="16">
        <v>45548</v>
      </c>
      <c r="DQ134" s="16">
        <v>236486</v>
      </c>
      <c r="DR134" s="16">
        <v>254440</v>
      </c>
      <c r="DS134" s="16">
        <v>0</v>
      </c>
      <c r="DT134" s="16">
        <v>48524</v>
      </c>
      <c r="DU134" s="16">
        <v>54336</v>
      </c>
      <c r="DV134" s="16">
        <v>490</v>
      </c>
      <c r="DW134" s="16">
        <v>25637</v>
      </c>
      <c r="DX134" s="16">
        <v>3056</v>
      </c>
      <c r="DY134" s="16">
        <v>54933</v>
      </c>
      <c r="DZ134" s="16">
        <v>172512</v>
      </c>
      <c r="EA134" s="16">
        <v>-37125</v>
      </c>
      <c r="EB134" s="16">
        <v>7120702</v>
      </c>
      <c r="EC134" s="16">
        <v>515308172</v>
      </c>
      <c r="ED134" s="18">
        <v>5.4</v>
      </c>
      <c r="EE134" s="16">
        <v>2782664</v>
      </c>
      <c r="EF134" s="16">
        <v>120789</v>
      </c>
      <c r="EG134" s="16">
        <v>123731</v>
      </c>
      <c r="EH134" s="16">
        <v>-2942</v>
      </c>
      <c r="EI134" s="16">
        <v>2782664</v>
      </c>
      <c r="EJ134" s="16">
        <v>2779722</v>
      </c>
      <c r="EK134" s="16">
        <v>177587967</v>
      </c>
      <c r="EL134" s="16">
        <v>167879154</v>
      </c>
      <c r="EM134" s="16">
        <v>9708813</v>
      </c>
      <c r="EN134" s="18">
        <v>5.4</v>
      </c>
      <c r="EO134" s="16">
        <v>52428</v>
      </c>
      <c r="EP134" s="16">
        <v>0</v>
      </c>
      <c r="EQ134" s="16">
        <v>0</v>
      </c>
      <c r="ER134" s="16">
        <v>0</v>
      </c>
      <c r="ES134" s="16">
        <v>52428</v>
      </c>
      <c r="ET134" s="16">
        <v>52428</v>
      </c>
      <c r="EU134" s="16">
        <v>2779722</v>
      </c>
      <c r="EV134" s="16">
        <v>2832150</v>
      </c>
      <c r="EW134" s="16">
        <v>6749</v>
      </c>
      <c r="EX134" s="15">
        <v>663.65599999999995</v>
      </c>
      <c r="EY134" s="16">
        <v>4479014</v>
      </c>
      <c r="EZ134" s="16">
        <v>6749</v>
      </c>
      <c r="FA134" s="17">
        <v>105.51</v>
      </c>
      <c r="FB134" s="16">
        <v>712087</v>
      </c>
      <c r="FC134" s="16">
        <v>264</v>
      </c>
      <c r="FD134" s="17">
        <v>748.65</v>
      </c>
      <c r="FE134" s="16">
        <v>197644</v>
      </c>
      <c r="FF134" s="16">
        <v>25637</v>
      </c>
      <c r="FG134" s="16">
        <v>3056</v>
      </c>
      <c r="FH134" s="16">
        <v>226337</v>
      </c>
      <c r="FI134" s="16">
        <v>4479014</v>
      </c>
      <c r="FJ134" s="16">
        <v>712087</v>
      </c>
      <c r="FK134" s="16">
        <v>-32765</v>
      </c>
      <c r="FL134" s="16">
        <v>441977</v>
      </c>
      <c r="FM134" s="16">
        <v>47941</v>
      </c>
      <c r="FN134" s="16">
        <v>45548</v>
      </c>
      <c r="FO134" s="16">
        <v>236486</v>
      </c>
      <c r="FP134" s="16">
        <v>6156625</v>
      </c>
      <c r="FQ134" s="16">
        <v>2832150</v>
      </c>
      <c r="FR134" s="16">
        <v>3324475</v>
      </c>
      <c r="FS134" s="15">
        <v>769.16600000000005</v>
      </c>
      <c r="FT134" s="16">
        <v>300</v>
      </c>
      <c r="FU134" s="16">
        <v>230750</v>
      </c>
      <c r="FV134" s="16">
        <v>3324475</v>
      </c>
      <c r="FW134" s="16">
        <v>0</v>
      </c>
      <c r="FX134" s="14">
        <v>18.5</v>
      </c>
      <c r="FY134" s="16">
        <v>7635</v>
      </c>
      <c r="FZ134" s="16">
        <v>141248</v>
      </c>
      <c r="GA134" s="14">
        <v>0</v>
      </c>
      <c r="GB134" s="16">
        <v>7413</v>
      </c>
      <c r="GC134" s="16">
        <v>0</v>
      </c>
      <c r="GD134" s="16">
        <v>141248</v>
      </c>
      <c r="GE134" s="16">
        <v>141248</v>
      </c>
      <c r="GF134" s="16">
        <v>7120702</v>
      </c>
      <c r="GG134" s="16">
        <v>6156625</v>
      </c>
      <c r="GH134" s="16">
        <v>0</v>
      </c>
      <c r="GI134" s="16">
        <v>964077</v>
      </c>
      <c r="GJ134" s="16">
        <v>515308172</v>
      </c>
      <c r="GK134" s="16">
        <v>498846207</v>
      </c>
      <c r="GL134" s="16">
        <v>16461965</v>
      </c>
      <c r="GM134" s="16">
        <v>498846207</v>
      </c>
      <c r="GN134" s="18">
        <v>3.3000000000000002E-2</v>
      </c>
      <c r="GO134" s="16">
        <v>13488</v>
      </c>
      <c r="GP134" s="16">
        <v>445</v>
      </c>
      <c r="GQ134" s="16">
        <v>13488</v>
      </c>
      <c r="GR134" s="16">
        <v>445</v>
      </c>
      <c r="GS134" s="16">
        <v>13043</v>
      </c>
      <c r="GT134" s="16">
        <v>886</v>
      </c>
      <c r="GU134" s="16">
        <v>685</v>
      </c>
      <c r="GV134" s="16">
        <v>201</v>
      </c>
      <c r="GW134" s="15">
        <v>769.16600000000005</v>
      </c>
      <c r="GX134" s="16">
        <v>154602</v>
      </c>
      <c r="GY134" s="15">
        <v>769.16600000000005</v>
      </c>
      <c r="GZ134" s="16">
        <v>10</v>
      </c>
      <c r="HA134" s="16">
        <v>7692</v>
      </c>
      <c r="HB134" s="15">
        <v>769.16600000000005</v>
      </c>
      <c r="HC134" s="16">
        <v>7635</v>
      </c>
      <c r="HD134" s="15">
        <v>0.11600000000000001</v>
      </c>
      <c r="HE134" s="16">
        <v>681481</v>
      </c>
      <c r="HF134" s="16">
        <v>154602</v>
      </c>
      <c r="HG134" s="16">
        <v>7692</v>
      </c>
      <c r="HH134" s="16">
        <v>519187</v>
      </c>
      <c r="HI134" s="16">
        <v>515308172</v>
      </c>
      <c r="HJ134" s="18">
        <v>1.00753</v>
      </c>
      <c r="HK134" s="18">
        <v>1.9617800000000001</v>
      </c>
      <c r="HL134" s="18">
        <v>0</v>
      </c>
      <c r="HM134" s="16">
        <v>515308172</v>
      </c>
      <c r="HN134" s="16">
        <v>0</v>
      </c>
      <c r="HO134" s="16">
        <v>7635</v>
      </c>
      <c r="HP134" s="17">
        <v>0</v>
      </c>
      <c r="HQ134" s="16">
        <v>0</v>
      </c>
      <c r="HR134" s="15">
        <v>769.16600000000005</v>
      </c>
      <c r="HS134" s="16">
        <v>0</v>
      </c>
      <c r="HT134" s="16">
        <v>964077</v>
      </c>
      <c r="HU134" s="16">
        <v>13043</v>
      </c>
      <c r="HV134" s="16">
        <v>0</v>
      </c>
      <c r="HW134" s="16">
        <v>0</v>
      </c>
      <c r="HX134" s="16">
        <v>54933</v>
      </c>
      <c r="HY134" s="16">
        <v>154602</v>
      </c>
      <c r="HZ134" s="16">
        <v>7692</v>
      </c>
      <c r="IA134" s="16">
        <v>0</v>
      </c>
      <c r="IB134" s="16">
        <v>0</v>
      </c>
      <c r="IC134" s="16">
        <v>843673</v>
      </c>
      <c r="ID134" s="16">
        <v>3324475</v>
      </c>
      <c r="IE134" s="16">
        <v>0</v>
      </c>
      <c r="IF134" s="16">
        <v>13043</v>
      </c>
      <c r="IG134" s="16">
        <v>0</v>
      </c>
      <c r="IH134" s="16">
        <v>0</v>
      </c>
      <c r="II134" s="16">
        <v>54933</v>
      </c>
      <c r="IJ134" s="16">
        <v>154602</v>
      </c>
      <c r="IK134" s="16">
        <v>7692</v>
      </c>
      <c r="IL134" s="16">
        <v>0</v>
      </c>
      <c r="IM134" s="16">
        <v>0</v>
      </c>
      <c r="IN134" s="16">
        <v>0</v>
      </c>
      <c r="IO134" s="16">
        <v>141248</v>
      </c>
      <c r="IP134" s="16">
        <v>3586127</v>
      </c>
      <c r="IQ134" s="16">
        <v>4907080</v>
      </c>
      <c r="IR134" s="16">
        <v>0</v>
      </c>
      <c r="IS134" s="16">
        <v>4907080</v>
      </c>
      <c r="IT134" s="19">
        <v>0.1</v>
      </c>
      <c r="IU134" s="16">
        <v>490708</v>
      </c>
      <c r="IV134" s="16">
        <v>515308172</v>
      </c>
      <c r="IW134" s="14">
        <v>641.70000000000005</v>
      </c>
      <c r="IX134" s="16">
        <v>803036</v>
      </c>
      <c r="IY134" s="16">
        <v>416026</v>
      </c>
      <c r="IZ134" s="16">
        <v>803036</v>
      </c>
      <c r="JA134" s="17">
        <v>0.25</v>
      </c>
      <c r="JB134" s="19">
        <v>0.1295</v>
      </c>
      <c r="JC134" s="16">
        <v>490708</v>
      </c>
      <c r="JD134" s="16">
        <v>63547</v>
      </c>
      <c r="JE134" s="17">
        <v>0.02</v>
      </c>
      <c r="JF134" s="16">
        <v>4588665</v>
      </c>
      <c r="JG134" s="16">
        <v>91773</v>
      </c>
      <c r="JH134" s="16">
        <v>490708</v>
      </c>
      <c r="JI134" s="16">
        <v>63547</v>
      </c>
      <c r="JJ134" s="16">
        <v>91773</v>
      </c>
      <c r="JK134" s="16">
        <v>335388</v>
      </c>
      <c r="JL134" s="16">
        <v>63547</v>
      </c>
      <c r="JM134" s="18">
        <v>0</v>
      </c>
      <c r="JN134" s="16">
        <v>0</v>
      </c>
      <c r="JO134" s="16">
        <v>91773</v>
      </c>
      <c r="JP134" s="16">
        <v>335388</v>
      </c>
      <c r="JQ134" s="16">
        <v>427161</v>
      </c>
      <c r="JR134" s="16">
        <v>4907080</v>
      </c>
      <c r="JS134" s="19">
        <v>0</v>
      </c>
      <c r="JT134" s="16">
        <v>0</v>
      </c>
      <c r="JU134" s="17">
        <v>0</v>
      </c>
      <c r="JV134" s="16">
        <v>4588665</v>
      </c>
      <c r="JW134" s="16">
        <v>0</v>
      </c>
      <c r="JX134" s="16">
        <v>0</v>
      </c>
      <c r="JY134" s="16">
        <v>0</v>
      </c>
      <c r="JZ134" s="16">
        <v>0</v>
      </c>
      <c r="KA134" s="16">
        <v>41675</v>
      </c>
      <c r="KB134" s="16">
        <v>42690</v>
      </c>
      <c r="KC134" s="16">
        <v>-1015</v>
      </c>
      <c r="KD134" s="16">
        <v>843673</v>
      </c>
      <c r="KE134" s="16">
        <v>-1015</v>
      </c>
      <c r="KF134" s="16">
        <v>844688</v>
      </c>
      <c r="KG134" s="16">
        <v>-2942</v>
      </c>
      <c r="KH134" s="16">
        <v>-1015</v>
      </c>
      <c r="KI134" s="16">
        <v>-3957</v>
      </c>
      <c r="KJ134" s="16">
        <v>2782664</v>
      </c>
      <c r="KK134" s="16">
        <v>844688</v>
      </c>
      <c r="KL134" s="18">
        <v>3627352</v>
      </c>
      <c r="KM134" s="16">
        <v>335388</v>
      </c>
      <c r="KN134" s="16">
        <v>0</v>
      </c>
      <c r="KO134" s="16">
        <v>0</v>
      </c>
      <c r="KP134" s="16">
        <v>0</v>
      </c>
      <c r="KQ134" s="16">
        <v>3962740</v>
      </c>
      <c r="KR134" s="16">
        <v>268190</v>
      </c>
      <c r="KS134" s="16">
        <v>0</v>
      </c>
      <c r="KT134" s="16">
        <v>0</v>
      </c>
      <c r="KU134" s="16">
        <v>4230930</v>
      </c>
      <c r="KV134" s="16">
        <v>335388</v>
      </c>
      <c r="KW134" s="16">
        <v>3895542</v>
      </c>
      <c r="KX134" s="16">
        <v>515308172</v>
      </c>
      <c r="KY134" s="16">
        <v>7.5596399999999999</v>
      </c>
      <c r="KZ134" s="16">
        <v>335388</v>
      </c>
      <c r="LA134" s="16">
        <v>534541163</v>
      </c>
      <c r="LB134" s="16">
        <v>0.62743000000000004</v>
      </c>
      <c r="LC134" s="16">
        <v>7.5596399999999999</v>
      </c>
      <c r="LD134" s="16">
        <v>8.1870700000000003</v>
      </c>
      <c r="LE134" s="16">
        <v>254440</v>
      </c>
      <c r="LF134" s="16">
        <v>0</v>
      </c>
      <c r="LG134" s="16">
        <v>48524</v>
      </c>
      <c r="LH134" s="16">
        <v>54336</v>
      </c>
      <c r="LI134" s="16">
        <v>490</v>
      </c>
      <c r="LJ134" s="16">
        <v>25637</v>
      </c>
      <c r="LK134" s="16">
        <v>3056</v>
      </c>
      <c r="LL134" s="16">
        <v>54933</v>
      </c>
      <c r="LM134" s="16">
        <v>331550</v>
      </c>
      <c r="LN134" s="16">
        <v>3586127</v>
      </c>
      <c r="LO134" s="18">
        <v>331550</v>
      </c>
      <c r="LP134" s="16">
        <v>3254577</v>
      </c>
      <c r="LQ134" s="16">
        <v>7120702</v>
      </c>
      <c r="LR134" s="18">
        <v>0</v>
      </c>
      <c r="LS134" s="18">
        <v>0</v>
      </c>
      <c r="LT134" s="18">
        <v>427161</v>
      </c>
      <c r="LU134" s="16">
        <v>0</v>
      </c>
      <c r="LV134" s="16">
        <v>141248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3962740</v>
      </c>
      <c r="MC134" s="16">
        <v>141248</v>
      </c>
      <c r="MD134" s="16">
        <v>0</v>
      </c>
      <c r="ME134" s="16">
        <v>91773</v>
      </c>
      <c r="MF134" s="16">
        <v>0</v>
      </c>
      <c r="MG134" s="16">
        <v>52428</v>
      </c>
      <c r="MH134" s="16">
        <v>-3957</v>
      </c>
      <c r="MI134" s="16">
        <v>0</v>
      </c>
      <c r="MJ134" s="16">
        <v>4244232</v>
      </c>
      <c r="MK134" s="16">
        <v>534541163</v>
      </c>
      <c r="ML134" s="16">
        <v>1.34</v>
      </c>
      <c r="MM134" s="16">
        <v>716285</v>
      </c>
      <c r="MN134" s="16">
        <v>0.01</v>
      </c>
      <c r="MO134" s="16">
        <v>4588665</v>
      </c>
      <c r="MP134" s="16">
        <v>45887</v>
      </c>
      <c r="MQ134" s="16">
        <v>716285</v>
      </c>
      <c r="MR134" s="16">
        <v>45887</v>
      </c>
      <c r="MS134" s="16">
        <v>670398</v>
      </c>
      <c r="MT134" s="17">
        <v>0.02</v>
      </c>
      <c r="MU134" s="17">
        <v>0</v>
      </c>
      <c r="MV134" s="17">
        <v>0</v>
      </c>
      <c r="MW134" s="17">
        <v>0</v>
      </c>
      <c r="MX134" s="17">
        <v>0.01</v>
      </c>
      <c r="MY134" s="17">
        <v>0.03</v>
      </c>
      <c r="MZ134" s="16">
        <v>91773</v>
      </c>
      <c r="NA134" s="16">
        <v>0</v>
      </c>
      <c r="NB134" s="18">
        <v>0</v>
      </c>
      <c r="NC134" s="16">
        <v>0</v>
      </c>
      <c r="ND134" s="17">
        <v>91773</v>
      </c>
      <c r="NE134" s="16">
        <v>200000</v>
      </c>
      <c r="NF134" s="16">
        <v>0</v>
      </c>
      <c r="NG134" s="16">
        <v>176399</v>
      </c>
      <c r="NH134" s="16">
        <v>0</v>
      </c>
      <c r="NI134" s="16">
        <v>0</v>
      </c>
      <c r="NJ134" s="17">
        <v>0</v>
      </c>
      <c r="NK134" s="17">
        <v>1443262</v>
      </c>
    </row>
    <row r="135" spans="1:375" x14ac:dyDescent="0.55000000000000004">
      <c r="A135" s="13" t="s">
        <v>1191</v>
      </c>
      <c r="B135" s="13" t="s">
        <v>1272</v>
      </c>
      <c r="C135" s="13" t="s">
        <v>258</v>
      </c>
      <c r="D135" s="13" t="s">
        <v>259</v>
      </c>
      <c r="E135" s="14">
        <v>583</v>
      </c>
      <c r="F135" s="15">
        <v>-1.7649999999999999</v>
      </c>
      <c r="G135" s="16">
        <v>7413</v>
      </c>
      <c r="H135" s="16">
        <v>-5671</v>
      </c>
      <c r="I135" s="16">
        <v>6553</v>
      </c>
      <c r="J135" s="15">
        <v>-1.7649999999999999</v>
      </c>
      <c r="K135" s="16">
        <v>-11566</v>
      </c>
      <c r="L135" s="16">
        <v>7413</v>
      </c>
      <c r="M135" s="16">
        <v>222</v>
      </c>
      <c r="N135" s="16">
        <v>7635</v>
      </c>
      <c r="O135" s="17">
        <v>668.14</v>
      </c>
      <c r="P135" s="17">
        <v>57.16</v>
      </c>
      <c r="Q135" s="14">
        <v>583</v>
      </c>
      <c r="R135" s="17">
        <v>640.16</v>
      </c>
      <c r="S135" s="17">
        <v>0.74</v>
      </c>
      <c r="T135" s="17">
        <v>640.9</v>
      </c>
      <c r="U135" s="15">
        <v>26.05</v>
      </c>
      <c r="V135" s="15">
        <v>1.9870000000000001</v>
      </c>
      <c r="W135" s="15">
        <f>Data_AidAndLevy4[[#This Row],[L310]]*Data_AidAndLevy4[[#This Row],[L203]]</f>
        <v>15170.745000000001</v>
      </c>
      <c r="X135" s="17">
        <v>2.25</v>
      </c>
      <c r="Y135" s="17">
        <f>Data_AidAndLevy4[[#This Row],[L311]]*Data_AidAndLevy4[[#This Row],[L203]]</f>
        <v>17178.75</v>
      </c>
      <c r="Z135" s="15">
        <v>0</v>
      </c>
      <c r="AA135" s="15">
        <v>30.286999999999999</v>
      </c>
      <c r="AB135" s="17">
        <v>640.16</v>
      </c>
      <c r="AC135" s="15">
        <v>670.447</v>
      </c>
      <c r="AD135" s="17">
        <v>57.16</v>
      </c>
      <c r="AE135" s="15">
        <v>613.28700000000003</v>
      </c>
      <c r="AF135" s="16">
        <v>7635</v>
      </c>
      <c r="AG135" s="14">
        <v>583</v>
      </c>
      <c r="AH135" s="16">
        <v>4451205</v>
      </c>
      <c r="AI135" s="16">
        <v>4359585</v>
      </c>
      <c r="AJ135" s="17">
        <v>1.01</v>
      </c>
      <c r="AK135" s="16">
        <v>4403181</v>
      </c>
      <c r="AL135" s="16">
        <v>4451205</v>
      </c>
      <c r="AM135" s="16">
        <v>0</v>
      </c>
      <c r="AN135" s="16">
        <v>7635</v>
      </c>
      <c r="AO135" s="15">
        <v>30.286999999999999</v>
      </c>
      <c r="AP135" s="16">
        <v>231241</v>
      </c>
      <c r="AQ135" s="16">
        <v>7635</v>
      </c>
      <c r="AR135" s="17">
        <v>57.16</v>
      </c>
      <c r="AS135" s="16">
        <v>436417</v>
      </c>
      <c r="AT135" s="17">
        <v>687.21</v>
      </c>
      <c r="AU135" s="14">
        <v>583</v>
      </c>
      <c r="AV135" s="16">
        <v>400643</v>
      </c>
      <c r="AW135" s="16">
        <v>392933</v>
      </c>
      <c r="AX135" s="16">
        <v>400643</v>
      </c>
      <c r="AY135" s="16">
        <v>0</v>
      </c>
      <c r="AZ135" s="16">
        <v>400643</v>
      </c>
      <c r="BA135" s="16">
        <v>400643</v>
      </c>
      <c r="BB135" s="17">
        <v>73.209999999999994</v>
      </c>
      <c r="BC135" s="14">
        <v>583</v>
      </c>
      <c r="BD135" s="16">
        <v>42681</v>
      </c>
      <c r="BE135" s="16">
        <v>41785</v>
      </c>
      <c r="BF135" s="16">
        <v>42681</v>
      </c>
      <c r="BG135" s="16">
        <v>0</v>
      </c>
      <c r="BH135" s="16">
        <v>42681</v>
      </c>
      <c r="BI135" s="16">
        <v>42681</v>
      </c>
      <c r="BJ135" s="17">
        <v>81.45</v>
      </c>
      <c r="BK135" s="14">
        <v>583</v>
      </c>
      <c r="BL135" s="16">
        <v>47485</v>
      </c>
      <c r="BM135" s="16">
        <v>46519</v>
      </c>
      <c r="BN135" s="16">
        <v>47485</v>
      </c>
      <c r="BO135" s="16">
        <v>0</v>
      </c>
      <c r="BP135" s="16">
        <v>47485</v>
      </c>
      <c r="BQ135" s="16">
        <v>47485</v>
      </c>
      <c r="BR135" s="17">
        <v>368.53</v>
      </c>
      <c r="BS135" s="14">
        <v>583</v>
      </c>
      <c r="BT135" s="16">
        <v>214853</v>
      </c>
      <c r="BU135" s="16">
        <v>210422</v>
      </c>
      <c r="BV135" s="16">
        <v>214853</v>
      </c>
      <c r="BW135" s="16">
        <v>0</v>
      </c>
      <c r="BX135" s="16">
        <v>214853</v>
      </c>
      <c r="BY135" s="16">
        <v>214853</v>
      </c>
      <c r="BZ135" s="17">
        <v>332.98</v>
      </c>
      <c r="CA135" s="17">
        <v>640.16</v>
      </c>
      <c r="CB135" s="16">
        <v>213160</v>
      </c>
      <c r="CC135" s="16">
        <v>210888</v>
      </c>
      <c r="CD135" s="16">
        <v>2940</v>
      </c>
      <c r="CE135" s="16">
        <v>213828</v>
      </c>
      <c r="CF135" s="16">
        <v>213160</v>
      </c>
      <c r="CG135" s="16">
        <v>668</v>
      </c>
      <c r="CH135" s="14">
        <v>583</v>
      </c>
      <c r="CI135" s="16">
        <v>13</v>
      </c>
      <c r="CJ135" s="14">
        <v>0</v>
      </c>
      <c r="CK135" s="16">
        <v>596</v>
      </c>
      <c r="CL135" s="17">
        <v>62.16</v>
      </c>
      <c r="CM135" s="16">
        <v>37047</v>
      </c>
      <c r="CN135" s="16">
        <v>596</v>
      </c>
      <c r="CO135" s="17">
        <v>68.33</v>
      </c>
      <c r="CP135" s="16">
        <v>40725</v>
      </c>
      <c r="CQ135" s="17">
        <v>0.74</v>
      </c>
      <c r="CR135" s="17">
        <v>332.98</v>
      </c>
      <c r="CS135" s="16">
        <v>246</v>
      </c>
      <c r="CT135" s="17">
        <v>31.52</v>
      </c>
      <c r="CU135" s="17">
        <v>640.16</v>
      </c>
      <c r="CV135" s="16">
        <v>20178</v>
      </c>
      <c r="CW135" s="16">
        <v>19911</v>
      </c>
      <c r="CX135" s="16">
        <v>20178</v>
      </c>
      <c r="CY135" s="16">
        <v>0</v>
      </c>
      <c r="CZ135" s="16">
        <v>20178</v>
      </c>
      <c r="DA135" s="16">
        <v>20178</v>
      </c>
      <c r="DB135" s="17">
        <v>3.67</v>
      </c>
      <c r="DC135" s="17">
        <v>640.16</v>
      </c>
      <c r="DD135" s="16">
        <v>2349</v>
      </c>
      <c r="DE135" s="16">
        <v>2316</v>
      </c>
      <c r="DF135" s="16">
        <v>2349</v>
      </c>
      <c r="DG135" s="16">
        <v>0</v>
      </c>
      <c r="DH135" s="16">
        <v>2349</v>
      </c>
      <c r="DI135" s="16">
        <v>2349</v>
      </c>
      <c r="DJ135" s="16">
        <v>4451205</v>
      </c>
      <c r="DK135" s="16">
        <v>0</v>
      </c>
      <c r="DL135" s="16">
        <v>231241</v>
      </c>
      <c r="DM135" s="16">
        <v>436417</v>
      </c>
      <c r="DN135" s="16">
        <v>400643</v>
      </c>
      <c r="DO135" s="16">
        <v>42681</v>
      </c>
      <c r="DP135" s="16">
        <v>47485</v>
      </c>
      <c r="DQ135" s="16">
        <v>214853</v>
      </c>
      <c r="DR135" s="16">
        <v>213160</v>
      </c>
      <c r="DS135" s="16">
        <v>668</v>
      </c>
      <c r="DT135" s="16">
        <v>37047</v>
      </c>
      <c r="DU135" s="16">
        <v>40725</v>
      </c>
      <c r="DV135" s="16">
        <v>246</v>
      </c>
      <c r="DW135" s="16">
        <v>20178</v>
      </c>
      <c r="DX135" s="16">
        <v>2349</v>
      </c>
      <c r="DY135" s="16">
        <v>37800</v>
      </c>
      <c r="DZ135" s="16">
        <v>151262</v>
      </c>
      <c r="EA135" s="16">
        <v>-5671</v>
      </c>
      <c r="EB135" s="16">
        <v>6246689</v>
      </c>
      <c r="EC135" s="16">
        <v>346153546</v>
      </c>
      <c r="ED135" s="18">
        <v>5.4</v>
      </c>
      <c r="EE135" s="16">
        <v>1869229</v>
      </c>
      <c r="EF135" s="16">
        <v>57966</v>
      </c>
      <c r="EG135" s="16">
        <v>56662</v>
      </c>
      <c r="EH135" s="16">
        <v>1304</v>
      </c>
      <c r="EI135" s="16">
        <v>1869229</v>
      </c>
      <c r="EJ135" s="16">
        <v>1870533</v>
      </c>
      <c r="EK135" s="16">
        <v>85490781</v>
      </c>
      <c r="EL135" s="16">
        <v>82019065</v>
      </c>
      <c r="EM135" s="16">
        <v>3471716</v>
      </c>
      <c r="EN135" s="18">
        <v>5.4</v>
      </c>
      <c r="EO135" s="16">
        <v>18747</v>
      </c>
      <c r="EP135" s="16">
        <v>0</v>
      </c>
      <c r="EQ135" s="16">
        <v>0</v>
      </c>
      <c r="ER135" s="16">
        <v>0</v>
      </c>
      <c r="ES135" s="16">
        <v>18747</v>
      </c>
      <c r="ET135" s="16">
        <v>18747</v>
      </c>
      <c r="EU135" s="16">
        <v>1870533</v>
      </c>
      <c r="EV135" s="16">
        <v>1889280</v>
      </c>
      <c r="EW135" s="16">
        <v>6749</v>
      </c>
      <c r="EX135" s="15">
        <v>613.28700000000003</v>
      </c>
      <c r="EY135" s="16">
        <v>4139074</v>
      </c>
      <c r="EZ135" s="16">
        <v>6749</v>
      </c>
      <c r="FA135" s="17">
        <v>57.16</v>
      </c>
      <c r="FB135" s="16">
        <v>385773</v>
      </c>
      <c r="FC135" s="16">
        <v>264</v>
      </c>
      <c r="FD135" s="17">
        <v>640.9</v>
      </c>
      <c r="FE135" s="16">
        <v>169198</v>
      </c>
      <c r="FF135" s="16">
        <v>20178</v>
      </c>
      <c r="FG135" s="16">
        <v>2349</v>
      </c>
      <c r="FH135" s="16">
        <v>191725</v>
      </c>
      <c r="FI135" s="16">
        <v>4139074</v>
      </c>
      <c r="FJ135" s="16">
        <v>385773</v>
      </c>
      <c r="FK135" s="16">
        <v>-11566</v>
      </c>
      <c r="FL135" s="16">
        <v>400643</v>
      </c>
      <c r="FM135" s="16">
        <v>42681</v>
      </c>
      <c r="FN135" s="16">
        <v>47485</v>
      </c>
      <c r="FO135" s="16">
        <v>214853</v>
      </c>
      <c r="FP135" s="16">
        <v>5410668</v>
      </c>
      <c r="FQ135" s="16">
        <v>1889280</v>
      </c>
      <c r="FR135" s="16">
        <v>3521388</v>
      </c>
      <c r="FS135" s="15">
        <v>670.447</v>
      </c>
      <c r="FT135" s="16">
        <v>300</v>
      </c>
      <c r="FU135" s="16">
        <v>201134</v>
      </c>
      <c r="FV135" s="16">
        <v>3521388</v>
      </c>
      <c r="FW135" s="16">
        <v>0</v>
      </c>
      <c r="FX135" s="14">
        <v>17.5</v>
      </c>
      <c r="FY135" s="16">
        <v>7635</v>
      </c>
      <c r="FZ135" s="16">
        <v>133613</v>
      </c>
      <c r="GA135" s="14">
        <v>-0.5</v>
      </c>
      <c r="GB135" s="16">
        <v>7413</v>
      </c>
      <c r="GC135" s="16">
        <v>-3707</v>
      </c>
      <c r="GD135" s="16">
        <v>133613</v>
      </c>
      <c r="GE135" s="16">
        <v>129906</v>
      </c>
      <c r="GF135" s="16">
        <v>6246689</v>
      </c>
      <c r="GG135" s="16">
        <v>5410668</v>
      </c>
      <c r="GH135" s="16">
        <v>0</v>
      </c>
      <c r="GI135" s="16">
        <v>836021</v>
      </c>
      <c r="GJ135" s="16">
        <v>346153546</v>
      </c>
      <c r="GK135" s="16">
        <v>342299947</v>
      </c>
      <c r="GL135" s="16">
        <v>3853599</v>
      </c>
      <c r="GM135" s="16">
        <v>342299947</v>
      </c>
      <c r="GN135" s="18">
        <v>1.1299999999999999E-2</v>
      </c>
      <c r="GO135" s="16">
        <v>3321</v>
      </c>
      <c r="GP135" s="16">
        <v>38</v>
      </c>
      <c r="GQ135" s="16">
        <v>3321</v>
      </c>
      <c r="GR135" s="16">
        <v>38</v>
      </c>
      <c r="GS135" s="16">
        <v>3283</v>
      </c>
      <c r="GT135" s="16">
        <v>886</v>
      </c>
      <c r="GU135" s="16">
        <v>685</v>
      </c>
      <c r="GV135" s="16">
        <v>201</v>
      </c>
      <c r="GW135" s="15">
        <v>670.447</v>
      </c>
      <c r="GX135" s="16">
        <v>134760</v>
      </c>
      <c r="GY135" s="15">
        <v>670.447</v>
      </c>
      <c r="GZ135" s="16">
        <v>10</v>
      </c>
      <c r="HA135" s="16">
        <v>6704</v>
      </c>
      <c r="HB135" s="15">
        <v>670.447</v>
      </c>
      <c r="HC135" s="16">
        <v>7635</v>
      </c>
      <c r="HD135" s="15">
        <v>0.11600000000000001</v>
      </c>
      <c r="HE135" s="16">
        <v>594016</v>
      </c>
      <c r="HF135" s="16">
        <v>134760</v>
      </c>
      <c r="HG135" s="16">
        <v>6704</v>
      </c>
      <c r="HH135" s="16">
        <v>452552</v>
      </c>
      <c r="HI135" s="16">
        <v>346153546</v>
      </c>
      <c r="HJ135" s="18">
        <v>1.3073699999999999</v>
      </c>
      <c r="HK135" s="18">
        <v>1.9617800000000001</v>
      </c>
      <c r="HL135" s="18">
        <v>0</v>
      </c>
      <c r="HM135" s="16">
        <v>346153546</v>
      </c>
      <c r="HN135" s="16">
        <v>0</v>
      </c>
      <c r="HO135" s="16">
        <v>7635</v>
      </c>
      <c r="HP135" s="17">
        <v>0</v>
      </c>
      <c r="HQ135" s="16">
        <v>0</v>
      </c>
      <c r="HR135" s="15">
        <v>670.447</v>
      </c>
      <c r="HS135" s="16">
        <v>0</v>
      </c>
      <c r="HT135" s="16">
        <v>836021</v>
      </c>
      <c r="HU135" s="16">
        <v>3283</v>
      </c>
      <c r="HV135" s="16">
        <v>0</v>
      </c>
      <c r="HW135" s="16">
        <v>0</v>
      </c>
      <c r="HX135" s="16">
        <v>37800</v>
      </c>
      <c r="HY135" s="16">
        <v>134760</v>
      </c>
      <c r="HZ135" s="16">
        <v>6704</v>
      </c>
      <c r="IA135" s="16">
        <v>0</v>
      </c>
      <c r="IB135" s="16">
        <v>0</v>
      </c>
      <c r="IC135" s="16">
        <v>729074</v>
      </c>
      <c r="ID135" s="16">
        <v>3521388</v>
      </c>
      <c r="IE135" s="16">
        <v>0</v>
      </c>
      <c r="IF135" s="16">
        <v>3283</v>
      </c>
      <c r="IG135" s="16">
        <v>0</v>
      </c>
      <c r="IH135" s="16">
        <v>0</v>
      </c>
      <c r="II135" s="16">
        <v>37800</v>
      </c>
      <c r="IJ135" s="16">
        <v>134760</v>
      </c>
      <c r="IK135" s="16">
        <v>6704</v>
      </c>
      <c r="IL135" s="16">
        <v>0</v>
      </c>
      <c r="IM135" s="16">
        <v>0</v>
      </c>
      <c r="IN135" s="16">
        <v>0</v>
      </c>
      <c r="IO135" s="16">
        <v>129906</v>
      </c>
      <c r="IP135" s="16">
        <v>3758241</v>
      </c>
      <c r="IQ135" s="16">
        <v>4451205</v>
      </c>
      <c r="IR135" s="16">
        <v>0</v>
      </c>
      <c r="IS135" s="16">
        <v>4451205</v>
      </c>
      <c r="IT135" s="19">
        <v>0.1</v>
      </c>
      <c r="IU135" s="16">
        <v>445121</v>
      </c>
      <c r="IV135" s="16">
        <v>346153546</v>
      </c>
      <c r="IW135" s="14">
        <v>583</v>
      </c>
      <c r="IX135" s="16">
        <v>593745</v>
      </c>
      <c r="IY135" s="16">
        <v>416026</v>
      </c>
      <c r="IZ135" s="16">
        <v>593745</v>
      </c>
      <c r="JA135" s="17">
        <v>0.25</v>
      </c>
      <c r="JB135" s="19">
        <v>0.17519999999999999</v>
      </c>
      <c r="JC135" s="16">
        <v>445121</v>
      </c>
      <c r="JD135" s="16">
        <v>77985</v>
      </c>
      <c r="JE135" s="17">
        <v>0.02</v>
      </c>
      <c r="JF135" s="16">
        <v>5754078</v>
      </c>
      <c r="JG135" s="16">
        <v>115082</v>
      </c>
      <c r="JH135" s="16">
        <v>445121</v>
      </c>
      <c r="JI135" s="16">
        <v>77985</v>
      </c>
      <c r="JJ135" s="16">
        <v>115082</v>
      </c>
      <c r="JK135" s="16">
        <v>252054</v>
      </c>
      <c r="JL135" s="16">
        <v>77985</v>
      </c>
      <c r="JM135" s="18">
        <v>0</v>
      </c>
      <c r="JN135" s="16">
        <v>0</v>
      </c>
      <c r="JO135" s="16">
        <v>115082</v>
      </c>
      <c r="JP135" s="16">
        <v>252054</v>
      </c>
      <c r="JQ135" s="16">
        <v>367136</v>
      </c>
      <c r="JR135" s="16">
        <v>4451205</v>
      </c>
      <c r="JS135" s="19">
        <v>0</v>
      </c>
      <c r="JT135" s="16">
        <v>0</v>
      </c>
      <c r="JU135" s="17">
        <v>0</v>
      </c>
      <c r="JV135" s="16">
        <v>5754078</v>
      </c>
      <c r="JW135" s="16">
        <v>0</v>
      </c>
      <c r="JX135" s="16">
        <v>0</v>
      </c>
      <c r="JY135" s="16">
        <v>0</v>
      </c>
      <c r="JZ135" s="16">
        <v>0</v>
      </c>
      <c r="KA135" s="16">
        <v>25997</v>
      </c>
      <c r="KB135" s="16">
        <v>25412</v>
      </c>
      <c r="KC135" s="16">
        <v>585</v>
      </c>
      <c r="KD135" s="16">
        <v>729074</v>
      </c>
      <c r="KE135" s="16">
        <v>585</v>
      </c>
      <c r="KF135" s="16">
        <v>728489</v>
      </c>
      <c r="KG135" s="16">
        <v>1304</v>
      </c>
      <c r="KH135" s="16">
        <v>585</v>
      </c>
      <c r="KI135" s="16">
        <v>1889</v>
      </c>
      <c r="KJ135" s="16">
        <v>1869229</v>
      </c>
      <c r="KK135" s="16">
        <v>728489</v>
      </c>
      <c r="KL135" s="18">
        <v>2597718</v>
      </c>
      <c r="KM135" s="16">
        <v>252054</v>
      </c>
      <c r="KN135" s="16">
        <v>0</v>
      </c>
      <c r="KO135" s="16">
        <v>0</v>
      </c>
      <c r="KP135" s="16">
        <v>0</v>
      </c>
      <c r="KQ135" s="16">
        <v>2849772</v>
      </c>
      <c r="KR135" s="16">
        <v>0</v>
      </c>
      <c r="KS135" s="16">
        <v>0</v>
      </c>
      <c r="KT135" s="16">
        <v>0</v>
      </c>
      <c r="KU135" s="16">
        <v>2849772</v>
      </c>
      <c r="KV135" s="16">
        <v>252054</v>
      </c>
      <c r="KW135" s="16">
        <v>2597718</v>
      </c>
      <c r="KX135" s="16">
        <v>346153546</v>
      </c>
      <c r="KY135" s="16">
        <v>7.5045299999999999</v>
      </c>
      <c r="KZ135" s="16">
        <v>252054</v>
      </c>
      <c r="LA135" s="16">
        <v>346153546</v>
      </c>
      <c r="LB135" s="16">
        <v>0.72816000000000003</v>
      </c>
      <c r="LC135" s="16">
        <v>7.5045299999999999</v>
      </c>
      <c r="LD135" s="16">
        <v>8.2326899999999998</v>
      </c>
      <c r="LE135" s="16">
        <v>213160</v>
      </c>
      <c r="LF135" s="16">
        <v>668</v>
      </c>
      <c r="LG135" s="16">
        <v>37047</v>
      </c>
      <c r="LH135" s="16">
        <v>40725</v>
      </c>
      <c r="LI135" s="16">
        <v>246</v>
      </c>
      <c r="LJ135" s="16">
        <v>20178</v>
      </c>
      <c r="LK135" s="16">
        <v>2349</v>
      </c>
      <c r="LL135" s="16">
        <v>37800</v>
      </c>
      <c r="LM135" s="16">
        <v>276573</v>
      </c>
      <c r="LN135" s="16">
        <v>3758241</v>
      </c>
      <c r="LO135" s="18">
        <v>276573</v>
      </c>
      <c r="LP135" s="16">
        <v>3481668</v>
      </c>
      <c r="LQ135" s="16">
        <v>6246689</v>
      </c>
      <c r="LR135" s="18">
        <v>0</v>
      </c>
      <c r="LS135" s="18">
        <v>0</v>
      </c>
      <c r="LT135" s="18">
        <v>367136</v>
      </c>
      <c r="LU135" s="16">
        <v>0</v>
      </c>
      <c r="LV135" s="16">
        <v>129906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2849772</v>
      </c>
      <c r="MC135" s="16">
        <v>129906</v>
      </c>
      <c r="MD135" s="16">
        <v>0</v>
      </c>
      <c r="ME135" s="16">
        <v>115082</v>
      </c>
      <c r="MF135" s="16">
        <v>0</v>
      </c>
      <c r="MG135" s="16">
        <v>18747</v>
      </c>
      <c r="MH135" s="16">
        <v>1889</v>
      </c>
      <c r="MI135" s="16">
        <v>0</v>
      </c>
      <c r="MJ135" s="16">
        <v>3115396</v>
      </c>
      <c r="MK135" s="16">
        <v>346153546</v>
      </c>
      <c r="ML135" s="16">
        <v>1</v>
      </c>
      <c r="MM135" s="16">
        <v>346154</v>
      </c>
      <c r="MN135" s="16">
        <v>0</v>
      </c>
      <c r="MO135" s="16">
        <v>5754078</v>
      </c>
      <c r="MP135" s="16">
        <v>0</v>
      </c>
      <c r="MQ135" s="16">
        <v>346154</v>
      </c>
      <c r="MR135" s="16">
        <v>0</v>
      </c>
      <c r="MS135" s="16">
        <v>346154</v>
      </c>
      <c r="MT135" s="17">
        <v>0.02</v>
      </c>
      <c r="MU135" s="17">
        <v>0</v>
      </c>
      <c r="MV135" s="17">
        <v>0</v>
      </c>
      <c r="MW135" s="17">
        <v>0</v>
      </c>
      <c r="MX135" s="17">
        <v>0</v>
      </c>
      <c r="MY135" s="17">
        <v>0.02</v>
      </c>
      <c r="MZ135" s="16">
        <v>115082</v>
      </c>
      <c r="NA135" s="16">
        <v>0</v>
      </c>
      <c r="NB135" s="18">
        <v>0</v>
      </c>
      <c r="NC135" s="16">
        <v>0</v>
      </c>
      <c r="ND135" s="17">
        <v>115082</v>
      </c>
      <c r="NE135" s="16">
        <v>257000</v>
      </c>
      <c r="NF135" s="16">
        <v>0</v>
      </c>
      <c r="NG135" s="16">
        <v>114231</v>
      </c>
      <c r="NH135" s="16">
        <v>0</v>
      </c>
      <c r="NI135" s="16">
        <v>0</v>
      </c>
      <c r="NJ135" s="17">
        <v>0</v>
      </c>
      <c r="NK135" s="17">
        <v>933900</v>
      </c>
    </row>
    <row r="136" spans="1:375" x14ac:dyDescent="0.55000000000000004">
      <c r="A136" s="13" t="s">
        <v>1185</v>
      </c>
      <c r="B136" s="13" t="s">
        <v>1186</v>
      </c>
      <c r="C136" s="13" t="s">
        <v>260</v>
      </c>
      <c r="D136" s="13" t="s">
        <v>261</v>
      </c>
      <c r="E136" s="14">
        <v>557.1</v>
      </c>
      <c r="F136" s="15">
        <v>-1</v>
      </c>
      <c r="G136" s="16">
        <v>7413</v>
      </c>
      <c r="H136" s="16">
        <v>-7413</v>
      </c>
      <c r="I136" s="16">
        <v>6553</v>
      </c>
      <c r="J136" s="15">
        <v>-1</v>
      </c>
      <c r="K136" s="16">
        <v>-6553</v>
      </c>
      <c r="L136" s="16">
        <v>7413</v>
      </c>
      <c r="M136" s="16">
        <v>222</v>
      </c>
      <c r="N136" s="16">
        <v>7635</v>
      </c>
      <c r="O136" s="17">
        <v>658.92</v>
      </c>
      <c r="P136" s="17">
        <v>50.74</v>
      </c>
      <c r="Q136" s="14">
        <v>557.1</v>
      </c>
      <c r="R136" s="17">
        <v>607.84</v>
      </c>
      <c r="S136" s="17">
        <v>1.17</v>
      </c>
      <c r="T136" s="17">
        <v>609.01</v>
      </c>
      <c r="U136" s="15">
        <v>23.06</v>
      </c>
      <c r="V136" s="15">
        <v>1.764</v>
      </c>
      <c r="W136" s="15">
        <f>Data_AidAndLevy4[[#This Row],[L310]]*Data_AidAndLevy4[[#This Row],[L203]]</f>
        <v>13468.14</v>
      </c>
      <c r="X136" s="17">
        <v>0.89</v>
      </c>
      <c r="Y136" s="17">
        <f>Data_AidAndLevy4[[#This Row],[L311]]*Data_AidAndLevy4[[#This Row],[L203]]</f>
        <v>6795.1500000000005</v>
      </c>
      <c r="Z136" s="15">
        <v>0</v>
      </c>
      <c r="AA136" s="15">
        <v>25.713999999999999</v>
      </c>
      <c r="AB136" s="17">
        <v>607.84</v>
      </c>
      <c r="AC136" s="15">
        <v>633.55399999999997</v>
      </c>
      <c r="AD136" s="17">
        <v>50.74</v>
      </c>
      <c r="AE136" s="15">
        <v>582.81399999999996</v>
      </c>
      <c r="AF136" s="16">
        <v>7635</v>
      </c>
      <c r="AG136" s="14">
        <v>557.1</v>
      </c>
      <c r="AH136" s="16">
        <v>4253459</v>
      </c>
      <c r="AI136" s="16">
        <v>4130524</v>
      </c>
      <c r="AJ136" s="17">
        <v>1.01</v>
      </c>
      <c r="AK136" s="16">
        <v>4171829</v>
      </c>
      <c r="AL136" s="16">
        <v>4253459</v>
      </c>
      <c r="AM136" s="16">
        <v>0</v>
      </c>
      <c r="AN136" s="16">
        <v>7635</v>
      </c>
      <c r="AO136" s="15">
        <v>25.713999999999999</v>
      </c>
      <c r="AP136" s="16">
        <v>196326</v>
      </c>
      <c r="AQ136" s="16">
        <v>7635</v>
      </c>
      <c r="AR136" s="17">
        <v>50.74</v>
      </c>
      <c r="AS136" s="16">
        <v>387400</v>
      </c>
      <c r="AT136" s="17">
        <v>677.99</v>
      </c>
      <c r="AU136" s="14">
        <v>557.1</v>
      </c>
      <c r="AV136" s="16">
        <v>377708</v>
      </c>
      <c r="AW136" s="16">
        <v>367150</v>
      </c>
      <c r="AX136" s="16">
        <v>377708</v>
      </c>
      <c r="AY136" s="16">
        <v>0</v>
      </c>
      <c r="AZ136" s="16">
        <v>377708</v>
      </c>
      <c r="BA136" s="16">
        <v>377708</v>
      </c>
      <c r="BB136" s="17">
        <v>76.2</v>
      </c>
      <c r="BC136" s="14">
        <v>557.1</v>
      </c>
      <c r="BD136" s="16">
        <v>42451</v>
      </c>
      <c r="BE136" s="16">
        <v>41255</v>
      </c>
      <c r="BF136" s="16">
        <v>42451</v>
      </c>
      <c r="BG136" s="16">
        <v>0</v>
      </c>
      <c r="BH136" s="16">
        <v>42451</v>
      </c>
      <c r="BI136" s="16">
        <v>42451</v>
      </c>
      <c r="BJ136" s="17">
        <v>82.14</v>
      </c>
      <c r="BK136" s="14">
        <v>557.1</v>
      </c>
      <c r="BL136" s="16">
        <v>45760</v>
      </c>
      <c r="BM136" s="16">
        <v>44459</v>
      </c>
      <c r="BN136" s="16">
        <v>45760</v>
      </c>
      <c r="BO136" s="16">
        <v>0</v>
      </c>
      <c r="BP136" s="16">
        <v>45760</v>
      </c>
      <c r="BQ136" s="16">
        <v>45760</v>
      </c>
      <c r="BR136" s="17">
        <v>368.53</v>
      </c>
      <c r="BS136" s="14">
        <v>557.1</v>
      </c>
      <c r="BT136" s="16">
        <v>205308</v>
      </c>
      <c r="BU136" s="16">
        <v>199366</v>
      </c>
      <c r="BV136" s="16">
        <v>205308</v>
      </c>
      <c r="BW136" s="16">
        <v>0</v>
      </c>
      <c r="BX136" s="16">
        <v>205308</v>
      </c>
      <c r="BY136" s="16">
        <v>205308</v>
      </c>
      <c r="BZ136" s="17">
        <v>340.52</v>
      </c>
      <c r="CA136" s="17">
        <v>607.84</v>
      </c>
      <c r="CB136" s="16">
        <v>206982</v>
      </c>
      <c r="CC136" s="16">
        <v>200210</v>
      </c>
      <c r="CD136" s="16">
        <v>0</v>
      </c>
      <c r="CE136" s="16">
        <v>200210</v>
      </c>
      <c r="CF136" s="16">
        <v>206982</v>
      </c>
      <c r="CG136" s="16">
        <v>0</v>
      </c>
      <c r="CH136" s="14">
        <v>557.1</v>
      </c>
      <c r="CI136" s="16">
        <v>8</v>
      </c>
      <c r="CJ136" s="14">
        <v>0</v>
      </c>
      <c r="CK136" s="16">
        <v>565</v>
      </c>
      <c r="CL136" s="17">
        <v>62.45</v>
      </c>
      <c r="CM136" s="16">
        <v>35284</v>
      </c>
      <c r="CN136" s="16">
        <v>565</v>
      </c>
      <c r="CO136" s="17">
        <v>69.930000000000007</v>
      </c>
      <c r="CP136" s="16">
        <v>39510</v>
      </c>
      <c r="CQ136" s="17">
        <v>1.17</v>
      </c>
      <c r="CR136" s="17">
        <v>340.52</v>
      </c>
      <c r="CS136" s="16">
        <v>398</v>
      </c>
      <c r="CT136" s="17">
        <v>34.31</v>
      </c>
      <c r="CU136" s="17">
        <v>607.84</v>
      </c>
      <c r="CV136" s="16">
        <v>20855</v>
      </c>
      <c r="CW136" s="16">
        <v>20160</v>
      </c>
      <c r="CX136" s="16">
        <v>20855</v>
      </c>
      <c r="CY136" s="16">
        <v>0</v>
      </c>
      <c r="CZ136" s="16">
        <v>20855</v>
      </c>
      <c r="DA136" s="16">
        <v>20855</v>
      </c>
      <c r="DB136" s="17">
        <v>4.09</v>
      </c>
      <c r="DC136" s="17">
        <v>607.84</v>
      </c>
      <c r="DD136" s="16">
        <v>2486</v>
      </c>
      <c r="DE136" s="16">
        <v>2403</v>
      </c>
      <c r="DF136" s="16">
        <v>2486</v>
      </c>
      <c r="DG136" s="16">
        <v>0</v>
      </c>
      <c r="DH136" s="16">
        <v>2486</v>
      </c>
      <c r="DI136" s="16">
        <v>2486</v>
      </c>
      <c r="DJ136" s="16">
        <v>4253459</v>
      </c>
      <c r="DK136" s="16">
        <v>0</v>
      </c>
      <c r="DL136" s="16">
        <v>196326</v>
      </c>
      <c r="DM136" s="16">
        <v>387400</v>
      </c>
      <c r="DN136" s="16">
        <v>377708</v>
      </c>
      <c r="DO136" s="16">
        <v>42451</v>
      </c>
      <c r="DP136" s="16">
        <v>45760</v>
      </c>
      <c r="DQ136" s="16">
        <v>205308</v>
      </c>
      <c r="DR136" s="16">
        <v>206982</v>
      </c>
      <c r="DS136" s="16">
        <v>0</v>
      </c>
      <c r="DT136" s="16">
        <v>35284</v>
      </c>
      <c r="DU136" s="16">
        <v>39510</v>
      </c>
      <c r="DV136" s="16">
        <v>398</v>
      </c>
      <c r="DW136" s="16">
        <v>20855</v>
      </c>
      <c r="DX136" s="16">
        <v>2486</v>
      </c>
      <c r="DY136" s="16">
        <v>34075</v>
      </c>
      <c r="DZ136" s="16">
        <v>202359</v>
      </c>
      <c r="EA136" s="16">
        <v>-7413</v>
      </c>
      <c r="EB136" s="16">
        <v>5974798</v>
      </c>
      <c r="EC136" s="16">
        <v>255945080</v>
      </c>
      <c r="ED136" s="18">
        <v>5.4</v>
      </c>
      <c r="EE136" s="16">
        <v>1382103</v>
      </c>
      <c r="EF136" s="16">
        <v>35360</v>
      </c>
      <c r="EG136" s="16">
        <v>35416</v>
      </c>
      <c r="EH136" s="16">
        <v>-56</v>
      </c>
      <c r="EI136" s="16">
        <v>1382103</v>
      </c>
      <c r="EJ136" s="16">
        <v>1382047</v>
      </c>
      <c r="EK136" s="16">
        <v>34525494</v>
      </c>
      <c r="EL136" s="16">
        <v>32201785</v>
      </c>
      <c r="EM136" s="16">
        <v>2323709</v>
      </c>
      <c r="EN136" s="18">
        <v>5.4</v>
      </c>
      <c r="EO136" s="16">
        <v>12548</v>
      </c>
      <c r="EP136" s="16">
        <v>0</v>
      </c>
      <c r="EQ136" s="16">
        <v>0</v>
      </c>
      <c r="ER136" s="16">
        <v>0</v>
      </c>
      <c r="ES136" s="16">
        <v>12548</v>
      </c>
      <c r="ET136" s="16">
        <v>12548</v>
      </c>
      <c r="EU136" s="16">
        <v>1382047</v>
      </c>
      <c r="EV136" s="16">
        <v>1394595</v>
      </c>
      <c r="EW136" s="16">
        <v>6749</v>
      </c>
      <c r="EX136" s="15">
        <v>582.81399999999996</v>
      </c>
      <c r="EY136" s="16">
        <v>3933412</v>
      </c>
      <c r="EZ136" s="16">
        <v>6749</v>
      </c>
      <c r="FA136" s="17">
        <v>50.74</v>
      </c>
      <c r="FB136" s="16">
        <v>342444</v>
      </c>
      <c r="FC136" s="16">
        <v>264</v>
      </c>
      <c r="FD136" s="17">
        <v>609.01</v>
      </c>
      <c r="FE136" s="16">
        <v>160779</v>
      </c>
      <c r="FF136" s="16">
        <v>20855</v>
      </c>
      <c r="FG136" s="16">
        <v>2486</v>
      </c>
      <c r="FH136" s="16">
        <v>184120</v>
      </c>
      <c r="FI136" s="16">
        <v>3933412</v>
      </c>
      <c r="FJ136" s="16">
        <v>342444</v>
      </c>
      <c r="FK136" s="16">
        <v>-6553</v>
      </c>
      <c r="FL136" s="16">
        <v>377708</v>
      </c>
      <c r="FM136" s="16">
        <v>42451</v>
      </c>
      <c r="FN136" s="16">
        <v>45760</v>
      </c>
      <c r="FO136" s="16">
        <v>205308</v>
      </c>
      <c r="FP136" s="16">
        <v>5124650</v>
      </c>
      <c r="FQ136" s="16">
        <v>1394595</v>
      </c>
      <c r="FR136" s="16">
        <v>3730055</v>
      </c>
      <c r="FS136" s="15">
        <v>633.55399999999997</v>
      </c>
      <c r="FT136" s="16">
        <v>300</v>
      </c>
      <c r="FU136" s="16">
        <v>190066</v>
      </c>
      <c r="FV136" s="16">
        <v>3730055</v>
      </c>
      <c r="FW136" s="16">
        <v>0</v>
      </c>
      <c r="FX136" s="14">
        <v>17.5</v>
      </c>
      <c r="FY136" s="16">
        <v>7635</v>
      </c>
      <c r="FZ136" s="16">
        <v>133613</v>
      </c>
      <c r="GA136" s="14">
        <v>0</v>
      </c>
      <c r="GB136" s="16">
        <v>7413</v>
      </c>
      <c r="GC136" s="16">
        <v>0</v>
      </c>
      <c r="GD136" s="16">
        <v>133613</v>
      </c>
      <c r="GE136" s="16">
        <v>133613</v>
      </c>
      <c r="GF136" s="16">
        <v>5974798</v>
      </c>
      <c r="GG136" s="16">
        <v>5124650</v>
      </c>
      <c r="GH136" s="16">
        <v>0</v>
      </c>
      <c r="GI136" s="16">
        <v>850148</v>
      </c>
      <c r="GJ136" s="16">
        <v>255945080</v>
      </c>
      <c r="GK136" s="16">
        <v>244652689</v>
      </c>
      <c r="GL136" s="16">
        <v>11292391</v>
      </c>
      <c r="GM136" s="16">
        <v>244652689</v>
      </c>
      <c r="GN136" s="18">
        <v>4.6199999999999998E-2</v>
      </c>
      <c r="GO136" s="16">
        <v>3612</v>
      </c>
      <c r="GP136" s="16">
        <v>167</v>
      </c>
      <c r="GQ136" s="16">
        <v>3612</v>
      </c>
      <c r="GR136" s="16">
        <v>167</v>
      </c>
      <c r="GS136" s="16">
        <v>3445</v>
      </c>
      <c r="GT136" s="16">
        <v>886</v>
      </c>
      <c r="GU136" s="16">
        <v>685</v>
      </c>
      <c r="GV136" s="16">
        <v>201</v>
      </c>
      <c r="GW136" s="15">
        <v>633.55399999999997</v>
      </c>
      <c r="GX136" s="16">
        <v>127344</v>
      </c>
      <c r="GY136" s="15">
        <v>633.55399999999997</v>
      </c>
      <c r="GZ136" s="16">
        <v>10</v>
      </c>
      <c r="HA136" s="16">
        <v>6336</v>
      </c>
      <c r="HB136" s="15">
        <v>633.55399999999997</v>
      </c>
      <c r="HC136" s="16">
        <v>7635</v>
      </c>
      <c r="HD136" s="15">
        <v>0.11600000000000001</v>
      </c>
      <c r="HE136" s="16">
        <v>561329</v>
      </c>
      <c r="HF136" s="16">
        <v>127344</v>
      </c>
      <c r="HG136" s="16">
        <v>6336</v>
      </c>
      <c r="HH136" s="16">
        <v>427649</v>
      </c>
      <c r="HI136" s="16">
        <v>255945080</v>
      </c>
      <c r="HJ136" s="18">
        <v>1.67086</v>
      </c>
      <c r="HK136" s="18">
        <v>1.9617800000000001</v>
      </c>
      <c r="HL136" s="18">
        <v>0</v>
      </c>
      <c r="HM136" s="16">
        <v>255945080</v>
      </c>
      <c r="HN136" s="16">
        <v>0</v>
      </c>
      <c r="HO136" s="16">
        <v>7635</v>
      </c>
      <c r="HP136" s="17">
        <v>0</v>
      </c>
      <c r="HQ136" s="16">
        <v>0</v>
      </c>
      <c r="HR136" s="15">
        <v>633.55399999999997</v>
      </c>
      <c r="HS136" s="16">
        <v>0</v>
      </c>
      <c r="HT136" s="16">
        <v>850148</v>
      </c>
      <c r="HU136" s="16">
        <v>3445</v>
      </c>
      <c r="HV136" s="16">
        <v>0</v>
      </c>
      <c r="HW136" s="16">
        <v>0</v>
      </c>
      <c r="HX136" s="16">
        <v>34075</v>
      </c>
      <c r="HY136" s="16">
        <v>127344</v>
      </c>
      <c r="HZ136" s="16">
        <v>6336</v>
      </c>
      <c r="IA136" s="16">
        <v>0</v>
      </c>
      <c r="IB136" s="16">
        <v>0</v>
      </c>
      <c r="IC136" s="16">
        <v>747098</v>
      </c>
      <c r="ID136" s="16">
        <v>3730055</v>
      </c>
      <c r="IE136" s="16">
        <v>0</v>
      </c>
      <c r="IF136" s="16">
        <v>3445</v>
      </c>
      <c r="IG136" s="16">
        <v>0</v>
      </c>
      <c r="IH136" s="16">
        <v>0</v>
      </c>
      <c r="II136" s="16">
        <v>34075</v>
      </c>
      <c r="IJ136" s="16">
        <v>127344</v>
      </c>
      <c r="IK136" s="16">
        <v>6336</v>
      </c>
      <c r="IL136" s="16">
        <v>0</v>
      </c>
      <c r="IM136" s="16">
        <v>0</v>
      </c>
      <c r="IN136" s="16">
        <v>0</v>
      </c>
      <c r="IO136" s="16">
        <v>133613</v>
      </c>
      <c r="IP136" s="16">
        <v>3966718</v>
      </c>
      <c r="IQ136" s="16">
        <v>4253459</v>
      </c>
      <c r="IR136" s="16">
        <v>0</v>
      </c>
      <c r="IS136" s="16">
        <v>4253459</v>
      </c>
      <c r="IT136" s="19">
        <v>0.1</v>
      </c>
      <c r="IU136" s="16">
        <v>425346</v>
      </c>
      <c r="IV136" s="16">
        <v>255945080</v>
      </c>
      <c r="IW136" s="14">
        <v>557.1</v>
      </c>
      <c r="IX136" s="16">
        <v>459424</v>
      </c>
      <c r="IY136" s="16">
        <v>416026</v>
      </c>
      <c r="IZ136" s="16">
        <v>459424</v>
      </c>
      <c r="JA136" s="17">
        <v>0.25</v>
      </c>
      <c r="JB136" s="19">
        <v>0.22639999999999999</v>
      </c>
      <c r="JC136" s="16">
        <v>425346</v>
      </c>
      <c r="JD136" s="16">
        <v>96298</v>
      </c>
      <c r="JE136" s="17">
        <v>7.0000000000000007E-2</v>
      </c>
      <c r="JF136" s="16">
        <v>4567071</v>
      </c>
      <c r="JG136" s="16">
        <v>319695</v>
      </c>
      <c r="JH136" s="16">
        <v>425346</v>
      </c>
      <c r="JI136" s="16">
        <v>96298</v>
      </c>
      <c r="JJ136" s="16">
        <v>319695</v>
      </c>
      <c r="JK136" s="16">
        <v>9353</v>
      </c>
      <c r="JL136" s="16">
        <v>96298</v>
      </c>
      <c r="JM136" s="18">
        <v>0</v>
      </c>
      <c r="JN136" s="16">
        <v>0</v>
      </c>
      <c r="JO136" s="16">
        <v>319695</v>
      </c>
      <c r="JP136" s="16">
        <v>9353</v>
      </c>
      <c r="JQ136" s="16">
        <v>329048</v>
      </c>
      <c r="JR136" s="16">
        <v>4253459</v>
      </c>
      <c r="JS136" s="19">
        <v>0</v>
      </c>
      <c r="JT136" s="16">
        <v>0</v>
      </c>
      <c r="JU136" s="17">
        <v>0</v>
      </c>
      <c r="JV136" s="16">
        <v>4567071</v>
      </c>
      <c r="JW136" s="16">
        <v>0</v>
      </c>
      <c r="JX136" s="16">
        <v>0</v>
      </c>
      <c r="JY136" s="16">
        <v>0</v>
      </c>
      <c r="JZ136" s="16">
        <v>0</v>
      </c>
      <c r="KA136" s="16">
        <v>19497</v>
      </c>
      <c r="KB136" s="16">
        <v>19528</v>
      </c>
      <c r="KC136" s="16">
        <v>-31</v>
      </c>
      <c r="KD136" s="16">
        <v>747098</v>
      </c>
      <c r="KE136" s="16">
        <v>-31</v>
      </c>
      <c r="KF136" s="16">
        <v>747129</v>
      </c>
      <c r="KG136" s="16">
        <v>-56</v>
      </c>
      <c r="KH136" s="16">
        <v>-31</v>
      </c>
      <c r="KI136" s="16">
        <v>-87</v>
      </c>
      <c r="KJ136" s="16">
        <v>1382103</v>
      </c>
      <c r="KK136" s="16">
        <v>747129</v>
      </c>
      <c r="KL136" s="18">
        <v>2129232</v>
      </c>
      <c r="KM136" s="16">
        <v>9353</v>
      </c>
      <c r="KN136" s="16">
        <v>0</v>
      </c>
      <c r="KO136" s="16">
        <v>0</v>
      </c>
      <c r="KP136" s="16">
        <v>0</v>
      </c>
      <c r="KQ136" s="16">
        <v>2138585</v>
      </c>
      <c r="KR136" s="16">
        <v>0</v>
      </c>
      <c r="KS136" s="16">
        <v>0</v>
      </c>
      <c r="KT136" s="16">
        <v>0</v>
      </c>
      <c r="KU136" s="16">
        <v>2138585</v>
      </c>
      <c r="KV136" s="16">
        <v>9353</v>
      </c>
      <c r="KW136" s="16">
        <v>2129232</v>
      </c>
      <c r="KX136" s="16">
        <v>255945080</v>
      </c>
      <c r="KY136" s="16">
        <v>8.3191000000000006</v>
      </c>
      <c r="KZ136" s="16">
        <v>9353</v>
      </c>
      <c r="LA136" s="16">
        <v>276372328</v>
      </c>
      <c r="LB136" s="16">
        <v>3.3840000000000002E-2</v>
      </c>
      <c r="LC136" s="16">
        <v>8.3191000000000006</v>
      </c>
      <c r="LD136" s="16">
        <v>8.3529400000000003</v>
      </c>
      <c r="LE136" s="16">
        <v>206982</v>
      </c>
      <c r="LF136" s="16">
        <v>0</v>
      </c>
      <c r="LG136" s="16">
        <v>35284</v>
      </c>
      <c r="LH136" s="16">
        <v>39510</v>
      </c>
      <c r="LI136" s="16">
        <v>398</v>
      </c>
      <c r="LJ136" s="16">
        <v>20855</v>
      </c>
      <c r="LK136" s="16">
        <v>2486</v>
      </c>
      <c r="LL136" s="16">
        <v>34075</v>
      </c>
      <c r="LM136" s="16">
        <v>271440</v>
      </c>
      <c r="LN136" s="16">
        <v>3966718</v>
      </c>
      <c r="LO136" s="18">
        <v>271440</v>
      </c>
      <c r="LP136" s="16">
        <v>3695278</v>
      </c>
      <c r="LQ136" s="16">
        <v>5974798</v>
      </c>
      <c r="LR136" s="18">
        <v>0</v>
      </c>
      <c r="LS136" s="18">
        <v>0</v>
      </c>
      <c r="LT136" s="18">
        <v>329048</v>
      </c>
      <c r="LU136" s="16">
        <v>0</v>
      </c>
      <c r="LV136" s="16">
        <v>133613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2138585</v>
      </c>
      <c r="MC136" s="16">
        <v>133613</v>
      </c>
      <c r="MD136" s="16">
        <v>0</v>
      </c>
      <c r="ME136" s="16">
        <v>319695</v>
      </c>
      <c r="MF136" s="16">
        <v>0</v>
      </c>
      <c r="MG136" s="16">
        <v>12548</v>
      </c>
      <c r="MH136" s="16">
        <v>-87</v>
      </c>
      <c r="MI136" s="16">
        <v>0</v>
      </c>
      <c r="MJ136" s="16">
        <v>2604354</v>
      </c>
      <c r="MK136" s="16">
        <v>276372328</v>
      </c>
      <c r="ML136" s="16">
        <v>0.67</v>
      </c>
      <c r="MM136" s="16">
        <v>185169</v>
      </c>
      <c r="MN136" s="16">
        <v>0</v>
      </c>
      <c r="MO136" s="16">
        <v>4567071</v>
      </c>
      <c r="MP136" s="16">
        <v>0</v>
      </c>
      <c r="MQ136" s="16">
        <v>185169</v>
      </c>
      <c r="MR136" s="16">
        <v>0</v>
      </c>
      <c r="MS136" s="16">
        <v>185169</v>
      </c>
      <c r="MT136" s="17">
        <v>7.0000000000000007E-2</v>
      </c>
      <c r="MU136" s="17">
        <v>0</v>
      </c>
      <c r="MV136" s="17">
        <v>0</v>
      </c>
      <c r="MW136" s="17">
        <v>0</v>
      </c>
      <c r="MX136" s="17">
        <v>0</v>
      </c>
      <c r="MY136" s="17">
        <v>7.0000000000000007E-2</v>
      </c>
      <c r="MZ136" s="16">
        <v>319695</v>
      </c>
      <c r="NA136" s="16">
        <v>0</v>
      </c>
      <c r="NB136" s="18">
        <v>0</v>
      </c>
      <c r="NC136" s="16">
        <v>0</v>
      </c>
      <c r="ND136" s="17">
        <v>319695</v>
      </c>
      <c r="NE136" s="16">
        <v>475000</v>
      </c>
      <c r="NF136" s="16">
        <v>0</v>
      </c>
      <c r="NG136" s="16">
        <v>91203</v>
      </c>
      <c r="NH136" s="16">
        <v>0</v>
      </c>
      <c r="NI136" s="16">
        <v>0</v>
      </c>
      <c r="NJ136" s="17">
        <v>0</v>
      </c>
      <c r="NK136" s="17">
        <v>677239</v>
      </c>
    </row>
    <row r="137" spans="1:375" x14ac:dyDescent="0.55000000000000004">
      <c r="A137" s="13" t="s">
        <v>1195</v>
      </c>
      <c r="B137" s="13" t="s">
        <v>1273</v>
      </c>
      <c r="C137" s="13" t="s">
        <v>262</v>
      </c>
      <c r="D137" s="13" t="s">
        <v>263</v>
      </c>
      <c r="E137" s="14">
        <v>1151.7</v>
      </c>
      <c r="F137" s="15">
        <v>0.502</v>
      </c>
      <c r="G137" s="16">
        <v>7501</v>
      </c>
      <c r="H137" s="16">
        <v>3766</v>
      </c>
      <c r="I137" s="16">
        <v>6553</v>
      </c>
      <c r="J137" s="15">
        <v>0.502</v>
      </c>
      <c r="K137" s="16">
        <v>3290</v>
      </c>
      <c r="L137" s="16">
        <v>7501</v>
      </c>
      <c r="M137" s="16">
        <v>222</v>
      </c>
      <c r="N137" s="16">
        <v>7723</v>
      </c>
      <c r="O137" s="17">
        <v>657.89</v>
      </c>
      <c r="P137" s="17">
        <v>159.77000000000001</v>
      </c>
      <c r="Q137" s="14">
        <v>1151.7</v>
      </c>
      <c r="R137" s="17">
        <v>1311.47</v>
      </c>
      <c r="S137" s="17">
        <v>3.51</v>
      </c>
      <c r="T137" s="17">
        <v>1314.98</v>
      </c>
      <c r="U137" s="15">
        <v>35.17</v>
      </c>
      <c r="V137" s="15">
        <v>6.3319999999999999</v>
      </c>
      <c r="W137" s="15">
        <f>Data_AidAndLevy4[[#This Row],[L310]]*Data_AidAndLevy4[[#This Row],[L203]]</f>
        <v>48902.036</v>
      </c>
      <c r="X137" s="17">
        <v>6.53</v>
      </c>
      <c r="Y137" s="17">
        <f>Data_AidAndLevy4[[#This Row],[L311]]*Data_AidAndLevy4[[#This Row],[L203]]</f>
        <v>50431.19</v>
      </c>
      <c r="Z137" s="15">
        <v>0</v>
      </c>
      <c r="AA137" s="15">
        <v>48.031999999999996</v>
      </c>
      <c r="AB137" s="17">
        <v>1311.47</v>
      </c>
      <c r="AC137" s="15">
        <v>1359.502</v>
      </c>
      <c r="AD137" s="17">
        <v>159.77000000000001</v>
      </c>
      <c r="AE137" s="15">
        <v>1199.732</v>
      </c>
      <c r="AF137" s="16">
        <v>7723</v>
      </c>
      <c r="AG137" s="14">
        <v>1151.7</v>
      </c>
      <c r="AH137" s="16">
        <v>8894579</v>
      </c>
      <c r="AI137" s="16">
        <v>8663655</v>
      </c>
      <c r="AJ137" s="17">
        <v>1.01</v>
      </c>
      <c r="AK137" s="16">
        <v>8750292</v>
      </c>
      <c r="AL137" s="16">
        <v>8894579</v>
      </c>
      <c r="AM137" s="16">
        <v>0</v>
      </c>
      <c r="AN137" s="16">
        <v>7723</v>
      </c>
      <c r="AO137" s="15">
        <v>48.031999999999996</v>
      </c>
      <c r="AP137" s="16">
        <v>370951</v>
      </c>
      <c r="AQ137" s="16">
        <v>7723</v>
      </c>
      <c r="AR137" s="17">
        <v>159.77000000000001</v>
      </c>
      <c r="AS137" s="16">
        <v>1233904</v>
      </c>
      <c r="AT137" s="17">
        <v>676.96</v>
      </c>
      <c r="AU137" s="14">
        <v>1151.7</v>
      </c>
      <c r="AV137" s="16">
        <v>779655</v>
      </c>
      <c r="AW137" s="16">
        <v>759863</v>
      </c>
      <c r="AX137" s="16">
        <v>779655</v>
      </c>
      <c r="AY137" s="16">
        <v>0</v>
      </c>
      <c r="AZ137" s="16">
        <v>779655</v>
      </c>
      <c r="BA137" s="16">
        <v>779655</v>
      </c>
      <c r="BB137" s="17">
        <v>73.290000000000006</v>
      </c>
      <c r="BC137" s="14">
        <v>1151.7</v>
      </c>
      <c r="BD137" s="16">
        <v>84408</v>
      </c>
      <c r="BE137" s="16">
        <v>82155</v>
      </c>
      <c r="BF137" s="16">
        <v>84408</v>
      </c>
      <c r="BG137" s="16">
        <v>0</v>
      </c>
      <c r="BH137" s="16">
        <v>84408</v>
      </c>
      <c r="BI137" s="16">
        <v>84408</v>
      </c>
      <c r="BJ137" s="17">
        <v>72.92</v>
      </c>
      <c r="BK137" s="14">
        <v>1151.7</v>
      </c>
      <c r="BL137" s="16">
        <v>83982</v>
      </c>
      <c r="BM137" s="16">
        <v>81508</v>
      </c>
      <c r="BN137" s="16">
        <v>83982</v>
      </c>
      <c r="BO137" s="16">
        <v>0</v>
      </c>
      <c r="BP137" s="16">
        <v>83982</v>
      </c>
      <c r="BQ137" s="16">
        <v>83982</v>
      </c>
      <c r="BR137" s="17">
        <v>368.53</v>
      </c>
      <c r="BS137" s="14">
        <v>1151.7</v>
      </c>
      <c r="BT137" s="16">
        <v>424436</v>
      </c>
      <c r="BU137" s="16">
        <v>413259</v>
      </c>
      <c r="BV137" s="16">
        <v>424436</v>
      </c>
      <c r="BW137" s="16">
        <v>0</v>
      </c>
      <c r="BX137" s="16">
        <v>424436</v>
      </c>
      <c r="BY137" s="16">
        <v>424436</v>
      </c>
      <c r="BZ137" s="17">
        <v>348.14</v>
      </c>
      <c r="CA137" s="17">
        <v>1311.47</v>
      </c>
      <c r="CB137" s="16">
        <v>456575</v>
      </c>
      <c r="CC137" s="16">
        <v>448390</v>
      </c>
      <c r="CD137" s="16">
        <v>0</v>
      </c>
      <c r="CE137" s="16">
        <v>448390</v>
      </c>
      <c r="CF137" s="16">
        <v>456575</v>
      </c>
      <c r="CG137" s="16">
        <v>0</v>
      </c>
      <c r="CH137" s="14">
        <v>1151.7</v>
      </c>
      <c r="CI137" s="16">
        <v>149</v>
      </c>
      <c r="CJ137" s="14">
        <v>0.7</v>
      </c>
      <c r="CK137" s="16">
        <v>1300</v>
      </c>
      <c r="CL137" s="17">
        <v>62.44</v>
      </c>
      <c r="CM137" s="16">
        <v>81172</v>
      </c>
      <c r="CN137" s="16">
        <v>1300</v>
      </c>
      <c r="CO137" s="17">
        <v>69.56</v>
      </c>
      <c r="CP137" s="16">
        <v>90428</v>
      </c>
      <c r="CQ137" s="17">
        <v>3.51</v>
      </c>
      <c r="CR137" s="17">
        <v>348.14</v>
      </c>
      <c r="CS137" s="16">
        <v>1222</v>
      </c>
      <c r="CT137" s="17">
        <v>34.47</v>
      </c>
      <c r="CU137" s="17">
        <v>1311.47</v>
      </c>
      <c r="CV137" s="16">
        <v>45206</v>
      </c>
      <c r="CW137" s="16">
        <v>44346</v>
      </c>
      <c r="CX137" s="16">
        <v>45206</v>
      </c>
      <c r="CY137" s="16">
        <v>0</v>
      </c>
      <c r="CZ137" s="16">
        <v>45206</v>
      </c>
      <c r="DA137" s="16">
        <v>45206</v>
      </c>
      <c r="DB137" s="17">
        <v>3.74</v>
      </c>
      <c r="DC137" s="17">
        <v>1311.47</v>
      </c>
      <c r="DD137" s="16">
        <v>4905</v>
      </c>
      <c r="DE137" s="16">
        <v>4796</v>
      </c>
      <c r="DF137" s="16">
        <v>4905</v>
      </c>
      <c r="DG137" s="16">
        <v>0</v>
      </c>
      <c r="DH137" s="16">
        <v>4905</v>
      </c>
      <c r="DI137" s="16">
        <v>4905</v>
      </c>
      <c r="DJ137" s="16">
        <v>8894579</v>
      </c>
      <c r="DK137" s="16">
        <v>0</v>
      </c>
      <c r="DL137" s="16">
        <v>370951</v>
      </c>
      <c r="DM137" s="16">
        <v>1233904</v>
      </c>
      <c r="DN137" s="16">
        <v>779655</v>
      </c>
      <c r="DO137" s="16">
        <v>84408</v>
      </c>
      <c r="DP137" s="16">
        <v>83982</v>
      </c>
      <c r="DQ137" s="16">
        <v>424436</v>
      </c>
      <c r="DR137" s="16">
        <v>456575</v>
      </c>
      <c r="DS137" s="16">
        <v>0</v>
      </c>
      <c r="DT137" s="16">
        <v>81172</v>
      </c>
      <c r="DU137" s="16">
        <v>90428</v>
      </c>
      <c r="DV137" s="16">
        <v>1222</v>
      </c>
      <c r="DW137" s="16">
        <v>45206</v>
      </c>
      <c r="DX137" s="16">
        <v>4905</v>
      </c>
      <c r="DY137" s="16">
        <v>98287</v>
      </c>
      <c r="DZ137" s="16">
        <v>431945</v>
      </c>
      <c r="EA137" s="16">
        <v>3766</v>
      </c>
      <c r="EB137" s="16">
        <v>12888847</v>
      </c>
      <c r="EC137" s="16">
        <v>617711707</v>
      </c>
      <c r="ED137" s="18">
        <v>5.4</v>
      </c>
      <c r="EE137" s="16">
        <v>3335643</v>
      </c>
      <c r="EF137" s="16">
        <v>26965</v>
      </c>
      <c r="EG137" s="16">
        <v>26660</v>
      </c>
      <c r="EH137" s="16">
        <v>305</v>
      </c>
      <c r="EI137" s="16">
        <v>3335643</v>
      </c>
      <c r="EJ137" s="16">
        <v>3335948</v>
      </c>
      <c r="EK137" s="16">
        <v>92845776</v>
      </c>
      <c r="EL137" s="16">
        <v>81795908</v>
      </c>
      <c r="EM137" s="16">
        <v>11049868</v>
      </c>
      <c r="EN137" s="18">
        <v>5.4</v>
      </c>
      <c r="EO137" s="16">
        <v>59669</v>
      </c>
      <c r="EP137" s="16">
        <v>0</v>
      </c>
      <c r="EQ137" s="16">
        <v>0</v>
      </c>
      <c r="ER137" s="16">
        <v>0</v>
      </c>
      <c r="ES137" s="16">
        <v>59669</v>
      </c>
      <c r="ET137" s="16">
        <v>59669</v>
      </c>
      <c r="EU137" s="16">
        <v>3335948</v>
      </c>
      <c r="EV137" s="16">
        <v>3395617</v>
      </c>
      <c r="EW137" s="16">
        <v>6749</v>
      </c>
      <c r="EX137" s="15">
        <v>1199.732</v>
      </c>
      <c r="EY137" s="16">
        <v>8096991</v>
      </c>
      <c r="EZ137" s="16">
        <v>6749</v>
      </c>
      <c r="FA137" s="17">
        <v>159.77000000000001</v>
      </c>
      <c r="FB137" s="16">
        <v>1078288</v>
      </c>
      <c r="FC137" s="16">
        <v>264</v>
      </c>
      <c r="FD137" s="17">
        <v>1314.98</v>
      </c>
      <c r="FE137" s="16">
        <v>347155</v>
      </c>
      <c r="FF137" s="16">
        <v>45206</v>
      </c>
      <c r="FG137" s="16">
        <v>4905</v>
      </c>
      <c r="FH137" s="16">
        <v>397266</v>
      </c>
      <c r="FI137" s="16">
        <v>8096991</v>
      </c>
      <c r="FJ137" s="16">
        <v>1078288</v>
      </c>
      <c r="FK137" s="16">
        <v>3290</v>
      </c>
      <c r="FL137" s="16">
        <v>779655</v>
      </c>
      <c r="FM137" s="16">
        <v>84408</v>
      </c>
      <c r="FN137" s="16">
        <v>83982</v>
      </c>
      <c r="FO137" s="16">
        <v>424436</v>
      </c>
      <c r="FP137" s="16">
        <v>10948316</v>
      </c>
      <c r="FQ137" s="16">
        <v>3395617</v>
      </c>
      <c r="FR137" s="16">
        <v>7552699</v>
      </c>
      <c r="FS137" s="15">
        <v>1359.502</v>
      </c>
      <c r="FT137" s="16">
        <v>300</v>
      </c>
      <c r="FU137" s="16">
        <v>407851</v>
      </c>
      <c r="FV137" s="16">
        <v>7552699</v>
      </c>
      <c r="FW137" s="16">
        <v>0</v>
      </c>
      <c r="FX137" s="14">
        <v>31.5</v>
      </c>
      <c r="FY137" s="16">
        <v>7635</v>
      </c>
      <c r="FZ137" s="16">
        <v>240503</v>
      </c>
      <c r="GA137" s="14">
        <v>0</v>
      </c>
      <c r="GB137" s="16">
        <v>7413</v>
      </c>
      <c r="GC137" s="16">
        <v>0</v>
      </c>
      <c r="GD137" s="16">
        <v>240503</v>
      </c>
      <c r="GE137" s="16">
        <v>240503</v>
      </c>
      <c r="GF137" s="16">
        <v>12888847</v>
      </c>
      <c r="GG137" s="16">
        <v>10948316</v>
      </c>
      <c r="GH137" s="16">
        <v>0</v>
      </c>
      <c r="GI137" s="16">
        <v>1940531</v>
      </c>
      <c r="GJ137" s="16">
        <v>617711707</v>
      </c>
      <c r="GK137" s="16">
        <v>606194362</v>
      </c>
      <c r="GL137" s="16">
        <v>11517345</v>
      </c>
      <c r="GM137" s="16">
        <v>606194362</v>
      </c>
      <c r="GN137" s="18">
        <v>1.9E-2</v>
      </c>
      <c r="GO137" s="16">
        <v>76203</v>
      </c>
      <c r="GP137" s="16">
        <v>1448</v>
      </c>
      <c r="GQ137" s="16">
        <v>76203</v>
      </c>
      <c r="GR137" s="16">
        <v>1448</v>
      </c>
      <c r="GS137" s="16">
        <v>74755</v>
      </c>
      <c r="GT137" s="16">
        <v>886</v>
      </c>
      <c r="GU137" s="16">
        <v>685</v>
      </c>
      <c r="GV137" s="16">
        <v>201</v>
      </c>
      <c r="GW137" s="15">
        <v>1359.502</v>
      </c>
      <c r="GX137" s="16">
        <v>273260</v>
      </c>
      <c r="GY137" s="15">
        <v>1359.502</v>
      </c>
      <c r="GZ137" s="16">
        <v>10</v>
      </c>
      <c r="HA137" s="16">
        <v>13595</v>
      </c>
      <c r="HB137" s="15">
        <v>1359.502</v>
      </c>
      <c r="HC137" s="16">
        <v>7635</v>
      </c>
      <c r="HD137" s="15">
        <v>0.11600000000000001</v>
      </c>
      <c r="HE137" s="16">
        <v>1204519</v>
      </c>
      <c r="HF137" s="16">
        <v>273260</v>
      </c>
      <c r="HG137" s="16">
        <v>13595</v>
      </c>
      <c r="HH137" s="16">
        <v>917664</v>
      </c>
      <c r="HI137" s="16">
        <v>617711707</v>
      </c>
      <c r="HJ137" s="18">
        <v>1.48559</v>
      </c>
      <c r="HK137" s="18">
        <v>1.9617800000000001</v>
      </c>
      <c r="HL137" s="18">
        <v>0</v>
      </c>
      <c r="HM137" s="16">
        <v>617711707</v>
      </c>
      <c r="HN137" s="16">
        <v>0</v>
      </c>
      <c r="HO137" s="16">
        <v>7635</v>
      </c>
      <c r="HP137" s="17">
        <v>0</v>
      </c>
      <c r="HQ137" s="16">
        <v>0</v>
      </c>
      <c r="HR137" s="15">
        <v>1359.502</v>
      </c>
      <c r="HS137" s="16">
        <v>0</v>
      </c>
      <c r="HT137" s="16">
        <v>1940531</v>
      </c>
      <c r="HU137" s="16">
        <v>74755</v>
      </c>
      <c r="HV137" s="16">
        <v>0</v>
      </c>
      <c r="HW137" s="16">
        <v>0</v>
      </c>
      <c r="HX137" s="16">
        <v>98287</v>
      </c>
      <c r="HY137" s="16">
        <v>273260</v>
      </c>
      <c r="HZ137" s="16">
        <v>13595</v>
      </c>
      <c r="IA137" s="16">
        <v>0</v>
      </c>
      <c r="IB137" s="16">
        <v>0</v>
      </c>
      <c r="IC137" s="16">
        <v>1677208</v>
      </c>
      <c r="ID137" s="16">
        <v>7552699</v>
      </c>
      <c r="IE137" s="16">
        <v>0</v>
      </c>
      <c r="IF137" s="16">
        <v>74755</v>
      </c>
      <c r="IG137" s="16">
        <v>0</v>
      </c>
      <c r="IH137" s="16">
        <v>0</v>
      </c>
      <c r="II137" s="16">
        <v>98287</v>
      </c>
      <c r="IJ137" s="16">
        <v>273260</v>
      </c>
      <c r="IK137" s="16">
        <v>13595</v>
      </c>
      <c r="IL137" s="16">
        <v>0</v>
      </c>
      <c r="IM137" s="16">
        <v>0</v>
      </c>
      <c r="IN137" s="16">
        <v>0</v>
      </c>
      <c r="IO137" s="16">
        <v>240503</v>
      </c>
      <c r="IP137" s="16">
        <v>8056525</v>
      </c>
      <c r="IQ137" s="16">
        <v>8894579</v>
      </c>
      <c r="IR137" s="16">
        <v>0</v>
      </c>
      <c r="IS137" s="16">
        <v>8894579</v>
      </c>
      <c r="IT137" s="19">
        <v>0.1</v>
      </c>
      <c r="IU137" s="16">
        <v>889458</v>
      </c>
      <c r="IV137" s="16">
        <v>617711707</v>
      </c>
      <c r="IW137" s="14">
        <v>1151.7</v>
      </c>
      <c r="IX137" s="16">
        <v>536348</v>
      </c>
      <c r="IY137" s="16">
        <v>416026</v>
      </c>
      <c r="IZ137" s="16">
        <v>536348</v>
      </c>
      <c r="JA137" s="17">
        <v>0.25</v>
      </c>
      <c r="JB137" s="19">
        <v>0.19389999999999999</v>
      </c>
      <c r="JC137" s="16">
        <v>889458</v>
      </c>
      <c r="JD137" s="16">
        <v>172466</v>
      </c>
      <c r="JE137" s="17">
        <v>0.03</v>
      </c>
      <c r="JF137" s="16">
        <v>8971655</v>
      </c>
      <c r="JG137" s="16">
        <v>269150</v>
      </c>
      <c r="JH137" s="16">
        <v>889458</v>
      </c>
      <c r="JI137" s="16">
        <v>172466</v>
      </c>
      <c r="JJ137" s="16">
        <v>269150</v>
      </c>
      <c r="JK137" s="16">
        <v>447842</v>
      </c>
      <c r="JL137" s="16">
        <v>172466</v>
      </c>
      <c r="JM137" s="18">
        <v>0</v>
      </c>
      <c r="JN137" s="16">
        <v>0</v>
      </c>
      <c r="JO137" s="16">
        <v>269150</v>
      </c>
      <c r="JP137" s="16">
        <v>447842</v>
      </c>
      <c r="JQ137" s="16">
        <v>716992</v>
      </c>
      <c r="JR137" s="16">
        <v>8894579</v>
      </c>
      <c r="JS137" s="19">
        <v>0</v>
      </c>
      <c r="JT137" s="16">
        <v>0</v>
      </c>
      <c r="JU137" s="17">
        <v>0</v>
      </c>
      <c r="JV137" s="16">
        <v>8971655</v>
      </c>
      <c r="JW137" s="16">
        <v>0</v>
      </c>
      <c r="JX137" s="16">
        <v>0</v>
      </c>
      <c r="JY137" s="16">
        <v>0</v>
      </c>
      <c r="JZ137" s="16">
        <v>0</v>
      </c>
      <c r="KA137" s="16">
        <v>13805</v>
      </c>
      <c r="KB137" s="16">
        <v>13649</v>
      </c>
      <c r="KC137" s="16">
        <v>156</v>
      </c>
      <c r="KD137" s="16">
        <v>1677208</v>
      </c>
      <c r="KE137" s="16">
        <v>156</v>
      </c>
      <c r="KF137" s="16">
        <v>1677052</v>
      </c>
      <c r="KG137" s="16">
        <v>305</v>
      </c>
      <c r="KH137" s="16">
        <v>156</v>
      </c>
      <c r="KI137" s="16">
        <v>461</v>
      </c>
      <c r="KJ137" s="16">
        <v>3335643</v>
      </c>
      <c r="KK137" s="16">
        <v>1677052</v>
      </c>
      <c r="KL137" s="18">
        <v>5012695</v>
      </c>
      <c r="KM137" s="16">
        <v>447842</v>
      </c>
      <c r="KN137" s="16">
        <v>0</v>
      </c>
      <c r="KO137" s="16">
        <v>0</v>
      </c>
      <c r="KP137" s="16">
        <v>0</v>
      </c>
      <c r="KQ137" s="16">
        <v>5460537</v>
      </c>
      <c r="KR137" s="16">
        <v>0</v>
      </c>
      <c r="KS137" s="16">
        <v>0</v>
      </c>
      <c r="KT137" s="16">
        <v>0</v>
      </c>
      <c r="KU137" s="16">
        <v>5460537</v>
      </c>
      <c r="KV137" s="16">
        <v>447842</v>
      </c>
      <c r="KW137" s="16">
        <v>5012695</v>
      </c>
      <c r="KX137" s="16">
        <v>617711707</v>
      </c>
      <c r="KY137" s="16">
        <v>8.1149400000000007</v>
      </c>
      <c r="KZ137" s="16">
        <v>447842</v>
      </c>
      <c r="LA137" s="16">
        <v>621913565</v>
      </c>
      <c r="LB137" s="16">
        <v>0.72009999999999996</v>
      </c>
      <c r="LC137" s="16">
        <v>8.1149400000000007</v>
      </c>
      <c r="LD137" s="16">
        <v>8.8350399999999993</v>
      </c>
      <c r="LE137" s="16">
        <v>456575</v>
      </c>
      <c r="LF137" s="16">
        <v>0</v>
      </c>
      <c r="LG137" s="16">
        <v>81172</v>
      </c>
      <c r="LH137" s="16">
        <v>90428</v>
      </c>
      <c r="LI137" s="16">
        <v>1222</v>
      </c>
      <c r="LJ137" s="16">
        <v>45206</v>
      </c>
      <c r="LK137" s="16">
        <v>4905</v>
      </c>
      <c r="LL137" s="16">
        <v>98287</v>
      </c>
      <c r="LM137" s="16">
        <v>581221</v>
      </c>
      <c r="LN137" s="16">
        <v>8056525</v>
      </c>
      <c r="LO137" s="18">
        <v>581221</v>
      </c>
      <c r="LP137" s="16">
        <v>7475304</v>
      </c>
      <c r="LQ137" s="16">
        <v>12888847</v>
      </c>
      <c r="LR137" s="18">
        <v>0</v>
      </c>
      <c r="LS137" s="18">
        <v>0</v>
      </c>
      <c r="LT137" s="18">
        <v>716992</v>
      </c>
      <c r="LU137" s="16">
        <v>0</v>
      </c>
      <c r="LV137" s="16">
        <v>240503</v>
      </c>
      <c r="LW137" s="16">
        <v>0</v>
      </c>
      <c r="LX137" s="16">
        <v>0</v>
      </c>
      <c r="LY137" s="16">
        <v>0</v>
      </c>
      <c r="LZ137" s="16">
        <v>0</v>
      </c>
      <c r="MA137" s="16">
        <v>0</v>
      </c>
      <c r="MB137" s="16">
        <v>5460537</v>
      </c>
      <c r="MC137" s="16">
        <v>240503</v>
      </c>
      <c r="MD137" s="16">
        <v>0</v>
      </c>
      <c r="ME137" s="16">
        <v>269150</v>
      </c>
      <c r="MF137" s="16">
        <v>0</v>
      </c>
      <c r="MG137" s="16">
        <v>59669</v>
      </c>
      <c r="MH137" s="16">
        <v>461</v>
      </c>
      <c r="MI137" s="16">
        <v>0</v>
      </c>
      <c r="MJ137" s="16">
        <v>6030320</v>
      </c>
      <c r="MK137" s="16">
        <v>621913565</v>
      </c>
      <c r="ML137" s="16">
        <v>0.67</v>
      </c>
      <c r="MM137" s="16">
        <v>416682</v>
      </c>
      <c r="MN137" s="16">
        <v>0.03</v>
      </c>
      <c r="MO137" s="16">
        <v>8971655</v>
      </c>
      <c r="MP137" s="16">
        <v>269150</v>
      </c>
      <c r="MQ137" s="16">
        <v>416682</v>
      </c>
      <c r="MR137" s="16">
        <v>269150</v>
      </c>
      <c r="MS137" s="16">
        <v>147532</v>
      </c>
      <c r="MT137" s="17">
        <v>0.03</v>
      </c>
      <c r="MU137" s="17">
        <v>0</v>
      </c>
      <c r="MV137" s="17">
        <v>0</v>
      </c>
      <c r="MW137" s="17">
        <v>0</v>
      </c>
      <c r="MX137" s="17">
        <v>0.03</v>
      </c>
      <c r="MY137" s="17">
        <v>0.06</v>
      </c>
      <c r="MZ137" s="16">
        <v>269150</v>
      </c>
      <c r="NA137" s="16">
        <v>0</v>
      </c>
      <c r="NB137" s="18">
        <v>0</v>
      </c>
      <c r="NC137" s="16">
        <v>0</v>
      </c>
      <c r="ND137" s="17">
        <v>269150</v>
      </c>
      <c r="NE137" s="16">
        <v>1731458</v>
      </c>
      <c r="NF137" s="16">
        <v>0</v>
      </c>
      <c r="NG137" s="16">
        <v>205231</v>
      </c>
      <c r="NH137" s="16">
        <v>0</v>
      </c>
      <c r="NI137" s="16">
        <v>0</v>
      </c>
      <c r="NJ137" s="17">
        <v>0</v>
      </c>
      <c r="NK137" s="17">
        <v>0</v>
      </c>
    </row>
    <row r="138" spans="1:375" x14ac:dyDescent="0.55000000000000004">
      <c r="A138" s="13" t="s">
        <v>1177</v>
      </c>
      <c r="B138" s="13" t="s">
        <v>1193</v>
      </c>
      <c r="C138" s="13" t="s">
        <v>264</v>
      </c>
      <c r="D138" s="13" t="s">
        <v>265</v>
      </c>
      <c r="E138" s="14">
        <v>411.8</v>
      </c>
      <c r="F138" s="15">
        <v>0</v>
      </c>
      <c r="G138" s="16">
        <v>7490</v>
      </c>
      <c r="H138" s="16">
        <v>0</v>
      </c>
      <c r="I138" s="16">
        <v>6553</v>
      </c>
      <c r="J138" s="15">
        <v>0</v>
      </c>
      <c r="K138" s="16">
        <v>0</v>
      </c>
      <c r="L138" s="16">
        <v>7490</v>
      </c>
      <c r="M138" s="16">
        <v>222</v>
      </c>
      <c r="N138" s="16">
        <v>7712</v>
      </c>
      <c r="O138" s="17">
        <v>630.58000000000004</v>
      </c>
      <c r="P138" s="17">
        <v>41.87</v>
      </c>
      <c r="Q138" s="14">
        <v>411.8</v>
      </c>
      <c r="R138" s="17">
        <v>453.67</v>
      </c>
      <c r="S138" s="17">
        <v>0.56999999999999995</v>
      </c>
      <c r="T138" s="17">
        <v>454.24</v>
      </c>
      <c r="U138" s="15">
        <v>18.52</v>
      </c>
      <c r="V138" s="15">
        <v>1.79</v>
      </c>
      <c r="W138" s="15">
        <f>Data_AidAndLevy4[[#This Row],[L310]]*Data_AidAndLevy4[[#This Row],[L203]]</f>
        <v>13804.48</v>
      </c>
      <c r="X138" s="17">
        <v>0.21</v>
      </c>
      <c r="Y138" s="17">
        <f>Data_AidAndLevy4[[#This Row],[L311]]*Data_AidAndLevy4[[#This Row],[L203]]</f>
        <v>1619.52</v>
      </c>
      <c r="Z138" s="15">
        <v>0</v>
      </c>
      <c r="AA138" s="15">
        <v>20.52</v>
      </c>
      <c r="AB138" s="17">
        <v>453.67</v>
      </c>
      <c r="AC138" s="15">
        <v>474.19</v>
      </c>
      <c r="AD138" s="17">
        <v>41.87</v>
      </c>
      <c r="AE138" s="15">
        <v>432.32</v>
      </c>
      <c r="AF138" s="16">
        <v>7712</v>
      </c>
      <c r="AG138" s="14">
        <v>411.8</v>
      </c>
      <c r="AH138" s="16">
        <v>3175802</v>
      </c>
      <c r="AI138" s="16">
        <v>3064159</v>
      </c>
      <c r="AJ138" s="17">
        <v>1.01</v>
      </c>
      <c r="AK138" s="16">
        <v>3094801</v>
      </c>
      <c r="AL138" s="16">
        <v>3175802</v>
      </c>
      <c r="AM138" s="16">
        <v>0</v>
      </c>
      <c r="AN138" s="16">
        <v>7712</v>
      </c>
      <c r="AO138" s="15">
        <v>20.52</v>
      </c>
      <c r="AP138" s="16">
        <v>158250</v>
      </c>
      <c r="AQ138" s="16">
        <v>7712</v>
      </c>
      <c r="AR138" s="17">
        <v>41.87</v>
      </c>
      <c r="AS138" s="16">
        <v>322901</v>
      </c>
      <c r="AT138" s="17">
        <v>649.65</v>
      </c>
      <c r="AU138" s="14">
        <v>411.8</v>
      </c>
      <c r="AV138" s="16">
        <v>267526</v>
      </c>
      <c r="AW138" s="16">
        <v>257970</v>
      </c>
      <c r="AX138" s="16">
        <v>267526</v>
      </c>
      <c r="AY138" s="16">
        <v>0</v>
      </c>
      <c r="AZ138" s="16">
        <v>267526</v>
      </c>
      <c r="BA138" s="16">
        <v>267526</v>
      </c>
      <c r="BB138" s="17">
        <v>57.63</v>
      </c>
      <c r="BC138" s="14">
        <v>411.8</v>
      </c>
      <c r="BD138" s="16">
        <v>23732</v>
      </c>
      <c r="BE138" s="16">
        <v>22693</v>
      </c>
      <c r="BF138" s="16">
        <v>23732</v>
      </c>
      <c r="BG138" s="16">
        <v>0</v>
      </c>
      <c r="BH138" s="16">
        <v>23732</v>
      </c>
      <c r="BI138" s="16">
        <v>23732</v>
      </c>
      <c r="BJ138" s="17">
        <v>66.28</v>
      </c>
      <c r="BK138" s="14">
        <v>411.8</v>
      </c>
      <c r="BL138" s="16">
        <v>27294</v>
      </c>
      <c r="BM138" s="16">
        <v>26154</v>
      </c>
      <c r="BN138" s="16">
        <v>27294</v>
      </c>
      <c r="BO138" s="16">
        <v>0</v>
      </c>
      <c r="BP138" s="16">
        <v>27294</v>
      </c>
      <c r="BQ138" s="16">
        <v>27294</v>
      </c>
      <c r="BR138" s="17">
        <v>368.53</v>
      </c>
      <c r="BS138" s="14">
        <v>411.8</v>
      </c>
      <c r="BT138" s="16">
        <v>151761</v>
      </c>
      <c r="BU138" s="16">
        <v>146376</v>
      </c>
      <c r="BV138" s="16">
        <v>151761</v>
      </c>
      <c r="BW138" s="16">
        <v>0</v>
      </c>
      <c r="BX138" s="16">
        <v>151761</v>
      </c>
      <c r="BY138" s="16">
        <v>151761</v>
      </c>
      <c r="BZ138" s="17">
        <v>337.26</v>
      </c>
      <c r="CA138" s="17">
        <v>453.67</v>
      </c>
      <c r="CB138" s="16">
        <v>153005</v>
      </c>
      <c r="CC138" s="16">
        <v>148487</v>
      </c>
      <c r="CD138" s="16">
        <v>4667</v>
      </c>
      <c r="CE138" s="16">
        <v>153154</v>
      </c>
      <c r="CF138" s="16">
        <v>153005</v>
      </c>
      <c r="CG138" s="16">
        <v>149</v>
      </c>
      <c r="CH138" s="14">
        <v>411.8</v>
      </c>
      <c r="CI138" s="16">
        <v>0</v>
      </c>
      <c r="CJ138" s="14">
        <v>0</v>
      </c>
      <c r="CK138" s="16">
        <v>412</v>
      </c>
      <c r="CL138" s="17">
        <v>62.47</v>
      </c>
      <c r="CM138" s="16">
        <v>25738</v>
      </c>
      <c r="CN138" s="16">
        <v>412</v>
      </c>
      <c r="CO138" s="17">
        <v>69.650000000000006</v>
      </c>
      <c r="CP138" s="16">
        <v>28696</v>
      </c>
      <c r="CQ138" s="17">
        <v>0.56999999999999995</v>
      </c>
      <c r="CR138" s="17">
        <v>337.26</v>
      </c>
      <c r="CS138" s="16">
        <v>192</v>
      </c>
      <c r="CT138" s="17">
        <v>41.7</v>
      </c>
      <c r="CU138" s="17">
        <v>453.67</v>
      </c>
      <c r="CV138" s="16">
        <v>18918</v>
      </c>
      <c r="CW138" s="16">
        <v>18451</v>
      </c>
      <c r="CX138" s="16">
        <v>18918</v>
      </c>
      <c r="CY138" s="16">
        <v>0</v>
      </c>
      <c r="CZ138" s="16">
        <v>18918</v>
      </c>
      <c r="DA138" s="16">
        <v>18918</v>
      </c>
      <c r="DB138" s="17">
        <v>4.8</v>
      </c>
      <c r="DC138" s="17">
        <v>453.67</v>
      </c>
      <c r="DD138" s="16">
        <v>2178</v>
      </c>
      <c r="DE138" s="16">
        <v>2122</v>
      </c>
      <c r="DF138" s="16">
        <v>2178</v>
      </c>
      <c r="DG138" s="16">
        <v>0</v>
      </c>
      <c r="DH138" s="16">
        <v>2178</v>
      </c>
      <c r="DI138" s="16">
        <v>2178</v>
      </c>
      <c r="DJ138" s="16">
        <v>3175802</v>
      </c>
      <c r="DK138" s="16">
        <v>0</v>
      </c>
      <c r="DL138" s="16">
        <v>158250</v>
      </c>
      <c r="DM138" s="16">
        <v>322901</v>
      </c>
      <c r="DN138" s="16">
        <v>267526</v>
      </c>
      <c r="DO138" s="16">
        <v>23732</v>
      </c>
      <c r="DP138" s="16">
        <v>27294</v>
      </c>
      <c r="DQ138" s="16">
        <v>151761</v>
      </c>
      <c r="DR138" s="16">
        <v>153005</v>
      </c>
      <c r="DS138" s="16">
        <v>149</v>
      </c>
      <c r="DT138" s="16">
        <v>25738</v>
      </c>
      <c r="DU138" s="16">
        <v>28696</v>
      </c>
      <c r="DV138" s="16">
        <v>192</v>
      </c>
      <c r="DW138" s="16">
        <v>18918</v>
      </c>
      <c r="DX138" s="16">
        <v>2178</v>
      </c>
      <c r="DY138" s="16">
        <v>31368</v>
      </c>
      <c r="DZ138" s="16">
        <v>154219</v>
      </c>
      <c r="EA138" s="16">
        <v>0</v>
      </c>
      <c r="EB138" s="16">
        <v>4478993</v>
      </c>
      <c r="EC138" s="16">
        <v>334702174</v>
      </c>
      <c r="ED138" s="18">
        <v>5.4</v>
      </c>
      <c r="EE138" s="16">
        <v>1807392</v>
      </c>
      <c r="EF138" s="16">
        <v>17592</v>
      </c>
      <c r="EG138" s="16">
        <v>17326</v>
      </c>
      <c r="EH138" s="16">
        <v>266</v>
      </c>
      <c r="EI138" s="16">
        <v>1807392</v>
      </c>
      <c r="EJ138" s="16">
        <v>1807658</v>
      </c>
      <c r="EK138" s="16">
        <v>75883874</v>
      </c>
      <c r="EL138" s="16">
        <v>72345926</v>
      </c>
      <c r="EM138" s="16">
        <v>3537948</v>
      </c>
      <c r="EN138" s="18">
        <v>5.4</v>
      </c>
      <c r="EO138" s="16">
        <v>19105</v>
      </c>
      <c r="EP138" s="16">
        <v>0</v>
      </c>
      <c r="EQ138" s="16">
        <v>0</v>
      </c>
      <c r="ER138" s="16">
        <v>0</v>
      </c>
      <c r="ES138" s="16">
        <v>19105</v>
      </c>
      <c r="ET138" s="16">
        <v>19105</v>
      </c>
      <c r="EU138" s="16">
        <v>1807658</v>
      </c>
      <c r="EV138" s="16">
        <v>1826763</v>
      </c>
      <c r="EW138" s="16">
        <v>6749</v>
      </c>
      <c r="EX138" s="15">
        <v>432.32</v>
      </c>
      <c r="EY138" s="16">
        <v>2917728</v>
      </c>
      <c r="EZ138" s="16">
        <v>6749</v>
      </c>
      <c r="FA138" s="17">
        <v>41.87</v>
      </c>
      <c r="FB138" s="16">
        <v>282581</v>
      </c>
      <c r="FC138" s="16">
        <v>264</v>
      </c>
      <c r="FD138" s="17">
        <v>454.24</v>
      </c>
      <c r="FE138" s="16">
        <v>119919</v>
      </c>
      <c r="FF138" s="16">
        <v>18918</v>
      </c>
      <c r="FG138" s="16">
        <v>2178</v>
      </c>
      <c r="FH138" s="16">
        <v>141015</v>
      </c>
      <c r="FI138" s="16">
        <v>2917728</v>
      </c>
      <c r="FJ138" s="16">
        <v>282581</v>
      </c>
      <c r="FK138" s="16">
        <v>0</v>
      </c>
      <c r="FL138" s="16">
        <v>267526</v>
      </c>
      <c r="FM138" s="16">
        <v>23732</v>
      </c>
      <c r="FN138" s="16">
        <v>27294</v>
      </c>
      <c r="FO138" s="16">
        <v>151761</v>
      </c>
      <c r="FP138" s="16">
        <v>3811637</v>
      </c>
      <c r="FQ138" s="16">
        <v>1826763</v>
      </c>
      <c r="FR138" s="16">
        <v>1984874</v>
      </c>
      <c r="FS138" s="15">
        <v>474.19</v>
      </c>
      <c r="FT138" s="16">
        <v>300</v>
      </c>
      <c r="FU138" s="16">
        <v>142257</v>
      </c>
      <c r="FV138" s="16">
        <v>1984874</v>
      </c>
      <c r="FW138" s="16">
        <v>0</v>
      </c>
      <c r="FX138" s="14">
        <v>13</v>
      </c>
      <c r="FY138" s="16">
        <v>7635</v>
      </c>
      <c r="FZ138" s="16">
        <v>99255</v>
      </c>
      <c r="GA138" s="14">
        <v>0</v>
      </c>
      <c r="GB138" s="16">
        <v>7413</v>
      </c>
      <c r="GC138" s="16">
        <v>0</v>
      </c>
      <c r="GD138" s="16">
        <v>99255</v>
      </c>
      <c r="GE138" s="16">
        <v>99255</v>
      </c>
      <c r="GF138" s="16">
        <v>4478993</v>
      </c>
      <c r="GG138" s="16">
        <v>3811637</v>
      </c>
      <c r="GH138" s="16">
        <v>0</v>
      </c>
      <c r="GI138" s="16">
        <v>667356</v>
      </c>
      <c r="GJ138" s="16">
        <v>334702174</v>
      </c>
      <c r="GK138" s="16">
        <v>331306910</v>
      </c>
      <c r="GL138" s="16">
        <v>3395264</v>
      </c>
      <c r="GM138" s="16">
        <v>331306910</v>
      </c>
      <c r="GN138" s="18">
        <v>1.0200000000000001E-2</v>
      </c>
      <c r="GO138" s="16">
        <v>7810</v>
      </c>
      <c r="GP138" s="16">
        <v>80</v>
      </c>
      <c r="GQ138" s="16">
        <v>7810</v>
      </c>
      <c r="GR138" s="16">
        <v>80</v>
      </c>
      <c r="GS138" s="16">
        <v>7730</v>
      </c>
      <c r="GT138" s="16">
        <v>886</v>
      </c>
      <c r="GU138" s="16">
        <v>685</v>
      </c>
      <c r="GV138" s="16">
        <v>201</v>
      </c>
      <c r="GW138" s="15">
        <v>474.19</v>
      </c>
      <c r="GX138" s="16">
        <v>95312</v>
      </c>
      <c r="GY138" s="15">
        <v>474.19</v>
      </c>
      <c r="GZ138" s="16">
        <v>10</v>
      </c>
      <c r="HA138" s="16">
        <v>4742</v>
      </c>
      <c r="HB138" s="15">
        <v>474.19</v>
      </c>
      <c r="HC138" s="16">
        <v>7635</v>
      </c>
      <c r="HD138" s="15">
        <v>0.11600000000000001</v>
      </c>
      <c r="HE138" s="16">
        <v>420132</v>
      </c>
      <c r="HF138" s="16">
        <v>95312</v>
      </c>
      <c r="HG138" s="16">
        <v>4742</v>
      </c>
      <c r="HH138" s="16">
        <v>320078</v>
      </c>
      <c r="HI138" s="16">
        <v>334702174</v>
      </c>
      <c r="HJ138" s="18">
        <v>0.95630999999999999</v>
      </c>
      <c r="HK138" s="18">
        <v>1.9617800000000001</v>
      </c>
      <c r="HL138" s="18">
        <v>0</v>
      </c>
      <c r="HM138" s="16">
        <v>334702174</v>
      </c>
      <c r="HN138" s="16">
        <v>0</v>
      </c>
      <c r="HO138" s="16">
        <v>7635</v>
      </c>
      <c r="HP138" s="17">
        <v>0</v>
      </c>
      <c r="HQ138" s="16">
        <v>0</v>
      </c>
      <c r="HR138" s="15">
        <v>474.19</v>
      </c>
      <c r="HS138" s="16">
        <v>0</v>
      </c>
      <c r="HT138" s="16">
        <v>667356</v>
      </c>
      <c r="HU138" s="16">
        <v>7730</v>
      </c>
      <c r="HV138" s="16">
        <v>0</v>
      </c>
      <c r="HW138" s="16">
        <v>0</v>
      </c>
      <c r="HX138" s="16">
        <v>31368</v>
      </c>
      <c r="HY138" s="16">
        <v>95312</v>
      </c>
      <c r="HZ138" s="16">
        <v>4742</v>
      </c>
      <c r="IA138" s="16">
        <v>0</v>
      </c>
      <c r="IB138" s="16">
        <v>0</v>
      </c>
      <c r="IC138" s="16">
        <v>590940</v>
      </c>
      <c r="ID138" s="16">
        <v>1984874</v>
      </c>
      <c r="IE138" s="16">
        <v>0</v>
      </c>
      <c r="IF138" s="16">
        <v>7730</v>
      </c>
      <c r="IG138" s="16">
        <v>0</v>
      </c>
      <c r="IH138" s="16">
        <v>0</v>
      </c>
      <c r="II138" s="16">
        <v>31368</v>
      </c>
      <c r="IJ138" s="16">
        <v>95312</v>
      </c>
      <c r="IK138" s="16">
        <v>4742</v>
      </c>
      <c r="IL138" s="16">
        <v>0</v>
      </c>
      <c r="IM138" s="16">
        <v>0</v>
      </c>
      <c r="IN138" s="16">
        <v>0</v>
      </c>
      <c r="IO138" s="16">
        <v>99255</v>
      </c>
      <c r="IP138" s="16">
        <v>2160545</v>
      </c>
      <c r="IQ138" s="16">
        <v>3175802</v>
      </c>
      <c r="IR138" s="16">
        <v>0</v>
      </c>
      <c r="IS138" s="16">
        <v>3175802</v>
      </c>
      <c r="IT138" s="19">
        <v>0.1</v>
      </c>
      <c r="IU138" s="16">
        <v>317580</v>
      </c>
      <c r="IV138" s="16">
        <v>334702174</v>
      </c>
      <c r="IW138" s="14">
        <v>411.8</v>
      </c>
      <c r="IX138" s="16">
        <v>812778</v>
      </c>
      <c r="IY138" s="16">
        <v>416026</v>
      </c>
      <c r="IZ138" s="16">
        <v>812778</v>
      </c>
      <c r="JA138" s="17">
        <v>0.25</v>
      </c>
      <c r="JB138" s="19">
        <v>0.128</v>
      </c>
      <c r="JC138" s="16">
        <v>317580</v>
      </c>
      <c r="JD138" s="16">
        <v>40650</v>
      </c>
      <c r="JE138" s="17">
        <v>0</v>
      </c>
      <c r="JF138" s="16">
        <v>3176325</v>
      </c>
      <c r="JG138" s="16">
        <v>0</v>
      </c>
      <c r="JH138" s="16">
        <v>317580</v>
      </c>
      <c r="JI138" s="16">
        <v>40650</v>
      </c>
      <c r="JJ138" s="16">
        <v>0</v>
      </c>
      <c r="JK138" s="16">
        <v>276930</v>
      </c>
      <c r="JL138" s="16">
        <v>40650</v>
      </c>
      <c r="JM138" s="18">
        <v>0</v>
      </c>
      <c r="JN138" s="16">
        <v>0</v>
      </c>
      <c r="JO138" s="16">
        <v>0</v>
      </c>
      <c r="JP138" s="16">
        <v>276930</v>
      </c>
      <c r="JQ138" s="16">
        <v>276930</v>
      </c>
      <c r="JR138" s="16">
        <v>3175802</v>
      </c>
      <c r="JS138" s="19">
        <v>0</v>
      </c>
      <c r="JT138" s="16">
        <v>0</v>
      </c>
      <c r="JU138" s="17">
        <v>0</v>
      </c>
      <c r="JV138" s="16">
        <v>3176325</v>
      </c>
      <c r="JW138" s="16">
        <v>0</v>
      </c>
      <c r="JX138" s="16">
        <v>0</v>
      </c>
      <c r="JY138" s="16">
        <v>0</v>
      </c>
      <c r="JZ138" s="16">
        <v>0</v>
      </c>
      <c r="KA138" s="16">
        <v>6155</v>
      </c>
      <c r="KB138" s="16">
        <v>6062</v>
      </c>
      <c r="KC138" s="16">
        <v>93</v>
      </c>
      <c r="KD138" s="16">
        <v>590940</v>
      </c>
      <c r="KE138" s="16">
        <v>93</v>
      </c>
      <c r="KF138" s="16">
        <v>590847</v>
      </c>
      <c r="KG138" s="16">
        <v>266</v>
      </c>
      <c r="KH138" s="16">
        <v>93</v>
      </c>
      <c r="KI138" s="16">
        <v>359</v>
      </c>
      <c r="KJ138" s="16">
        <v>1807392</v>
      </c>
      <c r="KK138" s="16">
        <v>590847</v>
      </c>
      <c r="KL138" s="18">
        <v>2398239</v>
      </c>
      <c r="KM138" s="16">
        <v>276930</v>
      </c>
      <c r="KN138" s="16">
        <v>0</v>
      </c>
      <c r="KO138" s="16">
        <v>0</v>
      </c>
      <c r="KP138" s="16">
        <v>0</v>
      </c>
      <c r="KQ138" s="16">
        <v>2675169</v>
      </c>
      <c r="KR138" s="16">
        <v>0</v>
      </c>
      <c r="KS138" s="16">
        <v>0</v>
      </c>
      <c r="KT138" s="16">
        <v>0</v>
      </c>
      <c r="KU138" s="16">
        <v>2675169</v>
      </c>
      <c r="KV138" s="16">
        <v>276930</v>
      </c>
      <c r="KW138" s="16">
        <v>2398239</v>
      </c>
      <c r="KX138" s="16">
        <v>334702174</v>
      </c>
      <c r="KY138" s="16">
        <v>7.1652899999999997</v>
      </c>
      <c r="KZ138" s="16">
        <v>276930</v>
      </c>
      <c r="LA138" s="16">
        <v>336606144</v>
      </c>
      <c r="LB138" s="16">
        <v>0.82271000000000005</v>
      </c>
      <c r="LC138" s="16">
        <v>7.1652899999999997</v>
      </c>
      <c r="LD138" s="16">
        <v>7.9880000000000004</v>
      </c>
      <c r="LE138" s="16">
        <v>153005</v>
      </c>
      <c r="LF138" s="16">
        <v>149</v>
      </c>
      <c r="LG138" s="16">
        <v>25738</v>
      </c>
      <c r="LH138" s="16">
        <v>28696</v>
      </c>
      <c r="LI138" s="16">
        <v>192</v>
      </c>
      <c r="LJ138" s="16">
        <v>18918</v>
      </c>
      <c r="LK138" s="16">
        <v>2178</v>
      </c>
      <c r="LL138" s="16">
        <v>31368</v>
      </c>
      <c r="LM138" s="16">
        <v>197508</v>
      </c>
      <c r="LN138" s="16">
        <v>2160545</v>
      </c>
      <c r="LO138" s="18">
        <v>197508</v>
      </c>
      <c r="LP138" s="16">
        <v>1963037</v>
      </c>
      <c r="LQ138" s="16">
        <v>4478993</v>
      </c>
      <c r="LR138" s="18">
        <v>0</v>
      </c>
      <c r="LS138" s="18">
        <v>0</v>
      </c>
      <c r="LT138" s="18">
        <v>276930</v>
      </c>
      <c r="LU138" s="16">
        <v>0</v>
      </c>
      <c r="LV138" s="16">
        <v>99255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2675169</v>
      </c>
      <c r="MC138" s="16">
        <v>99255</v>
      </c>
      <c r="MD138" s="16">
        <v>0</v>
      </c>
      <c r="ME138" s="16">
        <v>0</v>
      </c>
      <c r="MF138" s="16">
        <v>0</v>
      </c>
      <c r="MG138" s="16">
        <v>19105</v>
      </c>
      <c r="MH138" s="16">
        <v>359</v>
      </c>
      <c r="MI138" s="16">
        <v>0</v>
      </c>
      <c r="MJ138" s="16">
        <v>2793888</v>
      </c>
      <c r="MK138" s="16">
        <v>336606144</v>
      </c>
      <c r="ML138" s="16">
        <v>1.34</v>
      </c>
      <c r="MM138" s="16">
        <v>451052</v>
      </c>
      <c r="MN138" s="16">
        <v>0</v>
      </c>
      <c r="MO138" s="16">
        <v>3176325</v>
      </c>
      <c r="MP138" s="16">
        <v>0</v>
      </c>
      <c r="MQ138" s="16">
        <v>451052</v>
      </c>
      <c r="MR138" s="16">
        <v>0</v>
      </c>
      <c r="MS138" s="16">
        <v>451052</v>
      </c>
      <c r="MT138" s="17">
        <v>0</v>
      </c>
      <c r="MU138" s="17">
        <v>0</v>
      </c>
      <c r="MV138" s="17">
        <v>0</v>
      </c>
      <c r="MW138" s="17">
        <v>0</v>
      </c>
      <c r="MX138" s="17">
        <v>0</v>
      </c>
      <c r="MY138" s="17">
        <v>0</v>
      </c>
      <c r="MZ138" s="16">
        <v>0</v>
      </c>
      <c r="NA138" s="16">
        <v>0</v>
      </c>
      <c r="NB138" s="18">
        <v>0</v>
      </c>
      <c r="NC138" s="16">
        <v>0</v>
      </c>
      <c r="ND138" s="17">
        <v>0</v>
      </c>
      <c r="NE138" s="16">
        <v>350000</v>
      </c>
      <c r="NF138" s="16">
        <v>0</v>
      </c>
      <c r="NG138" s="16">
        <v>111080</v>
      </c>
      <c r="NH138" s="16">
        <v>0</v>
      </c>
      <c r="NI138" s="16">
        <v>0</v>
      </c>
      <c r="NJ138" s="17">
        <v>0</v>
      </c>
      <c r="NK138" s="17">
        <v>905838</v>
      </c>
    </row>
    <row r="139" spans="1:375" x14ac:dyDescent="0.55000000000000004">
      <c r="A139" s="13" t="s">
        <v>1177</v>
      </c>
      <c r="B139" s="13" t="s">
        <v>1177</v>
      </c>
      <c r="C139" s="13" t="s">
        <v>266</v>
      </c>
      <c r="D139" s="13" t="s">
        <v>267</v>
      </c>
      <c r="E139" s="14">
        <v>714.7</v>
      </c>
      <c r="F139" s="15">
        <v>-1.0189999999999999</v>
      </c>
      <c r="G139" s="16">
        <v>7553</v>
      </c>
      <c r="H139" s="16">
        <v>-7697</v>
      </c>
      <c r="I139" s="16">
        <v>6553</v>
      </c>
      <c r="J139" s="15">
        <v>-1.0189999999999999</v>
      </c>
      <c r="K139" s="16">
        <v>-6678</v>
      </c>
      <c r="L139" s="16">
        <v>7553</v>
      </c>
      <c r="M139" s="16">
        <v>222</v>
      </c>
      <c r="N139" s="16">
        <v>7775</v>
      </c>
      <c r="O139" s="17">
        <v>682.33</v>
      </c>
      <c r="P139" s="17">
        <v>83.49</v>
      </c>
      <c r="Q139" s="14">
        <v>714.7</v>
      </c>
      <c r="R139" s="17">
        <v>798.19</v>
      </c>
      <c r="S139" s="17">
        <v>1.01</v>
      </c>
      <c r="T139" s="17">
        <v>799.2</v>
      </c>
      <c r="U139" s="15">
        <v>17.78</v>
      </c>
      <c r="V139" s="15">
        <v>2.593</v>
      </c>
      <c r="W139" s="15">
        <f>Data_AidAndLevy4[[#This Row],[L310]]*Data_AidAndLevy4[[#This Row],[L203]]</f>
        <v>20160.575000000001</v>
      </c>
      <c r="X139" s="17">
        <v>1.99</v>
      </c>
      <c r="Y139" s="17">
        <f>Data_AidAndLevy4[[#This Row],[L311]]*Data_AidAndLevy4[[#This Row],[L203]]</f>
        <v>15472.25</v>
      </c>
      <c r="Z139" s="15">
        <v>0</v>
      </c>
      <c r="AA139" s="15">
        <v>22.363</v>
      </c>
      <c r="AB139" s="17">
        <v>798.19</v>
      </c>
      <c r="AC139" s="15">
        <v>820.553</v>
      </c>
      <c r="AD139" s="17">
        <v>83.49</v>
      </c>
      <c r="AE139" s="15">
        <v>737.06299999999999</v>
      </c>
      <c r="AF139" s="16">
        <v>7775</v>
      </c>
      <c r="AG139" s="14">
        <v>714.7</v>
      </c>
      <c r="AH139" s="16">
        <v>5556793</v>
      </c>
      <c r="AI139" s="16">
        <v>5122445</v>
      </c>
      <c r="AJ139" s="17">
        <v>1.01</v>
      </c>
      <c r="AK139" s="16">
        <v>5173669</v>
      </c>
      <c r="AL139" s="16">
        <v>5556793</v>
      </c>
      <c r="AM139" s="16">
        <v>0</v>
      </c>
      <c r="AN139" s="16">
        <v>7775</v>
      </c>
      <c r="AO139" s="15">
        <v>22.363</v>
      </c>
      <c r="AP139" s="16">
        <v>173872</v>
      </c>
      <c r="AQ139" s="16">
        <v>7775</v>
      </c>
      <c r="AR139" s="17">
        <v>83.49</v>
      </c>
      <c r="AS139" s="16">
        <v>649135</v>
      </c>
      <c r="AT139" s="17">
        <v>701.4</v>
      </c>
      <c r="AU139" s="14">
        <v>714.7</v>
      </c>
      <c r="AV139" s="16">
        <v>501291</v>
      </c>
      <c r="AW139" s="16">
        <v>462756</v>
      </c>
      <c r="AX139" s="16">
        <v>501291</v>
      </c>
      <c r="AY139" s="16">
        <v>0</v>
      </c>
      <c r="AZ139" s="16">
        <v>501291</v>
      </c>
      <c r="BA139" s="16">
        <v>501291</v>
      </c>
      <c r="BB139" s="17">
        <v>79.400000000000006</v>
      </c>
      <c r="BC139" s="14">
        <v>714.7</v>
      </c>
      <c r="BD139" s="16">
        <v>56747</v>
      </c>
      <c r="BE139" s="16">
        <v>52384</v>
      </c>
      <c r="BF139" s="16">
        <v>56747</v>
      </c>
      <c r="BG139" s="16">
        <v>0</v>
      </c>
      <c r="BH139" s="16">
        <v>56747</v>
      </c>
      <c r="BI139" s="16">
        <v>56747</v>
      </c>
      <c r="BJ139" s="17">
        <v>64.45</v>
      </c>
      <c r="BK139" s="14">
        <v>714.7</v>
      </c>
      <c r="BL139" s="16">
        <v>46062</v>
      </c>
      <c r="BM139" s="16">
        <v>42116</v>
      </c>
      <c r="BN139" s="16">
        <v>46062</v>
      </c>
      <c r="BO139" s="16">
        <v>0</v>
      </c>
      <c r="BP139" s="16">
        <v>46062</v>
      </c>
      <c r="BQ139" s="16">
        <v>46062</v>
      </c>
      <c r="BR139" s="17">
        <v>368.53</v>
      </c>
      <c r="BS139" s="14">
        <v>714.7</v>
      </c>
      <c r="BT139" s="16">
        <v>263388</v>
      </c>
      <c r="BU139" s="16">
        <v>242660</v>
      </c>
      <c r="BV139" s="16">
        <v>263388</v>
      </c>
      <c r="BW139" s="16">
        <v>0</v>
      </c>
      <c r="BX139" s="16">
        <v>263388</v>
      </c>
      <c r="BY139" s="16">
        <v>263388</v>
      </c>
      <c r="BZ139" s="17">
        <v>337.26</v>
      </c>
      <c r="CA139" s="17">
        <v>798.19</v>
      </c>
      <c r="CB139" s="16">
        <v>269198</v>
      </c>
      <c r="CC139" s="16">
        <v>247060</v>
      </c>
      <c r="CD139" s="16">
        <v>0</v>
      </c>
      <c r="CE139" s="16">
        <v>247060</v>
      </c>
      <c r="CF139" s="16">
        <v>269198</v>
      </c>
      <c r="CG139" s="16">
        <v>0</v>
      </c>
      <c r="CH139" s="14">
        <v>714.7</v>
      </c>
      <c r="CI139" s="16">
        <v>21</v>
      </c>
      <c r="CJ139" s="14">
        <v>0</v>
      </c>
      <c r="CK139" s="16">
        <v>736</v>
      </c>
      <c r="CL139" s="17">
        <v>62.47</v>
      </c>
      <c r="CM139" s="16">
        <v>45978</v>
      </c>
      <c r="CN139" s="16">
        <v>736</v>
      </c>
      <c r="CO139" s="17">
        <v>69.650000000000006</v>
      </c>
      <c r="CP139" s="16">
        <v>51262</v>
      </c>
      <c r="CQ139" s="17">
        <v>1.01</v>
      </c>
      <c r="CR139" s="17">
        <v>337.26</v>
      </c>
      <c r="CS139" s="16">
        <v>341</v>
      </c>
      <c r="CT139" s="17">
        <v>41.7</v>
      </c>
      <c r="CU139" s="17">
        <v>798.19</v>
      </c>
      <c r="CV139" s="16">
        <v>33285</v>
      </c>
      <c r="CW139" s="16">
        <v>30700</v>
      </c>
      <c r="CX139" s="16">
        <v>33285</v>
      </c>
      <c r="CY139" s="16">
        <v>0</v>
      </c>
      <c r="CZ139" s="16">
        <v>33285</v>
      </c>
      <c r="DA139" s="16">
        <v>33285</v>
      </c>
      <c r="DB139" s="17">
        <v>4.8</v>
      </c>
      <c r="DC139" s="17">
        <v>798.19</v>
      </c>
      <c r="DD139" s="16">
        <v>3831</v>
      </c>
      <c r="DE139" s="16">
        <v>3530</v>
      </c>
      <c r="DF139" s="16">
        <v>3831</v>
      </c>
      <c r="DG139" s="16">
        <v>0</v>
      </c>
      <c r="DH139" s="16">
        <v>3831</v>
      </c>
      <c r="DI139" s="16">
        <v>3831</v>
      </c>
      <c r="DJ139" s="16">
        <v>5556793</v>
      </c>
      <c r="DK139" s="16">
        <v>0</v>
      </c>
      <c r="DL139" s="16">
        <v>173872</v>
      </c>
      <c r="DM139" s="16">
        <v>649135</v>
      </c>
      <c r="DN139" s="16">
        <v>501291</v>
      </c>
      <c r="DO139" s="16">
        <v>56747</v>
      </c>
      <c r="DP139" s="16">
        <v>46062</v>
      </c>
      <c r="DQ139" s="16">
        <v>263388</v>
      </c>
      <c r="DR139" s="16">
        <v>269198</v>
      </c>
      <c r="DS139" s="16">
        <v>0</v>
      </c>
      <c r="DT139" s="16">
        <v>45978</v>
      </c>
      <c r="DU139" s="16">
        <v>51262</v>
      </c>
      <c r="DV139" s="16">
        <v>341</v>
      </c>
      <c r="DW139" s="16">
        <v>33285</v>
      </c>
      <c r="DX139" s="16">
        <v>3831</v>
      </c>
      <c r="DY139" s="16">
        <v>45362</v>
      </c>
      <c r="DZ139" s="16">
        <v>237518</v>
      </c>
      <c r="EA139" s="16">
        <v>-7697</v>
      </c>
      <c r="EB139" s="16">
        <v>7835642</v>
      </c>
      <c r="EC139" s="16">
        <v>215348920</v>
      </c>
      <c r="ED139" s="18">
        <v>5.4</v>
      </c>
      <c r="EE139" s="16">
        <v>1162884</v>
      </c>
      <c r="EF139" s="16">
        <v>9114</v>
      </c>
      <c r="EG139" s="16">
        <v>9277</v>
      </c>
      <c r="EH139" s="16">
        <v>-163</v>
      </c>
      <c r="EI139" s="16">
        <v>1162884</v>
      </c>
      <c r="EJ139" s="16">
        <v>1162721</v>
      </c>
      <c r="EK139" s="16">
        <v>50157918</v>
      </c>
      <c r="EL139" s="16">
        <v>45013220</v>
      </c>
      <c r="EM139" s="16">
        <v>5144698</v>
      </c>
      <c r="EN139" s="18">
        <v>5.4</v>
      </c>
      <c r="EO139" s="16">
        <v>27781</v>
      </c>
      <c r="EP139" s="16">
        <v>0</v>
      </c>
      <c r="EQ139" s="16">
        <v>0</v>
      </c>
      <c r="ER139" s="16">
        <v>0</v>
      </c>
      <c r="ES139" s="16">
        <v>27781</v>
      </c>
      <c r="ET139" s="16">
        <v>27781</v>
      </c>
      <c r="EU139" s="16">
        <v>1162721</v>
      </c>
      <c r="EV139" s="16">
        <v>1190502</v>
      </c>
      <c r="EW139" s="16">
        <v>6749</v>
      </c>
      <c r="EX139" s="15">
        <v>737.06299999999999</v>
      </c>
      <c r="EY139" s="16">
        <v>4974438</v>
      </c>
      <c r="EZ139" s="16">
        <v>6749</v>
      </c>
      <c r="FA139" s="17">
        <v>83.49</v>
      </c>
      <c r="FB139" s="16">
        <v>563474</v>
      </c>
      <c r="FC139" s="16">
        <v>264</v>
      </c>
      <c r="FD139" s="17">
        <v>799.2</v>
      </c>
      <c r="FE139" s="16">
        <v>210989</v>
      </c>
      <c r="FF139" s="16">
        <v>33285</v>
      </c>
      <c r="FG139" s="16">
        <v>3831</v>
      </c>
      <c r="FH139" s="16">
        <v>248105</v>
      </c>
      <c r="FI139" s="16">
        <v>4974438</v>
      </c>
      <c r="FJ139" s="16">
        <v>563474</v>
      </c>
      <c r="FK139" s="16">
        <v>-6678</v>
      </c>
      <c r="FL139" s="16">
        <v>501291</v>
      </c>
      <c r="FM139" s="16">
        <v>56747</v>
      </c>
      <c r="FN139" s="16">
        <v>46062</v>
      </c>
      <c r="FO139" s="16">
        <v>263388</v>
      </c>
      <c r="FP139" s="16">
        <v>6646827</v>
      </c>
      <c r="FQ139" s="16">
        <v>1190502</v>
      </c>
      <c r="FR139" s="16">
        <v>5456325</v>
      </c>
      <c r="FS139" s="15">
        <v>820.553</v>
      </c>
      <c r="FT139" s="16">
        <v>300</v>
      </c>
      <c r="FU139" s="16">
        <v>246166</v>
      </c>
      <c r="FV139" s="16">
        <v>5456325</v>
      </c>
      <c r="FW139" s="16">
        <v>0</v>
      </c>
      <c r="FX139" s="14">
        <v>20.5</v>
      </c>
      <c r="FY139" s="16">
        <v>7635</v>
      </c>
      <c r="FZ139" s="16">
        <v>156518</v>
      </c>
      <c r="GA139" s="14">
        <v>0</v>
      </c>
      <c r="GB139" s="16">
        <v>7413</v>
      </c>
      <c r="GC139" s="16">
        <v>0</v>
      </c>
      <c r="GD139" s="16">
        <v>156518</v>
      </c>
      <c r="GE139" s="16">
        <v>156518</v>
      </c>
      <c r="GF139" s="16">
        <v>7835642</v>
      </c>
      <c r="GG139" s="16">
        <v>6646827</v>
      </c>
      <c r="GH139" s="16">
        <v>0</v>
      </c>
      <c r="GI139" s="16">
        <v>1188815</v>
      </c>
      <c r="GJ139" s="16">
        <v>215348920</v>
      </c>
      <c r="GK139" s="16">
        <v>224227078</v>
      </c>
      <c r="GL139" s="16">
        <v>0</v>
      </c>
      <c r="GM139" s="16">
        <v>224227078</v>
      </c>
      <c r="GN139" s="18">
        <v>0</v>
      </c>
      <c r="GO139" s="16">
        <v>77404</v>
      </c>
      <c r="GP139" s="16">
        <v>0</v>
      </c>
      <c r="GQ139" s="16">
        <v>77404</v>
      </c>
      <c r="GR139" s="16">
        <v>0</v>
      </c>
      <c r="GS139" s="16">
        <v>77404</v>
      </c>
      <c r="GT139" s="16">
        <v>886</v>
      </c>
      <c r="GU139" s="16">
        <v>685</v>
      </c>
      <c r="GV139" s="16">
        <v>201</v>
      </c>
      <c r="GW139" s="15">
        <v>820.553</v>
      </c>
      <c r="GX139" s="16">
        <v>164931</v>
      </c>
      <c r="GY139" s="15">
        <v>820.553</v>
      </c>
      <c r="GZ139" s="16">
        <v>10</v>
      </c>
      <c r="HA139" s="16">
        <v>8206</v>
      </c>
      <c r="HB139" s="15">
        <v>820.553</v>
      </c>
      <c r="HC139" s="16">
        <v>7635</v>
      </c>
      <c r="HD139" s="15">
        <v>0.11600000000000001</v>
      </c>
      <c r="HE139" s="16">
        <v>727010</v>
      </c>
      <c r="HF139" s="16">
        <v>164931</v>
      </c>
      <c r="HG139" s="16">
        <v>8206</v>
      </c>
      <c r="HH139" s="16">
        <v>553873</v>
      </c>
      <c r="HI139" s="16">
        <v>215348920</v>
      </c>
      <c r="HJ139" s="18">
        <v>2.5719799999999999</v>
      </c>
      <c r="HK139" s="18">
        <v>1.9617800000000001</v>
      </c>
      <c r="HL139" s="18">
        <v>0.61019999999999996</v>
      </c>
      <c r="HM139" s="16">
        <v>215348920</v>
      </c>
      <c r="HN139" s="16">
        <v>131406</v>
      </c>
      <c r="HO139" s="16">
        <v>7635</v>
      </c>
      <c r="HP139" s="17">
        <v>0</v>
      </c>
      <c r="HQ139" s="16">
        <v>0</v>
      </c>
      <c r="HR139" s="15">
        <v>820.553</v>
      </c>
      <c r="HS139" s="16">
        <v>0</v>
      </c>
      <c r="HT139" s="16">
        <v>1188815</v>
      </c>
      <c r="HU139" s="16">
        <v>77404</v>
      </c>
      <c r="HV139" s="16">
        <v>0</v>
      </c>
      <c r="HW139" s="16">
        <v>0</v>
      </c>
      <c r="HX139" s="16">
        <v>45362</v>
      </c>
      <c r="HY139" s="16">
        <v>164931</v>
      </c>
      <c r="HZ139" s="16">
        <v>8206</v>
      </c>
      <c r="IA139" s="16">
        <v>131406</v>
      </c>
      <c r="IB139" s="16">
        <v>0</v>
      </c>
      <c r="IC139" s="16">
        <v>852230</v>
      </c>
      <c r="ID139" s="16">
        <v>5456325</v>
      </c>
      <c r="IE139" s="16">
        <v>0</v>
      </c>
      <c r="IF139" s="16">
        <v>77404</v>
      </c>
      <c r="IG139" s="16">
        <v>0</v>
      </c>
      <c r="IH139" s="16">
        <v>0</v>
      </c>
      <c r="II139" s="16">
        <v>45362</v>
      </c>
      <c r="IJ139" s="16">
        <v>164931</v>
      </c>
      <c r="IK139" s="16">
        <v>8206</v>
      </c>
      <c r="IL139" s="16">
        <v>131406</v>
      </c>
      <c r="IM139" s="16">
        <v>0</v>
      </c>
      <c r="IN139" s="16">
        <v>0</v>
      </c>
      <c r="IO139" s="16">
        <v>156518</v>
      </c>
      <c r="IP139" s="16">
        <v>5949428</v>
      </c>
      <c r="IQ139" s="16">
        <v>5556793</v>
      </c>
      <c r="IR139" s="16">
        <v>0</v>
      </c>
      <c r="IS139" s="16">
        <v>5556793</v>
      </c>
      <c r="IT139" s="19">
        <v>0.1</v>
      </c>
      <c r="IU139" s="16">
        <v>555679</v>
      </c>
      <c r="IV139" s="16">
        <v>215348920</v>
      </c>
      <c r="IW139" s="14">
        <v>714.7</v>
      </c>
      <c r="IX139" s="16">
        <v>301314</v>
      </c>
      <c r="IY139" s="16">
        <v>416026</v>
      </c>
      <c r="IZ139" s="16">
        <v>301314</v>
      </c>
      <c r="JA139" s="17">
        <v>0.25</v>
      </c>
      <c r="JB139" s="19">
        <v>0.34520000000000001</v>
      </c>
      <c r="JC139" s="16">
        <v>555679</v>
      </c>
      <c r="JD139" s="16">
        <v>191820</v>
      </c>
      <c r="JE139" s="17">
        <v>0.02</v>
      </c>
      <c r="JF139" s="16">
        <v>5794222</v>
      </c>
      <c r="JG139" s="16">
        <v>115884</v>
      </c>
      <c r="JH139" s="16">
        <v>555679</v>
      </c>
      <c r="JI139" s="16">
        <v>191820</v>
      </c>
      <c r="JJ139" s="16">
        <v>115884</v>
      </c>
      <c r="JK139" s="16">
        <v>247975</v>
      </c>
      <c r="JL139" s="16">
        <v>191820</v>
      </c>
      <c r="JM139" s="18">
        <v>0</v>
      </c>
      <c r="JN139" s="16">
        <v>0</v>
      </c>
      <c r="JO139" s="16">
        <v>115884</v>
      </c>
      <c r="JP139" s="16">
        <v>247975</v>
      </c>
      <c r="JQ139" s="16">
        <v>363859</v>
      </c>
      <c r="JR139" s="16">
        <v>5556793</v>
      </c>
      <c r="JS139" s="19">
        <v>0</v>
      </c>
      <c r="JT139" s="16">
        <v>0</v>
      </c>
      <c r="JU139" s="17">
        <v>0</v>
      </c>
      <c r="JV139" s="16">
        <v>5794222</v>
      </c>
      <c r="JW139" s="16">
        <v>0</v>
      </c>
      <c r="JX139" s="16">
        <v>0</v>
      </c>
      <c r="JY139" s="16">
        <v>0</v>
      </c>
      <c r="JZ139" s="16">
        <v>0</v>
      </c>
      <c r="KA139" s="16">
        <v>6467</v>
      </c>
      <c r="KB139" s="16">
        <v>6582</v>
      </c>
      <c r="KC139" s="16">
        <v>-115</v>
      </c>
      <c r="KD139" s="16">
        <v>852230</v>
      </c>
      <c r="KE139" s="16">
        <v>-115</v>
      </c>
      <c r="KF139" s="16">
        <v>852345</v>
      </c>
      <c r="KG139" s="16">
        <v>-163</v>
      </c>
      <c r="KH139" s="16">
        <v>-115</v>
      </c>
      <c r="KI139" s="16">
        <v>-278</v>
      </c>
      <c r="KJ139" s="16">
        <v>1162884</v>
      </c>
      <c r="KK139" s="16">
        <v>852345</v>
      </c>
      <c r="KL139" s="18">
        <v>2015229</v>
      </c>
      <c r="KM139" s="16">
        <v>247975</v>
      </c>
      <c r="KN139" s="16">
        <v>0</v>
      </c>
      <c r="KO139" s="16">
        <v>0</v>
      </c>
      <c r="KP139" s="16">
        <v>0</v>
      </c>
      <c r="KQ139" s="16">
        <v>2263204</v>
      </c>
      <c r="KR139" s="16">
        <v>0</v>
      </c>
      <c r="KS139" s="16">
        <v>0</v>
      </c>
      <c r="KT139" s="16">
        <v>0</v>
      </c>
      <c r="KU139" s="16">
        <v>2263204</v>
      </c>
      <c r="KV139" s="16">
        <v>247975</v>
      </c>
      <c r="KW139" s="16">
        <v>2015229</v>
      </c>
      <c r="KX139" s="16">
        <v>215348920</v>
      </c>
      <c r="KY139" s="16">
        <v>9.3579699999999999</v>
      </c>
      <c r="KZ139" s="16">
        <v>247975</v>
      </c>
      <c r="LA139" s="16">
        <v>263984626</v>
      </c>
      <c r="LB139" s="16">
        <v>0.93935000000000002</v>
      </c>
      <c r="LC139" s="16">
        <v>9.3579699999999999</v>
      </c>
      <c r="LD139" s="16">
        <v>10.297319999999999</v>
      </c>
      <c r="LE139" s="16">
        <v>269198</v>
      </c>
      <c r="LF139" s="16">
        <v>0</v>
      </c>
      <c r="LG139" s="16">
        <v>45978</v>
      </c>
      <c r="LH139" s="16">
        <v>51262</v>
      </c>
      <c r="LI139" s="16">
        <v>341</v>
      </c>
      <c r="LJ139" s="16">
        <v>33285</v>
      </c>
      <c r="LK139" s="16">
        <v>3831</v>
      </c>
      <c r="LL139" s="16">
        <v>45362</v>
      </c>
      <c r="LM139" s="16">
        <v>358533</v>
      </c>
      <c r="LN139" s="16">
        <v>5949428</v>
      </c>
      <c r="LO139" s="18">
        <v>358533</v>
      </c>
      <c r="LP139" s="16">
        <v>5590895</v>
      </c>
      <c r="LQ139" s="16">
        <v>7835642</v>
      </c>
      <c r="LR139" s="18">
        <v>0</v>
      </c>
      <c r="LS139" s="18">
        <v>0</v>
      </c>
      <c r="LT139" s="18">
        <v>363859</v>
      </c>
      <c r="LU139" s="16">
        <v>0</v>
      </c>
      <c r="LV139" s="16">
        <v>156518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2263204</v>
      </c>
      <c r="MC139" s="16">
        <v>156518</v>
      </c>
      <c r="MD139" s="16">
        <v>0</v>
      </c>
      <c r="ME139" s="16">
        <v>115884</v>
      </c>
      <c r="MF139" s="16">
        <v>0</v>
      </c>
      <c r="MG139" s="16">
        <v>27781</v>
      </c>
      <c r="MH139" s="16">
        <v>-278</v>
      </c>
      <c r="MI139" s="16">
        <v>0</v>
      </c>
      <c r="MJ139" s="16">
        <v>2563109</v>
      </c>
      <c r="MK139" s="16">
        <v>263984626</v>
      </c>
      <c r="ML139" s="16">
        <v>1.34</v>
      </c>
      <c r="MM139" s="16">
        <v>353739</v>
      </c>
      <c r="MN139" s="16">
        <v>0</v>
      </c>
      <c r="MO139" s="16">
        <v>5794222</v>
      </c>
      <c r="MP139" s="16">
        <v>0</v>
      </c>
      <c r="MQ139" s="16">
        <v>353739</v>
      </c>
      <c r="MR139" s="16">
        <v>0</v>
      </c>
      <c r="MS139" s="16">
        <v>353739</v>
      </c>
      <c r="MT139" s="17">
        <v>0.02</v>
      </c>
      <c r="MU139" s="17">
        <v>0</v>
      </c>
      <c r="MV139" s="17">
        <v>0</v>
      </c>
      <c r="MW139" s="17">
        <v>0</v>
      </c>
      <c r="MX139" s="17">
        <v>0</v>
      </c>
      <c r="MY139" s="17">
        <v>0.02</v>
      </c>
      <c r="MZ139" s="16">
        <v>115884</v>
      </c>
      <c r="NA139" s="16">
        <v>0</v>
      </c>
      <c r="NB139" s="18">
        <v>0</v>
      </c>
      <c r="NC139" s="16">
        <v>0</v>
      </c>
      <c r="ND139" s="17">
        <v>115884</v>
      </c>
      <c r="NE139" s="16">
        <v>250000</v>
      </c>
      <c r="NF139" s="16">
        <v>0</v>
      </c>
      <c r="NG139" s="16">
        <v>87115</v>
      </c>
      <c r="NH139" s="16">
        <v>0</v>
      </c>
      <c r="NI139" s="16">
        <v>0</v>
      </c>
      <c r="NJ139" s="17">
        <v>0</v>
      </c>
      <c r="NK139" s="17">
        <v>712758</v>
      </c>
    </row>
    <row r="140" spans="1:375" x14ac:dyDescent="0.55000000000000004">
      <c r="A140" s="13" t="s">
        <v>1188</v>
      </c>
      <c r="B140" s="13" t="s">
        <v>1265</v>
      </c>
      <c r="C140" s="13" t="s">
        <v>268</v>
      </c>
      <c r="D140" s="13" t="s">
        <v>269</v>
      </c>
      <c r="E140" s="14">
        <v>1246.8</v>
      </c>
      <c r="F140" s="15">
        <v>-3</v>
      </c>
      <c r="G140" s="16">
        <v>7413</v>
      </c>
      <c r="H140" s="16">
        <v>-22239</v>
      </c>
      <c r="I140" s="16">
        <v>6553</v>
      </c>
      <c r="J140" s="15">
        <v>-3</v>
      </c>
      <c r="K140" s="16">
        <v>-19659</v>
      </c>
      <c r="L140" s="16">
        <v>7413</v>
      </c>
      <c r="M140" s="16">
        <v>222</v>
      </c>
      <c r="N140" s="16">
        <v>7635</v>
      </c>
      <c r="O140" s="17">
        <v>650.72</v>
      </c>
      <c r="P140" s="17">
        <v>141.05000000000001</v>
      </c>
      <c r="Q140" s="14">
        <v>1246.8</v>
      </c>
      <c r="R140" s="17">
        <v>1387.85</v>
      </c>
      <c r="S140" s="17">
        <v>0</v>
      </c>
      <c r="T140" s="17">
        <v>1387.85</v>
      </c>
      <c r="U140" s="15">
        <v>32.54</v>
      </c>
      <c r="V140" s="15">
        <v>5.9749999999999996</v>
      </c>
      <c r="W140" s="15">
        <f>Data_AidAndLevy4[[#This Row],[L310]]*Data_AidAndLevy4[[#This Row],[L203]]</f>
        <v>45619.125</v>
      </c>
      <c r="X140" s="17">
        <v>10.98</v>
      </c>
      <c r="Y140" s="17">
        <f>Data_AidAndLevy4[[#This Row],[L311]]*Data_AidAndLevy4[[#This Row],[L203]]</f>
        <v>83832.3</v>
      </c>
      <c r="Z140" s="15">
        <v>0</v>
      </c>
      <c r="AA140" s="15">
        <v>49.494999999999997</v>
      </c>
      <c r="AB140" s="17">
        <v>1387.85</v>
      </c>
      <c r="AC140" s="15">
        <v>1437.345</v>
      </c>
      <c r="AD140" s="17">
        <v>141.05000000000001</v>
      </c>
      <c r="AE140" s="15">
        <v>1296.2950000000001</v>
      </c>
      <c r="AF140" s="16">
        <v>7635</v>
      </c>
      <c r="AG140" s="14">
        <v>1246.8</v>
      </c>
      <c r="AH140" s="16">
        <v>9519318</v>
      </c>
      <c r="AI140" s="16">
        <v>9165433</v>
      </c>
      <c r="AJ140" s="17">
        <v>1.01</v>
      </c>
      <c r="AK140" s="16">
        <v>9257087</v>
      </c>
      <c r="AL140" s="16">
        <v>9519318</v>
      </c>
      <c r="AM140" s="16">
        <v>0</v>
      </c>
      <c r="AN140" s="16">
        <v>7635</v>
      </c>
      <c r="AO140" s="15">
        <v>49.494999999999997</v>
      </c>
      <c r="AP140" s="16">
        <v>377894</v>
      </c>
      <c r="AQ140" s="16">
        <v>7635</v>
      </c>
      <c r="AR140" s="17">
        <v>141.05000000000001</v>
      </c>
      <c r="AS140" s="16">
        <v>1076917</v>
      </c>
      <c r="AT140" s="17">
        <v>669.79</v>
      </c>
      <c r="AU140" s="14">
        <v>1246.8</v>
      </c>
      <c r="AV140" s="16">
        <v>835094</v>
      </c>
      <c r="AW140" s="16">
        <v>804550</v>
      </c>
      <c r="AX140" s="16">
        <v>835094</v>
      </c>
      <c r="AY140" s="16">
        <v>0</v>
      </c>
      <c r="AZ140" s="16">
        <v>835094</v>
      </c>
      <c r="BA140" s="16">
        <v>835094</v>
      </c>
      <c r="BB140" s="17">
        <v>73.599999999999994</v>
      </c>
      <c r="BC140" s="14">
        <v>1246.8</v>
      </c>
      <c r="BD140" s="16">
        <v>91764</v>
      </c>
      <c r="BE140" s="16">
        <v>88328</v>
      </c>
      <c r="BF140" s="16">
        <v>91764</v>
      </c>
      <c r="BG140" s="16">
        <v>0</v>
      </c>
      <c r="BH140" s="16">
        <v>91764</v>
      </c>
      <c r="BI140" s="16">
        <v>91764</v>
      </c>
      <c r="BJ140" s="17">
        <v>81.55</v>
      </c>
      <c r="BK140" s="14">
        <v>1246.8</v>
      </c>
      <c r="BL140" s="16">
        <v>101677</v>
      </c>
      <c r="BM140" s="16">
        <v>97923</v>
      </c>
      <c r="BN140" s="16">
        <v>101677</v>
      </c>
      <c r="BO140" s="16">
        <v>0</v>
      </c>
      <c r="BP140" s="16">
        <v>101677</v>
      </c>
      <c r="BQ140" s="16">
        <v>101677</v>
      </c>
      <c r="BR140" s="17">
        <v>368.53</v>
      </c>
      <c r="BS140" s="14">
        <v>1246.8</v>
      </c>
      <c r="BT140" s="16">
        <v>459483</v>
      </c>
      <c r="BU140" s="16">
        <v>442384</v>
      </c>
      <c r="BV140" s="16">
        <v>459483</v>
      </c>
      <c r="BW140" s="16">
        <v>0</v>
      </c>
      <c r="BX140" s="16">
        <v>459483</v>
      </c>
      <c r="BY140" s="16">
        <v>459483</v>
      </c>
      <c r="BZ140" s="17">
        <v>343.89</v>
      </c>
      <c r="CA140" s="17">
        <v>1387.85</v>
      </c>
      <c r="CB140" s="16">
        <v>477268</v>
      </c>
      <c r="CC140" s="16">
        <v>459985</v>
      </c>
      <c r="CD140" s="16">
        <v>0</v>
      </c>
      <c r="CE140" s="16">
        <v>459985</v>
      </c>
      <c r="CF140" s="16">
        <v>477268</v>
      </c>
      <c r="CG140" s="16">
        <v>0</v>
      </c>
      <c r="CH140" s="14">
        <v>1246.8</v>
      </c>
      <c r="CI140" s="16">
        <v>106</v>
      </c>
      <c r="CJ140" s="14">
        <v>1.4</v>
      </c>
      <c r="CK140" s="16">
        <v>1351</v>
      </c>
      <c r="CL140" s="17">
        <v>62.52</v>
      </c>
      <c r="CM140" s="16">
        <v>84465</v>
      </c>
      <c r="CN140" s="16">
        <v>1351</v>
      </c>
      <c r="CO140" s="17">
        <v>70.03</v>
      </c>
      <c r="CP140" s="16">
        <v>94611</v>
      </c>
      <c r="CQ140" s="17">
        <v>0</v>
      </c>
      <c r="CR140" s="17">
        <v>343.89</v>
      </c>
      <c r="CS140" s="16">
        <v>0</v>
      </c>
      <c r="CT140" s="17">
        <v>36.43</v>
      </c>
      <c r="CU140" s="17">
        <v>1387.85</v>
      </c>
      <c r="CV140" s="16">
        <v>50559</v>
      </c>
      <c r="CW140" s="16">
        <v>48769</v>
      </c>
      <c r="CX140" s="16">
        <v>50559</v>
      </c>
      <c r="CY140" s="16">
        <v>0</v>
      </c>
      <c r="CZ140" s="16">
        <v>50559</v>
      </c>
      <c r="DA140" s="16">
        <v>50559</v>
      </c>
      <c r="DB140" s="17">
        <v>4.33</v>
      </c>
      <c r="DC140" s="17">
        <v>1387.85</v>
      </c>
      <c r="DD140" s="16">
        <v>6009</v>
      </c>
      <c r="DE140" s="16">
        <v>5795</v>
      </c>
      <c r="DF140" s="16">
        <v>6009</v>
      </c>
      <c r="DG140" s="16">
        <v>0</v>
      </c>
      <c r="DH140" s="16">
        <v>6009</v>
      </c>
      <c r="DI140" s="16">
        <v>6009</v>
      </c>
      <c r="DJ140" s="16">
        <v>9519318</v>
      </c>
      <c r="DK140" s="16">
        <v>0</v>
      </c>
      <c r="DL140" s="16">
        <v>377894</v>
      </c>
      <c r="DM140" s="16">
        <v>1076917</v>
      </c>
      <c r="DN140" s="16">
        <v>835094</v>
      </c>
      <c r="DO140" s="16">
        <v>91764</v>
      </c>
      <c r="DP140" s="16">
        <v>101677</v>
      </c>
      <c r="DQ140" s="16">
        <v>459483</v>
      </c>
      <c r="DR140" s="16">
        <v>477268</v>
      </c>
      <c r="DS140" s="16">
        <v>0</v>
      </c>
      <c r="DT140" s="16">
        <v>84465</v>
      </c>
      <c r="DU140" s="16">
        <v>94611</v>
      </c>
      <c r="DV140" s="16">
        <v>0</v>
      </c>
      <c r="DW140" s="16">
        <v>50559</v>
      </c>
      <c r="DX140" s="16">
        <v>6009</v>
      </c>
      <c r="DY140" s="16">
        <v>81306</v>
      </c>
      <c r="DZ140" s="16">
        <v>462126</v>
      </c>
      <c r="EA140" s="16">
        <v>-22239</v>
      </c>
      <c r="EB140" s="16">
        <v>13533640</v>
      </c>
      <c r="EC140" s="16">
        <v>560097788</v>
      </c>
      <c r="ED140" s="18">
        <v>5.4</v>
      </c>
      <c r="EE140" s="16">
        <v>3024528</v>
      </c>
      <c r="EF140" s="16">
        <v>120956</v>
      </c>
      <c r="EG140" s="16">
        <v>123746</v>
      </c>
      <c r="EH140" s="16">
        <v>-2790</v>
      </c>
      <c r="EI140" s="16">
        <v>3024528</v>
      </c>
      <c r="EJ140" s="16">
        <v>3021738</v>
      </c>
      <c r="EK140" s="16">
        <v>147289446</v>
      </c>
      <c r="EL140" s="16">
        <v>132600306</v>
      </c>
      <c r="EM140" s="16">
        <v>14689140</v>
      </c>
      <c r="EN140" s="18">
        <v>5.4</v>
      </c>
      <c r="EO140" s="16">
        <v>79321</v>
      </c>
      <c r="EP140" s="16">
        <v>0</v>
      </c>
      <c r="EQ140" s="16">
        <v>0</v>
      </c>
      <c r="ER140" s="16">
        <v>0</v>
      </c>
      <c r="ES140" s="16">
        <v>79321</v>
      </c>
      <c r="ET140" s="16">
        <v>79321</v>
      </c>
      <c r="EU140" s="16">
        <v>3021738</v>
      </c>
      <c r="EV140" s="16">
        <v>3101059</v>
      </c>
      <c r="EW140" s="16">
        <v>6749</v>
      </c>
      <c r="EX140" s="15">
        <v>1296.2950000000001</v>
      </c>
      <c r="EY140" s="16">
        <v>8748695</v>
      </c>
      <c r="EZ140" s="16">
        <v>6749</v>
      </c>
      <c r="FA140" s="17">
        <v>141.05000000000001</v>
      </c>
      <c r="FB140" s="16">
        <v>951946</v>
      </c>
      <c r="FC140" s="16">
        <v>264</v>
      </c>
      <c r="FD140" s="17">
        <v>1387.85</v>
      </c>
      <c r="FE140" s="16">
        <v>366392</v>
      </c>
      <c r="FF140" s="16">
        <v>50559</v>
      </c>
      <c r="FG140" s="16">
        <v>6009</v>
      </c>
      <c r="FH140" s="16">
        <v>422960</v>
      </c>
      <c r="FI140" s="16">
        <v>8748695</v>
      </c>
      <c r="FJ140" s="16">
        <v>951946</v>
      </c>
      <c r="FK140" s="16">
        <v>-19659</v>
      </c>
      <c r="FL140" s="16">
        <v>835094</v>
      </c>
      <c r="FM140" s="16">
        <v>91764</v>
      </c>
      <c r="FN140" s="16">
        <v>101677</v>
      </c>
      <c r="FO140" s="16">
        <v>459483</v>
      </c>
      <c r="FP140" s="16">
        <v>11591960</v>
      </c>
      <c r="FQ140" s="16">
        <v>3101059</v>
      </c>
      <c r="FR140" s="16">
        <v>8490901</v>
      </c>
      <c r="FS140" s="15">
        <v>1437.345</v>
      </c>
      <c r="FT140" s="16">
        <v>300</v>
      </c>
      <c r="FU140" s="16">
        <v>431204</v>
      </c>
      <c r="FV140" s="16">
        <v>8490901</v>
      </c>
      <c r="FW140" s="16">
        <v>0</v>
      </c>
      <c r="FX140" s="14">
        <v>36</v>
      </c>
      <c r="FY140" s="16">
        <v>7635</v>
      </c>
      <c r="FZ140" s="16">
        <v>274860</v>
      </c>
      <c r="GA140" s="14">
        <v>0</v>
      </c>
      <c r="GB140" s="16">
        <v>7413</v>
      </c>
      <c r="GC140" s="16">
        <v>0</v>
      </c>
      <c r="GD140" s="16">
        <v>274860</v>
      </c>
      <c r="GE140" s="16">
        <v>274860</v>
      </c>
      <c r="GF140" s="16">
        <v>13533640</v>
      </c>
      <c r="GG140" s="16">
        <v>11591960</v>
      </c>
      <c r="GH140" s="16">
        <v>0</v>
      </c>
      <c r="GI140" s="16">
        <v>1941680</v>
      </c>
      <c r="GJ140" s="16">
        <v>560097788</v>
      </c>
      <c r="GK140" s="16">
        <v>545198762</v>
      </c>
      <c r="GL140" s="16">
        <v>14899026</v>
      </c>
      <c r="GM140" s="16">
        <v>545198762</v>
      </c>
      <c r="GN140" s="18">
        <v>2.7300000000000001E-2</v>
      </c>
      <c r="GO140" s="16">
        <v>25255</v>
      </c>
      <c r="GP140" s="16">
        <v>689</v>
      </c>
      <c r="GQ140" s="16">
        <v>25255</v>
      </c>
      <c r="GR140" s="16">
        <v>689</v>
      </c>
      <c r="GS140" s="16">
        <v>24566</v>
      </c>
      <c r="GT140" s="16">
        <v>886</v>
      </c>
      <c r="GU140" s="16">
        <v>685</v>
      </c>
      <c r="GV140" s="16">
        <v>201</v>
      </c>
      <c r="GW140" s="15">
        <v>1437.345</v>
      </c>
      <c r="GX140" s="16">
        <v>288906</v>
      </c>
      <c r="GY140" s="15">
        <v>1437.345</v>
      </c>
      <c r="GZ140" s="16">
        <v>10</v>
      </c>
      <c r="HA140" s="16">
        <v>14373</v>
      </c>
      <c r="HB140" s="15">
        <v>1437.345</v>
      </c>
      <c r="HC140" s="16">
        <v>7635</v>
      </c>
      <c r="HD140" s="15">
        <v>0.11600000000000001</v>
      </c>
      <c r="HE140" s="16">
        <v>1273488</v>
      </c>
      <c r="HF140" s="16">
        <v>288906</v>
      </c>
      <c r="HG140" s="16">
        <v>14373</v>
      </c>
      <c r="HH140" s="16">
        <v>970209</v>
      </c>
      <c r="HI140" s="16">
        <v>560097788</v>
      </c>
      <c r="HJ140" s="18">
        <v>1.73221</v>
      </c>
      <c r="HK140" s="18">
        <v>1.9617800000000001</v>
      </c>
      <c r="HL140" s="18">
        <v>0</v>
      </c>
      <c r="HM140" s="16">
        <v>560097788</v>
      </c>
      <c r="HN140" s="16">
        <v>0</v>
      </c>
      <c r="HO140" s="16">
        <v>7635</v>
      </c>
      <c r="HP140" s="17">
        <v>0</v>
      </c>
      <c r="HQ140" s="16">
        <v>0</v>
      </c>
      <c r="HR140" s="15">
        <v>1437.345</v>
      </c>
      <c r="HS140" s="16">
        <v>0</v>
      </c>
      <c r="HT140" s="16">
        <v>1941680</v>
      </c>
      <c r="HU140" s="16">
        <v>24566</v>
      </c>
      <c r="HV140" s="16">
        <v>0</v>
      </c>
      <c r="HW140" s="16">
        <v>0</v>
      </c>
      <c r="HX140" s="16">
        <v>81306</v>
      </c>
      <c r="HY140" s="16">
        <v>288906</v>
      </c>
      <c r="HZ140" s="16">
        <v>14373</v>
      </c>
      <c r="IA140" s="16">
        <v>0</v>
      </c>
      <c r="IB140" s="16">
        <v>0</v>
      </c>
      <c r="IC140" s="16">
        <v>1695141</v>
      </c>
      <c r="ID140" s="16">
        <v>8490901</v>
      </c>
      <c r="IE140" s="16">
        <v>0</v>
      </c>
      <c r="IF140" s="16">
        <v>24566</v>
      </c>
      <c r="IG140" s="16">
        <v>0</v>
      </c>
      <c r="IH140" s="16">
        <v>0</v>
      </c>
      <c r="II140" s="16">
        <v>81306</v>
      </c>
      <c r="IJ140" s="16">
        <v>288906</v>
      </c>
      <c r="IK140" s="16">
        <v>14373</v>
      </c>
      <c r="IL140" s="16">
        <v>0</v>
      </c>
      <c r="IM140" s="16">
        <v>0</v>
      </c>
      <c r="IN140" s="16">
        <v>0</v>
      </c>
      <c r="IO140" s="16">
        <v>274860</v>
      </c>
      <c r="IP140" s="16">
        <v>9012300</v>
      </c>
      <c r="IQ140" s="16">
        <v>9519318</v>
      </c>
      <c r="IR140" s="16">
        <v>0</v>
      </c>
      <c r="IS140" s="16">
        <v>9519318</v>
      </c>
      <c r="IT140" s="19">
        <v>0.1</v>
      </c>
      <c r="IU140" s="16">
        <v>951932</v>
      </c>
      <c r="IV140" s="16">
        <v>560097788</v>
      </c>
      <c r="IW140" s="14">
        <v>1246.8</v>
      </c>
      <c r="IX140" s="16">
        <v>449228</v>
      </c>
      <c r="IY140" s="16">
        <v>416026</v>
      </c>
      <c r="IZ140" s="16">
        <v>449228</v>
      </c>
      <c r="JA140" s="17">
        <v>0.25</v>
      </c>
      <c r="JB140" s="19">
        <v>0.23150000000000001</v>
      </c>
      <c r="JC140" s="16">
        <v>951932</v>
      </c>
      <c r="JD140" s="16">
        <v>220372</v>
      </c>
      <c r="JE140" s="17">
        <v>0.02</v>
      </c>
      <c r="JF140" s="16">
        <v>9746299</v>
      </c>
      <c r="JG140" s="16">
        <v>194926</v>
      </c>
      <c r="JH140" s="16">
        <v>951932</v>
      </c>
      <c r="JI140" s="16">
        <v>220372</v>
      </c>
      <c r="JJ140" s="16">
        <v>194926</v>
      </c>
      <c r="JK140" s="16">
        <v>536634</v>
      </c>
      <c r="JL140" s="16">
        <v>220372</v>
      </c>
      <c r="JM140" s="18">
        <v>0</v>
      </c>
      <c r="JN140" s="16">
        <v>0</v>
      </c>
      <c r="JO140" s="16">
        <v>194926</v>
      </c>
      <c r="JP140" s="16">
        <v>536634</v>
      </c>
      <c r="JQ140" s="16">
        <v>731560</v>
      </c>
      <c r="JR140" s="16">
        <v>9519318</v>
      </c>
      <c r="JS140" s="19">
        <v>0</v>
      </c>
      <c r="JT140" s="16">
        <v>0</v>
      </c>
      <c r="JU140" s="17">
        <v>0</v>
      </c>
      <c r="JV140" s="16">
        <v>9746299</v>
      </c>
      <c r="JW140" s="16">
        <v>0</v>
      </c>
      <c r="JX140" s="16">
        <v>0</v>
      </c>
      <c r="JY140" s="16">
        <v>0</v>
      </c>
      <c r="JZ140" s="16">
        <v>0</v>
      </c>
      <c r="KA140" s="16">
        <v>67647</v>
      </c>
      <c r="KB140" s="16">
        <v>69207</v>
      </c>
      <c r="KC140" s="16">
        <v>-1560</v>
      </c>
      <c r="KD140" s="16">
        <v>1695141</v>
      </c>
      <c r="KE140" s="16">
        <v>-1560</v>
      </c>
      <c r="KF140" s="16">
        <v>1696701</v>
      </c>
      <c r="KG140" s="16">
        <v>-2790</v>
      </c>
      <c r="KH140" s="16">
        <v>-1560</v>
      </c>
      <c r="KI140" s="16">
        <v>-4350</v>
      </c>
      <c r="KJ140" s="16">
        <v>3024528</v>
      </c>
      <c r="KK140" s="16">
        <v>1696701</v>
      </c>
      <c r="KL140" s="18">
        <v>4721229</v>
      </c>
      <c r="KM140" s="16">
        <v>536634</v>
      </c>
      <c r="KN140" s="16">
        <v>0</v>
      </c>
      <c r="KO140" s="16">
        <v>0</v>
      </c>
      <c r="KP140" s="16">
        <v>0</v>
      </c>
      <c r="KQ140" s="16">
        <v>5257863</v>
      </c>
      <c r="KR140" s="16">
        <v>0</v>
      </c>
      <c r="KS140" s="16">
        <v>0</v>
      </c>
      <c r="KT140" s="16">
        <v>0</v>
      </c>
      <c r="KU140" s="16">
        <v>5257863</v>
      </c>
      <c r="KV140" s="16">
        <v>536634</v>
      </c>
      <c r="KW140" s="16">
        <v>4721229</v>
      </c>
      <c r="KX140" s="16">
        <v>560097788</v>
      </c>
      <c r="KY140" s="16">
        <v>8.4292899999999999</v>
      </c>
      <c r="KZ140" s="16">
        <v>536634</v>
      </c>
      <c r="LA140" s="16">
        <v>593749919</v>
      </c>
      <c r="LB140" s="16">
        <v>0.90380000000000005</v>
      </c>
      <c r="LC140" s="16">
        <v>8.4292899999999999</v>
      </c>
      <c r="LD140" s="16">
        <v>9.3330900000000003</v>
      </c>
      <c r="LE140" s="16">
        <v>477268</v>
      </c>
      <c r="LF140" s="16">
        <v>0</v>
      </c>
      <c r="LG140" s="16">
        <v>84465</v>
      </c>
      <c r="LH140" s="16">
        <v>94611</v>
      </c>
      <c r="LI140" s="16">
        <v>0</v>
      </c>
      <c r="LJ140" s="16">
        <v>50559</v>
      </c>
      <c r="LK140" s="16">
        <v>6009</v>
      </c>
      <c r="LL140" s="16">
        <v>81306</v>
      </c>
      <c r="LM140" s="16">
        <v>631606</v>
      </c>
      <c r="LN140" s="16">
        <v>9012300</v>
      </c>
      <c r="LO140" s="18">
        <v>631606</v>
      </c>
      <c r="LP140" s="16">
        <v>8380694</v>
      </c>
      <c r="LQ140" s="16">
        <v>13533640</v>
      </c>
      <c r="LR140" s="18">
        <v>0</v>
      </c>
      <c r="LS140" s="18">
        <v>0</v>
      </c>
      <c r="LT140" s="18">
        <v>731560</v>
      </c>
      <c r="LU140" s="16">
        <v>0</v>
      </c>
      <c r="LV140" s="16">
        <v>274860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5257863</v>
      </c>
      <c r="MC140" s="16">
        <v>274860</v>
      </c>
      <c r="MD140" s="16">
        <v>0</v>
      </c>
      <c r="ME140" s="16">
        <v>194926</v>
      </c>
      <c r="MF140" s="16">
        <v>0</v>
      </c>
      <c r="MG140" s="16">
        <v>79321</v>
      </c>
      <c r="MH140" s="16">
        <v>-4350</v>
      </c>
      <c r="MI140" s="16">
        <v>0</v>
      </c>
      <c r="MJ140" s="16">
        <v>5802620</v>
      </c>
      <c r="MK140" s="16">
        <v>593749919</v>
      </c>
      <c r="ML140" s="16">
        <v>0.67</v>
      </c>
      <c r="MM140" s="16">
        <v>397812</v>
      </c>
      <c r="MN140" s="16">
        <v>0</v>
      </c>
      <c r="MO140" s="16">
        <v>9746299</v>
      </c>
      <c r="MP140" s="16">
        <v>0</v>
      </c>
      <c r="MQ140" s="16">
        <v>397812</v>
      </c>
      <c r="MR140" s="16">
        <v>0</v>
      </c>
      <c r="MS140" s="16">
        <v>397812</v>
      </c>
      <c r="MT140" s="17">
        <v>0.02</v>
      </c>
      <c r="MU140" s="17">
        <v>0</v>
      </c>
      <c r="MV140" s="17">
        <v>0</v>
      </c>
      <c r="MW140" s="17">
        <v>0</v>
      </c>
      <c r="MX140" s="17">
        <v>0</v>
      </c>
      <c r="MY140" s="17">
        <v>0.02</v>
      </c>
      <c r="MZ140" s="16">
        <v>194926</v>
      </c>
      <c r="NA140" s="16">
        <v>0</v>
      </c>
      <c r="NB140" s="18">
        <v>0</v>
      </c>
      <c r="NC140" s="16">
        <v>0</v>
      </c>
      <c r="ND140" s="17">
        <v>194926</v>
      </c>
      <c r="NE140" s="16">
        <v>1110000</v>
      </c>
      <c r="NF140" s="16">
        <v>0</v>
      </c>
      <c r="NG140" s="16">
        <v>195937</v>
      </c>
      <c r="NH140" s="16">
        <v>0</v>
      </c>
      <c r="NI140" s="16">
        <v>0</v>
      </c>
      <c r="NJ140" s="17">
        <v>0</v>
      </c>
      <c r="NK140" s="17">
        <v>0</v>
      </c>
    </row>
    <row r="141" spans="1:375" x14ac:dyDescent="0.55000000000000004">
      <c r="A141" s="13" t="s">
        <v>1179</v>
      </c>
      <c r="B141" s="13" t="s">
        <v>1269</v>
      </c>
      <c r="C141" s="13" t="s">
        <v>282</v>
      </c>
      <c r="D141" s="13" t="s">
        <v>283</v>
      </c>
      <c r="E141" s="14">
        <v>666.1</v>
      </c>
      <c r="F141" s="15">
        <v>-1</v>
      </c>
      <c r="G141" s="16">
        <v>7479</v>
      </c>
      <c r="H141" s="16">
        <v>-7479</v>
      </c>
      <c r="I141" s="16">
        <v>6553</v>
      </c>
      <c r="J141" s="15">
        <v>-1</v>
      </c>
      <c r="K141" s="16">
        <v>-6553</v>
      </c>
      <c r="L141" s="16">
        <v>7479</v>
      </c>
      <c r="M141" s="16">
        <v>222</v>
      </c>
      <c r="N141" s="16">
        <v>7701</v>
      </c>
      <c r="O141" s="17">
        <v>687.06</v>
      </c>
      <c r="P141" s="17">
        <v>89.09</v>
      </c>
      <c r="Q141" s="14">
        <v>666.1</v>
      </c>
      <c r="R141" s="17">
        <v>755.19</v>
      </c>
      <c r="S141" s="17">
        <v>1.58</v>
      </c>
      <c r="T141" s="17">
        <v>756.77</v>
      </c>
      <c r="U141" s="15">
        <v>25.67</v>
      </c>
      <c r="V141" s="15">
        <v>2.9430000000000001</v>
      </c>
      <c r="W141" s="15">
        <f>Data_AidAndLevy4[[#This Row],[L310]]*Data_AidAndLevy4[[#This Row],[L203]]</f>
        <v>22664.043000000001</v>
      </c>
      <c r="X141" s="17">
        <v>1.52</v>
      </c>
      <c r="Y141" s="17">
        <f>Data_AidAndLevy4[[#This Row],[L311]]*Data_AidAndLevy4[[#This Row],[L203]]</f>
        <v>11705.52</v>
      </c>
      <c r="Z141" s="15">
        <v>0</v>
      </c>
      <c r="AA141" s="15">
        <v>30.132999999999999</v>
      </c>
      <c r="AB141" s="17">
        <v>755.19</v>
      </c>
      <c r="AC141" s="15">
        <v>785.32299999999998</v>
      </c>
      <c r="AD141" s="17">
        <v>89.09</v>
      </c>
      <c r="AE141" s="15">
        <v>696.23299999999995</v>
      </c>
      <c r="AF141" s="16">
        <v>7701</v>
      </c>
      <c r="AG141" s="14">
        <v>666.1</v>
      </c>
      <c r="AH141" s="16">
        <v>5129636</v>
      </c>
      <c r="AI141" s="16">
        <v>5100678</v>
      </c>
      <c r="AJ141" s="17">
        <v>1.01</v>
      </c>
      <c r="AK141" s="16">
        <v>5151685</v>
      </c>
      <c r="AL141" s="16">
        <v>5129636</v>
      </c>
      <c r="AM141" s="16">
        <v>22049</v>
      </c>
      <c r="AN141" s="16">
        <v>7701</v>
      </c>
      <c r="AO141" s="15">
        <v>30.132999999999999</v>
      </c>
      <c r="AP141" s="16">
        <v>232054</v>
      </c>
      <c r="AQ141" s="16">
        <v>7701</v>
      </c>
      <c r="AR141" s="17">
        <v>89.09</v>
      </c>
      <c r="AS141" s="16">
        <v>686082</v>
      </c>
      <c r="AT141" s="17">
        <v>706.13</v>
      </c>
      <c r="AU141" s="14">
        <v>666.1</v>
      </c>
      <c r="AV141" s="16">
        <v>470353</v>
      </c>
      <c r="AW141" s="16">
        <v>468575</v>
      </c>
      <c r="AX141" s="16">
        <v>470353</v>
      </c>
      <c r="AY141" s="16">
        <v>0</v>
      </c>
      <c r="AZ141" s="16">
        <v>470353</v>
      </c>
      <c r="BA141" s="16">
        <v>470353</v>
      </c>
      <c r="BB141" s="17">
        <v>80.77</v>
      </c>
      <c r="BC141" s="14">
        <v>666.1</v>
      </c>
      <c r="BD141" s="16">
        <v>53801</v>
      </c>
      <c r="BE141" s="16">
        <v>53612</v>
      </c>
      <c r="BF141" s="16">
        <v>53801</v>
      </c>
      <c r="BG141" s="16">
        <v>0</v>
      </c>
      <c r="BH141" s="16">
        <v>53801</v>
      </c>
      <c r="BI141" s="16">
        <v>53801</v>
      </c>
      <c r="BJ141" s="17">
        <v>74.349999999999994</v>
      </c>
      <c r="BK141" s="14">
        <v>666.1</v>
      </c>
      <c r="BL141" s="16">
        <v>49525</v>
      </c>
      <c r="BM141" s="16">
        <v>49104</v>
      </c>
      <c r="BN141" s="16">
        <v>49525</v>
      </c>
      <c r="BO141" s="16">
        <v>0</v>
      </c>
      <c r="BP141" s="16">
        <v>49525</v>
      </c>
      <c r="BQ141" s="16">
        <v>49525</v>
      </c>
      <c r="BR141" s="17">
        <v>368.53</v>
      </c>
      <c r="BS141" s="14">
        <v>666.1</v>
      </c>
      <c r="BT141" s="16">
        <v>245478</v>
      </c>
      <c r="BU141" s="16">
        <v>244020</v>
      </c>
      <c r="BV141" s="16">
        <v>245478</v>
      </c>
      <c r="BW141" s="16">
        <v>0</v>
      </c>
      <c r="BX141" s="16">
        <v>245478</v>
      </c>
      <c r="BY141" s="16">
        <v>245478</v>
      </c>
      <c r="BZ141" s="17">
        <v>333.94</v>
      </c>
      <c r="CA141" s="17">
        <v>755.19</v>
      </c>
      <c r="CB141" s="16">
        <v>252188</v>
      </c>
      <c r="CC141" s="16">
        <v>249338</v>
      </c>
      <c r="CD141" s="16">
        <v>0</v>
      </c>
      <c r="CE141" s="16">
        <v>249338</v>
      </c>
      <c r="CF141" s="16">
        <v>252188</v>
      </c>
      <c r="CG141" s="16">
        <v>0</v>
      </c>
      <c r="CH141" s="14">
        <v>666.1</v>
      </c>
      <c r="CI141" s="16">
        <v>12</v>
      </c>
      <c r="CJ141" s="14">
        <v>0</v>
      </c>
      <c r="CK141" s="16">
        <v>678</v>
      </c>
      <c r="CL141" s="17">
        <v>62.17</v>
      </c>
      <c r="CM141" s="16">
        <v>42151</v>
      </c>
      <c r="CN141" s="16">
        <v>678</v>
      </c>
      <c r="CO141" s="17">
        <v>68.73</v>
      </c>
      <c r="CP141" s="16">
        <v>46599</v>
      </c>
      <c r="CQ141" s="17">
        <v>1.58</v>
      </c>
      <c r="CR141" s="17">
        <v>333.94</v>
      </c>
      <c r="CS141" s="16">
        <v>528</v>
      </c>
      <c r="CT141" s="17">
        <v>34.29</v>
      </c>
      <c r="CU141" s="17">
        <v>755.19</v>
      </c>
      <c r="CV141" s="16">
        <v>25895</v>
      </c>
      <c r="CW141" s="16">
        <v>25601</v>
      </c>
      <c r="CX141" s="16">
        <v>25895</v>
      </c>
      <c r="CY141" s="16">
        <v>0</v>
      </c>
      <c r="CZ141" s="16">
        <v>25895</v>
      </c>
      <c r="DA141" s="16">
        <v>25895</v>
      </c>
      <c r="DB141" s="17">
        <v>3.7</v>
      </c>
      <c r="DC141" s="17">
        <v>755.19</v>
      </c>
      <c r="DD141" s="16">
        <v>2794</v>
      </c>
      <c r="DE141" s="16">
        <v>2753</v>
      </c>
      <c r="DF141" s="16">
        <v>2794</v>
      </c>
      <c r="DG141" s="16">
        <v>0</v>
      </c>
      <c r="DH141" s="16">
        <v>2794</v>
      </c>
      <c r="DI141" s="16">
        <v>2794</v>
      </c>
      <c r="DJ141" s="16">
        <v>5129636</v>
      </c>
      <c r="DK141" s="16">
        <v>22049</v>
      </c>
      <c r="DL141" s="16">
        <v>232054</v>
      </c>
      <c r="DM141" s="16">
        <v>686082</v>
      </c>
      <c r="DN141" s="16">
        <v>470353</v>
      </c>
      <c r="DO141" s="16">
        <v>53801</v>
      </c>
      <c r="DP141" s="16">
        <v>49525</v>
      </c>
      <c r="DQ141" s="16">
        <v>245478</v>
      </c>
      <c r="DR141" s="16">
        <v>252188</v>
      </c>
      <c r="DS141" s="16">
        <v>0</v>
      </c>
      <c r="DT141" s="16">
        <v>42151</v>
      </c>
      <c r="DU141" s="16">
        <v>46599</v>
      </c>
      <c r="DV141" s="16">
        <v>528</v>
      </c>
      <c r="DW141" s="16">
        <v>25895</v>
      </c>
      <c r="DX141" s="16">
        <v>2794</v>
      </c>
      <c r="DY141" s="16">
        <v>59154</v>
      </c>
      <c r="DZ141" s="16">
        <v>249088</v>
      </c>
      <c r="EA141" s="16">
        <v>-7479</v>
      </c>
      <c r="EB141" s="16">
        <v>7441588</v>
      </c>
      <c r="EC141" s="16">
        <v>456759515</v>
      </c>
      <c r="ED141" s="18">
        <v>5.4</v>
      </c>
      <c r="EE141" s="16">
        <v>2466501</v>
      </c>
      <c r="EF141" s="16">
        <v>25046</v>
      </c>
      <c r="EG141" s="16">
        <v>25306</v>
      </c>
      <c r="EH141" s="16">
        <v>-260</v>
      </c>
      <c r="EI141" s="16">
        <v>2466501</v>
      </c>
      <c r="EJ141" s="16">
        <v>2466241</v>
      </c>
      <c r="EK141" s="16">
        <v>58144663</v>
      </c>
      <c r="EL141" s="16">
        <v>52369330</v>
      </c>
      <c r="EM141" s="16">
        <v>5775333</v>
      </c>
      <c r="EN141" s="18">
        <v>5.4</v>
      </c>
      <c r="EO141" s="16">
        <v>31187</v>
      </c>
      <c r="EP141" s="16">
        <v>0</v>
      </c>
      <c r="EQ141" s="16">
        <v>0</v>
      </c>
      <c r="ER141" s="16">
        <v>0</v>
      </c>
      <c r="ES141" s="16">
        <v>31187</v>
      </c>
      <c r="ET141" s="16">
        <v>31187</v>
      </c>
      <c r="EU141" s="16">
        <v>2466241</v>
      </c>
      <c r="EV141" s="16">
        <v>2497428</v>
      </c>
      <c r="EW141" s="16">
        <v>6749</v>
      </c>
      <c r="EX141" s="15">
        <v>696.23299999999995</v>
      </c>
      <c r="EY141" s="16">
        <v>4698877</v>
      </c>
      <c r="EZ141" s="16">
        <v>6749</v>
      </c>
      <c r="FA141" s="17">
        <v>89.09</v>
      </c>
      <c r="FB141" s="16">
        <v>601268</v>
      </c>
      <c r="FC141" s="16">
        <v>264</v>
      </c>
      <c r="FD141" s="17">
        <v>756.77</v>
      </c>
      <c r="FE141" s="16">
        <v>199787</v>
      </c>
      <c r="FF141" s="16">
        <v>25895</v>
      </c>
      <c r="FG141" s="16">
        <v>2794</v>
      </c>
      <c r="FH141" s="16">
        <v>228476</v>
      </c>
      <c r="FI141" s="16">
        <v>4698877</v>
      </c>
      <c r="FJ141" s="16">
        <v>601268</v>
      </c>
      <c r="FK141" s="16">
        <v>-6553</v>
      </c>
      <c r="FL141" s="16">
        <v>470353</v>
      </c>
      <c r="FM141" s="16">
        <v>53801</v>
      </c>
      <c r="FN141" s="16">
        <v>49525</v>
      </c>
      <c r="FO141" s="16">
        <v>245478</v>
      </c>
      <c r="FP141" s="16">
        <v>6341225</v>
      </c>
      <c r="FQ141" s="16">
        <v>2497428</v>
      </c>
      <c r="FR141" s="16">
        <v>3843797</v>
      </c>
      <c r="FS141" s="15">
        <v>785.32299999999998</v>
      </c>
      <c r="FT141" s="16">
        <v>300</v>
      </c>
      <c r="FU141" s="16">
        <v>235597</v>
      </c>
      <c r="FV141" s="16">
        <v>3843797</v>
      </c>
      <c r="FW141" s="16">
        <v>0</v>
      </c>
      <c r="FX141" s="14">
        <v>24</v>
      </c>
      <c r="FY141" s="16">
        <v>7635</v>
      </c>
      <c r="FZ141" s="16">
        <v>183240</v>
      </c>
      <c r="GA141" s="14">
        <v>0</v>
      </c>
      <c r="GB141" s="16">
        <v>7413</v>
      </c>
      <c r="GC141" s="16">
        <v>0</v>
      </c>
      <c r="GD141" s="16">
        <v>183240</v>
      </c>
      <c r="GE141" s="16">
        <v>183240</v>
      </c>
      <c r="GF141" s="16">
        <v>7441588</v>
      </c>
      <c r="GG141" s="16">
        <v>6341225</v>
      </c>
      <c r="GH141" s="16">
        <v>0</v>
      </c>
      <c r="GI141" s="16">
        <v>1100363</v>
      </c>
      <c r="GJ141" s="16">
        <v>456759515</v>
      </c>
      <c r="GK141" s="16">
        <v>450068705</v>
      </c>
      <c r="GL141" s="16">
        <v>6690810</v>
      </c>
      <c r="GM141" s="16">
        <v>450068705</v>
      </c>
      <c r="GN141" s="18">
        <v>1.49E-2</v>
      </c>
      <c r="GO141" s="16">
        <v>23189</v>
      </c>
      <c r="GP141" s="16">
        <v>346</v>
      </c>
      <c r="GQ141" s="16">
        <v>23189</v>
      </c>
      <c r="GR141" s="16">
        <v>346</v>
      </c>
      <c r="GS141" s="16">
        <v>22843</v>
      </c>
      <c r="GT141" s="16">
        <v>886</v>
      </c>
      <c r="GU141" s="16">
        <v>685</v>
      </c>
      <c r="GV141" s="16">
        <v>201</v>
      </c>
      <c r="GW141" s="15">
        <v>785.32299999999998</v>
      </c>
      <c r="GX141" s="16">
        <v>157850</v>
      </c>
      <c r="GY141" s="15">
        <v>785.32299999999998</v>
      </c>
      <c r="GZ141" s="16">
        <v>10</v>
      </c>
      <c r="HA141" s="16">
        <v>7853</v>
      </c>
      <c r="HB141" s="15">
        <v>785.32299999999998</v>
      </c>
      <c r="HC141" s="16">
        <v>7635</v>
      </c>
      <c r="HD141" s="15">
        <v>0.11600000000000001</v>
      </c>
      <c r="HE141" s="16">
        <v>695796</v>
      </c>
      <c r="HF141" s="16">
        <v>157850</v>
      </c>
      <c r="HG141" s="16">
        <v>7853</v>
      </c>
      <c r="HH141" s="16">
        <v>530093</v>
      </c>
      <c r="HI141" s="16">
        <v>456759515</v>
      </c>
      <c r="HJ141" s="18">
        <v>1.16055</v>
      </c>
      <c r="HK141" s="18">
        <v>1.9617800000000001</v>
      </c>
      <c r="HL141" s="18">
        <v>0</v>
      </c>
      <c r="HM141" s="16">
        <v>456759515</v>
      </c>
      <c r="HN141" s="16">
        <v>0</v>
      </c>
      <c r="HO141" s="16">
        <v>7635</v>
      </c>
      <c r="HP141" s="17">
        <v>0</v>
      </c>
      <c r="HQ141" s="16">
        <v>0</v>
      </c>
      <c r="HR141" s="15">
        <v>785.32299999999998</v>
      </c>
      <c r="HS141" s="16">
        <v>0</v>
      </c>
      <c r="HT141" s="16">
        <v>1100363</v>
      </c>
      <c r="HU141" s="16">
        <v>22843</v>
      </c>
      <c r="HV141" s="16">
        <v>0</v>
      </c>
      <c r="HW141" s="16">
        <v>0</v>
      </c>
      <c r="HX141" s="16">
        <v>59154</v>
      </c>
      <c r="HY141" s="16">
        <v>157850</v>
      </c>
      <c r="HZ141" s="16">
        <v>7853</v>
      </c>
      <c r="IA141" s="16">
        <v>0</v>
      </c>
      <c r="IB141" s="16">
        <v>0</v>
      </c>
      <c r="IC141" s="16">
        <v>970971</v>
      </c>
      <c r="ID141" s="16">
        <v>3843797</v>
      </c>
      <c r="IE141" s="16">
        <v>0</v>
      </c>
      <c r="IF141" s="16">
        <v>22843</v>
      </c>
      <c r="IG141" s="16">
        <v>0</v>
      </c>
      <c r="IH141" s="16">
        <v>0</v>
      </c>
      <c r="II141" s="16">
        <v>59154</v>
      </c>
      <c r="IJ141" s="16">
        <v>157850</v>
      </c>
      <c r="IK141" s="16">
        <v>7853</v>
      </c>
      <c r="IL141" s="16">
        <v>0</v>
      </c>
      <c r="IM141" s="16">
        <v>0</v>
      </c>
      <c r="IN141" s="16">
        <v>0</v>
      </c>
      <c r="IO141" s="16">
        <v>183240</v>
      </c>
      <c r="IP141" s="16">
        <v>4156429</v>
      </c>
      <c r="IQ141" s="16">
        <v>5129636</v>
      </c>
      <c r="IR141" s="16">
        <v>22049</v>
      </c>
      <c r="IS141" s="16">
        <v>5151685</v>
      </c>
      <c r="IT141" s="19">
        <v>0.1</v>
      </c>
      <c r="IU141" s="16">
        <v>515169</v>
      </c>
      <c r="IV141" s="16">
        <v>456759515</v>
      </c>
      <c r="IW141" s="14">
        <v>666.1</v>
      </c>
      <c r="IX141" s="16">
        <v>685722</v>
      </c>
      <c r="IY141" s="16">
        <v>416026</v>
      </c>
      <c r="IZ141" s="16">
        <v>685722</v>
      </c>
      <c r="JA141" s="17">
        <v>0.25</v>
      </c>
      <c r="JB141" s="19">
        <v>0.1517</v>
      </c>
      <c r="JC141" s="16">
        <v>515169</v>
      </c>
      <c r="JD141" s="16">
        <v>78151</v>
      </c>
      <c r="JE141" s="17">
        <v>0.04</v>
      </c>
      <c r="JF141" s="16">
        <v>4892267</v>
      </c>
      <c r="JG141" s="16">
        <v>195691</v>
      </c>
      <c r="JH141" s="16">
        <v>515169</v>
      </c>
      <c r="JI141" s="16">
        <v>78151</v>
      </c>
      <c r="JJ141" s="16">
        <v>195691</v>
      </c>
      <c r="JK141" s="16">
        <v>241327</v>
      </c>
      <c r="JL141" s="16">
        <v>78151</v>
      </c>
      <c r="JM141" s="18">
        <v>0</v>
      </c>
      <c r="JN141" s="16">
        <v>0</v>
      </c>
      <c r="JO141" s="16">
        <v>195691</v>
      </c>
      <c r="JP141" s="16">
        <v>241327</v>
      </c>
      <c r="JQ141" s="16">
        <v>437018</v>
      </c>
      <c r="JR141" s="16">
        <v>5151685</v>
      </c>
      <c r="JS141" s="19">
        <v>0</v>
      </c>
      <c r="JT141" s="16">
        <v>0</v>
      </c>
      <c r="JU141" s="17">
        <v>0</v>
      </c>
      <c r="JV141" s="16">
        <v>4892267</v>
      </c>
      <c r="JW141" s="16">
        <v>0</v>
      </c>
      <c r="JX141" s="16">
        <v>0</v>
      </c>
      <c r="JY141" s="16">
        <v>0</v>
      </c>
      <c r="JZ141" s="16">
        <v>0</v>
      </c>
      <c r="KA141" s="16">
        <v>9942</v>
      </c>
      <c r="KB141" s="16">
        <v>10045</v>
      </c>
      <c r="KC141" s="16">
        <v>-103</v>
      </c>
      <c r="KD141" s="16">
        <v>970971</v>
      </c>
      <c r="KE141" s="16">
        <v>-103</v>
      </c>
      <c r="KF141" s="16">
        <v>971074</v>
      </c>
      <c r="KG141" s="16">
        <v>-260</v>
      </c>
      <c r="KH141" s="16">
        <v>-103</v>
      </c>
      <c r="KI141" s="16">
        <v>-363</v>
      </c>
      <c r="KJ141" s="16">
        <v>2466501</v>
      </c>
      <c r="KK141" s="16">
        <v>971074</v>
      </c>
      <c r="KL141" s="18">
        <v>3437575</v>
      </c>
      <c r="KM141" s="16">
        <v>241327</v>
      </c>
      <c r="KN141" s="16">
        <v>0</v>
      </c>
      <c r="KO141" s="16">
        <v>0</v>
      </c>
      <c r="KP141" s="16">
        <v>0</v>
      </c>
      <c r="KQ141" s="16">
        <v>3678902</v>
      </c>
      <c r="KR141" s="16">
        <v>0</v>
      </c>
      <c r="KS141" s="16">
        <v>0</v>
      </c>
      <c r="KT141" s="16">
        <v>0</v>
      </c>
      <c r="KU141" s="16">
        <v>3678902</v>
      </c>
      <c r="KV141" s="16">
        <v>241327</v>
      </c>
      <c r="KW141" s="16">
        <v>3437575</v>
      </c>
      <c r="KX141" s="16">
        <v>456759515</v>
      </c>
      <c r="KY141" s="16">
        <v>7.5260100000000003</v>
      </c>
      <c r="KZ141" s="16">
        <v>241327</v>
      </c>
      <c r="LA141" s="16">
        <v>467035020</v>
      </c>
      <c r="LB141" s="16">
        <v>0.51671999999999996</v>
      </c>
      <c r="LC141" s="16">
        <v>7.5260100000000003</v>
      </c>
      <c r="LD141" s="16">
        <v>8.0427300000000006</v>
      </c>
      <c r="LE141" s="16">
        <v>252188</v>
      </c>
      <c r="LF141" s="16">
        <v>0</v>
      </c>
      <c r="LG141" s="16">
        <v>42151</v>
      </c>
      <c r="LH141" s="16">
        <v>46599</v>
      </c>
      <c r="LI141" s="16">
        <v>528</v>
      </c>
      <c r="LJ141" s="16">
        <v>25895</v>
      </c>
      <c r="LK141" s="16">
        <v>2794</v>
      </c>
      <c r="LL141" s="16">
        <v>59154</v>
      </c>
      <c r="LM141" s="16">
        <v>311001</v>
      </c>
      <c r="LN141" s="16">
        <v>4156429</v>
      </c>
      <c r="LO141" s="18">
        <v>311001</v>
      </c>
      <c r="LP141" s="16">
        <v>3845428</v>
      </c>
      <c r="LQ141" s="16">
        <v>7441588</v>
      </c>
      <c r="LR141" s="18">
        <v>0</v>
      </c>
      <c r="LS141" s="18">
        <v>0</v>
      </c>
      <c r="LT141" s="18">
        <v>437018</v>
      </c>
      <c r="LU141" s="16">
        <v>0</v>
      </c>
      <c r="LV141" s="16">
        <v>183240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3678902</v>
      </c>
      <c r="MC141" s="16">
        <v>183240</v>
      </c>
      <c r="MD141" s="16">
        <v>0</v>
      </c>
      <c r="ME141" s="16">
        <v>195691</v>
      </c>
      <c r="MF141" s="16">
        <v>0</v>
      </c>
      <c r="MG141" s="16">
        <v>31187</v>
      </c>
      <c r="MH141" s="16">
        <v>-363</v>
      </c>
      <c r="MI141" s="16">
        <v>0</v>
      </c>
      <c r="MJ141" s="16">
        <v>4088657</v>
      </c>
      <c r="MK141" s="16">
        <v>467035020</v>
      </c>
      <c r="ML141" s="16">
        <v>1.34</v>
      </c>
      <c r="MM141" s="16">
        <v>625827</v>
      </c>
      <c r="MN141" s="16">
        <v>0.01</v>
      </c>
      <c r="MO141" s="16">
        <v>4892267</v>
      </c>
      <c r="MP141" s="16">
        <v>48923</v>
      </c>
      <c r="MQ141" s="16">
        <v>625827</v>
      </c>
      <c r="MR141" s="16">
        <v>48923</v>
      </c>
      <c r="MS141" s="16">
        <v>576904</v>
      </c>
      <c r="MT141" s="17">
        <v>0.04</v>
      </c>
      <c r="MU141" s="17">
        <v>0</v>
      </c>
      <c r="MV141" s="17">
        <v>0</v>
      </c>
      <c r="MW141" s="17">
        <v>0</v>
      </c>
      <c r="MX141" s="17">
        <v>0.01</v>
      </c>
      <c r="MY141" s="17">
        <v>0.05</v>
      </c>
      <c r="MZ141" s="16">
        <v>195691</v>
      </c>
      <c r="NA141" s="16">
        <v>0</v>
      </c>
      <c r="NB141" s="18">
        <v>0</v>
      </c>
      <c r="NC141" s="16">
        <v>0</v>
      </c>
      <c r="ND141" s="17">
        <v>195691</v>
      </c>
      <c r="NE141" s="16">
        <v>125000</v>
      </c>
      <c r="NF141" s="16">
        <v>0</v>
      </c>
      <c r="NG141" s="16">
        <v>154122</v>
      </c>
      <c r="NH141" s="16">
        <v>0</v>
      </c>
      <c r="NI141" s="16">
        <v>0</v>
      </c>
      <c r="NJ141" s="17">
        <v>0</v>
      </c>
      <c r="NK141" s="17">
        <v>0</v>
      </c>
    </row>
    <row r="142" spans="1:375" x14ac:dyDescent="0.55000000000000004">
      <c r="A142" s="13" t="s">
        <v>1177</v>
      </c>
      <c r="B142" s="13" t="s">
        <v>1191</v>
      </c>
      <c r="C142" s="13" t="s">
        <v>270</v>
      </c>
      <c r="D142" s="13" t="s">
        <v>271</v>
      </c>
      <c r="E142" s="14">
        <v>1383.7</v>
      </c>
      <c r="F142" s="15">
        <v>-0.37</v>
      </c>
      <c r="G142" s="16">
        <v>7413</v>
      </c>
      <c r="H142" s="16">
        <v>-2743</v>
      </c>
      <c r="I142" s="16">
        <v>6553</v>
      </c>
      <c r="J142" s="15">
        <v>-0.37</v>
      </c>
      <c r="K142" s="16">
        <v>-2425</v>
      </c>
      <c r="L142" s="16">
        <v>7413</v>
      </c>
      <c r="M142" s="16">
        <v>222</v>
      </c>
      <c r="N142" s="16">
        <v>7635</v>
      </c>
      <c r="O142" s="17">
        <v>662.38</v>
      </c>
      <c r="P142" s="17">
        <v>187.61</v>
      </c>
      <c r="Q142" s="14">
        <v>1383.7</v>
      </c>
      <c r="R142" s="17">
        <v>1571.31</v>
      </c>
      <c r="S142" s="17">
        <v>1.98</v>
      </c>
      <c r="T142" s="17">
        <v>1573.29</v>
      </c>
      <c r="U142" s="15">
        <v>21.71</v>
      </c>
      <c r="V142" s="15">
        <v>6.2990000000000004</v>
      </c>
      <c r="W142" s="15">
        <f>Data_AidAndLevy4[[#This Row],[L310]]*Data_AidAndLevy4[[#This Row],[L203]]</f>
        <v>48092.865000000005</v>
      </c>
      <c r="X142" s="17">
        <v>1.73</v>
      </c>
      <c r="Y142" s="17">
        <f>Data_AidAndLevy4[[#This Row],[L311]]*Data_AidAndLevy4[[#This Row],[L203]]</f>
        <v>13208.55</v>
      </c>
      <c r="Z142" s="15">
        <v>0</v>
      </c>
      <c r="AA142" s="15">
        <v>29.739000000000001</v>
      </c>
      <c r="AB142" s="17">
        <v>1571.31</v>
      </c>
      <c r="AC142" s="15">
        <v>1601.049</v>
      </c>
      <c r="AD142" s="17">
        <v>187.61</v>
      </c>
      <c r="AE142" s="15">
        <v>1413.4390000000001</v>
      </c>
      <c r="AF142" s="16">
        <v>7635</v>
      </c>
      <c r="AG142" s="14">
        <v>1383.7</v>
      </c>
      <c r="AH142" s="16">
        <v>10564550</v>
      </c>
      <c r="AI142" s="16">
        <v>10427867</v>
      </c>
      <c r="AJ142" s="17">
        <v>1.01</v>
      </c>
      <c r="AK142" s="16">
        <v>10532146</v>
      </c>
      <c r="AL142" s="16">
        <v>10564550</v>
      </c>
      <c r="AM142" s="16">
        <v>0</v>
      </c>
      <c r="AN142" s="16">
        <v>7635</v>
      </c>
      <c r="AO142" s="15">
        <v>29.739000000000001</v>
      </c>
      <c r="AP142" s="16">
        <v>227057</v>
      </c>
      <c r="AQ142" s="16">
        <v>7635</v>
      </c>
      <c r="AR142" s="17">
        <v>187.61</v>
      </c>
      <c r="AS142" s="16">
        <v>1432402</v>
      </c>
      <c r="AT142" s="17">
        <v>681.45</v>
      </c>
      <c r="AU142" s="14">
        <v>1383.7</v>
      </c>
      <c r="AV142" s="16">
        <v>942922</v>
      </c>
      <c r="AW142" s="16">
        <v>931770</v>
      </c>
      <c r="AX142" s="16">
        <v>942922</v>
      </c>
      <c r="AY142" s="16">
        <v>0</v>
      </c>
      <c r="AZ142" s="16">
        <v>942922</v>
      </c>
      <c r="BA142" s="16">
        <v>942922</v>
      </c>
      <c r="BB142" s="17">
        <v>79.88</v>
      </c>
      <c r="BC142" s="14">
        <v>1383.7</v>
      </c>
      <c r="BD142" s="16">
        <v>110530</v>
      </c>
      <c r="BE142" s="16">
        <v>109329</v>
      </c>
      <c r="BF142" s="16">
        <v>110530</v>
      </c>
      <c r="BG142" s="16">
        <v>0</v>
      </c>
      <c r="BH142" s="16">
        <v>110530</v>
      </c>
      <c r="BI142" s="16">
        <v>110530</v>
      </c>
      <c r="BJ142" s="17">
        <v>76.790000000000006</v>
      </c>
      <c r="BK142" s="14">
        <v>1383.7</v>
      </c>
      <c r="BL142" s="16">
        <v>106254</v>
      </c>
      <c r="BM142" s="16">
        <v>104715</v>
      </c>
      <c r="BN142" s="16">
        <v>106254</v>
      </c>
      <c r="BO142" s="16">
        <v>0</v>
      </c>
      <c r="BP142" s="16">
        <v>106254</v>
      </c>
      <c r="BQ142" s="16">
        <v>106254</v>
      </c>
      <c r="BR142" s="17">
        <v>368.53</v>
      </c>
      <c r="BS142" s="14">
        <v>1383.7</v>
      </c>
      <c r="BT142" s="16">
        <v>509935</v>
      </c>
      <c r="BU142" s="16">
        <v>503317</v>
      </c>
      <c r="BV142" s="16">
        <v>509935</v>
      </c>
      <c r="BW142" s="16">
        <v>0</v>
      </c>
      <c r="BX142" s="16">
        <v>509935</v>
      </c>
      <c r="BY142" s="16">
        <v>509935</v>
      </c>
      <c r="BZ142" s="17">
        <v>337.26</v>
      </c>
      <c r="CA142" s="17">
        <v>1571.31</v>
      </c>
      <c r="CB142" s="16">
        <v>529940</v>
      </c>
      <c r="CC142" s="16">
        <v>520798</v>
      </c>
      <c r="CD142" s="16">
        <v>0</v>
      </c>
      <c r="CE142" s="16">
        <v>520798</v>
      </c>
      <c r="CF142" s="16">
        <v>529940</v>
      </c>
      <c r="CG142" s="16">
        <v>0</v>
      </c>
      <c r="CH142" s="14">
        <v>1383.7</v>
      </c>
      <c r="CI142" s="16">
        <v>125</v>
      </c>
      <c r="CJ142" s="14">
        <v>3</v>
      </c>
      <c r="CK142" s="16">
        <v>1506</v>
      </c>
      <c r="CL142" s="17">
        <v>62.47</v>
      </c>
      <c r="CM142" s="16">
        <v>94080</v>
      </c>
      <c r="CN142" s="16">
        <v>1506</v>
      </c>
      <c r="CO142" s="17">
        <v>69.650000000000006</v>
      </c>
      <c r="CP142" s="16">
        <v>104893</v>
      </c>
      <c r="CQ142" s="17">
        <v>1.98</v>
      </c>
      <c r="CR142" s="17">
        <v>337.26</v>
      </c>
      <c r="CS142" s="16">
        <v>668</v>
      </c>
      <c r="CT142" s="17">
        <v>41.7</v>
      </c>
      <c r="CU142" s="17">
        <v>1571.31</v>
      </c>
      <c r="CV142" s="16">
        <v>65524</v>
      </c>
      <c r="CW142" s="16">
        <v>64714</v>
      </c>
      <c r="CX142" s="16">
        <v>65524</v>
      </c>
      <c r="CY142" s="16">
        <v>0</v>
      </c>
      <c r="CZ142" s="16">
        <v>65524</v>
      </c>
      <c r="DA142" s="16">
        <v>65524</v>
      </c>
      <c r="DB142" s="17">
        <v>4.8</v>
      </c>
      <c r="DC142" s="17">
        <v>1571.31</v>
      </c>
      <c r="DD142" s="16">
        <v>7542</v>
      </c>
      <c r="DE142" s="16">
        <v>7441</v>
      </c>
      <c r="DF142" s="16">
        <v>7542</v>
      </c>
      <c r="DG142" s="16">
        <v>0</v>
      </c>
      <c r="DH142" s="16">
        <v>7542</v>
      </c>
      <c r="DI142" s="16">
        <v>7542</v>
      </c>
      <c r="DJ142" s="16">
        <v>10564550</v>
      </c>
      <c r="DK142" s="16">
        <v>0</v>
      </c>
      <c r="DL142" s="16">
        <v>227057</v>
      </c>
      <c r="DM142" s="16">
        <v>1432402</v>
      </c>
      <c r="DN142" s="16">
        <v>942922</v>
      </c>
      <c r="DO142" s="16">
        <v>110530</v>
      </c>
      <c r="DP142" s="16">
        <v>106254</v>
      </c>
      <c r="DQ142" s="16">
        <v>509935</v>
      </c>
      <c r="DR142" s="16">
        <v>529940</v>
      </c>
      <c r="DS142" s="16">
        <v>0</v>
      </c>
      <c r="DT142" s="16">
        <v>94080</v>
      </c>
      <c r="DU142" s="16">
        <v>104893</v>
      </c>
      <c r="DV142" s="16">
        <v>668</v>
      </c>
      <c r="DW142" s="16">
        <v>65524</v>
      </c>
      <c r="DX142" s="16">
        <v>7542</v>
      </c>
      <c r="DY142" s="16">
        <v>97039</v>
      </c>
      <c r="DZ142" s="16">
        <v>512805</v>
      </c>
      <c r="EA142" s="16">
        <v>-2743</v>
      </c>
      <c r="EB142" s="16">
        <v>15109320</v>
      </c>
      <c r="EC142" s="16">
        <v>501000938</v>
      </c>
      <c r="ED142" s="18">
        <v>5.4</v>
      </c>
      <c r="EE142" s="16">
        <v>2705405</v>
      </c>
      <c r="EF142" s="16">
        <v>36921</v>
      </c>
      <c r="EG142" s="16">
        <v>36098</v>
      </c>
      <c r="EH142" s="16">
        <v>823</v>
      </c>
      <c r="EI142" s="16">
        <v>2705405</v>
      </c>
      <c r="EJ142" s="16">
        <v>2706228</v>
      </c>
      <c r="EK142" s="16">
        <v>98726569</v>
      </c>
      <c r="EL142" s="16">
        <v>85791728</v>
      </c>
      <c r="EM142" s="16">
        <v>12934841</v>
      </c>
      <c r="EN142" s="18">
        <v>5.4</v>
      </c>
      <c r="EO142" s="16">
        <v>69848</v>
      </c>
      <c r="EP142" s="16">
        <v>0</v>
      </c>
      <c r="EQ142" s="16">
        <v>0</v>
      </c>
      <c r="ER142" s="16">
        <v>0</v>
      </c>
      <c r="ES142" s="16">
        <v>69848</v>
      </c>
      <c r="ET142" s="16">
        <v>69848</v>
      </c>
      <c r="EU142" s="16">
        <v>2706228</v>
      </c>
      <c r="EV142" s="16">
        <v>2776076</v>
      </c>
      <c r="EW142" s="16">
        <v>6749</v>
      </c>
      <c r="EX142" s="15">
        <v>1413.4390000000001</v>
      </c>
      <c r="EY142" s="16">
        <v>9539300</v>
      </c>
      <c r="EZ142" s="16">
        <v>6749</v>
      </c>
      <c r="FA142" s="17">
        <v>187.61</v>
      </c>
      <c r="FB142" s="16">
        <v>1266180</v>
      </c>
      <c r="FC142" s="16">
        <v>264</v>
      </c>
      <c r="FD142" s="17">
        <v>1573.29</v>
      </c>
      <c r="FE142" s="16">
        <v>415349</v>
      </c>
      <c r="FF142" s="16">
        <v>65524</v>
      </c>
      <c r="FG142" s="16">
        <v>7542</v>
      </c>
      <c r="FH142" s="16">
        <v>488415</v>
      </c>
      <c r="FI142" s="16">
        <v>9539300</v>
      </c>
      <c r="FJ142" s="16">
        <v>1266180</v>
      </c>
      <c r="FK142" s="16">
        <v>-2425</v>
      </c>
      <c r="FL142" s="16">
        <v>942922</v>
      </c>
      <c r="FM142" s="16">
        <v>110530</v>
      </c>
      <c r="FN142" s="16">
        <v>106254</v>
      </c>
      <c r="FO142" s="16">
        <v>509935</v>
      </c>
      <c r="FP142" s="16">
        <v>12961111</v>
      </c>
      <c r="FQ142" s="16">
        <v>2776076</v>
      </c>
      <c r="FR142" s="16">
        <v>10185035</v>
      </c>
      <c r="FS142" s="15">
        <v>1601.049</v>
      </c>
      <c r="FT142" s="16">
        <v>300</v>
      </c>
      <c r="FU142" s="16">
        <v>480315</v>
      </c>
      <c r="FV142" s="16">
        <v>10185035</v>
      </c>
      <c r="FW142" s="16">
        <v>0</v>
      </c>
      <c r="FX142" s="14">
        <v>52</v>
      </c>
      <c r="FY142" s="16">
        <v>7635</v>
      </c>
      <c r="FZ142" s="16">
        <v>397020</v>
      </c>
      <c r="GA142" s="14">
        <v>0</v>
      </c>
      <c r="GB142" s="16">
        <v>7413</v>
      </c>
      <c r="GC142" s="16">
        <v>0</v>
      </c>
      <c r="GD142" s="16">
        <v>397020</v>
      </c>
      <c r="GE142" s="16">
        <v>397020</v>
      </c>
      <c r="GF142" s="16">
        <v>15109320</v>
      </c>
      <c r="GG142" s="16">
        <v>12961111</v>
      </c>
      <c r="GH142" s="16">
        <v>0</v>
      </c>
      <c r="GI142" s="16">
        <v>2148209</v>
      </c>
      <c r="GJ142" s="16">
        <v>501000938</v>
      </c>
      <c r="GK142" s="16">
        <v>517137939</v>
      </c>
      <c r="GL142" s="16">
        <v>0</v>
      </c>
      <c r="GM142" s="16">
        <v>517137939</v>
      </c>
      <c r="GN142" s="18">
        <v>0</v>
      </c>
      <c r="GO142" s="16">
        <v>17384</v>
      </c>
      <c r="GP142" s="16">
        <v>0</v>
      </c>
      <c r="GQ142" s="16">
        <v>17384</v>
      </c>
      <c r="GR142" s="16">
        <v>0</v>
      </c>
      <c r="GS142" s="16">
        <v>17384</v>
      </c>
      <c r="GT142" s="16">
        <v>886</v>
      </c>
      <c r="GU142" s="16">
        <v>685</v>
      </c>
      <c r="GV142" s="16">
        <v>201</v>
      </c>
      <c r="GW142" s="15">
        <v>1601.049</v>
      </c>
      <c r="GX142" s="16">
        <v>321811</v>
      </c>
      <c r="GY142" s="15">
        <v>1601.049</v>
      </c>
      <c r="GZ142" s="16">
        <v>10</v>
      </c>
      <c r="HA142" s="16">
        <v>16010</v>
      </c>
      <c r="HB142" s="15">
        <v>1601.049</v>
      </c>
      <c r="HC142" s="16">
        <v>7635</v>
      </c>
      <c r="HD142" s="15">
        <v>0.11600000000000001</v>
      </c>
      <c r="HE142" s="16">
        <v>1418529</v>
      </c>
      <c r="HF142" s="16">
        <v>321811</v>
      </c>
      <c r="HG142" s="16">
        <v>16010</v>
      </c>
      <c r="HH142" s="16">
        <v>1080708</v>
      </c>
      <c r="HI142" s="16">
        <v>501000938</v>
      </c>
      <c r="HJ142" s="18">
        <v>2.1570999999999998</v>
      </c>
      <c r="HK142" s="18">
        <v>1.9617800000000001</v>
      </c>
      <c r="HL142" s="18">
        <v>0.19531999999999999</v>
      </c>
      <c r="HM142" s="16">
        <v>501000938</v>
      </c>
      <c r="HN142" s="16">
        <v>97856</v>
      </c>
      <c r="HO142" s="16">
        <v>7635</v>
      </c>
      <c r="HP142" s="17">
        <v>0</v>
      </c>
      <c r="HQ142" s="16">
        <v>0</v>
      </c>
      <c r="HR142" s="15">
        <v>1601.049</v>
      </c>
      <c r="HS142" s="16">
        <v>0</v>
      </c>
      <c r="HT142" s="16">
        <v>2148209</v>
      </c>
      <c r="HU142" s="16">
        <v>17384</v>
      </c>
      <c r="HV142" s="16">
        <v>0</v>
      </c>
      <c r="HW142" s="16">
        <v>0</v>
      </c>
      <c r="HX142" s="16">
        <v>97039</v>
      </c>
      <c r="HY142" s="16">
        <v>321811</v>
      </c>
      <c r="HZ142" s="16">
        <v>16010</v>
      </c>
      <c r="IA142" s="16">
        <v>97856</v>
      </c>
      <c r="IB142" s="16">
        <v>0</v>
      </c>
      <c r="IC142" s="16">
        <v>1792187</v>
      </c>
      <c r="ID142" s="16">
        <v>10185035</v>
      </c>
      <c r="IE142" s="16">
        <v>0</v>
      </c>
      <c r="IF142" s="16">
        <v>17384</v>
      </c>
      <c r="IG142" s="16">
        <v>0</v>
      </c>
      <c r="IH142" s="16">
        <v>0</v>
      </c>
      <c r="II142" s="16">
        <v>97039</v>
      </c>
      <c r="IJ142" s="16">
        <v>321811</v>
      </c>
      <c r="IK142" s="16">
        <v>16010</v>
      </c>
      <c r="IL142" s="16">
        <v>97856</v>
      </c>
      <c r="IM142" s="16">
        <v>0</v>
      </c>
      <c r="IN142" s="16">
        <v>0</v>
      </c>
      <c r="IO142" s="16">
        <v>397020</v>
      </c>
      <c r="IP142" s="16">
        <v>10938077</v>
      </c>
      <c r="IQ142" s="16">
        <v>10564550</v>
      </c>
      <c r="IR142" s="16">
        <v>0</v>
      </c>
      <c r="IS142" s="16">
        <v>10564550</v>
      </c>
      <c r="IT142" s="19">
        <v>0.1</v>
      </c>
      <c r="IU142" s="16">
        <v>1056455</v>
      </c>
      <c r="IV142" s="16">
        <v>501000938</v>
      </c>
      <c r="IW142" s="14">
        <v>1383.7</v>
      </c>
      <c r="IX142" s="16">
        <v>362073</v>
      </c>
      <c r="IY142" s="16">
        <v>416026</v>
      </c>
      <c r="IZ142" s="16">
        <v>362073</v>
      </c>
      <c r="JA142" s="17">
        <v>0.25</v>
      </c>
      <c r="JB142" s="19">
        <v>0.2873</v>
      </c>
      <c r="JC142" s="16">
        <v>1056455</v>
      </c>
      <c r="JD142" s="16">
        <v>303520</v>
      </c>
      <c r="JE142" s="17">
        <v>0.06</v>
      </c>
      <c r="JF142" s="16">
        <v>11220125</v>
      </c>
      <c r="JG142" s="16">
        <v>673208</v>
      </c>
      <c r="JH142" s="16">
        <v>1056455</v>
      </c>
      <c r="JI142" s="16">
        <v>303520</v>
      </c>
      <c r="JJ142" s="16">
        <v>673208</v>
      </c>
      <c r="JK142" s="16">
        <v>79727</v>
      </c>
      <c r="JL142" s="16">
        <v>303520</v>
      </c>
      <c r="JM142" s="18">
        <v>0</v>
      </c>
      <c r="JN142" s="16">
        <v>0</v>
      </c>
      <c r="JO142" s="16">
        <v>673208</v>
      </c>
      <c r="JP142" s="16">
        <v>79727</v>
      </c>
      <c r="JQ142" s="16">
        <v>752935</v>
      </c>
      <c r="JR142" s="16">
        <v>10564550</v>
      </c>
      <c r="JS142" s="19">
        <v>0</v>
      </c>
      <c r="JT142" s="16">
        <v>0</v>
      </c>
      <c r="JU142" s="17">
        <v>0</v>
      </c>
      <c r="JV142" s="16">
        <v>11220125</v>
      </c>
      <c r="JW142" s="16">
        <v>0</v>
      </c>
      <c r="JX142" s="16">
        <v>0</v>
      </c>
      <c r="JY142" s="16">
        <v>0</v>
      </c>
      <c r="JZ142" s="16">
        <v>0</v>
      </c>
      <c r="KA142" s="16">
        <v>24889</v>
      </c>
      <c r="KB142" s="16">
        <v>24334</v>
      </c>
      <c r="KC142" s="16">
        <v>555</v>
      </c>
      <c r="KD142" s="16">
        <v>1792187</v>
      </c>
      <c r="KE142" s="16">
        <v>555</v>
      </c>
      <c r="KF142" s="16">
        <v>1791632</v>
      </c>
      <c r="KG142" s="16">
        <v>823</v>
      </c>
      <c r="KH142" s="16">
        <v>555</v>
      </c>
      <c r="KI142" s="16">
        <v>1378</v>
      </c>
      <c r="KJ142" s="16">
        <v>2705405</v>
      </c>
      <c r="KK142" s="16">
        <v>1791632</v>
      </c>
      <c r="KL142" s="18">
        <v>4497037</v>
      </c>
      <c r="KM142" s="16">
        <v>79727</v>
      </c>
      <c r="KN142" s="16">
        <v>0</v>
      </c>
      <c r="KO142" s="16">
        <v>0</v>
      </c>
      <c r="KP142" s="16">
        <v>0</v>
      </c>
      <c r="KQ142" s="16">
        <v>4576764</v>
      </c>
      <c r="KR142" s="16">
        <v>0</v>
      </c>
      <c r="KS142" s="16">
        <v>0</v>
      </c>
      <c r="KT142" s="16">
        <v>0</v>
      </c>
      <c r="KU142" s="16">
        <v>4576764</v>
      </c>
      <c r="KV142" s="16">
        <v>79727</v>
      </c>
      <c r="KW142" s="16">
        <v>4497037</v>
      </c>
      <c r="KX142" s="16">
        <v>501000938</v>
      </c>
      <c r="KY142" s="16">
        <v>8.9761000000000006</v>
      </c>
      <c r="KZ142" s="16">
        <v>79727</v>
      </c>
      <c r="LA142" s="16">
        <v>530002928</v>
      </c>
      <c r="LB142" s="16">
        <v>0.15043000000000001</v>
      </c>
      <c r="LC142" s="16">
        <v>8.9761000000000006</v>
      </c>
      <c r="LD142" s="16">
        <v>9.1265300000000007</v>
      </c>
      <c r="LE142" s="16">
        <v>529940</v>
      </c>
      <c r="LF142" s="16">
        <v>0</v>
      </c>
      <c r="LG142" s="16">
        <v>94080</v>
      </c>
      <c r="LH142" s="16">
        <v>104893</v>
      </c>
      <c r="LI142" s="16">
        <v>668</v>
      </c>
      <c r="LJ142" s="16">
        <v>65524</v>
      </c>
      <c r="LK142" s="16">
        <v>7542</v>
      </c>
      <c r="LL142" s="16">
        <v>97039</v>
      </c>
      <c r="LM142" s="16">
        <v>705608</v>
      </c>
      <c r="LN142" s="16">
        <v>10938077</v>
      </c>
      <c r="LO142" s="18">
        <v>705608</v>
      </c>
      <c r="LP142" s="16">
        <v>10232469</v>
      </c>
      <c r="LQ142" s="16">
        <v>15109320</v>
      </c>
      <c r="LR142" s="18">
        <v>0</v>
      </c>
      <c r="LS142" s="18">
        <v>0</v>
      </c>
      <c r="LT142" s="18">
        <v>752935</v>
      </c>
      <c r="LU142" s="16">
        <v>0</v>
      </c>
      <c r="LV142" s="16">
        <v>397020</v>
      </c>
      <c r="LW142" s="16">
        <v>0</v>
      </c>
      <c r="LX142" s="16">
        <v>0</v>
      </c>
      <c r="LY142" s="16">
        <v>0</v>
      </c>
      <c r="LZ142" s="16">
        <v>0</v>
      </c>
      <c r="MA142" s="16">
        <v>0</v>
      </c>
      <c r="MB142" s="16">
        <v>4576764</v>
      </c>
      <c r="MC142" s="16">
        <v>397020</v>
      </c>
      <c r="MD142" s="16">
        <v>0</v>
      </c>
      <c r="ME142" s="16">
        <v>673208</v>
      </c>
      <c r="MF142" s="16">
        <v>0</v>
      </c>
      <c r="MG142" s="16">
        <v>69848</v>
      </c>
      <c r="MH142" s="16">
        <v>1378</v>
      </c>
      <c r="MI142" s="16">
        <v>0</v>
      </c>
      <c r="MJ142" s="16">
        <v>5718218</v>
      </c>
      <c r="MK142" s="16">
        <v>530002928</v>
      </c>
      <c r="ML142" s="16">
        <v>0.67</v>
      </c>
      <c r="MM142" s="16">
        <v>355102</v>
      </c>
      <c r="MN142" s="16">
        <v>0</v>
      </c>
      <c r="MO142" s="16">
        <v>11220125</v>
      </c>
      <c r="MP142" s="16">
        <v>0</v>
      </c>
      <c r="MQ142" s="16">
        <v>355102</v>
      </c>
      <c r="MR142" s="16">
        <v>0</v>
      </c>
      <c r="MS142" s="16">
        <v>355102</v>
      </c>
      <c r="MT142" s="17">
        <v>0.06</v>
      </c>
      <c r="MU142" s="17">
        <v>0</v>
      </c>
      <c r="MV142" s="17">
        <v>0</v>
      </c>
      <c r="MW142" s="17">
        <v>0</v>
      </c>
      <c r="MX142" s="17">
        <v>0</v>
      </c>
      <c r="MY142" s="17">
        <v>0.06</v>
      </c>
      <c r="MZ142" s="16">
        <v>673208</v>
      </c>
      <c r="NA142" s="16">
        <v>0</v>
      </c>
      <c r="NB142" s="18">
        <v>0</v>
      </c>
      <c r="NC142" s="16">
        <v>0</v>
      </c>
      <c r="ND142" s="17">
        <v>673208</v>
      </c>
      <c r="NE142" s="16">
        <v>670000</v>
      </c>
      <c r="NF142" s="16">
        <v>0</v>
      </c>
      <c r="NG142" s="16">
        <v>174901</v>
      </c>
      <c r="NH142" s="16">
        <v>0</v>
      </c>
      <c r="NI142" s="16">
        <v>0</v>
      </c>
      <c r="NJ142" s="17">
        <v>0</v>
      </c>
      <c r="NK142" s="17">
        <v>995239</v>
      </c>
    </row>
    <row r="143" spans="1:375" x14ac:dyDescent="0.55000000000000004">
      <c r="A143" s="13" t="s">
        <v>1181</v>
      </c>
      <c r="B143" s="13" t="s">
        <v>1217</v>
      </c>
      <c r="C143" s="13" t="s">
        <v>272</v>
      </c>
      <c r="D143" s="13" t="s">
        <v>273</v>
      </c>
      <c r="E143" s="14">
        <v>3436.6</v>
      </c>
      <c r="F143" s="15">
        <v>-6.08</v>
      </c>
      <c r="G143" s="16">
        <v>7413</v>
      </c>
      <c r="H143" s="16">
        <v>-45071</v>
      </c>
      <c r="I143" s="16">
        <v>6553</v>
      </c>
      <c r="J143" s="15">
        <v>-6.08</v>
      </c>
      <c r="K143" s="16">
        <v>-39842</v>
      </c>
      <c r="L143" s="16">
        <v>7413</v>
      </c>
      <c r="M143" s="16">
        <v>222</v>
      </c>
      <c r="N143" s="16">
        <v>7635</v>
      </c>
      <c r="O143" s="17">
        <v>593.92999999999995</v>
      </c>
      <c r="P143" s="17">
        <v>480.65</v>
      </c>
      <c r="Q143" s="14">
        <v>3436.6</v>
      </c>
      <c r="R143" s="17">
        <v>3917.25</v>
      </c>
      <c r="S143" s="17">
        <v>0</v>
      </c>
      <c r="T143" s="17">
        <v>3917.25</v>
      </c>
      <c r="U143" s="15">
        <v>30.49</v>
      </c>
      <c r="V143" s="15">
        <v>14.003</v>
      </c>
      <c r="W143" s="15">
        <f>Data_AidAndLevy4[[#This Row],[L310]]*Data_AidAndLevy4[[#This Row],[L203]]</f>
        <v>106912.905</v>
      </c>
      <c r="X143" s="17">
        <v>8.7899999999999991</v>
      </c>
      <c r="Y143" s="17">
        <f>Data_AidAndLevy4[[#This Row],[L311]]*Data_AidAndLevy4[[#This Row],[L203]]</f>
        <v>67111.649999999994</v>
      </c>
      <c r="Z143" s="15">
        <v>0</v>
      </c>
      <c r="AA143" s="15">
        <v>53.283000000000001</v>
      </c>
      <c r="AB143" s="17">
        <v>3917.25</v>
      </c>
      <c r="AC143" s="15">
        <v>3970.5329999999999</v>
      </c>
      <c r="AD143" s="17">
        <v>480.65</v>
      </c>
      <c r="AE143" s="15">
        <v>3489.8829999999998</v>
      </c>
      <c r="AF143" s="16">
        <v>7635</v>
      </c>
      <c r="AG143" s="14">
        <v>3436.6</v>
      </c>
      <c r="AH143" s="16">
        <v>26238441</v>
      </c>
      <c r="AI143" s="16">
        <v>25756469</v>
      </c>
      <c r="AJ143" s="17">
        <v>1.01</v>
      </c>
      <c r="AK143" s="16">
        <v>26014034</v>
      </c>
      <c r="AL143" s="16">
        <v>26238441</v>
      </c>
      <c r="AM143" s="16">
        <v>0</v>
      </c>
      <c r="AN143" s="16">
        <v>7635</v>
      </c>
      <c r="AO143" s="15">
        <v>53.283000000000001</v>
      </c>
      <c r="AP143" s="16">
        <v>406816</v>
      </c>
      <c r="AQ143" s="16">
        <v>7635</v>
      </c>
      <c r="AR143" s="17">
        <v>480.65</v>
      </c>
      <c r="AS143" s="16">
        <v>3669763</v>
      </c>
      <c r="AT143" s="17">
        <v>613</v>
      </c>
      <c r="AU143" s="14">
        <v>3436.6</v>
      </c>
      <c r="AV143" s="16">
        <v>2106636</v>
      </c>
      <c r="AW143" s="16">
        <v>2063610</v>
      </c>
      <c r="AX143" s="16">
        <v>2106636</v>
      </c>
      <c r="AY143" s="16">
        <v>0</v>
      </c>
      <c r="AZ143" s="16">
        <v>2106636</v>
      </c>
      <c r="BA143" s="16">
        <v>2106636</v>
      </c>
      <c r="BB143" s="17">
        <v>72.27</v>
      </c>
      <c r="BC143" s="14">
        <v>3436.6</v>
      </c>
      <c r="BD143" s="16">
        <v>248363</v>
      </c>
      <c r="BE143" s="16">
        <v>243597</v>
      </c>
      <c r="BF143" s="16">
        <v>248363</v>
      </c>
      <c r="BG143" s="16">
        <v>0</v>
      </c>
      <c r="BH143" s="16">
        <v>248363</v>
      </c>
      <c r="BI143" s="16">
        <v>248363</v>
      </c>
      <c r="BJ143" s="17">
        <v>70.349999999999994</v>
      </c>
      <c r="BK143" s="14">
        <v>3436.6</v>
      </c>
      <c r="BL143" s="16">
        <v>241765</v>
      </c>
      <c r="BM143" s="16">
        <v>236266</v>
      </c>
      <c r="BN143" s="16">
        <v>241765</v>
      </c>
      <c r="BO143" s="16">
        <v>0</v>
      </c>
      <c r="BP143" s="16">
        <v>241765</v>
      </c>
      <c r="BQ143" s="16">
        <v>241765</v>
      </c>
      <c r="BR143" s="17">
        <v>368.53</v>
      </c>
      <c r="BS143" s="14">
        <v>3436.6</v>
      </c>
      <c r="BT143" s="16">
        <v>1266490</v>
      </c>
      <c r="BU143" s="16">
        <v>1243176</v>
      </c>
      <c r="BV143" s="16">
        <v>1266490</v>
      </c>
      <c r="BW143" s="16">
        <v>0</v>
      </c>
      <c r="BX143" s="16">
        <v>1266490</v>
      </c>
      <c r="BY143" s="16">
        <v>1266490</v>
      </c>
      <c r="BZ143" s="17">
        <v>325.88</v>
      </c>
      <c r="CA143" s="17">
        <v>3917.25</v>
      </c>
      <c r="CB143" s="16">
        <v>1276553</v>
      </c>
      <c r="CC143" s="16">
        <v>1245863</v>
      </c>
      <c r="CD143" s="16">
        <v>0</v>
      </c>
      <c r="CE143" s="16">
        <v>1245863</v>
      </c>
      <c r="CF143" s="16">
        <v>1276553</v>
      </c>
      <c r="CG143" s="16">
        <v>0</v>
      </c>
      <c r="CH143" s="14">
        <v>3436.6</v>
      </c>
      <c r="CI143" s="16">
        <v>7</v>
      </c>
      <c r="CJ143" s="14">
        <v>0</v>
      </c>
      <c r="CK143" s="16">
        <v>3444</v>
      </c>
      <c r="CL143" s="17">
        <v>62.04</v>
      </c>
      <c r="CM143" s="16">
        <v>213666</v>
      </c>
      <c r="CN143" s="16">
        <v>3444</v>
      </c>
      <c r="CO143" s="17">
        <v>68.150000000000006</v>
      </c>
      <c r="CP143" s="16">
        <v>234709</v>
      </c>
      <c r="CQ143" s="17">
        <v>0</v>
      </c>
      <c r="CR143" s="17">
        <v>325.88</v>
      </c>
      <c r="CS143" s="16">
        <v>0</v>
      </c>
      <c r="CT143" s="17">
        <v>27.75</v>
      </c>
      <c r="CU143" s="17">
        <v>3917.25</v>
      </c>
      <c r="CV143" s="16">
        <v>108704</v>
      </c>
      <c r="CW143" s="16">
        <v>105411</v>
      </c>
      <c r="CX143" s="16">
        <v>108704</v>
      </c>
      <c r="CY143" s="16">
        <v>0</v>
      </c>
      <c r="CZ143" s="16">
        <v>108704</v>
      </c>
      <c r="DA143" s="16">
        <v>108704</v>
      </c>
      <c r="DB143" s="17">
        <v>3.48</v>
      </c>
      <c r="DC143" s="17">
        <v>3917.25</v>
      </c>
      <c r="DD143" s="16">
        <v>13632</v>
      </c>
      <c r="DE143" s="16">
        <v>13240</v>
      </c>
      <c r="DF143" s="16">
        <v>13632</v>
      </c>
      <c r="DG143" s="16">
        <v>0</v>
      </c>
      <c r="DH143" s="16">
        <v>13632</v>
      </c>
      <c r="DI143" s="16">
        <v>13632</v>
      </c>
      <c r="DJ143" s="16">
        <v>26238441</v>
      </c>
      <c r="DK143" s="16">
        <v>0</v>
      </c>
      <c r="DL143" s="16">
        <v>406816</v>
      </c>
      <c r="DM143" s="16">
        <v>3669763</v>
      </c>
      <c r="DN143" s="16">
        <v>2106636</v>
      </c>
      <c r="DO143" s="16">
        <v>248363</v>
      </c>
      <c r="DP143" s="16">
        <v>241765</v>
      </c>
      <c r="DQ143" s="16">
        <v>1266490</v>
      </c>
      <c r="DR143" s="16">
        <v>1276553</v>
      </c>
      <c r="DS143" s="16">
        <v>0</v>
      </c>
      <c r="DT143" s="16">
        <v>213666</v>
      </c>
      <c r="DU143" s="16">
        <v>234709</v>
      </c>
      <c r="DV143" s="16">
        <v>0</v>
      </c>
      <c r="DW143" s="16">
        <v>108704</v>
      </c>
      <c r="DX143" s="16">
        <v>13632</v>
      </c>
      <c r="DY143" s="16">
        <v>182723</v>
      </c>
      <c r="DZ143" s="16">
        <v>1273776</v>
      </c>
      <c r="EA143" s="16">
        <v>-45071</v>
      </c>
      <c r="EB143" s="16">
        <v>37071520</v>
      </c>
      <c r="EC143" s="16">
        <v>1045965943</v>
      </c>
      <c r="ED143" s="18">
        <v>5.4</v>
      </c>
      <c r="EE143" s="16">
        <v>5648216</v>
      </c>
      <c r="EF143" s="16">
        <v>41658</v>
      </c>
      <c r="EG143" s="16">
        <v>41956</v>
      </c>
      <c r="EH143" s="16">
        <v>-298</v>
      </c>
      <c r="EI143" s="16">
        <v>5648216</v>
      </c>
      <c r="EJ143" s="16">
        <v>5647918</v>
      </c>
      <c r="EK143" s="16">
        <v>173681404</v>
      </c>
      <c r="EL143" s="16">
        <v>155652291</v>
      </c>
      <c r="EM143" s="16">
        <v>18029113</v>
      </c>
      <c r="EN143" s="18">
        <v>5.4</v>
      </c>
      <c r="EO143" s="16">
        <v>97357</v>
      </c>
      <c r="EP143" s="16">
        <v>0</v>
      </c>
      <c r="EQ143" s="16">
        <v>0</v>
      </c>
      <c r="ER143" s="16">
        <v>0</v>
      </c>
      <c r="ES143" s="16">
        <v>97357</v>
      </c>
      <c r="ET143" s="16">
        <v>97357</v>
      </c>
      <c r="EU143" s="16">
        <v>5647918</v>
      </c>
      <c r="EV143" s="16">
        <v>5745275</v>
      </c>
      <c r="EW143" s="16">
        <v>6749</v>
      </c>
      <c r="EX143" s="15">
        <v>3489.8829999999998</v>
      </c>
      <c r="EY143" s="16">
        <v>23553220</v>
      </c>
      <c r="EZ143" s="16">
        <v>6749</v>
      </c>
      <c r="FA143" s="17">
        <v>480.65</v>
      </c>
      <c r="FB143" s="16">
        <v>3243907</v>
      </c>
      <c r="FC143" s="16">
        <v>264</v>
      </c>
      <c r="FD143" s="17">
        <v>3917.25</v>
      </c>
      <c r="FE143" s="16">
        <v>1034154</v>
      </c>
      <c r="FF143" s="16">
        <v>108704</v>
      </c>
      <c r="FG143" s="16">
        <v>13632</v>
      </c>
      <c r="FH143" s="16">
        <v>1156490</v>
      </c>
      <c r="FI143" s="16">
        <v>23553220</v>
      </c>
      <c r="FJ143" s="16">
        <v>3243907</v>
      </c>
      <c r="FK143" s="16">
        <v>-39842</v>
      </c>
      <c r="FL143" s="16">
        <v>2106636</v>
      </c>
      <c r="FM143" s="16">
        <v>248363</v>
      </c>
      <c r="FN143" s="16">
        <v>241765</v>
      </c>
      <c r="FO143" s="16">
        <v>1266490</v>
      </c>
      <c r="FP143" s="16">
        <v>31777029</v>
      </c>
      <c r="FQ143" s="16">
        <v>5745275</v>
      </c>
      <c r="FR143" s="16">
        <v>26031754</v>
      </c>
      <c r="FS143" s="15">
        <v>3970.5329999999999</v>
      </c>
      <c r="FT143" s="16">
        <v>300</v>
      </c>
      <c r="FU143" s="16">
        <v>1191160</v>
      </c>
      <c r="FV143" s="16">
        <v>26031754</v>
      </c>
      <c r="FW143" s="16">
        <v>0</v>
      </c>
      <c r="FX143" s="14">
        <v>60.5</v>
      </c>
      <c r="FY143" s="16">
        <v>7635</v>
      </c>
      <c r="FZ143" s="16">
        <v>461918</v>
      </c>
      <c r="GA143" s="14">
        <v>0</v>
      </c>
      <c r="GB143" s="16">
        <v>7413</v>
      </c>
      <c r="GC143" s="16">
        <v>0</v>
      </c>
      <c r="GD143" s="16">
        <v>461918</v>
      </c>
      <c r="GE143" s="16">
        <v>461918</v>
      </c>
      <c r="GF143" s="16">
        <v>37071520</v>
      </c>
      <c r="GG143" s="16">
        <v>31777029</v>
      </c>
      <c r="GH143" s="16">
        <v>0</v>
      </c>
      <c r="GI143" s="16">
        <v>5294491</v>
      </c>
      <c r="GJ143" s="16">
        <v>1045965943</v>
      </c>
      <c r="GK143" s="16">
        <v>1016058720</v>
      </c>
      <c r="GL143" s="16">
        <v>29907223</v>
      </c>
      <c r="GM143" s="16">
        <v>1016058720</v>
      </c>
      <c r="GN143" s="18">
        <v>2.9399999999999999E-2</v>
      </c>
      <c r="GO143" s="16">
        <v>11957</v>
      </c>
      <c r="GP143" s="16">
        <v>352</v>
      </c>
      <c r="GQ143" s="16">
        <v>11957</v>
      </c>
      <c r="GR143" s="16">
        <v>352</v>
      </c>
      <c r="GS143" s="16">
        <v>11605</v>
      </c>
      <c r="GT143" s="16">
        <v>886</v>
      </c>
      <c r="GU143" s="16">
        <v>685</v>
      </c>
      <c r="GV143" s="16">
        <v>201</v>
      </c>
      <c r="GW143" s="15">
        <v>3970.5329999999999</v>
      </c>
      <c r="GX143" s="16">
        <v>798077</v>
      </c>
      <c r="GY143" s="15">
        <v>3970.5329999999999</v>
      </c>
      <c r="GZ143" s="16">
        <v>10</v>
      </c>
      <c r="HA143" s="16">
        <v>39705</v>
      </c>
      <c r="HB143" s="15">
        <v>3970.5329999999999</v>
      </c>
      <c r="HC143" s="16">
        <v>7635</v>
      </c>
      <c r="HD143" s="15">
        <v>0.11600000000000001</v>
      </c>
      <c r="HE143" s="16">
        <v>3517892</v>
      </c>
      <c r="HF143" s="16">
        <v>798077</v>
      </c>
      <c r="HG143" s="16">
        <v>39705</v>
      </c>
      <c r="HH143" s="16">
        <v>2680110</v>
      </c>
      <c r="HI143" s="16">
        <v>1045965943</v>
      </c>
      <c r="HJ143" s="18">
        <v>2.5623300000000002</v>
      </c>
      <c r="HK143" s="18">
        <v>1.9617800000000001</v>
      </c>
      <c r="HL143" s="18">
        <v>0.60055000000000003</v>
      </c>
      <c r="HM143" s="16">
        <v>1045965943</v>
      </c>
      <c r="HN143" s="16">
        <v>628155</v>
      </c>
      <c r="HO143" s="16">
        <v>7635</v>
      </c>
      <c r="HP143" s="17">
        <v>0</v>
      </c>
      <c r="HQ143" s="16">
        <v>0</v>
      </c>
      <c r="HR143" s="15">
        <v>3970.5329999999999</v>
      </c>
      <c r="HS143" s="16">
        <v>0</v>
      </c>
      <c r="HT143" s="16">
        <v>5294491</v>
      </c>
      <c r="HU143" s="16">
        <v>11605</v>
      </c>
      <c r="HV143" s="16">
        <v>0</v>
      </c>
      <c r="HW143" s="16">
        <v>0</v>
      </c>
      <c r="HX143" s="16">
        <v>182723</v>
      </c>
      <c r="HY143" s="16">
        <v>798077</v>
      </c>
      <c r="HZ143" s="16">
        <v>39705</v>
      </c>
      <c r="IA143" s="16">
        <v>628155</v>
      </c>
      <c r="IB143" s="16">
        <v>0</v>
      </c>
      <c r="IC143" s="16">
        <v>3999672</v>
      </c>
      <c r="ID143" s="16">
        <v>26031754</v>
      </c>
      <c r="IE143" s="16">
        <v>0</v>
      </c>
      <c r="IF143" s="16">
        <v>11605</v>
      </c>
      <c r="IG143" s="16">
        <v>0</v>
      </c>
      <c r="IH143" s="16">
        <v>0</v>
      </c>
      <c r="II143" s="16">
        <v>182723</v>
      </c>
      <c r="IJ143" s="16">
        <v>798077</v>
      </c>
      <c r="IK143" s="16">
        <v>39705</v>
      </c>
      <c r="IL143" s="16">
        <v>628155</v>
      </c>
      <c r="IM143" s="16">
        <v>0</v>
      </c>
      <c r="IN143" s="16">
        <v>0</v>
      </c>
      <c r="IO143" s="16">
        <v>461918</v>
      </c>
      <c r="IP143" s="16">
        <v>27788491</v>
      </c>
      <c r="IQ143" s="16">
        <v>26238441</v>
      </c>
      <c r="IR143" s="16">
        <v>0</v>
      </c>
      <c r="IS143" s="16">
        <v>26238441</v>
      </c>
      <c r="IT143" s="19">
        <v>0.1</v>
      </c>
      <c r="IU143" s="16">
        <v>2623844</v>
      </c>
      <c r="IV143" s="16">
        <v>1045965943</v>
      </c>
      <c r="IW143" s="14">
        <v>3436.6</v>
      </c>
      <c r="IX143" s="16">
        <v>304361</v>
      </c>
      <c r="IY143" s="16">
        <v>416026</v>
      </c>
      <c r="IZ143" s="16">
        <v>304361</v>
      </c>
      <c r="JA143" s="17">
        <v>0.25</v>
      </c>
      <c r="JB143" s="19">
        <v>0.3417</v>
      </c>
      <c r="JC143" s="16">
        <v>2623844</v>
      </c>
      <c r="JD143" s="16">
        <v>896567</v>
      </c>
      <c r="JE143" s="17">
        <v>0.05</v>
      </c>
      <c r="JF143" s="16">
        <v>29132186</v>
      </c>
      <c r="JG143" s="16">
        <v>1456609</v>
      </c>
      <c r="JH143" s="16">
        <v>2623844</v>
      </c>
      <c r="JI143" s="16">
        <v>896567</v>
      </c>
      <c r="JJ143" s="16">
        <v>1456609</v>
      </c>
      <c r="JK143" s="16">
        <v>270668</v>
      </c>
      <c r="JL143" s="16">
        <v>896567</v>
      </c>
      <c r="JM143" s="18">
        <v>0</v>
      </c>
      <c r="JN143" s="16">
        <v>0</v>
      </c>
      <c r="JO143" s="16">
        <v>1456609</v>
      </c>
      <c r="JP143" s="16">
        <v>270668</v>
      </c>
      <c r="JQ143" s="16">
        <v>1727277</v>
      </c>
      <c r="JR143" s="16">
        <v>26238441</v>
      </c>
      <c r="JS143" s="19">
        <v>0</v>
      </c>
      <c r="JT143" s="16">
        <v>0</v>
      </c>
      <c r="JU143" s="17">
        <v>0</v>
      </c>
      <c r="JV143" s="16">
        <v>29132186</v>
      </c>
      <c r="JW143" s="16">
        <v>0</v>
      </c>
      <c r="JX143" s="16">
        <v>0</v>
      </c>
      <c r="JY143" s="16">
        <v>0</v>
      </c>
      <c r="JZ143" s="16">
        <v>0</v>
      </c>
      <c r="KA143" s="16">
        <v>30575</v>
      </c>
      <c r="KB143" s="16">
        <v>30794</v>
      </c>
      <c r="KC143" s="16">
        <v>-219</v>
      </c>
      <c r="KD143" s="16">
        <v>3999672</v>
      </c>
      <c r="KE143" s="16">
        <v>-219</v>
      </c>
      <c r="KF143" s="16">
        <v>3999891</v>
      </c>
      <c r="KG143" s="16">
        <v>-298</v>
      </c>
      <c r="KH143" s="16">
        <v>-219</v>
      </c>
      <c r="KI143" s="16">
        <v>-517</v>
      </c>
      <c r="KJ143" s="16">
        <v>5648216</v>
      </c>
      <c r="KK143" s="16">
        <v>3999891</v>
      </c>
      <c r="KL143" s="18">
        <v>9648107</v>
      </c>
      <c r="KM143" s="16">
        <v>270668</v>
      </c>
      <c r="KN143" s="16">
        <v>0</v>
      </c>
      <c r="KO143" s="16">
        <v>0</v>
      </c>
      <c r="KP143" s="16">
        <v>0</v>
      </c>
      <c r="KQ143" s="16">
        <v>9918775</v>
      </c>
      <c r="KR143" s="16">
        <v>900000</v>
      </c>
      <c r="KS143" s="16">
        <v>0</v>
      </c>
      <c r="KT143" s="16">
        <v>0</v>
      </c>
      <c r="KU143" s="16">
        <v>10818775</v>
      </c>
      <c r="KV143" s="16">
        <v>270668</v>
      </c>
      <c r="KW143" s="16">
        <v>10548107</v>
      </c>
      <c r="KX143" s="16">
        <v>1045965943</v>
      </c>
      <c r="KY143" s="16">
        <v>10.08456</v>
      </c>
      <c r="KZ143" s="16">
        <v>270668</v>
      </c>
      <c r="LA143" s="16">
        <v>1099234313</v>
      </c>
      <c r="LB143" s="16">
        <v>0.24623</v>
      </c>
      <c r="LC143" s="16">
        <v>10.08456</v>
      </c>
      <c r="LD143" s="16">
        <v>10.33079</v>
      </c>
      <c r="LE143" s="16">
        <v>1276553</v>
      </c>
      <c r="LF143" s="16">
        <v>0</v>
      </c>
      <c r="LG143" s="16">
        <v>213666</v>
      </c>
      <c r="LH143" s="16">
        <v>234709</v>
      </c>
      <c r="LI143" s="16">
        <v>0</v>
      </c>
      <c r="LJ143" s="16">
        <v>108704</v>
      </c>
      <c r="LK143" s="16">
        <v>13632</v>
      </c>
      <c r="LL143" s="16">
        <v>182723</v>
      </c>
      <c r="LM143" s="16">
        <v>1664541</v>
      </c>
      <c r="LN143" s="16">
        <v>27788491</v>
      </c>
      <c r="LO143" s="18">
        <v>1664541</v>
      </c>
      <c r="LP143" s="16">
        <v>26123950</v>
      </c>
      <c r="LQ143" s="16">
        <v>37071520</v>
      </c>
      <c r="LR143" s="18">
        <v>0</v>
      </c>
      <c r="LS143" s="18">
        <v>0</v>
      </c>
      <c r="LT143" s="18">
        <v>1727277</v>
      </c>
      <c r="LU143" s="16">
        <v>0</v>
      </c>
      <c r="LV143" s="16">
        <v>461918</v>
      </c>
      <c r="LW143" s="16">
        <v>0</v>
      </c>
      <c r="LX143" s="16">
        <v>0</v>
      </c>
      <c r="LY143" s="16">
        <v>0</v>
      </c>
      <c r="LZ143" s="16">
        <v>0</v>
      </c>
      <c r="MA143" s="16">
        <v>0</v>
      </c>
      <c r="MB143" s="16">
        <v>9918775</v>
      </c>
      <c r="MC143" s="16">
        <v>461918</v>
      </c>
      <c r="MD143" s="16">
        <v>0</v>
      </c>
      <c r="ME143" s="16">
        <v>1456609</v>
      </c>
      <c r="MF143" s="16">
        <v>0</v>
      </c>
      <c r="MG143" s="16">
        <v>97357</v>
      </c>
      <c r="MH143" s="16">
        <v>-517</v>
      </c>
      <c r="MI143" s="16">
        <v>0</v>
      </c>
      <c r="MJ143" s="16">
        <v>11934142</v>
      </c>
      <c r="MK143" s="16">
        <v>1099234313</v>
      </c>
      <c r="ML143" s="16">
        <v>1.34</v>
      </c>
      <c r="MM143" s="16">
        <v>1472974</v>
      </c>
      <c r="MN143" s="16">
        <v>0</v>
      </c>
      <c r="MO143" s="16">
        <v>29132186</v>
      </c>
      <c r="MP143" s="16">
        <v>0</v>
      </c>
      <c r="MQ143" s="16">
        <v>1472974</v>
      </c>
      <c r="MR143" s="16">
        <v>0</v>
      </c>
      <c r="MS143" s="16">
        <v>1472974</v>
      </c>
      <c r="MT143" s="17">
        <v>0.05</v>
      </c>
      <c r="MU143" s="17">
        <v>0</v>
      </c>
      <c r="MV143" s="17">
        <v>0</v>
      </c>
      <c r="MW143" s="17">
        <v>0</v>
      </c>
      <c r="MX143" s="17">
        <v>0</v>
      </c>
      <c r="MY143" s="17">
        <v>0.05</v>
      </c>
      <c r="MZ143" s="16">
        <v>1456609</v>
      </c>
      <c r="NA143" s="16">
        <v>0</v>
      </c>
      <c r="NB143" s="18">
        <v>0</v>
      </c>
      <c r="NC143" s="16">
        <v>0</v>
      </c>
      <c r="ND143" s="17">
        <v>1456609</v>
      </c>
      <c r="NE143" s="16">
        <v>1850000</v>
      </c>
      <c r="NF143" s="16">
        <v>0</v>
      </c>
      <c r="NG143" s="16">
        <v>362747</v>
      </c>
      <c r="NH143" s="16">
        <v>0</v>
      </c>
      <c r="NI143" s="16">
        <v>0</v>
      </c>
      <c r="NJ143" s="17">
        <v>141205</v>
      </c>
      <c r="NK143" s="17">
        <v>4451899</v>
      </c>
    </row>
    <row r="144" spans="1:375" x14ac:dyDescent="0.55000000000000004">
      <c r="A144" s="13" t="s">
        <v>1181</v>
      </c>
      <c r="B144" s="13" t="s">
        <v>1247</v>
      </c>
      <c r="C144" s="13" t="s">
        <v>274</v>
      </c>
      <c r="D144" s="13" t="s">
        <v>275</v>
      </c>
      <c r="E144" s="14">
        <v>838.8</v>
      </c>
      <c r="F144" s="15">
        <v>3.58</v>
      </c>
      <c r="G144" s="16">
        <v>7413</v>
      </c>
      <c r="H144" s="16">
        <v>26539</v>
      </c>
      <c r="I144" s="16">
        <v>6553</v>
      </c>
      <c r="J144" s="15">
        <v>3.58</v>
      </c>
      <c r="K144" s="16">
        <v>23460</v>
      </c>
      <c r="L144" s="16">
        <v>7413</v>
      </c>
      <c r="M144" s="16">
        <v>222</v>
      </c>
      <c r="N144" s="16">
        <v>7635</v>
      </c>
      <c r="O144" s="17">
        <v>645.74</v>
      </c>
      <c r="P144" s="17">
        <v>89.97</v>
      </c>
      <c r="Q144" s="14">
        <v>838.8</v>
      </c>
      <c r="R144" s="17">
        <v>928.77</v>
      </c>
      <c r="S144" s="17">
        <v>0</v>
      </c>
      <c r="T144" s="17">
        <v>928.77</v>
      </c>
      <c r="U144" s="15">
        <v>21.67</v>
      </c>
      <c r="V144" s="15">
        <v>3.1459999999999999</v>
      </c>
      <c r="W144" s="15">
        <f>Data_AidAndLevy4[[#This Row],[L310]]*Data_AidAndLevy4[[#This Row],[L203]]</f>
        <v>24019.71</v>
      </c>
      <c r="X144" s="17">
        <v>0</v>
      </c>
      <c r="Y144" s="17">
        <f>Data_AidAndLevy4[[#This Row],[L311]]*Data_AidAndLevy4[[#This Row],[L203]]</f>
        <v>0</v>
      </c>
      <c r="Z144" s="15">
        <v>0</v>
      </c>
      <c r="AA144" s="15">
        <v>24.815999999999999</v>
      </c>
      <c r="AB144" s="17">
        <v>928.77</v>
      </c>
      <c r="AC144" s="15">
        <v>953.58600000000001</v>
      </c>
      <c r="AD144" s="17">
        <v>89.97</v>
      </c>
      <c r="AE144" s="15">
        <v>863.61599999999999</v>
      </c>
      <c r="AF144" s="16">
        <v>7635</v>
      </c>
      <c r="AG144" s="14">
        <v>838.8</v>
      </c>
      <c r="AH144" s="16">
        <v>6404238</v>
      </c>
      <c r="AI144" s="16">
        <v>6281035</v>
      </c>
      <c r="AJ144" s="17">
        <v>1.01</v>
      </c>
      <c r="AK144" s="16">
        <v>6343845</v>
      </c>
      <c r="AL144" s="16">
        <v>6404238</v>
      </c>
      <c r="AM144" s="16">
        <v>0</v>
      </c>
      <c r="AN144" s="16">
        <v>7635</v>
      </c>
      <c r="AO144" s="15">
        <v>24.815999999999999</v>
      </c>
      <c r="AP144" s="16">
        <v>189470</v>
      </c>
      <c r="AQ144" s="16">
        <v>7635</v>
      </c>
      <c r="AR144" s="17">
        <v>89.97</v>
      </c>
      <c r="AS144" s="16">
        <v>686921</v>
      </c>
      <c r="AT144" s="17">
        <v>664.81</v>
      </c>
      <c r="AU144" s="14">
        <v>838.8</v>
      </c>
      <c r="AV144" s="16">
        <v>557643</v>
      </c>
      <c r="AW144" s="16">
        <v>547136</v>
      </c>
      <c r="AX144" s="16">
        <v>557643</v>
      </c>
      <c r="AY144" s="16">
        <v>0</v>
      </c>
      <c r="AZ144" s="16">
        <v>557643</v>
      </c>
      <c r="BA144" s="16">
        <v>557643</v>
      </c>
      <c r="BB144" s="17">
        <v>63.13</v>
      </c>
      <c r="BC144" s="14">
        <v>838.8</v>
      </c>
      <c r="BD144" s="16">
        <v>52953</v>
      </c>
      <c r="BE144" s="16">
        <v>51660</v>
      </c>
      <c r="BF144" s="16">
        <v>52953</v>
      </c>
      <c r="BG144" s="16">
        <v>0</v>
      </c>
      <c r="BH144" s="16">
        <v>52953</v>
      </c>
      <c r="BI144" s="16">
        <v>52953</v>
      </c>
      <c r="BJ144" s="17">
        <v>71.59</v>
      </c>
      <c r="BK144" s="14">
        <v>838.8</v>
      </c>
      <c r="BL144" s="16">
        <v>60050</v>
      </c>
      <c r="BM144" s="16">
        <v>58667</v>
      </c>
      <c r="BN144" s="16">
        <v>60050</v>
      </c>
      <c r="BO144" s="16">
        <v>0</v>
      </c>
      <c r="BP144" s="16">
        <v>60050</v>
      </c>
      <c r="BQ144" s="16">
        <v>60050</v>
      </c>
      <c r="BR144" s="17">
        <v>368.53</v>
      </c>
      <c r="BS144" s="14">
        <v>838.8</v>
      </c>
      <c r="BT144" s="16">
        <v>309123</v>
      </c>
      <c r="BU144" s="16">
        <v>303164</v>
      </c>
      <c r="BV144" s="16">
        <v>309123</v>
      </c>
      <c r="BW144" s="16">
        <v>0</v>
      </c>
      <c r="BX144" s="16">
        <v>309123</v>
      </c>
      <c r="BY144" s="16">
        <v>309123</v>
      </c>
      <c r="BZ144" s="17">
        <v>325.88</v>
      </c>
      <c r="CA144" s="17">
        <v>928.77</v>
      </c>
      <c r="CB144" s="16">
        <v>302668</v>
      </c>
      <c r="CC144" s="16">
        <v>294784</v>
      </c>
      <c r="CD144" s="16">
        <v>0</v>
      </c>
      <c r="CE144" s="16">
        <v>294784</v>
      </c>
      <c r="CF144" s="16">
        <v>302668</v>
      </c>
      <c r="CG144" s="16">
        <v>0</v>
      </c>
      <c r="CH144" s="14">
        <v>838.8</v>
      </c>
      <c r="CI144" s="16">
        <v>8</v>
      </c>
      <c r="CJ144" s="14">
        <v>0</v>
      </c>
      <c r="CK144" s="16">
        <v>847</v>
      </c>
      <c r="CL144" s="17">
        <v>62.04</v>
      </c>
      <c r="CM144" s="16">
        <v>52548</v>
      </c>
      <c r="CN144" s="16">
        <v>847</v>
      </c>
      <c r="CO144" s="17">
        <v>68.150000000000006</v>
      </c>
      <c r="CP144" s="16">
        <v>57723</v>
      </c>
      <c r="CQ144" s="17">
        <v>0</v>
      </c>
      <c r="CR144" s="17">
        <v>325.88</v>
      </c>
      <c r="CS144" s="16">
        <v>0</v>
      </c>
      <c r="CT144" s="17">
        <v>27.75</v>
      </c>
      <c r="CU144" s="17">
        <v>928.77</v>
      </c>
      <c r="CV144" s="16">
        <v>25773</v>
      </c>
      <c r="CW144" s="16">
        <v>24941</v>
      </c>
      <c r="CX144" s="16">
        <v>25773</v>
      </c>
      <c r="CY144" s="16">
        <v>0</v>
      </c>
      <c r="CZ144" s="16">
        <v>25773</v>
      </c>
      <c r="DA144" s="16">
        <v>25773</v>
      </c>
      <c r="DB144" s="17">
        <v>3.48</v>
      </c>
      <c r="DC144" s="17">
        <v>928.77</v>
      </c>
      <c r="DD144" s="16">
        <v>3232</v>
      </c>
      <c r="DE144" s="16">
        <v>3133</v>
      </c>
      <c r="DF144" s="16">
        <v>3232</v>
      </c>
      <c r="DG144" s="16">
        <v>0</v>
      </c>
      <c r="DH144" s="16">
        <v>3232</v>
      </c>
      <c r="DI144" s="16">
        <v>3232</v>
      </c>
      <c r="DJ144" s="16">
        <v>6404238</v>
      </c>
      <c r="DK144" s="16">
        <v>0</v>
      </c>
      <c r="DL144" s="16">
        <v>189470</v>
      </c>
      <c r="DM144" s="16">
        <v>686921</v>
      </c>
      <c r="DN144" s="16">
        <v>557643</v>
      </c>
      <c r="DO144" s="16">
        <v>52953</v>
      </c>
      <c r="DP144" s="16">
        <v>60050</v>
      </c>
      <c r="DQ144" s="16">
        <v>309123</v>
      </c>
      <c r="DR144" s="16">
        <v>302668</v>
      </c>
      <c r="DS144" s="16">
        <v>0</v>
      </c>
      <c r="DT144" s="16">
        <v>52548</v>
      </c>
      <c r="DU144" s="16">
        <v>57723</v>
      </c>
      <c r="DV144" s="16">
        <v>0</v>
      </c>
      <c r="DW144" s="16">
        <v>25773</v>
      </c>
      <c r="DX144" s="16">
        <v>3232</v>
      </c>
      <c r="DY144" s="16">
        <v>44215</v>
      </c>
      <c r="DZ144" s="16">
        <v>230067</v>
      </c>
      <c r="EA144" s="16">
        <v>26539</v>
      </c>
      <c r="EB144" s="16">
        <v>8914733</v>
      </c>
      <c r="EC144" s="16">
        <v>303652650</v>
      </c>
      <c r="ED144" s="18">
        <v>5.4</v>
      </c>
      <c r="EE144" s="16">
        <v>1639724</v>
      </c>
      <c r="EF144" s="16">
        <v>45055</v>
      </c>
      <c r="EG144" s="16">
        <v>43387</v>
      </c>
      <c r="EH144" s="16">
        <v>1668</v>
      </c>
      <c r="EI144" s="16">
        <v>1639724</v>
      </c>
      <c r="EJ144" s="16">
        <v>1641392</v>
      </c>
      <c r="EK144" s="16">
        <v>11058199</v>
      </c>
      <c r="EL144" s="16">
        <v>8476574</v>
      </c>
      <c r="EM144" s="16">
        <v>2581625</v>
      </c>
      <c r="EN144" s="18">
        <v>5.4</v>
      </c>
      <c r="EO144" s="16">
        <v>13941</v>
      </c>
      <c r="EP144" s="16">
        <v>0</v>
      </c>
      <c r="EQ144" s="16">
        <v>0</v>
      </c>
      <c r="ER144" s="16">
        <v>0</v>
      </c>
      <c r="ES144" s="16">
        <v>13941</v>
      </c>
      <c r="ET144" s="16">
        <v>13941</v>
      </c>
      <c r="EU144" s="16">
        <v>1641392</v>
      </c>
      <c r="EV144" s="16">
        <v>1655333</v>
      </c>
      <c r="EW144" s="16">
        <v>6749</v>
      </c>
      <c r="EX144" s="15">
        <v>863.61599999999999</v>
      </c>
      <c r="EY144" s="16">
        <v>5828544</v>
      </c>
      <c r="EZ144" s="16">
        <v>6749</v>
      </c>
      <c r="FA144" s="17">
        <v>89.97</v>
      </c>
      <c r="FB144" s="16">
        <v>607208</v>
      </c>
      <c r="FC144" s="16">
        <v>264</v>
      </c>
      <c r="FD144" s="17">
        <v>928.77</v>
      </c>
      <c r="FE144" s="16">
        <v>245195</v>
      </c>
      <c r="FF144" s="16">
        <v>25773</v>
      </c>
      <c r="FG144" s="16">
        <v>3232</v>
      </c>
      <c r="FH144" s="16">
        <v>274200</v>
      </c>
      <c r="FI144" s="16">
        <v>5828544</v>
      </c>
      <c r="FJ144" s="16">
        <v>607208</v>
      </c>
      <c r="FK144" s="16">
        <v>23460</v>
      </c>
      <c r="FL144" s="16">
        <v>557643</v>
      </c>
      <c r="FM144" s="16">
        <v>52953</v>
      </c>
      <c r="FN144" s="16">
        <v>60050</v>
      </c>
      <c r="FO144" s="16">
        <v>309123</v>
      </c>
      <c r="FP144" s="16">
        <v>7713181</v>
      </c>
      <c r="FQ144" s="16">
        <v>1655333</v>
      </c>
      <c r="FR144" s="16">
        <v>6057848</v>
      </c>
      <c r="FS144" s="15">
        <v>953.58600000000001</v>
      </c>
      <c r="FT144" s="16">
        <v>300</v>
      </c>
      <c r="FU144" s="16">
        <v>286076</v>
      </c>
      <c r="FV144" s="16">
        <v>6057848</v>
      </c>
      <c r="FW144" s="16">
        <v>0</v>
      </c>
      <c r="FX144" s="14">
        <v>19.5</v>
      </c>
      <c r="FY144" s="16">
        <v>7635</v>
      </c>
      <c r="FZ144" s="16">
        <v>148883</v>
      </c>
      <c r="GA144" s="14">
        <v>0</v>
      </c>
      <c r="GB144" s="16">
        <v>7413</v>
      </c>
      <c r="GC144" s="16">
        <v>0</v>
      </c>
      <c r="GD144" s="16">
        <v>148883</v>
      </c>
      <c r="GE144" s="16">
        <v>148883</v>
      </c>
      <c r="GF144" s="16">
        <v>8914733</v>
      </c>
      <c r="GG144" s="16">
        <v>7713181</v>
      </c>
      <c r="GH144" s="16">
        <v>0</v>
      </c>
      <c r="GI144" s="16">
        <v>1201552</v>
      </c>
      <c r="GJ144" s="16">
        <v>303652650</v>
      </c>
      <c r="GK144" s="16">
        <v>290067986</v>
      </c>
      <c r="GL144" s="16">
        <v>13584664</v>
      </c>
      <c r="GM144" s="16">
        <v>290067986</v>
      </c>
      <c r="GN144" s="18">
        <v>4.6800000000000001E-2</v>
      </c>
      <c r="GO144" s="16">
        <v>794</v>
      </c>
      <c r="GP144" s="16">
        <v>37</v>
      </c>
      <c r="GQ144" s="16">
        <v>794</v>
      </c>
      <c r="GR144" s="16">
        <v>37</v>
      </c>
      <c r="GS144" s="16">
        <v>757</v>
      </c>
      <c r="GT144" s="16">
        <v>886</v>
      </c>
      <c r="GU144" s="16">
        <v>685</v>
      </c>
      <c r="GV144" s="16">
        <v>201</v>
      </c>
      <c r="GW144" s="15">
        <v>953.58600000000001</v>
      </c>
      <c r="GX144" s="16">
        <v>191671</v>
      </c>
      <c r="GY144" s="15">
        <v>953.58600000000001</v>
      </c>
      <c r="GZ144" s="16">
        <v>10</v>
      </c>
      <c r="HA144" s="16">
        <v>9536</v>
      </c>
      <c r="HB144" s="15">
        <v>953.58600000000001</v>
      </c>
      <c r="HC144" s="16">
        <v>7635</v>
      </c>
      <c r="HD144" s="15">
        <v>0.11600000000000001</v>
      </c>
      <c r="HE144" s="16">
        <v>844877</v>
      </c>
      <c r="HF144" s="16">
        <v>191671</v>
      </c>
      <c r="HG144" s="16">
        <v>9536</v>
      </c>
      <c r="HH144" s="16">
        <v>643670</v>
      </c>
      <c r="HI144" s="16">
        <v>303652650</v>
      </c>
      <c r="HJ144" s="18">
        <v>2.1197599999999999</v>
      </c>
      <c r="HK144" s="18">
        <v>1.9617800000000001</v>
      </c>
      <c r="HL144" s="18">
        <v>0.15798000000000001</v>
      </c>
      <c r="HM144" s="16">
        <v>303652650</v>
      </c>
      <c r="HN144" s="16">
        <v>47971</v>
      </c>
      <c r="HO144" s="16">
        <v>7635</v>
      </c>
      <c r="HP144" s="17">
        <v>0</v>
      </c>
      <c r="HQ144" s="16">
        <v>0</v>
      </c>
      <c r="HR144" s="15">
        <v>953.58600000000001</v>
      </c>
      <c r="HS144" s="16">
        <v>0</v>
      </c>
      <c r="HT144" s="16">
        <v>1201552</v>
      </c>
      <c r="HU144" s="16">
        <v>757</v>
      </c>
      <c r="HV144" s="16">
        <v>0</v>
      </c>
      <c r="HW144" s="16">
        <v>0</v>
      </c>
      <c r="HX144" s="16">
        <v>44215</v>
      </c>
      <c r="HY144" s="16">
        <v>191671</v>
      </c>
      <c r="HZ144" s="16">
        <v>9536</v>
      </c>
      <c r="IA144" s="16">
        <v>47971</v>
      </c>
      <c r="IB144" s="16">
        <v>0</v>
      </c>
      <c r="IC144" s="16">
        <v>995832</v>
      </c>
      <c r="ID144" s="16">
        <v>6057848</v>
      </c>
      <c r="IE144" s="16">
        <v>0</v>
      </c>
      <c r="IF144" s="16">
        <v>757</v>
      </c>
      <c r="IG144" s="16">
        <v>0</v>
      </c>
      <c r="IH144" s="16">
        <v>0</v>
      </c>
      <c r="II144" s="16">
        <v>44215</v>
      </c>
      <c r="IJ144" s="16">
        <v>191671</v>
      </c>
      <c r="IK144" s="16">
        <v>9536</v>
      </c>
      <c r="IL144" s="16">
        <v>47971</v>
      </c>
      <c r="IM144" s="16">
        <v>0</v>
      </c>
      <c r="IN144" s="16">
        <v>0</v>
      </c>
      <c r="IO144" s="16">
        <v>148883</v>
      </c>
      <c r="IP144" s="16">
        <v>6412451</v>
      </c>
      <c r="IQ144" s="16">
        <v>6404238</v>
      </c>
      <c r="IR144" s="16">
        <v>0</v>
      </c>
      <c r="IS144" s="16">
        <v>6404238</v>
      </c>
      <c r="IT144" s="19">
        <v>0.1</v>
      </c>
      <c r="IU144" s="16">
        <v>640424</v>
      </c>
      <c r="IV144" s="16">
        <v>303652650</v>
      </c>
      <c r="IW144" s="14">
        <v>838.8</v>
      </c>
      <c r="IX144" s="16">
        <v>362008</v>
      </c>
      <c r="IY144" s="16">
        <v>416026</v>
      </c>
      <c r="IZ144" s="16">
        <v>362008</v>
      </c>
      <c r="JA144" s="17">
        <v>0.25</v>
      </c>
      <c r="JB144" s="19">
        <v>0.2873</v>
      </c>
      <c r="JC144" s="16">
        <v>640424</v>
      </c>
      <c r="JD144" s="16">
        <v>183994</v>
      </c>
      <c r="JE144" s="17">
        <v>0</v>
      </c>
      <c r="JF144" s="16">
        <v>6432893</v>
      </c>
      <c r="JG144" s="16">
        <v>0</v>
      </c>
      <c r="JH144" s="16">
        <v>640424</v>
      </c>
      <c r="JI144" s="16">
        <v>183994</v>
      </c>
      <c r="JJ144" s="16">
        <v>0</v>
      </c>
      <c r="JK144" s="16">
        <v>456430</v>
      </c>
      <c r="JL144" s="16">
        <v>183994</v>
      </c>
      <c r="JM144" s="18">
        <v>0</v>
      </c>
      <c r="JN144" s="16">
        <v>0</v>
      </c>
      <c r="JO144" s="16">
        <v>0</v>
      </c>
      <c r="JP144" s="16">
        <v>456430</v>
      </c>
      <c r="JQ144" s="16">
        <v>456430</v>
      </c>
      <c r="JR144" s="16">
        <v>6404238</v>
      </c>
      <c r="JS144" s="19">
        <v>0</v>
      </c>
      <c r="JT144" s="16">
        <v>0</v>
      </c>
      <c r="JU144" s="17">
        <v>0</v>
      </c>
      <c r="JV144" s="16">
        <v>6432893</v>
      </c>
      <c r="JW144" s="16">
        <v>0</v>
      </c>
      <c r="JX144" s="16">
        <v>0</v>
      </c>
      <c r="JY144" s="16">
        <v>0</v>
      </c>
      <c r="JZ144" s="16">
        <v>0</v>
      </c>
      <c r="KA144" s="16">
        <v>27577</v>
      </c>
      <c r="KB144" s="16">
        <v>26556</v>
      </c>
      <c r="KC144" s="16">
        <v>1021</v>
      </c>
      <c r="KD144" s="16">
        <v>995832</v>
      </c>
      <c r="KE144" s="16">
        <v>1021</v>
      </c>
      <c r="KF144" s="16">
        <v>994811</v>
      </c>
      <c r="KG144" s="16">
        <v>1668</v>
      </c>
      <c r="KH144" s="16">
        <v>1021</v>
      </c>
      <c r="KI144" s="16">
        <v>2689</v>
      </c>
      <c r="KJ144" s="16">
        <v>1639724</v>
      </c>
      <c r="KK144" s="16">
        <v>994811</v>
      </c>
      <c r="KL144" s="18">
        <v>2634535</v>
      </c>
      <c r="KM144" s="16">
        <v>456430</v>
      </c>
      <c r="KN144" s="16">
        <v>0</v>
      </c>
      <c r="KO144" s="16">
        <v>0</v>
      </c>
      <c r="KP144" s="16">
        <v>0</v>
      </c>
      <c r="KQ144" s="16">
        <v>3090965</v>
      </c>
      <c r="KR144" s="16">
        <v>378299</v>
      </c>
      <c r="KS144" s="16">
        <v>66213</v>
      </c>
      <c r="KT144" s="16">
        <v>0</v>
      </c>
      <c r="KU144" s="16">
        <v>3535477</v>
      </c>
      <c r="KV144" s="16">
        <v>456430</v>
      </c>
      <c r="KW144" s="16">
        <v>3079047</v>
      </c>
      <c r="KX144" s="16">
        <v>303652650</v>
      </c>
      <c r="KY144" s="16">
        <v>10.140029999999999</v>
      </c>
      <c r="KZ144" s="16">
        <v>456430</v>
      </c>
      <c r="LA144" s="16">
        <v>303652650</v>
      </c>
      <c r="LB144" s="16">
        <v>1.5031300000000001</v>
      </c>
      <c r="LC144" s="16">
        <v>10.140029999999999</v>
      </c>
      <c r="LD144" s="16">
        <v>11.64316</v>
      </c>
      <c r="LE144" s="16">
        <v>302668</v>
      </c>
      <c r="LF144" s="16">
        <v>0</v>
      </c>
      <c r="LG144" s="16">
        <v>52548</v>
      </c>
      <c r="LH144" s="16">
        <v>57723</v>
      </c>
      <c r="LI144" s="16">
        <v>0</v>
      </c>
      <c r="LJ144" s="16">
        <v>25773</v>
      </c>
      <c r="LK144" s="16">
        <v>3232</v>
      </c>
      <c r="LL144" s="16">
        <v>44215</v>
      </c>
      <c r="LM144" s="16">
        <v>397729</v>
      </c>
      <c r="LN144" s="16">
        <v>6412451</v>
      </c>
      <c r="LO144" s="18">
        <v>397729</v>
      </c>
      <c r="LP144" s="16">
        <v>6014722</v>
      </c>
      <c r="LQ144" s="16">
        <v>8914733</v>
      </c>
      <c r="LR144" s="18">
        <v>0</v>
      </c>
      <c r="LS144" s="18">
        <v>0</v>
      </c>
      <c r="LT144" s="18">
        <v>456430</v>
      </c>
      <c r="LU144" s="16">
        <v>0</v>
      </c>
      <c r="LV144" s="16">
        <v>148883</v>
      </c>
      <c r="LW144" s="16">
        <v>0</v>
      </c>
      <c r="LX144" s="16">
        <v>0</v>
      </c>
      <c r="LY144" s="16">
        <v>0</v>
      </c>
      <c r="LZ144" s="16">
        <v>0</v>
      </c>
      <c r="MA144" s="16">
        <v>0</v>
      </c>
      <c r="MB144" s="16">
        <v>3090965</v>
      </c>
      <c r="MC144" s="16">
        <v>148883</v>
      </c>
      <c r="MD144" s="16">
        <v>0</v>
      </c>
      <c r="ME144" s="16">
        <v>0</v>
      </c>
      <c r="MF144" s="16">
        <v>0</v>
      </c>
      <c r="MG144" s="16">
        <v>13941</v>
      </c>
      <c r="MH144" s="16">
        <v>2689</v>
      </c>
      <c r="MI144" s="16">
        <v>0</v>
      </c>
      <c r="MJ144" s="16">
        <v>3256478</v>
      </c>
      <c r="MK144" s="16">
        <v>303652650</v>
      </c>
      <c r="ML144" s="16">
        <v>1.34</v>
      </c>
      <c r="MM144" s="16">
        <v>406895</v>
      </c>
      <c r="MN144" s="16">
        <v>0</v>
      </c>
      <c r="MO144" s="16">
        <v>6432893</v>
      </c>
      <c r="MP144" s="16">
        <v>0</v>
      </c>
      <c r="MQ144" s="16">
        <v>406895</v>
      </c>
      <c r="MR144" s="16">
        <v>0</v>
      </c>
      <c r="MS144" s="16">
        <v>406895</v>
      </c>
      <c r="MT144" s="17">
        <v>0</v>
      </c>
      <c r="MU144" s="17">
        <v>0</v>
      </c>
      <c r="MV144" s="17">
        <v>0</v>
      </c>
      <c r="MW144" s="17">
        <v>0</v>
      </c>
      <c r="MX144" s="17">
        <v>0</v>
      </c>
      <c r="MY144" s="17">
        <v>0</v>
      </c>
      <c r="MZ144" s="16">
        <v>0</v>
      </c>
      <c r="NA144" s="16">
        <v>0</v>
      </c>
      <c r="NB144" s="18">
        <v>0</v>
      </c>
      <c r="NC144" s="16">
        <v>0</v>
      </c>
      <c r="ND144" s="17">
        <v>0</v>
      </c>
      <c r="NE144" s="16">
        <v>401143</v>
      </c>
      <c r="NF144" s="16">
        <v>0</v>
      </c>
      <c r="NG144" s="16">
        <v>100205</v>
      </c>
      <c r="NH144" s="16">
        <v>0</v>
      </c>
      <c r="NI144" s="16">
        <v>0</v>
      </c>
      <c r="NJ144" s="17">
        <v>0</v>
      </c>
      <c r="NK144" s="17">
        <v>1226556</v>
      </c>
    </row>
    <row r="145" spans="1:375" x14ac:dyDescent="0.55000000000000004">
      <c r="A145" s="13" t="s">
        <v>1191</v>
      </c>
      <c r="B145" s="13" t="s">
        <v>1233</v>
      </c>
      <c r="C145" s="13" t="s">
        <v>276</v>
      </c>
      <c r="D145" s="13" t="s">
        <v>277</v>
      </c>
      <c r="E145" s="14">
        <v>14439.8</v>
      </c>
      <c r="F145" s="15">
        <v>-4.8390000000000004</v>
      </c>
      <c r="G145" s="16">
        <v>7413</v>
      </c>
      <c r="H145" s="16">
        <v>-35872</v>
      </c>
      <c r="I145" s="16">
        <v>6553</v>
      </c>
      <c r="J145" s="15">
        <v>-4.8390000000000004</v>
      </c>
      <c r="K145" s="16">
        <v>-31710</v>
      </c>
      <c r="L145" s="16">
        <v>7413</v>
      </c>
      <c r="M145" s="16">
        <v>222</v>
      </c>
      <c r="N145" s="16">
        <v>7635</v>
      </c>
      <c r="O145" s="17">
        <v>613.41</v>
      </c>
      <c r="P145" s="17">
        <v>1584.14</v>
      </c>
      <c r="Q145" s="14">
        <v>14439.8</v>
      </c>
      <c r="R145" s="17">
        <v>16023.94</v>
      </c>
      <c r="S145" s="17">
        <v>18.54</v>
      </c>
      <c r="T145" s="17">
        <v>16042.48</v>
      </c>
      <c r="U145" s="15">
        <v>29.58</v>
      </c>
      <c r="V145" s="15">
        <v>69.635000000000005</v>
      </c>
      <c r="W145" s="15">
        <f>Data_AidAndLevy4[[#This Row],[L310]]*Data_AidAndLevy4[[#This Row],[L203]]</f>
        <v>531663.22500000009</v>
      </c>
      <c r="X145" s="17">
        <v>330.19</v>
      </c>
      <c r="Y145" s="17">
        <f>Data_AidAndLevy4[[#This Row],[L311]]*Data_AidAndLevy4[[#This Row],[L203]]</f>
        <v>2521000.65</v>
      </c>
      <c r="Z145" s="15">
        <v>0</v>
      </c>
      <c r="AA145" s="15">
        <v>429.40499999999997</v>
      </c>
      <c r="AB145" s="17">
        <v>16023.94</v>
      </c>
      <c r="AC145" s="15">
        <v>16453.345000000001</v>
      </c>
      <c r="AD145" s="17">
        <v>1584.14</v>
      </c>
      <c r="AE145" s="15">
        <v>14869.205</v>
      </c>
      <c r="AF145" s="16">
        <v>7635</v>
      </c>
      <c r="AG145" s="14">
        <v>14439.8</v>
      </c>
      <c r="AH145" s="16">
        <v>110247873</v>
      </c>
      <c r="AI145" s="16">
        <v>106710135</v>
      </c>
      <c r="AJ145" s="17">
        <v>1.01</v>
      </c>
      <c r="AK145" s="16">
        <v>107777236</v>
      </c>
      <c r="AL145" s="16">
        <v>110247873</v>
      </c>
      <c r="AM145" s="16">
        <v>0</v>
      </c>
      <c r="AN145" s="16">
        <v>7635</v>
      </c>
      <c r="AO145" s="15">
        <v>429.40499999999997</v>
      </c>
      <c r="AP145" s="16">
        <v>3278507</v>
      </c>
      <c r="AQ145" s="16">
        <v>7635</v>
      </c>
      <c r="AR145" s="17">
        <v>1584.14</v>
      </c>
      <c r="AS145" s="16">
        <v>12094909</v>
      </c>
      <c r="AT145" s="17">
        <v>632.48</v>
      </c>
      <c r="AU145" s="14">
        <v>14439.8</v>
      </c>
      <c r="AV145" s="16">
        <v>9132885</v>
      </c>
      <c r="AW145" s="16">
        <v>8830037</v>
      </c>
      <c r="AX145" s="16">
        <v>9132885</v>
      </c>
      <c r="AY145" s="16">
        <v>0</v>
      </c>
      <c r="AZ145" s="16">
        <v>9132885</v>
      </c>
      <c r="BA145" s="16">
        <v>9132885</v>
      </c>
      <c r="BB145" s="17">
        <v>77.400000000000006</v>
      </c>
      <c r="BC145" s="14">
        <v>14439.8</v>
      </c>
      <c r="BD145" s="16">
        <v>1117641</v>
      </c>
      <c r="BE145" s="16">
        <v>1083080</v>
      </c>
      <c r="BF145" s="16">
        <v>1117641</v>
      </c>
      <c r="BG145" s="16">
        <v>0</v>
      </c>
      <c r="BH145" s="16">
        <v>1117641</v>
      </c>
      <c r="BI145" s="16">
        <v>1117641</v>
      </c>
      <c r="BJ145" s="17">
        <v>79.900000000000006</v>
      </c>
      <c r="BK145" s="14">
        <v>14439.8</v>
      </c>
      <c r="BL145" s="16">
        <v>1153740</v>
      </c>
      <c r="BM145" s="16">
        <v>1116332</v>
      </c>
      <c r="BN145" s="16">
        <v>1153740</v>
      </c>
      <c r="BO145" s="16">
        <v>0</v>
      </c>
      <c r="BP145" s="16">
        <v>1153740</v>
      </c>
      <c r="BQ145" s="16">
        <v>1153740</v>
      </c>
      <c r="BR145" s="17">
        <v>368.53</v>
      </c>
      <c r="BS145" s="14">
        <v>14439.8</v>
      </c>
      <c r="BT145" s="16">
        <v>5321499</v>
      </c>
      <c r="BU145" s="16">
        <v>5150531</v>
      </c>
      <c r="BV145" s="16">
        <v>5321499</v>
      </c>
      <c r="BW145" s="16">
        <v>0</v>
      </c>
      <c r="BX145" s="16">
        <v>5321499</v>
      </c>
      <c r="BY145" s="16">
        <v>5321499</v>
      </c>
      <c r="BZ145" s="17">
        <v>332.98</v>
      </c>
      <c r="CA145" s="17">
        <v>16023.94</v>
      </c>
      <c r="CB145" s="16">
        <v>5335652</v>
      </c>
      <c r="CC145" s="16">
        <v>5142339</v>
      </c>
      <c r="CD145" s="16">
        <v>0</v>
      </c>
      <c r="CE145" s="16">
        <v>5142339</v>
      </c>
      <c r="CF145" s="16">
        <v>5335652</v>
      </c>
      <c r="CG145" s="16">
        <v>0</v>
      </c>
      <c r="CH145" s="14">
        <v>14439.8</v>
      </c>
      <c r="CI145" s="16">
        <v>1139</v>
      </c>
      <c r="CJ145" s="14">
        <v>9.6</v>
      </c>
      <c r="CK145" s="16">
        <v>15569</v>
      </c>
      <c r="CL145" s="17">
        <v>62.16</v>
      </c>
      <c r="CM145" s="16">
        <v>967769</v>
      </c>
      <c r="CN145" s="16">
        <v>15569</v>
      </c>
      <c r="CO145" s="17">
        <v>68.33</v>
      </c>
      <c r="CP145" s="16">
        <v>1063830</v>
      </c>
      <c r="CQ145" s="17">
        <v>18.54</v>
      </c>
      <c r="CR145" s="17">
        <v>332.98</v>
      </c>
      <c r="CS145" s="16">
        <v>6173</v>
      </c>
      <c r="CT145" s="17">
        <v>31.52</v>
      </c>
      <c r="CU145" s="17">
        <v>16023.94</v>
      </c>
      <c r="CV145" s="16">
        <v>505075</v>
      </c>
      <c r="CW145" s="16">
        <v>485505</v>
      </c>
      <c r="CX145" s="16">
        <v>505075</v>
      </c>
      <c r="CY145" s="16">
        <v>0</v>
      </c>
      <c r="CZ145" s="16">
        <v>505075</v>
      </c>
      <c r="DA145" s="16">
        <v>505075</v>
      </c>
      <c r="DB145" s="17">
        <v>3.67</v>
      </c>
      <c r="DC145" s="17">
        <v>16023.94</v>
      </c>
      <c r="DD145" s="16">
        <v>58808</v>
      </c>
      <c r="DE145" s="16">
        <v>56473</v>
      </c>
      <c r="DF145" s="16">
        <v>58808</v>
      </c>
      <c r="DG145" s="16">
        <v>0</v>
      </c>
      <c r="DH145" s="16">
        <v>58808</v>
      </c>
      <c r="DI145" s="16">
        <v>58808</v>
      </c>
      <c r="DJ145" s="16">
        <v>110247873</v>
      </c>
      <c r="DK145" s="16">
        <v>0</v>
      </c>
      <c r="DL145" s="16">
        <v>3278507</v>
      </c>
      <c r="DM145" s="16">
        <v>12094909</v>
      </c>
      <c r="DN145" s="16">
        <v>9132885</v>
      </c>
      <c r="DO145" s="16">
        <v>1117641</v>
      </c>
      <c r="DP145" s="16">
        <v>1153740</v>
      </c>
      <c r="DQ145" s="16">
        <v>5321499</v>
      </c>
      <c r="DR145" s="16">
        <v>5335652</v>
      </c>
      <c r="DS145" s="16">
        <v>0</v>
      </c>
      <c r="DT145" s="16">
        <v>967769</v>
      </c>
      <c r="DU145" s="16">
        <v>1063830</v>
      </c>
      <c r="DV145" s="16">
        <v>6173</v>
      </c>
      <c r="DW145" s="16">
        <v>505075</v>
      </c>
      <c r="DX145" s="16">
        <v>58808</v>
      </c>
      <c r="DY145" s="16">
        <v>637927</v>
      </c>
      <c r="DZ145" s="16">
        <v>5352112</v>
      </c>
      <c r="EA145" s="16">
        <v>-35872</v>
      </c>
      <c r="EB145" s="16">
        <v>154962674</v>
      </c>
      <c r="EC145" s="16">
        <v>6959003323</v>
      </c>
      <c r="ED145" s="18">
        <v>5.4</v>
      </c>
      <c r="EE145" s="16">
        <v>37578618</v>
      </c>
      <c r="EF145" s="16">
        <v>417504</v>
      </c>
      <c r="EG145" s="16">
        <v>422398</v>
      </c>
      <c r="EH145" s="16">
        <v>-4894</v>
      </c>
      <c r="EI145" s="16">
        <v>37578618</v>
      </c>
      <c r="EJ145" s="16">
        <v>37573724</v>
      </c>
      <c r="EK145" s="16">
        <v>1795159099</v>
      </c>
      <c r="EL145" s="16">
        <v>1716781251</v>
      </c>
      <c r="EM145" s="16">
        <v>78377848</v>
      </c>
      <c r="EN145" s="18">
        <v>5.4</v>
      </c>
      <c r="EO145" s="16">
        <v>423240</v>
      </c>
      <c r="EP145" s="16">
        <v>0</v>
      </c>
      <c r="EQ145" s="16">
        <v>0</v>
      </c>
      <c r="ER145" s="16">
        <v>0</v>
      </c>
      <c r="ES145" s="16">
        <v>423240</v>
      </c>
      <c r="ET145" s="16">
        <v>423240</v>
      </c>
      <c r="EU145" s="16">
        <v>37573724</v>
      </c>
      <c r="EV145" s="16">
        <v>37996964</v>
      </c>
      <c r="EW145" s="16">
        <v>6749</v>
      </c>
      <c r="EX145" s="15">
        <v>14869.205</v>
      </c>
      <c r="EY145" s="16">
        <v>100352265</v>
      </c>
      <c r="EZ145" s="16">
        <v>6749</v>
      </c>
      <c r="FA145" s="17">
        <v>1584.14</v>
      </c>
      <c r="FB145" s="16">
        <v>10691361</v>
      </c>
      <c r="FC145" s="16">
        <v>264</v>
      </c>
      <c r="FD145" s="17">
        <v>16042.48</v>
      </c>
      <c r="FE145" s="16">
        <v>4235215</v>
      </c>
      <c r="FF145" s="16">
        <v>505075</v>
      </c>
      <c r="FG145" s="16">
        <v>58808</v>
      </c>
      <c r="FH145" s="16">
        <v>4799098</v>
      </c>
      <c r="FI145" s="16">
        <v>100352265</v>
      </c>
      <c r="FJ145" s="16">
        <v>10691361</v>
      </c>
      <c r="FK145" s="16">
        <v>-31710</v>
      </c>
      <c r="FL145" s="16">
        <v>9132885</v>
      </c>
      <c r="FM145" s="16">
        <v>1117641</v>
      </c>
      <c r="FN145" s="16">
        <v>1153740</v>
      </c>
      <c r="FO145" s="16">
        <v>5321499</v>
      </c>
      <c r="FP145" s="16">
        <v>132536779</v>
      </c>
      <c r="FQ145" s="16">
        <v>37996964</v>
      </c>
      <c r="FR145" s="16">
        <v>94539815</v>
      </c>
      <c r="FS145" s="15">
        <v>16453.345000000001</v>
      </c>
      <c r="FT145" s="16">
        <v>300</v>
      </c>
      <c r="FU145" s="16">
        <v>4936004</v>
      </c>
      <c r="FV145" s="16">
        <v>94539815</v>
      </c>
      <c r="FW145" s="16">
        <v>0</v>
      </c>
      <c r="FX145" s="14">
        <v>232</v>
      </c>
      <c r="FY145" s="16">
        <v>7635</v>
      </c>
      <c r="FZ145" s="16">
        <v>1771320</v>
      </c>
      <c r="GA145" s="14">
        <v>-2</v>
      </c>
      <c r="GB145" s="16">
        <v>7413</v>
      </c>
      <c r="GC145" s="16">
        <v>-14826</v>
      </c>
      <c r="GD145" s="16">
        <v>1771320</v>
      </c>
      <c r="GE145" s="16">
        <v>1756494</v>
      </c>
      <c r="GF145" s="16">
        <v>154962674</v>
      </c>
      <c r="GG145" s="16">
        <v>132536779</v>
      </c>
      <c r="GH145" s="16">
        <v>0</v>
      </c>
      <c r="GI145" s="16">
        <v>22425895</v>
      </c>
      <c r="GJ145" s="16">
        <v>6959003323</v>
      </c>
      <c r="GK145" s="16">
        <v>6925691016</v>
      </c>
      <c r="GL145" s="16">
        <v>33312307</v>
      </c>
      <c r="GM145" s="16">
        <v>6925691016</v>
      </c>
      <c r="GN145" s="18">
        <v>4.7999999999999996E-3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886</v>
      </c>
      <c r="GU145" s="16">
        <v>685</v>
      </c>
      <c r="GV145" s="16">
        <v>201</v>
      </c>
      <c r="GW145" s="15">
        <v>16453.345000000001</v>
      </c>
      <c r="GX145" s="16">
        <v>3307122</v>
      </c>
      <c r="GY145" s="15">
        <v>16453.345000000001</v>
      </c>
      <c r="GZ145" s="16">
        <v>10</v>
      </c>
      <c r="HA145" s="16">
        <v>164533</v>
      </c>
      <c r="HB145" s="15">
        <v>16453.345000000001</v>
      </c>
      <c r="HC145" s="16">
        <v>7635</v>
      </c>
      <c r="HD145" s="15">
        <v>0.11600000000000001</v>
      </c>
      <c r="HE145" s="16">
        <v>14577664</v>
      </c>
      <c r="HF145" s="16">
        <v>3307122</v>
      </c>
      <c r="HG145" s="16">
        <v>164533</v>
      </c>
      <c r="HH145" s="16">
        <v>11106009</v>
      </c>
      <c r="HI145" s="16">
        <v>6959003323</v>
      </c>
      <c r="HJ145" s="18">
        <v>1.59592</v>
      </c>
      <c r="HK145" s="18">
        <v>1.9617800000000001</v>
      </c>
      <c r="HL145" s="18">
        <v>0</v>
      </c>
      <c r="HM145" s="16">
        <v>6959003323</v>
      </c>
      <c r="HN145" s="16">
        <v>0</v>
      </c>
      <c r="HO145" s="16">
        <v>7635</v>
      </c>
      <c r="HP145" s="17">
        <v>0</v>
      </c>
      <c r="HQ145" s="16">
        <v>0</v>
      </c>
      <c r="HR145" s="15">
        <v>16453.345000000001</v>
      </c>
      <c r="HS145" s="16">
        <v>0</v>
      </c>
      <c r="HT145" s="16">
        <v>22425895</v>
      </c>
      <c r="HU145" s="16">
        <v>0</v>
      </c>
      <c r="HV145" s="16">
        <v>0</v>
      </c>
      <c r="HW145" s="16">
        <v>0</v>
      </c>
      <c r="HX145" s="16">
        <v>637927</v>
      </c>
      <c r="HY145" s="16">
        <v>3307122</v>
      </c>
      <c r="HZ145" s="16">
        <v>164533</v>
      </c>
      <c r="IA145" s="16">
        <v>0</v>
      </c>
      <c r="IB145" s="16">
        <v>0</v>
      </c>
      <c r="IC145" s="16">
        <v>19592167</v>
      </c>
      <c r="ID145" s="16">
        <v>94539815</v>
      </c>
      <c r="IE145" s="16">
        <v>0</v>
      </c>
      <c r="IF145" s="16">
        <v>0</v>
      </c>
      <c r="IG145" s="16">
        <v>0</v>
      </c>
      <c r="IH145" s="16">
        <v>0</v>
      </c>
      <c r="II145" s="16">
        <v>637927</v>
      </c>
      <c r="IJ145" s="16">
        <v>3307122</v>
      </c>
      <c r="IK145" s="16">
        <v>164533</v>
      </c>
      <c r="IL145" s="16">
        <v>0</v>
      </c>
      <c r="IM145" s="16">
        <v>0</v>
      </c>
      <c r="IN145" s="16">
        <v>0</v>
      </c>
      <c r="IO145" s="16">
        <v>1756494</v>
      </c>
      <c r="IP145" s="16">
        <v>99130037</v>
      </c>
      <c r="IQ145" s="16">
        <v>110247873</v>
      </c>
      <c r="IR145" s="16">
        <v>0</v>
      </c>
      <c r="IS145" s="16">
        <v>110247873</v>
      </c>
      <c r="IT145" s="19">
        <v>0.1</v>
      </c>
      <c r="IU145" s="16">
        <v>11024787</v>
      </c>
      <c r="IV145" s="16">
        <v>6959003323</v>
      </c>
      <c r="IW145" s="14">
        <v>14439.8</v>
      </c>
      <c r="IX145" s="16">
        <v>481932</v>
      </c>
      <c r="IY145" s="16">
        <v>416026</v>
      </c>
      <c r="IZ145" s="16">
        <v>481932</v>
      </c>
      <c r="JA145" s="17">
        <v>0.25</v>
      </c>
      <c r="JB145" s="19">
        <v>0.21579999999999999</v>
      </c>
      <c r="JC145" s="16">
        <v>11024787</v>
      </c>
      <c r="JD145" s="16">
        <v>2379149</v>
      </c>
      <c r="JE145" s="17">
        <v>0.04</v>
      </c>
      <c r="JF145" s="16">
        <v>174660765</v>
      </c>
      <c r="JG145" s="16">
        <v>6986431</v>
      </c>
      <c r="JH145" s="16">
        <v>11024787</v>
      </c>
      <c r="JI145" s="16">
        <v>2379149</v>
      </c>
      <c r="JJ145" s="16">
        <v>6986431</v>
      </c>
      <c r="JK145" s="16">
        <v>1659207</v>
      </c>
      <c r="JL145" s="16">
        <v>2379149</v>
      </c>
      <c r="JM145" s="18">
        <v>0</v>
      </c>
      <c r="JN145" s="16">
        <v>0</v>
      </c>
      <c r="JO145" s="16">
        <v>6986431</v>
      </c>
      <c r="JP145" s="16">
        <v>1659207</v>
      </c>
      <c r="JQ145" s="16">
        <v>8645638</v>
      </c>
      <c r="JR145" s="16">
        <v>110247873</v>
      </c>
      <c r="JS145" s="19">
        <v>0</v>
      </c>
      <c r="JT145" s="16">
        <v>0</v>
      </c>
      <c r="JU145" s="17">
        <v>0</v>
      </c>
      <c r="JV145" s="16">
        <v>174660765</v>
      </c>
      <c r="JW145" s="16">
        <v>0</v>
      </c>
      <c r="JX145" s="16">
        <v>0</v>
      </c>
      <c r="JY145" s="16">
        <v>0</v>
      </c>
      <c r="JZ145" s="16">
        <v>0</v>
      </c>
      <c r="KA145" s="16">
        <v>216978</v>
      </c>
      <c r="KB145" s="16">
        <v>219522</v>
      </c>
      <c r="KC145" s="16">
        <v>-2544</v>
      </c>
      <c r="KD145" s="16">
        <v>19592167</v>
      </c>
      <c r="KE145" s="16">
        <v>-2544</v>
      </c>
      <c r="KF145" s="16">
        <v>19594711</v>
      </c>
      <c r="KG145" s="16">
        <v>-4894</v>
      </c>
      <c r="KH145" s="16">
        <v>-2544</v>
      </c>
      <c r="KI145" s="16">
        <v>-7438</v>
      </c>
      <c r="KJ145" s="16">
        <v>37578618</v>
      </c>
      <c r="KK145" s="16">
        <v>19594711</v>
      </c>
      <c r="KL145" s="18">
        <v>57173329</v>
      </c>
      <c r="KM145" s="16">
        <v>1659207</v>
      </c>
      <c r="KN145" s="16">
        <v>0</v>
      </c>
      <c r="KO145" s="16">
        <v>0</v>
      </c>
      <c r="KP145" s="16">
        <v>0</v>
      </c>
      <c r="KQ145" s="16">
        <v>58832536</v>
      </c>
      <c r="KR145" s="16">
        <v>14264292</v>
      </c>
      <c r="KS145" s="16">
        <v>3235708</v>
      </c>
      <c r="KT145" s="16">
        <v>0</v>
      </c>
      <c r="KU145" s="16">
        <v>76332536</v>
      </c>
      <c r="KV145" s="16">
        <v>1659207</v>
      </c>
      <c r="KW145" s="16">
        <v>74673329</v>
      </c>
      <c r="KX145" s="16">
        <v>6959003323</v>
      </c>
      <c r="KY145" s="16">
        <v>10.730460000000001</v>
      </c>
      <c r="KZ145" s="16">
        <v>1659207</v>
      </c>
      <c r="LA145" s="16">
        <v>7563713510</v>
      </c>
      <c r="LB145" s="16">
        <v>0.21936</v>
      </c>
      <c r="LC145" s="16">
        <v>10.730460000000001</v>
      </c>
      <c r="LD145" s="16">
        <v>10.949820000000001</v>
      </c>
      <c r="LE145" s="16">
        <v>5335652</v>
      </c>
      <c r="LF145" s="16">
        <v>0</v>
      </c>
      <c r="LG145" s="16">
        <v>967769</v>
      </c>
      <c r="LH145" s="16">
        <v>1063830</v>
      </c>
      <c r="LI145" s="16">
        <v>6173</v>
      </c>
      <c r="LJ145" s="16">
        <v>505075</v>
      </c>
      <c r="LK145" s="16">
        <v>58808</v>
      </c>
      <c r="LL145" s="16">
        <v>637927</v>
      </c>
      <c r="LM145" s="16">
        <v>7299380</v>
      </c>
      <c r="LN145" s="16">
        <v>99130037</v>
      </c>
      <c r="LO145" s="18">
        <v>7299380</v>
      </c>
      <c r="LP145" s="16">
        <v>91830657</v>
      </c>
      <c r="LQ145" s="16">
        <v>154962674</v>
      </c>
      <c r="LR145" s="18">
        <v>0</v>
      </c>
      <c r="LS145" s="18">
        <v>0</v>
      </c>
      <c r="LT145" s="18">
        <v>8645638</v>
      </c>
      <c r="LU145" s="16">
        <v>0</v>
      </c>
      <c r="LV145" s="16">
        <v>1756494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58832536</v>
      </c>
      <c r="MC145" s="16">
        <v>1756494</v>
      </c>
      <c r="MD145" s="16">
        <v>0</v>
      </c>
      <c r="ME145" s="16">
        <v>6986431</v>
      </c>
      <c r="MF145" s="16">
        <v>0</v>
      </c>
      <c r="MG145" s="16">
        <v>423240</v>
      </c>
      <c r="MH145" s="16">
        <v>-7438</v>
      </c>
      <c r="MI145" s="16">
        <v>0</v>
      </c>
      <c r="MJ145" s="16">
        <v>67991263</v>
      </c>
      <c r="MK145" s="16">
        <v>7563713510</v>
      </c>
      <c r="ML145" s="16">
        <v>1.34</v>
      </c>
      <c r="MM145" s="16">
        <v>10135376</v>
      </c>
      <c r="MN145" s="16">
        <v>0</v>
      </c>
      <c r="MO145" s="16">
        <v>174660765</v>
      </c>
      <c r="MP145" s="16">
        <v>0</v>
      </c>
      <c r="MQ145" s="16">
        <v>10135376</v>
      </c>
      <c r="MR145" s="16">
        <v>0</v>
      </c>
      <c r="MS145" s="16">
        <v>10135376</v>
      </c>
      <c r="MT145" s="17">
        <v>0.04</v>
      </c>
      <c r="MU145" s="17">
        <v>0</v>
      </c>
      <c r="MV145" s="17">
        <v>0</v>
      </c>
      <c r="MW145" s="17">
        <v>0</v>
      </c>
      <c r="MX145" s="17">
        <v>0</v>
      </c>
      <c r="MY145" s="17">
        <v>0.04</v>
      </c>
      <c r="MZ145" s="16">
        <v>6986431</v>
      </c>
      <c r="NA145" s="16">
        <v>0</v>
      </c>
      <c r="NB145" s="18">
        <v>0</v>
      </c>
      <c r="NC145" s="16">
        <v>0</v>
      </c>
      <c r="ND145" s="17">
        <v>6986431</v>
      </c>
      <c r="NE145" s="16">
        <v>13500000</v>
      </c>
      <c r="NF145" s="16">
        <v>0</v>
      </c>
      <c r="NG145" s="16">
        <v>2496025</v>
      </c>
      <c r="NH145" s="16">
        <v>0</v>
      </c>
      <c r="NI145" s="16">
        <v>0</v>
      </c>
      <c r="NJ145" s="17">
        <v>0</v>
      </c>
      <c r="NK145" s="17">
        <v>12966936</v>
      </c>
    </row>
    <row r="146" spans="1:375" x14ac:dyDescent="0.55000000000000004">
      <c r="A146" s="13" t="s">
        <v>1177</v>
      </c>
      <c r="B146" s="13" t="s">
        <v>1193</v>
      </c>
      <c r="C146" s="13" t="s">
        <v>278</v>
      </c>
      <c r="D146" s="13" t="s">
        <v>279</v>
      </c>
      <c r="E146" s="14">
        <v>1002.3</v>
      </c>
      <c r="F146" s="15">
        <v>1</v>
      </c>
      <c r="G146" s="16">
        <v>7413</v>
      </c>
      <c r="H146" s="16">
        <v>0</v>
      </c>
      <c r="I146" s="16">
        <v>6553</v>
      </c>
      <c r="J146" s="15">
        <v>1</v>
      </c>
      <c r="K146" s="16">
        <v>6553</v>
      </c>
      <c r="L146" s="16">
        <v>7413</v>
      </c>
      <c r="M146" s="16">
        <v>222</v>
      </c>
      <c r="N146" s="16">
        <v>7635</v>
      </c>
      <c r="O146" s="17">
        <v>645.30999999999995</v>
      </c>
      <c r="P146" s="17">
        <v>125.31</v>
      </c>
      <c r="Q146" s="14">
        <v>1002.3</v>
      </c>
      <c r="R146" s="17">
        <v>1127.6099999999999</v>
      </c>
      <c r="S146" s="17">
        <v>1.42</v>
      </c>
      <c r="T146" s="17">
        <v>1129.03</v>
      </c>
      <c r="U146" s="15">
        <v>22.4</v>
      </c>
      <c r="V146" s="15">
        <v>4.83</v>
      </c>
      <c r="W146" s="15">
        <f>Data_AidAndLevy4[[#This Row],[L310]]*Data_AidAndLevy4[[#This Row],[L203]]</f>
        <v>36877.050000000003</v>
      </c>
      <c r="X146" s="17">
        <v>2.88</v>
      </c>
      <c r="Y146" s="17">
        <f>Data_AidAndLevy4[[#This Row],[L311]]*Data_AidAndLevy4[[#This Row],[L203]]</f>
        <v>21988.799999999999</v>
      </c>
      <c r="Z146" s="15">
        <v>0</v>
      </c>
      <c r="AA146" s="15">
        <v>30.11</v>
      </c>
      <c r="AB146" s="17">
        <v>1127.6099999999999</v>
      </c>
      <c r="AC146" s="15">
        <v>1157.72</v>
      </c>
      <c r="AD146" s="17">
        <v>125.31</v>
      </c>
      <c r="AE146" s="15">
        <v>1032.4100000000001</v>
      </c>
      <c r="AF146" s="16">
        <v>7635</v>
      </c>
      <c r="AG146" s="14">
        <v>1002.3</v>
      </c>
      <c r="AH146" s="16">
        <v>7652561</v>
      </c>
      <c r="AI146" s="16">
        <v>7524936</v>
      </c>
      <c r="AJ146" s="17">
        <v>1.01</v>
      </c>
      <c r="AK146" s="16">
        <v>7600185</v>
      </c>
      <c r="AL146" s="16">
        <v>7652561</v>
      </c>
      <c r="AM146" s="16">
        <v>0</v>
      </c>
      <c r="AN146" s="16">
        <v>7635</v>
      </c>
      <c r="AO146" s="15">
        <v>30.11</v>
      </c>
      <c r="AP146" s="16">
        <v>229890</v>
      </c>
      <c r="AQ146" s="16">
        <v>7635</v>
      </c>
      <c r="AR146" s="17">
        <v>125.31</v>
      </c>
      <c r="AS146" s="16">
        <v>956742</v>
      </c>
      <c r="AT146" s="17">
        <v>664.38</v>
      </c>
      <c r="AU146" s="14">
        <v>1002.3</v>
      </c>
      <c r="AV146" s="16">
        <v>665908</v>
      </c>
      <c r="AW146" s="16">
        <v>655054</v>
      </c>
      <c r="AX146" s="16">
        <v>665908</v>
      </c>
      <c r="AY146" s="16">
        <v>0</v>
      </c>
      <c r="AZ146" s="16">
        <v>665908</v>
      </c>
      <c r="BA146" s="16">
        <v>665908</v>
      </c>
      <c r="BB146" s="17">
        <v>77.03</v>
      </c>
      <c r="BC146" s="14">
        <v>1002.3</v>
      </c>
      <c r="BD146" s="16">
        <v>77207</v>
      </c>
      <c r="BE146" s="16">
        <v>76001</v>
      </c>
      <c r="BF146" s="16">
        <v>77207</v>
      </c>
      <c r="BG146" s="16">
        <v>0</v>
      </c>
      <c r="BH146" s="16">
        <v>77207</v>
      </c>
      <c r="BI146" s="16">
        <v>77207</v>
      </c>
      <c r="BJ146" s="17">
        <v>83.17</v>
      </c>
      <c r="BK146" s="14">
        <v>1002.3</v>
      </c>
      <c r="BL146" s="16">
        <v>83361</v>
      </c>
      <c r="BM146" s="16">
        <v>82040</v>
      </c>
      <c r="BN146" s="16">
        <v>83361</v>
      </c>
      <c r="BO146" s="16">
        <v>0</v>
      </c>
      <c r="BP146" s="16">
        <v>83361</v>
      </c>
      <c r="BQ146" s="16">
        <v>83361</v>
      </c>
      <c r="BR146" s="17">
        <v>368.53</v>
      </c>
      <c r="BS146" s="14">
        <v>1002.3</v>
      </c>
      <c r="BT146" s="16">
        <v>369378</v>
      </c>
      <c r="BU146" s="16">
        <v>363203</v>
      </c>
      <c r="BV146" s="16">
        <v>369378</v>
      </c>
      <c r="BW146" s="16">
        <v>0</v>
      </c>
      <c r="BX146" s="16">
        <v>369378</v>
      </c>
      <c r="BY146" s="16">
        <v>369378</v>
      </c>
      <c r="BZ146" s="17">
        <v>337.26</v>
      </c>
      <c r="CA146" s="17">
        <v>1127.6099999999999</v>
      </c>
      <c r="CB146" s="16">
        <v>380298</v>
      </c>
      <c r="CC146" s="16">
        <v>376144</v>
      </c>
      <c r="CD146" s="16">
        <v>0</v>
      </c>
      <c r="CE146" s="16">
        <v>376144</v>
      </c>
      <c r="CF146" s="16">
        <v>380298</v>
      </c>
      <c r="CG146" s="16">
        <v>0</v>
      </c>
      <c r="CH146" s="14">
        <v>1002.3</v>
      </c>
      <c r="CI146" s="16">
        <v>1</v>
      </c>
      <c r="CJ146" s="14">
        <v>0</v>
      </c>
      <c r="CK146" s="16">
        <v>1003</v>
      </c>
      <c r="CL146" s="17">
        <v>62.47</v>
      </c>
      <c r="CM146" s="16">
        <v>62657</v>
      </c>
      <c r="CN146" s="16">
        <v>1003</v>
      </c>
      <c r="CO146" s="17">
        <v>69.650000000000006</v>
      </c>
      <c r="CP146" s="16">
        <v>69859</v>
      </c>
      <c r="CQ146" s="17">
        <v>1.42</v>
      </c>
      <c r="CR146" s="17">
        <v>337.26</v>
      </c>
      <c r="CS146" s="16">
        <v>479</v>
      </c>
      <c r="CT146" s="17">
        <v>41.7</v>
      </c>
      <c r="CU146" s="17">
        <v>1127.6099999999999</v>
      </c>
      <c r="CV146" s="16">
        <v>47021</v>
      </c>
      <c r="CW146" s="16">
        <v>46739</v>
      </c>
      <c r="CX146" s="16">
        <v>47021</v>
      </c>
      <c r="CY146" s="16">
        <v>0</v>
      </c>
      <c r="CZ146" s="16">
        <v>47021</v>
      </c>
      <c r="DA146" s="16">
        <v>47021</v>
      </c>
      <c r="DB146" s="17">
        <v>4.8</v>
      </c>
      <c r="DC146" s="17">
        <v>1127.6099999999999</v>
      </c>
      <c r="DD146" s="16">
        <v>5413</v>
      </c>
      <c r="DE146" s="16">
        <v>5374</v>
      </c>
      <c r="DF146" s="16">
        <v>5413</v>
      </c>
      <c r="DG146" s="16">
        <v>0</v>
      </c>
      <c r="DH146" s="16">
        <v>5413</v>
      </c>
      <c r="DI146" s="16">
        <v>5413</v>
      </c>
      <c r="DJ146" s="16">
        <v>7652561</v>
      </c>
      <c r="DK146" s="16">
        <v>0</v>
      </c>
      <c r="DL146" s="16">
        <v>229890</v>
      </c>
      <c r="DM146" s="16">
        <v>956742</v>
      </c>
      <c r="DN146" s="16">
        <v>665908</v>
      </c>
      <c r="DO146" s="16">
        <v>77207</v>
      </c>
      <c r="DP146" s="16">
        <v>83361</v>
      </c>
      <c r="DQ146" s="16">
        <v>369378</v>
      </c>
      <c r="DR146" s="16">
        <v>380298</v>
      </c>
      <c r="DS146" s="16">
        <v>0</v>
      </c>
      <c r="DT146" s="16">
        <v>62657</v>
      </c>
      <c r="DU146" s="16">
        <v>69859</v>
      </c>
      <c r="DV146" s="16">
        <v>479</v>
      </c>
      <c r="DW146" s="16">
        <v>47021</v>
      </c>
      <c r="DX146" s="16">
        <v>5413</v>
      </c>
      <c r="DY146" s="16">
        <v>65316</v>
      </c>
      <c r="DZ146" s="16">
        <v>303829</v>
      </c>
      <c r="EA146" s="16">
        <v>0</v>
      </c>
      <c r="EB146" s="16">
        <v>10839287</v>
      </c>
      <c r="EC146" s="16">
        <v>415524648</v>
      </c>
      <c r="ED146" s="18">
        <v>5.4</v>
      </c>
      <c r="EE146" s="16">
        <v>2243833</v>
      </c>
      <c r="EF146" s="16">
        <v>105054</v>
      </c>
      <c r="EG146" s="16">
        <v>106436</v>
      </c>
      <c r="EH146" s="16">
        <v>-1382</v>
      </c>
      <c r="EI146" s="16">
        <v>2243833</v>
      </c>
      <c r="EJ146" s="16">
        <v>2242451</v>
      </c>
      <c r="EK146" s="16">
        <v>174937615</v>
      </c>
      <c r="EL146" s="16">
        <v>162608656</v>
      </c>
      <c r="EM146" s="16">
        <v>12328959</v>
      </c>
      <c r="EN146" s="18">
        <v>5.4</v>
      </c>
      <c r="EO146" s="16">
        <v>66576</v>
      </c>
      <c r="EP146" s="16">
        <v>0</v>
      </c>
      <c r="EQ146" s="16">
        <v>0</v>
      </c>
      <c r="ER146" s="16">
        <v>0</v>
      </c>
      <c r="ES146" s="16">
        <v>66576</v>
      </c>
      <c r="ET146" s="16">
        <v>66576</v>
      </c>
      <c r="EU146" s="16">
        <v>2242451</v>
      </c>
      <c r="EV146" s="16">
        <v>2309027</v>
      </c>
      <c r="EW146" s="16">
        <v>6749</v>
      </c>
      <c r="EX146" s="15">
        <v>1032.4100000000001</v>
      </c>
      <c r="EY146" s="16">
        <v>6967735</v>
      </c>
      <c r="EZ146" s="16">
        <v>6749</v>
      </c>
      <c r="FA146" s="17">
        <v>125.31</v>
      </c>
      <c r="FB146" s="16">
        <v>845717</v>
      </c>
      <c r="FC146" s="16">
        <v>264</v>
      </c>
      <c r="FD146" s="17">
        <v>1129.03</v>
      </c>
      <c r="FE146" s="16">
        <v>298064</v>
      </c>
      <c r="FF146" s="16">
        <v>47021</v>
      </c>
      <c r="FG146" s="16">
        <v>5413</v>
      </c>
      <c r="FH146" s="16">
        <v>350498</v>
      </c>
      <c r="FI146" s="16">
        <v>6967735</v>
      </c>
      <c r="FJ146" s="16">
        <v>845717</v>
      </c>
      <c r="FK146" s="16">
        <v>6553</v>
      </c>
      <c r="FL146" s="16">
        <v>665908</v>
      </c>
      <c r="FM146" s="16">
        <v>77207</v>
      </c>
      <c r="FN146" s="16">
        <v>83361</v>
      </c>
      <c r="FO146" s="16">
        <v>369378</v>
      </c>
      <c r="FP146" s="16">
        <v>9366357</v>
      </c>
      <c r="FQ146" s="16">
        <v>2309027</v>
      </c>
      <c r="FR146" s="16">
        <v>7057330</v>
      </c>
      <c r="FS146" s="15">
        <v>1157.72</v>
      </c>
      <c r="FT146" s="16">
        <v>300</v>
      </c>
      <c r="FU146" s="16">
        <v>347316</v>
      </c>
      <c r="FV146" s="16">
        <v>7057330</v>
      </c>
      <c r="FW146" s="16">
        <v>0</v>
      </c>
      <c r="FX146" s="14">
        <v>31</v>
      </c>
      <c r="FY146" s="16">
        <v>7635</v>
      </c>
      <c r="FZ146" s="16">
        <v>236685</v>
      </c>
      <c r="GA146" s="14">
        <v>0</v>
      </c>
      <c r="GB146" s="16">
        <v>7413</v>
      </c>
      <c r="GC146" s="16">
        <v>0</v>
      </c>
      <c r="GD146" s="16">
        <v>236685</v>
      </c>
      <c r="GE146" s="16">
        <v>236685</v>
      </c>
      <c r="GF146" s="16">
        <v>10839287</v>
      </c>
      <c r="GG146" s="16">
        <v>9366357</v>
      </c>
      <c r="GH146" s="16">
        <v>0</v>
      </c>
      <c r="GI146" s="16">
        <v>1472930</v>
      </c>
      <c r="GJ146" s="16">
        <v>415524648</v>
      </c>
      <c r="GK146" s="16">
        <v>419392720</v>
      </c>
      <c r="GL146" s="16">
        <v>0</v>
      </c>
      <c r="GM146" s="16">
        <v>419392720</v>
      </c>
      <c r="GN146" s="18">
        <v>0</v>
      </c>
      <c r="GO146" s="16">
        <v>20702</v>
      </c>
      <c r="GP146" s="16">
        <v>0</v>
      </c>
      <c r="GQ146" s="16">
        <v>20702</v>
      </c>
      <c r="GR146" s="16">
        <v>0</v>
      </c>
      <c r="GS146" s="16">
        <v>20702</v>
      </c>
      <c r="GT146" s="16">
        <v>886</v>
      </c>
      <c r="GU146" s="16">
        <v>685</v>
      </c>
      <c r="GV146" s="16">
        <v>201</v>
      </c>
      <c r="GW146" s="15">
        <v>1157.72</v>
      </c>
      <c r="GX146" s="16">
        <v>232702</v>
      </c>
      <c r="GY146" s="15">
        <v>1157.72</v>
      </c>
      <c r="GZ146" s="16">
        <v>10</v>
      </c>
      <c r="HA146" s="16">
        <v>11577</v>
      </c>
      <c r="HB146" s="15">
        <v>1157.72</v>
      </c>
      <c r="HC146" s="16">
        <v>7635</v>
      </c>
      <c r="HD146" s="15">
        <v>0.11600000000000001</v>
      </c>
      <c r="HE146" s="16">
        <v>1025740</v>
      </c>
      <c r="HF146" s="16">
        <v>232702</v>
      </c>
      <c r="HG146" s="16">
        <v>11577</v>
      </c>
      <c r="HH146" s="16">
        <v>781461</v>
      </c>
      <c r="HI146" s="16">
        <v>415524648</v>
      </c>
      <c r="HJ146" s="18">
        <v>1.88066</v>
      </c>
      <c r="HK146" s="18">
        <v>1.9617800000000001</v>
      </c>
      <c r="HL146" s="18">
        <v>0</v>
      </c>
      <c r="HM146" s="16">
        <v>415524648</v>
      </c>
      <c r="HN146" s="16">
        <v>0</v>
      </c>
      <c r="HO146" s="16">
        <v>7635</v>
      </c>
      <c r="HP146" s="17">
        <v>0</v>
      </c>
      <c r="HQ146" s="16">
        <v>0</v>
      </c>
      <c r="HR146" s="15">
        <v>1157.72</v>
      </c>
      <c r="HS146" s="16">
        <v>0</v>
      </c>
      <c r="HT146" s="16">
        <v>1472930</v>
      </c>
      <c r="HU146" s="16">
        <v>20702</v>
      </c>
      <c r="HV146" s="16">
        <v>0</v>
      </c>
      <c r="HW146" s="16">
        <v>0</v>
      </c>
      <c r="HX146" s="16">
        <v>65316</v>
      </c>
      <c r="HY146" s="16">
        <v>232702</v>
      </c>
      <c r="HZ146" s="16">
        <v>11577</v>
      </c>
      <c r="IA146" s="16">
        <v>0</v>
      </c>
      <c r="IB146" s="16">
        <v>0</v>
      </c>
      <c r="IC146" s="16">
        <v>1273265</v>
      </c>
      <c r="ID146" s="16">
        <v>7057330</v>
      </c>
      <c r="IE146" s="16">
        <v>0</v>
      </c>
      <c r="IF146" s="16">
        <v>20702</v>
      </c>
      <c r="IG146" s="16">
        <v>0</v>
      </c>
      <c r="IH146" s="16">
        <v>0</v>
      </c>
      <c r="II146" s="16">
        <v>65316</v>
      </c>
      <c r="IJ146" s="16">
        <v>232702</v>
      </c>
      <c r="IK146" s="16">
        <v>11577</v>
      </c>
      <c r="IL146" s="16">
        <v>0</v>
      </c>
      <c r="IM146" s="16">
        <v>0</v>
      </c>
      <c r="IN146" s="16">
        <v>0</v>
      </c>
      <c r="IO146" s="16">
        <v>236685</v>
      </c>
      <c r="IP146" s="16">
        <v>7493680</v>
      </c>
      <c r="IQ146" s="16">
        <v>7652561</v>
      </c>
      <c r="IR146" s="16">
        <v>0</v>
      </c>
      <c r="IS146" s="16">
        <v>7652561</v>
      </c>
      <c r="IT146" s="19">
        <v>0.1</v>
      </c>
      <c r="IU146" s="16">
        <v>765256</v>
      </c>
      <c r="IV146" s="16">
        <v>415524648</v>
      </c>
      <c r="IW146" s="14">
        <v>1002.3</v>
      </c>
      <c r="IX146" s="16">
        <v>414571</v>
      </c>
      <c r="IY146" s="16">
        <v>416026</v>
      </c>
      <c r="IZ146" s="16">
        <v>414571</v>
      </c>
      <c r="JA146" s="17">
        <v>0.25</v>
      </c>
      <c r="JB146" s="19">
        <v>0.25090000000000001</v>
      </c>
      <c r="JC146" s="16">
        <v>765256</v>
      </c>
      <c r="JD146" s="16">
        <v>192003</v>
      </c>
      <c r="JE146" s="17">
        <v>7.0000000000000007E-2</v>
      </c>
      <c r="JF146" s="16">
        <v>7251758</v>
      </c>
      <c r="JG146" s="16">
        <v>507623</v>
      </c>
      <c r="JH146" s="16">
        <v>765256</v>
      </c>
      <c r="JI146" s="16">
        <v>192003</v>
      </c>
      <c r="JJ146" s="16">
        <v>507623</v>
      </c>
      <c r="JK146" s="16">
        <v>65630</v>
      </c>
      <c r="JL146" s="16">
        <v>192003</v>
      </c>
      <c r="JM146" s="18">
        <v>0</v>
      </c>
      <c r="JN146" s="16">
        <v>0</v>
      </c>
      <c r="JO146" s="16">
        <v>507623</v>
      </c>
      <c r="JP146" s="16">
        <v>65630</v>
      </c>
      <c r="JQ146" s="16">
        <v>573253</v>
      </c>
      <c r="JR146" s="16">
        <v>7652561</v>
      </c>
      <c r="JS146" s="19">
        <v>0</v>
      </c>
      <c r="JT146" s="16">
        <v>0</v>
      </c>
      <c r="JU146" s="17">
        <v>0</v>
      </c>
      <c r="JV146" s="16">
        <v>7251758</v>
      </c>
      <c r="JW146" s="16">
        <v>0</v>
      </c>
      <c r="JX146" s="16">
        <v>0</v>
      </c>
      <c r="JY146" s="16">
        <v>0</v>
      </c>
      <c r="JZ146" s="16">
        <v>0</v>
      </c>
      <c r="KA146" s="16">
        <v>61508</v>
      </c>
      <c r="KB146" s="16">
        <v>62317</v>
      </c>
      <c r="KC146" s="16">
        <v>-809</v>
      </c>
      <c r="KD146" s="16">
        <v>1273265</v>
      </c>
      <c r="KE146" s="16">
        <v>-809</v>
      </c>
      <c r="KF146" s="16">
        <v>1274074</v>
      </c>
      <c r="KG146" s="16">
        <v>-1382</v>
      </c>
      <c r="KH146" s="16">
        <v>-809</v>
      </c>
      <c r="KI146" s="16">
        <v>-2191</v>
      </c>
      <c r="KJ146" s="16">
        <v>2243833</v>
      </c>
      <c r="KK146" s="16">
        <v>1274074</v>
      </c>
      <c r="KL146" s="18">
        <v>3517907</v>
      </c>
      <c r="KM146" s="16">
        <v>65630</v>
      </c>
      <c r="KN146" s="16">
        <v>0</v>
      </c>
      <c r="KO146" s="16">
        <v>0</v>
      </c>
      <c r="KP146" s="16">
        <v>0</v>
      </c>
      <c r="KQ146" s="16">
        <v>3583537</v>
      </c>
      <c r="KR146" s="16">
        <v>763772</v>
      </c>
      <c r="KS146" s="16">
        <v>0</v>
      </c>
      <c r="KT146" s="16">
        <v>0</v>
      </c>
      <c r="KU146" s="16">
        <v>4347309</v>
      </c>
      <c r="KV146" s="16">
        <v>65630</v>
      </c>
      <c r="KW146" s="16">
        <v>4281679</v>
      </c>
      <c r="KX146" s="16">
        <v>415524648</v>
      </c>
      <c r="KY146" s="16">
        <v>10.304270000000001</v>
      </c>
      <c r="KZ146" s="16">
        <v>65630</v>
      </c>
      <c r="LA146" s="16">
        <v>453535015</v>
      </c>
      <c r="LB146" s="16">
        <v>0.14471000000000001</v>
      </c>
      <c r="LC146" s="16">
        <v>10.304270000000001</v>
      </c>
      <c r="LD146" s="16">
        <v>10.448980000000001</v>
      </c>
      <c r="LE146" s="16">
        <v>380298</v>
      </c>
      <c r="LF146" s="16">
        <v>0</v>
      </c>
      <c r="LG146" s="16">
        <v>62657</v>
      </c>
      <c r="LH146" s="16">
        <v>69859</v>
      </c>
      <c r="LI146" s="16">
        <v>479</v>
      </c>
      <c r="LJ146" s="16">
        <v>47021</v>
      </c>
      <c r="LK146" s="16">
        <v>5413</v>
      </c>
      <c r="LL146" s="16">
        <v>65316</v>
      </c>
      <c r="LM146" s="16">
        <v>500411</v>
      </c>
      <c r="LN146" s="16">
        <v>7493680</v>
      </c>
      <c r="LO146" s="18">
        <v>500411</v>
      </c>
      <c r="LP146" s="16">
        <v>6993269</v>
      </c>
      <c r="LQ146" s="16">
        <v>10839287</v>
      </c>
      <c r="LR146" s="18">
        <v>0</v>
      </c>
      <c r="LS146" s="18">
        <v>0</v>
      </c>
      <c r="LT146" s="18">
        <v>573253</v>
      </c>
      <c r="LU146" s="16">
        <v>0</v>
      </c>
      <c r="LV146" s="16">
        <v>236685</v>
      </c>
      <c r="LW146" s="16">
        <v>0</v>
      </c>
      <c r="LX146" s="16">
        <v>0</v>
      </c>
      <c r="LY146" s="16">
        <v>0</v>
      </c>
      <c r="LZ146" s="16">
        <v>0</v>
      </c>
      <c r="MA146" s="16">
        <v>0</v>
      </c>
      <c r="MB146" s="16">
        <v>3583537</v>
      </c>
      <c r="MC146" s="16">
        <v>236685</v>
      </c>
      <c r="MD146" s="16">
        <v>0</v>
      </c>
      <c r="ME146" s="16">
        <v>507623</v>
      </c>
      <c r="MF146" s="16">
        <v>0</v>
      </c>
      <c r="MG146" s="16">
        <v>66576</v>
      </c>
      <c r="MH146" s="16">
        <v>-2191</v>
      </c>
      <c r="MI146" s="16">
        <v>0</v>
      </c>
      <c r="MJ146" s="16">
        <v>4392230</v>
      </c>
      <c r="MK146" s="16">
        <v>453535015</v>
      </c>
      <c r="ML146" s="16">
        <v>0.67</v>
      </c>
      <c r="MM146" s="16">
        <v>303868</v>
      </c>
      <c r="MN146" s="16">
        <v>0</v>
      </c>
      <c r="MO146" s="16">
        <v>7251758</v>
      </c>
      <c r="MP146" s="16">
        <v>0</v>
      </c>
      <c r="MQ146" s="16">
        <v>303868</v>
      </c>
      <c r="MR146" s="16">
        <v>0</v>
      </c>
      <c r="MS146" s="16">
        <v>303868</v>
      </c>
      <c r="MT146" s="17">
        <v>7.0000000000000007E-2</v>
      </c>
      <c r="MU146" s="17">
        <v>0</v>
      </c>
      <c r="MV146" s="17">
        <v>0</v>
      </c>
      <c r="MW146" s="17">
        <v>0</v>
      </c>
      <c r="MX146" s="17">
        <v>0</v>
      </c>
      <c r="MY146" s="17">
        <v>7.0000000000000007E-2</v>
      </c>
      <c r="MZ146" s="16">
        <v>507623</v>
      </c>
      <c r="NA146" s="16">
        <v>0</v>
      </c>
      <c r="NB146" s="18">
        <v>0</v>
      </c>
      <c r="NC146" s="16">
        <v>0</v>
      </c>
      <c r="ND146" s="17">
        <v>507623</v>
      </c>
      <c r="NE146" s="16">
        <v>300000</v>
      </c>
      <c r="NF146" s="16">
        <v>0</v>
      </c>
      <c r="NG146" s="16">
        <v>149667</v>
      </c>
      <c r="NH146" s="16">
        <v>0</v>
      </c>
      <c r="NI146" s="16">
        <v>0</v>
      </c>
      <c r="NJ146" s="17">
        <v>0</v>
      </c>
      <c r="NK146" s="17">
        <v>0</v>
      </c>
    </row>
    <row r="147" spans="1:375" x14ac:dyDescent="0.55000000000000004">
      <c r="A147" s="13" t="s">
        <v>1191</v>
      </c>
      <c r="B147" s="13" t="s">
        <v>1255</v>
      </c>
      <c r="C147" s="13" t="s">
        <v>280</v>
      </c>
      <c r="D147" s="13" t="s">
        <v>281</v>
      </c>
      <c r="E147" s="14">
        <v>500</v>
      </c>
      <c r="F147" s="15">
        <v>0</v>
      </c>
      <c r="G147" s="16">
        <v>7413</v>
      </c>
      <c r="H147" s="16">
        <v>0</v>
      </c>
      <c r="I147" s="16">
        <v>6553</v>
      </c>
      <c r="J147" s="15">
        <v>0</v>
      </c>
      <c r="K147" s="16">
        <v>0</v>
      </c>
      <c r="L147" s="16">
        <v>7413</v>
      </c>
      <c r="M147" s="16">
        <v>222</v>
      </c>
      <c r="N147" s="16">
        <v>7635</v>
      </c>
      <c r="O147" s="17">
        <v>608.47</v>
      </c>
      <c r="P147" s="17">
        <v>51.44</v>
      </c>
      <c r="Q147" s="14">
        <v>500</v>
      </c>
      <c r="R147" s="17">
        <v>551.44000000000005</v>
      </c>
      <c r="S147" s="17">
        <v>0.64</v>
      </c>
      <c r="T147" s="17">
        <v>552.08000000000004</v>
      </c>
      <c r="U147" s="15">
        <v>26.26</v>
      </c>
      <c r="V147" s="15">
        <v>2.3660000000000001</v>
      </c>
      <c r="W147" s="15">
        <f>Data_AidAndLevy4[[#This Row],[L310]]*Data_AidAndLevy4[[#This Row],[L203]]</f>
        <v>18064.41</v>
      </c>
      <c r="X147" s="17">
        <v>0.21</v>
      </c>
      <c r="Y147" s="17">
        <f>Data_AidAndLevy4[[#This Row],[L311]]*Data_AidAndLevy4[[#This Row],[L203]]</f>
        <v>1603.35</v>
      </c>
      <c r="Z147" s="15">
        <v>0</v>
      </c>
      <c r="AA147" s="15">
        <v>28.835999999999999</v>
      </c>
      <c r="AB147" s="17">
        <v>551.44000000000005</v>
      </c>
      <c r="AC147" s="15">
        <v>580.27599999999995</v>
      </c>
      <c r="AD147" s="17">
        <v>51.44</v>
      </c>
      <c r="AE147" s="15">
        <v>528.83600000000001</v>
      </c>
      <c r="AF147" s="16">
        <v>7635</v>
      </c>
      <c r="AG147" s="14">
        <v>500</v>
      </c>
      <c r="AH147" s="16">
        <v>3817500</v>
      </c>
      <c r="AI147" s="16">
        <v>3676848</v>
      </c>
      <c r="AJ147" s="17">
        <v>1.01</v>
      </c>
      <c r="AK147" s="16">
        <v>3713616</v>
      </c>
      <c r="AL147" s="16">
        <v>3817500</v>
      </c>
      <c r="AM147" s="16">
        <v>0</v>
      </c>
      <c r="AN147" s="16">
        <v>7635</v>
      </c>
      <c r="AO147" s="15">
        <v>28.835999999999999</v>
      </c>
      <c r="AP147" s="16">
        <v>220163</v>
      </c>
      <c r="AQ147" s="16">
        <v>7635</v>
      </c>
      <c r="AR147" s="17">
        <v>51.44</v>
      </c>
      <c r="AS147" s="16">
        <v>392744</v>
      </c>
      <c r="AT147" s="17">
        <v>627.54</v>
      </c>
      <c r="AU147" s="14">
        <v>500</v>
      </c>
      <c r="AV147" s="16">
        <v>313770</v>
      </c>
      <c r="AW147" s="16">
        <v>301801</v>
      </c>
      <c r="AX147" s="16">
        <v>313770</v>
      </c>
      <c r="AY147" s="16">
        <v>0</v>
      </c>
      <c r="AZ147" s="16">
        <v>313770</v>
      </c>
      <c r="BA147" s="16">
        <v>313770</v>
      </c>
      <c r="BB147" s="17">
        <v>72.92</v>
      </c>
      <c r="BC147" s="14">
        <v>500</v>
      </c>
      <c r="BD147" s="16">
        <v>36460</v>
      </c>
      <c r="BE147" s="16">
        <v>35097</v>
      </c>
      <c r="BF147" s="16">
        <v>36460</v>
      </c>
      <c r="BG147" s="16">
        <v>0</v>
      </c>
      <c r="BH147" s="16">
        <v>36460</v>
      </c>
      <c r="BI147" s="16">
        <v>36460</v>
      </c>
      <c r="BJ147" s="17">
        <v>63.81</v>
      </c>
      <c r="BK147" s="14">
        <v>500</v>
      </c>
      <c r="BL147" s="16">
        <v>31905</v>
      </c>
      <c r="BM147" s="16">
        <v>30484</v>
      </c>
      <c r="BN147" s="16">
        <v>31905</v>
      </c>
      <c r="BO147" s="16">
        <v>0</v>
      </c>
      <c r="BP147" s="16">
        <v>31905</v>
      </c>
      <c r="BQ147" s="16">
        <v>31905</v>
      </c>
      <c r="BR147" s="17">
        <v>368.53</v>
      </c>
      <c r="BS147" s="14">
        <v>500</v>
      </c>
      <c r="BT147" s="16">
        <v>184265</v>
      </c>
      <c r="BU147" s="16">
        <v>177469</v>
      </c>
      <c r="BV147" s="16">
        <v>184265</v>
      </c>
      <c r="BW147" s="16">
        <v>0</v>
      </c>
      <c r="BX147" s="16">
        <v>184265</v>
      </c>
      <c r="BY147" s="16">
        <v>184265</v>
      </c>
      <c r="BZ147" s="17">
        <v>332.98</v>
      </c>
      <c r="CA147" s="17">
        <v>551.44000000000005</v>
      </c>
      <c r="CB147" s="16">
        <v>183618</v>
      </c>
      <c r="CC147" s="16">
        <v>180547</v>
      </c>
      <c r="CD147" s="16">
        <v>7061</v>
      </c>
      <c r="CE147" s="16">
        <v>187608</v>
      </c>
      <c r="CF147" s="16">
        <v>183618</v>
      </c>
      <c r="CG147" s="16">
        <v>3990</v>
      </c>
      <c r="CH147" s="14">
        <v>500</v>
      </c>
      <c r="CI147" s="16">
        <v>4</v>
      </c>
      <c r="CJ147" s="14">
        <v>0</v>
      </c>
      <c r="CK147" s="16">
        <v>504</v>
      </c>
      <c r="CL147" s="17">
        <v>62.16</v>
      </c>
      <c r="CM147" s="16">
        <v>31329</v>
      </c>
      <c r="CN147" s="16">
        <v>504</v>
      </c>
      <c r="CO147" s="17">
        <v>68.33</v>
      </c>
      <c r="CP147" s="16">
        <v>34438</v>
      </c>
      <c r="CQ147" s="17">
        <v>0.64</v>
      </c>
      <c r="CR147" s="17">
        <v>332.98</v>
      </c>
      <c r="CS147" s="16">
        <v>213</v>
      </c>
      <c r="CT147" s="17">
        <v>31.52</v>
      </c>
      <c r="CU147" s="17">
        <v>551.44000000000005</v>
      </c>
      <c r="CV147" s="16">
        <v>17381</v>
      </c>
      <c r="CW147" s="16">
        <v>17046</v>
      </c>
      <c r="CX147" s="16">
        <v>17381</v>
      </c>
      <c r="CY147" s="16">
        <v>0</v>
      </c>
      <c r="CZ147" s="16">
        <v>17381</v>
      </c>
      <c r="DA147" s="16">
        <v>17381</v>
      </c>
      <c r="DB147" s="17">
        <v>3.67</v>
      </c>
      <c r="DC147" s="17">
        <v>551.44000000000005</v>
      </c>
      <c r="DD147" s="16">
        <v>2024</v>
      </c>
      <c r="DE147" s="16">
        <v>1983</v>
      </c>
      <c r="DF147" s="16">
        <v>2024</v>
      </c>
      <c r="DG147" s="16">
        <v>0</v>
      </c>
      <c r="DH147" s="16">
        <v>2024</v>
      </c>
      <c r="DI147" s="16">
        <v>2024</v>
      </c>
      <c r="DJ147" s="16">
        <v>3817500</v>
      </c>
      <c r="DK147" s="16">
        <v>0</v>
      </c>
      <c r="DL147" s="16">
        <v>220163</v>
      </c>
      <c r="DM147" s="16">
        <v>392744</v>
      </c>
      <c r="DN147" s="16">
        <v>313770</v>
      </c>
      <c r="DO147" s="16">
        <v>36460</v>
      </c>
      <c r="DP147" s="16">
        <v>31905</v>
      </c>
      <c r="DQ147" s="16">
        <v>184265</v>
      </c>
      <c r="DR147" s="16">
        <v>183618</v>
      </c>
      <c r="DS147" s="16">
        <v>3990</v>
      </c>
      <c r="DT147" s="16">
        <v>31329</v>
      </c>
      <c r="DU147" s="16">
        <v>34438</v>
      </c>
      <c r="DV147" s="16">
        <v>213</v>
      </c>
      <c r="DW147" s="16">
        <v>17381</v>
      </c>
      <c r="DX147" s="16">
        <v>2024</v>
      </c>
      <c r="DY147" s="16">
        <v>40646</v>
      </c>
      <c r="DZ147" s="16">
        <v>133434</v>
      </c>
      <c r="EA147" s="16">
        <v>0</v>
      </c>
      <c r="EB147" s="16">
        <v>5362588</v>
      </c>
      <c r="EC147" s="16">
        <v>189427596</v>
      </c>
      <c r="ED147" s="18">
        <v>5.4</v>
      </c>
      <c r="EE147" s="16">
        <v>1022909</v>
      </c>
      <c r="EF147" s="16">
        <v>22850</v>
      </c>
      <c r="EG147" s="16">
        <v>22478</v>
      </c>
      <c r="EH147" s="16">
        <v>372</v>
      </c>
      <c r="EI147" s="16">
        <v>1022909</v>
      </c>
      <c r="EJ147" s="16">
        <v>1023281</v>
      </c>
      <c r="EK147" s="16">
        <v>32805868</v>
      </c>
      <c r="EL147" s="16">
        <v>29144506</v>
      </c>
      <c r="EM147" s="16">
        <v>3661362</v>
      </c>
      <c r="EN147" s="18">
        <v>5.4</v>
      </c>
      <c r="EO147" s="16">
        <v>19771</v>
      </c>
      <c r="EP147" s="16">
        <v>0</v>
      </c>
      <c r="EQ147" s="16">
        <v>0</v>
      </c>
      <c r="ER147" s="16">
        <v>0</v>
      </c>
      <c r="ES147" s="16">
        <v>19771</v>
      </c>
      <c r="ET147" s="16">
        <v>19771</v>
      </c>
      <c r="EU147" s="16">
        <v>1023281</v>
      </c>
      <c r="EV147" s="16">
        <v>1043052</v>
      </c>
      <c r="EW147" s="16">
        <v>6749</v>
      </c>
      <c r="EX147" s="15">
        <v>528.83600000000001</v>
      </c>
      <c r="EY147" s="16">
        <v>3569114</v>
      </c>
      <c r="EZ147" s="16">
        <v>6749</v>
      </c>
      <c r="FA147" s="17">
        <v>51.44</v>
      </c>
      <c r="FB147" s="16">
        <v>347169</v>
      </c>
      <c r="FC147" s="16">
        <v>264</v>
      </c>
      <c r="FD147" s="17">
        <v>552.08000000000004</v>
      </c>
      <c r="FE147" s="16">
        <v>145749</v>
      </c>
      <c r="FF147" s="16">
        <v>17381</v>
      </c>
      <c r="FG147" s="16">
        <v>2024</v>
      </c>
      <c r="FH147" s="16">
        <v>165154</v>
      </c>
      <c r="FI147" s="16">
        <v>3569114</v>
      </c>
      <c r="FJ147" s="16">
        <v>347169</v>
      </c>
      <c r="FK147" s="16">
        <v>0</v>
      </c>
      <c r="FL147" s="16">
        <v>313770</v>
      </c>
      <c r="FM147" s="16">
        <v>36460</v>
      </c>
      <c r="FN147" s="16">
        <v>31905</v>
      </c>
      <c r="FO147" s="16">
        <v>184265</v>
      </c>
      <c r="FP147" s="16">
        <v>4647837</v>
      </c>
      <c r="FQ147" s="16">
        <v>1043052</v>
      </c>
      <c r="FR147" s="16">
        <v>3604785</v>
      </c>
      <c r="FS147" s="15">
        <v>580.27599999999995</v>
      </c>
      <c r="FT147" s="16">
        <v>300</v>
      </c>
      <c r="FU147" s="16">
        <v>174083</v>
      </c>
      <c r="FV147" s="16">
        <v>3604785</v>
      </c>
      <c r="FW147" s="16">
        <v>0</v>
      </c>
      <c r="FX147" s="14">
        <v>15.5</v>
      </c>
      <c r="FY147" s="16">
        <v>7635</v>
      </c>
      <c r="FZ147" s="16">
        <v>118343</v>
      </c>
      <c r="GA147" s="14">
        <v>0</v>
      </c>
      <c r="GB147" s="16">
        <v>7413</v>
      </c>
      <c r="GC147" s="16">
        <v>0</v>
      </c>
      <c r="GD147" s="16">
        <v>118343</v>
      </c>
      <c r="GE147" s="16">
        <v>118343</v>
      </c>
      <c r="GF147" s="16">
        <v>5362588</v>
      </c>
      <c r="GG147" s="16">
        <v>4647837</v>
      </c>
      <c r="GH147" s="16">
        <v>0</v>
      </c>
      <c r="GI147" s="16">
        <v>714751</v>
      </c>
      <c r="GJ147" s="16">
        <v>189427596</v>
      </c>
      <c r="GK147" s="16">
        <v>186432207</v>
      </c>
      <c r="GL147" s="16">
        <v>2995389</v>
      </c>
      <c r="GM147" s="16">
        <v>186432207</v>
      </c>
      <c r="GN147" s="18">
        <v>1.61E-2</v>
      </c>
      <c r="GO147" s="16">
        <v>9687</v>
      </c>
      <c r="GP147" s="16">
        <v>156</v>
      </c>
      <c r="GQ147" s="16">
        <v>9687</v>
      </c>
      <c r="GR147" s="16">
        <v>156</v>
      </c>
      <c r="GS147" s="16">
        <v>9531</v>
      </c>
      <c r="GT147" s="16">
        <v>886</v>
      </c>
      <c r="GU147" s="16">
        <v>685</v>
      </c>
      <c r="GV147" s="16">
        <v>201</v>
      </c>
      <c r="GW147" s="15">
        <v>580.27599999999995</v>
      </c>
      <c r="GX147" s="16">
        <v>116635</v>
      </c>
      <c r="GY147" s="15">
        <v>580.27599999999995</v>
      </c>
      <c r="GZ147" s="16">
        <v>10</v>
      </c>
      <c r="HA147" s="16">
        <v>5803</v>
      </c>
      <c r="HB147" s="15">
        <v>580.27599999999995</v>
      </c>
      <c r="HC147" s="16">
        <v>7635</v>
      </c>
      <c r="HD147" s="15">
        <v>0.11600000000000001</v>
      </c>
      <c r="HE147" s="16">
        <v>514125</v>
      </c>
      <c r="HF147" s="16">
        <v>116635</v>
      </c>
      <c r="HG147" s="16">
        <v>5803</v>
      </c>
      <c r="HH147" s="16">
        <v>391687</v>
      </c>
      <c r="HI147" s="16">
        <v>189427596</v>
      </c>
      <c r="HJ147" s="18">
        <v>2.0677400000000001</v>
      </c>
      <c r="HK147" s="18">
        <v>1.9617800000000001</v>
      </c>
      <c r="HL147" s="18">
        <v>0.10596</v>
      </c>
      <c r="HM147" s="16">
        <v>189427596</v>
      </c>
      <c r="HN147" s="16">
        <v>20072</v>
      </c>
      <c r="HO147" s="16">
        <v>7635</v>
      </c>
      <c r="HP147" s="17">
        <v>0</v>
      </c>
      <c r="HQ147" s="16">
        <v>0</v>
      </c>
      <c r="HR147" s="15">
        <v>580.27599999999995</v>
      </c>
      <c r="HS147" s="16">
        <v>0</v>
      </c>
      <c r="HT147" s="16">
        <v>714751</v>
      </c>
      <c r="HU147" s="16">
        <v>9531</v>
      </c>
      <c r="HV147" s="16">
        <v>0</v>
      </c>
      <c r="HW147" s="16">
        <v>0</v>
      </c>
      <c r="HX147" s="16">
        <v>40646</v>
      </c>
      <c r="HY147" s="16">
        <v>116635</v>
      </c>
      <c r="HZ147" s="16">
        <v>5803</v>
      </c>
      <c r="IA147" s="16">
        <v>20072</v>
      </c>
      <c r="IB147" s="16">
        <v>0</v>
      </c>
      <c r="IC147" s="16">
        <v>603356</v>
      </c>
      <c r="ID147" s="16">
        <v>3604785</v>
      </c>
      <c r="IE147" s="16">
        <v>0</v>
      </c>
      <c r="IF147" s="16">
        <v>9531</v>
      </c>
      <c r="IG147" s="16">
        <v>0</v>
      </c>
      <c r="IH147" s="16">
        <v>0</v>
      </c>
      <c r="II147" s="16">
        <v>40646</v>
      </c>
      <c r="IJ147" s="16">
        <v>116635</v>
      </c>
      <c r="IK147" s="16">
        <v>5803</v>
      </c>
      <c r="IL147" s="16">
        <v>20072</v>
      </c>
      <c r="IM147" s="16">
        <v>0</v>
      </c>
      <c r="IN147" s="16">
        <v>0</v>
      </c>
      <c r="IO147" s="16">
        <v>118343</v>
      </c>
      <c r="IP147" s="16">
        <v>3834523</v>
      </c>
      <c r="IQ147" s="16">
        <v>3817500</v>
      </c>
      <c r="IR147" s="16">
        <v>0</v>
      </c>
      <c r="IS147" s="16">
        <v>3817500</v>
      </c>
      <c r="IT147" s="19">
        <v>0.1</v>
      </c>
      <c r="IU147" s="16">
        <v>381750</v>
      </c>
      <c r="IV147" s="16">
        <v>189427596</v>
      </c>
      <c r="IW147" s="14">
        <v>500</v>
      </c>
      <c r="IX147" s="16">
        <v>378855</v>
      </c>
      <c r="IY147" s="16">
        <v>416026</v>
      </c>
      <c r="IZ147" s="16">
        <v>378855</v>
      </c>
      <c r="JA147" s="17">
        <v>0.25</v>
      </c>
      <c r="JB147" s="19">
        <v>0.27450000000000002</v>
      </c>
      <c r="JC147" s="16">
        <v>381750</v>
      </c>
      <c r="JD147" s="16">
        <v>104790</v>
      </c>
      <c r="JE147" s="17">
        <v>0.06</v>
      </c>
      <c r="JF147" s="16">
        <v>3903580</v>
      </c>
      <c r="JG147" s="16">
        <v>234215</v>
      </c>
      <c r="JH147" s="16">
        <v>381750</v>
      </c>
      <c r="JI147" s="16">
        <v>104790</v>
      </c>
      <c r="JJ147" s="16">
        <v>234215</v>
      </c>
      <c r="JK147" s="16">
        <v>42745</v>
      </c>
      <c r="JL147" s="16">
        <v>104790</v>
      </c>
      <c r="JM147" s="18">
        <v>0</v>
      </c>
      <c r="JN147" s="16">
        <v>0</v>
      </c>
      <c r="JO147" s="16">
        <v>234215</v>
      </c>
      <c r="JP147" s="16">
        <v>42745</v>
      </c>
      <c r="JQ147" s="16">
        <v>276960</v>
      </c>
      <c r="JR147" s="16">
        <v>3817500</v>
      </c>
      <c r="JS147" s="19">
        <v>0</v>
      </c>
      <c r="JT147" s="16">
        <v>0</v>
      </c>
      <c r="JU147" s="17">
        <v>0</v>
      </c>
      <c r="JV147" s="16">
        <v>3903580</v>
      </c>
      <c r="JW147" s="16">
        <v>0</v>
      </c>
      <c r="JX147" s="16">
        <v>0</v>
      </c>
      <c r="JY147" s="16">
        <v>0</v>
      </c>
      <c r="JZ147" s="16">
        <v>0</v>
      </c>
      <c r="KA147" s="16">
        <v>16518</v>
      </c>
      <c r="KB147" s="16">
        <v>16249</v>
      </c>
      <c r="KC147" s="16">
        <v>269</v>
      </c>
      <c r="KD147" s="16">
        <v>603356</v>
      </c>
      <c r="KE147" s="16">
        <v>269</v>
      </c>
      <c r="KF147" s="16">
        <v>603087</v>
      </c>
      <c r="KG147" s="16">
        <v>372</v>
      </c>
      <c r="KH147" s="16">
        <v>269</v>
      </c>
      <c r="KI147" s="16">
        <v>641</v>
      </c>
      <c r="KJ147" s="16">
        <v>1022909</v>
      </c>
      <c r="KK147" s="16">
        <v>603087</v>
      </c>
      <c r="KL147" s="18">
        <v>1625996</v>
      </c>
      <c r="KM147" s="16">
        <v>42745</v>
      </c>
      <c r="KN147" s="16">
        <v>0</v>
      </c>
      <c r="KO147" s="16">
        <v>0</v>
      </c>
      <c r="KP147" s="16">
        <v>0</v>
      </c>
      <c r="KQ147" s="16">
        <v>1668741</v>
      </c>
      <c r="KR147" s="16">
        <v>0</v>
      </c>
      <c r="KS147" s="16">
        <v>0</v>
      </c>
      <c r="KT147" s="16">
        <v>0</v>
      </c>
      <c r="KU147" s="16">
        <v>1668741</v>
      </c>
      <c r="KV147" s="16">
        <v>42745</v>
      </c>
      <c r="KW147" s="16">
        <v>1625996</v>
      </c>
      <c r="KX147" s="16">
        <v>189427596</v>
      </c>
      <c r="KY147" s="16">
        <v>8.5837299999999992</v>
      </c>
      <c r="KZ147" s="16">
        <v>42745</v>
      </c>
      <c r="LA147" s="16">
        <v>196538359</v>
      </c>
      <c r="LB147" s="16">
        <v>0.21748999999999999</v>
      </c>
      <c r="LC147" s="16">
        <v>8.5837299999999992</v>
      </c>
      <c r="LD147" s="16">
        <v>8.8012200000000007</v>
      </c>
      <c r="LE147" s="16">
        <v>183618</v>
      </c>
      <c r="LF147" s="16">
        <v>3990</v>
      </c>
      <c r="LG147" s="16">
        <v>31329</v>
      </c>
      <c r="LH147" s="16">
        <v>34438</v>
      </c>
      <c r="LI147" s="16">
        <v>213</v>
      </c>
      <c r="LJ147" s="16">
        <v>17381</v>
      </c>
      <c r="LK147" s="16">
        <v>2024</v>
      </c>
      <c r="LL147" s="16">
        <v>40646</v>
      </c>
      <c r="LM147" s="16">
        <v>232347</v>
      </c>
      <c r="LN147" s="16">
        <v>3834523</v>
      </c>
      <c r="LO147" s="18">
        <v>232347</v>
      </c>
      <c r="LP147" s="16">
        <v>3602176</v>
      </c>
      <c r="LQ147" s="16">
        <v>5362588</v>
      </c>
      <c r="LR147" s="18">
        <v>0</v>
      </c>
      <c r="LS147" s="18">
        <v>0</v>
      </c>
      <c r="LT147" s="18">
        <v>276960</v>
      </c>
      <c r="LU147" s="16">
        <v>0</v>
      </c>
      <c r="LV147" s="16">
        <v>118343</v>
      </c>
      <c r="LW147" s="16">
        <v>0</v>
      </c>
      <c r="LX147" s="16">
        <v>0</v>
      </c>
      <c r="LY147" s="16">
        <v>0</v>
      </c>
      <c r="LZ147" s="16">
        <v>0</v>
      </c>
      <c r="MA147" s="16">
        <v>0</v>
      </c>
      <c r="MB147" s="16">
        <v>1668741</v>
      </c>
      <c r="MC147" s="16">
        <v>118343</v>
      </c>
      <c r="MD147" s="16">
        <v>0</v>
      </c>
      <c r="ME147" s="16">
        <v>234215</v>
      </c>
      <c r="MF147" s="16">
        <v>0</v>
      </c>
      <c r="MG147" s="16">
        <v>19771</v>
      </c>
      <c r="MH147" s="16">
        <v>641</v>
      </c>
      <c r="MI147" s="16">
        <v>0</v>
      </c>
      <c r="MJ147" s="16">
        <v>2041711</v>
      </c>
      <c r="MK147" s="16">
        <v>196538359</v>
      </c>
      <c r="ML147" s="16">
        <v>1.34</v>
      </c>
      <c r="MM147" s="16">
        <v>263361</v>
      </c>
      <c r="MN147" s="16">
        <v>0.06</v>
      </c>
      <c r="MO147" s="16">
        <v>3903580</v>
      </c>
      <c r="MP147" s="16">
        <v>234215</v>
      </c>
      <c r="MQ147" s="16">
        <v>263361</v>
      </c>
      <c r="MR147" s="16">
        <v>234215</v>
      </c>
      <c r="MS147" s="16">
        <v>29146</v>
      </c>
      <c r="MT147" s="17">
        <v>0.06</v>
      </c>
      <c r="MU147" s="17">
        <v>0</v>
      </c>
      <c r="MV147" s="17">
        <v>0</v>
      </c>
      <c r="MW147" s="17">
        <v>0</v>
      </c>
      <c r="MX147" s="17">
        <v>0.06</v>
      </c>
      <c r="MY147" s="17">
        <v>0.12</v>
      </c>
      <c r="MZ147" s="16">
        <v>234215</v>
      </c>
      <c r="NA147" s="16">
        <v>0</v>
      </c>
      <c r="NB147" s="18">
        <v>0</v>
      </c>
      <c r="NC147" s="16">
        <v>0</v>
      </c>
      <c r="ND147" s="17">
        <v>234215</v>
      </c>
      <c r="NE147" s="16">
        <v>250000</v>
      </c>
      <c r="NF147" s="16">
        <v>0</v>
      </c>
      <c r="NG147" s="16">
        <v>64858</v>
      </c>
      <c r="NH147" s="16">
        <v>0</v>
      </c>
      <c r="NI147" s="16">
        <v>0</v>
      </c>
      <c r="NJ147" s="17">
        <v>25573</v>
      </c>
      <c r="NK147" s="17">
        <v>795975</v>
      </c>
    </row>
    <row r="148" spans="1:375" x14ac:dyDescent="0.55000000000000004">
      <c r="A148" s="13" t="s">
        <v>1177</v>
      </c>
      <c r="B148" s="13" t="s">
        <v>1199</v>
      </c>
      <c r="C148" s="13" t="s">
        <v>284</v>
      </c>
      <c r="D148" s="13" t="s">
        <v>1274</v>
      </c>
      <c r="E148" s="14">
        <v>440.9</v>
      </c>
      <c r="F148" s="15">
        <v>0</v>
      </c>
      <c r="G148" s="16">
        <v>7453</v>
      </c>
      <c r="H148" s="16">
        <v>0</v>
      </c>
      <c r="I148" s="16">
        <v>6553</v>
      </c>
      <c r="J148" s="15">
        <v>0</v>
      </c>
      <c r="K148" s="16">
        <v>0</v>
      </c>
      <c r="L148" s="16">
        <v>7453</v>
      </c>
      <c r="M148" s="16">
        <v>222</v>
      </c>
      <c r="N148" s="16">
        <v>7675</v>
      </c>
      <c r="O148" s="17">
        <v>625.33000000000004</v>
      </c>
      <c r="P148" s="17">
        <v>56.36</v>
      </c>
      <c r="Q148" s="14">
        <v>440.9</v>
      </c>
      <c r="R148" s="17">
        <v>497.26</v>
      </c>
      <c r="S148" s="17">
        <v>0.63</v>
      </c>
      <c r="T148" s="17">
        <v>497.89</v>
      </c>
      <c r="U148" s="15">
        <v>15.88</v>
      </c>
      <c r="V148" s="15">
        <v>1.476</v>
      </c>
      <c r="W148" s="15">
        <f>Data_AidAndLevy4[[#This Row],[L310]]*Data_AidAndLevy4[[#This Row],[L203]]</f>
        <v>11328.3</v>
      </c>
      <c r="X148" s="17">
        <v>0</v>
      </c>
      <c r="Y148" s="17">
        <f>Data_AidAndLevy4[[#This Row],[L311]]*Data_AidAndLevy4[[#This Row],[L203]]</f>
        <v>0</v>
      </c>
      <c r="Z148" s="15">
        <v>0</v>
      </c>
      <c r="AA148" s="15">
        <v>17.356000000000002</v>
      </c>
      <c r="AB148" s="17">
        <v>497.26</v>
      </c>
      <c r="AC148" s="15">
        <v>514.61599999999999</v>
      </c>
      <c r="AD148" s="17">
        <v>56.36</v>
      </c>
      <c r="AE148" s="15">
        <v>458.25599999999997</v>
      </c>
      <c r="AF148" s="16">
        <v>7675</v>
      </c>
      <c r="AG148" s="14">
        <v>440.9</v>
      </c>
      <c r="AH148" s="16">
        <v>3383908</v>
      </c>
      <c r="AI148" s="16">
        <v>3263669</v>
      </c>
      <c r="AJ148" s="17">
        <v>1.01</v>
      </c>
      <c r="AK148" s="16">
        <v>3296306</v>
      </c>
      <c r="AL148" s="16">
        <v>3383908</v>
      </c>
      <c r="AM148" s="16">
        <v>0</v>
      </c>
      <c r="AN148" s="16">
        <v>7675</v>
      </c>
      <c r="AO148" s="15">
        <v>17.356000000000002</v>
      </c>
      <c r="AP148" s="16">
        <v>133207</v>
      </c>
      <c r="AQ148" s="16">
        <v>7675</v>
      </c>
      <c r="AR148" s="17">
        <v>56.36</v>
      </c>
      <c r="AS148" s="16">
        <v>432563</v>
      </c>
      <c r="AT148" s="17">
        <v>644.4</v>
      </c>
      <c r="AU148" s="14">
        <v>440.9</v>
      </c>
      <c r="AV148" s="16">
        <v>284116</v>
      </c>
      <c r="AW148" s="16">
        <v>273832</v>
      </c>
      <c r="AX148" s="16">
        <v>284116</v>
      </c>
      <c r="AY148" s="16">
        <v>0</v>
      </c>
      <c r="AZ148" s="16">
        <v>284116</v>
      </c>
      <c r="BA148" s="16">
        <v>284116</v>
      </c>
      <c r="BB148" s="17">
        <v>63.11</v>
      </c>
      <c r="BC148" s="14">
        <v>440.9</v>
      </c>
      <c r="BD148" s="16">
        <v>27825</v>
      </c>
      <c r="BE148" s="16">
        <v>26690</v>
      </c>
      <c r="BF148" s="16">
        <v>27825</v>
      </c>
      <c r="BG148" s="16">
        <v>0</v>
      </c>
      <c r="BH148" s="16">
        <v>27825</v>
      </c>
      <c r="BI148" s="16">
        <v>27825</v>
      </c>
      <c r="BJ148" s="17">
        <v>57.57</v>
      </c>
      <c r="BK148" s="14">
        <v>440.9</v>
      </c>
      <c r="BL148" s="16">
        <v>25383</v>
      </c>
      <c r="BM148" s="16">
        <v>24181</v>
      </c>
      <c r="BN148" s="16">
        <v>25383</v>
      </c>
      <c r="BO148" s="16">
        <v>0</v>
      </c>
      <c r="BP148" s="16">
        <v>25383</v>
      </c>
      <c r="BQ148" s="16">
        <v>25383</v>
      </c>
      <c r="BR148" s="17">
        <v>368.53</v>
      </c>
      <c r="BS148" s="14">
        <v>440.9</v>
      </c>
      <c r="BT148" s="16">
        <v>162485</v>
      </c>
      <c r="BU148" s="16">
        <v>156681</v>
      </c>
      <c r="BV148" s="16">
        <v>162485</v>
      </c>
      <c r="BW148" s="16">
        <v>0</v>
      </c>
      <c r="BX148" s="16">
        <v>162485</v>
      </c>
      <c r="BY148" s="16">
        <v>162485</v>
      </c>
      <c r="BZ148" s="17">
        <v>337.26</v>
      </c>
      <c r="CA148" s="17">
        <v>497.26</v>
      </c>
      <c r="CB148" s="16">
        <v>167706</v>
      </c>
      <c r="CC148" s="16">
        <v>161926</v>
      </c>
      <c r="CD148" s="16">
        <v>0</v>
      </c>
      <c r="CE148" s="16">
        <v>161926</v>
      </c>
      <c r="CF148" s="16">
        <v>167706</v>
      </c>
      <c r="CG148" s="16">
        <v>0</v>
      </c>
      <c r="CH148" s="14">
        <v>440.9</v>
      </c>
      <c r="CI148" s="16">
        <v>10</v>
      </c>
      <c r="CJ148" s="14">
        <v>0</v>
      </c>
      <c r="CK148" s="16">
        <v>451</v>
      </c>
      <c r="CL148" s="17">
        <v>62.47</v>
      </c>
      <c r="CM148" s="16">
        <v>28174</v>
      </c>
      <c r="CN148" s="16">
        <v>451</v>
      </c>
      <c r="CO148" s="17">
        <v>69.650000000000006</v>
      </c>
      <c r="CP148" s="16">
        <v>31412</v>
      </c>
      <c r="CQ148" s="17">
        <v>0.63</v>
      </c>
      <c r="CR148" s="17">
        <v>337.26</v>
      </c>
      <c r="CS148" s="16">
        <v>212</v>
      </c>
      <c r="CT148" s="17">
        <v>41.7</v>
      </c>
      <c r="CU148" s="17">
        <v>497.26</v>
      </c>
      <c r="CV148" s="16">
        <v>20736</v>
      </c>
      <c r="CW148" s="16">
        <v>20121</v>
      </c>
      <c r="CX148" s="16">
        <v>20736</v>
      </c>
      <c r="CY148" s="16">
        <v>0</v>
      </c>
      <c r="CZ148" s="16">
        <v>20736</v>
      </c>
      <c r="DA148" s="16">
        <v>20736</v>
      </c>
      <c r="DB148" s="17">
        <v>4.8</v>
      </c>
      <c r="DC148" s="17">
        <v>497.26</v>
      </c>
      <c r="DD148" s="16">
        <v>2387</v>
      </c>
      <c r="DE148" s="16">
        <v>2314</v>
      </c>
      <c r="DF148" s="16">
        <v>2387</v>
      </c>
      <c r="DG148" s="16">
        <v>0</v>
      </c>
      <c r="DH148" s="16">
        <v>2387</v>
      </c>
      <c r="DI148" s="16">
        <v>2387</v>
      </c>
      <c r="DJ148" s="16">
        <v>3383908</v>
      </c>
      <c r="DK148" s="16">
        <v>0</v>
      </c>
      <c r="DL148" s="16">
        <v>133207</v>
      </c>
      <c r="DM148" s="16">
        <v>432563</v>
      </c>
      <c r="DN148" s="16">
        <v>284116</v>
      </c>
      <c r="DO148" s="16">
        <v>27825</v>
      </c>
      <c r="DP148" s="16">
        <v>25383</v>
      </c>
      <c r="DQ148" s="16">
        <v>162485</v>
      </c>
      <c r="DR148" s="16">
        <v>167706</v>
      </c>
      <c r="DS148" s="16">
        <v>0</v>
      </c>
      <c r="DT148" s="16">
        <v>28174</v>
      </c>
      <c r="DU148" s="16">
        <v>31412</v>
      </c>
      <c r="DV148" s="16">
        <v>212</v>
      </c>
      <c r="DW148" s="16">
        <v>20736</v>
      </c>
      <c r="DX148" s="16">
        <v>2387</v>
      </c>
      <c r="DY148" s="16">
        <v>20933</v>
      </c>
      <c r="DZ148" s="16">
        <v>128155</v>
      </c>
      <c r="EA148" s="16">
        <v>0</v>
      </c>
      <c r="EB148" s="16">
        <v>4807336</v>
      </c>
      <c r="EC148" s="16">
        <v>164127772</v>
      </c>
      <c r="ED148" s="18">
        <v>5.4</v>
      </c>
      <c r="EE148" s="16">
        <v>886290</v>
      </c>
      <c r="EF148" s="16">
        <v>54834</v>
      </c>
      <c r="EG148" s="16">
        <v>56263</v>
      </c>
      <c r="EH148" s="16">
        <v>-1429</v>
      </c>
      <c r="EI148" s="16">
        <v>886290</v>
      </c>
      <c r="EJ148" s="16">
        <v>884861</v>
      </c>
      <c r="EK148" s="16">
        <v>16652163</v>
      </c>
      <c r="EL148" s="16">
        <v>14763898</v>
      </c>
      <c r="EM148" s="16">
        <v>1888265</v>
      </c>
      <c r="EN148" s="18">
        <v>5.4</v>
      </c>
      <c r="EO148" s="16">
        <v>10197</v>
      </c>
      <c r="EP148" s="16">
        <v>0</v>
      </c>
      <c r="EQ148" s="16">
        <v>0</v>
      </c>
      <c r="ER148" s="16">
        <v>0</v>
      </c>
      <c r="ES148" s="16">
        <v>10197</v>
      </c>
      <c r="ET148" s="16">
        <v>10197</v>
      </c>
      <c r="EU148" s="16">
        <v>884861</v>
      </c>
      <c r="EV148" s="16">
        <v>895058</v>
      </c>
      <c r="EW148" s="16">
        <v>6749</v>
      </c>
      <c r="EX148" s="15">
        <v>458.25599999999997</v>
      </c>
      <c r="EY148" s="16">
        <v>3092770</v>
      </c>
      <c r="EZ148" s="16">
        <v>6749</v>
      </c>
      <c r="FA148" s="17">
        <v>56.36</v>
      </c>
      <c r="FB148" s="16">
        <v>380374</v>
      </c>
      <c r="FC148" s="16">
        <v>264</v>
      </c>
      <c r="FD148" s="17">
        <v>497.89</v>
      </c>
      <c r="FE148" s="16">
        <v>131443</v>
      </c>
      <c r="FF148" s="16">
        <v>20736</v>
      </c>
      <c r="FG148" s="16">
        <v>2387</v>
      </c>
      <c r="FH148" s="16">
        <v>154566</v>
      </c>
      <c r="FI148" s="16">
        <v>3092770</v>
      </c>
      <c r="FJ148" s="16">
        <v>380374</v>
      </c>
      <c r="FK148" s="16">
        <v>0</v>
      </c>
      <c r="FL148" s="16">
        <v>284116</v>
      </c>
      <c r="FM148" s="16">
        <v>27825</v>
      </c>
      <c r="FN148" s="16">
        <v>25383</v>
      </c>
      <c r="FO148" s="16">
        <v>162485</v>
      </c>
      <c r="FP148" s="16">
        <v>4127519</v>
      </c>
      <c r="FQ148" s="16">
        <v>895058</v>
      </c>
      <c r="FR148" s="16">
        <v>3232461</v>
      </c>
      <c r="FS148" s="15">
        <v>514.61599999999999</v>
      </c>
      <c r="FT148" s="16">
        <v>300</v>
      </c>
      <c r="FU148" s="16">
        <v>154385</v>
      </c>
      <c r="FV148" s="16">
        <v>3232461</v>
      </c>
      <c r="FW148" s="16">
        <v>0</v>
      </c>
      <c r="FX148" s="14">
        <v>19.5</v>
      </c>
      <c r="FY148" s="16">
        <v>7635</v>
      </c>
      <c r="FZ148" s="16">
        <v>148883</v>
      </c>
      <c r="GA148" s="14">
        <v>0</v>
      </c>
      <c r="GB148" s="16">
        <v>7413</v>
      </c>
      <c r="GC148" s="16">
        <v>0</v>
      </c>
      <c r="GD148" s="16">
        <v>148883</v>
      </c>
      <c r="GE148" s="16">
        <v>148883</v>
      </c>
      <c r="GF148" s="16">
        <v>4807336</v>
      </c>
      <c r="GG148" s="16">
        <v>4127519</v>
      </c>
      <c r="GH148" s="16">
        <v>0</v>
      </c>
      <c r="GI148" s="16">
        <v>679817</v>
      </c>
      <c r="GJ148" s="16">
        <v>164127772</v>
      </c>
      <c r="GK148" s="16">
        <v>163066500</v>
      </c>
      <c r="GL148" s="16">
        <v>1061272</v>
      </c>
      <c r="GM148" s="16">
        <v>163066500</v>
      </c>
      <c r="GN148" s="18">
        <v>6.4999999999999997E-3</v>
      </c>
      <c r="GO148" s="16">
        <v>13594</v>
      </c>
      <c r="GP148" s="16">
        <v>88</v>
      </c>
      <c r="GQ148" s="16">
        <v>13594</v>
      </c>
      <c r="GR148" s="16">
        <v>88</v>
      </c>
      <c r="GS148" s="16">
        <v>13506</v>
      </c>
      <c r="GT148" s="16">
        <v>886</v>
      </c>
      <c r="GU148" s="16">
        <v>685</v>
      </c>
      <c r="GV148" s="16">
        <v>201</v>
      </c>
      <c r="GW148" s="15">
        <v>514.61599999999999</v>
      </c>
      <c r="GX148" s="16">
        <v>103438</v>
      </c>
      <c r="GY148" s="15">
        <v>514.61599999999999</v>
      </c>
      <c r="GZ148" s="16">
        <v>10</v>
      </c>
      <c r="HA148" s="16">
        <v>5146</v>
      </c>
      <c r="HB148" s="15">
        <v>514.61599999999999</v>
      </c>
      <c r="HC148" s="16">
        <v>7635</v>
      </c>
      <c r="HD148" s="15">
        <v>0.11600000000000001</v>
      </c>
      <c r="HE148" s="16">
        <v>455950</v>
      </c>
      <c r="HF148" s="16">
        <v>103438</v>
      </c>
      <c r="HG148" s="16">
        <v>5146</v>
      </c>
      <c r="HH148" s="16">
        <v>347366</v>
      </c>
      <c r="HI148" s="16">
        <v>164127772</v>
      </c>
      <c r="HJ148" s="18">
        <v>2.1164399999999999</v>
      </c>
      <c r="HK148" s="18">
        <v>1.9617800000000001</v>
      </c>
      <c r="HL148" s="18">
        <v>0.15465999999999999</v>
      </c>
      <c r="HM148" s="16">
        <v>164127772</v>
      </c>
      <c r="HN148" s="16">
        <v>25384</v>
      </c>
      <c r="HO148" s="16">
        <v>7635</v>
      </c>
      <c r="HP148" s="17">
        <v>0</v>
      </c>
      <c r="HQ148" s="16">
        <v>0</v>
      </c>
      <c r="HR148" s="15">
        <v>514.61599999999999</v>
      </c>
      <c r="HS148" s="16">
        <v>0</v>
      </c>
      <c r="HT148" s="16">
        <v>679817</v>
      </c>
      <c r="HU148" s="16">
        <v>13506</v>
      </c>
      <c r="HV148" s="16">
        <v>0</v>
      </c>
      <c r="HW148" s="16">
        <v>0</v>
      </c>
      <c r="HX148" s="16">
        <v>20933</v>
      </c>
      <c r="HY148" s="16">
        <v>103438</v>
      </c>
      <c r="HZ148" s="16">
        <v>5146</v>
      </c>
      <c r="IA148" s="16">
        <v>25384</v>
      </c>
      <c r="IB148" s="16">
        <v>0</v>
      </c>
      <c r="IC148" s="16">
        <v>553276</v>
      </c>
      <c r="ID148" s="16">
        <v>3232461</v>
      </c>
      <c r="IE148" s="16">
        <v>0</v>
      </c>
      <c r="IF148" s="16">
        <v>13506</v>
      </c>
      <c r="IG148" s="16">
        <v>0</v>
      </c>
      <c r="IH148" s="16">
        <v>0</v>
      </c>
      <c r="II148" s="16">
        <v>20933</v>
      </c>
      <c r="IJ148" s="16">
        <v>103438</v>
      </c>
      <c r="IK148" s="16">
        <v>5146</v>
      </c>
      <c r="IL148" s="16">
        <v>25384</v>
      </c>
      <c r="IM148" s="16">
        <v>0</v>
      </c>
      <c r="IN148" s="16">
        <v>0</v>
      </c>
      <c r="IO148" s="16">
        <v>148883</v>
      </c>
      <c r="IP148" s="16">
        <v>3507885</v>
      </c>
      <c r="IQ148" s="16">
        <v>3383908</v>
      </c>
      <c r="IR148" s="16">
        <v>0</v>
      </c>
      <c r="IS148" s="16">
        <v>3383908</v>
      </c>
      <c r="IT148" s="19">
        <v>0.1</v>
      </c>
      <c r="IU148" s="16">
        <v>338391</v>
      </c>
      <c r="IV148" s="16">
        <v>164127772</v>
      </c>
      <c r="IW148" s="14">
        <v>440.9</v>
      </c>
      <c r="IX148" s="16">
        <v>372256</v>
      </c>
      <c r="IY148" s="16">
        <v>416026</v>
      </c>
      <c r="IZ148" s="16">
        <v>372256</v>
      </c>
      <c r="JA148" s="17">
        <v>0.25</v>
      </c>
      <c r="JB148" s="19">
        <v>0.27939999999999998</v>
      </c>
      <c r="JC148" s="16">
        <v>338391</v>
      </c>
      <c r="JD148" s="16">
        <v>94546</v>
      </c>
      <c r="JE148" s="17">
        <v>0.06</v>
      </c>
      <c r="JF148" s="16">
        <v>3680996</v>
      </c>
      <c r="JG148" s="16">
        <v>220860</v>
      </c>
      <c r="JH148" s="16">
        <v>338391</v>
      </c>
      <c r="JI148" s="16">
        <v>94546</v>
      </c>
      <c r="JJ148" s="16">
        <v>220860</v>
      </c>
      <c r="JK148" s="16">
        <v>22985</v>
      </c>
      <c r="JL148" s="16">
        <v>94546</v>
      </c>
      <c r="JM148" s="18">
        <v>0</v>
      </c>
      <c r="JN148" s="16">
        <v>0</v>
      </c>
      <c r="JO148" s="16">
        <v>220860</v>
      </c>
      <c r="JP148" s="16">
        <v>22985</v>
      </c>
      <c r="JQ148" s="16">
        <v>243845</v>
      </c>
      <c r="JR148" s="16">
        <v>3383908</v>
      </c>
      <c r="JS148" s="19">
        <v>0</v>
      </c>
      <c r="JT148" s="16">
        <v>0</v>
      </c>
      <c r="JU148" s="17">
        <v>0</v>
      </c>
      <c r="JV148" s="16">
        <v>3680996</v>
      </c>
      <c r="JW148" s="16">
        <v>0</v>
      </c>
      <c r="JX148" s="16">
        <v>0</v>
      </c>
      <c r="JY148" s="16">
        <v>0</v>
      </c>
      <c r="JZ148" s="16">
        <v>0</v>
      </c>
      <c r="KA148" s="16">
        <v>31857</v>
      </c>
      <c r="KB148" s="16">
        <v>32687</v>
      </c>
      <c r="KC148" s="16">
        <v>-830</v>
      </c>
      <c r="KD148" s="16">
        <v>553276</v>
      </c>
      <c r="KE148" s="16">
        <v>-830</v>
      </c>
      <c r="KF148" s="16">
        <v>554106</v>
      </c>
      <c r="KG148" s="16">
        <v>-1429</v>
      </c>
      <c r="KH148" s="16">
        <v>-830</v>
      </c>
      <c r="KI148" s="16">
        <v>-2259</v>
      </c>
      <c r="KJ148" s="16">
        <v>886290</v>
      </c>
      <c r="KK148" s="16">
        <v>554106</v>
      </c>
      <c r="KL148" s="18">
        <v>1440396</v>
      </c>
      <c r="KM148" s="16">
        <v>22985</v>
      </c>
      <c r="KN148" s="16">
        <v>0</v>
      </c>
      <c r="KO148" s="16">
        <v>0</v>
      </c>
      <c r="KP148" s="16">
        <v>0</v>
      </c>
      <c r="KQ148" s="16">
        <v>1463381</v>
      </c>
      <c r="KR148" s="16">
        <v>0</v>
      </c>
      <c r="KS148" s="16">
        <v>0</v>
      </c>
      <c r="KT148" s="16">
        <v>0</v>
      </c>
      <c r="KU148" s="16">
        <v>1463381</v>
      </c>
      <c r="KV148" s="16">
        <v>22985</v>
      </c>
      <c r="KW148" s="16">
        <v>1440396</v>
      </c>
      <c r="KX148" s="16">
        <v>164127772</v>
      </c>
      <c r="KY148" s="16">
        <v>8.7760700000000007</v>
      </c>
      <c r="KZ148" s="16">
        <v>22985</v>
      </c>
      <c r="LA148" s="16">
        <v>166620799</v>
      </c>
      <c r="LB148" s="16">
        <v>0.13794999999999999</v>
      </c>
      <c r="LC148" s="16">
        <v>8.7760700000000007</v>
      </c>
      <c r="LD148" s="16">
        <v>8.9140200000000007</v>
      </c>
      <c r="LE148" s="16">
        <v>167706</v>
      </c>
      <c r="LF148" s="16">
        <v>0</v>
      </c>
      <c r="LG148" s="16">
        <v>28174</v>
      </c>
      <c r="LH148" s="16">
        <v>31412</v>
      </c>
      <c r="LI148" s="16">
        <v>212</v>
      </c>
      <c r="LJ148" s="16">
        <v>20736</v>
      </c>
      <c r="LK148" s="16">
        <v>2387</v>
      </c>
      <c r="LL148" s="16">
        <v>20933</v>
      </c>
      <c r="LM148" s="16">
        <v>229694</v>
      </c>
      <c r="LN148" s="16">
        <v>3507885</v>
      </c>
      <c r="LO148" s="18">
        <v>229694</v>
      </c>
      <c r="LP148" s="16">
        <v>3278191</v>
      </c>
      <c r="LQ148" s="16">
        <v>4807336</v>
      </c>
      <c r="LR148" s="18">
        <v>0</v>
      </c>
      <c r="LS148" s="18">
        <v>0</v>
      </c>
      <c r="LT148" s="18">
        <v>243845</v>
      </c>
      <c r="LU148" s="16">
        <v>0</v>
      </c>
      <c r="LV148" s="16">
        <v>148883</v>
      </c>
      <c r="LW148" s="16">
        <v>0</v>
      </c>
      <c r="LX148" s="16">
        <v>0</v>
      </c>
      <c r="LY148" s="16">
        <v>0</v>
      </c>
      <c r="LZ148" s="16">
        <v>0</v>
      </c>
      <c r="MA148" s="16">
        <v>0</v>
      </c>
      <c r="MB148" s="16">
        <v>1463381</v>
      </c>
      <c r="MC148" s="16">
        <v>148883</v>
      </c>
      <c r="MD148" s="16">
        <v>0</v>
      </c>
      <c r="ME148" s="16">
        <v>220860</v>
      </c>
      <c r="MF148" s="16">
        <v>0</v>
      </c>
      <c r="MG148" s="16">
        <v>10197</v>
      </c>
      <c r="MH148" s="16">
        <v>-2259</v>
      </c>
      <c r="MI148" s="16">
        <v>0</v>
      </c>
      <c r="MJ148" s="16">
        <v>1841062</v>
      </c>
      <c r="MK148" s="16">
        <v>166620799</v>
      </c>
      <c r="ML148" s="16">
        <v>0</v>
      </c>
      <c r="MM148" s="16">
        <v>0</v>
      </c>
      <c r="MN148" s="16">
        <v>0</v>
      </c>
      <c r="MO148" s="16">
        <v>3680996</v>
      </c>
      <c r="MP148" s="16">
        <v>0</v>
      </c>
      <c r="MQ148" s="16">
        <v>0</v>
      </c>
      <c r="MR148" s="16">
        <v>0</v>
      </c>
      <c r="MS148" s="16">
        <v>0</v>
      </c>
      <c r="MT148" s="17">
        <v>0.06</v>
      </c>
      <c r="MU148" s="17">
        <v>0</v>
      </c>
      <c r="MV148" s="17">
        <v>0</v>
      </c>
      <c r="MW148" s="17">
        <v>0</v>
      </c>
      <c r="MX148" s="17">
        <v>0</v>
      </c>
      <c r="MY148" s="17">
        <v>0.06</v>
      </c>
      <c r="MZ148" s="16">
        <v>220860</v>
      </c>
      <c r="NA148" s="16">
        <v>0</v>
      </c>
      <c r="NB148" s="18">
        <v>0</v>
      </c>
      <c r="NC148" s="16">
        <v>0</v>
      </c>
      <c r="ND148" s="17">
        <v>220860</v>
      </c>
      <c r="NE148" s="16">
        <v>259000</v>
      </c>
      <c r="NF148" s="16">
        <v>0</v>
      </c>
      <c r="NG148" s="16">
        <v>54985</v>
      </c>
      <c r="NH148" s="16">
        <v>0</v>
      </c>
      <c r="NI148" s="16">
        <v>0</v>
      </c>
      <c r="NJ148" s="17">
        <v>0</v>
      </c>
      <c r="NK148" s="17">
        <v>615803</v>
      </c>
    </row>
    <row r="149" spans="1:375" x14ac:dyDescent="0.55000000000000004">
      <c r="A149" s="13" t="s">
        <v>1177</v>
      </c>
      <c r="B149" s="13" t="s">
        <v>1191</v>
      </c>
      <c r="C149" s="13" t="s">
        <v>287</v>
      </c>
      <c r="D149" s="13" t="s">
        <v>288</v>
      </c>
      <c r="E149" s="14">
        <v>894.1</v>
      </c>
      <c r="F149" s="15">
        <v>2</v>
      </c>
      <c r="G149" s="16">
        <v>7413</v>
      </c>
      <c r="H149" s="16">
        <v>14826</v>
      </c>
      <c r="I149" s="16">
        <v>6553</v>
      </c>
      <c r="J149" s="15">
        <v>2</v>
      </c>
      <c r="K149" s="16">
        <v>13106</v>
      </c>
      <c r="L149" s="16">
        <v>7413</v>
      </c>
      <c r="M149" s="16">
        <v>222</v>
      </c>
      <c r="N149" s="16">
        <v>7635</v>
      </c>
      <c r="O149" s="17">
        <v>582.70000000000005</v>
      </c>
      <c r="P149" s="17">
        <v>120.58</v>
      </c>
      <c r="Q149" s="14">
        <v>894.1</v>
      </c>
      <c r="R149" s="17">
        <v>1014.68</v>
      </c>
      <c r="S149" s="17">
        <v>1.28</v>
      </c>
      <c r="T149" s="17">
        <v>1015.96</v>
      </c>
      <c r="U149" s="15">
        <v>12.41</v>
      </c>
      <c r="V149" s="15">
        <v>3.0310000000000001</v>
      </c>
      <c r="W149" s="15">
        <f>Data_AidAndLevy4[[#This Row],[L310]]*Data_AidAndLevy4[[#This Row],[L203]]</f>
        <v>23141.685000000001</v>
      </c>
      <c r="X149" s="17">
        <v>12.41</v>
      </c>
      <c r="Y149" s="17">
        <f>Data_AidAndLevy4[[#This Row],[L311]]*Data_AidAndLevy4[[#This Row],[L203]]</f>
        <v>94750.35</v>
      </c>
      <c r="Z149" s="15">
        <v>0</v>
      </c>
      <c r="AA149" s="15">
        <v>27.850999999999999</v>
      </c>
      <c r="AB149" s="17">
        <v>1014.68</v>
      </c>
      <c r="AC149" s="15">
        <v>1042.5309999999999</v>
      </c>
      <c r="AD149" s="17">
        <v>120.58</v>
      </c>
      <c r="AE149" s="15">
        <v>921.95100000000002</v>
      </c>
      <c r="AF149" s="16">
        <v>7635</v>
      </c>
      <c r="AG149" s="14">
        <v>894.1</v>
      </c>
      <c r="AH149" s="16">
        <v>6826454</v>
      </c>
      <c r="AI149" s="16">
        <v>6770293</v>
      </c>
      <c r="AJ149" s="17">
        <v>1.01</v>
      </c>
      <c r="AK149" s="16">
        <v>6837996</v>
      </c>
      <c r="AL149" s="16">
        <v>6826454</v>
      </c>
      <c r="AM149" s="16">
        <v>11542</v>
      </c>
      <c r="AN149" s="16">
        <v>7635</v>
      </c>
      <c r="AO149" s="15">
        <v>27.850999999999999</v>
      </c>
      <c r="AP149" s="16">
        <v>212642</v>
      </c>
      <c r="AQ149" s="16">
        <v>7635</v>
      </c>
      <c r="AR149" s="17">
        <v>120.58</v>
      </c>
      <c r="AS149" s="16">
        <v>920628</v>
      </c>
      <c r="AT149" s="17">
        <v>601.77</v>
      </c>
      <c r="AU149" s="14">
        <v>894.1</v>
      </c>
      <c r="AV149" s="16">
        <v>538043</v>
      </c>
      <c r="AW149" s="16">
        <v>532180</v>
      </c>
      <c r="AX149" s="16">
        <v>538043</v>
      </c>
      <c r="AY149" s="16">
        <v>0</v>
      </c>
      <c r="AZ149" s="16">
        <v>538043</v>
      </c>
      <c r="BA149" s="16">
        <v>538043</v>
      </c>
      <c r="BB149" s="17">
        <v>65.62</v>
      </c>
      <c r="BC149" s="14">
        <v>894.1</v>
      </c>
      <c r="BD149" s="16">
        <v>58671</v>
      </c>
      <c r="BE149" s="16">
        <v>57958</v>
      </c>
      <c r="BF149" s="16">
        <v>58671</v>
      </c>
      <c r="BG149" s="16">
        <v>0</v>
      </c>
      <c r="BH149" s="16">
        <v>58671</v>
      </c>
      <c r="BI149" s="16">
        <v>58671</v>
      </c>
      <c r="BJ149" s="17">
        <v>79</v>
      </c>
      <c r="BK149" s="14">
        <v>894.1</v>
      </c>
      <c r="BL149" s="16">
        <v>70634</v>
      </c>
      <c r="BM149" s="16">
        <v>70004</v>
      </c>
      <c r="BN149" s="16">
        <v>70634</v>
      </c>
      <c r="BO149" s="16">
        <v>0</v>
      </c>
      <c r="BP149" s="16">
        <v>70634</v>
      </c>
      <c r="BQ149" s="16">
        <v>70634</v>
      </c>
      <c r="BR149" s="17">
        <v>368.53</v>
      </c>
      <c r="BS149" s="14">
        <v>894.1</v>
      </c>
      <c r="BT149" s="16">
        <v>329503</v>
      </c>
      <c r="BU149" s="16">
        <v>326779</v>
      </c>
      <c r="BV149" s="16">
        <v>329503</v>
      </c>
      <c r="BW149" s="16">
        <v>0</v>
      </c>
      <c r="BX149" s="16">
        <v>329503</v>
      </c>
      <c r="BY149" s="16">
        <v>329503</v>
      </c>
      <c r="BZ149" s="17">
        <v>337.26</v>
      </c>
      <c r="CA149" s="17">
        <v>1014.68</v>
      </c>
      <c r="CB149" s="16">
        <v>342211</v>
      </c>
      <c r="CC149" s="16">
        <v>338237</v>
      </c>
      <c r="CD149" s="16">
        <v>0</v>
      </c>
      <c r="CE149" s="16">
        <v>338237</v>
      </c>
      <c r="CF149" s="16">
        <v>342211</v>
      </c>
      <c r="CG149" s="16">
        <v>0</v>
      </c>
      <c r="CH149" s="14">
        <v>894.1</v>
      </c>
      <c r="CI149" s="16">
        <v>110</v>
      </c>
      <c r="CJ149" s="14">
        <v>0.2</v>
      </c>
      <c r="CK149" s="16">
        <v>1004</v>
      </c>
      <c r="CL149" s="17">
        <v>62.47</v>
      </c>
      <c r="CM149" s="16">
        <v>62720</v>
      </c>
      <c r="CN149" s="16">
        <v>1004</v>
      </c>
      <c r="CO149" s="17">
        <v>69.650000000000006</v>
      </c>
      <c r="CP149" s="16">
        <v>69929</v>
      </c>
      <c r="CQ149" s="17">
        <v>1.28</v>
      </c>
      <c r="CR149" s="17">
        <v>337.26</v>
      </c>
      <c r="CS149" s="16">
        <v>432</v>
      </c>
      <c r="CT149" s="17">
        <v>41.7</v>
      </c>
      <c r="CU149" s="17">
        <v>1014.68</v>
      </c>
      <c r="CV149" s="16">
        <v>42312</v>
      </c>
      <c r="CW149" s="16">
        <v>42029</v>
      </c>
      <c r="CX149" s="16">
        <v>42312</v>
      </c>
      <c r="CY149" s="16">
        <v>0</v>
      </c>
      <c r="CZ149" s="16">
        <v>42312</v>
      </c>
      <c r="DA149" s="16">
        <v>42312</v>
      </c>
      <c r="DB149" s="17">
        <v>4.8</v>
      </c>
      <c r="DC149" s="17">
        <v>1014.68</v>
      </c>
      <c r="DD149" s="16">
        <v>4870</v>
      </c>
      <c r="DE149" s="16">
        <v>4833</v>
      </c>
      <c r="DF149" s="16">
        <v>4870</v>
      </c>
      <c r="DG149" s="16">
        <v>0</v>
      </c>
      <c r="DH149" s="16">
        <v>4870</v>
      </c>
      <c r="DI149" s="16">
        <v>4870</v>
      </c>
      <c r="DJ149" s="16">
        <v>6826454</v>
      </c>
      <c r="DK149" s="16">
        <v>11542</v>
      </c>
      <c r="DL149" s="16">
        <v>212642</v>
      </c>
      <c r="DM149" s="16">
        <v>920628</v>
      </c>
      <c r="DN149" s="16">
        <v>538043</v>
      </c>
      <c r="DO149" s="16">
        <v>58671</v>
      </c>
      <c r="DP149" s="16">
        <v>70634</v>
      </c>
      <c r="DQ149" s="16">
        <v>329503</v>
      </c>
      <c r="DR149" s="16">
        <v>342211</v>
      </c>
      <c r="DS149" s="16">
        <v>0</v>
      </c>
      <c r="DT149" s="16">
        <v>62720</v>
      </c>
      <c r="DU149" s="16">
        <v>69929</v>
      </c>
      <c r="DV149" s="16">
        <v>432</v>
      </c>
      <c r="DW149" s="16">
        <v>42312</v>
      </c>
      <c r="DX149" s="16">
        <v>4870</v>
      </c>
      <c r="DY149" s="16">
        <v>53876</v>
      </c>
      <c r="DZ149" s="16">
        <v>165699</v>
      </c>
      <c r="EA149" s="16">
        <v>14826</v>
      </c>
      <c r="EB149" s="16">
        <v>9617240</v>
      </c>
      <c r="EC149" s="16">
        <v>337504096</v>
      </c>
      <c r="ED149" s="18">
        <v>5.4</v>
      </c>
      <c r="EE149" s="16">
        <v>1822522</v>
      </c>
      <c r="EF149" s="16">
        <v>54024</v>
      </c>
      <c r="EG149" s="16">
        <v>55069</v>
      </c>
      <c r="EH149" s="16">
        <v>-1045</v>
      </c>
      <c r="EI149" s="16">
        <v>1822522</v>
      </c>
      <c r="EJ149" s="16">
        <v>1821477</v>
      </c>
      <c r="EK149" s="16">
        <v>26609041</v>
      </c>
      <c r="EL149" s="16">
        <v>22542692</v>
      </c>
      <c r="EM149" s="16">
        <v>4066349</v>
      </c>
      <c r="EN149" s="18">
        <v>5.4</v>
      </c>
      <c r="EO149" s="16">
        <v>21958</v>
      </c>
      <c r="EP149" s="16">
        <v>0</v>
      </c>
      <c r="EQ149" s="16">
        <v>0</v>
      </c>
      <c r="ER149" s="16">
        <v>0</v>
      </c>
      <c r="ES149" s="16">
        <v>21958</v>
      </c>
      <c r="ET149" s="16">
        <v>21958</v>
      </c>
      <c r="EU149" s="16">
        <v>1821477</v>
      </c>
      <c r="EV149" s="16">
        <v>1843435</v>
      </c>
      <c r="EW149" s="16">
        <v>6749</v>
      </c>
      <c r="EX149" s="15">
        <v>921.95100000000002</v>
      </c>
      <c r="EY149" s="16">
        <v>6222247</v>
      </c>
      <c r="EZ149" s="16">
        <v>6749</v>
      </c>
      <c r="FA149" s="17">
        <v>120.58</v>
      </c>
      <c r="FB149" s="16">
        <v>813794</v>
      </c>
      <c r="FC149" s="16">
        <v>264</v>
      </c>
      <c r="FD149" s="17">
        <v>1015.96</v>
      </c>
      <c r="FE149" s="16">
        <v>268213</v>
      </c>
      <c r="FF149" s="16">
        <v>42312</v>
      </c>
      <c r="FG149" s="16">
        <v>4870</v>
      </c>
      <c r="FH149" s="16">
        <v>315395</v>
      </c>
      <c r="FI149" s="16">
        <v>6222247</v>
      </c>
      <c r="FJ149" s="16">
        <v>813794</v>
      </c>
      <c r="FK149" s="16">
        <v>13106</v>
      </c>
      <c r="FL149" s="16">
        <v>538043</v>
      </c>
      <c r="FM149" s="16">
        <v>58671</v>
      </c>
      <c r="FN149" s="16">
        <v>70634</v>
      </c>
      <c r="FO149" s="16">
        <v>329503</v>
      </c>
      <c r="FP149" s="16">
        <v>8361393</v>
      </c>
      <c r="FQ149" s="16">
        <v>1843435</v>
      </c>
      <c r="FR149" s="16">
        <v>6517958</v>
      </c>
      <c r="FS149" s="15">
        <v>1042.5309999999999</v>
      </c>
      <c r="FT149" s="16">
        <v>300</v>
      </c>
      <c r="FU149" s="16">
        <v>312759</v>
      </c>
      <c r="FV149" s="16">
        <v>6517958</v>
      </c>
      <c r="FW149" s="16">
        <v>0</v>
      </c>
      <c r="FX149" s="14">
        <v>30.5</v>
      </c>
      <c r="FY149" s="16">
        <v>7635</v>
      </c>
      <c r="FZ149" s="16">
        <v>232868</v>
      </c>
      <c r="GA149" s="14">
        <v>0</v>
      </c>
      <c r="GB149" s="16">
        <v>7413</v>
      </c>
      <c r="GC149" s="16">
        <v>0</v>
      </c>
      <c r="GD149" s="16">
        <v>232868</v>
      </c>
      <c r="GE149" s="16">
        <v>232868</v>
      </c>
      <c r="GF149" s="16">
        <v>9617240</v>
      </c>
      <c r="GG149" s="16">
        <v>8361393</v>
      </c>
      <c r="GH149" s="16">
        <v>0</v>
      </c>
      <c r="GI149" s="16">
        <v>1255847</v>
      </c>
      <c r="GJ149" s="16">
        <v>337504096</v>
      </c>
      <c r="GK149" s="16">
        <v>335413280</v>
      </c>
      <c r="GL149" s="16">
        <v>2090816</v>
      </c>
      <c r="GM149" s="16">
        <v>335413280</v>
      </c>
      <c r="GN149" s="18">
        <v>6.1999999999999998E-3</v>
      </c>
      <c r="GO149" s="16">
        <v>1496</v>
      </c>
      <c r="GP149" s="16">
        <v>9</v>
      </c>
      <c r="GQ149" s="16">
        <v>1496</v>
      </c>
      <c r="GR149" s="16">
        <v>9</v>
      </c>
      <c r="GS149" s="16">
        <v>1487</v>
      </c>
      <c r="GT149" s="16">
        <v>886</v>
      </c>
      <c r="GU149" s="16">
        <v>685</v>
      </c>
      <c r="GV149" s="16">
        <v>201</v>
      </c>
      <c r="GW149" s="15">
        <v>1042.5309999999999</v>
      </c>
      <c r="GX149" s="16">
        <v>209549</v>
      </c>
      <c r="GY149" s="15">
        <v>1042.5309999999999</v>
      </c>
      <c r="GZ149" s="16">
        <v>10</v>
      </c>
      <c r="HA149" s="16">
        <v>10425</v>
      </c>
      <c r="HB149" s="15">
        <v>1042.5309999999999</v>
      </c>
      <c r="HC149" s="16">
        <v>7635</v>
      </c>
      <c r="HD149" s="15">
        <v>0.11600000000000001</v>
      </c>
      <c r="HE149" s="16">
        <v>923682</v>
      </c>
      <c r="HF149" s="16">
        <v>209549</v>
      </c>
      <c r="HG149" s="16">
        <v>10425</v>
      </c>
      <c r="HH149" s="16">
        <v>703708</v>
      </c>
      <c r="HI149" s="16">
        <v>337504096</v>
      </c>
      <c r="HJ149" s="18">
        <v>2.0850399999999998</v>
      </c>
      <c r="HK149" s="18">
        <v>1.9617800000000001</v>
      </c>
      <c r="HL149" s="18">
        <v>0.12325999999999999</v>
      </c>
      <c r="HM149" s="16">
        <v>337504096</v>
      </c>
      <c r="HN149" s="16">
        <v>41601</v>
      </c>
      <c r="HO149" s="16">
        <v>7635</v>
      </c>
      <c r="HP149" s="17">
        <v>0</v>
      </c>
      <c r="HQ149" s="16">
        <v>0</v>
      </c>
      <c r="HR149" s="15">
        <v>1042.5309999999999</v>
      </c>
      <c r="HS149" s="16">
        <v>0</v>
      </c>
      <c r="HT149" s="16">
        <v>1255847</v>
      </c>
      <c r="HU149" s="16">
        <v>1487</v>
      </c>
      <c r="HV149" s="16">
        <v>0</v>
      </c>
      <c r="HW149" s="16">
        <v>0</v>
      </c>
      <c r="HX149" s="16">
        <v>53876</v>
      </c>
      <c r="HY149" s="16">
        <v>209549</v>
      </c>
      <c r="HZ149" s="16">
        <v>10425</v>
      </c>
      <c r="IA149" s="16">
        <v>41601</v>
      </c>
      <c r="IB149" s="16">
        <v>0</v>
      </c>
      <c r="IC149" s="16">
        <v>1046661</v>
      </c>
      <c r="ID149" s="16">
        <v>6517958</v>
      </c>
      <c r="IE149" s="16">
        <v>0</v>
      </c>
      <c r="IF149" s="16">
        <v>1487</v>
      </c>
      <c r="IG149" s="16">
        <v>0</v>
      </c>
      <c r="IH149" s="16">
        <v>0</v>
      </c>
      <c r="II149" s="16">
        <v>53876</v>
      </c>
      <c r="IJ149" s="16">
        <v>209549</v>
      </c>
      <c r="IK149" s="16">
        <v>10425</v>
      </c>
      <c r="IL149" s="16">
        <v>41601</v>
      </c>
      <c r="IM149" s="16">
        <v>0</v>
      </c>
      <c r="IN149" s="16">
        <v>0</v>
      </c>
      <c r="IO149" s="16">
        <v>232868</v>
      </c>
      <c r="IP149" s="16">
        <v>6960012</v>
      </c>
      <c r="IQ149" s="16">
        <v>6826454</v>
      </c>
      <c r="IR149" s="16">
        <v>11542</v>
      </c>
      <c r="IS149" s="16">
        <v>6837996</v>
      </c>
      <c r="IT149" s="19">
        <v>0.1</v>
      </c>
      <c r="IU149" s="16">
        <v>683800</v>
      </c>
      <c r="IV149" s="16">
        <v>337504096</v>
      </c>
      <c r="IW149" s="14">
        <v>894.1</v>
      </c>
      <c r="IX149" s="16">
        <v>377479</v>
      </c>
      <c r="IY149" s="16">
        <v>416026</v>
      </c>
      <c r="IZ149" s="16">
        <v>377479</v>
      </c>
      <c r="JA149" s="17">
        <v>0.25</v>
      </c>
      <c r="JB149" s="19">
        <v>0.27550000000000002</v>
      </c>
      <c r="JC149" s="16">
        <v>683800</v>
      </c>
      <c r="JD149" s="16">
        <v>188387</v>
      </c>
      <c r="JE149" s="17">
        <v>0</v>
      </c>
      <c r="JF149" s="16">
        <v>5831853</v>
      </c>
      <c r="JG149" s="16">
        <v>0</v>
      </c>
      <c r="JH149" s="16">
        <v>683800</v>
      </c>
      <c r="JI149" s="16">
        <v>188387</v>
      </c>
      <c r="JJ149" s="16">
        <v>0</v>
      </c>
      <c r="JK149" s="16">
        <v>495413</v>
      </c>
      <c r="JL149" s="16">
        <v>188387</v>
      </c>
      <c r="JM149" s="18">
        <v>0</v>
      </c>
      <c r="JN149" s="16">
        <v>0</v>
      </c>
      <c r="JO149" s="16">
        <v>0</v>
      </c>
      <c r="JP149" s="16">
        <v>495413</v>
      </c>
      <c r="JQ149" s="16">
        <v>495413</v>
      </c>
      <c r="JR149" s="16">
        <v>6837996</v>
      </c>
      <c r="JS149" s="19">
        <v>0</v>
      </c>
      <c r="JT149" s="16">
        <v>0</v>
      </c>
      <c r="JU149" s="17">
        <v>0</v>
      </c>
      <c r="JV149" s="16">
        <v>5831853</v>
      </c>
      <c r="JW149" s="16">
        <v>0</v>
      </c>
      <c r="JX149" s="16">
        <v>0</v>
      </c>
      <c r="JY149" s="16">
        <v>0</v>
      </c>
      <c r="JZ149" s="16">
        <v>0</v>
      </c>
      <c r="KA149" s="16">
        <v>31104</v>
      </c>
      <c r="KB149" s="16">
        <v>31705</v>
      </c>
      <c r="KC149" s="16">
        <v>-601</v>
      </c>
      <c r="KD149" s="16">
        <v>1046661</v>
      </c>
      <c r="KE149" s="16">
        <v>-601</v>
      </c>
      <c r="KF149" s="16">
        <v>1047262</v>
      </c>
      <c r="KG149" s="16">
        <v>-1045</v>
      </c>
      <c r="KH149" s="16">
        <v>-601</v>
      </c>
      <c r="KI149" s="16">
        <v>-1646</v>
      </c>
      <c r="KJ149" s="16">
        <v>1822522</v>
      </c>
      <c r="KK149" s="16">
        <v>1047262</v>
      </c>
      <c r="KL149" s="18">
        <v>2869784</v>
      </c>
      <c r="KM149" s="16">
        <v>495413</v>
      </c>
      <c r="KN149" s="16">
        <v>0</v>
      </c>
      <c r="KO149" s="16">
        <v>0</v>
      </c>
      <c r="KP149" s="16">
        <v>0</v>
      </c>
      <c r="KQ149" s="16">
        <v>3365197</v>
      </c>
      <c r="KR149" s="16">
        <v>435000</v>
      </c>
      <c r="KS149" s="16">
        <v>0</v>
      </c>
      <c r="KT149" s="16">
        <v>0</v>
      </c>
      <c r="KU149" s="16">
        <v>3800197</v>
      </c>
      <c r="KV149" s="16">
        <v>495413</v>
      </c>
      <c r="KW149" s="16">
        <v>3304784</v>
      </c>
      <c r="KX149" s="16">
        <v>337504096</v>
      </c>
      <c r="KY149" s="16">
        <v>9.7918299999999991</v>
      </c>
      <c r="KZ149" s="16">
        <v>495413</v>
      </c>
      <c r="LA149" s="16">
        <v>338706821</v>
      </c>
      <c r="LB149" s="16">
        <v>1.4626600000000001</v>
      </c>
      <c r="LC149" s="16">
        <v>9.7918299999999991</v>
      </c>
      <c r="LD149" s="16">
        <v>11.254490000000001</v>
      </c>
      <c r="LE149" s="16">
        <v>342211</v>
      </c>
      <c r="LF149" s="16">
        <v>0</v>
      </c>
      <c r="LG149" s="16">
        <v>62720</v>
      </c>
      <c r="LH149" s="16">
        <v>69929</v>
      </c>
      <c r="LI149" s="16">
        <v>432</v>
      </c>
      <c r="LJ149" s="16">
        <v>42312</v>
      </c>
      <c r="LK149" s="16">
        <v>4870</v>
      </c>
      <c r="LL149" s="16">
        <v>53876</v>
      </c>
      <c r="LM149" s="16">
        <v>468598</v>
      </c>
      <c r="LN149" s="16">
        <v>6960012</v>
      </c>
      <c r="LO149" s="18">
        <v>468598</v>
      </c>
      <c r="LP149" s="16">
        <v>6491414</v>
      </c>
      <c r="LQ149" s="16">
        <v>9617240</v>
      </c>
      <c r="LR149" s="18">
        <v>0</v>
      </c>
      <c r="LS149" s="18">
        <v>0</v>
      </c>
      <c r="LT149" s="18">
        <v>495413</v>
      </c>
      <c r="LU149" s="16">
        <v>0</v>
      </c>
      <c r="LV149" s="16">
        <v>232868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3365197</v>
      </c>
      <c r="MC149" s="16">
        <v>232868</v>
      </c>
      <c r="MD149" s="16">
        <v>0</v>
      </c>
      <c r="ME149" s="16">
        <v>0</v>
      </c>
      <c r="MF149" s="16">
        <v>0</v>
      </c>
      <c r="MG149" s="16">
        <v>21958</v>
      </c>
      <c r="MH149" s="16">
        <v>-1646</v>
      </c>
      <c r="MI149" s="16">
        <v>0</v>
      </c>
      <c r="MJ149" s="16">
        <v>3618377</v>
      </c>
      <c r="MK149" s="16">
        <v>338706821</v>
      </c>
      <c r="ML149" s="16">
        <v>0</v>
      </c>
      <c r="MM149" s="16">
        <v>0</v>
      </c>
      <c r="MN149" s="16">
        <v>0</v>
      </c>
      <c r="MO149" s="16">
        <v>5831853</v>
      </c>
      <c r="MP149" s="16">
        <v>0</v>
      </c>
      <c r="MQ149" s="16">
        <v>0</v>
      </c>
      <c r="MR149" s="16">
        <v>0</v>
      </c>
      <c r="MS149" s="16">
        <v>0</v>
      </c>
      <c r="MT149" s="17">
        <v>0</v>
      </c>
      <c r="MU149" s="17">
        <v>0</v>
      </c>
      <c r="MV149" s="17">
        <v>0</v>
      </c>
      <c r="MW149" s="17">
        <v>0</v>
      </c>
      <c r="MX149" s="17">
        <v>0</v>
      </c>
      <c r="MY149" s="17">
        <v>0</v>
      </c>
      <c r="MZ149" s="16">
        <v>0</v>
      </c>
      <c r="NA149" s="16">
        <v>0</v>
      </c>
      <c r="NB149" s="18">
        <v>0</v>
      </c>
      <c r="NC149" s="16">
        <v>0</v>
      </c>
      <c r="ND149" s="17">
        <v>0</v>
      </c>
      <c r="NE149" s="16">
        <v>175000</v>
      </c>
      <c r="NF149" s="16">
        <v>0</v>
      </c>
      <c r="NG149" s="16">
        <v>111773</v>
      </c>
      <c r="NH149" s="16">
        <v>0</v>
      </c>
      <c r="NI149" s="16">
        <v>0</v>
      </c>
      <c r="NJ149" s="17">
        <v>0</v>
      </c>
      <c r="NK149" s="17">
        <v>903125</v>
      </c>
    </row>
    <row r="150" spans="1:375" x14ac:dyDescent="0.55000000000000004">
      <c r="A150" s="13" t="s">
        <v>1181</v>
      </c>
      <c r="B150" s="13" t="s">
        <v>1201</v>
      </c>
      <c r="C150" s="13" t="s">
        <v>289</v>
      </c>
      <c r="D150" s="13" t="s">
        <v>290</v>
      </c>
      <c r="E150" s="14">
        <v>6984.8</v>
      </c>
      <c r="F150" s="15">
        <v>-10.452999999999999</v>
      </c>
      <c r="G150" s="16">
        <v>7413</v>
      </c>
      <c r="H150" s="16">
        <v>-77488</v>
      </c>
      <c r="I150" s="16">
        <v>6553</v>
      </c>
      <c r="J150" s="15">
        <v>-10.452999999999999</v>
      </c>
      <c r="K150" s="16">
        <v>-68498</v>
      </c>
      <c r="L150" s="16">
        <v>7413</v>
      </c>
      <c r="M150" s="16">
        <v>222</v>
      </c>
      <c r="N150" s="16">
        <v>7635</v>
      </c>
      <c r="O150" s="17">
        <v>596.04999999999995</v>
      </c>
      <c r="P150" s="17">
        <v>801.57</v>
      </c>
      <c r="Q150" s="14">
        <v>6984.8</v>
      </c>
      <c r="R150" s="17">
        <v>7786.37</v>
      </c>
      <c r="S150" s="17">
        <v>0</v>
      </c>
      <c r="T150" s="17">
        <v>7786.37</v>
      </c>
      <c r="U150" s="15">
        <v>65.34</v>
      </c>
      <c r="V150" s="15">
        <v>27.311</v>
      </c>
      <c r="W150" s="15">
        <f>Data_AidAndLevy4[[#This Row],[L310]]*Data_AidAndLevy4[[#This Row],[L203]]</f>
        <v>208519.48499999999</v>
      </c>
      <c r="X150" s="17">
        <v>100.26</v>
      </c>
      <c r="Y150" s="17">
        <f>Data_AidAndLevy4[[#This Row],[L311]]*Data_AidAndLevy4[[#This Row],[L203]]</f>
        <v>765485.10000000009</v>
      </c>
      <c r="Z150" s="15">
        <v>0</v>
      </c>
      <c r="AA150" s="15">
        <v>192.911</v>
      </c>
      <c r="AB150" s="17">
        <v>7786.37</v>
      </c>
      <c r="AC150" s="15">
        <v>7979.2809999999999</v>
      </c>
      <c r="AD150" s="17">
        <v>801.57</v>
      </c>
      <c r="AE150" s="15">
        <v>7177.7110000000002</v>
      </c>
      <c r="AF150" s="16">
        <v>7635</v>
      </c>
      <c r="AG150" s="14">
        <v>6984.8</v>
      </c>
      <c r="AH150" s="16">
        <v>53328948</v>
      </c>
      <c r="AI150" s="16">
        <v>51793890</v>
      </c>
      <c r="AJ150" s="17">
        <v>1.01</v>
      </c>
      <c r="AK150" s="16">
        <v>52311829</v>
      </c>
      <c r="AL150" s="16">
        <v>53328948</v>
      </c>
      <c r="AM150" s="16">
        <v>0</v>
      </c>
      <c r="AN150" s="16">
        <v>7635</v>
      </c>
      <c r="AO150" s="15">
        <v>192.911</v>
      </c>
      <c r="AP150" s="16">
        <v>1472875</v>
      </c>
      <c r="AQ150" s="16">
        <v>7635</v>
      </c>
      <c r="AR150" s="17">
        <v>801.57</v>
      </c>
      <c r="AS150" s="16">
        <v>6119987</v>
      </c>
      <c r="AT150" s="17">
        <v>615.12</v>
      </c>
      <c r="AU150" s="14">
        <v>6984.8</v>
      </c>
      <c r="AV150" s="16">
        <v>4296490</v>
      </c>
      <c r="AW150" s="16">
        <v>4164542</v>
      </c>
      <c r="AX150" s="16">
        <v>4296490</v>
      </c>
      <c r="AY150" s="16">
        <v>0</v>
      </c>
      <c r="AZ150" s="16">
        <v>4296490</v>
      </c>
      <c r="BA150" s="16">
        <v>4296490</v>
      </c>
      <c r="BB150" s="17">
        <v>68.430000000000007</v>
      </c>
      <c r="BC150" s="14">
        <v>6984.8</v>
      </c>
      <c r="BD150" s="16">
        <v>477970</v>
      </c>
      <c r="BE150" s="16">
        <v>463022</v>
      </c>
      <c r="BF150" s="16">
        <v>477970</v>
      </c>
      <c r="BG150" s="16">
        <v>0</v>
      </c>
      <c r="BH150" s="16">
        <v>477970</v>
      </c>
      <c r="BI150" s="16">
        <v>477970</v>
      </c>
      <c r="BJ150" s="17">
        <v>68</v>
      </c>
      <c r="BK150" s="14">
        <v>6984.8</v>
      </c>
      <c r="BL150" s="16">
        <v>474966</v>
      </c>
      <c r="BM150" s="16">
        <v>458690</v>
      </c>
      <c r="BN150" s="16">
        <v>474966</v>
      </c>
      <c r="BO150" s="16">
        <v>0</v>
      </c>
      <c r="BP150" s="16">
        <v>474966</v>
      </c>
      <c r="BQ150" s="16">
        <v>474966</v>
      </c>
      <c r="BR150" s="17">
        <v>368.53</v>
      </c>
      <c r="BS150" s="14">
        <v>6984.8</v>
      </c>
      <c r="BT150" s="16">
        <v>2574108</v>
      </c>
      <c r="BU150" s="16">
        <v>2499913</v>
      </c>
      <c r="BV150" s="16">
        <v>2574108</v>
      </c>
      <c r="BW150" s="16">
        <v>0</v>
      </c>
      <c r="BX150" s="16">
        <v>2574108</v>
      </c>
      <c r="BY150" s="16">
        <v>2574108</v>
      </c>
      <c r="BZ150" s="17">
        <v>325.88</v>
      </c>
      <c r="CA150" s="17">
        <v>7786.37</v>
      </c>
      <c r="CB150" s="16">
        <v>2537422</v>
      </c>
      <c r="CC150" s="16">
        <v>2459658</v>
      </c>
      <c r="CD150" s="16">
        <v>0</v>
      </c>
      <c r="CE150" s="16">
        <v>2459658</v>
      </c>
      <c r="CF150" s="16">
        <v>2537422</v>
      </c>
      <c r="CG150" s="16">
        <v>0</v>
      </c>
      <c r="CH150" s="14">
        <v>6984.8</v>
      </c>
      <c r="CI150" s="16">
        <v>423</v>
      </c>
      <c r="CJ150" s="14">
        <v>0</v>
      </c>
      <c r="CK150" s="16">
        <v>7408</v>
      </c>
      <c r="CL150" s="17">
        <v>62.04</v>
      </c>
      <c r="CM150" s="16">
        <v>459592</v>
      </c>
      <c r="CN150" s="16">
        <v>7408</v>
      </c>
      <c r="CO150" s="17">
        <v>68.150000000000006</v>
      </c>
      <c r="CP150" s="16">
        <v>504855</v>
      </c>
      <c r="CQ150" s="17">
        <v>0</v>
      </c>
      <c r="CR150" s="17">
        <v>325.88</v>
      </c>
      <c r="CS150" s="16">
        <v>0</v>
      </c>
      <c r="CT150" s="17">
        <v>27.75</v>
      </c>
      <c r="CU150" s="17">
        <v>7786.37</v>
      </c>
      <c r="CV150" s="16">
        <v>216072</v>
      </c>
      <c r="CW150" s="16">
        <v>208109</v>
      </c>
      <c r="CX150" s="16">
        <v>216072</v>
      </c>
      <c r="CY150" s="16">
        <v>0</v>
      </c>
      <c r="CZ150" s="16">
        <v>216072</v>
      </c>
      <c r="DA150" s="16">
        <v>216072</v>
      </c>
      <c r="DB150" s="17">
        <v>3.48</v>
      </c>
      <c r="DC150" s="17">
        <v>7786.37</v>
      </c>
      <c r="DD150" s="16">
        <v>27097</v>
      </c>
      <c r="DE150" s="16">
        <v>26140</v>
      </c>
      <c r="DF150" s="16">
        <v>27097</v>
      </c>
      <c r="DG150" s="16">
        <v>0</v>
      </c>
      <c r="DH150" s="16">
        <v>27097</v>
      </c>
      <c r="DI150" s="16">
        <v>27097</v>
      </c>
      <c r="DJ150" s="16">
        <v>53328948</v>
      </c>
      <c r="DK150" s="16">
        <v>0</v>
      </c>
      <c r="DL150" s="16">
        <v>1472875</v>
      </c>
      <c r="DM150" s="16">
        <v>6119987</v>
      </c>
      <c r="DN150" s="16">
        <v>4296490</v>
      </c>
      <c r="DO150" s="16">
        <v>477970</v>
      </c>
      <c r="DP150" s="16">
        <v>474966</v>
      </c>
      <c r="DQ150" s="16">
        <v>2574108</v>
      </c>
      <c r="DR150" s="16">
        <v>2537422</v>
      </c>
      <c r="DS150" s="16">
        <v>0</v>
      </c>
      <c r="DT150" s="16">
        <v>459592</v>
      </c>
      <c r="DU150" s="16">
        <v>504855</v>
      </c>
      <c r="DV150" s="16">
        <v>0</v>
      </c>
      <c r="DW150" s="16">
        <v>216072</v>
      </c>
      <c r="DX150" s="16">
        <v>27097</v>
      </c>
      <c r="DY150" s="16">
        <v>236604</v>
      </c>
      <c r="DZ150" s="16">
        <v>1394507</v>
      </c>
      <c r="EA150" s="16">
        <v>-77488</v>
      </c>
      <c r="EB150" s="16">
        <v>73570797</v>
      </c>
      <c r="EC150" s="16">
        <v>2692155297</v>
      </c>
      <c r="ED150" s="18">
        <v>5.4</v>
      </c>
      <c r="EE150" s="16">
        <v>14537639</v>
      </c>
      <c r="EF150" s="16">
        <v>257212</v>
      </c>
      <c r="EG150" s="16">
        <v>262765</v>
      </c>
      <c r="EH150" s="16">
        <v>-5553</v>
      </c>
      <c r="EI150" s="16">
        <v>14537639</v>
      </c>
      <c r="EJ150" s="16">
        <v>14532086</v>
      </c>
      <c r="EK150" s="16">
        <v>979256697</v>
      </c>
      <c r="EL150" s="16">
        <v>954460352</v>
      </c>
      <c r="EM150" s="16">
        <v>24796345</v>
      </c>
      <c r="EN150" s="18">
        <v>5.4</v>
      </c>
      <c r="EO150" s="16">
        <v>133900</v>
      </c>
      <c r="EP150" s="16">
        <v>0</v>
      </c>
      <c r="EQ150" s="16">
        <v>0</v>
      </c>
      <c r="ER150" s="16">
        <v>0</v>
      </c>
      <c r="ES150" s="16">
        <v>133900</v>
      </c>
      <c r="ET150" s="16">
        <v>133900</v>
      </c>
      <c r="EU150" s="16">
        <v>14532086</v>
      </c>
      <c r="EV150" s="16">
        <v>14665986</v>
      </c>
      <c r="EW150" s="16">
        <v>6749</v>
      </c>
      <c r="EX150" s="15">
        <v>7177.7110000000002</v>
      </c>
      <c r="EY150" s="16">
        <v>48442372</v>
      </c>
      <c r="EZ150" s="16">
        <v>6749</v>
      </c>
      <c r="FA150" s="17">
        <v>801.57</v>
      </c>
      <c r="FB150" s="16">
        <v>5409796</v>
      </c>
      <c r="FC150" s="16">
        <v>264</v>
      </c>
      <c r="FD150" s="17">
        <v>7786.37</v>
      </c>
      <c r="FE150" s="16">
        <v>2055602</v>
      </c>
      <c r="FF150" s="16">
        <v>216072</v>
      </c>
      <c r="FG150" s="16">
        <v>27097</v>
      </c>
      <c r="FH150" s="16">
        <v>2298771</v>
      </c>
      <c r="FI150" s="16">
        <v>48442372</v>
      </c>
      <c r="FJ150" s="16">
        <v>5409796</v>
      </c>
      <c r="FK150" s="16">
        <v>-68498</v>
      </c>
      <c r="FL150" s="16">
        <v>4296490</v>
      </c>
      <c r="FM150" s="16">
        <v>477970</v>
      </c>
      <c r="FN150" s="16">
        <v>474966</v>
      </c>
      <c r="FO150" s="16">
        <v>2574108</v>
      </c>
      <c r="FP150" s="16">
        <v>63905975</v>
      </c>
      <c r="FQ150" s="16">
        <v>14665986</v>
      </c>
      <c r="FR150" s="16">
        <v>49239989</v>
      </c>
      <c r="FS150" s="15">
        <v>7979.2809999999999</v>
      </c>
      <c r="FT150" s="16">
        <v>300</v>
      </c>
      <c r="FU150" s="16">
        <v>2393784</v>
      </c>
      <c r="FV150" s="16">
        <v>49239989</v>
      </c>
      <c r="FW150" s="16">
        <v>0</v>
      </c>
      <c r="FX150" s="14">
        <v>121.5</v>
      </c>
      <c r="FY150" s="16">
        <v>7635</v>
      </c>
      <c r="FZ150" s="16">
        <v>927653</v>
      </c>
      <c r="GA150" s="14">
        <v>0</v>
      </c>
      <c r="GB150" s="16">
        <v>7413</v>
      </c>
      <c r="GC150" s="16">
        <v>0</v>
      </c>
      <c r="GD150" s="16">
        <v>927653</v>
      </c>
      <c r="GE150" s="16">
        <v>927653</v>
      </c>
      <c r="GF150" s="16">
        <v>73570797</v>
      </c>
      <c r="GG150" s="16">
        <v>63905975</v>
      </c>
      <c r="GH150" s="16">
        <v>0</v>
      </c>
      <c r="GI150" s="16">
        <v>9664822</v>
      </c>
      <c r="GJ150" s="16">
        <v>2692155297</v>
      </c>
      <c r="GK150" s="16">
        <v>2616618633</v>
      </c>
      <c r="GL150" s="16">
        <v>75536664</v>
      </c>
      <c r="GM150" s="16">
        <v>2616618633</v>
      </c>
      <c r="GN150" s="18">
        <v>2.8899999999999999E-2</v>
      </c>
      <c r="GO150" s="16">
        <v>4168</v>
      </c>
      <c r="GP150" s="16">
        <v>120</v>
      </c>
      <c r="GQ150" s="16">
        <v>4168</v>
      </c>
      <c r="GR150" s="16">
        <v>120</v>
      </c>
      <c r="GS150" s="16">
        <v>4048</v>
      </c>
      <c r="GT150" s="16">
        <v>886</v>
      </c>
      <c r="GU150" s="16">
        <v>685</v>
      </c>
      <c r="GV150" s="16">
        <v>201</v>
      </c>
      <c r="GW150" s="15">
        <v>7979.2809999999999</v>
      </c>
      <c r="GX150" s="16">
        <v>1603835</v>
      </c>
      <c r="GY150" s="15">
        <v>7979.2809999999999</v>
      </c>
      <c r="GZ150" s="16">
        <v>10</v>
      </c>
      <c r="HA150" s="16">
        <v>79793</v>
      </c>
      <c r="HB150" s="15">
        <v>7979.2809999999999</v>
      </c>
      <c r="HC150" s="16">
        <v>7635</v>
      </c>
      <c r="HD150" s="15">
        <v>0.11600000000000001</v>
      </c>
      <c r="HE150" s="16">
        <v>7069643</v>
      </c>
      <c r="HF150" s="16">
        <v>1603835</v>
      </c>
      <c r="HG150" s="16">
        <v>79793</v>
      </c>
      <c r="HH150" s="16">
        <v>5386015</v>
      </c>
      <c r="HI150" s="16">
        <v>2692155297</v>
      </c>
      <c r="HJ150" s="18">
        <v>2.0006300000000001</v>
      </c>
      <c r="HK150" s="18">
        <v>1.9617800000000001</v>
      </c>
      <c r="HL150" s="18">
        <v>3.8850000000000003E-2</v>
      </c>
      <c r="HM150" s="16">
        <v>2692155297</v>
      </c>
      <c r="HN150" s="16">
        <v>104590</v>
      </c>
      <c r="HO150" s="16">
        <v>7635</v>
      </c>
      <c r="HP150" s="17">
        <v>0</v>
      </c>
      <c r="HQ150" s="16">
        <v>0</v>
      </c>
      <c r="HR150" s="15">
        <v>7979.2809999999999</v>
      </c>
      <c r="HS150" s="16">
        <v>0</v>
      </c>
      <c r="HT150" s="16">
        <v>9664822</v>
      </c>
      <c r="HU150" s="16">
        <v>4048</v>
      </c>
      <c r="HV150" s="16">
        <v>0</v>
      </c>
      <c r="HW150" s="16">
        <v>0</v>
      </c>
      <c r="HX150" s="16">
        <v>236604</v>
      </c>
      <c r="HY150" s="16">
        <v>1603835</v>
      </c>
      <c r="HZ150" s="16">
        <v>79793</v>
      </c>
      <c r="IA150" s="16">
        <v>104590</v>
      </c>
      <c r="IB150" s="16">
        <v>0</v>
      </c>
      <c r="IC150" s="16">
        <v>8109160</v>
      </c>
      <c r="ID150" s="16">
        <v>49239989</v>
      </c>
      <c r="IE150" s="16">
        <v>0</v>
      </c>
      <c r="IF150" s="16">
        <v>4048</v>
      </c>
      <c r="IG150" s="16">
        <v>0</v>
      </c>
      <c r="IH150" s="16">
        <v>0</v>
      </c>
      <c r="II150" s="16">
        <v>236604</v>
      </c>
      <c r="IJ150" s="16">
        <v>1603835</v>
      </c>
      <c r="IK150" s="16">
        <v>79793</v>
      </c>
      <c r="IL150" s="16">
        <v>104590</v>
      </c>
      <c r="IM150" s="16">
        <v>0</v>
      </c>
      <c r="IN150" s="16">
        <v>112397</v>
      </c>
      <c r="IO150" s="16">
        <v>927653</v>
      </c>
      <c r="IP150" s="16">
        <v>51835701</v>
      </c>
      <c r="IQ150" s="16">
        <v>53328948</v>
      </c>
      <c r="IR150" s="16">
        <v>0</v>
      </c>
      <c r="IS150" s="16">
        <v>53328948</v>
      </c>
      <c r="IT150" s="19">
        <v>0.1</v>
      </c>
      <c r="IU150" s="16">
        <v>5332895</v>
      </c>
      <c r="IV150" s="16">
        <v>2692155297</v>
      </c>
      <c r="IW150" s="14">
        <v>6984.8</v>
      </c>
      <c r="IX150" s="16">
        <v>385431</v>
      </c>
      <c r="IY150" s="16">
        <v>416026</v>
      </c>
      <c r="IZ150" s="16">
        <v>385431</v>
      </c>
      <c r="JA150" s="17">
        <v>0.25</v>
      </c>
      <c r="JB150" s="19">
        <v>0.26979999999999998</v>
      </c>
      <c r="JC150" s="16">
        <v>5332895</v>
      </c>
      <c r="JD150" s="16">
        <v>1438815</v>
      </c>
      <c r="JE150" s="17">
        <v>0</v>
      </c>
      <c r="JF150" s="16">
        <v>78576094</v>
      </c>
      <c r="JG150" s="16">
        <v>0</v>
      </c>
      <c r="JH150" s="16">
        <v>5332895</v>
      </c>
      <c r="JI150" s="16">
        <v>1438815</v>
      </c>
      <c r="JJ150" s="16">
        <v>0</v>
      </c>
      <c r="JK150" s="16">
        <v>3894080</v>
      </c>
      <c r="JL150" s="16">
        <v>1438815</v>
      </c>
      <c r="JM150" s="18">
        <v>0</v>
      </c>
      <c r="JN150" s="16">
        <v>0</v>
      </c>
      <c r="JO150" s="16">
        <v>0</v>
      </c>
      <c r="JP150" s="16">
        <v>3894080</v>
      </c>
      <c r="JQ150" s="16">
        <v>3894080</v>
      </c>
      <c r="JR150" s="16">
        <v>53328948</v>
      </c>
      <c r="JS150" s="19">
        <v>0</v>
      </c>
      <c r="JT150" s="16">
        <v>0</v>
      </c>
      <c r="JU150" s="17">
        <v>0</v>
      </c>
      <c r="JV150" s="16">
        <v>78576094</v>
      </c>
      <c r="JW150" s="16">
        <v>0</v>
      </c>
      <c r="JX150" s="16">
        <v>0</v>
      </c>
      <c r="JY150" s="16">
        <v>0</v>
      </c>
      <c r="JZ150" s="16">
        <v>0</v>
      </c>
      <c r="KA150" s="16">
        <v>150361</v>
      </c>
      <c r="KB150" s="16">
        <v>153607</v>
      </c>
      <c r="KC150" s="16">
        <v>-3246</v>
      </c>
      <c r="KD150" s="16">
        <v>8109160</v>
      </c>
      <c r="KE150" s="16">
        <v>-3246</v>
      </c>
      <c r="KF150" s="16">
        <v>8112406</v>
      </c>
      <c r="KG150" s="16">
        <v>-5553</v>
      </c>
      <c r="KH150" s="16">
        <v>-3246</v>
      </c>
      <c r="KI150" s="16">
        <v>-8799</v>
      </c>
      <c r="KJ150" s="16">
        <v>14537639</v>
      </c>
      <c r="KK150" s="16">
        <v>8112406</v>
      </c>
      <c r="KL150" s="18">
        <v>22650045</v>
      </c>
      <c r="KM150" s="16">
        <v>3894080</v>
      </c>
      <c r="KN150" s="16">
        <v>0</v>
      </c>
      <c r="KO150" s="16">
        <v>0</v>
      </c>
      <c r="KP150" s="16">
        <v>0</v>
      </c>
      <c r="KQ150" s="16">
        <v>26544125</v>
      </c>
      <c r="KR150" s="16">
        <v>0</v>
      </c>
      <c r="KS150" s="16">
        <v>0</v>
      </c>
      <c r="KT150" s="16">
        <v>0</v>
      </c>
      <c r="KU150" s="16">
        <v>26544125</v>
      </c>
      <c r="KV150" s="16">
        <v>3894080</v>
      </c>
      <c r="KW150" s="16">
        <v>22650045</v>
      </c>
      <c r="KX150" s="16">
        <v>2692155297</v>
      </c>
      <c r="KY150" s="16">
        <v>8.4133499999999994</v>
      </c>
      <c r="KZ150" s="16">
        <v>3894080</v>
      </c>
      <c r="LA150" s="16">
        <v>3137775318</v>
      </c>
      <c r="LB150" s="16">
        <v>1.2410300000000001</v>
      </c>
      <c r="LC150" s="16">
        <v>8.4133499999999994</v>
      </c>
      <c r="LD150" s="16">
        <v>9.6543799999999997</v>
      </c>
      <c r="LE150" s="16">
        <v>2537422</v>
      </c>
      <c r="LF150" s="16">
        <v>0</v>
      </c>
      <c r="LG150" s="16">
        <v>459592</v>
      </c>
      <c r="LH150" s="16">
        <v>504855</v>
      </c>
      <c r="LI150" s="16">
        <v>0</v>
      </c>
      <c r="LJ150" s="16">
        <v>216072</v>
      </c>
      <c r="LK150" s="16">
        <v>27097</v>
      </c>
      <c r="LL150" s="16">
        <v>236604</v>
      </c>
      <c r="LM150" s="16">
        <v>3508434</v>
      </c>
      <c r="LN150" s="16">
        <v>51835701</v>
      </c>
      <c r="LO150" s="18">
        <v>3508434</v>
      </c>
      <c r="LP150" s="16">
        <v>48327267</v>
      </c>
      <c r="LQ150" s="16">
        <v>73570797</v>
      </c>
      <c r="LR150" s="18">
        <v>0</v>
      </c>
      <c r="LS150" s="18">
        <v>0</v>
      </c>
      <c r="LT150" s="18">
        <v>3894080</v>
      </c>
      <c r="LU150" s="16">
        <v>0</v>
      </c>
      <c r="LV150" s="16">
        <v>927653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26544125</v>
      </c>
      <c r="MC150" s="16">
        <v>927653</v>
      </c>
      <c r="MD150" s="16">
        <v>0</v>
      </c>
      <c r="ME150" s="16">
        <v>0</v>
      </c>
      <c r="MF150" s="16">
        <v>0</v>
      </c>
      <c r="MG150" s="16">
        <v>133900</v>
      </c>
      <c r="MH150" s="16">
        <v>-8799</v>
      </c>
      <c r="MI150" s="16">
        <v>0</v>
      </c>
      <c r="MJ150" s="16">
        <v>27596879</v>
      </c>
      <c r="MK150" s="16">
        <v>3137775318</v>
      </c>
      <c r="ML150" s="16">
        <v>1.34</v>
      </c>
      <c r="MM150" s="16">
        <v>4204619</v>
      </c>
      <c r="MN150" s="16">
        <v>0</v>
      </c>
      <c r="MO150" s="16">
        <v>78576094</v>
      </c>
      <c r="MP150" s="16">
        <v>0</v>
      </c>
      <c r="MQ150" s="16">
        <v>4204619</v>
      </c>
      <c r="MR150" s="16">
        <v>0</v>
      </c>
      <c r="MS150" s="16">
        <v>4204619</v>
      </c>
      <c r="MT150" s="17">
        <v>0</v>
      </c>
      <c r="MU150" s="17">
        <v>0</v>
      </c>
      <c r="MV150" s="17">
        <v>0</v>
      </c>
      <c r="MW150" s="17">
        <v>0</v>
      </c>
      <c r="MX150" s="17">
        <v>0</v>
      </c>
      <c r="MY150" s="17">
        <v>0</v>
      </c>
      <c r="MZ150" s="16">
        <v>0</v>
      </c>
      <c r="NA150" s="16">
        <v>0</v>
      </c>
      <c r="NB150" s="18">
        <v>0</v>
      </c>
      <c r="NC150" s="16">
        <v>0</v>
      </c>
      <c r="ND150" s="17">
        <v>0</v>
      </c>
      <c r="NE150" s="16">
        <v>4525000</v>
      </c>
      <c r="NF150" s="16">
        <v>0</v>
      </c>
      <c r="NG150" s="16">
        <v>1035466</v>
      </c>
      <c r="NH150" s="16">
        <v>0</v>
      </c>
      <c r="NI150" s="16">
        <v>0</v>
      </c>
      <c r="NJ150" s="17">
        <v>0</v>
      </c>
      <c r="NK150" s="17">
        <v>0</v>
      </c>
    </row>
    <row r="151" spans="1:375" x14ac:dyDescent="0.55000000000000004">
      <c r="A151" s="13" t="s">
        <v>1189</v>
      </c>
      <c r="B151" s="13" t="s">
        <v>1224</v>
      </c>
      <c r="C151" s="13" t="s">
        <v>291</v>
      </c>
      <c r="D151" s="13" t="s">
        <v>292</v>
      </c>
      <c r="E151" s="14">
        <v>1850</v>
      </c>
      <c r="F151" s="15">
        <v>-1.94</v>
      </c>
      <c r="G151" s="16">
        <v>7413</v>
      </c>
      <c r="H151" s="16">
        <v>-14381</v>
      </c>
      <c r="I151" s="16">
        <v>6553</v>
      </c>
      <c r="J151" s="15">
        <v>-1.94</v>
      </c>
      <c r="K151" s="16">
        <v>-12713</v>
      </c>
      <c r="L151" s="16">
        <v>7413</v>
      </c>
      <c r="M151" s="16">
        <v>222</v>
      </c>
      <c r="N151" s="16">
        <v>7635</v>
      </c>
      <c r="O151" s="17">
        <v>625.20000000000005</v>
      </c>
      <c r="P151" s="17">
        <v>337.46</v>
      </c>
      <c r="Q151" s="14">
        <v>1850</v>
      </c>
      <c r="R151" s="17">
        <v>2187.46</v>
      </c>
      <c r="S151" s="17">
        <v>5.13</v>
      </c>
      <c r="T151" s="17">
        <v>2192.59</v>
      </c>
      <c r="U151" s="15">
        <v>15.11</v>
      </c>
      <c r="V151" s="15">
        <v>11.507999999999999</v>
      </c>
      <c r="W151" s="15">
        <f>Data_AidAndLevy4[[#This Row],[L310]]*Data_AidAndLevy4[[#This Row],[L203]]</f>
        <v>87863.579999999987</v>
      </c>
      <c r="X151" s="17">
        <v>1.25</v>
      </c>
      <c r="Y151" s="17">
        <f>Data_AidAndLevy4[[#This Row],[L311]]*Data_AidAndLevy4[[#This Row],[L203]]</f>
        <v>9543.75</v>
      </c>
      <c r="Z151" s="15">
        <v>0</v>
      </c>
      <c r="AA151" s="15">
        <v>27.867999999999999</v>
      </c>
      <c r="AB151" s="17">
        <v>2187.46</v>
      </c>
      <c r="AC151" s="15">
        <v>2215.328</v>
      </c>
      <c r="AD151" s="17">
        <v>337.46</v>
      </c>
      <c r="AE151" s="15">
        <v>1877.8679999999999</v>
      </c>
      <c r="AF151" s="16">
        <v>7635</v>
      </c>
      <c r="AG151" s="14">
        <v>1850</v>
      </c>
      <c r="AH151" s="16">
        <v>14124750</v>
      </c>
      <c r="AI151" s="16">
        <v>13917166</v>
      </c>
      <c r="AJ151" s="17">
        <v>1.01</v>
      </c>
      <c r="AK151" s="16">
        <v>14056338</v>
      </c>
      <c r="AL151" s="16">
        <v>14124750</v>
      </c>
      <c r="AM151" s="16">
        <v>0</v>
      </c>
      <c r="AN151" s="16">
        <v>7635</v>
      </c>
      <c r="AO151" s="15">
        <v>27.867999999999999</v>
      </c>
      <c r="AP151" s="16">
        <v>212772</v>
      </c>
      <c r="AQ151" s="16">
        <v>7635</v>
      </c>
      <c r="AR151" s="17">
        <v>337.46</v>
      </c>
      <c r="AS151" s="16">
        <v>2576507</v>
      </c>
      <c r="AT151" s="17">
        <v>644.27</v>
      </c>
      <c r="AU151" s="14">
        <v>1850</v>
      </c>
      <c r="AV151" s="16">
        <v>1191900</v>
      </c>
      <c r="AW151" s="16">
        <v>1173750</v>
      </c>
      <c r="AX151" s="16">
        <v>1191900</v>
      </c>
      <c r="AY151" s="16">
        <v>0</v>
      </c>
      <c r="AZ151" s="16">
        <v>1191900</v>
      </c>
      <c r="BA151" s="16">
        <v>1191900</v>
      </c>
      <c r="BB151" s="17">
        <v>76.180000000000007</v>
      </c>
      <c r="BC151" s="14">
        <v>1850</v>
      </c>
      <c r="BD151" s="16">
        <v>140933</v>
      </c>
      <c r="BE151" s="16">
        <v>138965</v>
      </c>
      <c r="BF151" s="16">
        <v>140933</v>
      </c>
      <c r="BG151" s="16">
        <v>0</v>
      </c>
      <c r="BH151" s="16">
        <v>140933</v>
      </c>
      <c r="BI151" s="16">
        <v>140933</v>
      </c>
      <c r="BJ151" s="17">
        <v>82.29</v>
      </c>
      <c r="BK151" s="14">
        <v>1850</v>
      </c>
      <c r="BL151" s="16">
        <v>152237</v>
      </c>
      <c r="BM151" s="16">
        <v>150079</v>
      </c>
      <c r="BN151" s="16">
        <v>152237</v>
      </c>
      <c r="BO151" s="16">
        <v>0</v>
      </c>
      <c r="BP151" s="16">
        <v>152237</v>
      </c>
      <c r="BQ151" s="16">
        <v>152237</v>
      </c>
      <c r="BR151" s="17">
        <v>368.53</v>
      </c>
      <c r="BS151" s="14">
        <v>1850</v>
      </c>
      <c r="BT151" s="16">
        <v>681781</v>
      </c>
      <c r="BU151" s="16">
        <v>671734</v>
      </c>
      <c r="BV151" s="16">
        <v>681781</v>
      </c>
      <c r="BW151" s="16">
        <v>0</v>
      </c>
      <c r="BX151" s="16">
        <v>681781</v>
      </c>
      <c r="BY151" s="16">
        <v>681781</v>
      </c>
      <c r="BZ151" s="17">
        <v>331.3</v>
      </c>
      <c r="CA151" s="17">
        <v>2187.46</v>
      </c>
      <c r="CB151" s="16">
        <v>724705</v>
      </c>
      <c r="CC151" s="16">
        <v>719143</v>
      </c>
      <c r="CD151" s="16">
        <v>0</v>
      </c>
      <c r="CE151" s="16">
        <v>719143</v>
      </c>
      <c r="CF151" s="16">
        <v>724705</v>
      </c>
      <c r="CG151" s="16">
        <v>0</v>
      </c>
      <c r="CH151" s="14">
        <v>1850</v>
      </c>
      <c r="CI151" s="16">
        <v>58</v>
      </c>
      <c r="CJ151" s="14">
        <v>0</v>
      </c>
      <c r="CK151" s="16">
        <v>1908</v>
      </c>
      <c r="CL151" s="17">
        <v>62.14</v>
      </c>
      <c r="CM151" s="16">
        <v>118563</v>
      </c>
      <c r="CN151" s="16">
        <v>1908</v>
      </c>
      <c r="CO151" s="17">
        <v>68.3</v>
      </c>
      <c r="CP151" s="16">
        <v>130316</v>
      </c>
      <c r="CQ151" s="17">
        <v>5.13</v>
      </c>
      <c r="CR151" s="17">
        <v>331.3</v>
      </c>
      <c r="CS151" s="16">
        <v>1700</v>
      </c>
      <c r="CT151" s="17">
        <v>33.299999999999997</v>
      </c>
      <c r="CU151" s="17">
        <v>2187.46</v>
      </c>
      <c r="CV151" s="16">
        <v>72842</v>
      </c>
      <c r="CW151" s="16">
        <v>72232</v>
      </c>
      <c r="CX151" s="16">
        <v>72842</v>
      </c>
      <c r="CY151" s="16">
        <v>0</v>
      </c>
      <c r="CZ151" s="16">
        <v>72842</v>
      </c>
      <c r="DA151" s="16">
        <v>72842</v>
      </c>
      <c r="DB151" s="17">
        <v>3.65</v>
      </c>
      <c r="DC151" s="17">
        <v>2187.46</v>
      </c>
      <c r="DD151" s="16">
        <v>7984</v>
      </c>
      <c r="DE151" s="16">
        <v>7894</v>
      </c>
      <c r="DF151" s="16">
        <v>7984</v>
      </c>
      <c r="DG151" s="16">
        <v>0</v>
      </c>
      <c r="DH151" s="16">
        <v>7984</v>
      </c>
      <c r="DI151" s="16">
        <v>7984</v>
      </c>
      <c r="DJ151" s="16">
        <v>14124750</v>
      </c>
      <c r="DK151" s="16">
        <v>0</v>
      </c>
      <c r="DL151" s="16">
        <v>212772</v>
      </c>
      <c r="DM151" s="16">
        <v>2576507</v>
      </c>
      <c r="DN151" s="16">
        <v>1191900</v>
      </c>
      <c r="DO151" s="16">
        <v>140933</v>
      </c>
      <c r="DP151" s="16">
        <v>152237</v>
      </c>
      <c r="DQ151" s="16">
        <v>681781</v>
      </c>
      <c r="DR151" s="16">
        <v>724705</v>
      </c>
      <c r="DS151" s="16">
        <v>0</v>
      </c>
      <c r="DT151" s="16">
        <v>118563</v>
      </c>
      <c r="DU151" s="16">
        <v>130316</v>
      </c>
      <c r="DV151" s="16">
        <v>1700</v>
      </c>
      <c r="DW151" s="16">
        <v>72842</v>
      </c>
      <c r="DX151" s="16">
        <v>7984</v>
      </c>
      <c r="DY151" s="16">
        <v>137240</v>
      </c>
      <c r="DZ151" s="16">
        <v>685703</v>
      </c>
      <c r="EA151" s="16">
        <v>-14381</v>
      </c>
      <c r="EB151" s="16">
        <v>20671072</v>
      </c>
      <c r="EC151" s="16">
        <v>400722138</v>
      </c>
      <c r="ED151" s="18">
        <v>5.4</v>
      </c>
      <c r="EE151" s="16">
        <v>2163900</v>
      </c>
      <c r="EF151" s="16">
        <v>280725</v>
      </c>
      <c r="EG151" s="16">
        <v>300298</v>
      </c>
      <c r="EH151" s="16">
        <v>-19573</v>
      </c>
      <c r="EI151" s="16">
        <v>2163900</v>
      </c>
      <c r="EJ151" s="16">
        <v>2144327</v>
      </c>
      <c r="EK151" s="16">
        <v>151741675</v>
      </c>
      <c r="EL151" s="16">
        <v>136553400</v>
      </c>
      <c r="EM151" s="16">
        <v>15188275</v>
      </c>
      <c r="EN151" s="18">
        <v>5.4</v>
      </c>
      <c r="EO151" s="16">
        <v>82017</v>
      </c>
      <c r="EP151" s="16">
        <v>0</v>
      </c>
      <c r="EQ151" s="16">
        <v>0</v>
      </c>
      <c r="ER151" s="16">
        <v>0</v>
      </c>
      <c r="ES151" s="16">
        <v>82017</v>
      </c>
      <c r="ET151" s="16">
        <v>82017</v>
      </c>
      <c r="EU151" s="16">
        <v>2144327</v>
      </c>
      <c r="EV151" s="16">
        <v>2226344</v>
      </c>
      <c r="EW151" s="16">
        <v>6749</v>
      </c>
      <c r="EX151" s="15">
        <v>1877.8679999999999</v>
      </c>
      <c r="EY151" s="16">
        <v>12673731</v>
      </c>
      <c r="EZ151" s="16">
        <v>6749</v>
      </c>
      <c r="FA151" s="17">
        <v>337.46</v>
      </c>
      <c r="FB151" s="16">
        <v>2277518</v>
      </c>
      <c r="FC151" s="16">
        <v>264</v>
      </c>
      <c r="FD151" s="17">
        <v>2192.59</v>
      </c>
      <c r="FE151" s="16">
        <v>578844</v>
      </c>
      <c r="FF151" s="16">
        <v>72842</v>
      </c>
      <c r="FG151" s="16">
        <v>7984</v>
      </c>
      <c r="FH151" s="16">
        <v>659670</v>
      </c>
      <c r="FI151" s="16">
        <v>12673731</v>
      </c>
      <c r="FJ151" s="16">
        <v>2277518</v>
      </c>
      <c r="FK151" s="16">
        <v>-12713</v>
      </c>
      <c r="FL151" s="16">
        <v>1191900</v>
      </c>
      <c r="FM151" s="16">
        <v>140933</v>
      </c>
      <c r="FN151" s="16">
        <v>152237</v>
      </c>
      <c r="FO151" s="16">
        <v>681781</v>
      </c>
      <c r="FP151" s="16">
        <v>17765057</v>
      </c>
      <c r="FQ151" s="16">
        <v>2226344</v>
      </c>
      <c r="FR151" s="16">
        <v>15538713</v>
      </c>
      <c r="FS151" s="15">
        <v>2215.328</v>
      </c>
      <c r="FT151" s="16">
        <v>300</v>
      </c>
      <c r="FU151" s="16">
        <v>664598</v>
      </c>
      <c r="FV151" s="16">
        <v>15538713</v>
      </c>
      <c r="FW151" s="16">
        <v>0</v>
      </c>
      <c r="FX151" s="14">
        <v>46.5</v>
      </c>
      <c r="FY151" s="16">
        <v>7635</v>
      </c>
      <c r="FZ151" s="16">
        <v>355028</v>
      </c>
      <c r="GA151" s="14">
        <v>0</v>
      </c>
      <c r="GB151" s="16">
        <v>7413</v>
      </c>
      <c r="GC151" s="16">
        <v>0</v>
      </c>
      <c r="GD151" s="16">
        <v>355028</v>
      </c>
      <c r="GE151" s="16">
        <v>355028</v>
      </c>
      <c r="GF151" s="16">
        <v>20671072</v>
      </c>
      <c r="GG151" s="16">
        <v>17765057</v>
      </c>
      <c r="GH151" s="16">
        <v>0</v>
      </c>
      <c r="GI151" s="16">
        <v>2906015</v>
      </c>
      <c r="GJ151" s="16">
        <v>400722138</v>
      </c>
      <c r="GK151" s="16">
        <v>416279918</v>
      </c>
      <c r="GL151" s="16">
        <v>0</v>
      </c>
      <c r="GM151" s="16">
        <v>416279918</v>
      </c>
      <c r="GN151" s="18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886</v>
      </c>
      <c r="GU151" s="16">
        <v>685</v>
      </c>
      <c r="GV151" s="16">
        <v>201</v>
      </c>
      <c r="GW151" s="15">
        <v>2215.328</v>
      </c>
      <c r="GX151" s="16">
        <v>445281</v>
      </c>
      <c r="GY151" s="15">
        <v>2215.328</v>
      </c>
      <c r="GZ151" s="16">
        <v>10</v>
      </c>
      <c r="HA151" s="16">
        <v>22153</v>
      </c>
      <c r="HB151" s="15">
        <v>2215.328</v>
      </c>
      <c r="HC151" s="16">
        <v>7635</v>
      </c>
      <c r="HD151" s="15">
        <v>0.11600000000000001</v>
      </c>
      <c r="HE151" s="16">
        <v>1962781</v>
      </c>
      <c r="HF151" s="16">
        <v>445281</v>
      </c>
      <c r="HG151" s="16">
        <v>22153</v>
      </c>
      <c r="HH151" s="16">
        <v>1495347</v>
      </c>
      <c r="HI151" s="16">
        <v>400722138</v>
      </c>
      <c r="HJ151" s="18">
        <v>3.73163</v>
      </c>
      <c r="HK151" s="18">
        <v>1.9617800000000001</v>
      </c>
      <c r="HL151" s="18">
        <v>1.7698499999999999</v>
      </c>
      <c r="HM151" s="16">
        <v>400722138</v>
      </c>
      <c r="HN151" s="16">
        <v>709218</v>
      </c>
      <c r="HO151" s="16">
        <v>7635</v>
      </c>
      <c r="HP151" s="17">
        <v>0</v>
      </c>
      <c r="HQ151" s="16">
        <v>0</v>
      </c>
      <c r="HR151" s="15">
        <v>2215.328</v>
      </c>
      <c r="HS151" s="16">
        <v>0</v>
      </c>
      <c r="HT151" s="16">
        <v>2906015</v>
      </c>
      <c r="HU151" s="16">
        <v>0</v>
      </c>
      <c r="HV151" s="16">
        <v>2270</v>
      </c>
      <c r="HW151" s="16">
        <v>0</v>
      </c>
      <c r="HX151" s="16">
        <v>137240</v>
      </c>
      <c r="HY151" s="16">
        <v>445281</v>
      </c>
      <c r="HZ151" s="16">
        <v>22153</v>
      </c>
      <c r="IA151" s="16">
        <v>709218</v>
      </c>
      <c r="IB151" s="16">
        <v>0</v>
      </c>
      <c r="IC151" s="16">
        <v>1864333</v>
      </c>
      <c r="ID151" s="16">
        <v>15538713</v>
      </c>
      <c r="IE151" s="16">
        <v>0</v>
      </c>
      <c r="IF151" s="16">
        <v>0</v>
      </c>
      <c r="IG151" s="16">
        <v>2270</v>
      </c>
      <c r="IH151" s="16">
        <v>0</v>
      </c>
      <c r="II151" s="16">
        <v>137240</v>
      </c>
      <c r="IJ151" s="16">
        <v>445281</v>
      </c>
      <c r="IK151" s="16">
        <v>22153</v>
      </c>
      <c r="IL151" s="16">
        <v>709218</v>
      </c>
      <c r="IM151" s="16">
        <v>0</v>
      </c>
      <c r="IN151" s="16">
        <v>0</v>
      </c>
      <c r="IO151" s="16">
        <v>355028</v>
      </c>
      <c r="IP151" s="16">
        <v>16935423</v>
      </c>
      <c r="IQ151" s="16">
        <v>14124750</v>
      </c>
      <c r="IR151" s="16">
        <v>0</v>
      </c>
      <c r="IS151" s="16">
        <v>14124750</v>
      </c>
      <c r="IT151" s="19">
        <v>0.1</v>
      </c>
      <c r="IU151" s="16">
        <v>1412475</v>
      </c>
      <c r="IV151" s="16">
        <v>400722138</v>
      </c>
      <c r="IW151" s="14">
        <v>1850</v>
      </c>
      <c r="IX151" s="16">
        <v>216607</v>
      </c>
      <c r="IY151" s="16">
        <v>416026</v>
      </c>
      <c r="IZ151" s="16">
        <v>216607</v>
      </c>
      <c r="JA151" s="17">
        <v>0.25</v>
      </c>
      <c r="JB151" s="19">
        <v>0.48020000000000002</v>
      </c>
      <c r="JC151" s="16">
        <v>1412475</v>
      </c>
      <c r="JD151" s="16">
        <v>678270</v>
      </c>
      <c r="JE151" s="17">
        <v>0</v>
      </c>
      <c r="JF151" s="16">
        <v>8935594</v>
      </c>
      <c r="JG151" s="16">
        <v>0</v>
      </c>
      <c r="JH151" s="16">
        <v>1412475</v>
      </c>
      <c r="JI151" s="16">
        <v>678270</v>
      </c>
      <c r="JJ151" s="16">
        <v>0</v>
      </c>
      <c r="JK151" s="16">
        <v>734205</v>
      </c>
      <c r="JL151" s="16">
        <v>678270</v>
      </c>
      <c r="JM151" s="18">
        <v>0</v>
      </c>
      <c r="JN151" s="16">
        <v>0</v>
      </c>
      <c r="JO151" s="16">
        <v>0</v>
      </c>
      <c r="JP151" s="16">
        <v>734205</v>
      </c>
      <c r="JQ151" s="16">
        <v>734205</v>
      </c>
      <c r="JR151" s="16">
        <v>14124750</v>
      </c>
      <c r="JS151" s="19">
        <v>0</v>
      </c>
      <c r="JT151" s="16">
        <v>0</v>
      </c>
      <c r="JU151" s="17">
        <v>0</v>
      </c>
      <c r="JV151" s="16">
        <v>8935594</v>
      </c>
      <c r="JW151" s="16">
        <v>0</v>
      </c>
      <c r="JX151" s="16">
        <v>0</v>
      </c>
      <c r="JY151" s="16">
        <v>0</v>
      </c>
      <c r="JZ151" s="16">
        <v>0</v>
      </c>
      <c r="KA151" s="16">
        <v>242589</v>
      </c>
      <c r="KB151" s="16">
        <v>259503</v>
      </c>
      <c r="KC151" s="16">
        <v>-16914</v>
      </c>
      <c r="KD151" s="16">
        <v>1864333</v>
      </c>
      <c r="KE151" s="16">
        <v>-16914</v>
      </c>
      <c r="KF151" s="16">
        <v>1881247</v>
      </c>
      <c r="KG151" s="16">
        <v>-19573</v>
      </c>
      <c r="KH151" s="16">
        <v>-16914</v>
      </c>
      <c r="KI151" s="16">
        <v>-36487</v>
      </c>
      <c r="KJ151" s="16">
        <v>2163900</v>
      </c>
      <c r="KK151" s="16">
        <v>1881247</v>
      </c>
      <c r="KL151" s="18">
        <v>4045147</v>
      </c>
      <c r="KM151" s="16">
        <v>734205</v>
      </c>
      <c r="KN151" s="16">
        <v>0</v>
      </c>
      <c r="KO151" s="16">
        <v>0</v>
      </c>
      <c r="KP151" s="16">
        <v>0</v>
      </c>
      <c r="KQ151" s="16">
        <v>4779352</v>
      </c>
      <c r="KR151" s="16">
        <v>0</v>
      </c>
      <c r="KS151" s="16">
        <v>0</v>
      </c>
      <c r="KT151" s="16">
        <v>0</v>
      </c>
      <c r="KU151" s="16">
        <v>4779352</v>
      </c>
      <c r="KV151" s="16">
        <v>734205</v>
      </c>
      <c r="KW151" s="16">
        <v>4045147</v>
      </c>
      <c r="KX151" s="16">
        <v>400722138</v>
      </c>
      <c r="KY151" s="16">
        <v>10.09464</v>
      </c>
      <c r="KZ151" s="16">
        <v>734205</v>
      </c>
      <c r="LA151" s="16">
        <v>429062406</v>
      </c>
      <c r="LB151" s="16">
        <v>1.7111799999999999</v>
      </c>
      <c r="LC151" s="16">
        <v>10.09464</v>
      </c>
      <c r="LD151" s="16">
        <v>11.805820000000001</v>
      </c>
      <c r="LE151" s="16">
        <v>724705</v>
      </c>
      <c r="LF151" s="16">
        <v>0</v>
      </c>
      <c r="LG151" s="16">
        <v>118563</v>
      </c>
      <c r="LH151" s="16">
        <v>130316</v>
      </c>
      <c r="LI151" s="16">
        <v>1700</v>
      </c>
      <c r="LJ151" s="16">
        <v>72842</v>
      </c>
      <c r="LK151" s="16">
        <v>7984</v>
      </c>
      <c r="LL151" s="16">
        <v>137240</v>
      </c>
      <c r="LM151" s="16">
        <v>918870</v>
      </c>
      <c r="LN151" s="16">
        <v>16935423</v>
      </c>
      <c r="LO151" s="18">
        <v>918870</v>
      </c>
      <c r="LP151" s="16">
        <v>16016553</v>
      </c>
      <c r="LQ151" s="16">
        <v>20671072</v>
      </c>
      <c r="LR151" s="18">
        <v>0</v>
      </c>
      <c r="LS151" s="18">
        <v>0</v>
      </c>
      <c r="LT151" s="18">
        <v>734205</v>
      </c>
      <c r="LU151" s="16">
        <v>0</v>
      </c>
      <c r="LV151" s="16">
        <v>355028</v>
      </c>
      <c r="LW151" s="16">
        <v>0</v>
      </c>
      <c r="LX151" s="16">
        <v>0</v>
      </c>
      <c r="LY151" s="16">
        <v>0</v>
      </c>
      <c r="LZ151" s="16">
        <v>0</v>
      </c>
      <c r="MA151" s="16">
        <v>0</v>
      </c>
      <c r="MB151" s="16">
        <v>4779352</v>
      </c>
      <c r="MC151" s="16">
        <v>355028</v>
      </c>
      <c r="MD151" s="16">
        <v>0</v>
      </c>
      <c r="ME151" s="16">
        <v>0</v>
      </c>
      <c r="MF151" s="16">
        <v>0</v>
      </c>
      <c r="MG151" s="16">
        <v>82017</v>
      </c>
      <c r="MH151" s="16">
        <v>-36487</v>
      </c>
      <c r="MI151" s="16">
        <v>0</v>
      </c>
      <c r="MJ151" s="16">
        <v>5179910</v>
      </c>
      <c r="MK151" s="16">
        <v>429062406</v>
      </c>
      <c r="ML151" s="16">
        <v>1.34</v>
      </c>
      <c r="MM151" s="16">
        <v>574944</v>
      </c>
      <c r="MN151" s="16">
        <v>0</v>
      </c>
      <c r="MO151" s="16">
        <v>8935594</v>
      </c>
      <c r="MP151" s="16">
        <v>0</v>
      </c>
      <c r="MQ151" s="16">
        <v>574944</v>
      </c>
      <c r="MR151" s="16">
        <v>0</v>
      </c>
      <c r="MS151" s="16">
        <v>574944</v>
      </c>
      <c r="MT151" s="17">
        <v>0</v>
      </c>
      <c r="MU151" s="17">
        <v>0</v>
      </c>
      <c r="MV151" s="17">
        <v>0</v>
      </c>
      <c r="MW151" s="17">
        <v>0</v>
      </c>
      <c r="MX151" s="17">
        <v>0</v>
      </c>
      <c r="MY151" s="17">
        <v>0</v>
      </c>
      <c r="MZ151" s="16">
        <v>0</v>
      </c>
      <c r="NA151" s="16">
        <v>0</v>
      </c>
      <c r="NB151" s="18">
        <v>0</v>
      </c>
      <c r="NC151" s="16">
        <v>0</v>
      </c>
      <c r="ND151" s="17">
        <v>0</v>
      </c>
      <c r="NE151" s="16">
        <v>600000</v>
      </c>
      <c r="NF151" s="16">
        <v>0</v>
      </c>
      <c r="NG151" s="16">
        <v>141591</v>
      </c>
      <c r="NH151" s="16">
        <v>0</v>
      </c>
      <c r="NI151" s="16">
        <v>0</v>
      </c>
      <c r="NJ151" s="17">
        <v>0</v>
      </c>
      <c r="NK151" s="17">
        <v>0</v>
      </c>
    </row>
    <row r="152" spans="1:375" x14ac:dyDescent="0.55000000000000004">
      <c r="A152" s="13" t="s">
        <v>1189</v>
      </c>
      <c r="B152" s="13" t="s">
        <v>1275</v>
      </c>
      <c r="C152" s="13" t="s">
        <v>293</v>
      </c>
      <c r="D152" s="13" t="s">
        <v>294</v>
      </c>
      <c r="E152" s="14">
        <v>360.7</v>
      </c>
      <c r="F152" s="15">
        <v>1</v>
      </c>
      <c r="G152" s="16">
        <v>7422</v>
      </c>
      <c r="H152" s="16">
        <v>7422</v>
      </c>
      <c r="I152" s="16">
        <v>6553</v>
      </c>
      <c r="J152" s="15">
        <v>1</v>
      </c>
      <c r="K152" s="16">
        <v>6553</v>
      </c>
      <c r="L152" s="16">
        <v>7422</v>
      </c>
      <c r="M152" s="16">
        <v>222</v>
      </c>
      <c r="N152" s="16">
        <v>7644</v>
      </c>
      <c r="O152" s="17">
        <v>677.96</v>
      </c>
      <c r="P152" s="17">
        <v>41.83</v>
      </c>
      <c r="Q152" s="14">
        <v>360.7</v>
      </c>
      <c r="R152" s="17">
        <v>402.53</v>
      </c>
      <c r="S152" s="17">
        <v>0.94</v>
      </c>
      <c r="T152" s="17">
        <v>403.47</v>
      </c>
      <c r="U152" s="15">
        <v>20.18</v>
      </c>
      <c r="V152" s="15">
        <v>1.6719999999999999</v>
      </c>
      <c r="W152" s="15">
        <f>Data_AidAndLevy4[[#This Row],[L310]]*Data_AidAndLevy4[[#This Row],[L203]]</f>
        <v>12780.768</v>
      </c>
      <c r="X152" s="17">
        <v>0</v>
      </c>
      <c r="Y152" s="17">
        <f>Data_AidAndLevy4[[#This Row],[L311]]*Data_AidAndLevy4[[#This Row],[L203]]</f>
        <v>0</v>
      </c>
      <c r="Z152" s="15">
        <v>0</v>
      </c>
      <c r="AA152" s="15">
        <v>21.852</v>
      </c>
      <c r="AB152" s="17">
        <v>402.53</v>
      </c>
      <c r="AC152" s="15">
        <v>424.38200000000001</v>
      </c>
      <c r="AD152" s="17">
        <v>41.83</v>
      </c>
      <c r="AE152" s="15">
        <v>382.55200000000002</v>
      </c>
      <c r="AF152" s="16">
        <v>7644</v>
      </c>
      <c r="AG152" s="14">
        <v>360.7</v>
      </c>
      <c r="AH152" s="16">
        <v>2757191</v>
      </c>
      <c r="AI152" s="16">
        <v>2573207</v>
      </c>
      <c r="AJ152" s="17">
        <v>1.01</v>
      </c>
      <c r="AK152" s="16">
        <v>2598939</v>
      </c>
      <c r="AL152" s="16">
        <v>2757191</v>
      </c>
      <c r="AM152" s="16">
        <v>0</v>
      </c>
      <c r="AN152" s="16">
        <v>7644</v>
      </c>
      <c r="AO152" s="15">
        <v>21.852</v>
      </c>
      <c r="AP152" s="16">
        <v>167037</v>
      </c>
      <c r="AQ152" s="16">
        <v>7644</v>
      </c>
      <c r="AR152" s="17">
        <v>41.83</v>
      </c>
      <c r="AS152" s="16">
        <v>319749</v>
      </c>
      <c r="AT152" s="17">
        <v>697.03</v>
      </c>
      <c r="AU152" s="14">
        <v>360.7</v>
      </c>
      <c r="AV152" s="16">
        <v>251419</v>
      </c>
      <c r="AW152" s="16">
        <v>235049</v>
      </c>
      <c r="AX152" s="16">
        <v>251419</v>
      </c>
      <c r="AY152" s="16">
        <v>0</v>
      </c>
      <c r="AZ152" s="16">
        <v>251419</v>
      </c>
      <c r="BA152" s="16">
        <v>251419</v>
      </c>
      <c r="BB152" s="17">
        <v>73.650000000000006</v>
      </c>
      <c r="BC152" s="14">
        <v>360.7</v>
      </c>
      <c r="BD152" s="16">
        <v>26566</v>
      </c>
      <c r="BE152" s="16">
        <v>24786</v>
      </c>
      <c r="BF152" s="16">
        <v>26566</v>
      </c>
      <c r="BG152" s="16">
        <v>0</v>
      </c>
      <c r="BH152" s="16">
        <v>26566</v>
      </c>
      <c r="BI152" s="16">
        <v>26566</v>
      </c>
      <c r="BJ152" s="17">
        <v>69.180000000000007</v>
      </c>
      <c r="BK152" s="14">
        <v>360.7</v>
      </c>
      <c r="BL152" s="16">
        <v>24953</v>
      </c>
      <c r="BM152" s="16">
        <v>23170</v>
      </c>
      <c r="BN152" s="16">
        <v>24953</v>
      </c>
      <c r="BO152" s="16">
        <v>0</v>
      </c>
      <c r="BP152" s="16">
        <v>24953</v>
      </c>
      <c r="BQ152" s="16">
        <v>24953</v>
      </c>
      <c r="BR152" s="17">
        <v>368.53</v>
      </c>
      <c r="BS152" s="14">
        <v>360.7</v>
      </c>
      <c r="BT152" s="16">
        <v>132929</v>
      </c>
      <c r="BU152" s="16">
        <v>124049</v>
      </c>
      <c r="BV152" s="16">
        <v>132929</v>
      </c>
      <c r="BW152" s="16">
        <v>0</v>
      </c>
      <c r="BX152" s="16">
        <v>132929</v>
      </c>
      <c r="BY152" s="16">
        <v>132929</v>
      </c>
      <c r="BZ152" s="17">
        <v>331.3</v>
      </c>
      <c r="CA152" s="17">
        <v>402.53</v>
      </c>
      <c r="CB152" s="16">
        <v>133358</v>
      </c>
      <c r="CC152" s="16">
        <v>127992</v>
      </c>
      <c r="CD152" s="16">
        <v>0</v>
      </c>
      <c r="CE152" s="16">
        <v>127992</v>
      </c>
      <c r="CF152" s="16">
        <v>133358</v>
      </c>
      <c r="CG152" s="16">
        <v>0</v>
      </c>
      <c r="CH152" s="14">
        <v>360.7</v>
      </c>
      <c r="CI152" s="16">
        <v>2</v>
      </c>
      <c r="CJ152" s="14">
        <v>0</v>
      </c>
      <c r="CK152" s="16">
        <v>363</v>
      </c>
      <c r="CL152" s="17">
        <v>62.14</v>
      </c>
      <c r="CM152" s="16">
        <v>22557</v>
      </c>
      <c r="CN152" s="16">
        <v>363</v>
      </c>
      <c r="CO152" s="17">
        <v>68.3</v>
      </c>
      <c r="CP152" s="16">
        <v>24793</v>
      </c>
      <c r="CQ152" s="17">
        <v>0.94</v>
      </c>
      <c r="CR152" s="17">
        <v>331.3</v>
      </c>
      <c r="CS152" s="16">
        <v>311</v>
      </c>
      <c r="CT152" s="17">
        <v>33.299999999999997</v>
      </c>
      <c r="CU152" s="17">
        <v>402.53</v>
      </c>
      <c r="CV152" s="16">
        <v>13404</v>
      </c>
      <c r="CW152" s="16">
        <v>12856</v>
      </c>
      <c r="CX152" s="16">
        <v>13404</v>
      </c>
      <c r="CY152" s="16">
        <v>0</v>
      </c>
      <c r="CZ152" s="16">
        <v>13404</v>
      </c>
      <c r="DA152" s="16">
        <v>13404</v>
      </c>
      <c r="DB152" s="17">
        <v>3.65</v>
      </c>
      <c r="DC152" s="17">
        <v>402.53</v>
      </c>
      <c r="DD152" s="16">
        <v>1469</v>
      </c>
      <c r="DE152" s="16">
        <v>1405</v>
      </c>
      <c r="DF152" s="16">
        <v>1469</v>
      </c>
      <c r="DG152" s="16">
        <v>0</v>
      </c>
      <c r="DH152" s="16">
        <v>1469</v>
      </c>
      <c r="DI152" s="16">
        <v>1469</v>
      </c>
      <c r="DJ152" s="16">
        <v>2757191</v>
      </c>
      <c r="DK152" s="16">
        <v>0</v>
      </c>
      <c r="DL152" s="16">
        <v>167037</v>
      </c>
      <c r="DM152" s="16">
        <v>319749</v>
      </c>
      <c r="DN152" s="16">
        <v>251419</v>
      </c>
      <c r="DO152" s="16">
        <v>26566</v>
      </c>
      <c r="DP152" s="16">
        <v>24953</v>
      </c>
      <c r="DQ152" s="16">
        <v>132929</v>
      </c>
      <c r="DR152" s="16">
        <v>133358</v>
      </c>
      <c r="DS152" s="16">
        <v>0</v>
      </c>
      <c r="DT152" s="16">
        <v>22557</v>
      </c>
      <c r="DU152" s="16">
        <v>24793</v>
      </c>
      <c r="DV152" s="16">
        <v>311</v>
      </c>
      <c r="DW152" s="16">
        <v>13404</v>
      </c>
      <c r="DX152" s="16">
        <v>1469</v>
      </c>
      <c r="DY152" s="16">
        <v>23360</v>
      </c>
      <c r="DZ152" s="16">
        <v>68992</v>
      </c>
      <c r="EA152" s="16">
        <v>7422</v>
      </c>
      <c r="EB152" s="16">
        <v>3928790</v>
      </c>
      <c r="EC152" s="16">
        <v>207809089</v>
      </c>
      <c r="ED152" s="18">
        <v>5.4</v>
      </c>
      <c r="EE152" s="16">
        <v>1122169</v>
      </c>
      <c r="EF152" s="16">
        <v>23063</v>
      </c>
      <c r="EG152" s="16">
        <v>22947</v>
      </c>
      <c r="EH152" s="16">
        <v>116</v>
      </c>
      <c r="EI152" s="16">
        <v>1122169</v>
      </c>
      <c r="EJ152" s="16">
        <v>1122285</v>
      </c>
      <c r="EK152" s="16">
        <v>10930452</v>
      </c>
      <c r="EL152" s="16">
        <v>8453602</v>
      </c>
      <c r="EM152" s="16">
        <v>2476850</v>
      </c>
      <c r="EN152" s="18">
        <v>5.4</v>
      </c>
      <c r="EO152" s="16">
        <v>13375</v>
      </c>
      <c r="EP152" s="16">
        <v>0</v>
      </c>
      <c r="EQ152" s="16">
        <v>0</v>
      </c>
      <c r="ER152" s="16">
        <v>0</v>
      </c>
      <c r="ES152" s="16">
        <v>13375</v>
      </c>
      <c r="ET152" s="16">
        <v>13375</v>
      </c>
      <c r="EU152" s="16">
        <v>1122285</v>
      </c>
      <c r="EV152" s="16">
        <v>1135660</v>
      </c>
      <c r="EW152" s="16">
        <v>6749</v>
      </c>
      <c r="EX152" s="15">
        <v>382.55200000000002</v>
      </c>
      <c r="EY152" s="16">
        <v>2581843</v>
      </c>
      <c r="EZ152" s="16">
        <v>6749</v>
      </c>
      <c r="FA152" s="17">
        <v>41.83</v>
      </c>
      <c r="FB152" s="16">
        <v>282311</v>
      </c>
      <c r="FC152" s="16">
        <v>264</v>
      </c>
      <c r="FD152" s="17">
        <v>403.47</v>
      </c>
      <c r="FE152" s="16">
        <v>106516</v>
      </c>
      <c r="FF152" s="16">
        <v>13404</v>
      </c>
      <c r="FG152" s="16">
        <v>1469</v>
      </c>
      <c r="FH152" s="16">
        <v>121389</v>
      </c>
      <c r="FI152" s="16">
        <v>2581843</v>
      </c>
      <c r="FJ152" s="16">
        <v>282311</v>
      </c>
      <c r="FK152" s="16">
        <v>6553</v>
      </c>
      <c r="FL152" s="16">
        <v>251419</v>
      </c>
      <c r="FM152" s="16">
        <v>26566</v>
      </c>
      <c r="FN152" s="16">
        <v>24953</v>
      </c>
      <c r="FO152" s="16">
        <v>132929</v>
      </c>
      <c r="FP152" s="16">
        <v>3427963</v>
      </c>
      <c r="FQ152" s="16">
        <v>1135660</v>
      </c>
      <c r="FR152" s="16">
        <v>2292303</v>
      </c>
      <c r="FS152" s="15">
        <v>424.38200000000001</v>
      </c>
      <c r="FT152" s="16">
        <v>300</v>
      </c>
      <c r="FU152" s="16">
        <v>127315</v>
      </c>
      <c r="FV152" s="16">
        <v>2292303</v>
      </c>
      <c r="FW152" s="16">
        <v>0</v>
      </c>
      <c r="FX152" s="14">
        <v>9.5</v>
      </c>
      <c r="FY152" s="16">
        <v>7635</v>
      </c>
      <c r="FZ152" s="16">
        <v>72533</v>
      </c>
      <c r="GA152" s="14">
        <v>0</v>
      </c>
      <c r="GB152" s="16">
        <v>7413</v>
      </c>
      <c r="GC152" s="16">
        <v>0</v>
      </c>
      <c r="GD152" s="16">
        <v>72533</v>
      </c>
      <c r="GE152" s="16">
        <v>72533</v>
      </c>
      <c r="GF152" s="16">
        <v>3928790</v>
      </c>
      <c r="GG152" s="16">
        <v>3427963</v>
      </c>
      <c r="GH152" s="16">
        <v>0</v>
      </c>
      <c r="GI152" s="16">
        <v>500827</v>
      </c>
      <c r="GJ152" s="16">
        <v>207809089</v>
      </c>
      <c r="GK152" s="16">
        <v>207132634</v>
      </c>
      <c r="GL152" s="16">
        <v>676455</v>
      </c>
      <c r="GM152" s="16">
        <v>207132634</v>
      </c>
      <c r="GN152" s="18">
        <v>3.3E-3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886</v>
      </c>
      <c r="GU152" s="16">
        <v>685</v>
      </c>
      <c r="GV152" s="16">
        <v>201</v>
      </c>
      <c r="GW152" s="15">
        <v>424.38200000000001</v>
      </c>
      <c r="GX152" s="16">
        <v>85301</v>
      </c>
      <c r="GY152" s="15">
        <v>424.38200000000001</v>
      </c>
      <c r="GZ152" s="16">
        <v>10</v>
      </c>
      <c r="HA152" s="16">
        <v>4244</v>
      </c>
      <c r="HB152" s="15">
        <v>424.38200000000001</v>
      </c>
      <c r="HC152" s="16">
        <v>7635</v>
      </c>
      <c r="HD152" s="15">
        <v>0.11600000000000001</v>
      </c>
      <c r="HE152" s="16">
        <v>376002</v>
      </c>
      <c r="HF152" s="16">
        <v>85301</v>
      </c>
      <c r="HG152" s="16">
        <v>4244</v>
      </c>
      <c r="HH152" s="16">
        <v>286457</v>
      </c>
      <c r="HI152" s="16">
        <v>207809089</v>
      </c>
      <c r="HJ152" s="18">
        <v>1.37846</v>
      </c>
      <c r="HK152" s="18">
        <v>1.9617800000000001</v>
      </c>
      <c r="HL152" s="18">
        <v>0</v>
      </c>
      <c r="HM152" s="16">
        <v>207809089</v>
      </c>
      <c r="HN152" s="16">
        <v>0</v>
      </c>
      <c r="HO152" s="16">
        <v>7635</v>
      </c>
      <c r="HP152" s="17">
        <v>0</v>
      </c>
      <c r="HQ152" s="16">
        <v>0</v>
      </c>
      <c r="HR152" s="15">
        <v>424.38200000000001</v>
      </c>
      <c r="HS152" s="16">
        <v>0</v>
      </c>
      <c r="HT152" s="16">
        <v>500827</v>
      </c>
      <c r="HU152" s="16">
        <v>0</v>
      </c>
      <c r="HV152" s="16">
        <v>0</v>
      </c>
      <c r="HW152" s="16">
        <v>0</v>
      </c>
      <c r="HX152" s="16">
        <v>23360</v>
      </c>
      <c r="HY152" s="16">
        <v>85301</v>
      </c>
      <c r="HZ152" s="16">
        <v>4244</v>
      </c>
      <c r="IA152" s="16">
        <v>0</v>
      </c>
      <c r="IB152" s="16">
        <v>0</v>
      </c>
      <c r="IC152" s="16">
        <v>434642</v>
      </c>
      <c r="ID152" s="16">
        <v>2292303</v>
      </c>
      <c r="IE152" s="16">
        <v>0</v>
      </c>
      <c r="IF152" s="16">
        <v>0</v>
      </c>
      <c r="IG152" s="16">
        <v>0</v>
      </c>
      <c r="IH152" s="16">
        <v>0</v>
      </c>
      <c r="II152" s="16">
        <v>23360</v>
      </c>
      <c r="IJ152" s="16">
        <v>85301</v>
      </c>
      <c r="IK152" s="16">
        <v>4244</v>
      </c>
      <c r="IL152" s="16">
        <v>0</v>
      </c>
      <c r="IM152" s="16">
        <v>0</v>
      </c>
      <c r="IN152" s="16">
        <v>0</v>
      </c>
      <c r="IO152" s="16">
        <v>72533</v>
      </c>
      <c r="IP152" s="16">
        <v>2431021</v>
      </c>
      <c r="IQ152" s="16">
        <v>2757191</v>
      </c>
      <c r="IR152" s="16">
        <v>0</v>
      </c>
      <c r="IS152" s="16">
        <v>2757191</v>
      </c>
      <c r="IT152" s="19">
        <v>0.1</v>
      </c>
      <c r="IU152" s="16">
        <v>275719</v>
      </c>
      <c r="IV152" s="16">
        <v>207809089</v>
      </c>
      <c r="IW152" s="14">
        <v>360.7</v>
      </c>
      <c r="IX152" s="16">
        <v>576127</v>
      </c>
      <c r="IY152" s="16">
        <v>416026</v>
      </c>
      <c r="IZ152" s="16">
        <v>576127</v>
      </c>
      <c r="JA152" s="17">
        <v>0.25</v>
      </c>
      <c r="JB152" s="19">
        <v>0.18049999999999999</v>
      </c>
      <c r="JC152" s="16">
        <v>275719</v>
      </c>
      <c r="JD152" s="16">
        <v>49767</v>
      </c>
      <c r="JE152" s="17">
        <v>0.03</v>
      </c>
      <c r="JF152" s="16">
        <v>2303216</v>
      </c>
      <c r="JG152" s="16">
        <v>69096</v>
      </c>
      <c r="JH152" s="16">
        <v>275719</v>
      </c>
      <c r="JI152" s="16">
        <v>49767</v>
      </c>
      <c r="JJ152" s="16">
        <v>69096</v>
      </c>
      <c r="JK152" s="16">
        <v>156856</v>
      </c>
      <c r="JL152" s="16">
        <v>49767</v>
      </c>
      <c r="JM152" s="18">
        <v>0</v>
      </c>
      <c r="JN152" s="16">
        <v>0</v>
      </c>
      <c r="JO152" s="16">
        <v>69096</v>
      </c>
      <c r="JP152" s="16">
        <v>156856</v>
      </c>
      <c r="JQ152" s="16">
        <v>225952</v>
      </c>
      <c r="JR152" s="16">
        <v>2757191</v>
      </c>
      <c r="JS152" s="19">
        <v>0</v>
      </c>
      <c r="JT152" s="16">
        <v>0</v>
      </c>
      <c r="JU152" s="17">
        <v>0</v>
      </c>
      <c r="JV152" s="16">
        <v>2303216</v>
      </c>
      <c r="JW152" s="16">
        <v>0</v>
      </c>
      <c r="JX152" s="16">
        <v>0</v>
      </c>
      <c r="JY152" s="16">
        <v>0</v>
      </c>
      <c r="JZ152" s="16">
        <v>0</v>
      </c>
      <c r="KA152" s="16">
        <v>8684</v>
      </c>
      <c r="KB152" s="16">
        <v>8640</v>
      </c>
      <c r="KC152" s="16">
        <v>44</v>
      </c>
      <c r="KD152" s="16">
        <v>434642</v>
      </c>
      <c r="KE152" s="16">
        <v>44</v>
      </c>
      <c r="KF152" s="16">
        <v>434598</v>
      </c>
      <c r="KG152" s="16">
        <v>116</v>
      </c>
      <c r="KH152" s="16">
        <v>44</v>
      </c>
      <c r="KI152" s="16">
        <v>160</v>
      </c>
      <c r="KJ152" s="16">
        <v>1122169</v>
      </c>
      <c r="KK152" s="16">
        <v>434598</v>
      </c>
      <c r="KL152" s="18">
        <v>1556767</v>
      </c>
      <c r="KM152" s="16">
        <v>156856</v>
      </c>
      <c r="KN152" s="16">
        <v>0</v>
      </c>
      <c r="KO152" s="16">
        <v>0</v>
      </c>
      <c r="KP152" s="16">
        <v>0</v>
      </c>
      <c r="KQ152" s="16">
        <v>1713623</v>
      </c>
      <c r="KR152" s="16">
        <v>128901</v>
      </c>
      <c r="KS152" s="16">
        <v>100000</v>
      </c>
      <c r="KT152" s="16">
        <v>0</v>
      </c>
      <c r="KU152" s="16">
        <v>1942524</v>
      </c>
      <c r="KV152" s="16">
        <v>156856</v>
      </c>
      <c r="KW152" s="16">
        <v>1785668</v>
      </c>
      <c r="KX152" s="16">
        <v>207809089</v>
      </c>
      <c r="KY152" s="16">
        <v>8.5928299999999993</v>
      </c>
      <c r="KZ152" s="16">
        <v>156856</v>
      </c>
      <c r="LA152" s="16">
        <v>207809089</v>
      </c>
      <c r="LB152" s="16">
        <v>0.75480999999999998</v>
      </c>
      <c r="LC152" s="16">
        <v>8.5928299999999993</v>
      </c>
      <c r="LD152" s="16">
        <v>9.3476400000000002</v>
      </c>
      <c r="LE152" s="16">
        <v>133358</v>
      </c>
      <c r="LF152" s="16">
        <v>0</v>
      </c>
      <c r="LG152" s="16">
        <v>22557</v>
      </c>
      <c r="LH152" s="16">
        <v>24793</v>
      </c>
      <c r="LI152" s="16">
        <v>311</v>
      </c>
      <c r="LJ152" s="16">
        <v>13404</v>
      </c>
      <c r="LK152" s="16">
        <v>1469</v>
      </c>
      <c r="LL152" s="16">
        <v>23360</v>
      </c>
      <c r="LM152" s="16">
        <v>172532</v>
      </c>
      <c r="LN152" s="16">
        <v>2431021</v>
      </c>
      <c r="LO152" s="18">
        <v>172532</v>
      </c>
      <c r="LP152" s="16">
        <v>2258489</v>
      </c>
      <c r="LQ152" s="16">
        <v>3928790</v>
      </c>
      <c r="LR152" s="18">
        <v>0</v>
      </c>
      <c r="LS152" s="18">
        <v>0</v>
      </c>
      <c r="LT152" s="18">
        <v>225952</v>
      </c>
      <c r="LU152" s="16">
        <v>0</v>
      </c>
      <c r="LV152" s="16">
        <v>72533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1713623</v>
      </c>
      <c r="MC152" s="16">
        <v>72533</v>
      </c>
      <c r="MD152" s="16">
        <v>0</v>
      </c>
      <c r="ME152" s="16">
        <v>69096</v>
      </c>
      <c r="MF152" s="16">
        <v>0</v>
      </c>
      <c r="MG152" s="16">
        <v>13375</v>
      </c>
      <c r="MH152" s="16">
        <v>160</v>
      </c>
      <c r="MI152" s="16">
        <v>0</v>
      </c>
      <c r="MJ152" s="16">
        <v>1868787</v>
      </c>
      <c r="MK152" s="16">
        <v>207809089</v>
      </c>
      <c r="ML152" s="16">
        <v>1.34</v>
      </c>
      <c r="MM152" s="16">
        <v>278464</v>
      </c>
      <c r="MN152" s="16">
        <v>0</v>
      </c>
      <c r="MO152" s="16">
        <v>2303216</v>
      </c>
      <c r="MP152" s="16">
        <v>0</v>
      </c>
      <c r="MQ152" s="16">
        <v>278464</v>
      </c>
      <c r="MR152" s="16">
        <v>0</v>
      </c>
      <c r="MS152" s="16">
        <v>278464</v>
      </c>
      <c r="MT152" s="17">
        <v>0.03</v>
      </c>
      <c r="MU152" s="17">
        <v>0</v>
      </c>
      <c r="MV152" s="17">
        <v>0</v>
      </c>
      <c r="MW152" s="17">
        <v>0</v>
      </c>
      <c r="MX152" s="17">
        <v>0</v>
      </c>
      <c r="MY152" s="17">
        <v>0.03</v>
      </c>
      <c r="MZ152" s="16">
        <v>69096</v>
      </c>
      <c r="NA152" s="16">
        <v>0</v>
      </c>
      <c r="NB152" s="18">
        <v>0</v>
      </c>
      <c r="NC152" s="16">
        <v>0</v>
      </c>
      <c r="ND152" s="17">
        <v>69096</v>
      </c>
      <c r="NE152" s="16">
        <v>200000</v>
      </c>
      <c r="NF152" s="16">
        <v>0</v>
      </c>
      <c r="NG152" s="16">
        <v>68577</v>
      </c>
      <c r="NH152" s="16">
        <v>0</v>
      </c>
      <c r="NI152" s="16">
        <v>0</v>
      </c>
      <c r="NJ152" s="17">
        <v>0</v>
      </c>
      <c r="NK152" s="17">
        <v>0</v>
      </c>
    </row>
    <row r="153" spans="1:375" x14ac:dyDescent="0.55000000000000004">
      <c r="A153" s="13" t="s">
        <v>1185</v>
      </c>
      <c r="B153" s="13" t="s">
        <v>1186</v>
      </c>
      <c r="C153" s="13" t="s">
        <v>295</v>
      </c>
      <c r="D153" s="13" t="s">
        <v>296</v>
      </c>
      <c r="E153" s="14">
        <v>471.1</v>
      </c>
      <c r="F153" s="15">
        <v>0</v>
      </c>
      <c r="G153" s="16">
        <v>7481</v>
      </c>
      <c r="H153" s="16">
        <v>0</v>
      </c>
      <c r="I153" s="16">
        <v>6553</v>
      </c>
      <c r="J153" s="15">
        <v>0</v>
      </c>
      <c r="K153" s="16">
        <v>0</v>
      </c>
      <c r="L153" s="16">
        <v>7481</v>
      </c>
      <c r="M153" s="16">
        <v>222</v>
      </c>
      <c r="N153" s="16">
        <v>7703</v>
      </c>
      <c r="O153" s="17">
        <v>675.12</v>
      </c>
      <c r="P153" s="17">
        <v>69.25</v>
      </c>
      <c r="Q153" s="14">
        <v>471.1</v>
      </c>
      <c r="R153" s="17">
        <v>540.35</v>
      </c>
      <c r="S153" s="17">
        <v>1.04</v>
      </c>
      <c r="T153" s="17">
        <v>541.39</v>
      </c>
      <c r="U153" s="15">
        <v>22.84</v>
      </c>
      <c r="V153" s="15">
        <v>2.1349999999999998</v>
      </c>
      <c r="W153" s="15">
        <f>Data_AidAndLevy4[[#This Row],[L310]]*Data_AidAndLevy4[[#This Row],[L203]]</f>
        <v>16445.904999999999</v>
      </c>
      <c r="X153" s="17">
        <v>0</v>
      </c>
      <c r="Y153" s="17">
        <f>Data_AidAndLevy4[[#This Row],[L311]]*Data_AidAndLevy4[[#This Row],[L203]]</f>
        <v>0</v>
      </c>
      <c r="Z153" s="15">
        <v>0</v>
      </c>
      <c r="AA153" s="15">
        <v>24.975000000000001</v>
      </c>
      <c r="AB153" s="17">
        <v>540.35</v>
      </c>
      <c r="AC153" s="15">
        <v>565.32500000000005</v>
      </c>
      <c r="AD153" s="17">
        <v>69.25</v>
      </c>
      <c r="AE153" s="15">
        <v>496.07499999999999</v>
      </c>
      <c r="AF153" s="16">
        <v>7703</v>
      </c>
      <c r="AG153" s="14">
        <v>471.1</v>
      </c>
      <c r="AH153" s="16">
        <v>3628883</v>
      </c>
      <c r="AI153" s="16">
        <v>3467444</v>
      </c>
      <c r="AJ153" s="17">
        <v>1.01</v>
      </c>
      <c r="AK153" s="16">
        <v>3502118</v>
      </c>
      <c r="AL153" s="16">
        <v>3628883</v>
      </c>
      <c r="AM153" s="16">
        <v>0</v>
      </c>
      <c r="AN153" s="16">
        <v>7703</v>
      </c>
      <c r="AO153" s="15">
        <v>24.975000000000001</v>
      </c>
      <c r="AP153" s="16">
        <v>192382</v>
      </c>
      <c r="AQ153" s="16">
        <v>7703</v>
      </c>
      <c r="AR153" s="17">
        <v>69.25</v>
      </c>
      <c r="AS153" s="16">
        <v>533433</v>
      </c>
      <c r="AT153" s="17">
        <v>694.19</v>
      </c>
      <c r="AU153" s="14">
        <v>471.1</v>
      </c>
      <c r="AV153" s="16">
        <v>327033</v>
      </c>
      <c r="AW153" s="16">
        <v>312918</v>
      </c>
      <c r="AX153" s="16">
        <v>327033</v>
      </c>
      <c r="AY153" s="16">
        <v>0</v>
      </c>
      <c r="AZ153" s="16">
        <v>327033</v>
      </c>
      <c r="BA153" s="16">
        <v>327033</v>
      </c>
      <c r="BB153" s="17">
        <v>80.27</v>
      </c>
      <c r="BC153" s="14">
        <v>471.1</v>
      </c>
      <c r="BD153" s="16">
        <v>37815</v>
      </c>
      <c r="BE153" s="16">
        <v>36204</v>
      </c>
      <c r="BF153" s="16">
        <v>37815</v>
      </c>
      <c r="BG153" s="16">
        <v>0</v>
      </c>
      <c r="BH153" s="16">
        <v>37815</v>
      </c>
      <c r="BI153" s="16">
        <v>37815</v>
      </c>
      <c r="BJ153" s="17">
        <v>87.51</v>
      </c>
      <c r="BK153" s="14">
        <v>471.1</v>
      </c>
      <c r="BL153" s="16">
        <v>41226</v>
      </c>
      <c r="BM153" s="16">
        <v>39472</v>
      </c>
      <c r="BN153" s="16">
        <v>41226</v>
      </c>
      <c r="BO153" s="16">
        <v>0</v>
      </c>
      <c r="BP153" s="16">
        <v>41226</v>
      </c>
      <c r="BQ153" s="16">
        <v>41226</v>
      </c>
      <c r="BR153" s="17">
        <v>368.53</v>
      </c>
      <c r="BS153" s="14">
        <v>471.1</v>
      </c>
      <c r="BT153" s="16">
        <v>173614</v>
      </c>
      <c r="BU153" s="16">
        <v>165840</v>
      </c>
      <c r="BV153" s="16">
        <v>173614</v>
      </c>
      <c r="BW153" s="16">
        <v>0</v>
      </c>
      <c r="BX153" s="16">
        <v>173614</v>
      </c>
      <c r="BY153" s="16">
        <v>173614</v>
      </c>
      <c r="BZ153" s="17">
        <v>340.52</v>
      </c>
      <c r="CA153" s="17">
        <v>540.35</v>
      </c>
      <c r="CB153" s="16">
        <v>184000</v>
      </c>
      <c r="CC153" s="16">
        <v>175797</v>
      </c>
      <c r="CD153" s="16">
        <v>0</v>
      </c>
      <c r="CE153" s="16">
        <v>175797</v>
      </c>
      <c r="CF153" s="16">
        <v>184000</v>
      </c>
      <c r="CG153" s="16">
        <v>0</v>
      </c>
      <c r="CH153" s="14">
        <v>471.1</v>
      </c>
      <c r="CI153" s="16">
        <v>8</v>
      </c>
      <c r="CJ153" s="14">
        <v>0</v>
      </c>
      <c r="CK153" s="16">
        <v>479</v>
      </c>
      <c r="CL153" s="17">
        <v>62.45</v>
      </c>
      <c r="CM153" s="16">
        <v>29914</v>
      </c>
      <c r="CN153" s="16">
        <v>479</v>
      </c>
      <c r="CO153" s="17">
        <v>69.930000000000007</v>
      </c>
      <c r="CP153" s="16">
        <v>33496</v>
      </c>
      <c r="CQ153" s="17">
        <v>1.04</v>
      </c>
      <c r="CR153" s="17">
        <v>340.52</v>
      </c>
      <c r="CS153" s="16">
        <v>354</v>
      </c>
      <c r="CT153" s="17">
        <v>34.31</v>
      </c>
      <c r="CU153" s="17">
        <v>540.35</v>
      </c>
      <c r="CV153" s="16">
        <v>18539</v>
      </c>
      <c r="CW153" s="16">
        <v>17702</v>
      </c>
      <c r="CX153" s="16">
        <v>18539</v>
      </c>
      <c r="CY153" s="16">
        <v>0</v>
      </c>
      <c r="CZ153" s="16">
        <v>18539</v>
      </c>
      <c r="DA153" s="16">
        <v>18539</v>
      </c>
      <c r="DB153" s="17">
        <v>4.09</v>
      </c>
      <c r="DC153" s="17">
        <v>540.35</v>
      </c>
      <c r="DD153" s="16">
        <v>2210</v>
      </c>
      <c r="DE153" s="16">
        <v>2110</v>
      </c>
      <c r="DF153" s="16">
        <v>2210</v>
      </c>
      <c r="DG153" s="16">
        <v>0</v>
      </c>
      <c r="DH153" s="16">
        <v>2210</v>
      </c>
      <c r="DI153" s="16">
        <v>2210</v>
      </c>
      <c r="DJ153" s="16">
        <v>3628883</v>
      </c>
      <c r="DK153" s="16">
        <v>0</v>
      </c>
      <c r="DL153" s="16">
        <v>192382</v>
      </c>
      <c r="DM153" s="16">
        <v>533433</v>
      </c>
      <c r="DN153" s="16">
        <v>327033</v>
      </c>
      <c r="DO153" s="16">
        <v>37815</v>
      </c>
      <c r="DP153" s="16">
        <v>41226</v>
      </c>
      <c r="DQ153" s="16">
        <v>173614</v>
      </c>
      <c r="DR153" s="16">
        <v>184000</v>
      </c>
      <c r="DS153" s="16">
        <v>0</v>
      </c>
      <c r="DT153" s="16">
        <v>29914</v>
      </c>
      <c r="DU153" s="16">
        <v>33496</v>
      </c>
      <c r="DV153" s="16">
        <v>354</v>
      </c>
      <c r="DW153" s="16">
        <v>18539</v>
      </c>
      <c r="DX153" s="16">
        <v>2210</v>
      </c>
      <c r="DY153" s="16">
        <v>28587</v>
      </c>
      <c r="DZ153" s="16">
        <v>97419</v>
      </c>
      <c r="EA153" s="16">
        <v>0</v>
      </c>
      <c r="EB153" s="16">
        <v>5271731</v>
      </c>
      <c r="EC153" s="16">
        <v>229106023</v>
      </c>
      <c r="ED153" s="18">
        <v>5.4</v>
      </c>
      <c r="EE153" s="16">
        <v>1237173</v>
      </c>
      <c r="EF153" s="16">
        <v>14224</v>
      </c>
      <c r="EG153" s="16">
        <v>14373</v>
      </c>
      <c r="EH153" s="16">
        <v>-149</v>
      </c>
      <c r="EI153" s="16">
        <v>1237173</v>
      </c>
      <c r="EJ153" s="16">
        <v>1237024</v>
      </c>
      <c r="EK153" s="16">
        <v>17211581</v>
      </c>
      <c r="EL153" s="16">
        <v>14484071</v>
      </c>
      <c r="EM153" s="16">
        <v>2727510</v>
      </c>
      <c r="EN153" s="18">
        <v>5.4</v>
      </c>
      <c r="EO153" s="16">
        <v>14729</v>
      </c>
      <c r="EP153" s="16">
        <v>0</v>
      </c>
      <c r="EQ153" s="16">
        <v>0</v>
      </c>
      <c r="ER153" s="16">
        <v>0</v>
      </c>
      <c r="ES153" s="16">
        <v>14729</v>
      </c>
      <c r="ET153" s="16">
        <v>14729</v>
      </c>
      <c r="EU153" s="16">
        <v>1237024</v>
      </c>
      <c r="EV153" s="16">
        <v>1251753</v>
      </c>
      <c r="EW153" s="16">
        <v>6749</v>
      </c>
      <c r="EX153" s="15">
        <v>496.07499999999999</v>
      </c>
      <c r="EY153" s="16">
        <v>3348010</v>
      </c>
      <c r="EZ153" s="16">
        <v>6749</v>
      </c>
      <c r="FA153" s="17">
        <v>69.25</v>
      </c>
      <c r="FB153" s="16">
        <v>467368</v>
      </c>
      <c r="FC153" s="16">
        <v>264</v>
      </c>
      <c r="FD153" s="17">
        <v>541.39</v>
      </c>
      <c r="FE153" s="16">
        <v>142927</v>
      </c>
      <c r="FF153" s="16">
        <v>18539</v>
      </c>
      <c r="FG153" s="16">
        <v>2210</v>
      </c>
      <c r="FH153" s="16">
        <v>163676</v>
      </c>
      <c r="FI153" s="16">
        <v>3348010</v>
      </c>
      <c r="FJ153" s="16">
        <v>467368</v>
      </c>
      <c r="FK153" s="16">
        <v>0</v>
      </c>
      <c r="FL153" s="16">
        <v>327033</v>
      </c>
      <c r="FM153" s="16">
        <v>37815</v>
      </c>
      <c r="FN153" s="16">
        <v>41226</v>
      </c>
      <c r="FO153" s="16">
        <v>173614</v>
      </c>
      <c r="FP153" s="16">
        <v>4558742</v>
      </c>
      <c r="FQ153" s="16">
        <v>1251753</v>
      </c>
      <c r="FR153" s="16">
        <v>3306989</v>
      </c>
      <c r="FS153" s="15">
        <v>565.32500000000005</v>
      </c>
      <c r="FT153" s="16">
        <v>300</v>
      </c>
      <c r="FU153" s="16">
        <v>169598</v>
      </c>
      <c r="FV153" s="16">
        <v>3306989</v>
      </c>
      <c r="FW153" s="16">
        <v>0</v>
      </c>
      <c r="FX153" s="14">
        <v>0</v>
      </c>
      <c r="FY153" s="16">
        <v>7635</v>
      </c>
      <c r="FZ153" s="16">
        <v>0</v>
      </c>
      <c r="GA153" s="14">
        <v>0</v>
      </c>
      <c r="GB153" s="16">
        <v>7413</v>
      </c>
      <c r="GC153" s="16">
        <v>0</v>
      </c>
      <c r="GD153" s="16">
        <v>0</v>
      </c>
      <c r="GE153" s="16">
        <v>0</v>
      </c>
      <c r="GF153" s="16">
        <v>5271731</v>
      </c>
      <c r="GG153" s="16">
        <v>4558742</v>
      </c>
      <c r="GH153" s="16">
        <v>0</v>
      </c>
      <c r="GI153" s="16">
        <v>712989</v>
      </c>
      <c r="GJ153" s="16">
        <v>229106023</v>
      </c>
      <c r="GK153" s="16">
        <v>226903463</v>
      </c>
      <c r="GL153" s="16">
        <v>2202560</v>
      </c>
      <c r="GM153" s="16">
        <v>226903463</v>
      </c>
      <c r="GN153" s="18">
        <v>9.7000000000000003E-3</v>
      </c>
      <c r="GO153" s="16">
        <v>15521</v>
      </c>
      <c r="GP153" s="16">
        <v>151</v>
      </c>
      <c r="GQ153" s="16">
        <v>15521</v>
      </c>
      <c r="GR153" s="16">
        <v>151</v>
      </c>
      <c r="GS153" s="16">
        <v>15370</v>
      </c>
      <c r="GT153" s="16">
        <v>886</v>
      </c>
      <c r="GU153" s="16">
        <v>685</v>
      </c>
      <c r="GV153" s="16">
        <v>201</v>
      </c>
      <c r="GW153" s="15">
        <v>565.32500000000005</v>
      </c>
      <c r="GX153" s="16">
        <v>113630</v>
      </c>
      <c r="GY153" s="15">
        <v>565.32500000000005</v>
      </c>
      <c r="GZ153" s="16">
        <v>10</v>
      </c>
      <c r="HA153" s="16">
        <v>5653</v>
      </c>
      <c r="HB153" s="15">
        <v>565.32500000000005</v>
      </c>
      <c r="HC153" s="16">
        <v>7635</v>
      </c>
      <c r="HD153" s="15">
        <v>0.11600000000000001</v>
      </c>
      <c r="HE153" s="16">
        <v>500878</v>
      </c>
      <c r="HF153" s="16">
        <v>113630</v>
      </c>
      <c r="HG153" s="16">
        <v>5653</v>
      </c>
      <c r="HH153" s="16">
        <v>381595</v>
      </c>
      <c r="HI153" s="16">
        <v>229106023</v>
      </c>
      <c r="HJ153" s="18">
        <v>1.6655800000000001</v>
      </c>
      <c r="HK153" s="18">
        <v>1.9617800000000001</v>
      </c>
      <c r="HL153" s="18">
        <v>0</v>
      </c>
      <c r="HM153" s="16">
        <v>229106023</v>
      </c>
      <c r="HN153" s="16">
        <v>0</v>
      </c>
      <c r="HO153" s="16">
        <v>7635</v>
      </c>
      <c r="HP153" s="17">
        <v>0</v>
      </c>
      <c r="HQ153" s="16">
        <v>0</v>
      </c>
      <c r="HR153" s="15">
        <v>565.32500000000005</v>
      </c>
      <c r="HS153" s="16">
        <v>0</v>
      </c>
      <c r="HT153" s="16">
        <v>712989</v>
      </c>
      <c r="HU153" s="16">
        <v>15370</v>
      </c>
      <c r="HV153" s="16">
        <v>0</v>
      </c>
      <c r="HW153" s="16">
        <v>0</v>
      </c>
      <c r="HX153" s="16">
        <v>28587</v>
      </c>
      <c r="HY153" s="16">
        <v>113630</v>
      </c>
      <c r="HZ153" s="16">
        <v>5653</v>
      </c>
      <c r="IA153" s="16">
        <v>0</v>
      </c>
      <c r="IB153" s="16">
        <v>0</v>
      </c>
      <c r="IC153" s="16">
        <v>606923</v>
      </c>
      <c r="ID153" s="16">
        <v>3306989</v>
      </c>
      <c r="IE153" s="16">
        <v>0</v>
      </c>
      <c r="IF153" s="16">
        <v>15370</v>
      </c>
      <c r="IG153" s="16">
        <v>0</v>
      </c>
      <c r="IH153" s="16">
        <v>0</v>
      </c>
      <c r="II153" s="16">
        <v>28587</v>
      </c>
      <c r="IJ153" s="16">
        <v>113630</v>
      </c>
      <c r="IK153" s="16">
        <v>5653</v>
      </c>
      <c r="IL153" s="16">
        <v>0</v>
      </c>
      <c r="IM153" s="16">
        <v>0</v>
      </c>
      <c r="IN153" s="16">
        <v>0</v>
      </c>
      <c r="IO153" s="16">
        <v>0</v>
      </c>
      <c r="IP153" s="16">
        <v>3413055</v>
      </c>
      <c r="IQ153" s="16">
        <v>3628883</v>
      </c>
      <c r="IR153" s="16">
        <v>0</v>
      </c>
      <c r="IS153" s="16">
        <v>3628883</v>
      </c>
      <c r="IT153" s="19">
        <v>0.1</v>
      </c>
      <c r="IU153" s="16">
        <v>362888</v>
      </c>
      <c r="IV153" s="16">
        <v>229106023</v>
      </c>
      <c r="IW153" s="14">
        <v>471.1</v>
      </c>
      <c r="IX153" s="16">
        <v>486321</v>
      </c>
      <c r="IY153" s="16">
        <v>416026</v>
      </c>
      <c r="IZ153" s="16">
        <v>486321</v>
      </c>
      <c r="JA153" s="17">
        <v>0.25</v>
      </c>
      <c r="JB153" s="19">
        <v>0.21390000000000001</v>
      </c>
      <c r="JC153" s="16">
        <v>362888</v>
      </c>
      <c r="JD153" s="16">
        <v>77622</v>
      </c>
      <c r="JE153" s="17">
        <v>0.01</v>
      </c>
      <c r="JF153" s="16">
        <v>2996089</v>
      </c>
      <c r="JG153" s="16">
        <v>29961</v>
      </c>
      <c r="JH153" s="16">
        <v>362888</v>
      </c>
      <c r="JI153" s="16">
        <v>77622</v>
      </c>
      <c r="JJ153" s="16">
        <v>29961</v>
      </c>
      <c r="JK153" s="16">
        <v>255305</v>
      </c>
      <c r="JL153" s="16">
        <v>77622</v>
      </c>
      <c r="JM153" s="18">
        <v>0</v>
      </c>
      <c r="JN153" s="16">
        <v>0</v>
      </c>
      <c r="JO153" s="16">
        <v>29961</v>
      </c>
      <c r="JP153" s="16">
        <v>255305</v>
      </c>
      <c r="JQ153" s="16">
        <v>285266</v>
      </c>
      <c r="JR153" s="16">
        <v>3628883</v>
      </c>
      <c r="JS153" s="19">
        <v>0</v>
      </c>
      <c r="JT153" s="16">
        <v>0</v>
      </c>
      <c r="JU153" s="17">
        <v>0</v>
      </c>
      <c r="JV153" s="16">
        <v>2996089</v>
      </c>
      <c r="JW153" s="16">
        <v>0</v>
      </c>
      <c r="JX153" s="16">
        <v>0</v>
      </c>
      <c r="JY153" s="16">
        <v>0</v>
      </c>
      <c r="JZ153" s="16">
        <v>0</v>
      </c>
      <c r="KA153" s="16">
        <v>7025</v>
      </c>
      <c r="KB153" s="16">
        <v>7098</v>
      </c>
      <c r="KC153" s="16">
        <v>-73</v>
      </c>
      <c r="KD153" s="16">
        <v>606923</v>
      </c>
      <c r="KE153" s="16">
        <v>-73</v>
      </c>
      <c r="KF153" s="16">
        <v>606996</v>
      </c>
      <c r="KG153" s="16">
        <v>-149</v>
      </c>
      <c r="KH153" s="16">
        <v>-73</v>
      </c>
      <c r="KI153" s="16">
        <v>-222</v>
      </c>
      <c r="KJ153" s="16">
        <v>1237173</v>
      </c>
      <c r="KK153" s="16">
        <v>606996</v>
      </c>
      <c r="KL153" s="18">
        <v>1844169</v>
      </c>
      <c r="KM153" s="16">
        <v>255305</v>
      </c>
      <c r="KN153" s="16">
        <v>0</v>
      </c>
      <c r="KO153" s="16">
        <v>0</v>
      </c>
      <c r="KP153" s="16">
        <v>0</v>
      </c>
      <c r="KQ153" s="16">
        <v>2099474</v>
      </c>
      <c r="KR153" s="16">
        <v>0</v>
      </c>
      <c r="KS153" s="16">
        <v>0</v>
      </c>
      <c r="KT153" s="16">
        <v>0</v>
      </c>
      <c r="KU153" s="16">
        <v>2099474</v>
      </c>
      <c r="KV153" s="16">
        <v>255305</v>
      </c>
      <c r="KW153" s="16">
        <v>1844169</v>
      </c>
      <c r="KX153" s="16">
        <v>229106023</v>
      </c>
      <c r="KY153" s="16">
        <v>8.04941</v>
      </c>
      <c r="KZ153" s="16">
        <v>255305</v>
      </c>
      <c r="LA153" s="16">
        <v>230668525</v>
      </c>
      <c r="LB153" s="16">
        <v>1.1068</v>
      </c>
      <c r="LC153" s="16">
        <v>8.04941</v>
      </c>
      <c r="LD153" s="16">
        <v>9.1562099999999997</v>
      </c>
      <c r="LE153" s="16">
        <v>184000</v>
      </c>
      <c r="LF153" s="16">
        <v>0</v>
      </c>
      <c r="LG153" s="16">
        <v>29914</v>
      </c>
      <c r="LH153" s="16">
        <v>33496</v>
      </c>
      <c r="LI153" s="16">
        <v>354</v>
      </c>
      <c r="LJ153" s="16">
        <v>18539</v>
      </c>
      <c r="LK153" s="16">
        <v>2210</v>
      </c>
      <c r="LL153" s="16">
        <v>28587</v>
      </c>
      <c r="LM153" s="16">
        <v>239926</v>
      </c>
      <c r="LN153" s="16">
        <v>3413055</v>
      </c>
      <c r="LO153" s="18">
        <v>239926</v>
      </c>
      <c r="LP153" s="16">
        <v>3173129</v>
      </c>
      <c r="LQ153" s="16">
        <v>5271731</v>
      </c>
      <c r="LR153" s="18">
        <v>0</v>
      </c>
      <c r="LS153" s="18">
        <v>0</v>
      </c>
      <c r="LT153" s="18">
        <v>285266</v>
      </c>
      <c r="LU153" s="16">
        <v>0</v>
      </c>
      <c r="LV153" s="16">
        <v>0</v>
      </c>
      <c r="LW153" s="16">
        <v>0</v>
      </c>
      <c r="LX153" s="16">
        <v>0</v>
      </c>
      <c r="LY153" s="16">
        <v>0</v>
      </c>
      <c r="LZ153" s="16">
        <v>0</v>
      </c>
      <c r="MA153" s="16">
        <v>0</v>
      </c>
      <c r="MB153" s="16">
        <v>2099474</v>
      </c>
      <c r="MC153" s="16">
        <v>0</v>
      </c>
      <c r="MD153" s="16">
        <v>0</v>
      </c>
      <c r="ME153" s="16">
        <v>29961</v>
      </c>
      <c r="MF153" s="16">
        <v>0</v>
      </c>
      <c r="MG153" s="16">
        <v>14729</v>
      </c>
      <c r="MH153" s="16">
        <v>-222</v>
      </c>
      <c r="MI153" s="16">
        <v>0</v>
      </c>
      <c r="MJ153" s="16">
        <v>2143942</v>
      </c>
      <c r="MK153" s="16">
        <v>230668525</v>
      </c>
      <c r="ML153" s="16">
        <v>0.67</v>
      </c>
      <c r="MM153" s="16">
        <v>154548</v>
      </c>
      <c r="MN153" s="16">
        <v>0.03</v>
      </c>
      <c r="MO153" s="16">
        <v>2996089</v>
      </c>
      <c r="MP153" s="16">
        <v>89883</v>
      </c>
      <c r="MQ153" s="16">
        <v>154548</v>
      </c>
      <c r="MR153" s="16">
        <v>89883</v>
      </c>
      <c r="MS153" s="16">
        <v>64665</v>
      </c>
      <c r="MT153" s="17">
        <v>0.01</v>
      </c>
      <c r="MU153" s="17">
        <v>0</v>
      </c>
      <c r="MV153" s="17">
        <v>0</v>
      </c>
      <c r="MW153" s="17">
        <v>0</v>
      </c>
      <c r="MX153" s="17">
        <v>0.03</v>
      </c>
      <c r="MY153" s="17">
        <v>0.04</v>
      </c>
      <c r="MZ153" s="16">
        <v>29961</v>
      </c>
      <c r="NA153" s="16">
        <v>0</v>
      </c>
      <c r="NB153" s="18">
        <v>0</v>
      </c>
      <c r="NC153" s="16">
        <v>0</v>
      </c>
      <c r="ND153" s="17">
        <v>29961</v>
      </c>
      <c r="NE153" s="16">
        <v>250000</v>
      </c>
      <c r="NF153" s="16">
        <v>0</v>
      </c>
      <c r="NG153" s="16">
        <v>76121</v>
      </c>
      <c r="NH153" s="16">
        <v>0</v>
      </c>
      <c r="NI153" s="16">
        <v>0</v>
      </c>
      <c r="NJ153" s="17">
        <v>0</v>
      </c>
      <c r="NK153" s="17">
        <v>0</v>
      </c>
    </row>
    <row r="154" spans="1:375" x14ac:dyDescent="0.55000000000000004">
      <c r="A154" s="13" t="s">
        <v>1181</v>
      </c>
      <c r="B154" s="13" t="s">
        <v>1276</v>
      </c>
      <c r="C154" s="13" t="s">
        <v>297</v>
      </c>
      <c r="D154" s="13" t="s">
        <v>298</v>
      </c>
      <c r="E154" s="14">
        <v>1761.2</v>
      </c>
      <c r="F154" s="15">
        <v>1</v>
      </c>
      <c r="G154" s="16">
        <v>7413</v>
      </c>
      <c r="H154" s="16">
        <v>7413</v>
      </c>
      <c r="I154" s="16">
        <v>6553</v>
      </c>
      <c r="J154" s="15">
        <v>1</v>
      </c>
      <c r="K154" s="16">
        <v>6553</v>
      </c>
      <c r="L154" s="16">
        <v>7413</v>
      </c>
      <c r="M154" s="16">
        <v>222</v>
      </c>
      <c r="N154" s="16">
        <v>7635</v>
      </c>
      <c r="O154" s="17">
        <v>638.72</v>
      </c>
      <c r="P154" s="17">
        <v>225.62</v>
      </c>
      <c r="Q154" s="14">
        <v>1761.2</v>
      </c>
      <c r="R154" s="17">
        <v>1986.82</v>
      </c>
      <c r="S154" s="17">
        <v>0</v>
      </c>
      <c r="T154" s="17">
        <v>1986.82</v>
      </c>
      <c r="U154" s="15">
        <v>33</v>
      </c>
      <c r="V154" s="15">
        <v>9.85</v>
      </c>
      <c r="W154" s="15">
        <f>Data_AidAndLevy4[[#This Row],[L310]]*Data_AidAndLevy4[[#This Row],[L203]]</f>
        <v>75204.75</v>
      </c>
      <c r="X154" s="17">
        <v>3.93</v>
      </c>
      <c r="Y154" s="17">
        <f>Data_AidAndLevy4[[#This Row],[L311]]*Data_AidAndLevy4[[#This Row],[L203]]</f>
        <v>30005.550000000003</v>
      </c>
      <c r="Z154" s="15">
        <v>0</v>
      </c>
      <c r="AA154" s="15">
        <v>46.78</v>
      </c>
      <c r="AB154" s="17">
        <v>1986.82</v>
      </c>
      <c r="AC154" s="15">
        <v>2033.6</v>
      </c>
      <c r="AD154" s="17">
        <v>225.62</v>
      </c>
      <c r="AE154" s="15">
        <v>1807.98</v>
      </c>
      <c r="AF154" s="16">
        <v>7635</v>
      </c>
      <c r="AG154" s="14">
        <v>1761.2</v>
      </c>
      <c r="AH154" s="16">
        <v>13446762</v>
      </c>
      <c r="AI154" s="16">
        <v>13003143</v>
      </c>
      <c r="AJ154" s="17">
        <v>1.01</v>
      </c>
      <c r="AK154" s="16">
        <v>13133174</v>
      </c>
      <c r="AL154" s="16">
        <v>13446762</v>
      </c>
      <c r="AM154" s="16">
        <v>0</v>
      </c>
      <c r="AN154" s="16">
        <v>7635</v>
      </c>
      <c r="AO154" s="15">
        <v>46.78</v>
      </c>
      <c r="AP154" s="16">
        <v>357165</v>
      </c>
      <c r="AQ154" s="16">
        <v>7635</v>
      </c>
      <c r="AR154" s="17">
        <v>225.62</v>
      </c>
      <c r="AS154" s="16">
        <v>1722609</v>
      </c>
      <c r="AT154" s="17">
        <v>657.79</v>
      </c>
      <c r="AU154" s="14">
        <v>1761.2</v>
      </c>
      <c r="AV154" s="16">
        <v>1158500</v>
      </c>
      <c r="AW154" s="16">
        <v>1120379</v>
      </c>
      <c r="AX154" s="16">
        <v>1158500</v>
      </c>
      <c r="AY154" s="16">
        <v>0</v>
      </c>
      <c r="AZ154" s="16">
        <v>1158500</v>
      </c>
      <c r="BA154" s="16">
        <v>1158500</v>
      </c>
      <c r="BB154" s="17">
        <v>70.84</v>
      </c>
      <c r="BC154" s="14">
        <v>1761.2</v>
      </c>
      <c r="BD154" s="16">
        <v>124763</v>
      </c>
      <c r="BE154" s="16">
        <v>120472</v>
      </c>
      <c r="BF154" s="16">
        <v>124763</v>
      </c>
      <c r="BG154" s="16">
        <v>0</v>
      </c>
      <c r="BH154" s="16">
        <v>124763</v>
      </c>
      <c r="BI154" s="16">
        <v>124763</v>
      </c>
      <c r="BJ154" s="17">
        <v>78.2</v>
      </c>
      <c r="BK154" s="14">
        <v>1761.2</v>
      </c>
      <c r="BL154" s="16">
        <v>137726</v>
      </c>
      <c r="BM154" s="16">
        <v>133048</v>
      </c>
      <c r="BN154" s="16">
        <v>137726</v>
      </c>
      <c r="BO154" s="16">
        <v>0</v>
      </c>
      <c r="BP154" s="16">
        <v>137726</v>
      </c>
      <c r="BQ154" s="16">
        <v>137726</v>
      </c>
      <c r="BR154" s="17">
        <v>368.53</v>
      </c>
      <c r="BS154" s="14">
        <v>1761.2</v>
      </c>
      <c r="BT154" s="16">
        <v>649055</v>
      </c>
      <c r="BU154" s="16">
        <v>627617</v>
      </c>
      <c r="BV154" s="16">
        <v>649055</v>
      </c>
      <c r="BW154" s="16">
        <v>0</v>
      </c>
      <c r="BX154" s="16">
        <v>649055</v>
      </c>
      <c r="BY154" s="16">
        <v>649055</v>
      </c>
      <c r="BZ154" s="17">
        <v>325.88</v>
      </c>
      <c r="CA154" s="17">
        <v>1986.82</v>
      </c>
      <c r="CB154" s="16">
        <v>647465</v>
      </c>
      <c r="CC154" s="16">
        <v>626635</v>
      </c>
      <c r="CD154" s="16">
        <v>0</v>
      </c>
      <c r="CE154" s="16">
        <v>626635</v>
      </c>
      <c r="CF154" s="16">
        <v>647465</v>
      </c>
      <c r="CG154" s="16">
        <v>0</v>
      </c>
      <c r="CH154" s="14">
        <v>1761.2</v>
      </c>
      <c r="CI154" s="16">
        <v>11</v>
      </c>
      <c r="CJ154" s="14">
        <v>0</v>
      </c>
      <c r="CK154" s="16">
        <v>1772</v>
      </c>
      <c r="CL154" s="17">
        <v>62.04</v>
      </c>
      <c r="CM154" s="16">
        <v>109935</v>
      </c>
      <c r="CN154" s="16">
        <v>1772</v>
      </c>
      <c r="CO154" s="17">
        <v>68.150000000000006</v>
      </c>
      <c r="CP154" s="16">
        <v>120762</v>
      </c>
      <c r="CQ154" s="17">
        <v>0</v>
      </c>
      <c r="CR154" s="17">
        <v>325.88</v>
      </c>
      <c r="CS154" s="16">
        <v>0</v>
      </c>
      <c r="CT154" s="17">
        <v>27.75</v>
      </c>
      <c r="CU154" s="17">
        <v>1986.82</v>
      </c>
      <c r="CV154" s="16">
        <v>55134</v>
      </c>
      <c r="CW154" s="16">
        <v>53019</v>
      </c>
      <c r="CX154" s="16">
        <v>55134</v>
      </c>
      <c r="CY154" s="16">
        <v>0</v>
      </c>
      <c r="CZ154" s="16">
        <v>55134</v>
      </c>
      <c r="DA154" s="16">
        <v>55134</v>
      </c>
      <c r="DB154" s="17">
        <v>3.48</v>
      </c>
      <c r="DC154" s="17">
        <v>1986.82</v>
      </c>
      <c r="DD154" s="16">
        <v>6914</v>
      </c>
      <c r="DE154" s="16">
        <v>6660</v>
      </c>
      <c r="DF154" s="16">
        <v>6914</v>
      </c>
      <c r="DG154" s="16">
        <v>0</v>
      </c>
      <c r="DH154" s="16">
        <v>6914</v>
      </c>
      <c r="DI154" s="16">
        <v>6914</v>
      </c>
      <c r="DJ154" s="16">
        <v>13446762</v>
      </c>
      <c r="DK154" s="16">
        <v>0</v>
      </c>
      <c r="DL154" s="16">
        <v>357165</v>
      </c>
      <c r="DM154" s="16">
        <v>1722609</v>
      </c>
      <c r="DN154" s="16">
        <v>1158500</v>
      </c>
      <c r="DO154" s="16">
        <v>124763</v>
      </c>
      <c r="DP154" s="16">
        <v>137726</v>
      </c>
      <c r="DQ154" s="16">
        <v>649055</v>
      </c>
      <c r="DR154" s="16">
        <v>647465</v>
      </c>
      <c r="DS154" s="16">
        <v>0</v>
      </c>
      <c r="DT154" s="16">
        <v>109935</v>
      </c>
      <c r="DU154" s="16">
        <v>120762</v>
      </c>
      <c r="DV154" s="16">
        <v>0</v>
      </c>
      <c r="DW154" s="16">
        <v>55134</v>
      </c>
      <c r="DX154" s="16">
        <v>6914</v>
      </c>
      <c r="DY154" s="16">
        <v>117698</v>
      </c>
      <c r="DZ154" s="16">
        <v>417785</v>
      </c>
      <c r="EA154" s="16">
        <v>7413</v>
      </c>
      <c r="EB154" s="16">
        <v>18844290</v>
      </c>
      <c r="EC154" s="16">
        <v>516867431</v>
      </c>
      <c r="ED154" s="18">
        <v>5.4</v>
      </c>
      <c r="EE154" s="16">
        <v>2791084</v>
      </c>
      <c r="EF154" s="16">
        <v>56968</v>
      </c>
      <c r="EG154" s="16">
        <v>57911</v>
      </c>
      <c r="EH154" s="16">
        <v>-943</v>
      </c>
      <c r="EI154" s="16">
        <v>2791084</v>
      </c>
      <c r="EJ154" s="16">
        <v>2790141</v>
      </c>
      <c r="EK154" s="16">
        <v>98066635</v>
      </c>
      <c r="EL154" s="16">
        <v>87043300</v>
      </c>
      <c r="EM154" s="16">
        <v>11023335</v>
      </c>
      <c r="EN154" s="18">
        <v>5.4</v>
      </c>
      <c r="EO154" s="16">
        <v>59526</v>
      </c>
      <c r="EP154" s="16">
        <v>0</v>
      </c>
      <c r="EQ154" s="16">
        <v>0</v>
      </c>
      <c r="ER154" s="16">
        <v>0</v>
      </c>
      <c r="ES154" s="16">
        <v>59526</v>
      </c>
      <c r="ET154" s="16">
        <v>59526</v>
      </c>
      <c r="EU154" s="16">
        <v>2790141</v>
      </c>
      <c r="EV154" s="16">
        <v>2849667</v>
      </c>
      <c r="EW154" s="16">
        <v>6749</v>
      </c>
      <c r="EX154" s="15">
        <v>1807.98</v>
      </c>
      <c r="EY154" s="16">
        <v>12202057</v>
      </c>
      <c r="EZ154" s="16">
        <v>6749</v>
      </c>
      <c r="FA154" s="17">
        <v>225.62</v>
      </c>
      <c r="FB154" s="16">
        <v>1522709</v>
      </c>
      <c r="FC154" s="16">
        <v>264</v>
      </c>
      <c r="FD154" s="17">
        <v>1986.82</v>
      </c>
      <c r="FE154" s="16">
        <v>524520</v>
      </c>
      <c r="FF154" s="16">
        <v>55134</v>
      </c>
      <c r="FG154" s="16">
        <v>6914</v>
      </c>
      <c r="FH154" s="16">
        <v>586568</v>
      </c>
      <c r="FI154" s="16">
        <v>12202057</v>
      </c>
      <c r="FJ154" s="16">
        <v>1522709</v>
      </c>
      <c r="FK154" s="16">
        <v>6553</v>
      </c>
      <c r="FL154" s="16">
        <v>1158500</v>
      </c>
      <c r="FM154" s="16">
        <v>124763</v>
      </c>
      <c r="FN154" s="16">
        <v>137726</v>
      </c>
      <c r="FO154" s="16">
        <v>649055</v>
      </c>
      <c r="FP154" s="16">
        <v>16387931</v>
      </c>
      <c r="FQ154" s="16">
        <v>2849667</v>
      </c>
      <c r="FR154" s="16">
        <v>13538264</v>
      </c>
      <c r="FS154" s="15">
        <v>2033.6</v>
      </c>
      <c r="FT154" s="16">
        <v>300</v>
      </c>
      <c r="FU154" s="16">
        <v>610080</v>
      </c>
      <c r="FV154" s="16">
        <v>13538264</v>
      </c>
      <c r="FW154" s="16">
        <v>0</v>
      </c>
      <c r="FX154" s="14">
        <v>36.5</v>
      </c>
      <c r="FY154" s="16">
        <v>7635</v>
      </c>
      <c r="FZ154" s="16">
        <v>278678</v>
      </c>
      <c r="GA154" s="14">
        <v>-0.5</v>
      </c>
      <c r="GB154" s="16">
        <v>7413</v>
      </c>
      <c r="GC154" s="16">
        <v>-3707</v>
      </c>
      <c r="GD154" s="16">
        <v>278678</v>
      </c>
      <c r="GE154" s="16">
        <v>274971</v>
      </c>
      <c r="GF154" s="16">
        <v>18844290</v>
      </c>
      <c r="GG154" s="16">
        <v>16387931</v>
      </c>
      <c r="GH154" s="16">
        <v>0</v>
      </c>
      <c r="GI154" s="16">
        <v>2456359</v>
      </c>
      <c r="GJ154" s="16">
        <v>516867431</v>
      </c>
      <c r="GK154" s="16">
        <v>513896857</v>
      </c>
      <c r="GL154" s="16">
        <v>2970574</v>
      </c>
      <c r="GM154" s="16">
        <v>513896857</v>
      </c>
      <c r="GN154" s="18">
        <v>5.7999999999999996E-3</v>
      </c>
      <c r="GO154" s="16">
        <v>5161</v>
      </c>
      <c r="GP154" s="16">
        <v>30</v>
      </c>
      <c r="GQ154" s="16">
        <v>5161</v>
      </c>
      <c r="GR154" s="16">
        <v>30</v>
      </c>
      <c r="GS154" s="16">
        <v>5131</v>
      </c>
      <c r="GT154" s="16">
        <v>886</v>
      </c>
      <c r="GU154" s="16">
        <v>685</v>
      </c>
      <c r="GV154" s="16">
        <v>201</v>
      </c>
      <c r="GW154" s="15">
        <v>2033.6</v>
      </c>
      <c r="GX154" s="16">
        <v>408754</v>
      </c>
      <c r="GY154" s="15">
        <v>2033.6</v>
      </c>
      <c r="GZ154" s="16">
        <v>10</v>
      </c>
      <c r="HA154" s="16">
        <v>20336</v>
      </c>
      <c r="HB154" s="15">
        <v>2033.6</v>
      </c>
      <c r="HC154" s="16">
        <v>7635</v>
      </c>
      <c r="HD154" s="15">
        <v>0.11600000000000001</v>
      </c>
      <c r="HE154" s="16">
        <v>1801770</v>
      </c>
      <c r="HF154" s="16">
        <v>408754</v>
      </c>
      <c r="HG154" s="16">
        <v>20336</v>
      </c>
      <c r="HH154" s="16">
        <v>1372680</v>
      </c>
      <c r="HI154" s="16">
        <v>516867431</v>
      </c>
      <c r="HJ154" s="18">
        <v>2.65577</v>
      </c>
      <c r="HK154" s="18">
        <v>1.9617800000000001</v>
      </c>
      <c r="HL154" s="18">
        <v>0.69399</v>
      </c>
      <c r="HM154" s="16">
        <v>516867431</v>
      </c>
      <c r="HN154" s="16">
        <v>358701</v>
      </c>
      <c r="HO154" s="16">
        <v>7635</v>
      </c>
      <c r="HP154" s="17">
        <v>0</v>
      </c>
      <c r="HQ154" s="16">
        <v>0</v>
      </c>
      <c r="HR154" s="15">
        <v>2033.6</v>
      </c>
      <c r="HS154" s="16">
        <v>0</v>
      </c>
      <c r="HT154" s="16">
        <v>2456359</v>
      </c>
      <c r="HU154" s="16">
        <v>5131</v>
      </c>
      <c r="HV154" s="16">
        <v>0</v>
      </c>
      <c r="HW154" s="16">
        <v>0</v>
      </c>
      <c r="HX154" s="16">
        <v>117698</v>
      </c>
      <c r="HY154" s="16">
        <v>408754</v>
      </c>
      <c r="HZ154" s="16">
        <v>20336</v>
      </c>
      <c r="IA154" s="16">
        <v>358701</v>
      </c>
      <c r="IB154" s="16">
        <v>0</v>
      </c>
      <c r="IC154" s="16">
        <v>1781135</v>
      </c>
      <c r="ID154" s="16">
        <v>13538264</v>
      </c>
      <c r="IE154" s="16">
        <v>0</v>
      </c>
      <c r="IF154" s="16">
        <v>5131</v>
      </c>
      <c r="IG154" s="16">
        <v>0</v>
      </c>
      <c r="IH154" s="16">
        <v>0</v>
      </c>
      <c r="II154" s="16">
        <v>117698</v>
      </c>
      <c r="IJ154" s="16">
        <v>408754</v>
      </c>
      <c r="IK154" s="16">
        <v>20336</v>
      </c>
      <c r="IL154" s="16">
        <v>358701</v>
      </c>
      <c r="IM154" s="16">
        <v>0</v>
      </c>
      <c r="IN154" s="16">
        <v>0</v>
      </c>
      <c r="IO154" s="16">
        <v>274971</v>
      </c>
      <c r="IP154" s="16">
        <v>14488459</v>
      </c>
      <c r="IQ154" s="16">
        <v>13446762</v>
      </c>
      <c r="IR154" s="16">
        <v>0</v>
      </c>
      <c r="IS154" s="16">
        <v>13446762</v>
      </c>
      <c r="IT154" s="19">
        <v>0.1</v>
      </c>
      <c r="IU154" s="16">
        <v>1344676</v>
      </c>
      <c r="IV154" s="16">
        <v>516867431</v>
      </c>
      <c r="IW154" s="14">
        <v>1761.2</v>
      </c>
      <c r="IX154" s="16">
        <v>293475</v>
      </c>
      <c r="IY154" s="16">
        <v>416026</v>
      </c>
      <c r="IZ154" s="16">
        <v>293475</v>
      </c>
      <c r="JA154" s="17">
        <v>0.25</v>
      </c>
      <c r="JB154" s="19">
        <v>0.35439999999999999</v>
      </c>
      <c r="JC154" s="16">
        <v>1344676</v>
      </c>
      <c r="JD154" s="16">
        <v>476553</v>
      </c>
      <c r="JE154" s="17">
        <v>7.0000000000000007E-2</v>
      </c>
      <c r="JF154" s="16">
        <v>11638027</v>
      </c>
      <c r="JG154" s="16">
        <v>814662</v>
      </c>
      <c r="JH154" s="16">
        <v>1344676</v>
      </c>
      <c r="JI154" s="16">
        <v>476553</v>
      </c>
      <c r="JJ154" s="16">
        <v>814662</v>
      </c>
      <c r="JK154" s="16">
        <v>53461</v>
      </c>
      <c r="JL154" s="16">
        <v>476553</v>
      </c>
      <c r="JM154" s="18">
        <v>0</v>
      </c>
      <c r="JN154" s="16">
        <v>0</v>
      </c>
      <c r="JO154" s="16">
        <v>814662</v>
      </c>
      <c r="JP154" s="16">
        <v>53461</v>
      </c>
      <c r="JQ154" s="16">
        <v>868123</v>
      </c>
      <c r="JR154" s="16">
        <v>13446762</v>
      </c>
      <c r="JS154" s="19">
        <v>0</v>
      </c>
      <c r="JT154" s="16">
        <v>0</v>
      </c>
      <c r="JU154" s="17">
        <v>0</v>
      </c>
      <c r="JV154" s="16">
        <v>11638027</v>
      </c>
      <c r="JW154" s="16">
        <v>0</v>
      </c>
      <c r="JX154" s="16">
        <v>0</v>
      </c>
      <c r="JY154" s="16">
        <v>0</v>
      </c>
      <c r="JZ154" s="16">
        <v>0</v>
      </c>
      <c r="KA154" s="16">
        <v>37121</v>
      </c>
      <c r="KB154" s="16">
        <v>37735</v>
      </c>
      <c r="KC154" s="16">
        <v>-614</v>
      </c>
      <c r="KD154" s="16">
        <v>1781135</v>
      </c>
      <c r="KE154" s="16">
        <v>-614</v>
      </c>
      <c r="KF154" s="16">
        <v>1781749</v>
      </c>
      <c r="KG154" s="16">
        <v>-943</v>
      </c>
      <c r="KH154" s="16">
        <v>-614</v>
      </c>
      <c r="KI154" s="16">
        <v>-1557</v>
      </c>
      <c r="KJ154" s="16">
        <v>2791084</v>
      </c>
      <c r="KK154" s="16">
        <v>1781749</v>
      </c>
      <c r="KL154" s="18">
        <v>4572833</v>
      </c>
      <c r="KM154" s="16">
        <v>53461</v>
      </c>
      <c r="KN154" s="16">
        <v>0</v>
      </c>
      <c r="KO154" s="16">
        <v>0</v>
      </c>
      <c r="KP154" s="16">
        <v>0</v>
      </c>
      <c r="KQ154" s="16">
        <v>4626294</v>
      </c>
      <c r="KR154" s="16">
        <v>430541</v>
      </c>
      <c r="KS154" s="16">
        <v>80000</v>
      </c>
      <c r="KT154" s="16">
        <v>0</v>
      </c>
      <c r="KU154" s="16">
        <v>5136835</v>
      </c>
      <c r="KV154" s="16">
        <v>53461</v>
      </c>
      <c r="KW154" s="16">
        <v>5083374</v>
      </c>
      <c r="KX154" s="16">
        <v>516867431</v>
      </c>
      <c r="KY154" s="16">
        <v>9.8349700000000002</v>
      </c>
      <c r="KZ154" s="16">
        <v>53461</v>
      </c>
      <c r="LA154" s="16">
        <v>531608358</v>
      </c>
      <c r="LB154" s="16">
        <v>0.10056</v>
      </c>
      <c r="LC154" s="16">
        <v>9.8349700000000002</v>
      </c>
      <c r="LD154" s="16">
        <v>9.93553</v>
      </c>
      <c r="LE154" s="16">
        <v>647465</v>
      </c>
      <c r="LF154" s="16">
        <v>0</v>
      </c>
      <c r="LG154" s="16">
        <v>109935</v>
      </c>
      <c r="LH154" s="16">
        <v>120762</v>
      </c>
      <c r="LI154" s="16">
        <v>0</v>
      </c>
      <c r="LJ154" s="16">
        <v>55134</v>
      </c>
      <c r="LK154" s="16">
        <v>6914</v>
      </c>
      <c r="LL154" s="16">
        <v>117698</v>
      </c>
      <c r="LM154" s="16">
        <v>822512</v>
      </c>
      <c r="LN154" s="16">
        <v>14488459</v>
      </c>
      <c r="LO154" s="18">
        <v>822512</v>
      </c>
      <c r="LP154" s="16">
        <v>13665947</v>
      </c>
      <c r="LQ154" s="16">
        <v>18844290</v>
      </c>
      <c r="LR154" s="18">
        <v>0</v>
      </c>
      <c r="LS154" s="18">
        <v>0</v>
      </c>
      <c r="LT154" s="18">
        <v>868123</v>
      </c>
      <c r="LU154" s="16">
        <v>0</v>
      </c>
      <c r="LV154" s="16">
        <v>274971</v>
      </c>
      <c r="LW154" s="16">
        <v>0</v>
      </c>
      <c r="LX154" s="16">
        <v>0</v>
      </c>
      <c r="LY154" s="16">
        <v>0</v>
      </c>
      <c r="LZ154" s="16">
        <v>0</v>
      </c>
      <c r="MA154" s="16">
        <v>0</v>
      </c>
      <c r="MB154" s="16">
        <v>4626294</v>
      </c>
      <c r="MC154" s="16">
        <v>274971</v>
      </c>
      <c r="MD154" s="16">
        <v>0</v>
      </c>
      <c r="ME154" s="16">
        <v>814662</v>
      </c>
      <c r="MF154" s="16">
        <v>0</v>
      </c>
      <c r="MG154" s="16">
        <v>59526</v>
      </c>
      <c r="MH154" s="16">
        <v>-1557</v>
      </c>
      <c r="MI154" s="16">
        <v>0</v>
      </c>
      <c r="MJ154" s="16">
        <v>5773896</v>
      </c>
      <c r="MK154" s="16">
        <v>531608358</v>
      </c>
      <c r="ML154" s="16">
        <v>1.34</v>
      </c>
      <c r="MM154" s="16">
        <v>712355</v>
      </c>
      <c r="MN154" s="16">
        <v>0</v>
      </c>
      <c r="MO154" s="16">
        <v>11638027</v>
      </c>
      <c r="MP154" s="16">
        <v>0</v>
      </c>
      <c r="MQ154" s="16">
        <v>712355</v>
      </c>
      <c r="MR154" s="16">
        <v>0</v>
      </c>
      <c r="MS154" s="16">
        <v>712355</v>
      </c>
      <c r="MT154" s="17">
        <v>7.0000000000000007E-2</v>
      </c>
      <c r="MU154" s="17">
        <v>0</v>
      </c>
      <c r="MV154" s="17">
        <v>0</v>
      </c>
      <c r="MW154" s="17">
        <v>0</v>
      </c>
      <c r="MX154" s="17">
        <v>0</v>
      </c>
      <c r="MY154" s="17">
        <v>7.0000000000000007E-2</v>
      </c>
      <c r="MZ154" s="16">
        <v>814662</v>
      </c>
      <c r="NA154" s="16">
        <v>0</v>
      </c>
      <c r="NB154" s="18">
        <v>0</v>
      </c>
      <c r="NC154" s="16">
        <v>0</v>
      </c>
      <c r="ND154" s="17">
        <v>814662</v>
      </c>
      <c r="NE154" s="16">
        <v>900000</v>
      </c>
      <c r="NF154" s="16">
        <v>0</v>
      </c>
      <c r="NG154" s="16">
        <v>175431</v>
      </c>
      <c r="NH154" s="16">
        <v>0</v>
      </c>
      <c r="NI154" s="16">
        <v>0</v>
      </c>
      <c r="NJ154" s="17">
        <v>0</v>
      </c>
      <c r="NK154" s="17">
        <v>1864763</v>
      </c>
    </row>
    <row r="155" spans="1:375" x14ac:dyDescent="0.55000000000000004">
      <c r="A155" s="13" t="s">
        <v>1177</v>
      </c>
      <c r="B155" s="13" t="s">
        <v>1260</v>
      </c>
      <c r="C155" s="13" t="s">
        <v>299</v>
      </c>
      <c r="D155" s="13" t="s">
        <v>300</v>
      </c>
      <c r="E155" s="14">
        <v>565.1</v>
      </c>
      <c r="F155" s="15">
        <v>1</v>
      </c>
      <c r="G155" s="16">
        <v>7413</v>
      </c>
      <c r="H155" s="16">
        <v>7413</v>
      </c>
      <c r="I155" s="16">
        <v>6553</v>
      </c>
      <c r="J155" s="15">
        <v>1</v>
      </c>
      <c r="K155" s="16">
        <v>6553</v>
      </c>
      <c r="L155" s="16">
        <v>7413</v>
      </c>
      <c r="M155" s="16">
        <v>222</v>
      </c>
      <c r="N155" s="16">
        <v>7635</v>
      </c>
      <c r="O155" s="17">
        <v>671.91</v>
      </c>
      <c r="P155" s="17">
        <v>74.650000000000006</v>
      </c>
      <c r="Q155" s="14">
        <v>565.1</v>
      </c>
      <c r="R155" s="17">
        <v>639.75</v>
      </c>
      <c r="S155" s="17">
        <v>0.81</v>
      </c>
      <c r="T155" s="17">
        <v>640.55999999999995</v>
      </c>
      <c r="U155" s="15">
        <v>9.99</v>
      </c>
      <c r="V155" s="15">
        <v>2.2919999999999998</v>
      </c>
      <c r="W155" s="15">
        <f>Data_AidAndLevy4[[#This Row],[L310]]*Data_AidAndLevy4[[#This Row],[L203]]</f>
        <v>17499.419999999998</v>
      </c>
      <c r="X155" s="17">
        <v>0.94</v>
      </c>
      <c r="Y155" s="17">
        <f>Data_AidAndLevy4[[#This Row],[L311]]*Data_AidAndLevy4[[#This Row],[L203]]</f>
        <v>7176.9</v>
      </c>
      <c r="Z155" s="15">
        <v>0</v>
      </c>
      <c r="AA155" s="15">
        <v>13.222</v>
      </c>
      <c r="AB155" s="17">
        <v>639.75</v>
      </c>
      <c r="AC155" s="15">
        <v>652.97199999999998</v>
      </c>
      <c r="AD155" s="17">
        <v>74.650000000000006</v>
      </c>
      <c r="AE155" s="15">
        <v>578.322</v>
      </c>
      <c r="AF155" s="16">
        <v>7635</v>
      </c>
      <c r="AG155" s="14">
        <v>565.1</v>
      </c>
      <c r="AH155" s="16">
        <v>4314539</v>
      </c>
      <c r="AI155" s="16">
        <v>4257286</v>
      </c>
      <c r="AJ155" s="17">
        <v>1.01</v>
      </c>
      <c r="AK155" s="16">
        <v>4299859</v>
      </c>
      <c r="AL155" s="16">
        <v>4314539</v>
      </c>
      <c r="AM155" s="16">
        <v>0</v>
      </c>
      <c r="AN155" s="16">
        <v>7635</v>
      </c>
      <c r="AO155" s="15">
        <v>13.222</v>
      </c>
      <c r="AP155" s="16">
        <v>100950</v>
      </c>
      <c r="AQ155" s="16">
        <v>7635</v>
      </c>
      <c r="AR155" s="17">
        <v>74.650000000000006</v>
      </c>
      <c r="AS155" s="16">
        <v>569953</v>
      </c>
      <c r="AT155" s="17">
        <v>690.98</v>
      </c>
      <c r="AU155" s="14">
        <v>565.1</v>
      </c>
      <c r="AV155" s="16">
        <v>390473</v>
      </c>
      <c r="AW155" s="16">
        <v>385878</v>
      </c>
      <c r="AX155" s="16">
        <v>390473</v>
      </c>
      <c r="AY155" s="16">
        <v>0</v>
      </c>
      <c r="AZ155" s="16">
        <v>390473</v>
      </c>
      <c r="BA155" s="16">
        <v>390473</v>
      </c>
      <c r="BB155" s="17">
        <v>71.78</v>
      </c>
      <c r="BC155" s="14">
        <v>565.1</v>
      </c>
      <c r="BD155" s="16">
        <v>40563</v>
      </c>
      <c r="BE155" s="16">
        <v>39983</v>
      </c>
      <c r="BF155" s="16">
        <v>40563</v>
      </c>
      <c r="BG155" s="16">
        <v>0</v>
      </c>
      <c r="BH155" s="16">
        <v>40563</v>
      </c>
      <c r="BI155" s="16">
        <v>40563</v>
      </c>
      <c r="BJ155" s="17">
        <v>81.760000000000005</v>
      </c>
      <c r="BK155" s="14">
        <v>565.1</v>
      </c>
      <c r="BL155" s="16">
        <v>46203</v>
      </c>
      <c r="BM155" s="16">
        <v>45605</v>
      </c>
      <c r="BN155" s="16">
        <v>46203</v>
      </c>
      <c r="BO155" s="16">
        <v>0</v>
      </c>
      <c r="BP155" s="16">
        <v>46203</v>
      </c>
      <c r="BQ155" s="16">
        <v>46203</v>
      </c>
      <c r="BR155" s="17">
        <v>368.53</v>
      </c>
      <c r="BS155" s="14">
        <v>565.1</v>
      </c>
      <c r="BT155" s="16">
        <v>208256</v>
      </c>
      <c r="BU155" s="16">
        <v>205485</v>
      </c>
      <c r="BV155" s="16">
        <v>208256</v>
      </c>
      <c r="BW155" s="16">
        <v>0</v>
      </c>
      <c r="BX155" s="16">
        <v>208256</v>
      </c>
      <c r="BY155" s="16">
        <v>208256</v>
      </c>
      <c r="BZ155" s="17">
        <v>337.26</v>
      </c>
      <c r="CA155" s="17">
        <v>639.75</v>
      </c>
      <c r="CB155" s="16">
        <v>215762</v>
      </c>
      <c r="CC155" s="16">
        <v>212518</v>
      </c>
      <c r="CD155" s="16">
        <v>0</v>
      </c>
      <c r="CE155" s="16">
        <v>212518</v>
      </c>
      <c r="CF155" s="16">
        <v>215762</v>
      </c>
      <c r="CG155" s="16">
        <v>0</v>
      </c>
      <c r="CH155" s="14">
        <v>565.1</v>
      </c>
      <c r="CI155" s="16">
        <v>1</v>
      </c>
      <c r="CJ155" s="14">
        <v>0</v>
      </c>
      <c r="CK155" s="16">
        <v>566</v>
      </c>
      <c r="CL155" s="17">
        <v>62.47</v>
      </c>
      <c r="CM155" s="16">
        <v>35358</v>
      </c>
      <c r="CN155" s="16">
        <v>566</v>
      </c>
      <c r="CO155" s="17">
        <v>69.650000000000006</v>
      </c>
      <c r="CP155" s="16">
        <v>39422</v>
      </c>
      <c r="CQ155" s="17">
        <v>0.81</v>
      </c>
      <c r="CR155" s="17">
        <v>337.26</v>
      </c>
      <c r="CS155" s="16">
        <v>273</v>
      </c>
      <c r="CT155" s="17">
        <v>41.7</v>
      </c>
      <c r="CU155" s="17">
        <v>639.75</v>
      </c>
      <c r="CV155" s="16">
        <v>26678</v>
      </c>
      <c r="CW155" s="16">
        <v>26407</v>
      </c>
      <c r="CX155" s="16">
        <v>26678</v>
      </c>
      <c r="CY155" s="16">
        <v>0</v>
      </c>
      <c r="CZ155" s="16">
        <v>26678</v>
      </c>
      <c r="DA155" s="16">
        <v>26678</v>
      </c>
      <c r="DB155" s="17">
        <v>4.8</v>
      </c>
      <c r="DC155" s="17">
        <v>639.75</v>
      </c>
      <c r="DD155" s="16">
        <v>3071</v>
      </c>
      <c r="DE155" s="16">
        <v>3037</v>
      </c>
      <c r="DF155" s="16">
        <v>3071</v>
      </c>
      <c r="DG155" s="16">
        <v>0</v>
      </c>
      <c r="DH155" s="16">
        <v>3071</v>
      </c>
      <c r="DI155" s="16">
        <v>3071</v>
      </c>
      <c r="DJ155" s="16">
        <v>4314539</v>
      </c>
      <c r="DK155" s="16">
        <v>0</v>
      </c>
      <c r="DL155" s="16">
        <v>100950</v>
      </c>
      <c r="DM155" s="16">
        <v>569953</v>
      </c>
      <c r="DN155" s="16">
        <v>390473</v>
      </c>
      <c r="DO155" s="16">
        <v>40563</v>
      </c>
      <c r="DP155" s="16">
        <v>46203</v>
      </c>
      <c r="DQ155" s="16">
        <v>208256</v>
      </c>
      <c r="DR155" s="16">
        <v>215762</v>
      </c>
      <c r="DS155" s="16">
        <v>0</v>
      </c>
      <c r="DT155" s="16">
        <v>35358</v>
      </c>
      <c r="DU155" s="16">
        <v>39422</v>
      </c>
      <c r="DV155" s="16">
        <v>273</v>
      </c>
      <c r="DW155" s="16">
        <v>26678</v>
      </c>
      <c r="DX155" s="16">
        <v>3071</v>
      </c>
      <c r="DY155" s="16">
        <v>43283</v>
      </c>
      <c r="DZ155" s="16">
        <v>113105</v>
      </c>
      <c r="EA155" s="16">
        <v>7413</v>
      </c>
      <c r="EB155" s="16">
        <v>6068736</v>
      </c>
      <c r="EC155" s="16">
        <v>320982953</v>
      </c>
      <c r="ED155" s="18">
        <v>5.4</v>
      </c>
      <c r="EE155" s="16">
        <v>1733308</v>
      </c>
      <c r="EF155" s="16">
        <v>26658</v>
      </c>
      <c r="EG155" s="16">
        <v>26437</v>
      </c>
      <c r="EH155" s="16">
        <v>221</v>
      </c>
      <c r="EI155" s="16">
        <v>1733308</v>
      </c>
      <c r="EJ155" s="16">
        <v>1733529</v>
      </c>
      <c r="EK155" s="16">
        <v>89076019</v>
      </c>
      <c r="EL155" s="16">
        <v>83664182</v>
      </c>
      <c r="EM155" s="16">
        <v>5411837</v>
      </c>
      <c r="EN155" s="18">
        <v>5.4</v>
      </c>
      <c r="EO155" s="16">
        <v>29224</v>
      </c>
      <c r="EP155" s="16">
        <v>0</v>
      </c>
      <c r="EQ155" s="16">
        <v>0</v>
      </c>
      <c r="ER155" s="16">
        <v>0</v>
      </c>
      <c r="ES155" s="16">
        <v>29224</v>
      </c>
      <c r="ET155" s="16">
        <v>29224</v>
      </c>
      <c r="EU155" s="16">
        <v>1733529</v>
      </c>
      <c r="EV155" s="16">
        <v>1762753</v>
      </c>
      <c r="EW155" s="16">
        <v>6749</v>
      </c>
      <c r="EX155" s="15">
        <v>578.322</v>
      </c>
      <c r="EY155" s="16">
        <v>3903095</v>
      </c>
      <c r="EZ155" s="16">
        <v>6749</v>
      </c>
      <c r="FA155" s="17">
        <v>74.650000000000006</v>
      </c>
      <c r="FB155" s="16">
        <v>503813</v>
      </c>
      <c r="FC155" s="16">
        <v>264</v>
      </c>
      <c r="FD155" s="17">
        <v>640.55999999999995</v>
      </c>
      <c r="FE155" s="16">
        <v>169108</v>
      </c>
      <c r="FF155" s="16">
        <v>26678</v>
      </c>
      <c r="FG155" s="16">
        <v>3071</v>
      </c>
      <c r="FH155" s="16">
        <v>198857</v>
      </c>
      <c r="FI155" s="16">
        <v>3903095</v>
      </c>
      <c r="FJ155" s="16">
        <v>503813</v>
      </c>
      <c r="FK155" s="16">
        <v>6553</v>
      </c>
      <c r="FL155" s="16">
        <v>390473</v>
      </c>
      <c r="FM155" s="16">
        <v>40563</v>
      </c>
      <c r="FN155" s="16">
        <v>46203</v>
      </c>
      <c r="FO155" s="16">
        <v>208256</v>
      </c>
      <c r="FP155" s="16">
        <v>5297813</v>
      </c>
      <c r="FQ155" s="16">
        <v>1762753</v>
      </c>
      <c r="FR155" s="16">
        <v>3535060</v>
      </c>
      <c r="FS155" s="15">
        <v>652.97199999999998</v>
      </c>
      <c r="FT155" s="16">
        <v>300</v>
      </c>
      <c r="FU155" s="16">
        <v>195892</v>
      </c>
      <c r="FV155" s="16">
        <v>3535060</v>
      </c>
      <c r="FW155" s="16">
        <v>0</v>
      </c>
      <c r="FX155" s="14">
        <v>14</v>
      </c>
      <c r="FY155" s="16">
        <v>7635</v>
      </c>
      <c r="FZ155" s="16">
        <v>106890</v>
      </c>
      <c r="GA155" s="14">
        <v>0</v>
      </c>
      <c r="GB155" s="16">
        <v>7413</v>
      </c>
      <c r="GC155" s="16">
        <v>0</v>
      </c>
      <c r="GD155" s="16">
        <v>106890</v>
      </c>
      <c r="GE155" s="16">
        <v>106890</v>
      </c>
      <c r="GF155" s="16">
        <v>6068736</v>
      </c>
      <c r="GG155" s="16">
        <v>5297813</v>
      </c>
      <c r="GH155" s="16">
        <v>0</v>
      </c>
      <c r="GI155" s="16">
        <v>770923</v>
      </c>
      <c r="GJ155" s="16">
        <v>320982953</v>
      </c>
      <c r="GK155" s="16">
        <v>315635411</v>
      </c>
      <c r="GL155" s="16">
        <v>5347542</v>
      </c>
      <c r="GM155" s="16">
        <v>315635411</v>
      </c>
      <c r="GN155" s="18">
        <v>1.6899999999999998E-2</v>
      </c>
      <c r="GO155" s="16">
        <v>1704</v>
      </c>
      <c r="GP155" s="16">
        <v>29</v>
      </c>
      <c r="GQ155" s="16">
        <v>1704</v>
      </c>
      <c r="GR155" s="16">
        <v>29</v>
      </c>
      <c r="GS155" s="16">
        <v>1675</v>
      </c>
      <c r="GT155" s="16">
        <v>886</v>
      </c>
      <c r="GU155" s="16">
        <v>685</v>
      </c>
      <c r="GV155" s="16">
        <v>201</v>
      </c>
      <c r="GW155" s="15">
        <v>652.97199999999998</v>
      </c>
      <c r="GX155" s="16">
        <v>131247</v>
      </c>
      <c r="GY155" s="15">
        <v>652.97199999999998</v>
      </c>
      <c r="GZ155" s="16">
        <v>10</v>
      </c>
      <c r="HA155" s="16">
        <v>6530</v>
      </c>
      <c r="HB155" s="15">
        <v>652.97199999999998</v>
      </c>
      <c r="HC155" s="16">
        <v>7635</v>
      </c>
      <c r="HD155" s="15">
        <v>0.11600000000000001</v>
      </c>
      <c r="HE155" s="16">
        <v>578533</v>
      </c>
      <c r="HF155" s="16">
        <v>131247</v>
      </c>
      <c r="HG155" s="16">
        <v>6530</v>
      </c>
      <c r="HH155" s="16">
        <v>440756</v>
      </c>
      <c r="HI155" s="16">
        <v>320982953</v>
      </c>
      <c r="HJ155" s="18">
        <v>1.37314</v>
      </c>
      <c r="HK155" s="18">
        <v>1.9617800000000001</v>
      </c>
      <c r="HL155" s="18">
        <v>0</v>
      </c>
      <c r="HM155" s="16">
        <v>320982953</v>
      </c>
      <c r="HN155" s="16">
        <v>0</v>
      </c>
      <c r="HO155" s="16">
        <v>7635</v>
      </c>
      <c r="HP155" s="17">
        <v>0</v>
      </c>
      <c r="HQ155" s="16">
        <v>0</v>
      </c>
      <c r="HR155" s="15">
        <v>652.97199999999998</v>
      </c>
      <c r="HS155" s="16">
        <v>0</v>
      </c>
      <c r="HT155" s="16">
        <v>770923</v>
      </c>
      <c r="HU155" s="16">
        <v>1675</v>
      </c>
      <c r="HV155" s="16">
        <v>0</v>
      </c>
      <c r="HW155" s="16">
        <v>0</v>
      </c>
      <c r="HX155" s="16">
        <v>43283</v>
      </c>
      <c r="HY155" s="16">
        <v>131247</v>
      </c>
      <c r="HZ155" s="16">
        <v>6530</v>
      </c>
      <c r="IA155" s="16">
        <v>0</v>
      </c>
      <c r="IB155" s="16">
        <v>0</v>
      </c>
      <c r="IC155" s="16">
        <v>674754</v>
      </c>
      <c r="ID155" s="16">
        <v>3535060</v>
      </c>
      <c r="IE155" s="16">
        <v>0</v>
      </c>
      <c r="IF155" s="16">
        <v>1675</v>
      </c>
      <c r="IG155" s="16">
        <v>0</v>
      </c>
      <c r="IH155" s="16">
        <v>0</v>
      </c>
      <c r="II155" s="16">
        <v>43283</v>
      </c>
      <c r="IJ155" s="16">
        <v>131247</v>
      </c>
      <c r="IK155" s="16">
        <v>6530</v>
      </c>
      <c r="IL155" s="16">
        <v>0</v>
      </c>
      <c r="IM155" s="16">
        <v>0</v>
      </c>
      <c r="IN155" s="16">
        <v>0</v>
      </c>
      <c r="IO155" s="16">
        <v>106890</v>
      </c>
      <c r="IP155" s="16">
        <v>3738119</v>
      </c>
      <c r="IQ155" s="16">
        <v>4314539</v>
      </c>
      <c r="IR155" s="16">
        <v>0</v>
      </c>
      <c r="IS155" s="16">
        <v>4314539</v>
      </c>
      <c r="IT155" s="19">
        <v>0.1</v>
      </c>
      <c r="IU155" s="16">
        <v>431454</v>
      </c>
      <c r="IV155" s="16">
        <v>320982953</v>
      </c>
      <c r="IW155" s="14">
        <v>565.1</v>
      </c>
      <c r="IX155" s="16">
        <v>568011</v>
      </c>
      <c r="IY155" s="16">
        <v>416026</v>
      </c>
      <c r="IZ155" s="16">
        <v>568011</v>
      </c>
      <c r="JA155" s="17">
        <v>0.25</v>
      </c>
      <c r="JB155" s="19">
        <v>0.18310000000000001</v>
      </c>
      <c r="JC155" s="16">
        <v>431454</v>
      </c>
      <c r="JD155" s="16">
        <v>78999</v>
      </c>
      <c r="JE155" s="17">
        <v>0.01</v>
      </c>
      <c r="JF155" s="16">
        <v>3848539</v>
      </c>
      <c r="JG155" s="16">
        <v>38485</v>
      </c>
      <c r="JH155" s="16">
        <v>431454</v>
      </c>
      <c r="JI155" s="16">
        <v>78999</v>
      </c>
      <c r="JJ155" s="16">
        <v>38485</v>
      </c>
      <c r="JK155" s="16">
        <v>313970</v>
      </c>
      <c r="JL155" s="16">
        <v>78999</v>
      </c>
      <c r="JM155" s="18">
        <v>0</v>
      </c>
      <c r="JN155" s="16">
        <v>0</v>
      </c>
      <c r="JO155" s="16">
        <v>38485</v>
      </c>
      <c r="JP155" s="16">
        <v>313970</v>
      </c>
      <c r="JQ155" s="16">
        <v>352455</v>
      </c>
      <c r="JR155" s="16">
        <v>4314539</v>
      </c>
      <c r="JS155" s="19">
        <v>0</v>
      </c>
      <c r="JT155" s="16">
        <v>0</v>
      </c>
      <c r="JU155" s="17">
        <v>0</v>
      </c>
      <c r="JV155" s="16">
        <v>3848539</v>
      </c>
      <c r="JW155" s="16">
        <v>0</v>
      </c>
      <c r="JX155" s="16">
        <v>0</v>
      </c>
      <c r="JY155" s="16">
        <v>0</v>
      </c>
      <c r="JZ155" s="16">
        <v>0</v>
      </c>
      <c r="KA155" s="16">
        <v>10794</v>
      </c>
      <c r="KB155" s="16">
        <v>10704</v>
      </c>
      <c r="KC155" s="16">
        <v>90</v>
      </c>
      <c r="KD155" s="16">
        <v>674754</v>
      </c>
      <c r="KE155" s="16">
        <v>90</v>
      </c>
      <c r="KF155" s="16">
        <v>674664</v>
      </c>
      <c r="KG155" s="16">
        <v>221</v>
      </c>
      <c r="KH155" s="16">
        <v>90</v>
      </c>
      <c r="KI155" s="16">
        <v>311</v>
      </c>
      <c r="KJ155" s="16">
        <v>1733308</v>
      </c>
      <c r="KK155" s="16">
        <v>674664</v>
      </c>
      <c r="KL155" s="18">
        <v>2407972</v>
      </c>
      <c r="KM155" s="16">
        <v>313970</v>
      </c>
      <c r="KN155" s="16">
        <v>0</v>
      </c>
      <c r="KO155" s="16">
        <v>0</v>
      </c>
      <c r="KP155" s="16">
        <v>0</v>
      </c>
      <c r="KQ155" s="16">
        <v>2721942</v>
      </c>
      <c r="KR155" s="16">
        <v>0</v>
      </c>
      <c r="KS155" s="16">
        <v>0</v>
      </c>
      <c r="KT155" s="16">
        <v>0</v>
      </c>
      <c r="KU155" s="16">
        <v>2721942</v>
      </c>
      <c r="KV155" s="16">
        <v>313970</v>
      </c>
      <c r="KW155" s="16">
        <v>2407972</v>
      </c>
      <c r="KX155" s="16">
        <v>320982953</v>
      </c>
      <c r="KY155" s="16">
        <v>7.5018700000000003</v>
      </c>
      <c r="KZ155" s="16">
        <v>313970</v>
      </c>
      <c r="LA155" s="16">
        <v>359526909</v>
      </c>
      <c r="LB155" s="16">
        <v>0.87329000000000001</v>
      </c>
      <c r="LC155" s="16">
        <v>7.5018700000000003</v>
      </c>
      <c r="LD155" s="16">
        <v>8.3751599999999993</v>
      </c>
      <c r="LE155" s="16">
        <v>215762</v>
      </c>
      <c r="LF155" s="16">
        <v>0</v>
      </c>
      <c r="LG155" s="16">
        <v>35358</v>
      </c>
      <c r="LH155" s="16">
        <v>39422</v>
      </c>
      <c r="LI155" s="16">
        <v>273</v>
      </c>
      <c r="LJ155" s="16">
        <v>26678</v>
      </c>
      <c r="LK155" s="16">
        <v>3071</v>
      </c>
      <c r="LL155" s="16">
        <v>43283</v>
      </c>
      <c r="LM155" s="16">
        <v>277281</v>
      </c>
      <c r="LN155" s="16">
        <v>3738119</v>
      </c>
      <c r="LO155" s="18">
        <v>277281</v>
      </c>
      <c r="LP155" s="16">
        <v>3460838</v>
      </c>
      <c r="LQ155" s="16">
        <v>6068736</v>
      </c>
      <c r="LR155" s="18">
        <v>0</v>
      </c>
      <c r="LS155" s="18">
        <v>0</v>
      </c>
      <c r="LT155" s="18">
        <v>352455</v>
      </c>
      <c r="LU155" s="16">
        <v>0</v>
      </c>
      <c r="LV155" s="16">
        <v>106890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2721942</v>
      </c>
      <c r="MC155" s="16">
        <v>106890</v>
      </c>
      <c r="MD155" s="16">
        <v>0</v>
      </c>
      <c r="ME155" s="16">
        <v>38485</v>
      </c>
      <c r="MF155" s="16">
        <v>0</v>
      </c>
      <c r="MG155" s="16">
        <v>29224</v>
      </c>
      <c r="MH155" s="16">
        <v>311</v>
      </c>
      <c r="MI155" s="16">
        <v>0</v>
      </c>
      <c r="MJ155" s="16">
        <v>2896852</v>
      </c>
      <c r="MK155" s="16">
        <v>359526909</v>
      </c>
      <c r="ML155" s="16">
        <v>1.34</v>
      </c>
      <c r="MM155" s="16">
        <v>481766</v>
      </c>
      <c r="MN155" s="16">
        <v>0</v>
      </c>
      <c r="MO155" s="16">
        <v>3848539</v>
      </c>
      <c r="MP155" s="16">
        <v>0</v>
      </c>
      <c r="MQ155" s="16">
        <v>481766</v>
      </c>
      <c r="MR155" s="16">
        <v>0</v>
      </c>
      <c r="MS155" s="16">
        <v>481766</v>
      </c>
      <c r="MT155" s="17">
        <v>0.01</v>
      </c>
      <c r="MU155" s="17">
        <v>0</v>
      </c>
      <c r="MV155" s="17">
        <v>0</v>
      </c>
      <c r="MW155" s="17">
        <v>0</v>
      </c>
      <c r="MX155" s="17">
        <v>0</v>
      </c>
      <c r="MY155" s="17">
        <v>0.01</v>
      </c>
      <c r="MZ155" s="16">
        <v>38485</v>
      </c>
      <c r="NA155" s="16">
        <v>0</v>
      </c>
      <c r="NB155" s="18">
        <v>0</v>
      </c>
      <c r="NC155" s="16">
        <v>0</v>
      </c>
      <c r="ND155" s="17">
        <v>38485</v>
      </c>
      <c r="NE155" s="16">
        <v>50000</v>
      </c>
      <c r="NF155" s="16">
        <v>0</v>
      </c>
      <c r="NG155" s="16">
        <v>118644</v>
      </c>
      <c r="NH155" s="16">
        <v>0</v>
      </c>
      <c r="NI155" s="16">
        <v>0</v>
      </c>
      <c r="NJ155" s="17">
        <v>0</v>
      </c>
      <c r="NK155" s="17">
        <v>0</v>
      </c>
    </row>
    <row r="156" spans="1:375" x14ac:dyDescent="0.55000000000000004">
      <c r="A156" s="13" t="s">
        <v>1179</v>
      </c>
      <c r="B156" s="13" t="s">
        <v>1223</v>
      </c>
      <c r="C156" s="13" t="s">
        <v>301</v>
      </c>
      <c r="D156" s="13" t="s">
        <v>302</v>
      </c>
      <c r="E156" s="14">
        <v>336.8</v>
      </c>
      <c r="F156" s="15">
        <v>0</v>
      </c>
      <c r="G156" s="16">
        <v>7413</v>
      </c>
      <c r="H156" s="16">
        <v>0</v>
      </c>
      <c r="I156" s="16">
        <v>6553</v>
      </c>
      <c r="J156" s="15">
        <v>0</v>
      </c>
      <c r="K156" s="16">
        <v>0</v>
      </c>
      <c r="L156" s="16">
        <v>7413</v>
      </c>
      <c r="M156" s="16">
        <v>222</v>
      </c>
      <c r="N156" s="16">
        <v>7635</v>
      </c>
      <c r="O156" s="17">
        <v>716.2</v>
      </c>
      <c r="P156" s="17">
        <v>56.14</v>
      </c>
      <c r="Q156" s="14">
        <v>336.8</v>
      </c>
      <c r="R156" s="17">
        <v>392.94</v>
      </c>
      <c r="S156" s="17">
        <v>0.81</v>
      </c>
      <c r="T156" s="17">
        <v>393.75</v>
      </c>
      <c r="U156" s="15">
        <v>19.3</v>
      </c>
      <c r="V156" s="15">
        <v>2.073</v>
      </c>
      <c r="W156" s="15">
        <f>Data_AidAndLevy4[[#This Row],[L310]]*Data_AidAndLevy4[[#This Row],[L203]]</f>
        <v>15827.355</v>
      </c>
      <c r="X156" s="17">
        <v>0.21</v>
      </c>
      <c r="Y156" s="17">
        <f>Data_AidAndLevy4[[#This Row],[L311]]*Data_AidAndLevy4[[#This Row],[L203]]</f>
        <v>1603.35</v>
      </c>
      <c r="Z156" s="15">
        <v>0</v>
      </c>
      <c r="AA156" s="15">
        <v>21.582999999999998</v>
      </c>
      <c r="AB156" s="17">
        <v>392.94</v>
      </c>
      <c r="AC156" s="15">
        <v>414.52300000000002</v>
      </c>
      <c r="AD156" s="17">
        <v>56.14</v>
      </c>
      <c r="AE156" s="15">
        <v>358.38299999999998</v>
      </c>
      <c r="AF156" s="16">
        <v>7635</v>
      </c>
      <c r="AG156" s="14">
        <v>336.8</v>
      </c>
      <c r="AH156" s="16">
        <v>2571468</v>
      </c>
      <c r="AI156" s="16">
        <v>2323234</v>
      </c>
      <c r="AJ156" s="17">
        <v>1.01</v>
      </c>
      <c r="AK156" s="16">
        <v>2346466</v>
      </c>
      <c r="AL156" s="16">
        <v>2571468</v>
      </c>
      <c r="AM156" s="16">
        <v>0</v>
      </c>
      <c r="AN156" s="16">
        <v>7635</v>
      </c>
      <c r="AO156" s="15">
        <v>21.582999999999998</v>
      </c>
      <c r="AP156" s="16">
        <v>164786</v>
      </c>
      <c r="AQ156" s="16">
        <v>7635</v>
      </c>
      <c r="AR156" s="17">
        <v>56.14</v>
      </c>
      <c r="AS156" s="16">
        <v>428629</v>
      </c>
      <c r="AT156" s="17">
        <v>735.27</v>
      </c>
      <c r="AU156" s="14">
        <v>336.8</v>
      </c>
      <c r="AV156" s="16">
        <v>247639</v>
      </c>
      <c r="AW156" s="16">
        <v>224457</v>
      </c>
      <c r="AX156" s="16">
        <v>247639</v>
      </c>
      <c r="AY156" s="16">
        <v>0</v>
      </c>
      <c r="AZ156" s="16">
        <v>247639</v>
      </c>
      <c r="BA156" s="16">
        <v>247639</v>
      </c>
      <c r="BB156" s="17">
        <v>79.64</v>
      </c>
      <c r="BC156" s="14">
        <v>336.8</v>
      </c>
      <c r="BD156" s="16">
        <v>26823</v>
      </c>
      <c r="BE156" s="16">
        <v>24282</v>
      </c>
      <c r="BF156" s="16">
        <v>26823</v>
      </c>
      <c r="BG156" s="16">
        <v>0</v>
      </c>
      <c r="BH156" s="16">
        <v>26823</v>
      </c>
      <c r="BI156" s="16">
        <v>26823</v>
      </c>
      <c r="BJ156" s="17">
        <v>80.73</v>
      </c>
      <c r="BK156" s="14">
        <v>336.8</v>
      </c>
      <c r="BL156" s="16">
        <v>27190</v>
      </c>
      <c r="BM156" s="16">
        <v>24564</v>
      </c>
      <c r="BN156" s="16">
        <v>27190</v>
      </c>
      <c r="BO156" s="16">
        <v>0</v>
      </c>
      <c r="BP156" s="16">
        <v>27190</v>
      </c>
      <c r="BQ156" s="16">
        <v>27190</v>
      </c>
      <c r="BR156" s="17">
        <v>368.53</v>
      </c>
      <c r="BS156" s="14">
        <v>336.8</v>
      </c>
      <c r="BT156" s="16">
        <v>124121</v>
      </c>
      <c r="BU156" s="16">
        <v>112135</v>
      </c>
      <c r="BV156" s="16">
        <v>124121</v>
      </c>
      <c r="BW156" s="16">
        <v>0</v>
      </c>
      <c r="BX156" s="16">
        <v>124121</v>
      </c>
      <c r="BY156" s="16">
        <v>124121</v>
      </c>
      <c r="BZ156" s="17">
        <v>333.94</v>
      </c>
      <c r="CA156" s="17">
        <v>392.94</v>
      </c>
      <c r="CB156" s="16">
        <v>131218</v>
      </c>
      <c r="CC156" s="16">
        <v>119073</v>
      </c>
      <c r="CD156" s="16">
        <v>0</v>
      </c>
      <c r="CE156" s="16">
        <v>119073</v>
      </c>
      <c r="CF156" s="16">
        <v>131218</v>
      </c>
      <c r="CG156" s="16">
        <v>0</v>
      </c>
      <c r="CH156" s="14">
        <v>336.8</v>
      </c>
      <c r="CI156" s="16">
        <v>0</v>
      </c>
      <c r="CJ156" s="14">
        <v>0</v>
      </c>
      <c r="CK156" s="16">
        <v>337</v>
      </c>
      <c r="CL156" s="17">
        <v>62.17</v>
      </c>
      <c r="CM156" s="16">
        <v>20951</v>
      </c>
      <c r="CN156" s="16">
        <v>337</v>
      </c>
      <c r="CO156" s="17">
        <v>68.73</v>
      </c>
      <c r="CP156" s="16">
        <v>23162</v>
      </c>
      <c r="CQ156" s="17">
        <v>0.81</v>
      </c>
      <c r="CR156" s="17">
        <v>333.94</v>
      </c>
      <c r="CS156" s="16">
        <v>270</v>
      </c>
      <c r="CT156" s="17">
        <v>34.29</v>
      </c>
      <c r="CU156" s="17">
        <v>392.94</v>
      </c>
      <c r="CV156" s="16">
        <v>13474</v>
      </c>
      <c r="CW156" s="16">
        <v>12226</v>
      </c>
      <c r="CX156" s="16">
        <v>13474</v>
      </c>
      <c r="CY156" s="16">
        <v>0</v>
      </c>
      <c r="CZ156" s="16">
        <v>13474</v>
      </c>
      <c r="DA156" s="16">
        <v>13474</v>
      </c>
      <c r="DB156" s="17">
        <v>3.7</v>
      </c>
      <c r="DC156" s="17">
        <v>392.94</v>
      </c>
      <c r="DD156" s="16">
        <v>1454</v>
      </c>
      <c r="DE156" s="16">
        <v>1315</v>
      </c>
      <c r="DF156" s="16">
        <v>1454</v>
      </c>
      <c r="DG156" s="16">
        <v>0</v>
      </c>
      <c r="DH156" s="16">
        <v>1454</v>
      </c>
      <c r="DI156" s="16">
        <v>1454</v>
      </c>
      <c r="DJ156" s="16">
        <v>2571468</v>
      </c>
      <c r="DK156" s="16">
        <v>0</v>
      </c>
      <c r="DL156" s="16">
        <v>164786</v>
      </c>
      <c r="DM156" s="16">
        <v>428629</v>
      </c>
      <c r="DN156" s="16">
        <v>247639</v>
      </c>
      <c r="DO156" s="16">
        <v>26823</v>
      </c>
      <c r="DP156" s="16">
        <v>27190</v>
      </c>
      <c r="DQ156" s="16">
        <v>124121</v>
      </c>
      <c r="DR156" s="16">
        <v>131218</v>
      </c>
      <c r="DS156" s="16">
        <v>0</v>
      </c>
      <c r="DT156" s="16">
        <v>20951</v>
      </c>
      <c r="DU156" s="16">
        <v>23162</v>
      </c>
      <c r="DV156" s="16">
        <v>270</v>
      </c>
      <c r="DW156" s="16">
        <v>13474</v>
      </c>
      <c r="DX156" s="16">
        <v>1454</v>
      </c>
      <c r="DY156" s="16">
        <v>22178</v>
      </c>
      <c r="DZ156" s="16">
        <v>79894</v>
      </c>
      <c r="EA156" s="16">
        <v>0</v>
      </c>
      <c r="EB156" s="16">
        <v>3838901</v>
      </c>
      <c r="EC156" s="16">
        <v>88095825</v>
      </c>
      <c r="ED156" s="18">
        <v>5.4</v>
      </c>
      <c r="EE156" s="16">
        <v>475717</v>
      </c>
      <c r="EF156" s="16">
        <v>4059</v>
      </c>
      <c r="EG156" s="16">
        <v>4032</v>
      </c>
      <c r="EH156" s="16">
        <v>27</v>
      </c>
      <c r="EI156" s="16">
        <v>475717</v>
      </c>
      <c r="EJ156" s="16">
        <v>475744</v>
      </c>
      <c r="EK156" s="16">
        <v>15961320</v>
      </c>
      <c r="EL156" s="16">
        <v>12916106</v>
      </c>
      <c r="EM156" s="16">
        <v>3045214</v>
      </c>
      <c r="EN156" s="18">
        <v>5.4</v>
      </c>
      <c r="EO156" s="16">
        <v>16444</v>
      </c>
      <c r="EP156" s="16">
        <v>0</v>
      </c>
      <c r="EQ156" s="16">
        <v>0</v>
      </c>
      <c r="ER156" s="16">
        <v>0</v>
      </c>
      <c r="ES156" s="16">
        <v>16444</v>
      </c>
      <c r="ET156" s="16">
        <v>16444</v>
      </c>
      <c r="EU156" s="16">
        <v>475744</v>
      </c>
      <c r="EV156" s="16">
        <v>492188</v>
      </c>
      <c r="EW156" s="16">
        <v>6749</v>
      </c>
      <c r="EX156" s="15">
        <v>358.38299999999998</v>
      </c>
      <c r="EY156" s="16">
        <v>2418727</v>
      </c>
      <c r="EZ156" s="16">
        <v>6749</v>
      </c>
      <c r="FA156" s="17">
        <v>56.14</v>
      </c>
      <c r="FB156" s="16">
        <v>378889</v>
      </c>
      <c r="FC156" s="16">
        <v>264</v>
      </c>
      <c r="FD156" s="17">
        <v>393.75</v>
      </c>
      <c r="FE156" s="16">
        <v>103950</v>
      </c>
      <c r="FF156" s="16">
        <v>13474</v>
      </c>
      <c r="FG156" s="16">
        <v>1454</v>
      </c>
      <c r="FH156" s="16">
        <v>118878</v>
      </c>
      <c r="FI156" s="16">
        <v>2418727</v>
      </c>
      <c r="FJ156" s="16">
        <v>378889</v>
      </c>
      <c r="FK156" s="16">
        <v>0</v>
      </c>
      <c r="FL156" s="16">
        <v>247639</v>
      </c>
      <c r="FM156" s="16">
        <v>26823</v>
      </c>
      <c r="FN156" s="16">
        <v>27190</v>
      </c>
      <c r="FO156" s="16">
        <v>124121</v>
      </c>
      <c r="FP156" s="16">
        <v>3342267</v>
      </c>
      <c r="FQ156" s="16">
        <v>492188</v>
      </c>
      <c r="FR156" s="16">
        <v>2850079</v>
      </c>
      <c r="FS156" s="15">
        <v>414.52300000000002</v>
      </c>
      <c r="FT156" s="16">
        <v>300</v>
      </c>
      <c r="FU156" s="16">
        <v>124357</v>
      </c>
      <c r="FV156" s="16">
        <v>2850079</v>
      </c>
      <c r="FW156" s="16">
        <v>0</v>
      </c>
      <c r="FX156" s="14">
        <v>12</v>
      </c>
      <c r="FY156" s="16">
        <v>7635</v>
      </c>
      <c r="FZ156" s="16">
        <v>91620</v>
      </c>
      <c r="GA156" s="14">
        <v>0</v>
      </c>
      <c r="GB156" s="16">
        <v>7413</v>
      </c>
      <c r="GC156" s="16">
        <v>0</v>
      </c>
      <c r="GD156" s="16">
        <v>91620</v>
      </c>
      <c r="GE156" s="16">
        <v>91620</v>
      </c>
      <c r="GF156" s="16">
        <v>3838901</v>
      </c>
      <c r="GG156" s="16">
        <v>3342267</v>
      </c>
      <c r="GH156" s="16">
        <v>0</v>
      </c>
      <c r="GI156" s="16">
        <v>496634</v>
      </c>
      <c r="GJ156" s="16">
        <v>88095825</v>
      </c>
      <c r="GK156" s="16">
        <v>90401827</v>
      </c>
      <c r="GL156" s="16">
        <v>0</v>
      </c>
      <c r="GM156" s="16">
        <v>90401827</v>
      </c>
      <c r="GN156" s="18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886</v>
      </c>
      <c r="GU156" s="16">
        <v>685</v>
      </c>
      <c r="GV156" s="16">
        <v>201</v>
      </c>
      <c r="GW156" s="15">
        <v>414.52300000000002</v>
      </c>
      <c r="GX156" s="16">
        <v>83319</v>
      </c>
      <c r="GY156" s="15">
        <v>414.52300000000002</v>
      </c>
      <c r="GZ156" s="16">
        <v>10</v>
      </c>
      <c r="HA156" s="16">
        <v>4145</v>
      </c>
      <c r="HB156" s="15">
        <v>414.52300000000002</v>
      </c>
      <c r="HC156" s="16">
        <v>7635</v>
      </c>
      <c r="HD156" s="15">
        <v>0.11600000000000001</v>
      </c>
      <c r="HE156" s="16">
        <v>367267</v>
      </c>
      <c r="HF156" s="16">
        <v>83319</v>
      </c>
      <c r="HG156" s="16">
        <v>4145</v>
      </c>
      <c r="HH156" s="16">
        <v>279803</v>
      </c>
      <c r="HI156" s="16">
        <v>88095825</v>
      </c>
      <c r="HJ156" s="18">
        <v>3.1761200000000001</v>
      </c>
      <c r="HK156" s="18">
        <v>1.9617800000000001</v>
      </c>
      <c r="HL156" s="18">
        <v>1.21434</v>
      </c>
      <c r="HM156" s="16">
        <v>88095825</v>
      </c>
      <c r="HN156" s="16">
        <v>106978</v>
      </c>
      <c r="HO156" s="16">
        <v>7635</v>
      </c>
      <c r="HP156" s="17">
        <v>0</v>
      </c>
      <c r="HQ156" s="16">
        <v>0</v>
      </c>
      <c r="HR156" s="15">
        <v>414.52300000000002</v>
      </c>
      <c r="HS156" s="16">
        <v>0</v>
      </c>
      <c r="HT156" s="16">
        <v>496634</v>
      </c>
      <c r="HU156" s="16">
        <v>0</v>
      </c>
      <c r="HV156" s="16">
        <v>9290</v>
      </c>
      <c r="HW156" s="16">
        <v>0</v>
      </c>
      <c r="HX156" s="16">
        <v>22178</v>
      </c>
      <c r="HY156" s="16">
        <v>83319</v>
      </c>
      <c r="HZ156" s="16">
        <v>4145</v>
      </c>
      <c r="IA156" s="16">
        <v>106978</v>
      </c>
      <c r="IB156" s="16">
        <v>0</v>
      </c>
      <c r="IC156" s="16">
        <v>315080</v>
      </c>
      <c r="ID156" s="16">
        <v>2850079</v>
      </c>
      <c r="IE156" s="16">
        <v>0</v>
      </c>
      <c r="IF156" s="16">
        <v>0</v>
      </c>
      <c r="IG156" s="16">
        <v>9290</v>
      </c>
      <c r="IH156" s="16">
        <v>0</v>
      </c>
      <c r="II156" s="16">
        <v>22178</v>
      </c>
      <c r="IJ156" s="16">
        <v>83319</v>
      </c>
      <c r="IK156" s="16">
        <v>4145</v>
      </c>
      <c r="IL156" s="16">
        <v>106978</v>
      </c>
      <c r="IM156" s="16">
        <v>0</v>
      </c>
      <c r="IN156" s="16">
        <v>0</v>
      </c>
      <c r="IO156" s="16">
        <v>91620</v>
      </c>
      <c r="IP156" s="16">
        <v>3123253</v>
      </c>
      <c r="IQ156" s="16">
        <v>2571468</v>
      </c>
      <c r="IR156" s="16">
        <v>0</v>
      </c>
      <c r="IS156" s="16">
        <v>2571468</v>
      </c>
      <c r="IT156" s="19">
        <v>0.1</v>
      </c>
      <c r="IU156" s="16">
        <v>257147</v>
      </c>
      <c r="IV156" s="16">
        <v>88095825</v>
      </c>
      <c r="IW156" s="14">
        <v>336.8</v>
      </c>
      <c r="IX156" s="16">
        <v>261567</v>
      </c>
      <c r="IY156" s="16">
        <v>416026</v>
      </c>
      <c r="IZ156" s="16">
        <v>261567</v>
      </c>
      <c r="JA156" s="17">
        <v>0.25</v>
      </c>
      <c r="JB156" s="19">
        <v>0.39760000000000001</v>
      </c>
      <c r="JC156" s="16">
        <v>257147</v>
      </c>
      <c r="JD156" s="16">
        <v>102242</v>
      </c>
      <c r="JE156" s="17">
        <v>0.04</v>
      </c>
      <c r="JF156" s="16">
        <v>1389048</v>
      </c>
      <c r="JG156" s="16">
        <v>55562</v>
      </c>
      <c r="JH156" s="16">
        <v>257147</v>
      </c>
      <c r="JI156" s="16">
        <v>102242</v>
      </c>
      <c r="JJ156" s="16">
        <v>55562</v>
      </c>
      <c r="JK156" s="16">
        <v>99343</v>
      </c>
      <c r="JL156" s="16">
        <v>102242</v>
      </c>
      <c r="JM156" s="18">
        <v>0</v>
      </c>
      <c r="JN156" s="16">
        <v>0</v>
      </c>
      <c r="JO156" s="16">
        <v>55562</v>
      </c>
      <c r="JP156" s="16">
        <v>99343</v>
      </c>
      <c r="JQ156" s="16">
        <v>154905</v>
      </c>
      <c r="JR156" s="16">
        <v>2571468</v>
      </c>
      <c r="JS156" s="19">
        <v>0</v>
      </c>
      <c r="JT156" s="16">
        <v>0</v>
      </c>
      <c r="JU156" s="17">
        <v>0</v>
      </c>
      <c r="JV156" s="16">
        <v>1389048</v>
      </c>
      <c r="JW156" s="16">
        <v>0</v>
      </c>
      <c r="JX156" s="16">
        <v>0</v>
      </c>
      <c r="JY156" s="16">
        <v>0</v>
      </c>
      <c r="JZ156" s="16">
        <v>0</v>
      </c>
      <c r="KA156" s="16">
        <v>2697</v>
      </c>
      <c r="KB156" s="16">
        <v>2679</v>
      </c>
      <c r="KC156" s="16">
        <v>18</v>
      </c>
      <c r="KD156" s="16">
        <v>315080</v>
      </c>
      <c r="KE156" s="16">
        <v>18</v>
      </c>
      <c r="KF156" s="16">
        <v>315062</v>
      </c>
      <c r="KG156" s="16">
        <v>27</v>
      </c>
      <c r="KH156" s="16">
        <v>18</v>
      </c>
      <c r="KI156" s="16">
        <v>45</v>
      </c>
      <c r="KJ156" s="16">
        <v>475717</v>
      </c>
      <c r="KK156" s="16">
        <v>315062</v>
      </c>
      <c r="KL156" s="18">
        <v>790779</v>
      </c>
      <c r="KM156" s="16">
        <v>99343</v>
      </c>
      <c r="KN156" s="16">
        <v>0</v>
      </c>
      <c r="KO156" s="16">
        <v>0</v>
      </c>
      <c r="KP156" s="16">
        <v>0</v>
      </c>
      <c r="KQ156" s="16">
        <v>890122</v>
      </c>
      <c r="KR156" s="16">
        <v>259900</v>
      </c>
      <c r="KS156" s="16">
        <v>0</v>
      </c>
      <c r="KT156" s="16">
        <v>0</v>
      </c>
      <c r="KU156" s="16">
        <v>1150022</v>
      </c>
      <c r="KV156" s="16">
        <v>99343</v>
      </c>
      <c r="KW156" s="16">
        <v>1050679</v>
      </c>
      <c r="KX156" s="16">
        <v>88095825</v>
      </c>
      <c r="KY156" s="16">
        <v>11.926550000000001</v>
      </c>
      <c r="KZ156" s="16">
        <v>99343</v>
      </c>
      <c r="LA156" s="16">
        <v>89020722</v>
      </c>
      <c r="LB156" s="16">
        <v>1.11595</v>
      </c>
      <c r="LC156" s="16">
        <v>11.926550000000001</v>
      </c>
      <c r="LD156" s="16">
        <v>13.0425</v>
      </c>
      <c r="LE156" s="16">
        <v>131218</v>
      </c>
      <c r="LF156" s="16">
        <v>0</v>
      </c>
      <c r="LG156" s="16">
        <v>20951</v>
      </c>
      <c r="LH156" s="16">
        <v>23162</v>
      </c>
      <c r="LI156" s="16">
        <v>270</v>
      </c>
      <c r="LJ156" s="16">
        <v>13474</v>
      </c>
      <c r="LK156" s="16">
        <v>1454</v>
      </c>
      <c r="LL156" s="16">
        <v>22178</v>
      </c>
      <c r="LM156" s="16">
        <v>168351</v>
      </c>
      <c r="LN156" s="16">
        <v>3123253</v>
      </c>
      <c r="LO156" s="18">
        <v>168351</v>
      </c>
      <c r="LP156" s="16">
        <v>2954902</v>
      </c>
      <c r="LQ156" s="16">
        <v>3838901</v>
      </c>
      <c r="LR156" s="18">
        <v>0</v>
      </c>
      <c r="LS156" s="18">
        <v>0</v>
      </c>
      <c r="LT156" s="18">
        <v>154905</v>
      </c>
      <c r="LU156" s="16">
        <v>0</v>
      </c>
      <c r="LV156" s="16">
        <v>91620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890122</v>
      </c>
      <c r="MC156" s="16">
        <v>91620</v>
      </c>
      <c r="MD156" s="16">
        <v>0</v>
      </c>
      <c r="ME156" s="16">
        <v>55562</v>
      </c>
      <c r="MF156" s="16">
        <v>0</v>
      </c>
      <c r="MG156" s="16">
        <v>16444</v>
      </c>
      <c r="MH156" s="16">
        <v>45</v>
      </c>
      <c r="MI156" s="16">
        <v>0</v>
      </c>
      <c r="MJ156" s="16">
        <v>1053793</v>
      </c>
      <c r="MK156" s="16">
        <v>89020722</v>
      </c>
      <c r="ML156" s="16">
        <v>1.34</v>
      </c>
      <c r="MM156" s="16">
        <v>119288</v>
      </c>
      <c r="MN156" s="16">
        <v>0.01</v>
      </c>
      <c r="MO156" s="16">
        <v>1389048</v>
      </c>
      <c r="MP156" s="16">
        <v>13890</v>
      </c>
      <c r="MQ156" s="16">
        <v>119288</v>
      </c>
      <c r="MR156" s="16">
        <v>13890</v>
      </c>
      <c r="MS156" s="16">
        <v>105398</v>
      </c>
      <c r="MT156" s="17">
        <v>0.04</v>
      </c>
      <c r="MU156" s="17">
        <v>0</v>
      </c>
      <c r="MV156" s="17">
        <v>0</v>
      </c>
      <c r="MW156" s="17">
        <v>0</v>
      </c>
      <c r="MX156" s="17">
        <v>0.01</v>
      </c>
      <c r="MY156" s="17">
        <v>0.05</v>
      </c>
      <c r="MZ156" s="16">
        <v>55562</v>
      </c>
      <c r="NA156" s="16">
        <v>0</v>
      </c>
      <c r="NB156" s="18">
        <v>0</v>
      </c>
      <c r="NC156" s="16">
        <v>0</v>
      </c>
      <c r="ND156" s="17">
        <v>55562</v>
      </c>
      <c r="NE156" s="16">
        <v>140000</v>
      </c>
      <c r="NF156" s="16">
        <v>0</v>
      </c>
      <c r="NG156" s="16">
        <v>29377</v>
      </c>
      <c r="NH156" s="16">
        <v>0</v>
      </c>
      <c r="NI156" s="16">
        <v>0</v>
      </c>
      <c r="NJ156" s="17">
        <v>0</v>
      </c>
      <c r="NK156" s="17">
        <v>212487</v>
      </c>
    </row>
    <row r="157" spans="1:375" x14ac:dyDescent="0.55000000000000004">
      <c r="A157" s="13" t="s">
        <v>1188</v>
      </c>
      <c r="B157" s="13" t="s">
        <v>1277</v>
      </c>
      <c r="C157" s="13" t="s">
        <v>303</v>
      </c>
      <c r="D157" s="13" t="s">
        <v>304</v>
      </c>
      <c r="E157" s="14">
        <v>299.3</v>
      </c>
      <c r="F157" s="15">
        <v>2</v>
      </c>
      <c r="G157" s="16">
        <v>7413</v>
      </c>
      <c r="H157" s="16">
        <v>14826</v>
      </c>
      <c r="I157" s="16">
        <v>6553</v>
      </c>
      <c r="J157" s="15">
        <v>2</v>
      </c>
      <c r="K157" s="16">
        <v>13106</v>
      </c>
      <c r="L157" s="16">
        <v>7413</v>
      </c>
      <c r="M157" s="16">
        <v>222</v>
      </c>
      <c r="N157" s="16">
        <v>7635</v>
      </c>
      <c r="O157" s="17">
        <v>702.95</v>
      </c>
      <c r="P157" s="17">
        <v>56.26</v>
      </c>
      <c r="Q157" s="14">
        <v>299.3</v>
      </c>
      <c r="R157" s="17">
        <v>355.56</v>
      </c>
      <c r="S157" s="17">
        <v>0</v>
      </c>
      <c r="T157" s="17">
        <v>355.56</v>
      </c>
      <c r="U157" s="15">
        <v>18.79</v>
      </c>
      <c r="V157" s="15">
        <v>1.865</v>
      </c>
      <c r="W157" s="15">
        <f>Data_AidAndLevy4[[#This Row],[L310]]*Data_AidAndLevy4[[#This Row],[L203]]</f>
        <v>14239.275</v>
      </c>
      <c r="X157" s="17">
        <v>2.98</v>
      </c>
      <c r="Y157" s="17">
        <f>Data_AidAndLevy4[[#This Row],[L311]]*Data_AidAndLevy4[[#This Row],[L203]]</f>
        <v>22752.3</v>
      </c>
      <c r="Z157" s="15">
        <v>0</v>
      </c>
      <c r="AA157" s="15">
        <v>23.635000000000002</v>
      </c>
      <c r="AB157" s="17">
        <v>355.56</v>
      </c>
      <c r="AC157" s="15">
        <v>379.19499999999999</v>
      </c>
      <c r="AD157" s="17">
        <v>56.26</v>
      </c>
      <c r="AE157" s="15">
        <v>322.935</v>
      </c>
      <c r="AF157" s="16">
        <v>7635</v>
      </c>
      <c r="AG157" s="14">
        <v>299.3</v>
      </c>
      <c r="AH157" s="16">
        <v>2285156</v>
      </c>
      <c r="AI157" s="16">
        <v>2059331</v>
      </c>
      <c r="AJ157" s="17">
        <v>1.01</v>
      </c>
      <c r="AK157" s="16">
        <v>2079924</v>
      </c>
      <c r="AL157" s="16">
        <v>2285156</v>
      </c>
      <c r="AM157" s="16">
        <v>0</v>
      </c>
      <c r="AN157" s="16">
        <v>7635</v>
      </c>
      <c r="AO157" s="15">
        <v>23.635000000000002</v>
      </c>
      <c r="AP157" s="16">
        <v>180453</v>
      </c>
      <c r="AQ157" s="16">
        <v>7635</v>
      </c>
      <c r="AR157" s="17">
        <v>56.26</v>
      </c>
      <c r="AS157" s="16">
        <v>429545</v>
      </c>
      <c r="AT157" s="17">
        <v>722.02</v>
      </c>
      <c r="AU157" s="14">
        <v>299.3</v>
      </c>
      <c r="AV157" s="16">
        <v>216101</v>
      </c>
      <c r="AW157" s="16">
        <v>195280</v>
      </c>
      <c r="AX157" s="16">
        <v>216101</v>
      </c>
      <c r="AY157" s="16">
        <v>0</v>
      </c>
      <c r="AZ157" s="16">
        <v>216101</v>
      </c>
      <c r="BA157" s="16">
        <v>216101</v>
      </c>
      <c r="BB157" s="17">
        <v>79.069999999999993</v>
      </c>
      <c r="BC157" s="14">
        <v>299.3</v>
      </c>
      <c r="BD157" s="16">
        <v>23666</v>
      </c>
      <c r="BE157" s="16">
        <v>21366</v>
      </c>
      <c r="BF157" s="16">
        <v>23666</v>
      </c>
      <c r="BG157" s="16">
        <v>0</v>
      </c>
      <c r="BH157" s="16">
        <v>23666</v>
      </c>
      <c r="BI157" s="16">
        <v>23666</v>
      </c>
      <c r="BJ157" s="17">
        <v>75.709999999999994</v>
      </c>
      <c r="BK157" s="14">
        <v>299.3</v>
      </c>
      <c r="BL157" s="16">
        <v>22660</v>
      </c>
      <c r="BM157" s="16">
        <v>20379</v>
      </c>
      <c r="BN157" s="16">
        <v>22660</v>
      </c>
      <c r="BO157" s="16">
        <v>0</v>
      </c>
      <c r="BP157" s="16">
        <v>22660</v>
      </c>
      <c r="BQ157" s="16">
        <v>22660</v>
      </c>
      <c r="BR157" s="17">
        <v>368.53</v>
      </c>
      <c r="BS157" s="14">
        <v>299.3</v>
      </c>
      <c r="BT157" s="16">
        <v>110301</v>
      </c>
      <c r="BU157" s="16">
        <v>99397</v>
      </c>
      <c r="BV157" s="16">
        <v>110301</v>
      </c>
      <c r="BW157" s="16">
        <v>0</v>
      </c>
      <c r="BX157" s="16">
        <v>110301</v>
      </c>
      <c r="BY157" s="16">
        <v>110301</v>
      </c>
      <c r="BZ157" s="17">
        <v>343.89</v>
      </c>
      <c r="CA157" s="17">
        <v>355.56</v>
      </c>
      <c r="CB157" s="16">
        <v>122274</v>
      </c>
      <c r="CC157" s="16">
        <v>111075</v>
      </c>
      <c r="CD157" s="16">
        <v>1190</v>
      </c>
      <c r="CE157" s="16">
        <v>112265</v>
      </c>
      <c r="CF157" s="16">
        <v>122274</v>
      </c>
      <c r="CG157" s="16">
        <v>0</v>
      </c>
      <c r="CH157" s="14">
        <v>299.3</v>
      </c>
      <c r="CI157" s="16">
        <v>2</v>
      </c>
      <c r="CJ157" s="14">
        <v>0</v>
      </c>
      <c r="CK157" s="16">
        <v>301</v>
      </c>
      <c r="CL157" s="17">
        <v>62.52</v>
      </c>
      <c r="CM157" s="16">
        <v>18819</v>
      </c>
      <c r="CN157" s="16">
        <v>301</v>
      </c>
      <c r="CO157" s="17">
        <v>70.03</v>
      </c>
      <c r="CP157" s="16">
        <v>21079</v>
      </c>
      <c r="CQ157" s="17">
        <v>0</v>
      </c>
      <c r="CR157" s="17">
        <v>343.89</v>
      </c>
      <c r="CS157" s="16">
        <v>0</v>
      </c>
      <c r="CT157" s="17">
        <v>36.43</v>
      </c>
      <c r="CU157" s="17">
        <v>355.56</v>
      </c>
      <c r="CV157" s="16">
        <v>12953</v>
      </c>
      <c r="CW157" s="16">
        <v>11777</v>
      </c>
      <c r="CX157" s="16">
        <v>12953</v>
      </c>
      <c r="CY157" s="16">
        <v>0</v>
      </c>
      <c r="CZ157" s="16">
        <v>12953</v>
      </c>
      <c r="DA157" s="16">
        <v>12953</v>
      </c>
      <c r="DB157" s="17">
        <v>4.33</v>
      </c>
      <c r="DC157" s="17">
        <v>355.56</v>
      </c>
      <c r="DD157" s="16">
        <v>1540</v>
      </c>
      <c r="DE157" s="16">
        <v>1399</v>
      </c>
      <c r="DF157" s="16">
        <v>1540</v>
      </c>
      <c r="DG157" s="16">
        <v>0</v>
      </c>
      <c r="DH157" s="16">
        <v>1540</v>
      </c>
      <c r="DI157" s="16">
        <v>1540</v>
      </c>
      <c r="DJ157" s="16">
        <v>2285156</v>
      </c>
      <c r="DK157" s="16">
        <v>0</v>
      </c>
      <c r="DL157" s="16">
        <v>180453</v>
      </c>
      <c r="DM157" s="16">
        <v>429545</v>
      </c>
      <c r="DN157" s="16">
        <v>216101</v>
      </c>
      <c r="DO157" s="16">
        <v>23666</v>
      </c>
      <c r="DP157" s="16">
        <v>22660</v>
      </c>
      <c r="DQ157" s="16">
        <v>110301</v>
      </c>
      <c r="DR157" s="16">
        <v>122274</v>
      </c>
      <c r="DS157" s="16">
        <v>0</v>
      </c>
      <c r="DT157" s="16">
        <v>18819</v>
      </c>
      <c r="DU157" s="16">
        <v>21079</v>
      </c>
      <c r="DV157" s="16">
        <v>0</v>
      </c>
      <c r="DW157" s="16">
        <v>12953</v>
      </c>
      <c r="DX157" s="16">
        <v>1540</v>
      </c>
      <c r="DY157" s="16">
        <v>28583</v>
      </c>
      <c r="DZ157" s="16">
        <v>104279</v>
      </c>
      <c r="EA157" s="16">
        <v>14826</v>
      </c>
      <c r="EB157" s="16">
        <v>3535069</v>
      </c>
      <c r="EC157" s="16">
        <v>197767017</v>
      </c>
      <c r="ED157" s="18">
        <v>5.4</v>
      </c>
      <c r="EE157" s="16">
        <v>1067942</v>
      </c>
      <c r="EF157" s="16">
        <v>10030</v>
      </c>
      <c r="EG157" s="16">
        <v>9697</v>
      </c>
      <c r="EH157" s="16">
        <v>333</v>
      </c>
      <c r="EI157" s="16">
        <v>1067942</v>
      </c>
      <c r="EJ157" s="16">
        <v>1068275</v>
      </c>
      <c r="EK157" s="16">
        <v>41990468</v>
      </c>
      <c r="EL157" s="16">
        <v>38869413</v>
      </c>
      <c r="EM157" s="16">
        <v>3121055</v>
      </c>
      <c r="EN157" s="18">
        <v>5.4</v>
      </c>
      <c r="EO157" s="16">
        <v>16854</v>
      </c>
      <c r="EP157" s="16">
        <v>0</v>
      </c>
      <c r="EQ157" s="16">
        <v>0</v>
      </c>
      <c r="ER157" s="16">
        <v>0</v>
      </c>
      <c r="ES157" s="16">
        <v>16854</v>
      </c>
      <c r="ET157" s="16">
        <v>16854</v>
      </c>
      <c r="EU157" s="16">
        <v>1068275</v>
      </c>
      <c r="EV157" s="16">
        <v>1085129</v>
      </c>
      <c r="EW157" s="16">
        <v>6749</v>
      </c>
      <c r="EX157" s="15">
        <v>322.935</v>
      </c>
      <c r="EY157" s="16">
        <v>2179488</v>
      </c>
      <c r="EZ157" s="16">
        <v>6749</v>
      </c>
      <c r="FA157" s="17">
        <v>56.26</v>
      </c>
      <c r="FB157" s="16">
        <v>379699</v>
      </c>
      <c r="FC157" s="16">
        <v>264</v>
      </c>
      <c r="FD157" s="17">
        <v>355.56</v>
      </c>
      <c r="FE157" s="16">
        <v>93868</v>
      </c>
      <c r="FF157" s="16">
        <v>12953</v>
      </c>
      <c r="FG157" s="16">
        <v>1540</v>
      </c>
      <c r="FH157" s="16">
        <v>108361</v>
      </c>
      <c r="FI157" s="16">
        <v>2179488</v>
      </c>
      <c r="FJ157" s="16">
        <v>379699</v>
      </c>
      <c r="FK157" s="16">
        <v>13106</v>
      </c>
      <c r="FL157" s="16">
        <v>216101</v>
      </c>
      <c r="FM157" s="16">
        <v>23666</v>
      </c>
      <c r="FN157" s="16">
        <v>22660</v>
      </c>
      <c r="FO157" s="16">
        <v>110301</v>
      </c>
      <c r="FP157" s="16">
        <v>3053382</v>
      </c>
      <c r="FQ157" s="16">
        <v>1085129</v>
      </c>
      <c r="FR157" s="16">
        <v>1968253</v>
      </c>
      <c r="FS157" s="15">
        <v>379.19499999999999</v>
      </c>
      <c r="FT157" s="16">
        <v>300</v>
      </c>
      <c r="FU157" s="16">
        <v>113759</v>
      </c>
      <c r="FV157" s="16">
        <v>1968253</v>
      </c>
      <c r="FW157" s="16">
        <v>0</v>
      </c>
      <c r="FX157" s="14">
        <v>10</v>
      </c>
      <c r="FY157" s="16">
        <v>7635</v>
      </c>
      <c r="FZ157" s="16">
        <v>76350</v>
      </c>
      <c r="GA157" s="14">
        <v>0</v>
      </c>
      <c r="GB157" s="16">
        <v>7413</v>
      </c>
      <c r="GC157" s="16">
        <v>0</v>
      </c>
      <c r="GD157" s="16">
        <v>76350</v>
      </c>
      <c r="GE157" s="16">
        <v>76350</v>
      </c>
      <c r="GF157" s="16">
        <v>3535069</v>
      </c>
      <c r="GG157" s="16">
        <v>3053382</v>
      </c>
      <c r="GH157" s="16">
        <v>0</v>
      </c>
      <c r="GI157" s="16">
        <v>481687</v>
      </c>
      <c r="GJ157" s="16">
        <v>197767017</v>
      </c>
      <c r="GK157" s="16">
        <v>195534470</v>
      </c>
      <c r="GL157" s="16">
        <v>2232547</v>
      </c>
      <c r="GM157" s="16">
        <v>195534470</v>
      </c>
      <c r="GN157" s="18">
        <v>1.14E-2</v>
      </c>
      <c r="GO157" s="16">
        <v>17990</v>
      </c>
      <c r="GP157" s="16">
        <v>205</v>
      </c>
      <c r="GQ157" s="16">
        <v>17990</v>
      </c>
      <c r="GR157" s="16">
        <v>205</v>
      </c>
      <c r="GS157" s="16">
        <v>17785</v>
      </c>
      <c r="GT157" s="16">
        <v>886</v>
      </c>
      <c r="GU157" s="16">
        <v>685</v>
      </c>
      <c r="GV157" s="16">
        <v>201</v>
      </c>
      <c r="GW157" s="15">
        <v>379.19499999999999</v>
      </c>
      <c r="GX157" s="16">
        <v>76218</v>
      </c>
      <c r="GY157" s="15">
        <v>379.19499999999999</v>
      </c>
      <c r="GZ157" s="16">
        <v>10</v>
      </c>
      <c r="HA157" s="16">
        <v>3792</v>
      </c>
      <c r="HB157" s="15">
        <v>379.19499999999999</v>
      </c>
      <c r="HC157" s="16">
        <v>7635</v>
      </c>
      <c r="HD157" s="15">
        <v>0.11600000000000001</v>
      </c>
      <c r="HE157" s="16">
        <v>335967</v>
      </c>
      <c r="HF157" s="16">
        <v>76218</v>
      </c>
      <c r="HG157" s="16">
        <v>3792</v>
      </c>
      <c r="HH157" s="16">
        <v>255957</v>
      </c>
      <c r="HI157" s="16">
        <v>197767017</v>
      </c>
      <c r="HJ157" s="18">
        <v>1.2942400000000001</v>
      </c>
      <c r="HK157" s="18">
        <v>1.9617800000000001</v>
      </c>
      <c r="HL157" s="18">
        <v>0</v>
      </c>
      <c r="HM157" s="16">
        <v>197767017</v>
      </c>
      <c r="HN157" s="16">
        <v>0</v>
      </c>
      <c r="HO157" s="16">
        <v>7635</v>
      </c>
      <c r="HP157" s="17">
        <v>0</v>
      </c>
      <c r="HQ157" s="16">
        <v>0</v>
      </c>
      <c r="HR157" s="15">
        <v>379.19499999999999</v>
      </c>
      <c r="HS157" s="16">
        <v>0</v>
      </c>
      <c r="HT157" s="16">
        <v>481687</v>
      </c>
      <c r="HU157" s="16">
        <v>17785</v>
      </c>
      <c r="HV157" s="16">
        <v>0</v>
      </c>
      <c r="HW157" s="16">
        <v>0</v>
      </c>
      <c r="HX157" s="16">
        <v>28583</v>
      </c>
      <c r="HY157" s="16">
        <v>76218</v>
      </c>
      <c r="HZ157" s="16">
        <v>3792</v>
      </c>
      <c r="IA157" s="16">
        <v>0</v>
      </c>
      <c r="IB157" s="16">
        <v>0</v>
      </c>
      <c r="IC157" s="16">
        <v>412475</v>
      </c>
      <c r="ID157" s="16">
        <v>1968253</v>
      </c>
      <c r="IE157" s="16">
        <v>0</v>
      </c>
      <c r="IF157" s="16">
        <v>17785</v>
      </c>
      <c r="IG157" s="16">
        <v>0</v>
      </c>
      <c r="IH157" s="16">
        <v>0</v>
      </c>
      <c r="II157" s="16">
        <v>28583</v>
      </c>
      <c r="IJ157" s="16">
        <v>76218</v>
      </c>
      <c r="IK157" s="16">
        <v>3792</v>
      </c>
      <c r="IL157" s="16">
        <v>0</v>
      </c>
      <c r="IM157" s="16">
        <v>0</v>
      </c>
      <c r="IN157" s="16">
        <v>0</v>
      </c>
      <c r="IO157" s="16">
        <v>76350</v>
      </c>
      <c r="IP157" s="16">
        <v>2113815</v>
      </c>
      <c r="IQ157" s="16">
        <v>2285156</v>
      </c>
      <c r="IR157" s="16">
        <v>0</v>
      </c>
      <c r="IS157" s="16">
        <v>2285156</v>
      </c>
      <c r="IT157" s="19">
        <v>0.1</v>
      </c>
      <c r="IU157" s="16">
        <v>228516</v>
      </c>
      <c r="IV157" s="16">
        <v>197767017</v>
      </c>
      <c r="IW157" s="14">
        <v>299.3</v>
      </c>
      <c r="IX157" s="16">
        <v>660765</v>
      </c>
      <c r="IY157" s="16">
        <v>416026</v>
      </c>
      <c r="IZ157" s="16">
        <v>660765</v>
      </c>
      <c r="JA157" s="17">
        <v>0.25</v>
      </c>
      <c r="JB157" s="19">
        <v>0.15740000000000001</v>
      </c>
      <c r="JC157" s="16">
        <v>228516</v>
      </c>
      <c r="JD157" s="16">
        <v>35968</v>
      </c>
      <c r="JE157" s="17">
        <v>0.05</v>
      </c>
      <c r="JF157" s="16">
        <v>1797710</v>
      </c>
      <c r="JG157" s="16">
        <v>89886</v>
      </c>
      <c r="JH157" s="16">
        <v>228516</v>
      </c>
      <c r="JI157" s="16">
        <v>35968</v>
      </c>
      <c r="JJ157" s="16">
        <v>89886</v>
      </c>
      <c r="JK157" s="16">
        <v>102662</v>
      </c>
      <c r="JL157" s="16">
        <v>35968</v>
      </c>
      <c r="JM157" s="18">
        <v>0</v>
      </c>
      <c r="JN157" s="16">
        <v>0</v>
      </c>
      <c r="JO157" s="16">
        <v>89886</v>
      </c>
      <c r="JP157" s="16">
        <v>102662</v>
      </c>
      <c r="JQ157" s="16">
        <v>192548</v>
      </c>
      <c r="JR157" s="16">
        <v>2285156</v>
      </c>
      <c r="JS157" s="19">
        <v>0</v>
      </c>
      <c r="JT157" s="16">
        <v>0</v>
      </c>
      <c r="JU157" s="17">
        <v>0</v>
      </c>
      <c r="JV157" s="16">
        <v>1797710</v>
      </c>
      <c r="JW157" s="16">
        <v>0</v>
      </c>
      <c r="JX157" s="16">
        <v>0</v>
      </c>
      <c r="JY157" s="16">
        <v>0</v>
      </c>
      <c r="JZ157" s="16">
        <v>0</v>
      </c>
      <c r="KA157" s="16">
        <v>3710</v>
      </c>
      <c r="KB157" s="16">
        <v>3587</v>
      </c>
      <c r="KC157" s="16">
        <v>123</v>
      </c>
      <c r="KD157" s="16">
        <v>412475</v>
      </c>
      <c r="KE157" s="16">
        <v>123</v>
      </c>
      <c r="KF157" s="16">
        <v>412352</v>
      </c>
      <c r="KG157" s="16">
        <v>333</v>
      </c>
      <c r="KH157" s="16">
        <v>123</v>
      </c>
      <c r="KI157" s="16">
        <v>456</v>
      </c>
      <c r="KJ157" s="16">
        <v>1067942</v>
      </c>
      <c r="KK157" s="16">
        <v>412352</v>
      </c>
      <c r="KL157" s="18">
        <v>1480294</v>
      </c>
      <c r="KM157" s="16">
        <v>102662</v>
      </c>
      <c r="KN157" s="16">
        <v>0</v>
      </c>
      <c r="KO157" s="16">
        <v>0</v>
      </c>
      <c r="KP157" s="16">
        <v>0</v>
      </c>
      <c r="KQ157" s="16">
        <v>1582956</v>
      </c>
      <c r="KR157" s="16">
        <v>0</v>
      </c>
      <c r="KS157" s="16">
        <v>0</v>
      </c>
      <c r="KT157" s="16">
        <v>0</v>
      </c>
      <c r="KU157" s="16">
        <v>1582956</v>
      </c>
      <c r="KV157" s="16">
        <v>102662</v>
      </c>
      <c r="KW157" s="16">
        <v>1480294</v>
      </c>
      <c r="KX157" s="16">
        <v>197767017</v>
      </c>
      <c r="KY157" s="16">
        <v>7.4850399999999997</v>
      </c>
      <c r="KZ157" s="16">
        <v>102662</v>
      </c>
      <c r="LA157" s="16">
        <v>198374648</v>
      </c>
      <c r="LB157" s="16">
        <v>0.51751999999999998</v>
      </c>
      <c r="LC157" s="16">
        <v>7.4850399999999997</v>
      </c>
      <c r="LD157" s="16">
        <v>8.0025600000000008</v>
      </c>
      <c r="LE157" s="16">
        <v>122274</v>
      </c>
      <c r="LF157" s="16">
        <v>0</v>
      </c>
      <c r="LG157" s="16">
        <v>18819</v>
      </c>
      <c r="LH157" s="16">
        <v>21079</v>
      </c>
      <c r="LI157" s="16">
        <v>0</v>
      </c>
      <c r="LJ157" s="16">
        <v>12953</v>
      </c>
      <c r="LK157" s="16">
        <v>1540</v>
      </c>
      <c r="LL157" s="16">
        <v>28583</v>
      </c>
      <c r="LM157" s="16">
        <v>148082</v>
      </c>
      <c r="LN157" s="16">
        <v>2113815</v>
      </c>
      <c r="LO157" s="18">
        <v>148082</v>
      </c>
      <c r="LP157" s="16">
        <v>1965733</v>
      </c>
      <c r="LQ157" s="16">
        <v>3535069</v>
      </c>
      <c r="LR157" s="18">
        <v>0</v>
      </c>
      <c r="LS157" s="18">
        <v>0</v>
      </c>
      <c r="LT157" s="18">
        <v>192548</v>
      </c>
      <c r="LU157" s="16">
        <v>0</v>
      </c>
      <c r="LV157" s="16">
        <v>76350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1582956</v>
      </c>
      <c r="MC157" s="16">
        <v>76350</v>
      </c>
      <c r="MD157" s="16">
        <v>0</v>
      </c>
      <c r="ME157" s="16">
        <v>89886</v>
      </c>
      <c r="MF157" s="16">
        <v>0</v>
      </c>
      <c r="MG157" s="16">
        <v>16854</v>
      </c>
      <c r="MH157" s="16">
        <v>456</v>
      </c>
      <c r="MI157" s="16">
        <v>0</v>
      </c>
      <c r="MJ157" s="16">
        <v>1766502</v>
      </c>
      <c r="MK157" s="16">
        <v>198374648</v>
      </c>
      <c r="ML157" s="16">
        <v>1.34</v>
      </c>
      <c r="MM157" s="16">
        <v>265822</v>
      </c>
      <c r="MN157" s="16">
        <v>0.05</v>
      </c>
      <c r="MO157" s="16">
        <v>1797710</v>
      </c>
      <c r="MP157" s="16">
        <v>89886</v>
      </c>
      <c r="MQ157" s="16">
        <v>265822</v>
      </c>
      <c r="MR157" s="16">
        <v>89886</v>
      </c>
      <c r="MS157" s="16">
        <v>175936</v>
      </c>
      <c r="MT157" s="17">
        <v>0.05</v>
      </c>
      <c r="MU157" s="17">
        <v>0</v>
      </c>
      <c r="MV157" s="17">
        <v>0</v>
      </c>
      <c r="MW157" s="17">
        <v>0</v>
      </c>
      <c r="MX157" s="17">
        <v>0.05</v>
      </c>
      <c r="MY157" s="17">
        <v>0.1</v>
      </c>
      <c r="MZ157" s="16">
        <v>89886</v>
      </c>
      <c r="NA157" s="16">
        <v>0</v>
      </c>
      <c r="NB157" s="18">
        <v>0</v>
      </c>
      <c r="NC157" s="16">
        <v>0</v>
      </c>
      <c r="ND157" s="17">
        <v>89886</v>
      </c>
      <c r="NE157" s="16">
        <v>242500</v>
      </c>
      <c r="NF157" s="16">
        <v>0</v>
      </c>
      <c r="NG157" s="16">
        <v>65464</v>
      </c>
      <c r="NH157" s="16">
        <v>0</v>
      </c>
      <c r="NI157" s="16">
        <v>0</v>
      </c>
      <c r="NJ157" s="17">
        <v>26699</v>
      </c>
      <c r="NK157" s="17">
        <v>0</v>
      </c>
    </row>
    <row r="158" spans="1:375" x14ac:dyDescent="0.55000000000000004">
      <c r="A158" s="13" t="s">
        <v>1185</v>
      </c>
      <c r="B158" s="13" t="s">
        <v>1278</v>
      </c>
      <c r="C158" s="13" t="s">
        <v>305</v>
      </c>
      <c r="D158" s="13" t="s">
        <v>306</v>
      </c>
      <c r="E158" s="14">
        <v>611.5</v>
      </c>
      <c r="F158" s="15">
        <v>-1</v>
      </c>
      <c r="G158" s="16">
        <v>7413</v>
      </c>
      <c r="H158" s="16">
        <v>-7413</v>
      </c>
      <c r="I158" s="16">
        <v>6553</v>
      </c>
      <c r="J158" s="15">
        <v>-1</v>
      </c>
      <c r="K158" s="16">
        <v>-6553</v>
      </c>
      <c r="L158" s="16">
        <v>7413</v>
      </c>
      <c r="M158" s="16">
        <v>222</v>
      </c>
      <c r="N158" s="16">
        <v>7635</v>
      </c>
      <c r="O158" s="17">
        <v>626.65</v>
      </c>
      <c r="P158" s="17">
        <v>58.84</v>
      </c>
      <c r="Q158" s="14">
        <v>611.5</v>
      </c>
      <c r="R158" s="17">
        <v>670.34</v>
      </c>
      <c r="S158" s="17">
        <v>1.29</v>
      </c>
      <c r="T158" s="17">
        <v>671.63</v>
      </c>
      <c r="U158" s="15">
        <v>19.329999999999998</v>
      </c>
      <c r="V158" s="15">
        <v>2.137</v>
      </c>
      <c r="W158" s="15">
        <f>Data_AidAndLevy4[[#This Row],[L310]]*Data_AidAndLevy4[[#This Row],[L203]]</f>
        <v>16315.995000000001</v>
      </c>
      <c r="X158" s="17">
        <v>1.36</v>
      </c>
      <c r="Y158" s="17">
        <f>Data_AidAndLevy4[[#This Row],[L311]]*Data_AidAndLevy4[[#This Row],[L203]]</f>
        <v>10383.6</v>
      </c>
      <c r="Z158" s="15">
        <v>0</v>
      </c>
      <c r="AA158" s="15">
        <v>22.827000000000002</v>
      </c>
      <c r="AB158" s="17">
        <v>670.34</v>
      </c>
      <c r="AC158" s="15">
        <v>693.16700000000003</v>
      </c>
      <c r="AD158" s="17">
        <v>58.84</v>
      </c>
      <c r="AE158" s="15">
        <v>634.327</v>
      </c>
      <c r="AF158" s="16">
        <v>7635</v>
      </c>
      <c r="AG158" s="14">
        <v>611.5</v>
      </c>
      <c r="AH158" s="16">
        <v>4668803</v>
      </c>
      <c r="AI158" s="16">
        <v>4567149</v>
      </c>
      <c r="AJ158" s="17">
        <v>1.01</v>
      </c>
      <c r="AK158" s="16">
        <v>4612820</v>
      </c>
      <c r="AL158" s="16">
        <v>4668803</v>
      </c>
      <c r="AM158" s="16">
        <v>0</v>
      </c>
      <c r="AN158" s="16">
        <v>7635</v>
      </c>
      <c r="AO158" s="15">
        <v>22.827000000000002</v>
      </c>
      <c r="AP158" s="16">
        <v>174284</v>
      </c>
      <c r="AQ158" s="16">
        <v>7635</v>
      </c>
      <c r="AR158" s="17">
        <v>58.84</v>
      </c>
      <c r="AS158" s="16">
        <v>449243</v>
      </c>
      <c r="AT158" s="17">
        <v>645.72</v>
      </c>
      <c r="AU158" s="14">
        <v>611.5</v>
      </c>
      <c r="AV158" s="16">
        <v>394858</v>
      </c>
      <c r="AW158" s="16">
        <v>386079</v>
      </c>
      <c r="AX158" s="16">
        <v>394858</v>
      </c>
      <c r="AY158" s="16">
        <v>0</v>
      </c>
      <c r="AZ158" s="16">
        <v>394858</v>
      </c>
      <c r="BA158" s="16">
        <v>394858</v>
      </c>
      <c r="BB158" s="17">
        <v>69.05</v>
      </c>
      <c r="BC158" s="14">
        <v>611.5</v>
      </c>
      <c r="BD158" s="16">
        <v>42224</v>
      </c>
      <c r="BE158" s="16">
        <v>41211</v>
      </c>
      <c r="BF158" s="16">
        <v>42224</v>
      </c>
      <c r="BG158" s="16">
        <v>0</v>
      </c>
      <c r="BH158" s="16">
        <v>42224</v>
      </c>
      <c r="BI158" s="16">
        <v>42224</v>
      </c>
      <c r="BJ158" s="17">
        <v>67.53</v>
      </c>
      <c r="BK158" s="14">
        <v>611.5</v>
      </c>
      <c r="BL158" s="16">
        <v>41295</v>
      </c>
      <c r="BM158" s="16">
        <v>40157</v>
      </c>
      <c r="BN158" s="16">
        <v>41295</v>
      </c>
      <c r="BO158" s="16">
        <v>0</v>
      </c>
      <c r="BP158" s="16">
        <v>41295</v>
      </c>
      <c r="BQ158" s="16">
        <v>41295</v>
      </c>
      <c r="BR158" s="17">
        <v>368.53</v>
      </c>
      <c r="BS158" s="14">
        <v>611.5</v>
      </c>
      <c r="BT158" s="16">
        <v>225356</v>
      </c>
      <c r="BU158" s="16">
        <v>220441</v>
      </c>
      <c r="BV158" s="16">
        <v>225356</v>
      </c>
      <c r="BW158" s="16">
        <v>0</v>
      </c>
      <c r="BX158" s="16">
        <v>225356</v>
      </c>
      <c r="BY158" s="16">
        <v>225356</v>
      </c>
      <c r="BZ158" s="17">
        <v>340.52</v>
      </c>
      <c r="CA158" s="17">
        <v>670.34</v>
      </c>
      <c r="CB158" s="16">
        <v>228264</v>
      </c>
      <c r="CC158" s="16">
        <v>220783</v>
      </c>
      <c r="CD158" s="16">
        <v>0</v>
      </c>
      <c r="CE158" s="16">
        <v>220783</v>
      </c>
      <c r="CF158" s="16">
        <v>228264</v>
      </c>
      <c r="CG158" s="16">
        <v>0</v>
      </c>
      <c r="CH158" s="14">
        <v>611.5</v>
      </c>
      <c r="CI158" s="16">
        <v>19</v>
      </c>
      <c r="CJ158" s="14">
        <v>0</v>
      </c>
      <c r="CK158" s="16">
        <v>631</v>
      </c>
      <c r="CL158" s="17">
        <v>62.45</v>
      </c>
      <c r="CM158" s="16">
        <v>39406</v>
      </c>
      <c r="CN158" s="16">
        <v>631</v>
      </c>
      <c r="CO158" s="17">
        <v>69.930000000000007</v>
      </c>
      <c r="CP158" s="16">
        <v>44126</v>
      </c>
      <c r="CQ158" s="17">
        <v>1.29</v>
      </c>
      <c r="CR158" s="17">
        <v>340.52</v>
      </c>
      <c r="CS158" s="16">
        <v>439</v>
      </c>
      <c r="CT158" s="17">
        <v>34.31</v>
      </c>
      <c r="CU158" s="17">
        <v>670.34</v>
      </c>
      <c r="CV158" s="16">
        <v>22999</v>
      </c>
      <c r="CW158" s="16">
        <v>22232</v>
      </c>
      <c r="CX158" s="16">
        <v>22999</v>
      </c>
      <c r="CY158" s="16">
        <v>0</v>
      </c>
      <c r="CZ158" s="16">
        <v>22999</v>
      </c>
      <c r="DA158" s="16">
        <v>22999</v>
      </c>
      <c r="DB158" s="17">
        <v>4.09</v>
      </c>
      <c r="DC158" s="17">
        <v>670.34</v>
      </c>
      <c r="DD158" s="16">
        <v>2742</v>
      </c>
      <c r="DE158" s="16">
        <v>2650</v>
      </c>
      <c r="DF158" s="16">
        <v>2742</v>
      </c>
      <c r="DG158" s="16">
        <v>0</v>
      </c>
      <c r="DH158" s="16">
        <v>2742</v>
      </c>
      <c r="DI158" s="16">
        <v>2742</v>
      </c>
      <c r="DJ158" s="16">
        <v>4668803</v>
      </c>
      <c r="DK158" s="16">
        <v>0</v>
      </c>
      <c r="DL158" s="16">
        <v>174284</v>
      </c>
      <c r="DM158" s="16">
        <v>449243</v>
      </c>
      <c r="DN158" s="16">
        <v>394858</v>
      </c>
      <c r="DO158" s="16">
        <v>42224</v>
      </c>
      <c r="DP158" s="16">
        <v>41295</v>
      </c>
      <c r="DQ158" s="16">
        <v>225356</v>
      </c>
      <c r="DR158" s="16">
        <v>228264</v>
      </c>
      <c r="DS158" s="16">
        <v>0</v>
      </c>
      <c r="DT158" s="16">
        <v>39406</v>
      </c>
      <c r="DU158" s="16">
        <v>44126</v>
      </c>
      <c r="DV158" s="16">
        <v>439</v>
      </c>
      <c r="DW158" s="16">
        <v>22999</v>
      </c>
      <c r="DX158" s="16">
        <v>2742</v>
      </c>
      <c r="DY158" s="16">
        <v>37024</v>
      </c>
      <c r="DZ158" s="16">
        <v>181322</v>
      </c>
      <c r="EA158" s="16">
        <v>-7413</v>
      </c>
      <c r="EB158" s="16">
        <v>6470924</v>
      </c>
      <c r="EC158" s="16">
        <v>277720373</v>
      </c>
      <c r="ED158" s="18">
        <v>5.4</v>
      </c>
      <c r="EE158" s="16">
        <v>1499690</v>
      </c>
      <c r="EF158" s="16">
        <v>26112</v>
      </c>
      <c r="EG158" s="16">
        <v>25418</v>
      </c>
      <c r="EH158" s="16">
        <v>694</v>
      </c>
      <c r="EI158" s="16">
        <v>1499690</v>
      </c>
      <c r="EJ158" s="16">
        <v>1500384</v>
      </c>
      <c r="EK158" s="16">
        <v>23530555</v>
      </c>
      <c r="EL158" s="16">
        <v>21143376</v>
      </c>
      <c r="EM158" s="16">
        <v>2387179</v>
      </c>
      <c r="EN158" s="18">
        <v>5.4</v>
      </c>
      <c r="EO158" s="16">
        <v>12891</v>
      </c>
      <c r="EP158" s="16">
        <v>0</v>
      </c>
      <c r="EQ158" s="16">
        <v>0</v>
      </c>
      <c r="ER158" s="16">
        <v>0</v>
      </c>
      <c r="ES158" s="16">
        <v>12891</v>
      </c>
      <c r="ET158" s="16">
        <v>12891</v>
      </c>
      <c r="EU158" s="16">
        <v>1500384</v>
      </c>
      <c r="EV158" s="16">
        <v>1513275</v>
      </c>
      <c r="EW158" s="16">
        <v>6749</v>
      </c>
      <c r="EX158" s="15">
        <v>634.327</v>
      </c>
      <c r="EY158" s="16">
        <v>4281073</v>
      </c>
      <c r="EZ158" s="16">
        <v>6749</v>
      </c>
      <c r="FA158" s="17">
        <v>58.84</v>
      </c>
      <c r="FB158" s="16">
        <v>397111</v>
      </c>
      <c r="FC158" s="16">
        <v>264</v>
      </c>
      <c r="FD158" s="17">
        <v>671.63</v>
      </c>
      <c r="FE158" s="16">
        <v>177310</v>
      </c>
      <c r="FF158" s="16">
        <v>22999</v>
      </c>
      <c r="FG158" s="16">
        <v>2742</v>
      </c>
      <c r="FH158" s="16">
        <v>203051</v>
      </c>
      <c r="FI158" s="16">
        <v>4281073</v>
      </c>
      <c r="FJ158" s="16">
        <v>397111</v>
      </c>
      <c r="FK158" s="16">
        <v>-6553</v>
      </c>
      <c r="FL158" s="16">
        <v>394858</v>
      </c>
      <c r="FM158" s="16">
        <v>42224</v>
      </c>
      <c r="FN158" s="16">
        <v>41295</v>
      </c>
      <c r="FO158" s="16">
        <v>225356</v>
      </c>
      <c r="FP158" s="16">
        <v>5578415</v>
      </c>
      <c r="FQ158" s="16">
        <v>1513275</v>
      </c>
      <c r="FR158" s="16">
        <v>4065140</v>
      </c>
      <c r="FS158" s="15">
        <v>693.16700000000003</v>
      </c>
      <c r="FT158" s="16">
        <v>300</v>
      </c>
      <c r="FU158" s="16">
        <v>207950</v>
      </c>
      <c r="FV158" s="16">
        <v>4065140</v>
      </c>
      <c r="FW158" s="16">
        <v>0</v>
      </c>
      <c r="FX158" s="14">
        <v>15.5</v>
      </c>
      <c r="FY158" s="16">
        <v>7635</v>
      </c>
      <c r="FZ158" s="16">
        <v>118343</v>
      </c>
      <c r="GA158" s="14">
        <v>0</v>
      </c>
      <c r="GB158" s="16">
        <v>7413</v>
      </c>
      <c r="GC158" s="16">
        <v>0</v>
      </c>
      <c r="GD158" s="16">
        <v>118343</v>
      </c>
      <c r="GE158" s="16">
        <v>118343</v>
      </c>
      <c r="GF158" s="16">
        <v>6470924</v>
      </c>
      <c r="GG158" s="16">
        <v>5578415</v>
      </c>
      <c r="GH158" s="16">
        <v>0</v>
      </c>
      <c r="GI158" s="16">
        <v>892509</v>
      </c>
      <c r="GJ158" s="16">
        <v>277720373</v>
      </c>
      <c r="GK158" s="16">
        <v>271624572</v>
      </c>
      <c r="GL158" s="16">
        <v>6095801</v>
      </c>
      <c r="GM158" s="16">
        <v>271624572</v>
      </c>
      <c r="GN158" s="18">
        <v>2.24E-2</v>
      </c>
      <c r="GO158" s="16">
        <v>9536</v>
      </c>
      <c r="GP158" s="16">
        <v>214</v>
      </c>
      <c r="GQ158" s="16">
        <v>9536</v>
      </c>
      <c r="GR158" s="16">
        <v>214</v>
      </c>
      <c r="GS158" s="16">
        <v>9322</v>
      </c>
      <c r="GT158" s="16">
        <v>886</v>
      </c>
      <c r="GU158" s="16">
        <v>685</v>
      </c>
      <c r="GV158" s="16">
        <v>201</v>
      </c>
      <c r="GW158" s="15">
        <v>693.16700000000003</v>
      </c>
      <c r="GX158" s="16">
        <v>139327</v>
      </c>
      <c r="GY158" s="15">
        <v>693.16700000000003</v>
      </c>
      <c r="GZ158" s="16">
        <v>10</v>
      </c>
      <c r="HA158" s="16">
        <v>6932</v>
      </c>
      <c r="HB158" s="15">
        <v>693.16700000000003</v>
      </c>
      <c r="HC158" s="16">
        <v>7635</v>
      </c>
      <c r="HD158" s="15">
        <v>0.11600000000000001</v>
      </c>
      <c r="HE158" s="16">
        <v>614146</v>
      </c>
      <c r="HF158" s="16">
        <v>139327</v>
      </c>
      <c r="HG158" s="16">
        <v>6932</v>
      </c>
      <c r="HH158" s="16">
        <v>467887</v>
      </c>
      <c r="HI158" s="16">
        <v>277720373</v>
      </c>
      <c r="HJ158" s="18">
        <v>1.6847399999999999</v>
      </c>
      <c r="HK158" s="18">
        <v>1.9617800000000001</v>
      </c>
      <c r="HL158" s="18">
        <v>0</v>
      </c>
      <c r="HM158" s="16">
        <v>277720373</v>
      </c>
      <c r="HN158" s="16">
        <v>0</v>
      </c>
      <c r="HO158" s="16">
        <v>7635</v>
      </c>
      <c r="HP158" s="17">
        <v>0</v>
      </c>
      <c r="HQ158" s="16">
        <v>0</v>
      </c>
      <c r="HR158" s="15">
        <v>693.16700000000003</v>
      </c>
      <c r="HS158" s="16">
        <v>0</v>
      </c>
      <c r="HT158" s="16">
        <v>892509</v>
      </c>
      <c r="HU158" s="16">
        <v>9322</v>
      </c>
      <c r="HV158" s="16">
        <v>0</v>
      </c>
      <c r="HW158" s="16">
        <v>0</v>
      </c>
      <c r="HX158" s="16">
        <v>37024</v>
      </c>
      <c r="HY158" s="16">
        <v>139327</v>
      </c>
      <c r="HZ158" s="16">
        <v>6932</v>
      </c>
      <c r="IA158" s="16">
        <v>0</v>
      </c>
      <c r="IB158" s="16">
        <v>0</v>
      </c>
      <c r="IC158" s="16">
        <v>773952</v>
      </c>
      <c r="ID158" s="16">
        <v>4065140</v>
      </c>
      <c r="IE158" s="16">
        <v>0</v>
      </c>
      <c r="IF158" s="16">
        <v>9322</v>
      </c>
      <c r="IG158" s="16">
        <v>0</v>
      </c>
      <c r="IH158" s="16">
        <v>0</v>
      </c>
      <c r="II158" s="16">
        <v>37024</v>
      </c>
      <c r="IJ158" s="16">
        <v>139327</v>
      </c>
      <c r="IK158" s="16">
        <v>6932</v>
      </c>
      <c r="IL158" s="16">
        <v>0</v>
      </c>
      <c r="IM158" s="16">
        <v>0</v>
      </c>
      <c r="IN158" s="16">
        <v>0</v>
      </c>
      <c r="IO158" s="16">
        <v>118343</v>
      </c>
      <c r="IP158" s="16">
        <v>4302040</v>
      </c>
      <c r="IQ158" s="16">
        <v>4668803</v>
      </c>
      <c r="IR158" s="16">
        <v>0</v>
      </c>
      <c r="IS158" s="16">
        <v>4668803</v>
      </c>
      <c r="IT158" s="19">
        <v>0.1</v>
      </c>
      <c r="IU158" s="16">
        <v>466880</v>
      </c>
      <c r="IV158" s="16">
        <v>277720373</v>
      </c>
      <c r="IW158" s="14">
        <v>611.5</v>
      </c>
      <c r="IX158" s="16">
        <v>454163</v>
      </c>
      <c r="IY158" s="16">
        <v>416026</v>
      </c>
      <c r="IZ158" s="16">
        <v>454163</v>
      </c>
      <c r="JA158" s="17">
        <v>0.25</v>
      </c>
      <c r="JB158" s="19">
        <v>0.22900000000000001</v>
      </c>
      <c r="JC158" s="16">
        <v>466880</v>
      </c>
      <c r="JD158" s="16">
        <v>106916</v>
      </c>
      <c r="JE158" s="17">
        <v>0.01</v>
      </c>
      <c r="JF158" s="16">
        <v>4854064</v>
      </c>
      <c r="JG158" s="16">
        <v>48541</v>
      </c>
      <c r="JH158" s="16">
        <v>466880</v>
      </c>
      <c r="JI158" s="16">
        <v>106916</v>
      </c>
      <c r="JJ158" s="16">
        <v>48541</v>
      </c>
      <c r="JK158" s="16">
        <v>311423</v>
      </c>
      <c r="JL158" s="16">
        <v>106916</v>
      </c>
      <c r="JM158" s="18">
        <v>0</v>
      </c>
      <c r="JN158" s="16">
        <v>0</v>
      </c>
      <c r="JO158" s="16">
        <v>48541</v>
      </c>
      <c r="JP158" s="16">
        <v>311423</v>
      </c>
      <c r="JQ158" s="16">
        <v>359964</v>
      </c>
      <c r="JR158" s="16">
        <v>4668803</v>
      </c>
      <c r="JS158" s="19">
        <v>0</v>
      </c>
      <c r="JT158" s="16">
        <v>0</v>
      </c>
      <c r="JU158" s="17">
        <v>0</v>
      </c>
      <c r="JV158" s="16">
        <v>4854064</v>
      </c>
      <c r="JW158" s="16">
        <v>0</v>
      </c>
      <c r="JX158" s="16">
        <v>0</v>
      </c>
      <c r="JY158" s="16">
        <v>0</v>
      </c>
      <c r="JZ158" s="16">
        <v>0</v>
      </c>
      <c r="KA158" s="16">
        <v>13719</v>
      </c>
      <c r="KB158" s="16">
        <v>13354</v>
      </c>
      <c r="KC158" s="16">
        <v>365</v>
      </c>
      <c r="KD158" s="16">
        <v>773952</v>
      </c>
      <c r="KE158" s="16">
        <v>365</v>
      </c>
      <c r="KF158" s="16">
        <v>773587</v>
      </c>
      <c r="KG158" s="16">
        <v>694</v>
      </c>
      <c r="KH158" s="16">
        <v>365</v>
      </c>
      <c r="KI158" s="16">
        <v>1059</v>
      </c>
      <c r="KJ158" s="16">
        <v>1499690</v>
      </c>
      <c r="KK158" s="16">
        <v>773587</v>
      </c>
      <c r="KL158" s="18">
        <v>2273277</v>
      </c>
      <c r="KM158" s="16">
        <v>311423</v>
      </c>
      <c r="KN158" s="16">
        <v>0</v>
      </c>
      <c r="KO158" s="16">
        <v>0</v>
      </c>
      <c r="KP158" s="16">
        <v>0</v>
      </c>
      <c r="KQ158" s="16">
        <v>2584700</v>
      </c>
      <c r="KR158" s="16">
        <v>0</v>
      </c>
      <c r="KS158" s="16">
        <v>0</v>
      </c>
      <c r="KT158" s="16">
        <v>0</v>
      </c>
      <c r="KU158" s="16">
        <v>2584700</v>
      </c>
      <c r="KV158" s="16">
        <v>311423</v>
      </c>
      <c r="KW158" s="16">
        <v>2273277</v>
      </c>
      <c r="KX158" s="16">
        <v>277720373</v>
      </c>
      <c r="KY158" s="16">
        <v>8.1854899999999997</v>
      </c>
      <c r="KZ158" s="16">
        <v>311423</v>
      </c>
      <c r="LA158" s="16">
        <v>277720373</v>
      </c>
      <c r="LB158" s="16">
        <v>1.1213500000000001</v>
      </c>
      <c r="LC158" s="16">
        <v>8.1854899999999997</v>
      </c>
      <c r="LD158" s="16">
        <v>9.3068399999999993</v>
      </c>
      <c r="LE158" s="16">
        <v>228264</v>
      </c>
      <c r="LF158" s="16">
        <v>0</v>
      </c>
      <c r="LG158" s="16">
        <v>39406</v>
      </c>
      <c r="LH158" s="16">
        <v>44126</v>
      </c>
      <c r="LI158" s="16">
        <v>439</v>
      </c>
      <c r="LJ158" s="16">
        <v>22999</v>
      </c>
      <c r="LK158" s="16">
        <v>2742</v>
      </c>
      <c r="LL158" s="16">
        <v>37024</v>
      </c>
      <c r="LM158" s="16">
        <v>300952</v>
      </c>
      <c r="LN158" s="16">
        <v>4302040</v>
      </c>
      <c r="LO158" s="18">
        <v>300952</v>
      </c>
      <c r="LP158" s="16">
        <v>4001088</v>
      </c>
      <c r="LQ158" s="16">
        <v>6470924</v>
      </c>
      <c r="LR158" s="18">
        <v>0</v>
      </c>
      <c r="LS158" s="18">
        <v>0</v>
      </c>
      <c r="LT158" s="18">
        <v>359964</v>
      </c>
      <c r="LU158" s="16">
        <v>0</v>
      </c>
      <c r="LV158" s="16">
        <v>118343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2584700</v>
      </c>
      <c r="MC158" s="16">
        <v>118343</v>
      </c>
      <c r="MD158" s="16">
        <v>0</v>
      </c>
      <c r="ME158" s="16">
        <v>48541</v>
      </c>
      <c r="MF158" s="16">
        <v>0</v>
      </c>
      <c r="MG158" s="16">
        <v>12891</v>
      </c>
      <c r="MH158" s="16">
        <v>1059</v>
      </c>
      <c r="MI158" s="16">
        <v>0</v>
      </c>
      <c r="MJ158" s="16">
        <v>2765534</v>
      </c>
      <c r="MK158" s="16">
        <v>277720373</v>
      </c>
      <c r="ML158" s="16">
        <v>0</v>
      </c>
      <c r="MM158" s="16">
        <v>0</v>
      </c>
      <c r="MN158" s="16">
        <v>0</v>
      </c>
      <c r="MO158" s="16">
        <v>4854064</v>
      </c>
      <c r="MP158" s="16">
        <v>0</v>
      </c>
      <c r="MQ158" s="16">
        <v>0</v>
      </c>
      <c r="MR158" s="16">
        <v>0</v>
      </c>
      <c r="MS158" s="16">
        <v>0</v>
      </c>
      <c r="MT158" s="17">
        <v>0.01</v>
      </c>
      <c r="MU158" s="17">
        <v>0</v>
      </c>
      <c r="MV158" s="17">
        <v>0</v>
      </c>
      <c r="MW158" s="17">
        <v>0</v>
      </c>
      <c r="MX158" s="17">
        <v>0</v>
      </c>
      <c r="MY158" s="17">
        <v>0.01</v>
      </c>
      <c r="MZ158" s="16">
        <v>48541</v>
      </c>
      <c r="NA158" s="16">
        <v>0</v>
      </c>
      <c r="NB158" s="18">
        <v>0</v>
      </c>
      <c r="NC158" s="16">
        <v>0</v>
      </c>
      <c r="ND158" s="17">
        <v>48541</v>
      </c>
      <c r="NE158" s="16">
        <v>325000</v>
      </c>
      <c r="NF158" s="16">
        <v>0</v>
      </c>
      <c r="NG158" s="16">
        <v>91648</v>
      </c>
      <c r="NH158" s="16">
        <v>0</v>
      </c>
      <c r="NI158" s="16">
        <v>0</v>
      </c>
      <c r="NJ158" s="17">
        <v>0</v>
      </c>
      <c r="NK158" s="17">
        <v>287600</v>
      </c>
    </row>
    <row r="159" spans="1:375" x14ac:dyDescent="0.55000000000000004">
      <c r="A159" s="13" t="s">
        <v>1185</v>
      </c>
      <c r="B159" s="13" t="s">
        <v>1186</v>
      </c>
      <c r="C159" s="13" t="s">
        <v>307</v>
      </c>
      <c r="D159" s="13" t="s">
        <v>308</v>
      </c>
      <c r="E159" s="14">
        <v>2235.3000000000002</v>
      </c>
      <c r="F159" s="15">
        <v>0.21</v>
      </c>
      <c r="G159" s="16">
        <v>7413</v>
      </c>
      <c r="H159" s="16">
        <v>1557</v>
      </c>
      <c r="I159" s="16">
        <v>6553</v>
      </c>
      <c r="J159" s="15">
        <v>0.21</v>
      </c>
      <c r="K159" s="16">
        <v>1376</v>
      </c>
      <c r="L159" s="16">
        <v>7413</v>
      </c>
      <c r="M159" s="16">
        <v>222</v>
      </c>
      <c r="N159" s="16">
        <v>7635</v>
      </c>
      <c r="O159" s="17">
        <v>613.78</v>
      </c>
      <c r="P159" s="17">
        <v>337.9</v>
      </c>
      <c r="Q159" s="14">
        <v>2235.3000000000002</v>
      </c>
      <c r="R159" s="17">
        <v>2573.1999999999998</v>
      </c>
      <c r="S159" s="17">
        <v>4.95</v>
      </c>
      <c r="T159" s="17">
        <v>2578.15</v>
      </c>
      <c r="U159" s="15">
        <v>30.87</v>
      </c>
      <c r="V159" s="15">
        <v>10.691000000000001</v>
      </c>
      <c r="W159" s="15">
        <f>Data_AidAndLevy4[[#This Row],[L310]]*Data_AidAndLevy4[[#This Row],[L203]]</f>
        <v>81625.785000000003</v>
      </c>
      <c r="X159" s="17">
        <v>31.22</v>
      </c>
      <c r="Y159" s="17">
        <f>Data_AidAndLevy4[[#This Row],[L311]]*Data_AidAndLevy4[[#This Row],[L203]]</f>
        <v>238364.69999999998</v>
      </c>
      <c r="Z159" s="15">
        <v>0</v>
      </c>
      <c r="AA159" s="15">
        <v>72.781000000000006</v>
      </c>
      <c r="AB159" s="17">
        <v>2573.1999999999998</v>
      </c>
      <c r="AC159" s="15">
        <v>2645.9810000000002</v>
      </c>
      <c r="AD159" s="17">
        <v>337.9</v>
      </c>
      <c r="AE159" s="15">
        <v>2308.0810000000001</v>
      </c>
      <c r="AF159" s="16">
        <v>7635</v>
      </c>
      <c r="AG159" s="14">
        <v>2235.3000000000002</v>
      </c>
      <c r="AH159" s="16">
        <v>17066516</v>
      </c>
      <c r="AI159" s="16">
        <v>16573985</v>
      </c>
      <c r="AJ159" s="17">
        <v>1.01</v>
      </c>
      <c r="AK159" s="16">
        <v>16739725</v>
      </c>
      <c r="AL159" s="16">
        <v>17066516</v>
      </c>
      <c r="AM159" s="16">
        <v>0</v>
      </c>
      <c r="AN159" s="16">
        <v>7635</v>
      </c>
      <c r="AO159" s="15">
        <v>72.781000000000006</v>
      </c>
      <c r="AP159" s="16">
        <v>555683</v>
      </c>
      <c r="AQ159" s="16">
        <v>7635</v>
      </c>
      <c r="AR159" s="17">
        <v>337.9</v>
      </c>
      <c r="AS159" s="16">
        <v>2579867</v>
      </c>
      <c r="AT159" s="17">
        <v>632.85</v>
      </c>
      <c r="AU159" s="14">
        <v>2235.3000000000002</v>
      </c>
      <c r="AV159" s="16">
        <v>1414610</v>
      </c>
      <c r="AW159" s="16">
        <v>1372289</v>
      </c>
      <c r="AX159" s="16">
        <v>1414610</v>
      </c>
      <c r="AY159" s="16">
        <v>0</v>
      </c>
      <c r="AZ159" s="16">
        <v>1414610</v>
      </c>
      <c r="BA159" s="16">
        <v>1414610</v>
      </c>
      <c r="BB159" s="17">
        <v>73.319999999999993</v>
      </c>
      <c r="BC159" s="14">
        <v>2235.3000000000002</v>
      </c>
      <c r="BD159" s="16">
        <v>163892</v>
      </c>
      <c r="BE159" s="16">
        <v>159100</v>
      </c>
      <c r="BF159" s="16">
        <v>163892</v>
      </c>
      <c r="BG159" s="16">
        <v>0</v>
      </c>
      <c r="BH159" s="16">
        <v>163892</v>
      </c>
      <c r="BI159" s="16">
        <v>163892</v>
      </c>
      <c r="BJ159" s="17">
        <v>70.38</v>
      </c>
      <c r="BK159" s="14">
        <v>2235.3000000000002</v>
      </c>
      <c r="BL159" s="16">
        <v>157320</v>
      </c>
      <c r="BM159" s="16">
        <v>152101</v>
      </c>
      <c r="BN159" s="16">
        <v>157320</v>
      </c>
      <c r="BO159" s="16">
        <v>0</v>
      </c>
      <c r="BP159" s="16">
        <v>157320</v>
      </c>
      <c r="BQ159" s="16">
        <v>157320</v>
      </c>
      <c r="BR159" s="17">
        <v>368.53</v>
      </c>
      <c r="BS159" s="14">
        <v>2235.3000000000002</v>
      </c>
      <c r="BT159" s="16">
        <v>823775</v>
      </c>
      <c r="BU159" s="16">
        <v>799969</v>
      </c>
      <c r="BV159" s="16">
        <v>823775</v>
      </c>
      <c r="BW159" s="16">
        <v>0</v>
      </c>
      <c r="BX159" s="16">
        <v>823775</v>
      </c>
      <c r="BY159" s="16">
        <v>823775</v>
      </c>
      <c r="BZ159" s="17">
        <v>340.52</v>
      </c>
      <c r="CA159" s="17">
        <v>2573.1999999999998</v>
      </c>
      <c r="CB159" s="16">
        <v>876226</v>
      </c>
      <c r="CC159" s="16">
        <v>851086</v>
      </c>
      <c r="CD159" s="16">
        <v>0</v>
      </c>
      <c r="CE159" s="16">
        <v>851086</v>
      </c>
      <c r="CF159" s="16">
        <v>876226</v>
      </c>
      <c r="CG159" s="16">
        <v>0</v>
      </c>
      <c r="CH159" s="14">
        <v>2235.3000000000002</v>
      </c>
      <c r="CI159" s="16">
        <v>461</v>
      </c>
      <c r="CJ159" s="14">
        <v>2.8</v>
      </c>
      <c r="CK159" s="16">
        <v>2694</v>
      </c>
      <c r="CL159" s="17">
        <v>62.45</v>
      </c>
      <c r="CM159" s="16">
        <v>168240</v>
      </c>
      <c r="CN159" s="16">
        <v>2694</v>
      </c>
      <c r="CO159" s="17">
        <v>69.930000000000007</v>
      </c>
      <c r="CP159" s="16">
        <v>188391</v>
      </c>
      <c r="CQ159" s="17">
        <v>4.95</v>
      </c>
      <c r="CR159" s="17">
        <v>340.52</v>
      </c>
      <c r="CS159" s="16">
        <v>1686</v>
      </c>
      <c r="CT159" s="17">
        <v>34.31</v>
      </c>
      <c r="CU159" s="17">
        <v>2573.1999999999998</v>
      </c>
      <c r="CV159" s="16">
        <v>88286</v>
      </c>
      <c r="CW159" s="16">
        <v>85700</v>
      </c>
      <c r="CX159" s="16">
        <v>88286</v>
      </c>
      <c r="CY159" s="16">
        <v>0</v>
      </c>
      <c r="CZ159" s="16">
        <v>88286</v>
      </c>
      <c r="DA159" s="16">
        <v>88286</v>
      </c>
      <c r="DB159" s="17">
        <v>4.09</v>
      </c>
      <c r="DC159" s="17">
        <v>2573.1999999999998</v>
      </c>
      <c r="DD159" s="16">
        <v>10524</v>
      </c>
      <c r="DE159" s="16">
        <v>10214</v>
      </c>
      <c r="DF159" s="16">
        <v>10524</v>
      </c>
      <c r="DG159" s="16">
        <v>0</v>
      </c>
      <c r="DH159" s="16">
        <v>10524</v>
      </c>
      <c r="DI159" s="16">
        <v>10524</v>
      </c>
      <c r="DJ159" s="16">
        <v>17066516</v>
      </c>
      <c r="DK159" s="16">
        <v>0</v>
      </c>
      <c r="DL159" s="16">
        <v>555683</v>
      </c>
      <c r="DM159" s="16">
        <v>2579867</v>
      </c>
      <c r="DN159" s="16">
        <v>1414610</v>
      </c>
      <c r="DO159" s="16">
        <v>163892</v>
      </c>
      <c r="DP159" s="16">
        <v>157320</v>
      </c>
      <c r="DQ159" s="16">
        <v>823775</v>
      </c>
      <c r="DR159" s="16">
        <v>876226</v>
      </c>
      <c r="DS159" s="16">
        <v>0</v>
      </c>
      <c r="DT159" s="16">
        <v>168240</v>
      </c>
      <c r="DU159" s="16">
        <v>188391</v>
      </c>
      <c r="DV159" s="16">
        <v>1686</v>
      </c>
      <c r="DW159" s="16">
        <v>88286</v>
      </c>
      <c r="DX159" s="16">
        <v>10524</v>
      </c>
      <c r="DY159" s="16">
        <v>138160</v>
      </c>
      <c r="DZ159" s="16">
        <v>414257</v>
      </c>
      <c r="EA159" s="16">
        <v>1557</v>
      </c>
      <c r="EB159" s="16">
        <v>24372670</v>
      </c>
      <c r="EC159" s="16">
        <v>955270703</v>
      </c>
      <c r="ED159" s="18">
        <v>5.4</v>
      </c>
      <c r="EE159" s="16">
        <v>5158462</v>
      </c>
      <c r="EF159" s="16">
        <v>100748</v>
      </c>
      <c r="EG159" s="16">
        <v>98346</v>
      </c>
      <c r="EH159" s="16">
        <v>2402</v>
      </c>
      <c r="EI159" s="16">
        <v>5158462</v>
      </c>
      <c r="EJ159" s="16">
        <v>5160864</v>
      </c>
      <c r="EK159" s="16">
        <v>341502465</v>
      </c>
      <c r="EL159" s="16">
        <v>320946167</v>
      </c>
      <c r="EM159" s="16">
        <v>20556298</v>
      </c>
      <c r="EN159" s="18">
        <v>5.4</v>
      </c>
      <c r="EO159" s="16">
        <v>111004</v>
      </c>
      <c r="EP159" s="16">
        <v>0</v>
      </c>
      <c r="EQ159" s="16">
        <v>0</v>
      </c>
      <c r="ER159" s="16">
        <v>0</v>
      </c>
      <c r="ES159" s="16">
        <v>111004</v>
      </c>
      <c r="ET159" s="16">
        <v>111004</v>
      </c>
      <c r="EU159" s="16">
        <v>5160864</v>
      </c>
      <c r="EV159" s="16">
        <v>5271868</v>
      </c>
      <c r="EW159" s="16">
        <v>6749</v>
      </c>
      <c r="EX159" s="15">
        <v>2308.0810000000001</v>
      </c>
      <c r="EY159" s="16">
        <v>15577239</v>
      </c>
      <c r="EZ159" s="16">
        <v>6749</v>
      </c>
      <c r="FA159" s="17">
        <v>337.9</v>
      </c>
      <c r="FB159" s="16">
        <v>2280487</v>
      </c>
      <c r="FC159" s="16">
        <v>264</v>
      </c>
      <c r="FD159" s="17">
        <v>2578.15</v>
      </c>
      <c r="FE159" s="16">
        <v>680632</v>
      </c>
      <c r="FF159" s="16">
        <v>88286</v>
      </c>
      <c r="FG159" s="16">
        <v>10524</v>
      </c>
      <c r="FH159" s="16">
        <v>779442</v>
      </c>
      <c r="FI159" s="16">
        <v>15577239</v>
      </c>
      <c r="FJ159" s="16">
        <v>2280487</v>
      </c>
      <c r="FK159" s="16">
        <v>1376</v>
      </c>
      <c r="FL159" s="16">
        <v>1414610</v>
      </c>
      <c r="FM159" s="16">
        <v>163892</v>
      </c>
      <c r="FN159" s="16">
        <v>157320</v>
      </c>
      <c r="FO159" s="16">
        <v>823775</v>
      </c>
      <c r="FP159" s="16">
        <v>21198141</v>
      </c>
      <c r="FQ159" s="16">
        <v>5271868</v>
      </c>
      <c r="FR159" s="16">
        <v>15926273</v>
      </c>
      <c r="FS159" s="15">
        <v>2645.9810000000002</v>
      </c>
      <c r="FT159" s="16">
        <v>300</v>
      </c>
      <c r="FU159" s="16">
        <v>793794</v>
      </c>
      <c r="FV159" s="16">
        <v>15926273</v>
      </c>
      <c r="FW159" s="16">
        <v>0</v>
      </c>
      <c r="FX159" s="14">
        <v>52.5</v>
      </c>
      <c r="FY159" s="16">
        <v>7635</v>
      </c>
      <c r="FZ159" s="16">
        <v>400838</v>
      </c>
      <c r="GA159" s="14">
        <v>0</v>
      </c>
      <c r="GB159" s="16">
        <v>7413</v>
      </c>
      <c r="GC159" s="16">
        <v>0</v>
      </c>
      <c r="GD159" s="16">
        <v>400838</v>
      </c>
      <c r="GE159" s="16">
        <v>400838</v>
      </c>
      <c r="GF159" s="16">
        <v>24372670</v>
      </c>
      <c r="GG159" s="16">
        <v>21198141</v>
      </c>
      <c r="GH159" s="16">
        <v>0</v>
      </c>
      <c r="GI159" s="16">
        <v>3174529</v>
      </c>
      <c r="GJ159" s="16">
        <v>955270703</v>
      </c>
      <c r="GK159" s="16">
        <v>979120322</v>
      </c>
      <c r="GL159" s="16">
        <v>0</v>
      </c>
      <c r="GM159" s="16">
        <v>979120322</v>
      </c>
      <c r="GN159" s="18">
        <v>0</v>
      </c>
      <c r="GO159" s="16">
        <v>15474</v>
      </c>
      <c r="GP159" s="16">
        <v>0</v>
      </c>
      <c r="GQ159" s="16">
        <v>15474</v>
      </c>
      <c r="GR159" s="16">
        <v>0</v>
      </c>
      <c r="GS159" s="16">
        <v>15474</v>
      </c>
      <c r="GT159" s="16">
        <v>886</v>
      </c>
      <c r="GU159" s="16">
        <v>685</v>
      </c>
      <c r="GV159" s="16">
        <v>201</v>
      </c>
      <c r="GW159" s="15">
        <v>2645.9810000000002</v>
      </c>
      <c r="GX159" s="16">
        <v>531842</v>
      </c>
      <c r="GY159" s="15">
        <v>2645.9810000000002</v>
      </c>
      <c r="GZ159" s="16">
        <v>10</v>
      </c>
      <c r="HA159" s="16">
        <v>26460</v>
      </c>
      <c r="HB159" s="15">
        <v>2645.9810000000002</v>
      </c>
      <c r="HC159" s="16">
        <v>7635</v>
      </c>
      <c r="HD159" s="15">
        <v>0.11600000000000001</v>
      </c>
      <c r="HE159" s="16">
        <v>2344339</v>
      </c>
      <c r="HF159" s="16">
        <v>531842</v>
      </c>
      <c r="HG159" s="16">
        <v>26460</v>
      </c>
      <c r="HH159" s="16">
        <v>1786037</v>
      </c>
      <c r="HI159" s="16">
        <v>955270703</v>
      </c>
      <c r="HJ159" s="18">
        <v>1.8696699999999999</v>
      </c>
      <c r="HK159" s="18">
        <v>1.9617800000000001</v>
      </c>
      <c r="HL159" s="18">
        <v>0</v>
      </c>
      <c r="HM159" s="16">
        <v>955270703</v>
      </c>
      <c r="HN159" s="16">
        <v>0</v>
      </c>
      <c r="HO159" s="16">
        <v>7635</v>
      </c>
      <c r="HP159" s="17">
        <v>0</v>
      </c>
      <c r="HQ159" s="16">
        <v>0</v>
      </c>
      <c r="HR159" s="15">
        <v>2645.9810000000002</v>
      </c>
      <c r="HS159" s="16">
        <v>0</v>
      </c>
      <c r="HT159" s="16">
        <v>3174529</v>
      </c>
      <c r="HU159" s="16">
        <v>15474</v>
      </c>
      <c r="HV159" s="16">
        <v>6188</v>
      </c>
      <c r="HW159" s="16">
        <v>0</v>
      </c>
      <c r="HX159" s="16">
        <v>138160</v>
      </c>
      <c r="HY159" s="16">
        <v>531842</v>
      </c>
      <c r="HZ159" s="16">
        <v>26460</v>
      </c>
      <c r="IA159" s="16">
        <v>0</v>
      </c>
      <c r="IB159" s="16">
        <v>0</v>
      </c>
      <c r="IC159" s="16">
        <v>2732725</v>
      </c>
      <c r="ID159" s="16">
        <v>15926273</v>
      </c>
      <c r="IE159" s="16">
        <v>0</v>
      </c>
      <c r="IF159" s="16">
        <v>15474</v>
      </c>
      <c r="IG159" s="16">
        <v>6188</v>
      </c>
      <c r="IH159" s="16">
        <v>0</v>
      </c>
      <c r="II159" s="16">
        <v>138160</v>
      </c>
      <c r="IJ159" s="16">
        <v>531842</v>
      </c>
      <c r="IK159" s="16">
        <v>26460</v>
      </c>
      <c r="IL159" s="16">
        <v>0</v>
      </c>
      <c r="IM159" s="16">
        <v>0</v>
      </c>
      <c r="IN159" s="16">
        <v>0</v>
      </c>
      <c r="IO159" s="16">
        <v>400838</v>
      </c>
      <c r="IP159" s="16">
        <v>16768915</v>
      </c>
      <c r="IQ159" s="16">
        <v>17066516</v>
      </c>
      <c r="IR159" s="16">
        <v>0</v>
      </c>
      <c r="IS159" s="16">
        <v>17066516</v>
      </c>
      <c r="IT159" s="19">
        <v>0.1</v>
      </c>
      <c r="IU159" s="16">
        <v>1706652</v>
      </c>
      <c r="IV159" s="16">
        <v>955270703</v>
      </c>
      <c r="IW159" s="14">
        <v>2235.3000000000002</v>
      </c>
      <c r="IX159" s="16">
        <v>427357</v>
      </c>
      <c r="IY159" s="16">
        <v>416026</v>
      </c>
      <c r="IZ159" s="16">
        <v>427357</v>
      </c>
      <c r="JA159" s="17">
        <v>0.25</v>
      </c>
      <c r="JB159" s="19">
        <v>0.24340000000000001</v>
      </c>
      <c r="JC159" s="16">
        <v>1706652</v>
      </c>
      <c r="JD159" s="16">
        <v>415399</v>
      </c>
      <c r="JE159" s="17">
        <v>0</v>
      </c>
      <c r="JF159" s="16">
        <v>17875647</v>
      </c>
      <c r="JG159" s="16">
        <v>0</v>
      </c>
      <c r="JH159" s="16">
        <v>1706652</v>
      </c>
      <c r="JI159" s="16">
        <v>415399</v>
      </c>
      <c r="JJ159" s="16">
        <v>0</v>
      </c>
      <c r="JK159" s="16">
        <v>1291253</v>
      </c>
      <c r="JL159" s="16">
        <v>415399</v>
      </c>
      <c r="JM159" s="18">
        <v>0</v>
      </c>
      <c r="JN159" s="16">
        <v>0</v>
      </c>
      <c r="JO159" s="16">
        <v>0</v>
      </c>
      <c r="JP159" s="16">
        <v>1291253</v>
      </c>
      <c r="JQ159" s="16">
        <v>1291253</v>
      </c>
      <c r="JR159" s="16">
        <v>17066516</v>
      </c>
      <c r="JS159" s="19">
        <v>0</v>
      </c>
      <c r="JT159" s="16">
        <v>0</v>
      </c>
      <c r="JU159" s="17">
        <v>0</v>
      </c>
      <c r="JV159" s="16">
        <v>17875647</v>
      </c>
      <c r="JW159" s="16">
        <v>0</v>
      </c>
      <c r="JX159" s="16">
        <v>0</v>
      </c>
      <c r="JY159" s="16">
        <v>0</v>
      </c>
      <c r="JZ159" s="16">
        <v>0</v>
      </c>
      <c r="KA159" s="16">
        <v>51655</v>
      </c>
      <c r="KB159" s="16">
        <v>50424</v>
      </c>
      <c r="KC159" s="16">
        <v>1231</v>
      </c>
      <c r="KD159" s="16">
        <v>2732725</v>
      </c>
      <c r="KE159" s="16">
        <v>1231</v>
      </c>
      <c r="KF159" s="16">
        <v>2731494</v>
      </c>
      <c r="KG159" s="16">
        <v>2402</v>
      </c>
      <c r="KH159" s="16">
        <v>1231</v>
      </c>
      <c r="KI159" s="16">
        <v>3633</v>
      </c>
      <c r="KJ159" s="16">
        <v>5158462</v>
      </c>
      <c r="KK159" s="16">
        <v>2731494</v>
      </c>
      <c r="KL159" s="18">
        <v>7889956</v>
      </c>
      <c r="KM159" s="16">
        <v>1291253</v>
      </c>
      <c r="KN159" s="16">
        <v>0</v>
      </c>
      <c r="KO159" s="16">
        <v>0</v>
      </c>
      <c r="KP159" s="16">
        <v>0</v>
      </c>
      <c r="KQ159" s="16">
        <v>9181209</v>
      </c>
      <c r="KR159" s="16">
        <v>0</v>
      </c>
      <c r="KS159" s="16">
        <v>0</v>
      </c>
      <c r="KT159" s="16">
        <v>0</v>
      </c>
      <c r="KU159" s="16">
        <v>9181209</v>
      </c>
      <c r="KV159" s="16">
        <v>1291253</v>
      </c>
      <c r="KW159" s="16">
        <v>7889956</v>
      </c>
      <c r="KX159" s="16">
        <v>955270703</v>
      </c>
      <c r="KY159" s="16">
        <v>8.2593899999999998</v>
      </c>
      <c r="KZ159" s="16">
        <v>1291253</v>
      </c>
      <c r="LA159" s="16">
        <v>1108142168</v>
      </c>
      <c r="LB159" s="16">
        <v>1.1652400000000001</v>
      </c>
      <c r="LC159" s="16">
        <v>8.2593899999999998</v>
      </c>
      <c r="LD159" s="16">
        <v>9.4246300000000005</v>
      </c>
      <c r="LE159" s="16">
        <v>876226</v>
      </c>
      <c r="LF159" s="16">
        <v>0</v>
      </c>
      <c r="LG159" s="16">
        <v>168240</v>
      </c>
      <c r="LH159" s="16">
        <v>188391</v>
      </c>
      <c r="LI159" s="16">
        <v>1686</v>
      </c>
      <c r="LJ159" s="16">
        <v>88286</v>
      </c>
      <c r="LK159" s="16">
        <v>10524</v>
      </c>
      <c r="LL159" s="16">
        <v>138160</v>
      </c>
      <c r="LM159" s="16">
        <v>1195193</v>
      </c>
      <c r="LN159" s="16">
        <v>16768915</v>
      </c>
      <c r="LO159" s="18">
        <v>1195193</v>
      </c>
      <c r="LP159" s="16">
        <v>15573722</v>
      </c>
      <c r="LQ159" s="16">
        <v>24372670</v>
      </c>
      <c r="LR159" s="18">
        <v>0</v>
      </c>
      <c r="LS159" s="18">
        <v>0</v>
      </c>
      <c r="LT159" s="18">
        <v>1291253</v>
      </c>
      <c r="LU159" s="16">
        <v>0</v>
      </c>
      <c r="LV159" s="16">
        <v>400838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9181209</v>
      </c>
      <c r="MC159" s="16">
        <v>400838</v>
      </c>
      <c r="MD159" s="16">
        <v>0</v>
      </c>
      <c r="ME159" s="16">
        <v>0</v>
      </c>
      <c r="MF159" s="16">
        <v>0</v>
      </c>
      <c r="MG159" s="16">
        <v>111004</v>
      </c>
      <c r="MH159" s="16">
        <v>3633</v>
      </c>
      <c r="MI159" s="16">
        <v>0</v>
      </c>
      <c r="MJ159" s="16">
        <v>9696684</v>
      </c>
      <c r="MK159" s="16">
        <v>1108142168</v>
      </c>
      <c r="ML159" s="16">
        <v>0</v>
      </c>
      <c r="MM159" s="16">
        <v>0</v>
      </c>
      <c r="MN159" s="16">
        <v>0</v>
      </c>
      <c r="MO159" s="16">
        <v>17875647</v>
      </c>
      <c r="MP159" s="16">
        <v>0</v>
      </c>
      <c r="MQ159" s="16">
        <v>0</v>
      </c>
      <c r="MR159" s="16">
        <v>0</v>
      </c>
      <c r="MS159" s="16">
        <v>0</v>
      </c>
      <c r="MT159" s="17">
        <v>0</v>
      </c>
      <c r="MU159" s="17">
        <v>0</v>
      </c>
      <c r="MV159" s="17">
        <v>0</v>
      </c>
      <c r="MW159" s="17">
        <v>0</v>
      </c>
      <c r="MX159" s="17">
        <v>0</v>
      </c>
      <c r="MY159" s="17">
        <v>0</v>
      </c>
      <c r="MZ159" s="16">
        <v>0</v>
      </c>
      <c r="NA159" s="16">
        <v>0</v>
      </c>
      <c r="NB159" s="18">
        <v>0</v>
      </c>
      <c r="NC159" s="16">
        <v>0</v>
      </c>
      <c r="ND159" s="17">
        <v>0</v>
      </c>
      <c r="NE159" s="16">
        <v>375000</v>
      </c>
      <c r="NF159" s="16">
        <v>0</v>
      </c>
      <c r="NG159" s="16">
        <v>365687</v>
      </c>
      <c r="NH159" s="16">
        <v>0</v>
      </c>
      <c r="NI159" s="16">
        <v>0</v>
      </c>
      <c r="NJ159" s="17">
        <v>0</v>
      </c>
      <c r="NK159" s="17">
        <v>0</v>
      </c>
    </row>
    <row r="160" spans="1:375" x14ac:dyDescent="0.55000000000000004">
      <c r="A160" s="13" t="s">
        <v>1179</v>
      </c>
      <c r="B160" s="13" t="s">
        <v>1204</v>
      </c>
      <c r="C160" s="13" t="s">
        <v>309</v>
      </c>
      <c r="D160" s="13" t="s">
        <v>310</v>
      </c>
      <c r="E160" s="14">
        <v>450.4</v>
      </c>
      <c r="F160" s="15">
        <v>-2.9000000000000001E-2</v>
      </c>
      <c r="G160" s="16">
        <v>7413</v>
      </c>
      <c r="H160" s="16">
        <v>-215</v>
      </c>
      <c r="I160" s="16">
        <v>6553</v>
      </c>
      <c r="J160" s="15">
        <v>-2.9000000000000001E-2</v>
      </c>
      <c r="K160" s="16">
        <v>-190</v>
      </c>
      <c r="L160" s="16">
        <v>7413</v>
      </c>
      <c r="M160" s="16">
        <v>222</v>
      </c>
      <c r="N160" s="16">
        <v>7635</v>
      </c>
      <c r="O160" s="17">
        <v>696.82</v>
      </c>
      <c r="P160" s="17">
        <v>44.38</v>
      </c>
      <c r="Q160" s="14">
        <v>450.4</v>
      </c>
      <c r="R160" s="17">
        <v>494.78</v>
      </c>
      <c r="S160" s="17">
        <v>1.04</v>
      </c>
      <c r="T160" s="17">
        <v>495.82</v>
      </c>
      <c r="U160" s="15">
        <v>23.95</v>
      </c>
      <c r="V160" s="15">
        <v>2.601</v>
      </c>
      <c r="W160" s="15">
        <f>Data_AidAndLevy4[[#This Row],[L310]]*Data_AidAndLevy4[[#This Row],[L203]]</f>
        <v>19858.634999999998</v>
      </c>
      <c r="X160" s="17">
        <v>7.7</v>
      </c>
      <c r="Y160" s="17">
        <f>Data_AidAndLevy4[[#This Row],[L311]]*Data_AidAndLevy4[[#This Row],[L203]]</f>
        <v>58789.5</v>
      </c>
      <c r="Z160" s="15">
        <v>0</v>
      </c>
      <c r="AA160" s="15">
        <v>34.250999999999998</v>
      </c>
      <c r="AB160" s="17">
        <v>494.78</v>
      </c>
      <c r="AC160" s="15">
        <v>529.03099999999995</v>
      </c>
      <c r="AD160" s="17">
        <v>44.38</v>
      </c>
      <c r="AE160" s="15">
        <v>484.65100000000001</v>
      </c>
      <c r="AF160" s="16">
        <v>7635</v>
      </c>
      <c r="AG160" s="14">
        <v>450.4</v>
      </c>
      <c r="AH160" s="16">
        <v>3438804</v>
      </c>
      <c r="AI160" s="16">
        <v>3338074</v>
      </c>
      <c r="AJ160" s="17">
        <v>1.01</v>
      </c>
      <c r="AK160" s="16">
        <v>3371455</v>
      </c>
      <c r="AL160" s="16">
        <v>3438804</v>
      </c>
      <c r="AM160" s="16">
        <v>0</v>
      </c>
      <c r="AN160" s="16">
        <v>7635</v>
      </c>
      <c r="AO160" s="15">
        <v>34.250999999999998</v>
      </c>
      <c r="AP160" s="16">
        <v>261506</v>
      </c>
      <c r="AQ160" s="16">
        <v>7635</v>
      </c>
      <c r="AR160" s="17">
        <v>44.38</v>
      </c>
      <c r="AS160" s="16">
        <v>338841</v>
      </c>
      <c r="AT160" s="17">
        <v>715.89</v>
      </c>
      <c r="AU160" s="14">
        <v>450.4</v>
      </c>
      <c r="AV160" s="16">
        <v>322437</v>
      </c>
      <c r="AW160" s="16">
        <v>313778</v>
      </c>
      <c r="AX160" s="16">
        <v>322437</v>
      </c>
      <c r="AY160" s="16">
        <v>0</v>
      </c>
      <c r="AZ160" s="16">
        <v>322437</v>
      </c>
      <c r="BA160" s="16">
        <v>322437</v>
      </c>
      <c r="BB160" s="17">
        <v>82.46</v>
      </c>
      <c r="BC160" s="14">
        <v>450.4</v>
      </c>
      <c r="BD160" s="16">
        <v>37140</v>
      </c>
      <c r="BE160" s="16">
        <v>36159</v>
      </c>
      <c r="BF160" s="16">
        <v>37140</v>
      </c>
      <c r="BG160" s="16">
        <v>0</v>
      </c>
      <c r="BH160" s="16">
        <v>37140</v>
      </c>
      <c r="BI160" s="16">
        <v>37140</v>
      </c>
      <c r="BJ160" s="17">
        <v>94.05</v>
      </c>
      <c r="BK160" s="14">
        <v>450.4</v>
      </c>
      <c r="BL160" s="16">
        <v>42360</v>
      </c>
      <c r="BM160" s="16">
        <v>41293</v>
      </c>
      <c r="BN160" s="16">
        <v>42360</v>
      </c>
      <c r="BO160" s="16">
        <v>0</v>
      </c>
      <c r="BP160" s="16">
        <v>42360</v>
      </c>
      <c r="BQ160" s="16">
        <v>42360</v>
      </c>
      <c r="BR160" s="17">
        <v>368.53</v>
      </c>
      <c r="BS160" s="14">
        <v>450.4</v>
      </c>
      <c r="BT160" s="16">
        <v>165986</v>
      </c>
      <c r="BU160" s="16">
        <v>161117</v>
      </c>
      <c r="BV160" s="16">
        <v>165986</v>
      </c>
      <c r="BW160" s="16">
        <v>0</v>
      </c>
      <c r="BX160" s="16">
        <v>165986</v>
      </c>
      <c r="BY160" s="16">
        <v>165986</v>
      </c>
      <c r="BZ160" s="17">
        <v>333.94</v>
      </c>
      <c r="CA160" s="17">
        <v>494.78</v>
      </c>
      <c r="CB160" s="16">
        <v>165227</v>
      </c>
      <c r="CC160" s="16">
        <v>159753</v>
      </c>
      <c r="CD160" s="16">
        <v>0</v>
      </c>
      <c r="CE160" s="16">
        <v>159753</v>
      </c>
      <c r="CF160" s="16">
        <v>165227</v>
      </c>
      <c r="CG160" s="16">
        <v>0</v>
      </c>
      <c r="CH160" s="14">
        <v>450.4</v>
      </c>
      <c r="CI160" s="16">
        <v>1</v>
      </c>
      <c r="CJ160" s="14">
        <v>0</v>
      </c>
      <c r="CK160" s="16">
        <v>451</v>
      </c>
      <c r="CL160" s="17">
        <v>62.17</v>
      </c>
      <c r="CM160" s="16">
        <v>28039</v>
      </c>
      <c r="CN160" s="16">
        <v>451</v>
      </c>
      <c r="CO160" s="17">
        <v>68.73</v>
      </c>
      <c r="CP160" s="16">
        <v>30997</v>
      </c>
      <c r="CQ160" s="17">
        <v>1.04</v>
      </c>
      <c r="CR160" s="17">
        <v>333.94</v>
      </c>
      <c r="CS160" s="16">
        <v>347</v>
      </c>
      <c r="CT160" s="17">
        <v>34.29</v>
      </c>
      <c r="CU160" s="17">
        <v>494.78</v>
      </c>
      <c r="CV160" s="16">
        <v>16966</v>
      </c>
      <c r="CW160" s="16">
        <v>16403</v>
      </c>
      <c r="CX160" s="16">
        <v>16966</v>
      </c>
      <c r="CY160" s="16">
        <v>0</v>
      </c>
      <c r="CZ160" s="16">
        <v>16966</v>
      </c>
      <c r="DA160" s="16">
        <v>16966</v>
      </c>
      <c r="DB160" s="17">
        <v>3.7</v>
      </c>
      <c r="DC160" s="17">
        <v>494.78</v>
      </c>
      <c r="DD160" s="16">
        <v>1831</v>
      </c>
      <c r="DE160" s="16">
        <v>1764</v>
      </c>
      <c r="DF160" s="16">
        <v>1831</v>
      </c>
      <c r="DG160" s="16">
        <v>0</v>
      </c>
      <c r="DH160" s="16">
        <v>1831</v>
      </c>
      <c r="DI160" s="16">
        <v>1831</v>
      </c>
      <c r="DJ160" s="16">
        <v>3438804</v>
      </c>
      <c r="DK160" s="16">
        <v>0</v>
      </c>
      <c r="DL160" s="16">
        <v>261506</v>
      </c>
      <c r="DM160" s="16">
        <v>338841</v>
      </c>
      <c r="DN160" s="16">
        <v>322437</v>
      </c>
      <c r="DO160" s="16">
        <v>37140</v>
      </c>
      <c r="DP160" s="16">
        <v>42360</v>
      </c>
      <c r="DQ160" s="16">
        <v>165986</v>
      </c>
      <c r="DR160" s="16">
        <v>165227</v>
      </c>
      <c r="DS160" s="16">
        <v>0</v>
      </c>
      <c r="DT160" s="16">
        <v>28039</v>
      </c>
      <c r="DU160" s="16">
        <v>30997</v>
      </c>
      <c r="DV160" s="16">
        <v>347</v>
      </c>
      <c r="DW160" s="16">
        <v>16966</v>
      </c>
      <c r="DX160" s="16">
        <v>1831</v>
      </c>
      <c r="DY160" s="16">
        <v>28654</v>
      </c>
      <c r="DZ160" s="16">
        <v>103503</v>
      </c>
      <c r="EA160" s="16">
        <v>-215</v>
      </c>
      <c r="EB160" s="16">
        <v>4925115</v>
      </c>
      <c r="EC160" s="16">
        <v>182047551</v>
      </c>
      <c r="ED160" s="18">
        <v>5.4</v>
      </c>
      <c r="EE160" s="16">
        <v>983057</v>
      </c>
      <c r="EF160" s="16">
        <v>7433</v>
      </c>
      <c r="EG160" s="16">
        <v>7465</v>
      </c>
      <c r="EH160" s="16">
        <v>-32</v>
      </c>
      <c r="EI160" s="16">
        <v>983057</v>
      </c>
      <c r="EJ160" s="16">
        <v>983025</v>
      </c>
      <c r="EK160" s="16">
        <v>32430213</v>
      </c>
      <c r="EL160" s="16">
        <v>29675140</v>
      </c>
      <c r="EM160" s="16">
        <v>2755073</v>
      </c>
      <c r="EN160" s="18">
        <v>5.4</v>
      </c>
      <c r="EO160" s="16">
        <v>14877</v>
      </c>
      <c r="EP160" s="16">
        <v>0</v>
      </c>
      <c r="EQ160" s="16">
        <v>0</v>
      </c>
      <c r="ER160" s="16">
        <v>0</v>
      </c>
      <c r="ES160" s="16">
        <v>14877</v>
      </c>
      <c r="ET160" s="16">
        <v>14877</v>
      </c>
      <c r="EU160" s="16">
        <v>983025</v>
      </c>
      <c r="EV160" s="16">
        <v>997902</v>
      </c>
      <c r="EW160" s="16">
        <v>6749</v>
      </c>
      <c r="EX160" s="15">
        <v>484.65100000000001</v>
      </c>
      <c r="EY160" s="16">
        <v>3270910</v>
      </c>
      <c r="EZ160" s="16">
        <v>6749</v>
      </c>
      <c r="FA160" s="17">
        <v>44.38</v>
      </c>
      <c r="FB160" s="16">
        <v>299521</v>
      </c>
      <c r="FC160" s="16">
        <v>264</v>
      </c>
      <c r="FD160" s="17">
        <v>495.82</v>
      </c>
      <c r="FE160" s="16">
        <v>130896</v>
      </c>
      <c r="FF160" s="16">
        <v>16966</v>
      </c>
      <c r="FG160" s="16">
        <v>1831</v>
      </c>
      <c r="FH160" s="16">
        <v>149693</v>
      </c>
      <c r="FI160" s="16">
        <v>3270910</v>
      </c>
      <c r="FJ160" s="16">
        <v>299521</v>
      </c>
      <c r="FK160" s="16">
        <v>-190</v>
      </c>
      <c r="FL160" s="16">
        <v>322437</v>
      </c>
      <c r="FM160" s="16">
        <v>37140</v>
      </c>
      <c r="FN160" s="16">
        <v>42360</v>
      </c>
      <c r="FO160" s="16">
        <v>165986</v>
      </c>
      <c r="FP160" s="16">
        <v>4287857</v>
      </c>
      <c r="FQ160" s="16">
        <v>997902</v>
      </c>
      <c r="FR160" s="16">
        <v>3289955</v>
      </c>
      <c r="FS160" s="15">
        <v>529.03099999999995</v>
      </c>
      <c r="FT160" s="16">
        <v>300</v>
      </c>
      <c r="FU160" s="16">
        <v>158709</v>
      </c>
      <c r="FV160" s="16">
        <v>3289955</v>
      </c>
      <c r="FW160" s="16">
        <v>0</v>
      </c>
      <c r="FX160" s="14">
        <v>17</v>
      </c>
      <c r="FY160" s="16">
        <v>7635</v>
      </c>
      <c r="FZ160" s="16">
        <v>129795</v>
      </c>
      <c r="GA160" s="14">
        <v>0</v>
      </c>
      <c r="GB160" s="16">
        <v>7413</v>
      </c>
      <c r="GC160" s="16">
        <v>0</v>
      </c>
      <c r="GD160" s="16">
        <v>129795</v>
      </c>
      <c r="GE160" s="16">
        <v>129795</v>
      </c>
      <c r="GF160" s="16">
        <v>4925115</v>
      </c>
      <c r="GG160" s="16">
        <v>4287857</v>
      </c>
      <c r="GH160" s="16">
        <v>0</v>
      </c>
      <c r="GI160" s="16">
        <v>637258</v>
      </c>
      <c r="GJ160" s="16">
        <v>182047551</v>
      </c>
      <c r="GK160" s="16">
        <v>177075416</v>
      </c>
      <c r="GL160" s="16">
        <v>4972135</v>
      </c>
      <c r="GM160" s="16">
        <v>177075416</v>
      </c>
      <c r="GN160" s="18">
        <v>2.81E-2</v>
      </c>
      <c r="GO160" s="16">
        <v>11797</v>
      </c>
      <c r="GP160" s="16">
        <v>331</v>
      </c>
      <c r="GQ160" s="16">
        <v>11797</v>
      </c>
      <c r="GR160" s="16">
        <v>331</v>
      </c>
      <c r="GS160" s="16">
        <v>11466</v>
      </c>
      <c r="GT160" s="16">
        <v>886</v>
      </c>
      <c r="GU160" s="16">
        <v>685</v>
      </c>
      <c r="GV160" s="16">
        <v>201</v>
      </c>
      <c r="GW160" s="15">
        <v>529.03099999999995</v>
      </c>
      <c r="GX160" s="16">
        <v>106335</v>
      </c>
      <c r="GY160" s="15">
        <v>529.03099999999995</v>
      </c>
      <c r="GZ160" s="16">
        <v>10</v>
      </c>
      <c r="HA160" s="16">
        <v>5290</v>
      </c>
      <c r="HB160" s="15">
        <v>529.03099999999995</v>
      </c>
      <c r="HC160" s="16">
        <v>7635</v>
      </c>
      <c r="HD160" s="15">
        <v>0.11600000000000001</v>
      </c>
      <c r="HE160" s="16">
        <v>468721</v>
      </c>
      <c r="HF160" s="16">
        <v>106335</v>
      </c>
      <c r="HG160" s="16">
        <v>5290</v>
      </c>
      <c r="HH160" s="16">
        <v>357096</v>
      </c>
      <c r="HI160" s="16">
        <v>182047551</v>
      </c>
      <c r="HJ160" s="18">
        <v>1.9615499999999999</v>
      </c>
      <c r="HK160" s="18">
        <v>1.9617800000000001</v>
      </c>
      <c r="HL160" s="18">
        <v>0</v>
      </c>
      <c r="HM160" s="16">
        <v>182047551</v>
      </c>
      <c r="HN160" s="16">
        <v>0</v>
      </c>
      <c r="HO160" s="16">
        <v>7635</v>
      </c>
      <c r="HP160" s="17">
        <v>0</v>
      </c>
      <c r="HQ160" s="16">
        <v>0</v>
      </c>
      <c r="HR160" s="15">
        <v>529.03099999999995</v>
      </c>
      <c r="HS160" s="16">
        <v>0</v>
      </c>
      <c r="HT160" s="16">
        <v>637258</v>
      </c>
      <c r="HU160" s="16">
        <v>11466</v>
      </c>
      <c r="HV160" s="16">
        <v>0</v>
      </c>
      <c r="HW160" s="16">
        <v>0</v>
      </c>
      <c r="HX160" s="16">
        <v>28654</v>
      </c>
      <c r="HY160" s="16">
        <v>106335</v>
      </c>
      <c r="HZ160" s="16">
        <v>5290</v>
      </c>
      <c r="IA160" s="16">
        <v>0</v>
      </c>
      <c r="IB160" s="16">
        <v>0</v>
      </c>
      <c r="IC160" s="16">
        <v>542821</v>
      </c>
      <c r="ID160" s="16">
        <v>3289955</v>
      </c>
      <c r="IE160" s="16">
        <v>0</v>
      </c>
      <c r="IF160" s="16">
        <v>11466</v>
      </c>
      <c r="IG160" s="16">
        <v>0</v>
      </c>
      <c r="IH160" s="16">
        <v>0</v>
      </c>
      <c r="II160" s="16">
        <v>28654</v>
      </c>
      <c r="IJ160" s="16">
        <v>106335</v>
      </c>
      <c r="IK160" s="16">
        <v>5290</v>
      </c>
      <c r="IL160" s="16">
        <v>0</v>
      </c>
      <c r="IM160" s="16">
        <v>0</v>
      </c>
      <c r="IN160" s="16">
        <v>0</v>
      </c>
      <c r="IO160" s="16">
        <v>129795</v>
      </c>
      <c r="IP160" s="16">
        <v>3514187</v>
      </c>
      <c r="IQ160" s="16">
        <v>3438804</v>
      </c>
      <c r="IR160" s="16">
        <v>0</v>
      </c>
      <c r="IS160" s="16">
        <v>3438804</v>
      </c>
      <c r="IT160" s="19">
        <v>0.1</v>
      </c>
      <c r="IU160" s="16">
        <v>343880</v>
      </c>
      <c r="IV160" s="16">
        <v>182047551</v>
      </c>
      <c r="IW160" s="14">
        <v>450.4</v>
      </c>
      <c r="IX160" s="16">
        <v>404191</v>
      </c>
      <c r="IY160" s="16">
        <v>416026</v>
      </c>
      <c r="IZ160" s="16">
        <v>404191</v>
      </c>
      <c r="JA160" s="17">
        <v>0.25</v>
      </c>
      <c r="JB160" s="19">
        <v>0.25729999999999997</v>
      </c>
      <c r="JC160" s="16">
        <v>343880</v>
      </c>
      <c r="JD160" s="16">
        <v>88480</v>
      </c>
      <c r="JE160" s="17">
        <v>0.01</v>
      </c>
      <c r="JF160" s="16">
        <v>2291587</v>
      </c>
      <c r="JG160" s="16">
        <v>22916</v>
      </c>
      <c r="JH160" s="16">
        <v>343880</v>
      </c>
      <c r="JI160" s="16">
        <v>88480</v>
      </c>
      <c r="JJ160" s="16">
        <v>22916</v>
      </c>
      <c r="JK160" s="16">
        <v>232484</v>
      </c>
      <c r="JL160" s="16">
        <v>88480</v>
      </c>
      <c r="JM160" s="18">
        <v>0</v>
      </c>
      <c r="JN160" s="16">
        <v>0</v>
      </c>
      <c r="JO160" s="16">
        <v>22916</v>
      </c>
      <c r="JP160" s="16">
        <v>232484</v>
      </c>
      <c r="JQ160" s="16">
        <v>255400</v>
      </c>
      <c r="JR160" s="16">
        <v>3438804</v>
      </c>
      <c r="JS160" s="19">
        <v>0</v>
      </c>
      <c r="JT160" s="16">
        <v>0</v>
      </c>
      <c r="JU160" s="17">
        <v>0</v>
      </c>
      <c r="JV160" s="16">
        <v>2291587</v>
      </c>
      <c r="JW160" s="16">
        <v>0</v>
      </c>
      <c r="JX160" s="16">
        <v>0</v>
      </c>
      <c r="JY160" s="16">
        <v>0</v>
      </c>
      <c r="JZ160" s="16">
        <v>0</v>
      </c>
      <c r="KA160" s="16">
        <v>4163</v>
      </c>
      <c r="KB160" s="16">
        <v>4181</v>
      </c>
      <c r="KC160" s="16">
        <v>-18</v>
      </c>
      <c r="KD160" s="16">
        <v>542821</v>
      </c>
      <c r="KE160" s="16">
        <v>-18</v>
      </c>
      <c r="KF160" s="16">
        <v>542839</v>
      </c>
      <c r="KG160" s="16">
        <v>-32</v>
      </c>
      <c r="KH160" s="16">
        <v>-18</v>
      </c>
      <c r="KI160" s="16">
        <v>-50</v>
      </c>
      <c r="KJ160" s="16">
        <v>983057</v>
      </c>
      <c r="KK160" s="16">
        <v>542839</v>
      </c>
      <c r="KL160" s="18">
        <v>1525896</v>
      </c>
      <c r="KM160" s="16">
        <v>232484</v>
      </c>
      <c r="KN160" s="16">
        <v>0</v>
      </c>
      <c r="KO160" s="16">
        <v>0</v>
      </c>
      <c r="KP160" s="16">
        <v>0</v>
      </c>
      <c r="KQ160" s="16">
        <v>1758380</v>
      </c>
      <c r="KR160" s="16">
        <v>0</v>
      </c>
      <c r="KS160" s="16">
        <v>0</v>
      </c>
      <c r="KT160" s="16">
        <v>0</v>
      </c>
      <c r="KU160" s="16">
        <v>1758380</v>
      </c>
      <c r="KV160" s="16">
        <v>232484</v>
      </c>
      <c r="KW160" s="16">
        <v>1525896</v>
      </c>
      <c r="KX160" s="16">
        <v>182047551</v>
      </c>
      <c r="KY160" s="16">
        <v>8.38185</v>
      </c>
      <c r="KZ160" s="16">
        <v>232484</v>
      </c>
      <c r="LA160" s="16">
        <v>183756087</v>
      </c>
      <c r="LB160" s="16">
        <v>1.26518</v>
      </c>
      <c r="LC160" s="16">
        <v>8.38185</v>
      </c>
      <c r="LD160" s="16">
        <v>9.6470300000000009</v>
      </c>
      <c r="LE160" s="16">
        <v>165227</v>
      </c>
      <c r="LF160" s="16">
        <v>0</v>
      </c>
      <c r="LG160" s="16">
        <v>28039</v>
      </c>
      <c r="LH160" s="16">
        <v>30997</v>
      </c>
      <c r="LI160" s="16">
        <v>347</v>
      </c>
      <c r="LJ160" s="16">
        <v>16966</v>
      </c>
      <c r="LK160" s="16">
        <v>1831</v>
      </c>
      <c r="LL160" s="16">
        <v>28654</v>
      </c>
      <c r="LM160" s="16">
        <v>214753</v>
      </c>
      <c r="LN160" s="16">
        <v>3514187</v>
      </c>
      <c r="LO160" s="18">
        <v>214753</v>
      </c>
      <c r="LP160" s="16">
        <v>3299434</v>
      </c>
      <c r="LQ160" s="16">
        <v>4925115</v>
      </c>
      <c r="LR160" s="18">
        <v>0</v>
      </c>
      <c r="LS160" s="18">
        <v>0</v>
      </c>
      <c r="LT160" s="18">
        <v>255400</v>
      </c>
      <c r="LU160" s="16">
        <v>0</v>
      </c>
      <c r="LV160" s="16">
        <v>129795</v>
      </c>
      <c r="LW160" s="16">
        <v>0</v>
      </c>
      <c r="LX160" s="16">
        <v>0</v>
      </c>
      <c r="LY160" s="16">
        <v>0</v>
      </c>
      <c r="LZ160" s="16">
        <v>0</v>
      </c>
      <c r="MA160" s="16">
        <v>0</v>
      </c>
      <c r="MB160" s="16">
        <v>1758380</v>
      </c>
      <c r="MC160" s="16">
        <v>129795</v>
      </c>
      <c r="MD160" s="16">
        <v>0</v>
      </c>
      <c r="ME160" s="16">
        <v>22916</v>
      </c>
      <c r="MF160" s="16">
        <v>0</v>
      </c>
      <c r="MG160" s="16">
        <v>14877</v>
      </c>
      <c r="MH160" s="16">
        <v>-50</v>
      </c>
      <c r="MI160" s="16">
        <v>0</v>
      </c>
      <c r="MJ160" s="16">
        <v>1925918</v>
      </c>
      <c r="MK160" s="16">
        <v>183756087</v>
      </c>
      <c r="ML160" s="16">
        <v>1.34</v>
      </c>
      <c r="MM160" s="16">
        <v>246233</v>
      </c>
      <c r="MN160" s="16">
        <v>0.01</v>
      </c>
      <c r="MO160" s="16">
        <v>2291587</v>
      </c>
      <c r="MP160" s="16">
        <v>22916</v>
      </c>
      <c r="MQ160" s="16">
        <v>246233</v>
      </c>
      <c r="MR160" s="16">
        <v>22916</v>
      </c>
      <c r="MS160" s="16">
        <v>223317</v>
      </c>
      <c r="MT160" s="17">
        <v>0.01</v>
      </c>
      <c r="MU160" s="17">
        <v>0</v>
      </c>
      <c r="MV160" s="17">
        <v>0</v>
      </c>
      <c r="MW160" s="17">
        <v>0</v>
      </c>
      <c r="MX160" s="17">
        <v>0.01</v>
      </c>
      <c r="MY160" s="17">
        <v>0.02</v>
      </c>
      <c r="MZ160" s="16">
        <v>22916</v>
      </c>
      <c r="NA160" s="16">
        <v>0</v>
      </c>
      <c r="NB160" s="18">
        <v>0</v>
      </c>
      <c r="NC160" s="16">
        <v>0</v>
      </c>
      <c r="ND160" s="17">
        <v>22916</v>
      </c>
      <c r="NE160" s="16">
        <v>165000</v>
      </c>
      <c r="NF160" s="16">
        <v>0</v>
      </c>
      <c r="NG160" s="16">
        <v>60640</v>
      </c>
      <c r="NH160" s="16">
        <v>0</v>
      </c>
      <c r="NI160" s="16">
        <v>0</v>
      </c>
      <c r="NJ160" s="17">
        <v>0</v>
      </c>
      <c r="NK160" s="17">
        <v>716263</v>
      </c>
    </row>
    <row r="161" spans="1:375" x14ac:dyDescent="0.55000000000000004">
      <c r="A161" s="13" t="s">
        <v>1179</v>
      </c>
      <c r="B161" s="13" t="s">
        <v>1180</v>
      </c>
      <c r="C161" s="13" t="s">
        <v>311</v>
      </c>
      <c r="D161" s="13" t="s">
        <v>312</v>
      </c>
      <c r="E161" s="14">
        <v>2655.6</v>
      </c>
      <c r="F161" s="15">
        <v>-4</v>
      </c>
      <c r="G161" s="16">
        <v>7413</v>
      </c>
      <c r="H161" s="16">
        <v>-29652</v>
      </c>
      <c r="I161" s="16">
        <v>6553</v>
      </c>
      <c r="J161" s="15">
        <v>-4</v>
      </c>
      <c r="K161" s="16">
        <v>-26212</v>
      </c>
      <c r="L161" s="16">
        <v>7413</v>
      </c>
      <c r="M161" s="16">
        <v>222</v>
      </c>
      <c r="N161" s="16">
        <v>7635</v>
      </c>
      <c r="O161" s="17">
        <v>618.17999999999995</v>
      </c>
      <c r="P161" s="17">
        <v>399.76</v>
      </c>
      <c r="Q161" s="14">
        <v>2655.6</v>
      </c>
      <c r="R161" s="17">
        <v>3055.36</v>
      </c>
      <c r="S161" s="17">
        <v>6.41</v>
      </c>
      <c r="T161" s="17">
        <v>3061.77</v>
      </c>
      <c r="U161" s="15">
        <v>26.14</v>
      </c>
      <c r="V161" s="15">
        <v>12.289</v>
      </c>
      <c r="W161" s="15">
        <f>Data_AidAndLevy4[[#This Row],[L310]]*Data_AidAndLevy4[[#This Row],[L203]]</f>
        <v>93826.514999999999</v>
      </c>
      <c r="X161" s="17">
        <v>16.61</v>
      </c>
      <c r="Y161" s="17">
        <f>Data_AidAndLevy4[[#This Row],[L311]]*Data_AidAndLevy4[[#This Row],[L203]]</f>
        <v>126817.34999999999</v>
      </c>
      <c r="Z161" s="15">
        <v>0</v>
      </c>
      <c r="AA161" s="15">
        <v>55.039000000000001</v>
      </c>
      <c r="AB161" s="17">
        <v>3055.36</v>
      </c>
      <c r="AC161" s="15">
        <v>3110.3989999999999</v>
      </c>
      <c r="AD161" s="17">
        <v>399.76</v>
      </c>
      <c r="AE161" s="15">
        <v>2710.6390000000001</v>
      </c>
      <c r="AF161" s="16">
        <v>7635</v>
      </c>
      <c r="AG161" s="14">
        <v>2655.6</v>
      </c>
      <c r="AH161" s="16">
        <v>20275506</v>
      </c>
      <c r="AI161" s="16">
        <v>19474692</v>
      </c>
      <c r="AJ161" s="17">
        <v>1.01</v>
      </c>
      <c r="AK161" s="16">
        <v>19669439</v>
      </c>
      <c r="AL161" s="16">
        <v>20275506</v>
      </c>
      <c r="AM161" s="16">
        <v>0</v>
      </c>
      <c r="AN161" s="16">
        <v>7635</v>
      </c>
      <c r="AO161" s="15">
        <v>55.039000000000001</v>
      </c>
      <c r="AP161" s="16">
        <v>420223</v>
      </c>
      <c r="AQ161" s="16">
        <v>7635</v>
      </c>
      <c r="AR161" s="17">
        <v>399.76</v>
      </c>
      <c r="AS161" s="16">
        <v>3052168</v>
      </c>
      <c r="AT161" s="17">
        <v>637.25</v>
      </c>
      <c r="AU161" s="14">
        <v>2655.6</v>
      </c>
      <c r="AV161" s="16">
        <v>1692281</v>
      </c>
      <c r="AW161" s="16">
        <v>1624021</v>
      </c>
      <c r="AX161" s="16">
        <v>1692281</v>
      </c>
      <c r="AY161" s="16">
        <v>0</v>
      </c>
      <c r="AZ161" s="16">
        <v>1692281</v>
      </c>
      <c r="BA161" s="16">
        <v>1692281</v>
      </c>
      <c r="BB161" s="17">
        <v>74.36</v>
      </c>
      <c r="BC161" s="14">
        <v>2655.6</v>
      </c>
      <c r="BD161" s="16">
        <v>197470</v>
      </c>
      <c r="BE161" s="16">
        <v>189677</v>
      </c>
      <c r="BF161" s="16">
        <v>197470</v>
      </c>
      <c r="BG161" s="16">
        <v>0</v>
      </c>
      <c r="BH161" s="16">
        <v>197470</v>
      </c>
      <c r="BI161" s="16">
        <v>197470</v>
      </c>
      <c r="BJ161" s="17">
        <v>93.19</v>
      </c>
      <c r="BK161" s="14">
        <v>2655.6</v>
      </c>
      <c r="BL161" s="16">
        <v>247475</v>
      </c>
      <c r="BM161" s="16">
        <v>238646</v>
      </c>
      <c r="BN161" s="16">
        <v>247475</v>
      </c>
      <c r="BO161" s="16">
        <v>0</v>
      </c>
      <c r="BP161" s="16">
        <v>247475</v>
      </c>
      <c r="BQ161" s="16">
        <v>247475</v>
      </c>
      <c r="BR161" s="17">
        <v>368.53</v>
      </c>
      <c r="BS161" s="14">
        <v>2655.6</v>
      </c>
      <c r="BT161" s="16">
        <v>978668</v>
      </c>
      <c r="BU161" s="16">
        <v>939976</v>
      </c>
      <c r="BV161" s="16">
        <v>978668</v>
      </c>
      <c r="BW161" s="16">
        <v>0</v>
      </c>
      <c r="BX161" s="16">
        <v>978668</v>
      </c>
      <c r="BY161" s="16">
        <v>978668</v>
      </c>
      <c r="BZ161" s="17">
        <v>333.94</v>
      </c>
      <c r="CA161" s="17">
        <v>3055.36</v>
      </c>
      <c r="CB161" s="16">
        <v>1020307</v>
      </c>
      <c r="CC161" s="16">
        <v>975370</v>
      </c>
      <c r="CD161" s="16">
        <v>0</v>
      </c>
      <c r="CE161" s="16">
        <v>975370</v>
      </c>
      <c r="CF161" s="16">
        <v>1020307</v>
      </c>
      <c r="CG161" s="16">
        <v>0</v>
      </c>
      <c r="CH161" s="14">
        <v>2655.6</v>
      </c>
      <c r="CI161" s="16">
        <v>207</v>
      </c>
      <c r="CJ161" s="14">
        <v>0.2</v>
      </c>
      <c r="CK161" s="16">
        <v>2862</v>
      </c>
      <c r="CL161" s="17">
        <v>62.17</v>
      </c>
      <c r="CM161" s="16">
        <v>177931</v>
      </c>
      <c r="CN161" s="16">
        <v>2862</v>
      </c>
      <c r="CO161" s="17">
        <v>68.73</v>
      </c>
      <c r="CP161" s="16">
        <v>196705</v>
      </c>
      <c r="CQ161" s="17">
        <v>6.41</v>
      </c>
      <c r="CR161" s="17">
        <v>333.94</v>
      </c>
      <c r="CS161" s="16">
        <v>2141</v>
      </c>
      <c r="CT161" s="17">
        <v>34.29</v>
      </c>
      <c r="CU161" s="17">
        <v>3055.36</v>
      </c>
      <c r="CV161" s="16">
        <v>104768</v>
      </c>
      <c r="CW161" s="16">
        <v>100148</v>
      </c>
      <c r="CX161" s="16">
        <v>104768</v>
      </c>
      <c r="CY161" s="16">
        <v>0</v>
      </c>
      <c r="CZ161" s="16">
        <v>104768</v>
      </c>
      <c r="DA161" s="16">
        <v>104768</v>
      </c>
      <c r="DB161" s="17">
        <v>3.7</v>
      </c>
      <c r="DC161" s="17">
        <v>3055.36</v>
      </c>
      <c r="DD161" s="16">
        <v>11305</v>
      </c>
      <c r="DE161" s="16">
        <v>10770</v>
      </c>
      <c r="DF161" s="16">
        <v>11305</v>
      </c>
      <c r="DG161" s="16">
        <v>0</v>
      </c>
      <c r="DH161" s="16">
        <v>11305</v>
      </c>
      <c r="DI161" s="16">
        <v>11305</v>
      </c>
      <c r="DJ161" s="16">
        <v>20275506</v>
      </c>
      <c r="DK161" s="16">
        <v>0</v>
      </c>
      <c r="DL161" s="16">
        <v>420223</v>
      </c>
      <c r="DM161" s="16">
        <v>3052168</v>
      </c>
      <c r="DN161" s="16">
        <v>1692281</v>
      </c>
      <c r="DO161" s="16">
        <v>197470</v>
      </c>
      <c r="DP161" s="16">
        <v>247475</v>
      </c>
      <c r="DQ161" s="16">
        <v>978668</v>
      </c>
      <c r="DR161" s="16">
        <v>1020307</v>
      </c>
      <c r="DS161" s="16">
        <v>0</v>
      </c>
      <c r="DT161" s="16">
        <v>177931</v>
      </c>
      <c r="DU161" s="16">
        <v>196705</v>
      </c>
      <c r="DV161" s="16">
        <v>2141</v>
      </c>
      <c r="DW161" s="16">
        <v>104768</v>
      </c>
      <c r="DX161" s="16">
        <v>11305</v>
      </c>
      <c r="DY161" s="16">
        <v>148030</v>
      </c>
      <c r="DZ161" s="16">
        <v>669323</v>
      </c>
      <c r="EA161" s="16">
        <v>-29652</v>
      </c>
      <c r="EB161" s="16">
        <v>28868589</v>
      </c>
      <c r="EC161" s="16">
        <v>1602334589</v>
      </c>
      <c r="ED161" s="18">
        <v>5.4</v>
      </c>
      <c r="EE161" s="16">
        <v>8652607</v>
      </c>
      <c r="EF161" s="16">
        <v>901687</v>
      </c>
      <c r="EG161" s="16">
        <v>943793</v>
      </c>
      <c r="EH161" s="16">
        <v>-42106</v>
      </c>
      <c r="EI161" s="16">
        <v>8652607</v>
      </c>
      <c r="EJ161" s="16">
        <v>8610501</v>
      </c>
      <c r="EK161" s="16">
        <v>658296759</v>
      </c>
      <c r="EL161" s="16">
        <v>644408157</v>
      </c>
      <c r="EM161" s="16">
        <v>13888602</v>
      </c>
      <c r="EN161" s="18">
        <v>5.4</v>
      </c>
      <c r="EO161" s="16">
        <v>74998</v>
      </c>
      <c r="EP161" s="16">
        <v>0</v>
      </c>
      <c r="EQ161" s="16">
        <v>0</v>
      </c>
      <c r="ER161" s="16">
        <v>0</v>
      </c>
      <c r="ES161" s="16">
        <v>74998</v>
      </c>
      <c r="ET161" s="16">
        <v>74998</v>
      </c>
      <c r="EU161" s="16">
        <v>8610501</v>
      </c>
      <c r="EV161" s="16">
        <v>8685499</v>
      </c>
      <c r="EW161" s="16">
        <v>6749</v>
      </c>
      <c r="EX161" s="15">
        <v>2710.6390000000001</v>
      </c>
      <c r="EY161" s="16">
        <v>18294103</v>
      </c>
      <c r="EZ161" s="16">
        <v>6749</v>
      </c>
      <c r="FA161" s="17">
        <v>399.76</v>
      </c>
      <c r="FB161" s="16">
        <v>2697980</v>
      </c>
      <c r="FC161" s="16">
        <v>264</v>
      </c>
      <c r="FD161" s="17">
        <v>3061.77</v>
      </c>
      <c r="FE161" s="16">
        <v>808307</v>
      </c>
      <c r="FF161" s="16">
        <v>104768</v>
      </c>
      <c r="FG161" s="16">
        <v>11305</v>
      </c>
      <c r="FH161" s="16">
        <v>924380</v>
      </c>
      <c r="FI161" s="16">
        <v>18294103</v>
      </c>
      <c r="FJ161" s="16">
        <v>2697980</v>
      </c>
      <c r="FK161" s="16">
        <v>-26212</v>
      </c>
      <c r="FL161" s="16">
        <v>1692281</v>
      </c>
      <c r="FM161" s="16">
        <v>197470</v>
      </c>
      <c r="FN161" s="16">
        <v>247475</v>
      </c>
      <c r="FO161" s="16">
        <v>978668</v>
      </c>
      <c r="FP161" s="16">
        <v>25006145</v>
      </c>
      <c r="FQ161" s="16">
        <v>8685499</v>
      </c>
      <c r="FR161" s="16">
        <v>16320646</v>
      </c>
      <c r="FS161" s="15">
        <v>3110.3989999999999</v>
      </c>
      <c r="FT161" s="16">
        <v>300</v>
      </c>
      <c r="FU161" s="16">
        <v>933120</v>
      </c>
      <c r="FV161" s="16">
        <v>16320646</v>
      </c>
      <c r="FW161" s="16">
        <v>0</v>
      </c>
      <c r="FX161" s="14">
        <v>31.5</v>
      </c>
      <c r="FY161" s="16">
        <v>7635</v>
      </c>
      <c r="FZ161" s="16">
        <v>240503</v>
      </c>
      <c r="GA161" s="14">
        <v>0.5</v>
      </c>
      <c r="GB161" s="16">
        <v>7413</v>
      </c>
      <c r="GC161" s="16">
        <v>3707</v>
      </c>
      <c r="GD161" s="16">
        <v>240503</v>
      </c>
      <c r="GE161" s="16">
        <v>244210</v>
      </c>
      <c r="GF161" s="16">
        <v>28868589</v>
      </c>
      <c r="GG161" s="16">
        <v>25006145</v>
      </c>
      <c r="GH161" s="16">
        <v>0</v>
      </c>
      <c r="GI161" s="16">
        <v>3862444</v>
      </c>
      <c r="GJ161" s="16">
        <v>1602334589</v>
      </c>
      <c r="GK161" s="16">
        <v>1597072755</v>
      </c>
      <c r="GL161" s="16">
        <v>5261834</v>
      </c>
      <c r="GM161" s="16">
        <v>1597072755</v>
      </c>
      <c r="GN161" s="18">
        <v>3.3E-3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886</v>
      </c>
      <c r="GU161" s="16">
        <v>685</v>
      </c>
      <c r="GV161" s="16">
        <v>201</v>
      </c>
      <c r="GW161" s="15">
        <v>3110.3989999999999</v>
      </c>
      <c r="GX161" s="16">
        <v>625190</v>
      </c>
      <c r="GY161" s="15">
        <v>3110.3989999999999</v>
      </c>
      <c r="GZ161" s="16">
        <v>10</v>
      </c>
      <c r="HA161" s="16">
        <v>31104</v>
      </c>
      <c r="HB161" s="15">
        <v>3110.3989999999999</v>
      </c>
      <c r="HC161" s="16">
        <v>7635</v>
      </c>
      <c r="HD161" s="15">
        <v>0.11600000000000001</v>
      </c>
      <c r="HE161" s="16">
        <v>2755814</v>
      </c>
      <c r="HF161" s="16">
        <v>625190</v>
      </c>
      <c r="HG161" s="16">
        <v>31104</v>
      </c>
      <c r="HH161" s="16">
        <v>2099520</v>
      </c>
      <c r="HI161" s="16">
        <v>1602334589</v>
      </c>
      <c r="HJ161" s="18">
        <v>1.31029</v>
      </c>
      <c r="HK161" s="18">
        <v>1.9617800000000001</v>
      </c>
      <c r="HL161" s="18">
        <v>0</v>
      </c>
      <c r="HM161" s="16">
        <v>1602334589</v>
      </c>
      <c r="HN161" s="16">
        <v>0</v>
      </c>
      <c r="HO161" s="16">
        <v>7635</v>
      </c>
      <c r="HP161" s="17">
        <v>0</v>
      </c>
      <c r="HQ161" s="16">
        <v>0</v>
      </c>
      <c r="HR161" s="15">
        <v>3110.3989999999999</v>
      </c>
      <c r="HS161" s="16">
        <v>0</v>
      </c>
      <c r="HT161" s="16">
        <v>3862444</v>
      </c>
      <c r="HU161" s="16">
        <v>0</v>
      </c>
      <c r="HV161" s="16">
        <v>0</v>
      </c>
      <c r="HW161" s="16">
        <v>0</v>
      </c>
      <c r="HX161" s="16">
        <v>148030</v>
      </c>
      <c r="HY161" s="16">
        <v>625190</v>
      </c>
      <c r="HZ161" s="16">
        <v>31104</v>
      </c>
      <c r="IA161" s="16">
        <v>0</v>
      </c>
      <c r="IB161" s="16">
        <v>0</v>
      </c>
      <c r="IC161" s="16">
        <v>3354180</v>
      </c>
      <c r="ID161" s="16">
        <v>16320646</v>
      </c>
      <c r="IE161" s="16">
        <v>0</v>
      </c>
      <c r="IF161" s="16">
        <v>0</v>
      </c>
      <c r="IG161" s="16">
        <v>0</v>
      </c>
      <c r="IH161" s="16">
        <v>0</v>
      </c>
      <c r="II161" s="16">
        <v>148030</v>
      </c>
      <c r="IJ161" s="16">
        <v>625190</v>
      </c>
      <c r="IK161" s="16">
        <v>31104</v>
      </c>
      <c r="IL161" s="16">
        <v>0</v>
      </c>
      <c r="IM161" s="16">
        <v>0</v>
      </c>
      <c r="IN161" s="16">
        <v>0</v>
      </c>
      <c r="IO161" s="16">
        <v>244210</v>
      </c>
      <c r="IP161" s="16">
        <v>17073120</v>
      </c>
      <c r="IQ161" s="16">
        <v>20275506</v>
      </c>
      <c r="IR161" s="16">
        <v>0</v>
      </c>
      <c r="IS161" s="16">
        <v>20275506</v>
      </c>
      <c r="IT161" s="19">
        <v>0.1</v>
      </c>
      <c r="IU161" s="16">
        <v>2027551</v>
      </c>
      <c r="IV161" s="16">
        <v>1602334589</v>
      </c>
      <c r="IW161" s="14">
        <v>2655.6</v>
      </c>
      <c r="IX161" s="16">
        <v>603379</v>
      </c>
      <c r="IY161" s="16">
        <v>416026</v>
      </c>
      <c r="IZ161" s="16">
        <v>603379</v>
      </c>
      <c r="JA161" s="17">
        <v>0.25</v>
      </c>
      <c r="JB161" s="19">
        <v>0.1724</v>
      </c>
      <c r="JC161" s="16">
        <v>2027551</v>
      </c>
      <c r="JD161" s="16">
        <v>349550</v>
      </c>
      <c r="JE161" s="17">
        <v>0.02</v>
      </c>
      <c r="JF161" s="16">
        <v>15971314</v>
      </c>
      <c r="JG161" s="16">
        <v>319426</v>
      </c>
      <c r="JH161" s="16">
        <v>2027551</v>
      </c>
      <c r="JI161" s="16">
        <v>349550</v>
      </c>
      <c r="JJ161" s="16">
        <v>319426</v>
      </c>
      <c r="JK161" s="16">
        <v>1358575</v>
      </c>
      <c r="JL161" s="16">
        <v>349550</v>
      </c>
      <c r="JM161" s="18">
        <v>0</v>
      </c>
      <c r="JN161" s="16">
        <v>0</v>
      </c>
      <c r="JO161" s="16">
        <v>319426</v>
      </c>
      <c r="JP161" s="16">
        <v>1358575</v>
      </c>
      <c r="JQ161" s="16">
        <v>1678001</v>
      </c>
      <c r="JR161" s="16">
        <v>20275506</v>
      </c>
      <c r="JS161" s="19">
        <v>0</v>
      </c>
      <c r="JT161" s="16">
        <v>0</v>
      </c>
      <c r="JU161" s="17">
        <v>0</v>
      </c>
      <c r="JV161" s="16">
        <v>15971314</v>
      </c>
      <c r="JW161" s="16">
        <v>0</v>
      </c>
      <c r="JX161" s="16">
        <v>0</v>
      </c>
      <c r="JY161" s="16">
        <v>0</v>
      </c>
      <c r="JZ161" s="16">
        <v>0</v>
      </c>
      <c r="KA161" s="16">
        <v>348661</v>
      </c>
      <c r="KB161" s="16">
        <v>364942</v>
      </c>
      <c r="KC161" s="16">
        <v>-16281</v>
      </c>
      <c r="KD161" s="16">
        <v>3354180</v>
      </c>
      <c r="KE161" s="16">
        <v>-16281</v>
      </c>
      <c r="KF161" s="16">
        <v>3370461</v>
      </c>
      <c r="KG161" s="16">
        <v>-42106</v>
      </c>
      <c r="KH161" s="16">
        <v>-16281</v>
      </c>
      <c r="KI161" s="16">
        <v>-58387</v>
      </c>
      <c r="KJ161" s="16">
        <v>8652607</v>
      </c>
      <c r="KK161" s="16">
        <v>3370461</v>
      </c>
      <c r="KL161" s="18">
        <v>12023068</v>
      </c>
      <c r="KM161" s="16">
        <v>1358575</v>
      </c>
      <c r="KN161" s="16">
        <v>0</v>
      </c>
      <c r="KO161" s="16">
        <v>0</v>
      </c>
      <c r="KP161" s="16">
        <v>0</v>
      </c>
      <c r="KQ161" s="16">
        <v>13381643</v>
      </c>
      <c r="KR161" s="16">
        <v>0</v>
      </c>
      <c r="KS161" s="16">
        <v>0</v>
      </c>
      <c r="KT161" s="16">
        <v>0</v>
      </c>
      <c r="KU161" s="16">
        <v>13381643</v>
      </c>
      <c r="KV161" s="16">
        <v>1358575</v>
      </c>
      <c r="KW161" s="16">
        <v>12023068</v>
      </c>
      <c r="KX161" s="16">
        <v>1602334589</v>
      </c>
      <c r="KY161" s="16">
        <v>7.5034700000000001</v>
      </c>
      <c r="KZ161" s="16">
        <v>1358575</v>
      </c>
      <c r="LA161" s="16">
        <v>1635295307</v>
      </c>
      <c r="LB161" s="16">
        <v>0.83077999999999996</v>
      </c>
      <c r="LC161" s="16">
        <v>7.5034700000000001</v>
      </c>
      <c r="LD161" s="16">
        <v>8.3342500000000008</v>
      </c>
      <c r="LE161" s="16">
        <v>1020307</v>
      </c>
      <c r="LF161" s="16">
        <v>0</v>
      </c>
      <c r="LG161" s="16">
        <v>177931</v>
      </c>
      <c r="LH161" s="16">
        <v>196705</v>
      </c>
      <c r="LI161" s="16">
        <v>2141</v>
      </c>
      <c r="LJ161" s="16">
        <v>104768</v>
      </c>
      <c r="LK161" s="16">
        <v>11305</v>
      </c>
      <c r="LL161" s="16">
        <v>148030</v>
      </c>
      <c r="LM161" s="16">
        <v>1365127</v>
      </c>
      <c r="LN161" s="16">
        <v>17073120</v>
      </c>
      <c r="LO161" s="18">
        <v>1365127</v>
      </c>
      <c r="LP161" s="16">
        <v>15707993</v>
      </c>
      <c r="LQ161" s="16">
        <v>28868589</v>
      </c>
      <c r="LR161" s="18">
        <v>0</v>
      </c>
      <c r="LS161" s="18">
        <v>0</v>
      </c>
      <c r="LT161" s="18">
        <v>1678001</v>
      </c>
      <c r="LU161" s="16">
        <v>0</v>
      </c>
      <c r="LV161" s="16">
        <v>244210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13381643</v>
      </c>
      <c r="MC161" s="16">
        <v>244210</v>
      </c>
      <c r="MD161" s="16">
        <v>0</v>
      </c>
      <c r="ME161" s="16">
        <v>319426</v>
      </c>
      <c r="MF161" s="16">
        <v>0</v>
      </c>
      <c r="MG161" s="16">
        <v>74998</v>
      </c>
      <c r="MH161" s="16">
        <v>-58387</v>
      </c>
      <c r="MI161" s="16">
        <v>0</v>
      </c>
      <c r="MJ161" s="16">
        <v>13961890</v>
      </c>
      <c r="MK161" s="16">
        <v>1635295307</v>
      </c>
      <c r="ML161" s="16">
        <v>1</v>
      </c>
      <c r="MM161" s="16">
        <v>1635295</v>
      </c>
      <c r="MN161" s="16">
        <v>0</v>
      </c>
      <c r="MO161" s="16">
        <v>15971314</v>
      </c>
      <c r="MP161" s="16">
        <v>0</v>
      </c>
      <c r="MQ161" s="16">
        <v>1635295</v>
      </c>
      <c r="MR161" s="16">
        <v>0</v>
      </c>
      <c r="MS161" s="16">
        <v>1635295</v>
      </c>
      <c r="MT161" s="17">
        <v>0.02</v>
      </c>
      <c r="MU161" s="17">
        <v>0</v>
      </c>
      <c r="MV161" s="17">
        <v>0</v>
      </c>
      <c r="MW161" s="17">
        <v>0</v>
      </c>
      <c r="MX161" s="17">
        <v>0</v>
      </c>
      <c r="MY161" s="17">
        <v>0.02</v>
      </c>
      <c r="MZ161" s="16">
        <v>319426</v>
      </c>
      <c r="NA161" s="16">
        <v>0</v>
      </c>
      <c r="NB161" s="18">
        <v>0</v>
      </c>
      <c r="NC161" s="16">
        <v>0</v>
      </c>
      <c r="ND161" s="17">
        <v>319426</v>
      </c>
      <c r="NE161" s="16">
        <v>1000000</v>
      </c>
      <c r="NF161" s="16">
        <v>0</v>
      </c>
      <c r="NG161" s="16">
        <v>539647</v>
      </c>
      <c r="NH161" s="16">
        <v>0</v>
      </c>
      <c r="NI161" s="16">
        <v>0</v>
      </c>
      <c r="NJ161" s="17">
        <v>0</v>
      </c>
      <c r="NK161" s="17">
        <v>0</v>
      </c>
    </row>
    <row r="162" spans="1:375" x14ac:dyDescent="0.55000000000000004">
      <c r="A162" s="13" t="s">
        <v>1191</v>
      </c>
      <c r="B162" s="13" t="s">
        <v>1192</v>
      </c>
      <c r="C162" s="13" t="s">
        <v>315</v>
      </c>
      <c r="D162" s="13" t="s">
        <v>316</v>
      </c>
      <c r="E162" s="14">
        <v>7685.5</v>
      </c>
      <c r="F162" s="15">
        <v>10.3</v>
      </c>
      <c r="G162" s="16">
        <v>7413</v>
      </c>
      <c r="H162" s="16">
        <v>76354</v>
      </c>
      <c r="I162" s="16">
        <v>6553</v>
      </c>
      <c r="J162" s="15">
        <v>10.3</v>
      </c>
      <c r="K162" s="16">
        <v>67496</v>
      </c>
      <c r="L162" s="16">
        <v>7413</v>
      </c>
      <c r="M162" s="16">
        <v>222</v>
      </c>
      <c r="N162" s="16">
        <v>7635</v>
      </c>
      <c r="O162" s="17">
        <v>598.37</v>
      </c>
      <c r="P162" s="17">
        <v>807.41</v>
      </c>
      <c r="Q162" s="14">
        <v>7685.5</v>
      </c>
      <c r="R162" s="17">
        <v>8492.91</v>
      </c>
      <c r="S162" s="17">
        <v>9.83</v>
      </c>
      <c r="T162" s="17">
        <v>8502.74</v>
      </c>
      <c r="U162" s="15">
        <v>37.380000000000003</v>
      </c>
      <c r="V162" s="15">
        <v>27.821000000000002</v>
      </c>
      <c r="W162" s="15">
        <f>Data_AidAndLevy4[[#This Row],[L310]]*Data_AidAndLevy4[[#This Row],[L203]]</f>
        <v>212413.33500000002</v>
      </c>
      <c r="X162" s="17">
        <v>42.69</v>
      </c>
      <c r="Y162" s="17">
        <f>Data_AidAndLevy4[[#This Row],[L311]]*Data_AidAndLevy4[[#This Row],[L203]]</f>
        <v>325938.14999999997</v>
      </c>
      <c r="Z162" s="15">
        <v>0</v>
      </c>
      <c r="AA162" s="15">
        <v>107.89100000000001</v>
      </c>
      <c r="AB162" s="17">
        <v>8492.91</v>
      </c>
      <c r="AC162" s="15">
        <v>8600.8009999999995</v>
      </c>
      <c r="AD162" s="17">
        <v>807.41</v>
      </c>
      <c r="AE162" s="15">
        <v>7793.3909999999996</v>
      </c>
      <c r="AF162" s="16">
        <v>7635</v>
      </c>
      <c r="AG162" s="14">
        <v>7685.5</v>
      </c>
      <c r="AH162" s="16">
        <v>58678793</v>
      </c>
      <c r="AI162" s="16">
        <v>56185351</v>
      </c>
      <c r="AJ162" s="17">
        <v>1.01</v>
      </c>
      <c r="AK162" s="16">
        <v>56747205</v>
      </c>
      <c r="AL162" s="16">
        <v>58678793</v>
      </c>
      <c r="AM162" s="16">
        <v>0</v>
      </c>
      <c r="AN162" s="16">
        <v>7635</v>
      </c>
      <c r="AO162" s="15">
        <v>107.89100000000001</v>
      </c>
      <c r="AP162" s="16">
        <v>823748</v>
      </c>
      <c r="AQ162" s="16">
        <v>7635</v>
      </c>
      <c r="AR162" s="17">
        <v>807.41</v>
      </c>
      <c r="AS162" s="16">
        <v>6164575</v>
      </c>
      <c r="AT162" s="17">
        <v>617.44000000000005</v>
      </c>
      <c r="AU162" s="14">
        <v>7685.5</v>
      </c>
      <c r="AV162" s="16">
        <v>4745335</v>
      </c>
      <c r="AW162" s="16">
        <v>4535226</v>
      </c>
      <c r="AX162" s="16">
        <v>4745335</v>
      </c>
      <c r="AY162" s="16">
        <v>0</v>
      </c>
      <c r="AZ162" s="16">
        <v>4745335</v>
      </c>
      <c r="BA162" s="16">
        <v>4745335</v>
      </c>
      <c r="BB162" s="17">
        <v>69.11</v>
      </c>
      <c r="BC162" s="14">
        <v>7685.5</v>
      </c>
      <c r="BD162" s="16">
        <v>531145</v>
      </c>
      <c r="BE162" s="16">
        <v>507434</v>
      </c>
      <c r="BF162" s="16">
        <v>531145</v>
      </c>
      <c r="BG162" s="16">
        <v>0</v>
      </c>
      <c r="BH162" s="16">
        <v>531145</v>
      </c>
      <c r="BI162" s="16">
        <v>531145</v>
      </c>
      <c r="BJ162" s="17">
        <v>69</v>
      </c>
      <c r="BK162" s="14">
        <v>7685.5</v>
      </c>
      <c r="BL162" s="16">
        <v>530300</v>
      </c>
      <c r="BM162" s="16">
        <v>505160</v>
      </c>
      <c r="BN162" s="16">
        <v>530300</v>
      </c>
      <c r="BO162" s="16">
        <v>0</v>
      </c>
      <c r="BP162" s="16">
        <v>530300</v>
      </c>
      <c r="BQ162" s="16">
        <v>530300</v>
      </c>
      <c r="BR162" s="17">
        <v>368.53</v>
      </c>
      <c r="BS162" s="14">
        <v>7685.5</v>
      </c>
      <c r="BT162" s="16">
        <v>2832337</v>
      </c>
      <c r="BU162" s="16">
        <v>2711874</v>
      </c>
      <c r="BV162" s="16">
        <v>2832337</v>
      </c>
      <c r="BW162" s="16">
        <v>0</v>
      </c>
      <c r="BX162" s="16">
        <v>2832337</v>
      </c>
      <c r="BY162" s="16">
        <v>2832337</v>
      </c>
      <c r="BZ162" s="17">
        <v>332.98</v>
      </c>
      <c r="CA162" s="17">
        <v>8492.91</v>
      </c>
      <c r="CB162" s="16">
        <v>2827969</v>
      </c>
      <c r="CC162" s="16">
        <v>2708615</v>
      </c>
      <c r="CD162" s="16">
        <v>0</v>
      </c>
      <c r="CE162" s="16">
        <v>2708615</v>
      </c>
      <c r="CF162" s="16">
        <v>2827969</v>
      </c>
      <c r="CG162" s="16">
        <v>0</v>
      </c>
      <c r="CH162" s="14">
        <v>7685.5</v>
      </c>
      <c r="CI162" s="16">
        <v>446</v>
      </c>
      <c r="CJ162" s="14">
        <v>0</v>
      </c>
      <c r="CK162" s="16">
        <v>8132</v>
      </c>
      <c r="CL162" s="17">
        <v>62.16</v>
      </c>
      <c r="CM162" s="16">
        <v>505485</v>
      </c>
      <c r="CN162" s="16">
        <v>8132</v>
      </c>
      <c r="CO162" s="17">
        <v>68.33</v>
      </c>
      <c r="CP162" s="16">
        <v>555660</v>
      </c>
      <c r="CQ162" s="17">
        <v>9.83</v>
      </c>
      <c r="CR162" s="17">
        <v>332.98</v>
      </c>
      <c r="CS162" s="16">
        <v>3273</v>
      </c>
      <c r="CT162" s="17">
        <v>31.52</v>
      </c>
      <c r="CU162" s="17">
        <v>8492.91</v>
      </c>
      <c r="CV162" s="16">
        <v>267697</v>
      </c>
      <c r="CW162" s="16">
        <v>255729</v>
      </c>
      <c r="CX162" s="16">
        <v>267697</v>
      </c>
      <c r="CY162" s="16">
        <v>0</v>
      </c>
      <c r="CZ162" s="16">
        <v>267697</v>
      </c>
      <c r="DA162" s="16">
        <v>267697</v>
      </c>
      <c r="DB162" s="17">
        <v>3.67</v>
      </c>
      <c r="DC162" s="17">
        <v>8492.91</v>
      </c>
      <c r="DD162" s="16">
        <v>31169</v>
      </c>
      <c r="DE162" s="16">
        <v>29746</v>
      </c>
      <c r="DF162" s="16">
        <v>31169</v>
      </c>
      <c r="DG162" s="16">
        <v>0</v>
      </c>
      <c r="DH162" s="16">
        <v>31169</v>
      </c>
      <c r="DI162" s="16">
        <v>31169</v>
      </c>
      <c r="DJ162" s="16">
        <v>58678793</v>
      </c>
      <c r="DK162" s="16">
        <v>0</v>
      </c>
      <c r="DL162" s="16">
        <v>823748</v>
      </c>
      <c r="DM162" s="16">
        <v>6164575</v>
      </c>
      <c r="DN162" s="16">
        <v>4745335</v>
      </c>
      <c r="DO162" s="16">
        <v>531145</v>
      </c>
      <c r="DP162" s="16">
        <v>530300</v>
      </c>
      <c r="DQ162" s="16">
        <v>2832337</v>
      </c>
      <c r="DR162" s="16">
        <v>2827969</v>
      </c>
      <c r="DS162" s="16">
        <v>0</v>
      </c>
      <c r="DT162" s="16">
        <v>505485</v>
      </c>
      <c r="DU162" s="16">
        <v>555660</v>
      </c>
      <c r="DV162" s="16">
        <v>3273</v>
      </c>
      <c r="DW162" s="16">
        <v>267697</v>
      </c>
      <c r="DX162" s="16">
        <v>31169</v>
      </c>
      <c r="DY162" s="16">
        <v>297570</v>
      </c>
      <c r="DZ162" s="16">
        <v>1424315</v>
      </c>
      <c r="EA162" s="16">
        <v>76354</v>
      </c>
      <c r="EB162" s="16">
        <v>79700585</v>
      </c>
      <c r="EC162" s="16">
        <v>2519775280</v>
      </c>
      <c r="ED162" s="18">
        <v>5.4</v>
      </c>
      <c r="EE162" s="16">
        <v>13606787</v>
      </c>
      <c r="EF162" s="16">
        <v>55393</v>
      </c>
      <c r="EG162" s="16">
        <v>54773</v>
      </c>
      <c r="EH162" s="16">
        <v>620</v>
      </c>
      <c r="EI162" s="16">
        <v>13606787</v>
      </c>
      <c r="EJ162" s="16">
        <v>13607407</v>
      </c>
      <c r="EK162" s="16">
        <v>678879100</v>
      </c>
      <c r="EL162" s="16">
        <v>651536342</v>
      </c>
      <c r="EM162" s="16">
        <v>27342758</v>
      </c>
      <c r="EN162" s="18">
        <v>5.4</v>
      </c>
      <c r="EO162" s="16">
        <v>147651</v>
      </c>
      <c r="EP162" s="16">
        <v>0</v>
      </c>
      <c r="EQ162" s="16">
        <v>0</v>
      </c>
      <c r="ER162" s="16">
        <v>0</v>
      </c>
      <c r="ES162" s="16">
        <v>147651</v>
      </c>
      <c r="ET162" s="16">
        <v>147651</v>
      </c>
      <c r="EU162" s="16">
        <v>13607407</v>
      </c>
      <c r="EV162" s="16">
        <v>13755058</v>
      </c>
      <c r="EW162" s="16">
        <v>6749</v>
      </c>
      <c r="EX162" s="15">
        <v>7793.3909999999996</v>
      </c>
      <c r="EY162" s="16">
        <v>52597596</v>
      </c>
      <c r="EZ162" s="16">
        <v>6749</v>
      </c>
      <c r="FA162" s="17">
        <v>807.41</v>
      </c>
      <c r="FB162" s="16">
        <v>5449210</v>
      </c>
      <c r="FC162" s="16">
        <v>264</v>
      </c>
      <c r="FD162" s="17">
        <v>8502.74</v>
      </c>
      <c r="FE162" s="16">
        <v>2244723</v>
      </c>
      <c r="FF162" s="16">
        <v>267697</v>
      </c>
      <c r="FG162" s="16">
        <v>31169</v>
      </c>
      <c r="FH162" s="16">
        <v>2543589</v>
      </c>
      <c r="FI162" s="16">
        <v>52597596</v>
      </c>
      <c r="FJ162" s="16">
        <v>5449210</v>
      </c>
      <c r="FK162" s="16">
        <v>67496</v>
      </c>
      <c r="FL162" s="16">
        <v>4745335</v>
      </c>
      <c r="FM162" s="16">
        <v>531145</v>
      </c>
      <c r="FN162" s="16">
        <v>530300</v>
      </c>
      <c r="FO162" s="16">
        <v>2832337</v>
      </c>
      <c r="FP162" s="16">
        <v>69297008</v>
      </c>
      <c r="FQ162" s="16">
        <v>13755058</v>
      </c>
      <c r="FR162" s="16">
        <v>55541950</v>
      </c>
      <c r="FS162" s="15">
        <v>8600.8009999999995</v>
      </c>
      <c r="FT162" s="16">
        <v>300</v>
      </c>
      <c r="FU162" s="16">
        <v>2580240</v>
      </c>
      <c r="FV162" s="16">
        <v>55541950</v>
      </c>
      <c r="FW162" s="16">
        <v>0</v>
      </c>
      <c r="FX162" s="14">
        <v>125</v>
      </c>
      <c r="FY162" s="16">
        <v>7635</v>
      </c>
      <c r="FZ162" s="16">
        <v>954375</v>
      </c>
      <c r="GA162" s="14">
        <v>3.5</v>
      </c>
      <c r="GB162" s="16">
        <v>7413</v>
      </c>
      <c r="GC162" s="16">
        <v>25946</v>
      </c>
      <c r="GD162" s="16">
        <v>954375</v>
      </c>
      <c r="GE162" s="16">
        <v>980321</v>
      </c>
      <c r="GF162" s="16">
        <v>79700585</v>
      </c>
      <c r="GG162" s="16">
        <v>69297008</v>
      </c>
      <c r="GH162" s="16">
        <v>0</v>
      </c>
      <c r="GI162" s="16">
        <v>10403577</v>
      </c>
      <c r="GJ162" s="16">
        <v>2519775280</v>
      </c>
      <c r="GK162" s="16">
        <v>2446727937</v>
      </c>
      <c r="GL162" s="16">
        <v>73047343</v>
      </c>
      <c r="GM162" s="16">
        <v>2446727937</v>
      </c>
      <c r="GN162" s="18">
        <v>2.9899999999999999E-2</v>
      </c>
      <c r="GO162" s="16">
        <v>12572</v>
      </c>
      <c r="GP162" s="16">
        <v>376</v>
      </c>
      <c r="GQ162" s="16">
        <v>12572</v>
      </c>
      <c r="GR162" s="16">
        <v>376</v>
      </c>
      <c r="GS162" s="16">
        <v>12196</v>
      </c>
      <c r="GT162" s="16">
        <v>886</v>
      </c>
      <c r="GU162" s="16">
        <v>685</v>
      </c>
      <c r="GV162" s="16">
        <v>201</v>
      </c>
      <c r="GW162" s="15">
        <v>8600.8009999999995</v>
      </c>
      <c r="GX162" s="16">
        <v>1728761</v>
      </c>
      <c r="GY162" s="15">
        <v>8600.8009999999995</v>
      </c>
      <c r="GZ162" s="16">
        <v>10</v>
      </c>
      <c r="HA162" s="16">
        <v>86008</v>
      </c>
      <c r="HB162" s="15">
        <v>8600.8009999999995</v>
      </c>
      <c r="HC162" s="16">
        <v>7635</v>
      </c>
      <c r="HD162" s="15">
        <v>0.11600000000000001</v>
      </c>
      <c r="HE162" s="16">
        <v>7620310</v>
      </c>
      <c r="HF162" s="16">
        <v>1728761</v>
      </c>
      <c r="HG162" s="16">
        <v>86008</v>
      </c>
      <c r="HH162" s="16">
        <v>5805541</v>
      </c>
      <c r="HI162" s="16">
        <v>2519775280</v>
      </c>
      <c r="HJ162" s="18">
        <v>2.3039900000000002</v>
      </c>
      <c r="HK162" s="18">
        <v>1.9617800000000001</v>
      </c>
      <c r="HL162" s="18">
        <v>0.34221000000000001</v>
      </c>
      <c r="HM162" s="16">
        <v>2519775280</v>
      </c>
      <c r="HN162" s="16">
        <v>862292</v>
      </c>
      <c r="HO162" s="16">
        <v>7635</v>
      </c>
      <c r="HP162" s="17">
        <v>0</v>
      </c>
      <c r="HQ162" s="16">
        <v>0</v>
      </c>
      <c r="HR162" s="15">
        <v>8600.8009999999995</v>
      </c>
      <c r="HS162" s="16">
        <v>0</v>
      </c>
      <c r="HT162" s="16">
        <v>10403577</v>
      </c>
      <c r="HU162" s="16">
        <v>12196</v>
      </c>
      <c r="HV162" s="16">
        <v>0</v>
      </c>
      <c r="HW162" s="16">
        <v>0</v>
      </c>
      <c r="HX162" s="16">
        <v>297570</v>
      </c>
      <c r="HY162" s="16">
        <v>1728761</v>
      </c>
      <c r="HZ162" s="16">
        <v>86008</v>
      </c>
      <c r="IA162" s="16">
        <v>862292</v>
      </c>
      <c r="IB162" s="16">
        <v>0</v>
      </c>
      <c r="IC162" s="16">
        <v>8011890</v>
      </c>
      <c r="ID162" s="16">
        <v>55541950</v>
      </c>
      <c r="IE162" s="16">
        <v>0</v>
      </c>
      <c r="IF162" s="16">
        <v>12196</v>
      </c>
      <c r="IG162" s="16">
        <v>0</v>
      </c>
      <c r="IH162" s="16">
        <v>0</v>
      </c>
      <c r="II162" s="16">
        <v>297570</v>
      </c>
      <c r="IJ162" s="16">
        <v>1728761</v>
      </c>
      <c r="IK162" s="16">
        <v>86008</v>
      </c>
      <c r="IL162" s="16">
        <v>862292</v>
      </c>
      <c r="IM162" s="16">
        <v>0</v>
      </c>
      <c r="IN162" s="16">
        <v>0</v>
      </c>
      <c r="IO162" s="16">
        <v>980321</v>
      </c>
      <c r="IP162" s="16">
        <v>58913958</v>
      </c>
      <c r="IQ162" s="16">
        <v>58678793</v>
      </c>
      <c r="IR162" s="16">
        <v>0</v>
      </c>
      <c r="IS162" s="16">
        <v>58678793</v>
      </c>
      <c r="IT162" s="19">
        <v>0.1</v>
      </c>
      <c r="IU162" s="16">
        <v>5867879</v>
      </c>
      <c r="IV162" s="16">
        <v>2519775280</v>
      </c>
      <c r="IW162" s="14">
        <v>7685.5</v>
      </c>
      <c r="IX162" s="16">
        <v>327861</v>
      </c>
      <c r="IY162" s="16">
        <v>416026</v>
      </c>
      <c r="IZ162" s="16">
        <v>327861</v>
      </c>
      <c r="JA162" s="17">
        <v>0.25</v>
      </c>
      <c r="JB162" s="19">
        <v>0.31719999999999998</v>
      </c>
      <c r="JC162" s="16">
        <v>5867879</v>
      </c>
      <c r="JD162" s="16">
        <v>1861291</v>
      </c>
      <c r="JE162" s="17">
        <v>0</v>
      </c>
      <c r="JF162" s="16">
        <v>67678794</v>
      </c>
      <c r="JG162" s="16">
        <v>0</v>
      </c>
      <c r="JH162" s="16">
        <v>5867879</v>
      </c>
      <c r="JI162" s="16">
        <v>1861291</v>
      </c>
      <c r="JJ162" s="16">
        <v>0</v>
      </c>
      <c r="JK162" s="16">
        <v>4006588</v>
      </c>
      <c r="JL162" s="16">
        <v>1861291</v>
      </c>
      <c r="JM162" s="18">
        <v>0</v>
      </c>
      <c r="JN162" s="16">
        <v>0</v>
      </c>
      <c r="JO162" s="16">
        <v>0</v>
      </c>
      <c r="JP162" s="16">
        <v>4006588</v>
      </c>
      <c r="JQ162" s="16">
        <v>4006588</v>
      </c>
      <c r="JR162" s="16">
        <v>58678793</v>
      </c>
      <c r="JS162" s="19">
        <v>0</v>
      </c>
      <c r="JT162" s="16">
        <v>0</v>
      </c>
      <c r="JU162" s="17">
        <v>0</v>
      </c>
      <c r="JV162" s="16">
        <v>67678794</v>
      </c>
      <c r="JW162" s="16">
        <v>0</v>
      </c>
      <c r="JX162" s="16">
        <v>0</v>
      </c>
      <c r="JY162" s="16">
        <v>0</v>
      </c>
      <c r="JZ162" s="16">
        <v>0</v>
      </c>
      <c r="KA162" s="16">
        <v>33689</v>
      </c>
      <c r="KB162" s="16">
        <v>33312</v>
      </c>
      <c r="KC162" s="16">
        <v>377</v>
      </c>
      <c r="KD162" s="16">
        <v>8011890</v>
      </c>
      <c r="KE162" s="16">
        <v>377</v>
      </c>
      <c r="KF162" s="16">
        <v>8011513</v>
      </c>
      <c r="KG162" s="16">
        <v>620</v>
      </c>
      <c r="KH162" s="16">
        <v>377</v>
      </c>
      <c r="KI162" s="16">
        <v>997</v>
      </c>
      <c r="KJ162" s="16">
        <v>13606787</v>
      </c>
      <c r="KK162" s="16">
        <v>8011513</v>
      </c>
      <c r="KL162" s="18">
        <v>21618300</v>
      </c>
      <c r="KM162" s="16">
        <v>4006588</v>
      </c>
      <c r="KN162" s="16">
        <v>0</v>
      </c>
      <c r="KO162" s="16">
        <v>0</v>
      </c>
      <c r="KP162" s="16">
        <v>0</v>
      </c>
      <c r="KQ162" s="16">
        <v>25624888</v>
      </c>
      <c r="KR162" s="16">
        <v>6120088</v>
      </c>
      <c r="KS162" s="16">
        <v>2246235</v>
      </c>
      <c r="KT162" s="16">
        <v>0</v>
      </c>
      <c r="KU162" s="16">
        <v>33991211</v>
      </c>
      <c r="KV162" s="16">
        <v>4006588</v>
      </c>
      <c r="KW162" s="16">
        <v>29984623</v>
      </c>
      <c r="KX162" s="16">
        <v>2519775280</v>
      </c>
      <c r="KY162" s="16">
        <v>11.89972</v>
      </c>
      <c r="KZ162" s="16">
        <v>4006588</v>
      </c>
      <c r="LA162" s="16">
        <v>2626079076</v>
      </c>
      <c r="LB162" s="16">
        <v>1.52569</v>
      </c>
      <c r="LC162" s="16">
        <v>11.89972</v>
      </c>
      <c r="LD162" s="16">
        <v>13.425409999999999</v>
      </c>
      <c r="LE162" s="16">
        <v>2827969</v>
      </c>
      <c r="LF162" s="16">
        <v>0</v>
      </c>
      <c r="LG162" s="16">
        <v>505485</v>
      </c>
      <c r="LH162" s="16">
        <v>555660</v>
      </c>
      <c r="LI162" s="16">
        <v>3273</v>
      </c>
      <c r="LJ162" s="16">
        <v>267697</v>
      </c>
      <c r="LK162" s="16">
        <v>31169</v>
      </c>
      <c r="LL162" s="16">
        <v>297570</v>
      </c>
      <c r="LM162" s="16">
        <v>3893683</v>
      </c>
      <c r="LN162" s="16">
        <v>58913958</v>
      </c>
      <c r="LO162" s="18">
        <v>3893683</v>
      </c>
      <c r="LP162" s="16">
        <v>55020275</v>
      </c>
      <c r="LQ162" s="16">
        <v>79700585</v>
      </c>
      <c r="LR162" s="18">
        <v>0</v>
      </c>
      <c r="LS162" s="18">
        <v>0</v>
      </c>
      <c r="LT162" s="18">
        <v>4006588</v>
      </c>
      <c r="LU162" s="16">
        <v>0</v>
      </c>
      <c r="LV162" s="16">
        <v>980321</v>
      </c>
      <c r="LW162" s="16">
        <v>0</v>
      </c>
      <c r="LX162" s="16">
        <v>0</v>
      </c>
      <c r="LY162" s="16">
        <v>0</v>
      </c>
      <c r="LZ162" s="16">
        <v>0</v>
      </c>
      <c r="MA162" s="16">
        <v>0</v>
      </c>
      <c r="MB162" s="16">
        <v>25624888</v>
      </c>
      <c r="MC162" s="16">
        <v>980321</v>
      </c>
      <c r="MD162" s="16">
        <v>0</v>
      </c>
      <c r="ME162" s="16">
        <v>0</v>
      </c>
      <c r="MF162" s="16">
        <v>0</v>
      </c>
      <c r="MG162" s="16">
        <v>147651</v>
      </c>
      <c r="MH162" s="16">
        <v>997</v>
      </c>
      <c r="MI162" s="16">
        <v>0</v>
      </c>
      <c r="MJ162" s="16">
        <v>26753857</v>
      </c>
      <c r="MK162" s="16">
        <v>2626079076</v>
      </c>
      <c r="ML162" s="16">
        <v>1.34</v>
      </c>
      <c r="MM162" s="16">
        <v>3518946</v>
      </c>
      <c r="MN162" s="16">
        <v>0</v>
      </c>
      <c r="MO162" s="16">
        <v>67678794</v>
      </c>
      <c r="MP162" s="16">
        <v>0</v>
      </c>
      <c r="MQ162" s="16">
        <v>3518946</v>
      </c>
      <c r="MR162" s="16">
        <v>0</v>
      </c>
      <c r="MS162" s="16">
        <v>3518946</v>
      </c>
      <c r="MT162" s="17">
        <v>0</v>
      </c>
      <c r="MU162" s="17">
        <v>0</v>
      </c>
      <c r="MV162" s="17">
        <v>0</v>
      </c>
      <c r="MW162" s="17">
        <v>0</v>
      </c>
      <c r="MX162" s="17">
        <v>0</v>
      </c>
      <c r="MY162" s="17">
        <v>0</v>
      </c>
      <c r="MZ162" s="16">
        <v>0</v>
      </c>
      <c r="NA162" s="16">
        <v>0</v>
      </c>
      <c r="NB162" s="18">
        <v>0</v>
      </c>
      <c r="NC162" s="16">
        <v>0</v>
      </c>
      <c r="ND162" s="17">
        <v>0</v>
      </c>
      <c r="NE162" s="16">
        <v>1500000</v>
      </c>
      <c r="NF162" s="16">
        <v>0</v>
      </c>
      <c r="NG162" s="16">
        <v>866606</v>
      </c>
      <c r="NH162" s="16">
        <v>0</v>
      </c>
      <c r="NI162" s="16">
        <v>0</v>
      </c>
      <c r="NJ162" s="17">
        <v>340170</v>
      </c>
      <c r="NK162" s="17">
        <v>5429400</v>
      </c>
    </row>
    <row r="163" spans="1:375" x14ac:dyDescent="0.55000000000000004">
      <c r="A163" s="13" t="s">
        <v>1191</v>
      </c>
      <c r="B163" s="13" t="s">
        <v>1192</v>
      </c>
      <c r="C163" s="13" t="s">
        <v>317</v>
      </c>
      <c r="D163" s="13" t="s">
        <v>318</v>
      </c>
      <c r="E163" s="14">
        <v>671.1</v>
      </c>
      <c r="F163" s="15">
        <v>-1.9E-2</v>
      </c>
      <c r="G163" s="16">
        <v>7413</v>
      </c>
      <c r="H163" s="16">
        <v>-141</v>
      </c>
      <c r="I163" s="16">
        <v>6553</v>
      </c>
      <c r="J163" s="15">
        <v>-1.9E-2</v>
      </c>
      <c r="K163" s="16">
        <v>-125</v>
      </c>
      <c r="L163" s="16">
        <v>7413</v>
      </c>
      <c r="M163" s="16">
        <v>222</v>
      </c>
      <c r="N163" s="16">
        <v>7635</v>
      </c>
      <c r="O163" s="17">
        <v>603.55999999999995</v>
      </c>
      <c r="P163" s="17">
        <v>63.76</v>
      </c>
      <c r="Q163" s="14">
        <v>671.1</v>
      </c>
      <c r="R163" s="17">
        <v>734.86</v>
      </c>
      <c r="S163" s="17">
        <v>0.85</v>
      </c>
      <c r="T163" s="17">
        <v>735.71</v>
      </c>
      <c r="U163" s="15">
        <v>23.76</v>
      </c>
      <c r="V163" s="15">
        <v>2.4089999999999998</v>
      </c>
      <c r="W163" s="15">
        <f>Data_AidAndLevy4[[#This Row],[L310]]*Data_AidAndLevy4[[#This Row],[L203]]</f>
        <v>18392.715</v>
      </c>
      <c r="X163" s="17">
        <v>0</v>
      </c>
      <c r="Y163" s="17">
        <f>Data_AidAndLevy4[[#This Row],[L311]]*Data_AidAndLevy4[[#This Row],[L203]]</f>
        <v>0</v>
      </c>
      <c r="Z163" s="15">
        <v>0</v>
      </c>
      <c r="AA163" s="15">
        <v>26.169</v>
      </c>
      <c r="AB163" s="17">
        <v>734.86</v>
      </c>
      <c r="AC163" s="15">
        <v>761.029</v>
      </c>
      <c r="AD163" s="17">
        <v>63.76</v>
      </c>
      <c r="AE163" s="15">
        <v>697.26900000000001</v>
      </c>
      <c r="AF163" s="16">
        <v>7635</v>
      </c>
      <c r="AG163" s="14">
        <v>671.1</v>
      </c>
      <c r="AH163" s="16">
        <v>5123849</v>
      </c>
      <c r="AI163" s="16">
        <v>4882943</v>
      </c>
      <c r="AJ163" s="17">
        <v>1.01</v>
      </c>
      <c r="AK163" s="16">
        <v>4931772</v>
      </c>
      <c r="AL163" s="16">
        <v>5123849</v>
      </c>
      <c r="AM163" s="16">
        <v>0</v>
      </c>
      <c r="AN163" s="16">
        <v>7635</v>
      </c>
      <c r="AO163" s="15">
        <v>26.169</v>
      </c>
      <c r="AP163" s="16">
        <v>199800</v>
      </c>
      <c r="AQ163" s="16">
        <v>7635</v>
      </c>
      <c r="AR163" s="17">
        <v>63.76</v>
      </c>
      <c r="AS163" s="16">
        <v>486808</v>
      </c>
      <c r="AT163" s="17">
        <v>622.63</v>
      </c>
      <c r="AU163" s="14">
        <v>671.1</v>
      </c>
      <c r="AV163" s="16">
        <v>417847</v>
      </c>
      <c r="AW163" s="16">
        <v>397565</v>
      </c>
      <c r="AX163" s="16">
        <v>417847</v>
      </c>
      <c r="AY163" s="16">
        <v>0</v>
      </c>
      <c r="AZ163" s="16">
        <v>417847</v>
      </c>
      <c r="BA163" s="16">
        <v>417847</v>
      </c>
      <c r="BB163" s="17">
        <v>62.82</v>
      </c>
      <c r="BC163" s="14">
        <v>671.1</v>
      </c>
      <c r="BD163" s="16">
        <v>42159</v>
      </c>
      <c r="BE163" s="16">
        <v>39957</v>
      </c>
      <c r="BF163" s="16">
        <v>42159</v>
      </c>
      <c r="BG163" s="16">
        <v>0</v>
      </c>
      <c r="BH163" s="16">
        <v>42159</v>
      </c>
      <c r="BI163" s="16">
        <v>42159</v>
      </c>
      <c r="BJ163" s="17">
        <v>62.65</v>
      </c>
      <c r="BK163" s="14">
        <v>671.1</v>
      </c>
      <c r="BL163" s="16">
        <v>42044</v>
      </c>
      <c r="BM163" s="16">
        <v>39720</v>
      </c>
      <c r="BN163" s="16">
        <v>42044</v>
      </c>
      <c r="BO163" s="16">
        <v>0</v>
      </c>
      <c r="BP163" s="16">
        <v>42044</v>
      </c>
      <c r="BQ163" s="16">
        <v>42044</v>
      </c>
      <c r="BR163" s="17">
        <v>368.53</v>
      </c>
      <c r="BS163" s="14">
        <v>671.1</v>
      </c>
      <c r="BT163" s="16">
        <v>247320</v>
      </c>
      <c r="BU163" s="16">
        <v>235683</v>
      </c>
      <c r="BV163" s="16">
        <v>247320</v>
      </c>
      <c r="BW163" s="16">
        <v>0</v>
      </c>
      <c r="BX163" s="16">
        <v>247320</v>
      </c>
      <c r="BY163" s="16">
        <v>247320</v>
      </c>
      <c r="BZ163" s="17">
        <v>332.98</v>
      </c>
      <c r="CA163" s="17">
        <v>734.86</v>
      </c>
      <c r="CB163" s="16">
        <v>244694</v>
      </c>
      <c r="CC163" s="16">
        <v>230313</v>
      </c>
      <c r="CD163" s="16">
        <v>0</v>
      </c>
      <c r="CE163" s="16">
        <v>230313</v>
      </c>
      <c r="CF163" s="16">
        <v>244694</v>
      </c>
      <c r="CG163" s="16">
        <v>0</v>
      </c>
      <c r="CH163" s="14">
        <v>671.1</v>
      </c>
      <c r="CI163" s="16">
        <v>10</v>
      </c>
      <c r="CJ163" s="14">
        <v>0</v>
      </c>
      <c r="CK163" s="16">
        <v>681</v>
      </c>
      <c r="CL163" s="17">
        <v>62.16</v>
      </c>
      <c r="CM163" s="16">
        <v>42331</v>
      </c>
      <c r="CN163" s="16">
        <v>681</v>
      </c>
      <c r="CO163" s="17">
        <v>68.33</v>
      </c>
      <c r="CP163" s="16">
        <v>46533</v>
      </c>
      <c r="CQ163" s="17">
        <v>0.85</v>
      </c>
      <c r="CR163" s="17">
        <v>332.98</v>
      </c>
      <c r="CS163" s="16">
        <v>283</v>
      </c>
      <c r="CT163" s="17">
        <v>31.52</v>
      </c>
      <c r="CU163" s="17">
        <v>734.86</v>
      </c>
      <c r="CV163" s="16">
        <v>23163</v>
      </c>
      <c r="CW163" s="16">
        <v>21745</v>
      </c>
      <c r="CX163" s="16">
        <v>23163</v>
      </c>
      <c r="CY163" s="16">
        <v>0</v>
      </c>
      <c r="CZ163" s="16">
        <v>23163</v>
      </c>
      <c r="DA163" s="16">
        <v>23163</v>
      </c>
      <c r="DB163" s="17">
        <v>3.67</v>
      </c>
      <c r="DC163" s="17">
        <v>734.86</v>
      </c>
      <c r="DD163" s="16">
        <v>2697</v>
      </c>
      <c r="DE163" s="16">
        <v>2529</v>
      </c>
      <c r="DF163" s="16">
        <v>2697</v>
      </c>
      <c r="DG163" s="16">
        <v>0</v>
      </c>
      <c r="DH163" s="16">
        <v>2697</v>
      </c>
      <c r="DI163" s="16">
        <v>2697</v>
      </c>
      <c r="DJ163" s="16">
        <v>5123849</v>
      </c>
      <c r="DK163" s="16">
        <v>0</v>
      </c>
      <c r="DL163" s="16">
        <v>199800</v>
      </c>
      <c r="DM163" s="16">
        <v>486808</v>
      </c>
      <c r="DN163" s="16">
        <v>417847</v>
      </c>
      <c r="DO163" s="16">
        <v>42159</v>
      </c>
      <c r="DP163" s="16">
        <v>42044</v>
      </c>
      <c r="DQ163" s="16">
        <v>247320</v>
      </c>
      <c r="DR163" s="16">
        <v>244694</v>
      </c>
      <c r="DS163" s="16">
        <v>0</v>
      </c>
      <c r="DT163" s="16">
        <v>42331</v>
      </c>
      <c r="DU163" s="16">
        <v>46533</v>
      </c>
      <c r="DV163" s="16">
        <v>283</v>
      </c>
      <c r="DW163" s="16">
        <v>23163</v>
      </c>
      <c r="DX163" s="16">
        <v>2697</v>
      </c>
      <c r="DY163" s="16">
        <v>36156</v>
      </c>
      <c r="DZ163" s="16">
        <v>124372</v>
      </c>
      <c r="EA163" s="16">
        <v>-141</v>
      </c>
      <c r="EB163" s="16">
        <v>7007603</v>
      </c>
      <c r="EC163" s="16">
        <v>203754174</v>
      </c>
      <c r="ED163" s="18">
        <v>5.4</v>
      </c>
      <c r="EE163" s="16">
        <v>1100273</v>
      </c>
      <c r="EF163" s="16">
        <v>15840</v>
      </c>
      <c r="EG163" s="16">
        <v>15723</v>
      </c>
      <c r="EH163" s="16">
        <v>117</v>
      </c>
      <c r="EI163" s="16">
        <v>1100273</v>
      </c>
      <c r="EJ163" s="16">
        <v>1100390</v>
      </c>
      <c r="EK163" s="16">
        <v>23278814</v>
      </c>
      <c r="EL163" s="16">
        <v>20033735</v>
      </c>
      <c r="EM163" s="16">
        <v>3245079</v>
      </c>
      <c r="EN163" s="18">
        <v>5.4</v>
      </c>
      <c r="EO163" s="16">
        <v>17523</v>
      </c>
      <c r="EP163" s="16">
        <v>0</v>
      </c>
      <c r="EQ163" s="16">
        <v>0</v>
      </c>
      <c r="ER163" s="16">
        <v>0</v>
      </c>
      <c r="ES163" s="16">
        <v>17523</v>
      </c>
      <c r="ET163" s="16">
        <v>17523</v>
      </c>
      <c r="EU163" s="16">
        <v>1100390</v>
      </c>
      <c r="EV163" s="16">
        <v>1117913</v>
      </c>
      <c r="EW163" s="16">
        <v>6749</v>
      </c>
      <c r="EX163" s="15">
        <v>697.26900000000001</v>
      </c>
      <c r="EY163" s="16">
        <v>4705868</v>
      </c>
      <c r="EZ163" s="16">
        <v>6749</v>
      </c>
      <c r="FA163" s="17">
        <v>63.76</v>
      </c>
      <c r="FB163" s="16">
        <v>430316</v>
      </c>
      <c r="FC163" s="16">
        <v>264</v>
      </c>
      <c r="FD163" s="17">
        <v>735.71</v>
      </c>
      <c r="FE163" s="16">
        <v>194227</v>
      </c>
      <c r="FF163" s="16">
        <v>23163</v>
      </c>
      <c r="FG163" s="16">
        <v>2697</v>
      </c>
      <c r="FH163" s="16">
        <v>220087</v>
      </c>
      <c r="FI163" s="16">
        <v>4705868</v>
      </c>
      <c r="FJ163" s="16">
        <v>430316</v>
      </c>
      <c r="FK163" s="16">
        <v>-125</v>
      </c>
      <c r="FL163" s="16">
        <v>417847</v>
      </c>
      <c r="FM163" s="16">
        <v>42159</v>
      </c>
      <c r="FN163" s="16">
        <v>42044</v>
      </c>
      <c r="FO163" s="16">
        <v>247320</v>
      </c>
      <c r="FP163" s="16">
        <v>6105516</v>
      </c>
      <c r="FQ163" s="16">
        <v>1117913</v>
      </c>
      <c r="FR163" s="16">
        <v>4987603</v>
      </c>
      <c r="FS163" s="15">
        <v>761.029</v>
      </c>
      <c r="FT163" s="16">
        <v>300</v>
      </c>
      <c r="FU163" s="16">
        <v>228309</v>
      </c>
      <c r="FV163" s="16">
        <v>4987603</v>
      </c>
      <c r="FW163" s="16">
        <v>0</v>
      </c>
      <c r="FX163" s="14">
        <v>24</v>
      </c>
      <c r="FY163" s="16">
        <v>7635</v>
      </c>
      <c r="FZ163" s="16">
        <v>183240</v>
      </c>
      <c r="GA163" s="14">
        <v>0</v>
      </c>
      <c r="GB163" s="16">
        <v>7413</v>
      </c>
      <c r="GC163" s="16">
        <v>0</v>
      </c>
      <c r="GD163" s="16">
        <v>183240</v>
      </c>
      <c r="GE163" s="16">
        <v>183240</v>
      </c>
      <c r="GF163" s="16">
        <v>7007603</v>
      </c>
      <c r="GG163" s="16">
        <v>6105516</v>
      </c>
      <c r="GH163" s="16">
        <v>0</v>
      </c>
      <c r="GI163" s="16">
        <v>902087</v>
      </c>
      <c r="GJ163" s="16">
        <v>203754174</v>
      </c>
      <c r="GK163" s="16">
        <v>199867330</v>
      </c>
      <c r="GL163" s="16">
        <v>3886844</v>
      </c>
      <c r="GM163" s="16">
        <v>199867330</v>
      </c>
      <c r="GN163" s="18">
        <v>1.9400000000000001E-2</v>
      </c>
      <c r="GO163" s="16">
        <v>585</v>
      </c>
      <c r="GP163" s="16">
        <v>11</v>
      </c>
      <c r="GQ163" s="16">
        <v>585</v>
      </c>
      <c r="GR163" s="16">
        <v>11</v>
      </c>
      <c r="GS163" s="16">
        <v>574</v>
      </c>
      <c r="GT163" s="16">
        <v>886</v>
      </c>
      <c r="GU163" s="16">
        <v>685</v>
      </c>
      <c r="GV163" s="16">
        <v>201</v>
      </c>
      <c r="GW163" s="15">
        <v>761.029</v>
      </c>
      <c r="GX163" s="16">
        <v>152967</v>
      </c>
      <c r="GY163" s="15">
        <v>761.029</v>
      </c>
      <c r="GZ163" s="16">
        <v>10</v>
      </c>
      <c r="HA163" s="16">
        <v>7610</v>
      </c>
      <c r="HB163" s="15">
        <v>761.029</v>
      </c>
      <c r="HC163" s="16">
        <v>7635</v>
      </c>
      <c r="HD163" s="15">
        <v>0.11600000000000001</v>
      </c>
      <c r="HE163" s="16">
        <v>674272</v>
      </c>
      <c r="HF163" s="16">
        <v>152967</v>
      </c>
      <c r="HG163" s="16">
        <v>7610</v>
      </c>
      <c r="HH163" s="16">
        <v>513695</v>
      </c>
      <c r="HI163" s="16">
        <v>203754174</v>
      </c>
      <c r="HJ163" s="18">
        <v>2.52115</v>
      </c>
      <c r="HK163" s="18">
        <v>1.9617800000000001</v>
      </c>
      <c r="HL163" s="18">
        <v>0.55937000000000003</v>
      </c>
      <c r="HM163" s="16">
        <v>203754174</v>
      </c>
      <c r="HN163" s="16">
        <v>113974</v>
      </c>
      <c r="HO163" s="16">
        <v>7635</v>
      </c>
      <c r="HP163" s="17">
        <v>0</v>
      </c>
      <c r="HQ163" s="16">
        <v>0</v>
      </c>
      <c r="HR163" s="15">
        <v>761.029</v>
      </c>
      <c r="HS163" s="16">
        <v>0</v>
      </c>
      <c r="HT163" s="16">
        <v>902087</v>
      </c>
      <c r="HU163" s="16">
        <v>574</v>
      </c>
      <c r="HV163" s="16">
        <v>0</v>
      </c>
      <c r="HW163" s="16">
        <v>0</v>
      </c>
      <c r="HX163" s="16">
        <v>36156</v>
      </c>
      <c r="HY163" s="16">
        <v>152967</v>
      </c>
      <c r="HZ163" s="16">
        <v>7610</v>
      </c>
      <c r="IA163" s="16">
        <v>113974</v>
      </c>
      <c r="IB163" s="16">
        <v>0</v>
      </c>
      <c r="IC163" s="16">
        <v>663118</v>
      </c>
      <c r="ID163" s="16">
        <v>4987603</v>
      </c>
      <c r="IE163" s="16">
        <v>0</v>
      </c>
      <c r="IF163" s="16">
        <v>574</v>
      </c>
      <c r="IG163" s="16">
        <v>0</v>
      </c>
      <c r="IH163" s="16">
        <v>0</v>
      </c>
      <c r="II163" s="16">
        <v>36156</v>
      </c>
      <c r="IJ163" s="16">
        <v>152967</v>
      </c>
      <c r="IK163" s="16">
        <v>7610</v>
      </c>
      <c r="IL163" s="16">
        <v>113974</v>
      </c>
      <c r="IM163" s="16">
        <v>0</v>
      </c>
      <c r="IN163" s="16">
        <v>0</v>
      </c>
      <c r="IO163" s="16">
        <v>183240</v>
      </c>
      <c r="IP163" s="16">
        <v>5409812</v>
      </c>
      <c r="IQ163" s="16">
        <v>5123849</v>
      </c>
      <c r="IR163" s="16">
        <v>0</v>
      </c>
      <c r="IS163" s="16">
        <v>5123849</v>
      </c>
      <c r="IT163" s="19">
        <v>0.1</v>
      </c>
      <c r="IU163" s="16">
        <v>512385</v>
      </c>
      <c r="IV163" s="16">
        <v>203754174</v>
      </c>
      <c r="IW163" s="14">
        <v>671.1</v>
      </c>
      <c r="IX163" s="16">
        <v>303612</v>
      </c>
      <c r="IY163" s="16">
        <v>416026</v>
      </c>
      <c r="IZ163" s="16">
        <v>303612</v>
      </c>
      <c r="JA163" s="17">
        <v>0.25</v>
      </c>
      <c r="JB163" s="19">
        <v>0.34260000000000002</v>
      </c>
      <c r="JC163" s="16">
        <v>512385</v>
      </c>
      <c r="JD163" s="16">
        <v>175543</v>
      </c>
      <c r="JE163" s="17">
        <v>0.02</v>
      </c>
      <c r="JF163" s="16">
        <v>4563997</v>
      </c>
      <c r="JG163" s="16">
        <v>91280</v>
      </c>
      <c r="JH163" s="16">
        <v>512385</v>
      </c>
      <c r="JI163" s="16">
        <v>175543</v>
      </c>
      <c r="JJ163" s="16">
        <v>91280</v>
      </c>
      <c r="JK163" s="16">
        <v>245562</v>
      </c>
      <c r="JL163" s="16">
        <v>175543</v>
      </c>
      <c r="JM163" s="18">
        <v>0</v>
      </c>
      <c r="JN163" s="16">
        <v>0</v>
      </c>
      <c r="JO163" s="16">
        <v>91280</v>
      </c>
      <c r="JP163" s="16">
        <v>245562</v>
      </c>
      <c r="JQ163" s="16">
        <v>336842</v>
      </c>
      <c r="JR163" s="16">
        <v>5123849</v>
      </c>
      <c r="JS163" s="19">
        <v>0</v>
      </c>
      <c r="JT163" s="16">
        <v>0</v>
      </c>
      <c r="JU163" s="17">
        <v>0</v>
      </c>
      <c r="JV163" s="16">
        <v>4563997</v>
      </c>
      <c r="JW163" s="16">
        <v>0</v>
      </c>
      <c r="JX163" s="16">
        <v>0</v>
      </c>
      <c r="JY163" s="16">
        <v>0</v>
      </c>
      <c r="JZ163" s="16">
        <v>0</v>
      </c>
      <c r="KA163" s="16">
        <v>9182</v>
      </c>
      <c r="KB163" s="16">
        <v>9114</v>
      </c>
      <c r="KC163" s="16">
        <v>68</v>
      </c>
      <c r="KD163" s="16">
        <v>663118</v>
      </c>
      <c r="KE163" s="16">
        <v>68</v>
      </c>
      <c r="KF163" s="16">
        <v>663050</v>
      </c>
      <c r="KG163" s="16">
        <v>117</v>
      </c>
      <c r="KH163" s="16">
        <v>68</v>
      </c>
      <c r="KI163" s="16">
        <v>185</v>
      </c>
      <c r="KJ163" s="16">
        <v>1100273</v>
      </c>
      <c r="KK163" s="16">
        <v>663050</v>
      </c>
      <c r="KL163" s="18">
        <v>1763323</v>
      </c>
      <c r="KM163" s="16">
        <v>245562</v>
      </c>
      <c r="KN163" s="16">
        <v>0</v>
      </c>
      <c r="KO163" s="16">
        <v>0</v>
      </c>
      <c r="KP163" s="16">
        <v>0</v>
      </c>
      <c r="KQ163" s="16">
        <v>2008885</v>
      </c>
      <c r="KR163" s="16">
        <v>219229</v>
      </c>
      <c r="KS163" s="16">
        <v>25000</v>
      </c>
      <c r="KT163" s="16">
        <v>0</v>
      </c>
      <c r="KU163" s="16">
        <v>2253114</v>
      </c>
      <c r="KV163" s="16">
        <v>245562</v>
      </c>
      <c r="KW163" s="16">
        <v>2007552</v>
      </c>
      <c r="KX163" s="16">
        <v>203754174</v>
      </c>
      <c r="KY163" s="16">
        <v>9.8528099999999998</v>
      </c>
      <c r="KZ163" s="16">
        <v>245562</v>
      </c>
      <c r="LA163" s="16">
        <v>210075702</v>
      </c>
      <c r="LB163" s="16">
        <v>1.16892</v>
      </c>
      <c r="LC163" s="16">
        <v>9.8528099999999998</v>
      </c>
      <c r="LD163" s="16">
        <v>11.02173</v>
      </c>
      <c r="LE163" s="16">
        <v>244694</v>
      </c>
      <c r="LF163" s="16">
        <v>0</v>
      </c>
      <c r="LG163" s="16">
        <v>42331</v>
      </c>
      <c r="LH163" s="16">
        <v>46533</v>
      </c>
      <c r="LI163" s="16">
        <v>283</v>
      </c>
      <c r="LJ163" s="16">
        <v>23163</v>
      </c>
      <c r="LK163" s="16">
        <v>2697</v>
      </c>
      <c r="LL163" s="16">
        <v>36156</v>
      </c>
      <c r="LM163" s="16">
        <v>323545</v>
      </c>
      <c r="LN163" s="16">
        <v>5409812</v>
      </c>
      <c r="LO163" s="18">
        <v>323545</v>
      </c>
      <c r="LP163" s="16">
        <v>5086267</v>
      </c>
      <c r="LQ163" s="16">
        <v>7007603</v>
      </c>
      <c r="LR163" s="18">
        <v>0</v>
      </c>
      <c r="LS163" s="18">
        <v>0</v>
      </c>
      <c r="LT163" s="18">
        <v>336842</v>
      </c>
      <c r="LU163" s="16">
        <v>0</v>
      </c>
      <c r="LV163" s="16">
        <v>183240</v>
      </c>
      <c r="LW163" s="16">
        <v>0</v>
      </c>
      <c r="LX163" s="16">
        <v>0</v>
      </c>
      <c r="LY163" s="16">
        <v>0</v>
      </c>
      <c r="LZ163" s="16">
        <v>0</v>
      </c>
      <c r="MA163" s="16">
        <v>0</v>
      </c>
      <c r="MB163" s="16">
        <v>2008885</v>
      </c>
      <c r="MC163" s="16">
        <v>183240</v>
      </c>
      <c r="MD163" s="16">
        <v>0</v>
      </c>
      <c r="ME163" s="16">
        <v>91280</v>
      </c>
      <c r="MF163" s="16">
        <v>0</v>
      </c>
      <c r="MG163" s="16">
        <v>17523</v>
      </c>
      <c r="MH163" s="16">
        <v>185</v>
      </c>
      <c r="MI163" s="16">
        <v>0</v>
      </c>
      <c r="MJ163" s="16">
        <v>2301113</v>
      </c>
      <c r="MK163" s="16">
        <v>210075702</v>
      </c>
      <c r="ML163" s="16">
        <v>0.67</v>
      </c>
      <c r="MM163" s="16">
        <v>140751</v>
      </c>
      <c r="MN163" s="16">
        <v>0</v>
      </c>
      <c r="MO163" s="16">
        <v>4563997</v>
      </c>
      <c r="MP163" s="16">
        <v>0</v>
      </c>
      <c r="MQ163" s="16">
        <v>140751</v>
      </c>
      <c r="MR163" s="16">
        <v>0</v>
      </c>
      <c r="MS163" s="16">
        <v>140751</v>
      </c>
      <c r="MT163" s="17">
        <v>0.02</v>
      </c>
      <c r="MU163" s="17">
        <v>0</v>
      </c>
      <c r="MV163" s="17">
        <v>0</v>
      </c>
      <c r="MW163" s="17">
        <v>0</v>
      </c>
      <c r="MX163" s="17">
        <v>0</v>
      </c>
      <c r="MY163" s="17">
        <v>0.02</v>
      </c>
      <c r="MZ163" s="16">
        <v>91280</v>
      </c>
      <c r="NA163" s="16">
        <v>0</v>
      </c>
      <c r="NB163" s="18">
        <v>0</v>
      </c>
      <c r="NC163" s="16">
        <v>0</v>
      </c>
      <c r="ND163" s="17">
        <v>91280</v>
      </c>
      <c r="NE163" s="16">
        <v>225000</v>
      </c>
      <c r="NF163" s="16">
        <v>0</v>
      </c>
      <c r="NG163" s="16">
        <v>69325</v>
      </c>
      <c r="NH163" s="16">
        <v>0</v>
      </c>
      <c r="NI163" s="16">
        <v>0</v>
      </c>
      <c r="NJ163" s="17">
        <v>0</v>
      </c>
      <c r="NK163" s="17">
        <v>850519</v>
      </c>
    </row>
    <row r="164" spans="1:375" x14ac:dyDescent="0.55000000000000004">
      <c r="A164" s="13" t="s">
        <v>1179</v>
      </c>
      <c r="B164" s="13" t="s">
        <v>1211</v>
      </c>
      <c r="C164" s="13" t="s">
        <v>319</v>
      </c>
      <c r="D164" s="13" t="s">
        <v>320</v>
      </c>
      <c r="E164" s="14">
        <v>602.9</v>
      </c>
      <c r="F164" s="15">
        <v>-0.252</v>
      </c>
      <c r="G164" s="16">
        <v>7413</v>
      </c>
      <c r="H164" s="16">
        <v>-1868</v>
      </c>
      <c r="I164" s="16">
        <v>6553</v>
      </c>
      <c r="J164" s="15">
        <v>-0.252</v>
      </c>
      <c r="K164" s="16">
        <v>-1651</v>
      </c>
      <c r="L164" s="16">
        <v>7413</v>
      </c>
      <c r="M164" s="16">
        <v>222</v>
      </c>
      <c r="N164" s="16">
        <v>7635</v>
      </c>
      <c r="O164" s="17">
        <v>639.72</v>
      </c>
      <c r="P164" s="17">
        <v>55.56</v>
      </c>
      <c r="Q164" s="14">
        <v>602.9</v>
      </c>
      <c r="R164" s="17">
        <v>658.46</v>
      </c>
      <c r="S164" s="17">
        <v>1.38</v>
      </c>
      <c r="T164" s="17">
        <v>659.84</v>
      </c>
      <c r="U164" s="15">
        <v>19.72</v>
      </c>
      <c r="V164" s="15">
        <v>2.6030000000000002</v>
      </c>
      <c r="W164" s="15">
        <f>Data_AidAndLevy4[[#This Row],[L310]]*Data_AidAndLevy4[[#This Row],[L203]]</f>
        <v>19873.905000000002</v>
      </c>
      <c r="X164" s="17">
        <v>0.47</v>
      </c>
      <c r="Y164" s="17">
        <f>Data_AidAndLevy4[[#This Row],[L311]]*Data_AidAndLevy4[[#This Row],[L203]]</f>
        <v>3588.45</v>
      </c>
      <c r="Z164" s="15">
        <v>0</v>
      </c>
      <c r="AA164" s="15">
        <v>22.792999999999999</v>
      </c>
      <c r="AB164" s="17">
        <v>658.46</v>
      </c>
      <c r="AC164" s="15">
        <v>681.25300000000004</v>
      </c>
      <c r="AD164" s="17">
        <v>55.56</v>
      </c>
      <c r="AE164" s="15">
        <v>625.69299999999998</v>
      </c>
      <c r="AF164" s="16">
        <v>7635</v>
      </c>
      <c r="AG164" s="14">
        <v>602.9</v>
      </c>
      <c r="AH164" s="16">
        <v>4603142</v>
      </c>
      <c r="AI164" s="16">
        <v>4260251</v>
      </c>
      <c r="AJ164" s="17">
        <v>1.01</v>
      </c>
      <c r="AK164" s="16">
        <v>4302854</v>
      </c>
      <c r="AL164" s="16">
        <v>4603142</v>
      </c>
      <c r="AM164" s="16">
        <v>0</v>
      </c>
      <c r="AN164" s="16">
        <v>7635</v>
      </c>
      <c r="AO164" s="15">
        <v>22.792999999999999</v>
      </c>
      <c r="AP164" s="16">
        <v>174025</v>
      </c>
      <c r="AQ164" s="16">
        <v>7635</v>
      </c>
      <c r="AR164" s="17">
        <v>55.56</v>
      </c>
      <c r="AS164" s="16">
        <v>424201</v>
      </c>
      <c r="AT164" s="17">
        <v>658.79</v>
      </c>
      <c r="AU164" s="14">
        <v>602.9</v>
      </c>
      <c r="AV164" s="16">
        <v>397184</v>
      </c>
      <c r="AW164" s="16">
        <v>367647</v>
      </c>
      <c r="AX164" s="16">
        <v>397184</v>
      </c>
      <c r="AY164" s="16">
        <v>0</v>
      </c>
      <c r="AZ164" s="16">
        <v>397184</v>
      </c>
      <c r="BA164" s="16">
        <v>397184</v>
      </c>
      <c r="BB164" s="17">
        <v>73.59</v>
      </c>
      <c r="BC164" s="14">
        <v>602.9</v>
      </c>
      <c r="BD164" s="16">
        <v>44367</v>
      </c>
      <c r="BE164" s="16">
        <v>41051</v>
      </c>
      <c r="BF164" s="16">
        <v>44367</v>
      </c>
      <c r="BG164" s="16">
        <v>0</v>
      </c>
      <c r="BH164" s="16">
        <v>44367</v>
      </c>
      <c r="BI164" s="16">
        <v>44367</v>
      </c>
      <c r="BJ164" s="17">
        <v>75.430000000000007</v>
      </c>
      <c r="BK164" s="14">
        <v>602.9</v>
      </c>
      <c r="BL164" s="16">
        <v>45477</v>
      </c>
      <c r="BM164" s="16">
        <v>41999</v>
      </c>
      <c r="BN164" s="16">
        <v>45477</v>
      </c>
      <c r="BO164" s="16">
        <v>0</v>
      </c>
      <c r="BP164" s="16">
        <v>45477</v>
      </c>
      <c r="BQ164" s="16">
        <v>45477</v>
      </c>
      <c r="BR164" s="17">
        <v>368.53</v>
      </c>
      <c r="BS164" s="14">
        <v>602.9</v>
      </c>
      <c r="BT164" s="16">
        <v>222187</v>
      </c>
      <c r="BU164" s="16">
        <v>205628</v>
      </c>
      <c r="BV164" s="16">
        <v>222187</v>
      </c>
      <c r="BW164" s="16">
        <v>0</v>
      </c>
      <c r="BX164" s="16">
        <v>222187</v>
      </c>
      <c r="BY164" s="16">
        <v>222187</v>
      </c>
      <c r="BZ164" s="17">
        <v>333.94</v>
      </c>
      <c r="CA164" s="17">
        <v>658.46</v>
      </c>
      <c r="CB164" s="16">
        <v>219886</v>
      </c>
      <c r="CC164" s="16">
        <v>201545</v>
      </c>
      <c r="CD164" s="16">
        <v>0</v>
      </c>
      <c r="CE164" s="16">
        <v>201545</v>
      </c>
      <c r="CF164" s="16">
        <v>219886</v>
      </c>
      <c r="CG164" s="16">
        <v>0</v>
      </c>
      <c r="CH164" s="14">
        <v>602.9</v>
      </c>
      <c r="CI164" s="16">
        <v>0</v>
      </c>
      <c r="CJ164" s="14">
        <v>0</v>
      </c>
      <c r="CK164" s="16">
        <v>603</v>
      </c>
      <c r="CL164" s="17">
        <v>62.17</v>
      </c>
      <c r="CM164" s="16">
        <v>37489</v>
      </c>
      <c r="CN164" s="16">
        <v>603</v>
      </c>
      <c r="CO164" s="17">
        <v>68.73</v>
      </c>
      <c r="CP164" s="16">
        <v>41444</v>
      </c>
      <c r="CQ164" s="17">
        <v>1.38</v>
      </c>
      <c r="CR164" s="17">
        <v>333.94</v>
      </c>
      <c r="CS164" s="16">
        <v>461</v>
      </c>
      <c r="CT164" s="17">
        <v>34.29</v>
      </c>
      <c r="CU164" s="17">
        <v>658.46</v>
      </c>
      <c r="CV164" s="16">
        <v>22579</v>
      </c>
      <c r="CW164" s="16">
        <v>20694</v>
      </c>
      <c r="CX164" s="16">
        <v>22579</v>
      </c>
      <c r="CY164" s="16">
        <v>0</v>
      </c>
      <c r="CZ164" s="16">
        <v>22579</v>
      </c>
      <c r="DA164" s="16">
        <v>22579</v>
      </c>
      <c r="DB164" s="17">
        <v>3.7</v>
      </c>
      <c r="DC164" s="17">
        <v>658.46</v>
      </c>
      <c r="DD164" s="16">
        <v>2436</v>
      </c>
      <c r="DE164" s="16">
        <v>2225</v>
      </c>
      <c r="DF164" s="16">
        <v>2436</v>
      </c>
      <c r="DG164" s="16">
        <v>0</v>
      </c>
      <c r="DH164" s="16">
        <v>2436</v>
      </c>
      <c r="DI164" s="16">
        <v>2436</v>
      </c>
      <c r="DJ164" s="16">
        <v>4603142</v>
      </c>
      <c r="DK164" s="16">
        <v>0</v>
      </c>
      <c r="DL164" s="16">
        <v>174025</v>
      </c>
      <c r="DM164" s="16">
        <v>424201</v>
      </c>
      <c r="DN164" s="16">
        <v>397184</v>
      </c>
      <c r="DO164" s="16">
        <v>44367</v>
      </c>
      <c r="DP164" s="16">
        <v>45477</v>
      </c>
      <c r="DQ164" s="16">
        <v>222187</v>
      </c>
      <c r="DR164" s="16">
        <v>219886</v>
      </c>
      <c r="DS164" s="16">
        <v>0</v>
      </c>
      <c r="DT164" s="16">
        <v>37489</v>
      </c>
      <c r="DU164" s="16">
        <v>41444</v>
      </c>
      <c r="DV164" s="16">
        <v>461</v>
      </c>
      <c r="DW164" s="16">
        <v>22579</v>
      </c>
      <c r="DX164" s="16">
        <v>2436</v>
      </c>
      <c r="DY164" s="16">
        <v>37423</v>
      </c>
      <c r="DZ164" s="16">
        <v>111732</v>
      </c>
      <c r="EA164" s="16">
        <v>-1868</v>
      </c>
      <c r="EB164" s="16">
        <v>6307319</v>
      </c>
      <c r="EC164" s="16">
        <v>226381964</v>
      </c>
      <c r="ED164" s="18">
        <v>5.4</v>
      </c>
      <c r="EE164" s="16">
        <v>1222463</v>
      </c>
      <c r="EF164" s="16">
        <v>18974</v>
      </c>
      <c r="EG164" s="16">
        <v>19386</v>
      </c>
      <c r="EH164" s="16">
        <v>-412</v>
      </c>
      <c r="EI164" s="16">
        <v>1222463</v>
      </c>
      <c r="EJ164" s="16">
        <v>1222051</v>
      </c>
      <c r="EK164" s="16">
        <v>23438312</v>
      </c>
      <c r="EL164" s="16">
        <v>20373687</v>
      </c>
      <c r="EM164" s="16">
        <v>3064625</v>
      </c>
      <c r="EN164" s="18">
        <v>5.4</v>
      </c>
      <c r="EO164" s="16">
        <v>16549</v>
      </c>
      <c r="EP164" s="16">
        <v>0</v>
      </c>
      <c r="EQ164" s="16">
        <v>0</v>
      </c>
      <c r="ER164" s="16">
        <v>0</v>
      </c>
      <c r="ES164" s="16">
        <v>16549</v>
      </c>
      <c r="ET164" s="16">
        <v>16549</v>
      </c>
      <c r="EU164" s="16">
        <v>1222051</v>
      </c>
      <c r="EV164" s="16">
        <v>1238600</v>
      </c>
      <c r="EW164" s="16">
        <v>6749</v>
      </c>
      <c r="EX164" s="15">
        <v>625.69299999999998</v>
      </c>
      <c r="EY164" s="16">
        <v>4222802</v>
      </c>
      <c r="EZ164" s="16">
        <v>6749</v>
      </c>
      <c r="FA164" s="17">
        <v>55.56</v>
      </c>
      <c r="FB164" s="16">
        <v>374974</v>
      </c>
      <c r="FC164" s="16">
        <v>264</v>
      </c>
      <c r="FD164" s="17">
        <v>659.84</v>
      </c>
      <c r="FE164" s="16">
        <v>174198</v>
      </c>
      <c r="FF164" s="16">
        <v>22579</v>
      </c>
      <c r="FG164" s="16">
        <v>2436</v>
      </c>
      <c r="FH164" s="16">
        <v>199213</v>
      </c>
      <c r="FI164" s="16">
        <v>4222802</v>
      </c>
      <c r="FJ164" s="16">
        <v>374974</v>
      </c>
      <c r="FK164" s="16">
        <v>-1651</v>
      </c>
      <c r="FL164" s="16">
        <v>397184</v>
      </c>
      <c r="FM164" s="16">
        <v>44367</v>
      </c>
      <c r="FN164" s="16">
        <v>45477</v>
      </c>
      <c r="FO164" s="16">
        <v>222187</v>
      </c>
      <c r="FP164" s="16">
        <v>5504553</v>
      </c>
      <c r="FQ164" s="16">
        <v>1238600</v>
      </c>
      <c r="FR164" s="16">
        <v>4265953</v>
      </c>
      <c r="FS164" s="15">
        <v>681.25300000000004</v>
      </c>
      <c r="FT164" s="16">
        <v>300</v>
      </c>
      <c r="FU164" s="16">
        <v>204376</v>
      </c>
      <c r="FV164" s="16">
        <v>4265953</v>
      </c>
      <c r="FW164" s="16">
        <v>0</v>
      </c>
      <c r="FX164" s="14">
        <v>13</v>
      </c>
      <c r="FY164" s="16">
        <v>7635</v>
      </c>
      <c r="FZ164" s="16">
        <v>99255</v>
      </c>
      <c r="GA164" s="14">
        <v>0</v>
      </c>
      <c r="GB164" s="16">
        <v>7413</v>
      </c>
      <c r="GC164" s="16">
        <v>0</v>
      </c>
      <c r="GD164" s="16">
        <v>99255</v>
      </c>
      <c r="GE164" s="16">
        <v>99255</v>
      </c>
      <c r="GF164" s="16">
        <v>6307319</v>
      </c>
      <c r="GG164" s="16">
        <v>5504553</v>
      </c>
      <c r="GH164" s="16">
        <v>0</v>
      </c>
      <c r="GI164" s="16">
        <v>802766</v>
      </c>
      <c r="GJ164" s="16">
        <v>226381964</v>
      </c>
      <c r="GK164" s="16">
        <v>222990315</v>
      </c>
      <c r="GL164" s="16">
        <v>3391649</v>
      </c>
      <c r="GM164" s="16">
        <v>222990315</v>
      </c>
      <c r="GN164" s="18">
        <v>1.52E-2</v>
      </c>
      <c r="GO164" s="16">
        <v>783</v>
      </c>
      <c r="GP164" s="16">
        <v>12</v>
      </c>
      <c r="GQ164" s="16">
        <v>783</v>
      </c>
      <c r="GR164" s="16">
        <v>12</v>
      </c>
      <c r="GS164" s="16">
        <v>771</v>
      </c>
      <c r="GT164" s="16">
        <v>886</v>
      </c>
      <c r="GU164" s="16">
        <v>685</v>
      </c>
      <c r="GV164" s="16">
        <v>201</v>
      </c>
      <c r="GW164" s="15">
        <v>681.25300000000004</v>
      </c>
      <c r="GX164" s="16">
        <v>136932</v>
      </c>
      <c r="GY164" s="15">
        <v>681.25300000000004</v>
      </c>
      <c r="GZ164" s="16">
        <v>10</v>
      </c>
      <c r="HA164" s="16">
        <v>6813</v>
      </c>
      <c r="HB164" s="15">
        <v>681.25300000000004</v>
      </c>
      <c r="HC164" s="16">
        <v>7635</v>
      </c>
      <c r="HD164" s="15">
        <v>0.11600000000000001</v>
      </c>
      <c r="HE164" s="16">
        <v>603590</v>
      </c>
      <c r="HF164" s="16">
        <v>136932</v>
      </c>
      <c r="HG164" s="16">
        <v>6813</v>
      </c>
      <c r="HH164" s="16">
        <v>459845</v>
      </c>
      <c r="HI164" s="16">
        <v>226381964</v>
      </c>
      <c r="HJ164" s="18">
        <v>2.0312800000000002</v>
      </c>
      <c r="HK164" s="18">
        <v>1.9617800000000001</v>
      </c>
      <c r="HL164" s="18">
        <v>6.9500000000000006E-2</v>
      </c>
      <c r="HM164" s="16">
        <v>226381964</v>
      </c>
      <c r="HN164" s="16">
        <v>15734</v>
      </c>
      <c r="HO164" s="16">
        <v>7635</v>
      </c>
      <c r="HP164" s="17">
        <v>0</v>
      </c>
      <c r="HQ164" s="16">
        <v>0</v>
      </c>
      <c r="HR164" s="15">
        <v>681.25300000000004</v>
      </c>
      <c r="HS164" s="16">
        <v>0</v>
      </c>
      <c r="HT164" s="16">
        <v>802766</v>
      </c>
      <c r="HU164" s="16">
        <v>771</v>
      </c>
      <c r="HV164" s="16">
        <v>0</v>
      </c>
      <c r="HW164" s="16">
        <v>0</v>
      </c>
      <c r="HX164" s="16">
        <v>37423</v>
      </c>
      <c r="HY164" s="16">
        <v>136932</v>
      </c>
      <c r="HZ164" s="16">
        <v>6813</v>
      </c>
      <c r="IA164" s="16">
        <v>15734</v>
      </c>
      <c r="IB164" s="16">
        <v>0</v>
      </c>
      <c r="IC164" s="16">
        <v>679939</v>
      </c>
      <c r="ID164" s="16">
        <v>4265953</v>
      </c>
      <c r="IE164" s="16">
        <v>0</v>
      </c>
      <c r="IF164" s="16">
        <v>771</v>
      </c>
      <c r="IG164" s="16">
        <v>0</v>
      </c>
      <c r="IH164" s="16">
        <v>0</v>
      </c>
      <c r="II164" s="16">
        <v>37423</v>
      </c>
      <c r="IJ164" s="16">
        <v>136932</v>
      </c>
      <c r="IK164" s="16">
        <v>6813</v>
      </c>
      <c r="IL164" s="16">
        <v>15734</v>
      </c>
      <c r="IM164" s="16">
        <v>0</v>
      </c>
      <c r="IN164" s="16">
        <v>0</v>
      </c>
      <c r="IO164" s="16">
        <v>99255</v>
      </c>
      <c r="IP164" s="16">
        <v>4488035</v>
      </c>
      <c r="IQ164" s="16">
        <v>4603142</v>
      </c>
      <c r="IR164" s="16">
        <v>0</v>
      </c>
      <c r="IS164" s="16">
        <v>4603142</v>
      </c>
      <c r="IT164" s="19">
        <v>0.1</v>
      </c>
      <c r="IU164" s="16">
        <v>460314</v>
      </c>
      <c r="IV164" s="16">
        <v>226381964</v>
      </c>
      <c r="IW164" s="14">
        <v>602.9</v>
      </c>
      <c r="IX164" s="16">
        <v>375488</v>
      </c>
      <c r="IY164" s="16">
        <v>416026</v>
      </c>
      <c r="IZ164" s="16">
        <v>375488</v>
      </c>
      <c r="JA164" s="17">
        <v>0.25</v>
      </c>
      <c r="JB164" s="19">
        <v>0.27700000000000002</v>
      </c>
      <c r="JC164" s="16">
        <v>460314</v>
      </c>
      <c r="JD164" s="16">
        <v>127507</v>
      </c>
      <c r="JE164" s="17">
        <v>7.0000000000000007E-2</v>
      </c>
      <c r="JF164" s="16">
        <v>2468184</v>
      </c>
      <c r="JG164" s="16">
        <v>172773</v>
      </c>
      <c r="JH164" s="16">
        <v>460314</v>
      </c>
      <c r="JI164" s="16">
        <v>127507</v>
      </c>
      <c r="JJ164" s="16">
        <v>172773</v>
      </c>
      <c r="JK164" s="16">
        <v>160034</v>
      </c>
      <c r="JL164" s="16">
        <v>127507</v>
      </c>
      <c r="JM164" s="18">
        <v>0</v>
      </c>
      <c r="JN164" s="16">
        <v>0</v>
      </c>
      <c r="JO164" s="16">
        <v>172773</v>
      </c>
      <c r="JP164" s="16">
        <v>160034</v>
      </c>
      <c r="JQ164" s="16">
        <v>332807</v>
      </c>
      <c r="JR164" s="16">
        <v>4603142</v>
      </c>
      <c r="JS164" s="19">
        <v>0</v>
      </c>
      <c r="JT164" s="16">
        <v>0</v>
      </c>
      <c r="JU164" s="17">
        <v>0</v>
      </c>
      <c r="JV164" s="16">
        <v>2468184</v>
      </c>
      <c r="JW164" s="16">
        <v>0</v>
      </c>
      <c r="JX164" s="16">
        <v>0</v>
      </c>
      <c r="JY164" s="16">
        <v>0</v>
      </c>
      <c r="JZ164" s="16">
        <v>0</v>
      </c>
      <c r="KA164" s="16">
        <v>10544</v>
      </c>
      <c r="KB164" s="16">
        <v>10773</v>
      </c>
      <c r="KC164" s="16">
        <v>-229</v>
      </c>
      <c r="KD164" s="16">
        <v>679939</v>
      </c>
      <c r="KE164" s="16">
        <v>-229</v>
      </c>
      <c r="KF164" s="16">
        <v>680168</v>
      </c>
      <c r="KG164" s="16">
        <v>-412</v>
      </c>
      <c r="KH164" s="16">
        <v>-229</v>
      </c>
      <c r="KI164" s="16">
        <v>-641</v>
      </c>
      <c r="KJ164" s="16">
        <v>1222463</v>
      </c>
      <c r="KK164" s="16">
        <v>680168</v>
      </c>
      <c r="KL164" s="18">
        <v>1902631</v>
      </c>
      <c r="KM164" s="16">
        <v>160034</v>
      </c>
      <c r="KN164" s="16">
        <v>0</v>
      </c>
      <c r="KO164" s="16">
        <v>0</v>
      </c>
      <c r="KP164" s="16">
        <v>0</v>
      </c>
      <c r="KQ164" s="16">
        <v>2062665</v>
      </c>
      <c r="KR164" s="16">
        <v>0</v>
      </c>
      <c r="KS164" s="16">
        <v>0</v>
      </c>
      <c r="KT164" s="16">
        <v>0</v>
      </c>
      <c r="KU164" s="16">
        <v>2062665</v>
      </c>
      <c r="KV164" s="16">
        <v>160034</v>
      </c>
      <c r="KW164" s="16">
        <v>1902631</v>
      </c>
      <c r="KX164" s="16">
        <v>226381964</v>
      </c>
      <c r="KY164" s="16">
        <v>8.4045199999999998</v>
      </c>
      <c r="KZ164" s="16">
        <v>160034</v>
      </c>
      <c r="LA164" s="16">
        <v>226381964</v>
      </c>
      <c r="LB164" s="16">
        <v>0.70691999999999999</v>
      </c>
      <c r="LC164" s="16">
        <v>8.4045199999999998</v>
      </c>
      <c r="LD164" s="16">
        <v>9.11144</v>
      </c>
      <c r="LE164" s="16">
        <v>219886</v>
      </c>
      <c r="LF164" s="16">
        <v>0</v>
      </c>
      <c r="LG164" s="16">
        <v>37489</v>
      </c>
      <c r="LH164" s="16">
        <v>41444</v>
      </c>
      <c r="LI164" s="16">
        <v>461</v>
      </c>
      <c r="LJ164" s="16">
        <v>22579</v>
      </c>
      <c r="LK164" s="16">
        <v>2436</v>
      </c>
      <c r="LL164" s="16">
        <v>37423</v>
      </c>
      <c r="LM164" s="16">
        <v>286872</v>
      </c>
      <c r="LN164" s="16">
        <v>4488035</v>
      </c>
      <c r="LO164" s="18">
        <v>286872</v>
      </c>
      <c r="LP164" s="16">
        <v>4201163</v>
      </c>
      <c r="LQ164" s="16">
        <v>6307319</v>
      </c>
      <c r="LR164" s="18">
        <v>0</v>
      </c>
      <c r="LS164" s="18">
        <v>0</v>
      </c>
      <c r="LT164" s="18">
        <v>332807</v>
      </c>
      <c r="LU164" s="16">
        <v>0</v>
      </c>
      <c r="LV164" s="16">
        <v>99255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2062665</v>
      </c>
      <c r="MC164" s="16">
        <v>99255</v>
      </c>
      <c r="MD164" s="16">
        <v>0</v>
      </c>
      <c r="ME164" s="16">
        <v>172773</v>
      </c>
      <c r="MF164" s="16">
        <v>0</v>
      </c>
      <c r="MG164" s="16">
        <v>16549</v>
      </c>
      <c r="MH164" s="16">
        <v>-641</v>
      </c>
      <c r="MI164" s="16">
        <v>0</v>
      </c>
      <c r="MJ164" s="16">
        <v>2350601</v>
      </c>
      <c r="MK164" s="16">
        <v>226381964</v>
      </c>
      <c r="ML164" s="16">
        <v>0</v>
      </c>
      <c r="MM164" s="16">
        <v>0</v>
      </c>
      <c r="MN164" s="16">
        <v>0</v>
      </c>
      <c r="MO164" s="16">
        <v>2468184</v>
      </c>
      <c r="MP164" s="16">
        <v>0</v>
      </c>
      <c r="MQ164" s="16">
        <v>0</v>
      </c>
      <c r="MR164" s="16">
        <v>0</v>
      </c>
      <c r="MS164" s="16">
        <v>0</v>
      </c>
      <c r="MT164" s="17">
        <v>7.0000000000000007E-2</v>
      </c>
      <c r="MU164" s="17">
        <v>0</v>
      </c>
      <c r="MV164" s="17">
        <v>0</v>
      </c>
      <c r="MW164" s="17">
        <v>0</v>
      </c>
      <c r="MX164" s="17">
        <v>0</v>
      </c>
      <c r="MY164" s="17">
        <v>7.0000000000000007E-2</v>
      </c>
      <c r="MZ164" s="16">
        <v>172773</v>
      </c>
      <c r="NA164" s="16">
        <v>0</v>
      </c>
      <c r="NB164" s="18">
        <v>0</v>
      </c>
      <c r="NC164" s="16">
        <v>0</v>
      </c>
      <c r="ND164" s="17">
        <v>172773</v>
      </c>
      <c r="NE164" s="16">
        <v>200000</v>
      </c>
      <c r="NF164" s="16">
        <v>0</v>
      </c>
      <c r="NG164" s="16">
        <v>74706</v>
      </c>
      <c r="NH164" s="16">
        <v>0</v>
      </c>
      <c r="NI164" s="16">
        <v>0</v>
      </c>
      <c r="NJ164" s="17">
        <v>0</v>
      </c>
      <c r="NK164" s="17">
        <v>631313</v>
      </c>
    </row>
    <row r="165" spans="1:375" x14ac:dyDescent="0.55000000000000004">
      <c r="A165" s="13" t="s">
        <v>1191</v>
      </c>
      <c r="B165" s="13" t="s">
        <v>1233</v>
      </c>
      <c r="C165" s="13" t="s">
        <v>321</v>
      </c>
      <c r="D165" s="13" t="s">
        <v>322</v>
      </c>
      <c r="E165" s="14">
        <v>316.8</v>
      </c>
      <c r="F165" s="15">
        <v>0.96599999999999997</v>
      </c>
      <c r="G165" s="16">
        <v>7413</v>
      </c>
      <c r="H165" s="16">
        <v>-252</v>
      </c>
      <c r="I165" s="16">
        <v>6553</v>
      </c>
      <c r="J165" s="15">
        <v>0.96599999999999997</v>
      </c>
      <c r="K165" s="16">
        <v>6330</v>
      </c>
      <c r="L165" s="16">
        <v>7413</v>
      </c>
      <c r="M165" s="16">
        <v>222</v>
      </c>
      <c r="N165" s="16">
        <v>7635</v>
      </c>
      <c r="O165" s="17">
        <v>709.45</v>
      </c>
      <c r="P165" s="17">
        <v>30.28</v>
      </c>
      <c r="Q165" s="14">
        <v>316.8</v>
      </c>
      <c r="R165" s="17">
        <v>347.08</v>
      </c>
      <c r="S165" s="17">
        <v>0.4</v>
      </c>
      <c r="T165" s="17">
        <v>347.48</v>
      </c>
      <c r="U165" s="15">
        <v>9.26</v>
      </c>
      <c r="V165" s="15">
        <v>1.2629999999999999</v>
      </c>
      <c r="W165" s="15">
        <f>Data_AidAndLevy4[[#This Row],[L310]]*Data_AidAndLevy4[[#This Row],[L203]]</f>
        <v>9643.0049999999992</v>
      </c>
      <c r="X165" s="17">
        <v>0.63</v>
      </c>
      <c r="Y165" s="17">
        <f>Data_AidAndLevy4[[#This Row],[L311]]*Data_AidAndLevy4[[#This Row],[L203]]</f>
        <v>4810.05</v>
      </c>
      <c r="Z165" s="15">
        <v>0</v>
      </c>
      <c r="AA165" s="15">
        <v>11.153</v>
      </c>
      <c r="AB165" s="17">
        <v>347.08</v>
      </c>
      <c r="AC165" s="15">
        <v>358.233</v>
      </c>
      <c r="AD165" s="17">
        <v>30.28</v>
      </c>
      <c r="AE165" s="15">
        <v>327.95299999999997</v>
      </c>
      <c r="AF165" s="16">
        <v>7635</v>
      </c>
      <c r="AG165" s="14">
        <v>316.8</v>
      </c>
      <c r="AH165" s="16">
        <v>2418768</v>
      </c>
      <c r="AI165" s="16">
        <v>2486320</v>
      </c>
      <c r="AJ165" s="17">
        <v>1.01</v>
      </c>
      <c r="AK165" s="16">
        <v>2511183</v>
      </c>
      <c r="AL165" s="16">
        <v>2418768</v>
      </c>
      <c r="AM165" s="16">
        <v>92415</v>
      </c>
      <c r="AN165" s="16">
        <v>7635</v>
      </c>
      <c r="AO165" s="15">
        <v>11.153</v>
      </c>
      <c r="AP165" s="16">
        <v>85153</v>
      </c>
      <c r="AQ165" s="16">
        <v>7635</v>
      </c>
      <c r="AR165" s="17">
        <v>30.28</v>
      </c>
      <c r="AS165" s="16">
        <v>231188</v>
      </c>
      <c r="AT165" s="17">
        <v>728.52</v>
      </c>
      <c r="AU165" s="14">
        <v>316.8</v>
      </c>
      <c r="AV165" s="16">
        <v>230795</v>
      </c>
      <c r="AW165" s="16">
        <v>237950</v>
      </c>
      <c r="AX165" s="16">
        <v>230795</v>
      </c>
      <c r="AY165" s="16">
        <v>7155</v>
      </c>
      <c r="AZ165" s="16">
        <v>230795</v>
      </c>
      <c r="BA165" s="16">
        <v>237950</v>
      </c>
      <c r="BB165" s="17">
        <v>75.8</v>
      </c>
      <c r="BC165" s="14">
        <v>316.8</v>
      </c>
      <c r="BD165" s="16">
        <v>24013</v>
      </c>
      <c r="BE165" s="16">
        <v>24699</v>
      </c>
      <c r="BF165" s="16">
        <v>24013</v>
      </c>
      <c r="BG165" s="16">
        <v>686</v>
      </c>
      <c r="BH165" s="16">
        <v>24013</v>
      </c>
      <c r="BI165" s="16">
        <v>24699</v>
      </c>
      <c r="BJ165" s="17">
        <v>83.11</v>
      </c>
      <c r="BK165" s="14">
        <v>316.8</v>
      </c>
      <c r="BL165" s="16">
        <v>26329</v>
      </c>
      <c r="BM165" s="16">
        <v>27087</v>
      </c>
      <c r="BN165" s="16">
        <v>26329</v>
      </c>
      <c r="BO165" s="16">
        <v>758</v>
      </c>
      <c r="BP165" s="16">
        <v>26329</v>
      </c>
      <c r="BQ165" s="16">
        <v>27087</v>
      </c>
      <c r="BR165" s="17">
        <v>368.53</v>
      </c>
      <c r="BS165" s="14">
        <v>316.8</v>
      </c>
      <c r="BT165" s="16">
        <v>116750</v>
      </c>
      <c r="BU165" s="16">
        <v>120006</v>
      </c>
      <c r="BV165" s="16">
        <v>116750</v>
      </c>
      <c r="BW165" s="16">
        <v>3256</v>
      </c>
      <c r="BX165" s="16">
        <v>116750</v>
      </c>
      <c r="BY165" s="16">
        <v>120006</v>
      </c>
      <c r="BZ165" s="17">
        <v>332.98</v>
      </c>
      <c r="CA165" s="17">
        <v>347.08</v>
      </c>
      <c r="CB165" s="16">
        <v>115571</v>
      </c>
      <c r="CC165" s="16">
        <v>119183</v>
      </c>
      <c r="CD165" s="16">
        <v>9415</v>
      </c>
      <c r="CE165" s="16">
        <v>128598</v>
      </c>
      <c r="CF165" s="16">
        <v>115571</v>
      </c>
      <c r="CG165" s="16">
        <v>13027</v>
      </c>
      <c r="CH165" s="14">
        <v>316.8</v>
      </c>
      <c r="CI165" s="16">
        <v>3</v>
      </c>
      <c r="CJ165" s="14">
        <v>0</v>
      </c>
      <c r="CK165" s="16">
        <v>320</v>
      </c>
      <c r="CL165" s="17">
        <v>62.16</v>
      </c>
      <c r="CM165" s="16">
        <v>19891</v>
      </c>
      <c r="CN165" s="16">
        <v>320</v>
      </c>
      <c r="CO165" s="17">
        <v>68.33</v>
      </c>
      <c r="CP165" s="16">
        <v>21866</v>
      </c>
      <c r="CQ165" s="17">
        <v>0.4</v>
      </c>
      <c r="CR165" s="17">
        <v>332.98</v>
      </c>
      <c r="CS165" s="16">
        <v>133</v>
      </c>
      <c r="CT165" s="17">
        <v>31.52</v>
      </c>
      <c r="CU165" s="17">
        <v>347.08</v>
      </c>
      <c r="CV165" s="16">
        <v>10940</v>
      </c>
      <c r="CW165" s="16">
        <v>11252</v>
      </c>
      <c r="CX165" s="16">
        <v>10940</v>
      </c>
      <c r="CY165" s="16">
        <v>312</v>
      </c>
      <c r="CZ165" s="16">
        <v>10940</v>
      </c>
      <c r="DA165" s="16">
        <v>11252</v>
      </c>
      <c r="DB165" s="17">
        <v>3.67</v>
      </c>
      <c r="DC165" s="17">
        <v>347.08</v>
      </c>
      <c r="DD165" s="16">
        <v>1274</v>
      </c>
      <c r="DE165" s="16">
        <v>1309</v>
      </c>
      <c r="DF165" s="16">
        <v>1274</v>
      </c>
      <c r="DG165" s="16">
        <v>35</v>
      </c>
      <c r="DH165" s="16">
        <v>1274</v>
      </c>
      <c r="DI165" s="16">
        <v>1309</v>
      </c>
      <c r="DJ165" s="16">
        <v>2418768</v>
      </c>
      <c r="DK165" s="16">
        <v>92415</v>
      </c>
      <c r="DL165" s="16">
        <v>85153</v>
      </c>
      <c r="DM165" s="16">
        <v>231188</v>
      </c>
      <c r="DN165" s="16">
        <v>237950</v>
      </c>
      <c r="DO165" s="16">
        <v>24699</v>
      </c>
      <c r="DP165" s="16">
        <v>27087</v>
      </c>
      <c r="DQ165" s="16">
        <v>120006</v>
      </c>
      <c r="DR165" s="16">
        <v>115571</v>
      </c>
      <c r="DS165" s="16">
        <v>13027</v>
      </c>
      <c r="DT165" s="16">
        <v>19891</v>
      </c>
      <c r="DU165" s="16">
        <v>21866</v>
      </c>
      <c r="DV165" s="16">
        <v>133</v>
      </c>
      <c r="DW165" s="16">
        <v>11252</v>
      </c>
      <c r="DX165" s="16">
        <v>1309</v>
      </c>
      <c r="DY165" s="16">
        <v>24335</v>
      </c>
      <c r="DZ165" s="16">
        <v>0</v>
      </c>
      <c r="EA165" s="16">
        <v>-252</v>
      </c>
      <c r="EB165" s="16">
        <v>3395728</v>
      </c>
      <c r="EC165" s="16">
        <v>189750434</v>
      </c>
      <c r="ED165" s="18">
        <v>5.4</v>
      </c>
      <c r="EE165" s="16">
        <v>1024652</v>
      </c>
      <c r="EF165" s="16">
        <v>11577</v>
      </c>
      <c r="EG165" s="16">
        <v>11571</v>
      </c>
      <c r="EH165" s="16">
        <v>6</v>
      </c>
      <c r="EI165" s="16">
        <v>1024652</v>
      </c>
      <c r="EJ165" s="16">
        <v>1024658</v>
      </c>
      <c r="EK165" s="16">
        <v>14465912</v>
      </c>
      <c r="EL165" s="16">
        <v>12807275</v>
      </c>
      <c r="EM165" s="16">
        <v>1658637</v>
      </c>
      <c r="EN165" s="18">
        <v>5.4</v>
      </c>
      <c r="EO165" s="16">
        <v>8957</v>
      </c>
      <c r="EP165" s="16">
        <v>0</v>
      </c>
      <c r="EQ165" s="16">
        <v>0</v>
      </c>
      <c r="ER165" s="16">
        <v>0</v>
      </c>
      <c r="ES165" s="16">
        <v>8957</v>
      </c>
      <c r="ET165" s="16">
        <v>8957</v>
      </c>
      <c r="EU165" s="16">
        <v>1024658</v>
      </c>
      <c r="EV165" s="16">
        <v>1033615</v>
      </c>
      <c r="EW165" s="16">
        <v>6749</v>
      </c>
      <c r="EX165" s="15">
        <v>327.95299999999997</v>
      </c>
      <c r="EY165" s="16">
        <v>2213355</v>
      </c>
      <c r="EZ165" s="16">
        <v>6749</v>
      </c>
      <c r="FA165" s="17">
        <v>30.28</v>
      </c>
      <c r="FB165" s="16">
        <v>204360</v>
      </c>
      <c r="FC165" s="16">
        <v>264</v>
      </c>
      <c r="FD165" s="17">
        <v>347.48</v>
      </c>
      <c r="FE165" s="16">
        <v>91735</v>
      </c>
      <c r="FF165" s="16">
        <v>11252</v>
      </c>
      <c r="FG165" s="16">
        <v>1309</v>
      </c>
      <c r="FH165" s="16">
        <v>104296</v>
      </c>
      <c r="FI165" s="16">
        <v>2213355</v>
      </c>
      <c r="FJ165" s="16">
        <v>204360</v>
      </c>
      <c r="FK165" s="16">
        <v>6330</v>
      </c>
      <c r="FL165" s="16">
        <v>237950</v>
      </c>
      <c r="FM165" s="16">
        <v>24699</v>
      </c>
      <c r="FN165" s="16">
        <v>27087</v>
      </c>
      <c r="FO165" s="16">
        <v>120006</v>
      </c>
      <c r="FP165" s="16">
        <v>2938083</v>
      </c>
      <c r="FQ165" s="16">
        <v>1033615</v>
      </c>
      <c r="FR165" s="16">
        <v>1904468</v>
      </c>
      <c r="FS165" s="15">
        <v>358.233</v>
      </c>
      <c r="FT165" s="16">
        <v>300</v>
      </c>
      <c r="FU165" s="16">
        <v>107470</v>
      </c>
      <c r="FV165" s="16">
        <v>1904468</v>
      </c>
      <c r="FW165" s="16">
        <v>0</v>
      </c>
      <c r="FX165" s="14">
        <v>8.5</v>
      </c>
      <c r="FY165" s="16">
        <v>7635</v>
      </c>
      <c r="FZ165" s="16">
        <v>64898</v>
      </c>
      <c r="GA165" s="14">
        <v>0</v>
      </c>
      <c r="GB165" s="16">
        <v>7413</v>
      </c>
      <c r="GC165" s="16">
        <v>0</v>
      </c>
      <c r="GD165" s="16">
        <v>64898</v>
      </c>
      <c r="GE165" s="16">
        <v>64898</v>
      </c>
      <c r="GF165" s="16">
        <v>3395728</v>
      </c>
      <c r="GG165" s="16">
        <v>2938083</v>
      </c>
      <c r="GH165" s="16">
        <v>0</v>
      </c>
      <c r="GI165" s="16">
        <v>457645</v>
      </c>
      <c r="GJ165" s="16">
        <v>189750434</v>
      </c>
      <c r="GK165" s="16">
        <v>189244233</v>
      </c>
      <c r="GL165" s="16">
        <v>506201</v>
      </c>
      <c r="GM165" s="16">
        <v>189244233</v>
      </c>
      <c r="GN165" s="18">
        <v>2.7000000000000001E-3</v>
      </c>
      <c r="GO165" s="16">
        <v>2586</v>
      </c>
      <c r="GP165" s="16">
        <v>7</v>
      </c>
      <c r="GQ165" s="16">
        <v>2586</v>
      </c>
      <c r="GR165" s="16">
        <v>7</v>
      </c>
      <c r="GS165" s="16">
        <v>2579</v>
      </c>
      <c r="GT165" s="16">
        <v>886</v>
      </c>
      <c r="GU165" s="16">
        <v>685</v>
      </c>
      <c r="GV165" s="16">
        <v>201</v>
      </c>
      <c r="GW165" s="15">
        <v>358.233</v>
      </c>
      <c r="GX165" s="16">
        <v>72005</v>
      </c>
      <c r="GY165" s="15">
        <v>358.233</v>
      </c>
      <c r="GZ165" s="16">
        <v>10</v>
      </c>
      <c r="HA165" s="16">
        <v>3582</v>
      </c>
      <c r="HB165" s="15">
        <v>358.233</v>
      </c>
      <c r="HC165" s="16">
        <v>7635</v>
      </c>
      <c r="HD165" s="15">
        <v>0.11600000000000001</v>
      </c>
      <c r="HE165" s="16">
        <v>317394</v>
      </c>
      <c r="HF165" s="16">
        <v>72005</v>
      </c>
      <c r="HG165" s="16">
        <v>3582</v>
      </c>
      <c r="HH165" s="16">
        <v>241807</v>
      </c>
      <c r="HI165" s="16">
        <v>189750434</v>
      </c>
      <c r="HJ165" s="18">
        <v>1.27434</v>
      </c>
      <c r="HK165" s="18">
        <v>1.9617800000000001</v>
      </c>
      <c r="HL165" s="18">
        <v>0</v>
      </c>
      <c r="HM165" s="16">
        <v>189750434</v>
      </c>
      <c r="HN165" s="16">
        <v>0</v>
      </c>
      <c r="HO165" s="16">
        <v>7635</v>
      </c>
      <c r="HP165" s="17">
        <v>0</v>
      </c>
      <c r="HQ165" s="16">
        <v>0</v>
      </c>
      <c r="HR165" s="15">
        <v>358.233</v>
      </c>
      <c r="HS165" s="16">
        <v>0</v>
      </c>
      <c r="HT165" s="16">
        <v>457645</v>
      </c>
      <c r="HU165" s="16">
        <v>2579</v>
      </c>
      <c r="HV165" s="16">
        <v>0</v>
      </c>
      <c r="HW165" s="16">
        <v>0</v>
      </c>
      <c r="HX165" s="16">
        <v>24335</v>
      </c>
      <c r="HY165" s="16">
        <v>72005</v>
      </c>
      <c r="HZ165" s="16">
        <v>3582</v>
      </c>
      <c r="IA165" s="16">
        <v>0</v>
      </c>
      <c r="IB165" s="16">
        <v>0</v>
      </c>
      <c r="IC165" s="16">
        <v>403814</v>
      </c>
      <c r="ID165" s="16">
        <v>1904468</v>
      </c>
      <c r="IE165" s="16">
        <v>0</v>
      </c>
      <c r="IF165" s="16">
        <v>2579</v>
      </c>
      <c r="IG165" s="16">
        <v>0</v>
      </c>
      <c r="IH165" s="16">
        <v>0</v>
      </c>
      <c r="II165" s="16">
        <v>24335</v>
      </c>
      <c r="IJ165" s="16">
        <v>72005</v>
      </c>
      <c r="IK165" s="16">
        <v>3582</v>
      </c>
      <c r="IL165" s="16">
        <v>0</v>
      </c>
      <c r="IM165" s="16">
        <v>0</v>
      </c>
      <c r="IN165" s="16">
        <v>0</v>
      </c>
      <c r="IO165" s="16">
        <v>64898</v>
      </c>
      <c r="IP165" s="16">
        <v>2023197</v>
      </c>
      <c r="IQ165" s="16">
        <v>2418768</v>
      </c>
      <c r="IR165" s="16">
        <v>92415</v>
      </c>
      <c r="IS165" s="16">
        <v>2511183</v>
      </c>
      <c r="IT165" s="19">
        <v>0.1</v>
      </c>
      <c r="IU165" s="16">
        <v>251118</v>
      </c>
      <c r="IV165" s="16">
        <v>189750434</v>
      </c>
      <c r="IW165" s="14">
        <v>316.8</v>
      </c>
      <c r="IX165" s="16">
        <v>598960</v>
      </c>
      <c r="IY165" s="16">
        <v>416026</v>
      </c>
      <c r="IZ165" s="16">
        <v>598960</v>
      </c>
      <c r="JA165" s="17">
        <v>0.25</v>
      </c>
      <c r="JB165" s="19">
        <v>0.1736</v>
      </c>
      <c r="JC165" s="16">
        <v>251118</v>
      </c>
      <c r="JD165" s="16">
        <v>43594</v>
      </c>
      <c r="JE165" s="17">
        <v>7.0000000000000007E-2</v>
      </c>
      <c r="JF165" s="16">
        <v>2649238</v>
      </c>
      <c r="JG165" s="16">
        <v>185447</v>
      </c>
      <c r="JH165" s="16">
        <v>251118</v>
      </c>
      <c r="JI165" s="16">
        <v>43594</v>
      </c>
      <c r="JJ165" s="16">
        <v>185447</v>
      </c>
      <c r="JK165" s="16">
        <v>22077</v>
      </c>
      <c r="JL165" s="16">
        <v>43594</v>
      </c>
      <c r="JM165" s="18">
        <v>0</v>
      </c>
      <c r="JN165" s="16">
        <v>0</v>
      </c>
      <c r="JO165" s="16">
        <v>185447</v>
      </c>
      <c r="JP165" s="16">
        <v>22077</v>
      </c>
      <c r="JQ165" s="16">
        <v>207524</v>
      </c>
      <c r="JR165" s="16">
        <v>2511183</v>
      </c>
      <c r="JS165" s="19">
        <v>0</v>
      </c>
      <c r="JT165" s="16">
        <v>0</v>
      </c>
      <c r="JU165" s="17">
        <v>0</v>
      </c>
      <c r="JV165" s="16">
        <v>2649238</v>
      </c>
      <c r="JW165" s="16">
        <v>0</v>
      </c>
      <c r="JX165" s="16">
        <v>0</v>
      </c>
      <c r="JY165" s="16">
        <v>0</v>
      </c>
      <c r="JZ165" s="16">
        <v>0</v>
      </c>
      <c r="KA165" s="16">
        <v>7131</v>
      </c>
      <c r="KB165" s="16">
        <v>7127</v>
      </c>
      <c r="KC165" s="16">
        <v>4</v>
      </c>
      <c r="KD165" s="16">
        <v>403814</v>
      </c>
      <c r="KE165" s="16">
        <v>4</v>
      </c>
      <c r="KF165" s="16">
        <v>403810</v>
      </c>
      <c r="KG165" s="16">
        <v>6</v>
      </c>
      <c r="KH165" s="16">
        <v>4</v>
      </c>
      <c r="KI165" s="16">
        <v>10</v>
      </c>
      <c r="KJ165" s="16">
        <v>1024652</v>
      </c>
      <c r="KK165" s="16">
        <v>403810</v>
      </c>
      <c r="KL165" s="18">
        <v>1428462</v>
      </c>
      <c r="KM165" s="16">
        <v>22077</v>
      </c>
      <c r="KN165" s="16">
        <v>0</v>
      </c>
      <c r="KO165" s="16">
        <v>0</v>
      </c>
      <c r="KP165" s="16">
        <v>0</v>
      </c>
      <c r="KQ165" s="16">
        <v>1450539</v>
      </c>
      <c r="KR165" s="16">
        <v>0</v>
      </c>
      <c r="KS165" s="16">
        <v>0</v>
      </c>
      <c r="KT165" s="16">
        <v>0</v>
      </c>
      <c r="KU165" s="16">
        <v>1450539</v>
      </c>
      <c r="KV165" s="16">
        <v>22077</v>
      </c>
      <c r="KW165" s="16">
        <v>1428462</v>
      </c>
      <c r="KX165" s="16">
        <v>189750434</v>
      </c>
      <c r="KY165" s="16">
        <v>7.5281099999999999</v>
      </c>
      <c r="KZ165" s="16">
        <v>22077</v>
      </c>
      <c r="LA165" s="16">
        <v>192333335</v>
      </c>
      <c r="LB165" s="16">
        <v>0.11479</v>
      </c>
      <c r="LC165" s="16">
        <v>7.5281099999999999</v>
      </c>
      <c r="LD165" s="16">
        <v>7.6429</v>
      </c>
      <c r="LE165" s="16">
        <v>115571</v>
      </c>
      <c r="LF165" s="16">
        <v>13027</v>
      </c>
      <c r="LG165" s="16">
        <v>19891</v>
      </c>
      <c r="LH165" s="16">
        <v>21866</v>
      </c>
      <c r="LI165" s="16">
        <v>133</v>
      </c>
      <c r="LJ165" s="16">
        <v>11252</v>
      </c>
      <c r="LK165" s="16">
        <v>1309</v>
      </c>
      <c r="LL165" s="16">
        <v>24335</v>
      </c>
      <c r="LM165" s="16">
        <v>158714</v>
      </c>
      <c r="LN165" s="16">
        <v>2023197</v>
      </c>
      <c r="LO165" s="18">
        <v>158714</v>
      </c>
      <c r="LP165" s="16">
        <v>1864483</v>
      </c>
      <c r="LQ165" s="16">
        <v>3395728</v>
      </c>
      <c r="LR165" s="18">
        <v>0</v>
      </c>
      <c r="LS165" s="18">
        <v>0</v>
      </c>
      <c r="LT165" s="18">
        <v>207524</v>
      </c>
      <c r="LU165" s="16">
        <v>0</v>
      </c>
      <c r="LV165" s="16">
        <v>64898</v>
      </c>
      <c r="LW165" s="16">
        <v>0</v>
      </c>
      <c r="LX165" s="16">
        <v>0</v>
      </c>
      <c r="LY165" s="16">
        <v>0</v>
      </c>
      <c r="LZ165" s="16">
        <v>0</v>
      </c>
      <c r="MA165" s="16">
        <v>0</v>
      </c>
      <c r="MB165" s="16">
        <v>1450539</v>
      </c>
      <c r="MC165" s="16">
        <v>64898</v>
      </c>
      <c r="MD165" s="16">
        <v>0</v>
      </c>
      <c r="ME165" s="16">
        <v>185447</v>
      </c>
      <c r="MF165" s="16">
        <v>0</v>
      </c>
      <c r="MG165" s="16">
        <v>8957</v>
      </c>
      <c r="MH165" s="16">
        <v>10</v>
      </c>
      <c r="MI165" s="16">
        <v>0</v>
      </c>
      <c r="MJ165" s="16">
        <v>1709851</v>
      </c>
      <c r="MK165" s="16">
        <v>192333335</v>
      </c>
      <c r="ML165" s="16">
        <v>0.67</v>
      </c>
      <c r="MM165" s="16">
        <v>128863</v>
      </c>
      <c r="MN165" s="16">
        <v>0.01</v>
      </c>
      <c r="MO165" s="16">
        <v>2649238</v>
      </c>
      <c r="MP165" s="16">
        <v>26492</v>
      </c>
      <c r="MQ165" s="16">
        <v>128863</v>
      </c>
      <c r="MR165" s="16">
        <v>26492</v>
      </c>
      <c r="MS165" s="16">
        <v>102371</v>
      </c>
      <c r="MT165" s="17">
        <v>7.0000000000000007E-2</v>
      </c>
      <c r="MU165" s="17">
        <v>0</v>
      </c>
      <c r="MV165" s="17">
        <v>0</v>
      </c>
      <c r="MW165" s="17">
        <v>0</v>
      </c>
      <c r="MX165" s="17">
        <v>0.01</v>
      </c>
      <c r="MY165" s="17">
        <v>0.08</v>
      </c>
      <c r="MZ165" s="16">
        <v>185447</v>
      </c>
      <c r="NA165" s="16">
        <v>0</v>
      </c>
      <c r="NB165" s="18">
        <v>0</v>
      </c>
      <c r="NC165" s="16">
        <v>0</v>
      </c>
      <c r="ND165" s="17">
        <v>185447</v>
      </c>
      <c r="NE165" s="16">
        <v>318500</v>
      </c>
      <c r="NF165" s="16">
        <v>0</v>
      </c>
      <c r="NG165" s="16">
        <v>63470</v>
      </c>
      <c r="NH165" s="16">
        <v>0</v>
      </c>
      <c r="NI165" s="16">
        <v>0</v>
      </c>
      <c r="NJ165" s="17">
        <v>0</v>
      </c>
      <c r="NK165" s="17">
        <v>504963</v>
      </c>
    </row>
    <row r="166" spans="1:375" x14ac:dyDescent="0.55000000000000004">
      <c r="A166" s="13" t="s">
        <v>1199</v>
      </c>
      <c r="B166" s="13" t="s">
        <v>1238</v>
      </c>
      <c r="C166" s="13" t="s">
        <v>323</v>
      </c>
      <c r="D166" s="13" t="s">
        <v>324</v>
      </c>
      <c r="E166" s="14">
        <v>687.2</v>
      </c>
      <c r="F166" s="15">
        <v>-1</v>
      </c>
      <c r="G166" s="16">
        <v>7413</v>
      </c>
      <c r="H166" s="16">
        <v>0</v>
      </c>
      <c r="I166" s="16">
        <v>6553</v>
      </c>
      <c r="J166" s="15">
        <v>-1</v>
      </c>
      <c r="K166" s="16">
        <v>-6553</v>
      </c>
      <c r="L166" s="16">
        <v>7413</v>
      </c>
      <c r="M166" s="16">
        <v>222</v>
      </c>
      <c r="N166" s="16">
        <v>7635</v>
      </c>
      <c r="O166" s="17">
        <v>684.83</v>
      </c>
      <c r="P166" s="17">
        <v>76.260000000000005</v>
      </c>
      <c r="Q166" s="14">
        <v>687.2</v>
      </c>
      <c r="R166" s="17">
        <v>763.46</v>
      </c>
      <c r="S166" s="17">
        <v>0</v>
      </c>
      <c r="T166" s="17">
        <v>763.46</v>
      </c>
      <c r="U166" s="15">
        <v>13.87</v>
      </c>
      <c r="V166" s="15">
        <v>2.9430000000000001</v>
      </c>
      <c r="W166" s="15">
        <f>Data_AidAndLevy4[[#This Row],[L310]]*Data_AidAndLevy4[[#This Row],[L203]]</f>
        <v>22469.805</v>
      </c>
      <c r="X166" s="17">
        <v>0.21</v>
      </c>
      <c r="Y166" s="17">
        <f>Data_AidAndLevy4[[#This Row],[L311]]*Data_AidAndLevy4[[#This Row],[L203]]</f>
        <v>1603.35</v>
      </c>
      <c r="Z166" s="15">
        <v>0</v>
      </c>
      <c r="AA166" s="15">
        <v>17.023</v>
      </c>
      <c r="AB166" s="17">
        <v>763.46</v>
      </c>
      <c r="AC166" s="15">
        <v>780.48299999999995</v>
      </c>
      <c r="AD166" s="17">
        <v>76.260000000000005</v>
      </c>
      <c r="AE166" s="15">
        <v>704.22299999999996</v>
      </c>
      <c r="AF166" s="16">
        <v>7635</v>
      </c>
      <c r="AG166" s="14">
        <v>687.2</v>
      </c>
      <c r="AH166" s="16">
        <v>5246772</v>
      </c>
      <c r="AI166" s="16">
        <v>5133503</v>
      </c>
      <c r="AJ166" s="17">
        <v>1.01</v>
      </c>
      <c r="AK166" s="16">
        <v>5184838</v>
      </c>
      <c r="AL166" s="16">
        <v>5246772</v>
      </c>
      <c r="AM166" s="16">
        <v>0</v>
      </c>
      <c r="AN166" s="16">
        <v>7635</v>
      </c>
      <c r="AO166" s="15">
        <v>17.023</v>
      </c>
      <c r="AP166" s="16">
        <v>129971</v>
      </c>
      <c r="AQ166" s="16">
        <v>7635</v>
      </c>
      <c r="AR166" s="17">
        <v>76.260000000000005</v>
      </c>
      <c r="AS166" s="16">
        <v>582245</v>
      </c>
      <c r="AT166" s="17">
        <v>703.9</v>
      </c>
      <c r="AU166" s="14">
        <v>687.2</v>
      </c>
      <c r="AV166" s="16">
        <v>483720</v>
      </c>
      <c r="AW166" s="16">
        <v>474245</v>
      </c>
      <c r="AX166" s="16">
        <v>483720</v>
      </c>
      <c r="AY166" s="16">
        <v>0</v>
      </c>
      <c r="AZ166" s="16">
        <v>483720</v>
      </c>
      <c r="BA166" s="16">
        <v>483720</v>
      </c>
      <c r="BB166" s="17">
        <v>81.319999999999993</v>
      </c>
      <c r="BC166" s="14">
        <v>687.2</v>
      </c>
      <c r="BD166" s="16">
        <v>55883</v>
      </c>
      <c r="BE166" s="16">
        <v>54818</v>
      </c>
      <c r="BF166" s="16">
        <v>55883</v>
      </c>
      <c r="BG166" s="16">
        <v>0</v>
      </c>
      <c r="BH166" s="16">
        <v>55883</v>
      </c>
      <c r="BI166" s="16">
        <v>55883</v>
      </c>
      <c r="BJ166" s="17">
        <v>75.8</v>
      </c>
      <c r="BK166" s="14">
        <v>687.2</v>
      </c>
      <c r="BL166" s="16">
        <v>52090</v>
      </c>
      <c r="BM166" s="16">
        <v>50864</v>
      </c>
      <c r="BN166" s="16">
        <v>52090</v>
      </c>
      <c r="BO166" s="16">
        <v>0</v>
      </c>
      <c r="BP166" s="16">
        <v>52090</v>
      </c>
      <c r="BQ166" s="16">
        <v>52090</v>
      </c>
      <c r="BR166" s="17">
        <v>368.53</v>
      </c>
      <c r="BS166" s="14">
        <v>687.2</v>
      </c>
      <c r="BT166" s="16">
        <v>253254</v>
      </c>
      <c r="BU166" s="16">
        <v>247777</v>
      </c>
      <c r="BV166" s="16">
        <v>253254</v>
      </c>
      <c r="BW166" s="16">
        <v>0</v>
      </c>
      <c r="BX166" s="16">
        <v>253254</v>
      </c>
      <c r="BY166" s="16">
        <v>253254</v>
      </c>
      <c r="BZ166" s="17">
        <v>334.9</v>
      </c>
      <c r="CA166" s="17">
        <v>763.46</v>
      </c>
      <c r="CB166" s="16">
        <v>255683</v>
      </c>
      <c r="CC166" s="16">
        <v>254330</v>
      </c>
      <c r="CD166" s="16">
        <v>741</v>
      </c>
      <c r="CE166" s="16">
        <v>255071</v>
      </c>
      <c r="CF166" s="16">
        <v>255683</v>
      </c>
      <c r="CG166" s="16">
        <v>0</v>
      </c>
      <c r="CH166" s="14">
        <v>687.2</v>
      </c>
      <c r="CI166" s="16">
        <v>3</v>
      </c>
      <c r="CJ166" s="14">
        <v>0</v>
      </c>
      <c r="CK166" s="16">
        <v>690</v>
      </c>
      <c r="CL166" s="17">
        <v>61.98</v>
      </c>
      <c r="CM166" s="16">
        <v>42766</v>
      </c>
      <c r="CN166" s="16">
        <v>690</v>
      </c>
      <c r="CO166" s="17">
        <v>67.73</v>
      </c>
      <c r="CP166" s="16">
        <v>46734</v>
      </c>
      <c r="CQ166" s="17">
        <v>0</v>
      </c>
      <c r="CR166" s="17">
        <v>334.9</v>
      </c>
      <c r="CS166" s="16">
        <v>0</v>
      </c>
      <c r="CT166" s="17">
        <v>30.77</v>
      </c>
      <c r="CU166" s="17">
        <v>763.46</v>
      </c>
      <c r="CV166" s="16">
        <v>23492</v>
      </c>
      <c r="CW166" s="16">
        <v>23284</v>
      </c>
      <c r="CX166" s="16">
        <v>23492</v>
      </c>
      <c r="CY166" s="16">
        <v>0</v>
      </c>
      <c r="CZ166" s="16">
        <v>23492</v>
      </c>
      <c r="DA166" s="16">
        <v>23492</v>
      </c>
      <c r="DB166" s="17">
        <v>3.61</v>
      </c>
      <c r="DC166" s="17">
        <v>763.46</v>
      </c>
      <c r="DD166" s="16">
        <v>2756</v>
      </c>
      <c r="DE166" s="16">
        <v>2730</v>
      </c>
      <c r="DF166" s="16">
        <v>2756</v>
      </c>
      <c r="DG166" s="16">
        <v>0</v>
      </c>
      <c r="DH166" s="16">
        <v>2756</v>
      </c>
      <c r="DI166" s="16">
        <v>2756</v>
      </c>
      <c r="DJ166" s="16">
        <v>5246772</v>
      </c>
      <c r="DK166" s="16">
        <v>0</v>
      </c>
      <c r="DL166" s="16">
        <v>129971</v>
      </c>
      <c r="DM166" s="16">
        <v>582245</v>
      </c>
      <c r="DN166" s="16">
        <v>483720</v>
      </c>
      <c r="DO166" s="16">
        <v>55883</v>
      </c>
      <c r="DP166" s="16">
        <v>52090</v>
      </c>
      <c r="DQ166" s="16">
        <v>253254</v>
      </c>
      <c r="DR166" s="16">
        <v>255683</v>
      </c>
      <c r="DS166" s="16">
        <v>0</v>
      </c>
      <c r="DT166" s="16">
        <v>42766</v>
      </c>
      <c r="DU166" s="16">
        <v>46734</v>
      </c>
      <c r="DV166" s="16">
        <v>0</v>
      </c>
      <c r="DW166" s="16">
        <v>23492</v>
      </c>
      <c r="DX166" s="16">
        <v>2756</v>
      </c>
      <c r="DY166" s="16">
        <v>51617</v>
      </c>
      <c r="DZ166" s="16">
        <v>144785</v>
      </c>
      <c r="EA166" s="16">
        <v>0</v>
      </c>
      <c r="EB166" s="16">
        <v>7268534</v>
      </c>
      <c r="EC166" s="16">
        <v>316821197</v>
      </c>
      <c r="ED166" s="18">
        <v>5.4</v>
      </c>
      <c r="EE166" s="16">
        <v>1710834</v>
      </c>
      <c r="EF166" s="16">
        <v>259523</v>
      </c>
      <c r="EG166" s="16">
        <v>261474</v>
      </c>
      <c r="EH166" s="16">
        <v>-1951</v>
      </c>
      <c r="EI166" s="16">
        <v>1710834</v>
      </c>
      <c r="EJ166" s="16">
        <v>1708883</v>
      </c>
      <c r="EK166" s="16">
        <v>61585686</v>
      </c>
      <c r="EL166" s="16">
        <v>58831214</v>
      </c>
      <c r="EM166" s="16">
        <v>2754472</v>
      </c>
      <c r="EN166" s="18">
        <v>5.4</v>
      </c>
      <c r="EO166" s="16">
        <v>14874</v>
      </c>
      <c r="EP166" s="16">
        <v>0</v>
      </c>
      <c r="EQ166" s="16">
        <v>0</v>
      </c>
      <c r="ER166" s="16">
        <v>0</v>
      </c>
      <c r="ES166" s="16">
        <v>14874</v>
      </c>
      <c r="ET166" s="16">
        <v>14874</v>
      </c>
      <c r="EU166" s="16">
        <v>1708883</v>
      </c>
      <c r="EV166" s="16">
        <v>1723757</v>
      </c>
      <c r="EW166" s="16">
        <v>6749</v>
      </c>
      <c r="EX166" s="15">
        <v>704.22299999999996</v>
      </c>
      <c r="EY166" s="16">
        <v>4752801</v>
      </c>
      <c r="EZ166" s="16">
        <v>6749</v>
      </c>
      <c r="FA166" s="17">
        <v>76.260000000000005</v>
      </c>
      <c r="FB166" s="16">
        <v>514679</v>
      </c>
      <c r="FC166" s="16">
        <v>264</v>
      </c>
      <c r="FD166" s="17">
        <v>763.46</v>
      </c>
      <c r="FE166" s="16">
        <v>201553</v>
      </c>
      <c r="FF166" s="16">
        <v>23492</v>
      </c>
      <c r="FG166" s="16">
        <v>2756</v>
      </c>
      <c r="FH166" s="16">
        <v>227801</v>
      </c>
      <c r="FI166" s="16">
        <v>4752801</v>
      </c>
      <c r="FJ166" s="16">
        <v>514679</v>
      </c>
      <c r="FK166" s="16">
        <v>-6553</v>
      </c>
      <c r="FL166" s="16">
        <v>483720</v>
      </c>
      <c r="FM166" s="16">
        <v>55883</v>
      </c>
      <c r="FN166" s="16">
        <v>52090</v>
      </c>
      <c r="FO166" s="16">
        <v>253254</v>
      </c>
      <c r="FP166" s="16">
        <v>6333675</v>
      </c>
      <c r="FQ166" s="16">
        <v>1723757</v>
      </c>
      <c r="FR166" s="16">
        <v>4609918</v>
      </c>
      <c r="FS166" s="15">
        <v>780.48299999999995</v>
      </c>
      <c r="FT166" s="16">
        <v>300</v>
      </c>
      <c r="FU166" s="16">
        <v>234145</v>
      </c>
      <c r="FV166" s="16">
        <v>4609918</v>
      </c>
      <c r="FW166" s="16">
        <v>0</v>
      </c>
      <c r="FX166" s="14">
        <v>21</v>
      </c>
      <c r="FY166" s="16">
        <v>7635</v>
      </c>
      <c r="FZ166" s="16">
        <v>160335</v>
      </c>
      <c r="GA166" s="14">
        <v>0</v>
      </c>
      <c r="GB166" s="16">
        <v>7413</v>
      </c>
      <c r="GC166" s="16">
        <v>0</v>
      </c>
      <c r="GD166" s="16">
        <v>160335</v>
      </c>
      <c r="GE166" s="16">
        <v>160335</v>
      </c>
      <c r="GF166" s="16">
        <v>7268534</v>
      </c>
      <c r="GG166" s="16">
        <v>6333675</v>
      </c>
      <c r="GH166" s="16">
        <v>0</v>
      </c>
      <c r="GI166" s="16">
        <v>934859</v>
      </c>
      <c r="GJ166" s="16">
        <v>316821197</v>
      </c>
      <c r="GK166" s="16">
        <v>300981507</v>
      </c>
      <c r="GL166" s="16">
        <v>15839690</v>
      </c>
      <c r="GM166" s="16">
        <v>300981507</v>
      </c>
      <c r="GN166" s="18">
        <v>5.2600000000000001E-2</v>
      </c>
      <c r="GO166" s="16">
        <v>18563</v>
      </c>
      <c r="GP166" s="16">
        <v>976</v>
      </c>
      <c r="GQ166" s="16">
        <v>18563</v>
      </c>
      <c r="GR166" s="16">
        <v>976</v>
      </c>
      <c r="GS166" s="16">
        <v>17587</v>
      </c>
      <c r="GT166" s="16">
        <v>886</v>
      </c>
      <c r="GU166" s="16">
        <v>685</v>
      </c>
      <c r="GV166" s="16">
        <v>201</v>
      </c>
      <c r="GW166" s="15">
        <v>780.48299999999995</v>
      </c>
      <c r="GX166" s="16">
        <v>156877</v>
      </c>
      <c r="GY166" s="15">
        <v>780.48299999999995</v>
      </c>
      <c r="GZ166" s="16">
        <v>10</v>
      </c>
      <c r="HA166" s="16">
        <v>7805</v>
      </c>
      <c r="HB166" s="15">
        <v>780.48299999999995</v>
      </c>
      <c r="HC166" s="16">
        <v>7635</v>
      </c>
      <c r="HD166" s="15">
        <v>0.11600000000000001</v>
      </c>
      <c r="HE166" s="16">
        <v>691508</v>
      </c>
      <c r="HF166" s="16">
        <v>156877</v>
      </c>
      <c r="HG166" s="16">
        <v>7805</v>
      </c>
      <c r="HH166" s="16">
        <v>526826</v>
      </c>
      <c r="HI166" s="16">
        <v>316821197</v>
      </c>
      <c r="HJ166" s="18">
        <v>1.6628499999999999</v>
      </c>
      <c r="HK166" s="18">
        <v>1.9617800000000001</v>
      </c>
      <c r="HL166" s="18">
        <v>0</v>
      </c>
      <c r="HM166" s="16">
        <v>316821197</v>
      </c>
      <c r="HN166" s="16">
        <v>0</v>
      </c>
      <c r="HO166" s="16">
        <v>7635</v>
      </c>
      <c r="HP166" s="17">
        <v>0</v>
      </c>
      <c r="HQ166" s="16">
        <v>0</v>
      </c>
      <c r="HR166" s="15">
        <v>780.48299999999995</v>
      </c>
      <c r="HS166" s="16">
        <v>0</v>
      </c>
      <c r="HT166" s="16">
        <v>934859</v>
      </c>
      <c r="HU166" s="16">
        <v>17587</v>
      </c>
      <c r="HV166" s="16">
        <v>0</v>
      </c>
      <c r="HW166" s="16">
        <v>0</v>
      </c>
      <c r="HX166" s="16">
        <v>51617</v>
      </c>
      <c r="HY166" s="16">
        <v>156877</v>
      </c>
      <c r="HZ166" s="16">
        <v>7805</v>
      </c>
      <c r="IA166" s="16">
        <v>0</v>
      </c>
      <c r="IB166" s="16">
        <v>0</v>
      </c>
      <c r="IC166" s="16">
        <v>804207</v>
      </c>
      <c r="ID166" s="16">
        <v>4609918</v>
      </c>
      <c r="IE166" s="16">
        <v>0</v>
      </c>
      <c r="IF166" s="16">
        <v>17587</v>
      </c>
      <c r="IG166" s="16">
        <v>0</v>
      </c>
      <c r="IH166" s="16">
        <v>0</v>
      </c>
      <c r="II166" s="16">
        <v>51617</v>
      </c>
      <c r="IJ166" s="16">
        <v>156877</v>
      </c>
      <c r="IK166" s="16">
        <v>7805</v>
      </c>
      <c r="IL166" s="16">
        <v>0</v>
      </c>
      <c r="IM166" s="16">
        <v>0</v>
      </c>
      <c r="IN166" s="16">
        <v>0</v>
      </c>
      <c r="IO166" s="16">
        <v>160335</v>
      </c>
      <c r="IP166" s="16">
        <v>4900905</v>
      </c>
      <c r="IQ166" s="16">
        <v>5246772</v>
      </c>
      <c r="IR166" s="16">
        <v>0</v>
      </c>
      <c r="IS166" s="16">
        <v>5246772</v>
      </c>
      <c r="IT166" s="19">
        <v>0.1</v>
      </c>
      <c r="IU166" s="16">
        <v>524677</v>
      </c>
      <c r="IV166" s="16">
        <v>316821197</v>
      </c>
      <c r="IW166" s="14">
        <v>687.2</v>
      </c>
      <c r="IX166" s="16">
        <v>461032</v>
      </c>
      <c r="IY166" s="16">
        <v>416026</v>
      </c>
      <c r="IZ166" s="16">
        <v>461032</v>
      </c>
      <c r="JA166" s="17">
        <v>0.25</v>
      </c>
      <c r="JB166" s="19">
        <v>0.22559999999999999</v>
      </c>
      <c r="JC166" s="16">
        <v>524677</v>
      </c>
      <c r="JD166" s="16">
        <v>118367</v>
      </c>
      <c r="JE166" s="17">
        <v>0.08</v>
      </c>
      <c r="JF166" s="16">
        <v>4700825</v>
      </c>
      <c r="JG166" s="16">
        <v>376066</v>
      </c>
      <c r="JH166" s="16">
        <v>524677</v>
      </c>
      <c r="JI166" s="16">
        <v>118367</v>
      </c>
      <c r="JJ166" s="16">
        <v>376066</v>
      </c>
      <c r="JK166" s="16">
        <v>30244</v>
      </c>
      <c r="JL166" s="16">
        <v>118367</v>
      </c>
      <c r="JM166" s="18">
        <v>0</v>
      </c>
      <c r="JN166" s="16">
        <v>0</v>
      </c>
      <c r="JO166" s="16">
        <v>376066</v>
      </c>
      <c r="JP166" s="16">
        <v>30244</v>
      </c>
      <c r="JQ166" s="16">
        <v>406310</v>
      </c>
      <c r="JR166" s="16">
        <v>5246772</v>
      </c>
      <c r="JS166" s="19">
        <v>0</v>
      </c>
      <c r="JT166" s="16">
        <v>0</v>
      </c>
      <c r="JU166" s="17">
        <v>0</v>
      </c>
      <c r="JV166" s="16">
        <v>4700825</v>
      </c>
      <c r="JW166" s="16">
        <v>0</v>
      </c>
      <c r="JX166" s="16">
        <v>0</v>
      </c>
      <c r="JY166" s="16">
        <v>0</v>
      </c>
      <c r="JZ166" s="16">
        <v>0</v>
      </c>
      <c r="KA166" s="16">
        <v>142434</v>
      </c>
      <c r="KB166" s="16">
        <v>143505</v>
      </c>
      <c r="KC166" s="16">
        <v>-1071</v>
      </c>
      <c r="KD166" s="16">
        <v>804207</v>
      </c>
      <c r="KE166" s="16">
        <v>-1071</v>
      </c>
      <c r="KF166" s="16">
        <v>805278</v>
      </c>
      <c r="KG166" s="16">
        <v>-1951</v>
      </c>
      <c r="KH166" s="16">
        <v>-1071</v>
      </c>
      <c r="KI166" s="16">
        <v>-3022</v>
      </c>
      <c r="KJ166" s="16">
        <v>1710834</v>
      </c>
      <c r="KK166" s="16">
        <v>805278</v>
      </c>
      <c r="KL166" s="18">
        <v>2516112</v>
      </c>
      <c r="KM166" s="16">
        <v>30244</v>
      </c>
      <c r="KN166" s="16">
        <v>0</v>
      </c>
      <c r="KO166" s="16">
        <v>0</v>
      </c>
      <c r="KP166" s="16">
        <v>0</v>
      </c>
      <c r="KQ166" s="16">
        <v>2546356</v>
      </c>
      <c r="KR166" s="16">
        <v>0</v>
      </c>
      <c r="KS166" s="16">
        <v>0</v>
      </c>
      <c r="KT166" s="16">
        <v>0</v>
      </c>
      <c r="KU166" s="16">
        <v>2546356</v>
      </c>
      <c r="KV166" s="16">
        <v>30244</v>
      </c>
      <c r="KW166" s="16">
        <v>2516112</v>
      </c>
      <c r="KX166" s="16">
        <v>316821197</v>
      </c>
      <c r="KY166" s="16">
        <v>7.9417400000000002</v>
      </c>
      <c r="KZ166" s="16">
        <v>30244</v>
      </c>
      <c r="LA166" s="16">
        <v>324996068</v>
      </c>
      <c r="LB166" s="16">
        <v>9.3060000000000004E-2</v>
      </c>
      <c r="LC166" s="16">
        <v>7.9417400000000002</v>
      </c>
      <c r="LD166" s="16">
        <v>8.0348000000000006</v>
      </c>
      <c r="LE166" s="16">
        <v>255683</v>
      </c>
      <c r="LF166" s="16">
        <v>0</v>
      </c>
      <c r="LG166" s="16">
        <v>42766</v>
      </c>
      <c r="LH166" s="16">
        <v>46734</v>
      </c>
      <c r="LI166" s="16">
        <v>0</v>
      </c>
      <c r="LJ166" s="16">
        <v>23492</v>
      </c>
      <c r="LK166" s="16">
        <v>2756</v>
      </c>
      <c r="LL166" s="16">
        <v>51617</v>
      </c>
      <c r="LM166" s="16">
        <v>319814</v>
      </c>
      <c r="LN166" s="16">
        <v>4900905</v>
      </c>
      <c r="LO166" s="18">
        <v>319814</v>
      </c>
      <c r="LP166" s="16">
        <v>4581091</v>
      </c>
      <c r="LQ166" s="16">
        <v>7268534</v>
      </c>
      <c r="LR166" s="18">
        <v>0</v>
      </c>
      <c r="LS166" s="18">
        <v>0</v>
      </c>
      <c r="LT166" s="18">
        <v>406310</v>
      </c>
      <c r="LU166" s="16">
        <v>0</v>
      </c>
      <c r="LV166" s="16">
        <v>160335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2546356</v>
      </c>
      <c r="MC166" s="16">
        <v>160335</v>
      </c>
      <c r="MD166" s="16">
        <v>0</v>
      </c>
      <c r="ME166" s="16">
        <v>376066</v>
      </c>
      <c r="MF166" s="16">
        <v>0</v>
      </c>
      <c r="MG166" s="16">
        <v>14874</v>
      </c>
      <c r="MH166" s="16">
        <v>-3022</v>
      </c>
      <c r="MI166" s="16">
        <v>0</v>
      </c>
      <c r="MJ166" s="16">
        <v>3094609</v>
      </c>
      <c r="MK166" s="16">
        <v>324996068</v>
      </c>
      <c r="ML166" s="16">
        <v>1</v>
      </c>
      <c r="MM166" s="16">
        <v>324996</v>
      </c>
      <c r="MN166" s="16">
        <v>0</v>
      </c>
      <c r="MO166" s="16">
        <v>4700825</v>
      </c>
      <c r="MP166" s="16">
        <v>0</v>
      </c>
      <c r="MQ166" s="16">
        <v>324996</v>
      </c>
      <c r="MR166" s="16">
        <v>0</v>
      </c>
      <c r="MS166" s="16">
        <v>324996</v>
      </c>
      <c r="MT166" s="17">
        <v>0.08</v>
      </c>
      <c r="MU166" s="17">
        <v>0</v>
      </c>
      <c r="MV166" s="17">
        <v>0</v>
      </c>
      <c r="MW166" s="17">
        <v>0</v>
      </c>
      <c r="MX166" s="17">
        <v>0</v>
      </c>
      <c r="MY166" s="17">
        <v>0.08</v>
      </c>
      <c r="MZ166" s="16">
        <v>376066</v>
      </c>
      <c r="NA166" s="16">
        <v>0</v>
      </c>
      <c r="NB166" s="18">
        <v>0</v>
      </c>
      <c r="NC166" s="16">
        <v>0</v>
      </c>
      <c r="ND166" s="17">
        <v>376066</v>
      </c>
      <c r="NE166" s="16">
        <v>522000</v>
      </c>
      <c r="NF166" s="16">
        <v>0</v>
      </c>
      <c r="NG166" s="16">
        <v>107249</v>
      </c>
      <c r="NH166" s="16">
        <v>0</v>
      </c>
      <c r="NI166" s="16">
        <v>0</v>
      </c>
      <c r="NJ166" s="17">
        <v>0</v>
      </c>
      <c r="NK166" s="17">
        <v>0</v>
      </c>
    </row>
    <row r="167" spans="1:375" x14ac:dyDescent="0.55000000000000004">
      <c r="A167" s="13" t="s">
        <v>1181</v>
      </c>
      <c r="B167" s="13" t="s">
        <v>1203</v>
      </c>
      <c r="C167" s="13" t="s">
        <v>325</v>
      </c>
      <c r="D167" s="13" t="s">
        <v>326</v>
      </c>
      <c r="E167" s="14">
        <v>450</v>
      </c>
      <c r="F167" s="15">
        <v>0</v>
      </c>
      <c r="G167" s="16">
        <v>7413</v>
      </c>
      <c r="H167" s="16">
        <v>0</v>
      </c>
      <c r="I167" s="16">
        <v>6553</v>
      </c>
      <c r="J167" s="15">
        <v>0</v>
      </c>
      <c r="K167" s="16">
        <v>0</v>
      </c>
      <c r="L167" s="16">
        <v>7413</v>
      </c>
      <c r="M167" s="16">
        <v>222</v>
      </c>
      <c r="N167" s="16">
        <v>7635</v>
      </c>
      <c r="O167" s="17">
        <v>647.73</v>
      </c>
      <c r="P167" s="17">
        <v>57.19</v>
      </c>
      <c r="Q167" s="14">
        <v>450</v>
      </c>
      <c r="R167" s="17">
        <v>507.19</v>
      </c>
      <c r="S167" s="17">
        <v>0</v>
      </c>
      <c r="T167" s="17">
        <v>507.19</v>
      </c>
      <c r="U167" s="15">
        <v>23.43</v>
      </c>
      <c r="V167" s="15">
        <v>1.6040000000000001</v>
      </c>
      <c r="W167" s="15">
        <f>Data_AidAndLevy4[[#This Row],[L310]]*Data_AidAndLevy4[[#This Row],[L203]]</f>
        <v>12246.54</v>
      </c>
      <c r="X167" s="17">
        <v>0</v>
      </c>
      <c r="Y167" s="17">
        <f>Data_AidAndLevy4[[#This Row],[L311]]*Data_AidAndLevy4[[#This Row],[L203]]</f>
        <v>0</v>
      </c>
      <c r="Z167" s="15">
        <v>0</v>
      </c>
      <c r="AA167" s="15">
        <v>25.033999999999999</v>
      </c>
      <c r="AB167" s="17">
        <v>507.19</v>
      </c>
      <c r="AC167" s="15">
        <v>532.22400000000005</v>
      </c>
      <c r="AD167" s="17">
        <v>57.19</v>
      </c>
      <c r="AE167" s="15">
        <v>475.03399999999999</v>
      </c>
      <c r="AF167" s="16">
        <v>7635</v>
      </c>
      <c r="AG167" s="14">
        <v>450</v>
      </c>
      <c r="AH167" s="16">
        <v>3435750</v>
      </c>
      <c r="AI167" s="16">
        <v>3341780</v>
      </c>
      <c r="AJ167" s="17">
        <v>1.01</v>
      </c>
      <c r="AK167" s="16">
        <v>3375198</v>
      </c>
      <c r="AL167" s="16">
        <v>3435750</v>
      </c>
      <c r="AM167" s="16">
        <v>0</v>
      </c>
      <c r="AN167" s="16">
        <v>7635</v>
      </c>
      <c r="AO167" s="15">
        <v>25.033999999999999</v>
      </c>
      <c r="AP167" s="16">
        <v>191135</v>
      </c>
      <c r="AQ167" s="16">
        <v>7635</v>
      </c>
      <c r="AR167" s="17">
        <v>57.19</v>
      </c>
      <c r="AS167" s="16">
        <v>436646</v>
      </c>
      <c r="AT167" s="17">
        <v>666.8</v>
      </c>
      <c r="AU167" s="14">
        <v>450</v>
      </c>
      <c r="AV167" s="16">
        <v>300060</v>
      </c>
      <c r="AW167" s="16">
        <v>291997</v>
      </c>
      <c r="AX167" s="16">
        <v>300060</v>
      </c>
      <c r="AY167" s="16">
        <v>0</v>
      </c>
      <c r="AZ167" s="16">
        <v>300060</v>
      </c>
      <c r="BA167" s="16">
        <v>300060</v>
      </c>
      <c r="BB167" s="17">
        <v>67.84</v>
      </c>
      <c r="BC167" s="14">
        <v>450</v>
      </c>
      <c r="BD167" s="16">
        <v>30528</v>
      </c>
      <c r="BE167" s="16">
        <v>29609</v>
      </c>
      <c r="BF167" s="16">
        <v>30528</v>
      </c>
      <c r="BG167" s="16">
        <v>0</v>
      </c>
      <c r="BH167" s="16">
        <v>30528</v>
      </c>
      <c r="BI167" s="16">
        <v>30528</v>
      </c>
      <c r="BJ167" s="17">
        <v>69.08</v>
      </c>
      <c r="BK167" s="14">
        <v>450</v>
      </c>
      <c r="BL167" s="16">
        <v>31086</v>
      </c>
      <c r="BM167" s="16">
        <v>30082</v>
      </c>
      <c r="BN167" s="16">
        <v>31086</v>
      </c>
      <c r="BO167" s="16">
        <v>0</v>
      </c>
      <c r="BP167" s="16">
        <v>31086</v>
      </c>
      <c r="BQ167" s="16">
        <v>31086</v>
      </c>
      <c r="BR167" s="17">
        <v>368.53</v>
      </c>
      <c r="BS167" s="14">
        <v>450</v>
      </c>
      <c r="BT167" s="16">
        <v>165839</v>
      </c>
      <c r="BU167" s="16">
        <v>161296</v>
      </c>
      <c r="BV167" s="16">
        <v>165839</v>
      </c>
      <c r="BW167" s="16">
        <v>0</v>
      </c>
      <c r="BX167" s="16">
        <v>165839</v>
      </c>
      <c r="BY167" s="16">
        <v>165839</v>
      </c>
      <c r="BZ167" s="17">
        <v>325.88</v>
      </c>
      <c r="CA167" s="17">
        <v>507.19</v>
      </c>
      <c r="CB167" s="16">
        <v>165283</v>
      </c>
      <c r="CC167" s="16">
        <v>159130</v>
      </c>
      <c r="CD167" s="16">
        <v>0</v>
      </c>
      <c r="CE167" s="16">
        <v>159130</v>
      </c>
      <c r="CF167" s="16">
        <v>165283</v>
      </c>
      <c r="CG167" s="16">
        <v>0</v>
      </c>
      <c r="CH167" s="14">
        <v>450</v>
      </c>
      <c r="CI167" s="16">
        <v>70</v>
      </c>
      <c r="CJ167" s="14">
        <v>0</v>
      </c>
      <c r="CK167" s="16">
        <v>520</v>
      </c>
      <c r="CL167" s="17">
        <v>62.04</v>
      </c>
      <c r="CM167" s="16">
        <v>32261</v>
      </c>
      <c r="CN167" s="16">
        <v>520</v>
      </c>
      <c r="CO167" s="17">
        <v>68.150000000000006</v>
      </c>
      <c r="CP167" s="16">
        <v>35438</v>
      </c>
      <c r="CQ167" s="17">
        <v>0</v>
      </c>
      <c r="CR167" s="17">
        <v>325.88</v>
      </c>
      <c r="CS167" s="16">
        <v>0</v>
      </c>
      <c r="CT167" s="17">
        <v>27.75</v>
      </c>
      <c r="CU167" s="17">
        <v>507.19</v>
      </c>
      <c r="CV167" s="16">
        <v>14075</v>
      </c>
      <c r="CW167" s="16">
        <v>13464</v>
      </c>
      <c r="CX167" s="16">
        <v>14075</v>
      </c>
      <c r="CY167" s="16">
        <v>0</v>
      </c>
      <c r="CZ167" s="16">
        <v>14075</v>
      </c>
      <c r="DA167" s="16">
        <v>14075</v>
      </c>
      <c r="DB167" s="17">
        <v>3.48</v>
      </c>
      <c r="DC167" s="17">
        <v>507.19</v>
      </c>
      <c r="DD167" s="16">
        <v>1765</v>
      </c>
      <c r="DE167" s="16">
        <v>1691</v>
      </c>
      <c r="DF167" s="16">
        <v>1765</v>
      </c>
      <c r="DG167" s="16">
        <v>0</v>
      </c>
      <c r="DH167" s="16">
        <v>1765</v>
      </c>
      <c r="DI167" s="16">
        <v>1765</v>
      </c>
      <c r="DJ167" s="16">
        <v>3435750</v>
      </c>
      <c r="DK167" s="16">
        <v>0</v>
      </c>
      <c r="DL167" s="16">
        <v>191135</v>
      </c>
      <c r="DM167" s="16">
        <v>436646</v>
      </c>
      <c r="DN167" s="16">
        <v>300060</v>
      </c>
      <c r="DO167" s="16">
        <v>30528</v>
      </c>
      <c r="DP167" s="16">
        <v>31086</v>
      </c>
      <c r="DQ167" s="16">
        <v>165839</v>
      </c>
      <c r="DR167" s="16">
        <v>165283</v>
      </c>
      <c r="DS167" s="16">
        <v>0</v>
      </c>
      <c r="DT167" s="16">
        <v>32261</v>
      </c>
      <c r="DU167" s="16">
        <v>35438</v>
      </c>
      <c r="DV167" s="16">
        <v>0</v>
      </c>
      <c r="DW167" s="16">
        <v>14075</v>
      </c>
      <c r="DX167" s="16">
        <v>1765</v>
      </c>
      <c r="DY167" s="16">
        <v>30484</v>
      </c>
      <c r="DZ167" s="16">
        <v>100076</v>
      </c>
      <c r="EA167" s="16">
        <v>0</v>
      </c>
      <c r="EB167" s="16">
        <v>4909458</v>
      </c>
      <c r="EC167" s="16">
        <v>261386459</v>
      </c>
      <c r="ED167" s="18">
        <v>5.4</v>
      </c>
      <c r="EE167" s="16">
        <v>1411487</v>
      </c>
      <c r="EF167" s="16">
        <v>28247</v>
      </c>
      <c r="EG167" s="16">
        <v>27927</v>
      </c>
      <c r="EH167" s="16">
        <v>320</v>
      </c>
      <c r="EI167" s="16">
        <v>1411487</v>
      </c>
      <c r="EJ167" s="16">
        <v>1411807</v>
      </c>
      <c r="EK167" s="16">
        <v>33414767</v>
      </c>
      <c r="EL167" s="16">
        <v>29190959</v>
      </c>
      <c r="EM167" s="16">
        <v>4223808</v>
      </c>
      <c r="EN167" s="18">
        <v>5.4</v>
      </c>
      <c r="EO167" s="16">
        <v>22809</v>
      </c>
      <c r="EP167" s="16">
        <v>0</v>
      </c>
      <c r="EQ167" s="16">
        <v>0</v>
      </c>
      <c r="ER167" s="16">
        <v>0</v>
      </c>
      <c r="ES167" s="16">
        <v>22809</v>
      </c>
      <c r="ET167" s="16">
        <v>22809</v>
      </c>
      <c r="EU167" s="16">
        <v>1411807</v>
      </c>
      <c r="EV167" s="16">
        <v>1434616</v>
      </c>
      <c r="EW167" s="16">
        <v>6749</v>
      </c>
      <c r="EX167" s="15">
        <v>475.03399999999999</v>
      </c>
      <c r="EY167" s="16">
        <v>3206004</v>
      </c>
      <c r="EZ167" s="16">
        <v>6749</v>
      </c>
      <c r="FA167" s="17">
        <v>57.19</v>
      </c>
      <c r="FB167" s="16">
        <v>385975</v>
      </c>
      <c r="FC167" s="16">
        <v>264</v>
      </c>
      <c r="FD167" s="17">
        <v>507.19</v>
      </c>
      <c r="FE167" s="16">
        <v>133898</v>
      </c>
      <c r="FF167" s="16">
        <v>14075</v>
      </c>
      <c r="FG167" s="16">
        <v>1765</v>
      </c>
      <c r="FH167" s="16">
        <v>149738</v>
      </c>
      <c r="FI167" s="16">
        <v>3206004</v>
      </c>
      <c r="FJ167" s="16">
        <v>385975</v>
      </c>
      <c r="FK167" s="16">
        <v>0</v>
      </c>
      <c r="FL167" s="16">
        <v>300060</v>
      </c>
      <c r="FM167" s="16">
        <v>30528</v>
      </c>
      <c r="FN167" s="16">
        <v>31086</v>
      </c>
      <c r="FO167" s="16">
        <v>165839</v>
      </c>
      <c r="FP167" s="16">
        <v>4269230</v>
      </c>
      <c r="FQ167" s="16">
        <v>1434616</v>
      </c>
      <c r="FR167" s="16">
        <v>2834614</v>
      </c>
      <c r="FS167" s="15">
        <v>532.22400000000005</v>
      </c>
      <c r="FT167" s="16">
        <v>300</v>
      </c>
      <c r="FU167" s="16">
        <v>159667</v>
      </c>
      <c r="FV167" s="16">
        <v>2834614</v>
      </c>
      <c r="FW167" s="16">
        <v>0</v>
      </c>
      <c r="FX167" s="14">
        <v>13</v>
      </c>
      <c r="FY167" s="16">
        <v>7635</v>
      </c>
      <c r="FZ167" s="16">
        <v>99255</v>
      </c>
      <c r="GA167" s="14">
        <v>0</v>
      </c>
      <c r="GB167" s="16">
        <v>7413</v>
      </c>
      <c r="GC167" s="16">
        <v>0</v>
      </c>
      <c r="GD167" s="16">
        <v>99255</v>
      </c>
      <c r="GE167" s="16">
        <v>99255</v>
      </c>
      <c r="GF167" s="16">
        <v>4909458</v>
      </c>
      <c r="GG167" s="16">
        <v>4269230</v>
      </c>
      <c r="GH167" s="16">
        <v>0</v>
      </c>
      <c r="GI167" s="16">
        <v>640228</v>
      </c>
      <c r="GJ167" s="16">
        <v>261386459</v>
      </c>
      <c r="GK167" s="16">
        <v>247468420</v>
      </c>
      <c r="GL167" s="16">
        <v>13918039</v>
      </c>
      <c r="GM167" s="16">
        <v>247468420</v>
      </c>
      <c r="GN167" s="18">
        <v>5.62E-2</v>
      </c>
      <c r="GO167" s="16">
        <v>1403</v>
      </c>
      <c r="GP167" s="16">
        <v>79</v>
      </c>
      <c r="GQ167" s="16">
        <v>1403</v>
      </c>
      <c r="GR167" s="16">
        <v>79</v>
      </c>
      <c r="GS167" s="16">
        <v>1324</v>
      </c>
      <c r="GT167" s="16">
        <v>886</v>
      </c>
      <c r="GU167" s="16">
        <v>685</v>
      </c>
      <c r="GV167" s="16">
        <v>201</v>
      </c>
      <c r="GW167" s="15">
        <v>532.22400000000005</v>
      </c>
      <c r="GX167" s="16">
        <v>106977</v>
      </c>
      <c r="GY167" s="15">
        <v>532.22400000000005</v>
      </c>
      <c r="GZ167" s="16">
        <v>10</v>
      </c>
      <c r="HA167" s="16">
        <v>5322</v>
      </c>
      <c r="HB167" s="15">
        <v>532.22400000000005</v>
      </c>
      <c r="HC167" s="16">
        <v>7635</v>
      </c>
      <c r="HD167" s="15">
        <v>0.11600000000000001</v>
      </c>
      <c r="HE167" s="16">
        <v>471550</v>
      </c>
      <c r="HF167" s="16">
        <v>106977</v>
      </c>
      <c r="HG167" s="16">
        <v>5322</v>
      </c>
      <c r="HH167" s="16">
        <v>359251</v>
      </c>
      <c r="HI167" s="16">
        <v>261386459</v>
      </c>
      <c r="HJ167" s="18">
        <v>1.3744099999999999</v>
      </c>
      <c r="HK167" s="18">
        <v>1.9617800000000001</v>
      </c>
      <c r="HL167" s="18">
        <v>0</v>
      </c>
      <c r="HM167" s="16">
        <v>261386459</v>
      </c>
      <c r="HN167" s="16">
        <v>0</v>
      </c>
      <c r="HO167" s="16">
        <v>7635</v>
      </c>
      <c r="HP167" s="17">
        <v>0</v>
      </c>
      <c r="HQ167" s="16">
        <v>0</v>
      </c>
      <c r="HR167" s="15">
        <v>532.22400000000005</v>
      </c>
      <c r="HS167" s="16">
        <v>0</v>
      </c>
      <c r="HT167" s="16">
        <v>640228</v>
      </c>
      <c r="HU167" s="16">
        <v>1324</v>
      </c>
      <c r="HV167" s="16">
        <v>0</v>
      </c>
      <c r="HW167" s="16">
        <v>0</v>
      </c>
      <c r="HX167" s="16">
        <v>30484</v>
      </c>
      <c r="HY167" s="16">
        <v>106977</v>
      </c>
      <c r="HZ167" s="16">
        <v>5322</v>
      </c>
      <c r="IA167" s="16">
        <v>0</v>
      </c>
      <c r="IB167" s="16">
        <v>0</v>
      </c>
      <c r="IC167" s="16">
        <v>557089</v>
      </c>
      <c r="ID167" s="16">
        <v>2834614</v>
      </c>
      <c r="IE167" s="16">
        <v>0</v>
      </c>
      <c r="IF167" s="16">
        <v>1324</v>
      </c>
      <c r="IG167" s="16">
        <v>0</v>
      </c>
      <c r="IH167" s="16">
        <v>0</v>
      </c>
      <c r="II167" s="16">
        <v>30484</v>
      </c>
      <c r="IJ167" s="16">
        <v>106977</v>
      </c>
      <c r="IK167" s="16">
        <v>5322</v>
      </c>
      <c r="IL167" s="16">
        <v>0</v>
      </c>
      <c r="IM167" s="16">
        <v>0</v>
      </c>
      <c r="IN167" s="16">
        <v>0</v>
      </c>
      <c r="IO167" s="16">
        <v>99255</v>
      </c>
      <c r="IP167" s="16">
        <v>3017008</v>
      </c>
      <c r="IQ167" s="16">
        <v>3435750</v>
      </c>
      <c r="IR167" s="16">
        <v>0</v>
      </c>
      <c r="IS167" s="16">
        <v>3435750</v>
      </c>
      <c r="IT167" s="19">
        <v>0.1</v>
      </c>
      <c r="IU167" s="16">
        <v>343575</v>
      </c>
      <c r="IV167" s="16">
        <v>261386459</v>
      </c>
      <c r="IW167" s="14">
        <v>450</v>
      </c>
      <c r="IX167" s="16">
        <v>580859</v>
      </c>
      <c r="IY167" s="16">
        <v>416026</v>
      </c>
      <c r="IZ167" s="16">
        <v>580859</v>
      </c>
      <c r="JA167" s="17">
        <v>0.25</v>
      </c>
      <c r="JB167" s="19">
        <v>0.17910000000000001</v>
      </c>
      <c r="JC167" s="16">
        <v>343575</v>
      </c>
      <c r="JD167" s="16">
        <v>61534</v>
      </c>
      <c r="JE167" s="17">
        <v>0.05</v>
      </c>
      <c r="JF167" s="16">
        <v>4959304</v>
      </c>
      <c r="JG167" s="16">
        <v>247965</v>
      </c>
      <c r="JH167" s="16">
        <v>343575</v>
      </c>
      <c r="JI167" s="16">
        <v>61534</v>
      </c>
      <c r="JJ167" s="16">
        <v>247965</v>
      </c>
      <c r="JK167" s="16">
        <v>34076</v>
      </c>
      <c r="JL167" s="16">
        <v>61534</v>
      </c>
      <c r="JM167" s="18">
        <v>0</v>
      </c>
      <c r="JN167" s="16">
        <v>0</v>
      </c>
      <c r="JO167" s="16">
        <v>247965</v>
      </c>
      <c r="JP167" s="16">
        <v>34076</v>
      </c>
      <c r="JQ167" s="16">
        <v>282041</v>
      </c>
      <c r="JR167" s="16">
        <v>3435750</v>
      </c>
      <c r="JS167" s="19">
        <v>0</v>
      </c>
      <c r="JT167" s="16">
        <v>0</v>
      </c>
      <c r="JU167" s="17">
        <v>0</v>
      </c>
      <c r="JV167" s="16">
        <v>4959304</v>
      </c>
      <c r="JW167" s="16">
        <v>0</v>
      </c>
      <c r="JX167" s="16">
        <v>0</v>
      </c>
      <c r="JY167" s="16">
        <v>0</v>
      </c>
      <c r="JZ167" s="16">
        <v>0</v>
      </c>
      <c r="KA167" s="16">
        <v>11671</v>
      </c>
      <c r="KB167" s="16">
        <v>11539</v>
      </c>
      <c r="KC167" s="16">
        <v>132</v>
      </c>
      <c r="KD167" s="16">
        <v>557089</v>
      </c>
      <c r="KE167" s="16">
        <v>132</v>
      </c>
      <c r="KF167" s="16">
        <v>556957</v>
      </c>
      <c r="KG167" s="16">
        <v>320</v>
      </c>
      <c r="KH167" s="16">
        <v>132</v>
      </c>
      <c r="KI167" s="16">
        <v>452</v>
      </c>
      <c r="KJ167" s="16">
        <v>1411487</v>
      </c>
      <c r="KK167" s="16">
        <v>556957</v>
      </c>
      <c r="KL167" s="18">
        <v>1968444</v>
      </c>
      <c r="KM167" s="16">
        <v>34076</v>
      </c>
      <c r="KN167" s="16">
        <v>0</v>
      </c>
      <c r="KO167" s="16">
        <v>0</v>
      </c>
      <c r="KP167" s="16">
        <v>0</v>
      </c>
      <c r="KQ167" s="16">
        <v>2002520</v>
      </c>
      <c r="KR167" s="16">
        <v>0</v>
      </c>
      <c r="KS167" s="16">
        <v>0</v>
      </c>
      <c r="KT167" s="16">
        <v>0</v>
      </c>
      <c r="KU167" s="16">
        <v>2002520</v>
      </c>
      <c r="KV167" s="16">
        <v>34076</v>
      </c>
      <c r="KW167" s="16">
        <v>1968444</v>
      </c>
      <c r="KX167" s="16">
        <v>261386459</v>
      </c>
      <c r="KY167" s="16">
        <v>7.53078</v>
      </c>
      <c r="KZ167" s="16">
        <v>34076</v>
      </c>
      <c r="LA167" s="16">
        <v>271115297</v>
      </c>
      <c r="LB167" s="16">
        <v>0.12569</v>
      </c>
      <c r="LC167" s="16">
        <v>7.53078</v>
      </c>
      <c r="LD167" s="16">
        <v>7.6564699999999997</v>
      </c>
      <c r="LE167" s="16">
        <v>165283</v>
      </c>
      <c r="LF167" s="16">
        <v>0</v>
      </c>
      <c r="LG167" s="16">
        <v>32261</v>
      </c>
      <c r="LH167" s="16">
        <v>35438</v>
      </c>
      <c r="LI167" s="16">
        <v>0</v>
      </c>
      <c r="LJ167" s="16">
        <v>14075</v>
      </c>
      <c r="LK167" s="16">
        <v>1765</v>
      </c>
      <c r="LL167" s="16">
        <v>30484</v>
      </c>
      <c r="LM167" s="16">
        <v>218338</v>
      </c>
      <c r="LN167" s="16">
        <v>3017008</v>
      </c>
      <c r="LO167" s="18">
        <v>218338</v>
      </c>
      <c r="LP167" s="16">
        <v>2798670</v>
      </c>
      <c r="LQ167" s="16">
        <v>4909458</v>
      </c>
      <c r="LR167" s="18">
        <v>0</v>
      </c>
      <c r="LS167" s="18">
        <v>0</v>
      </c>
      <c r="LT167" s="18">
        <v>282041</v>
      </c>
      <c r="LU167" s="16">
        <v>0</v>
      </c>
      <c r="LV167" s="16">
        <v>99255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2002520</v>
      </c>
      <c r="MC167" s="16">
        <v>99255</v>
      </c>
      <c r="MD167" s="16">
        <v>0</v>
      </c>
      <c r="ME167" s="16">
        <v>247965</v>
      </c>
      <c r="MF167" s="16">
        <v>0</v>
      </c>
      <c r="MG167" s="16">
        <v>22809</v>
      </c>
      <c r="MH167" s="16">
        <v>452</v>
      </c>
      <c r="MI167" s="16">
        <v>0</v>
      </c>
      <c r="MJ167" s="16">
        <v>2373001</v>
      </c>
      <c r="MK167" s="16">
        <v>271115297</v>
      </c>
      <c r="ML167" s="16">
        <v>0.67</v>
      </c>
      <c r="MM167" s="16">
        <v>181647</v>
      </c>
      <c r="MN167" s="16">
        <v>0.01</v>
      </c>
      <c r="MO167" s="16">
        <v>4959304</v>
      </c>
      <c r="MP167" s="16">
        <v>49593</v>
      </c>
      <c r="MQ167" s="16">
        <v>181647</v>
      </c>
      <c r="MR167" s="16">
        <v>49593</v>
      </c>
      <c r="MS167" s="16">
        <v>132054</v>
      </c>
      <c r="MT167" s="17">
        <v>0.05</v>
      </c>
      <c r="MU167" s="17">
        <v>0</v>
      </c>
      <c r="MV167" s="17">
        <v>0</v>
      </c>
      <c r="MW167" s="17">
        <v>0</v>
      </c>
      <c r="MX167" s="17">
        <v>0.01</v>
      </c>
      <c r="MY167" s="17">
        <v>0.06</v>
      </c>
      <c r="MZ167" s="16">
        <v>247965</v>
      </c>
      <c r="NA167" s="16">
        <v>0</v>
      </c>
      <c r="NB167" s="18">
        <v>0</v>
      </c>
      <c r="NC167" s="16">
        <v>0</v>
      </c>
      <c r="ND167" s="17">
        <v>247965</v>
      </c>
      <c r="NE167" s="16">
        <v>275000</v>
      </c>
      <c r="NF167" s="16">
        <v>0</v>
      </c>
      <c r="NG167" s="16">
        <v>89468</v>
      </c>
      <c r="NH167" s="16">
        <v>0</v>
      </c>
      <c r="NI167" s="16">
        <v>0</v>
      </c>
      <c r="NJ167" s="17">
        <v>0</v>
      </c>
      <c r="NK167" s="17">
        <v>730800</v>
      </c>
    </row>
    <row r="168" spans="1:375" x14ac:dyDescent="0.55000000000000004">
      <c r="A168" s="13" t="s">
        <v>1195</v>
      </c>
      <c r="B168" s="13" t="s">
        <v>1220</v>
      </c>
      <c r="C168" s="13" t="s">
        <v>357</v>
      </c>
      <c r="D168" s="13" t="s">
        <v>1279</v>
      </c>
      <c r="E168" s="14">
        <v>806.5</v>
      </c>
      <c r="F168" s="15">
        <v>-1.9810000000000001</v>
      </c>
      <c r="G168" s="16">
        <v>7415</v>
      </c>
      <c r="H168" s="16">
        <v>-14689</v>
      </c>
      <c r="I168" s="16">
        <v>6553</v>
      </c>
      <c r="J168" s="15">
        <v>-1.9810000000000001</v>
      </c>
      <c r="K168" s="16">
        <v>-12981</v>
      </c>
      <c r="L168" s="16">
        <v>7415</v>
      </c>
      <c r="M168" s="16">
        <v>222</v>
      </c>
      <c r="N168" s="16">
        <v>7637</v>
      </c>
      <c r="O168" s="17">
        <v>651.96</v>
      </c>
      <c r="P168" s="17">
        <v>92.22</v>
      </c>
      <c r="Q168" s="14">
        <v>806.5</v>
      </c>
      <c r="R168" s="17">
        <v>898.72</v>
      </c>
      <c r="S168" s="17">
        <v>2.4</v>
      </c>
      <c r="T168" s="17">
        <v>901.12</v>
      </c>
      <c r="U168" s="15">
        <v>26.11</v>
      </c>
      <c r="V168" s="15">
        <v>3.5259999999999998</v>
      </c>
      <c r="W168" s="15">
        <f>Data_AidAndLevy4[[#This Row],[L310]]*Data_AidAndLevy4[[#This Row],[L203]]</f>
        <v>26928.061999999998</v>
      </c>
      <c r="X168" s="17">
        <v>0.21</v>
      </c>
      <c r="Y168" s="17">
        <f>Data_AidAndLevy4[[#This Row],[L311]]*Data_AidAndLevy4[[#This Row],[L203]]</f>
        <v>1603.77</v>
      </c>
      <c r="Z168" s="15">
        <v>0</v>
      </c>
      <c r="AA168" s="15">
        <v>29.846</v>
      </c>
      <c r="AB168" s="17">
        <v>898.72</v>
      </c>
      <c r="AC168" s="15">
        <v>928.56600000000003</v>
      </c>
      <c r="AD168" s="17">
        <v>92.22</v>
      </c>
      <c r="AE168" s="15">
        <v>836.346</v>
      </c>
      <c r="AF168" s="16">
        <v>7637</v>
      </c>
      <c r="AG168" s="14">
        <v>806.5</v>
      </c>
      <c r="AH168" s="16">
        <v>6159241</v>
      </c>
      <c r="AI168" s="16">
        <v>5952762</v>
      </c>
      <c r="AJ168" s="17">
        <v>1.01</v>
      </c>
      <c r="AK168" s="16">
        <v>6012290</v>
      </c>
      <c r="AL168" s="16">
        <v>6159241</v>
      </c>
      <c r="AM168" s="16">
        <v>0</v>
      </c>
      <c r="AN168" s="16">
        <v>7637</v>
      </c>
      <c r="AO168" s="15">
        <v>29.846</v>
      </c>
      <c r="AP168" s="16">
        <v>227934</v>
      </c>
      <c r="AQ168" s="16">
        <v>7637</v>
      </c>
      <c r="AR168" s="17">
        <v>92.22</v>
      </c>
      <c r="AS168" s="16">
        <v>704284</v>
      </c>
      <c r="AT168" s="17">
        <v>671.03</v>
      </c>
      <c r="AU168" s="14">
        <v>806.5</v>
      </c>
      <c r="AV168" s="16">
        <v>541186</v>
      </c>
      <c r="AW168" s="16">
        <v>523393</v>
      </c>
      <c r="AX168" s="16">
        <v>541186</v>
      </c>
      <c r="AY168" s="16">
        <v>0</v>
      </c>
      <c r="AZ168" s="16">
        <v>541186</v>
      </c>
      <c r="BA168" s="16">
        <v>541186</v>
      </c>
      <c r="BB168" s="17">
        <v>80.81</v>
      </c>
      <c r="BC168" s="14">
        <v>806.5</v>
      </c>
      <c r="BD168" s="16">
        <v>65173</v>
      </c>
      <c r="BE168" s="16">
        <v>63140</v>
      </c>
      <c r="BF168" s="16">
        <v>65173</v>
      </c>
      <c r="BG168" s="16">
        <v>0</v>
      </c>
      <c r="BH168" s="16">
        <v>65173</v>
      </c>
      <c r="BI168" s="16">
        <v>65173</v>
      </c>
      <c r="BJ168" s="17">
        <v>82.59</v>
      </c>
      <c r="BK168" s="14">
        <v>806.5</v>
      </c>
      <c r="BL168" s="16">
        <v>66609</v>
      </c>
      <c r="BM168" s="16">
        <v>64417</v>
      </c>
      <c r="BN168" s="16">
        <v>66609</v>
      </c>
      <c r="BO168" s="16">
        <v>0</v>
      </c>
      <c r="BP168" s="16">
        <v>66609</v>
      </c>
      <c r="BQ168" s="16">
        <v>66609</v>
      </c>
      <c r="BR168" s="17">
        <v>368.53</v>
      </c>
      <c r="BS168" s="14">
        <v>806.5</v>
      </c>
      <c r="BT168" s="16">
        <v>297219</v>
      </c>
      <c r="BU168" s="16">
        <v>287242</v>
      </c>
      <c r="BV168" s="16">
        <v>297219</v>
      </c>
      <c r="BW168" s="16">
        <v>0</v>
      </c>
      <c r="BX168" s="16">
        <v>297219</v>
      </c>
      <c r="BY168" s="16">
        <v>297219</v>
      </c>
      <c r="BZ168" s="17">
        <v>348.14</v>
      </c>
      <c r="CA168" s="17">
        <v>898.72</v>
      </c>
      <c r="CB168" s="16">
        <v>312880</v>
      </c>
      <c r="CC168" s="16">
        <v>301867</v>
      </c>
      <c r="CD168" s="16">
        <v>0</v>
      </c>
      <c r="CE168" s="16">
        <v>301867</v>
      </c>
      <c r="CF168" s="16">
        <v>312880</v>
      </c>
      <c r="CG168" s="16">
        <v>0</v>
      </c>
      <c r="CH168" s="14">
        <v>806.5</v>
      </c>
      <c r="CI168" s="16">
        <v>2</v>
      </c>
      <c r="CJ168" s="14">
        <v>0</v>
      </c>
      <c r="CK168" s="16">
        <v>809</v>
      </c>
      <c r="CL168" s="17">
        <v>62.44</v>
      </c>
      <c r="CM168" s="16">
        <v>50514</v>
      </c>
      <c r="CN168" s="16">
        <v>809</v>
      </c>
      <c r="CO168" s="17">
        <v>69.56</v>
      </c>
      <c r="CP168" s="16">
        <v>56274</v>
      </c>
      <c r="CQ168" s="17">
        <v>2.4</v>
      </c>
      <c r="CR168" s="17">
        <v>348.14</v>
      </c>
      <c r="CS168" s="16">
        <v>836</v>
      </c>
      <c r="CT168" s="17">
        <v>34.47</v>
      </c>
      <c r="CU168" s="17">
        <v>898.72</v>
      </c>
      <c r="CV168" s="16">
        <v>30979</v>
      </c>
      <c r="CW168" s="16">
        <v>29855</v>
      </c>
      <c r="CX168" s="16">
        <v>30979</v>
      </c>
      <c r="CY168" s="16">
        <v>0</v>
      </c>
      <c r="CZ168" s="16">
        <v>30979</v>
      </c>
      <c r="DA168" s="16">
        <v>30979</v>
      </c>
      <c r="DB168" s="17">
        <v>3.74</v>
      </c>
      <c r="DC168" s="17">
        <v>898.72</v>
      </c>
      <c r="DD168" s="16">
        <v>3361</v>
      </c>
      <c r="DE168" s="16">
        <v>3229</v>
      </c>
      <c r="DF168" s="16">
        <v>3361</v>
      </c>
      <c r="DG168" s="16">
        <v>0</v>
      </c>
      <c r="DH168" s="16">
        <v>3361</v>
      </c>
      <c r="DI168" s="16">
        <v>3361</v>
      </c>
      <c r="DJ168" s="16">
        <v>6159241</v>
      </c>
      <c r="DK168" s="16">
        <v>0</v>
      </c>
      <c r="DL168" s="16">
        <v>227934</v>
      </c>
      <c r="DM168" s="16">
        <v>704284</v>
      </c>
      <c r="DN168" s="16">
        <v>541186</v>
      </c>
      <c r="DO168" s="16">
        <v>65173</v>
      </c>
      <c r="DP168" s="16">
        <v>66609</v>
      </c>
      <c r="DQ168" s="16">
        <v>297219</v>
      </c>
      <c r="DR168" s="16">
        <v>312880</v>
      </c>
      <c r="DS168" s="16">
        <v>0</v>
      </c>
      <c r="DT168" s="16">
        <v>50514</v>
      </c>
      <c r="DU168" s="16">
        <v>56274</v>
      </c>
      <c r="DV168" s="16">
        <v>836</v>
      </c>
      <c r="DW168" s="16">
        <v>30979</v>
      </c>
      <c r="DX168" s="16">
        <v>3361</v>
      </c>
      <c r="DY168" s="16">
        <v>64253</v>
      </c>
      <c r="DZ168" s="16">
        <v>287049</v>
      </c>
      <c r="EA168" s="16">
        <v>-14689</v>
      </c>
      <c r="EB168" s="16">
        <v>8724597</v>
      </c>
      <c r="EC168" s="16">
        <v>294347442</v>
      </c>
      <c r="ED168" s="18">
        <v>5.4</v>
      </c>
      <c r="EE168" s="16">
        <v>1589476</v>
      </c>
      <c r="EF168" s="16">
        <v>20065</v>
      </c>
      <c r="EG168" s="16">
        <v>20030</v>
      </c>
      <c r="EH168" s="16">
        <v>35</v>
      </c>
      <c r="EI168" s="16">
        <v>1589476</v>
      </c>
      <c r="EJ168" s="16">
        <v>1589511</v>
      </c>
      <c r="EK168" s="16">
        <v>53926551</v>
      </c>
      <c r="EL168" s="16">
        <v>46259837</v>
      </c>
      <c r="EM168" s="16">
        <v>7666714</v>
      </c>
      <c r="EN168" s="18">
        <v>5.4</v>
      </c>
      <c r="EO168" s="16">
        <v>41400</v>
      </c>
      <c r="EP168" s="16">
        <v>0</v>
      </c>
      <c r="EQ168" s="16">
        <v>0</v>
      </c>
      <c r="ER168" s="16">
        <v>0</v>
      </c>
      <c r="ES168" s="16">
        <v>41400</v>
      </c>
      <c r="ET168" s="16">
        <v>41400</v>
      </c>
      <c r="EU168" s="16">
        <v>1589511</v>
      </c>
      <c r="EV168" s="16">
        <v>1630911</v>
      </c>
      <c r="EW168" s="16">
        <v>6749</v>
      </c>
      <c r="EX168" s="15">
        <v>836.346</v>
      </c>
      <c r="EY168" s="16">
        <v>5644499</v>
      </c>
      <c r="EZ168" s="16">
        <v>6749</v>
      </c>
      <c r="FA168" s="17">
        <v>92.22</v>
      </c>
      <c r="FB168" s="16">
        <v>622393</v>
      </c>
      <c r="FC168" s="16">
        <v>264</v>
      </c>
      <c r="FD168" s="17">
        <v>901.12</v>
      </c>
      <c r="FE168" s="16">
        <v>237896</v>
      </c>
      <c r="FF168" s="16">
        <v>30979</v>
      </c>
      <c r="FG168" s="16">
        <v>3361</v>
      </c>
      <c r="FH168" s="16">
        <v>272236</v>
      </c>
      <c r="FI168" s="16">
        <v>5644499</v>
      </c>
      <c r="FJ168" s="16">
        <v>622393</v>
      </c>
      <c r="FK168" s="16">
        <v>-12981</v>
      </c>
      <c r="FL168" s="16">
        <v>541186</v>
      </c>
      <c r="FM168" s="16">
        <v>65173</v>
      </c>
      <c r="FN168" s="16">
        <v>66609</v>
      </c>
      <c r="FO168" s="16">
        <v>297219</v>
      </c>
      <c r="FP168" s="16">
        <v>7496334</v>
      </c>
      <c r="FQ168" s="16">
        <v>1630911</v>
      </c>
      <c r="FR168" s="16">
        <v>5865423</v>
      </c>
      <c r="FS168" s="15">
        <v>928.56600000000003</v>
      </c>
      <c r="FT168" s="16">
        <v>300</v>
      </c>
      <c r="FU168" s="16">
        <v>278570</v>
      </c>
      <c r="FV168" s="16">
        <v>5865423</v>
      </c>
      <c r="FW168" s="16">
        <v>0</v>
      </c>
      <c r="FX168" s="14">
        <v>27.5</v>
      </c>
      <c r="FY168" s="16">
        <v>7635</v>
      </c>
      <c r="FZ168" s="16">
        <v>209963</v>
      </c>
      <c r="GA168" s="14">
        <v>0</v>
      </c>
      <c r="GB168" s="16">
        <v>7413</v>
      </c>
      <c r="GC168" s="16">
        <v>0</v>
      </c>
      <c r="GD168" s="16">
        <v>209963</v>
      </c>
      <c r="GE168" s="16">
        <v>209963</v>
      </c>
      <c r="GF168" s="16">
        <v>8724597</v>
      </c>
      <c r="GG168" s="16">
        <v>7496334</v>
      </c>
      <c r="GH168" s="16">
        <v>0</v>
      </c>
      <c r="GI168" s="16">
        <v>1228263</v>
      </c>
      <c r="GJ168" s="16">
        <v>294347442</v>
      </c>
      <c r="GK168" s="16">
        <v>295358609</v>
      </c>
      <c r="GL168" s="16">
        <v>0</v>
      </c>
      <c r="GM168" s="16">
        <v>295358609</v>
      </c>
      <c r="GN168" s="18">
        <v>0</v>
      </c>
      <c r="GO168" s="16">
        <v>19970</v>
      </c>
      <c r="GP168" s="16">
        <v>0</v>
      </c>
      <c r="GQ168" s="16">
        <v>19970</v>
      </c>
      <c r="GR168" s="16">
        <v>0</v>
      </c>
      <c r="GS168" s="16">
        <v>19970</v>
      </c>
      <c r="GT168" s="16">
        <v>886</v>
      </c>
      <c r="GU168" s="16">
        <v>685</v>
      </c>
      <c r="GV168" s="16">
        <v>201</v>
      </c>
      <c r="GW168" s="15">
        <v>928.56600000000003</v>
      </c>
      <c r="GX168" s="16">
        <v>186642</v>
      </c>
      <c r="GY168" s="15">
        <v>928.56600000000003</v>
      </c>
      <c r="GZ168" s="16">
        <v>10</v>
      </c>
      <c r="HA168" s="16">
        <v>9286</v>
      </c>
      <c r="HB168" s="15">
        <v>928.56600000000003</v>
      </c>
      <c r="HC168" s="16">
        <v>7635</v>
      </c>
      <c r="HD168" s="15">
        <v>0.11600000000000001</v>
      </c>
      <c r="HE168" s="16">
        <v>822709</v>
      </c>
      <c r="HF168" s="16">
        <v>186642</v>
      </c>
      <c r="HG168" s="16">
        <v>9286</v>
      </c>
      <c r="HH168" s="16">
        <v>626781</v>
      </c>
      <c r="HI168" s="16">
        <v>294347442</v>
      </c>
      <c r="HJ168" s="18">
        <v>2.1293899999999999</v>
      </c>
      <c r="HK168" s="18">
        <v>1.9617800000000001</v>
      </c>
      <c r="HL168" s="18">
        <v>0.16761000000000001</v>
      </c>
      <c r="HM168" s="16">
        <v>294347442</v>
      </c>
      <c r="HN168" s="16">
        <v>49336</v>
      </c>
      <c r="HO168" s="16">
        <v>7635</v>
      </c>
      <c r="HP168" s="17">
        <v>0</v>
      </c>
      <c r="HQ168" s="16">
        <v>0</v>
      </c>
      <c r="HR168" s="15">
        <v>928.56600000000003</v>
      </c>
      <c r="HS168" s="16">
        <v>0</v>
      </c>
      <c r="HT168" s="16">
        <v>1228263</v>
      </c>
      <c r="HU168" s="16">
        <v>19970</v>
      </c>
      <c r="HV168" s="16">
        <v>0</v>
      </c>
      <c r="HW168" s="16">
        <v>0</v>
      </c>
      <c r="HX168" s="16">
        <v>64253</v>
      </c>
      <c r="HY168" s="16">
        <v>186642</v>
      </c>
      <c r="HZ168" s="16">
        <v>9286</v>
      </c>
      <c r="IA168" s="16">
        <v>49336</v>
      </c>
      <c r="IB168" s="16">
        <v>0</v>
      </c>
      <c r="IC168" s="16">
        <v>1027282</v>
      </c>
      <c r="ID168" s="16">
        <v>5865423</v>
      </c>
      <c r="IE168" s="16">
        <v>0</v>
      </c>
      <c r="IF168" s="16">
        <v>19970</v>
      </c>
      <c r="IG168" s="16">
        <v>0</v>
      </c>
      <c r="IH168" s="16">
        <v>0</v>
      </c>
      <c r="II168" s="16">
        <v>64253</v>
      </c>
      <c r="IJ168" s="16">
        <v>186642</v>
      </c>
      <c r="IK168" s="16">
        <v>9286</v>
      </c>
      <c r="IL168" s="16">
        <v>49336</v>
      </c>
      <c r="IM168" s="16">
        <v>0</v>
      </c>
      <c r="IN168" s="16">
        <v>0</v>
      </c>
      <c r="IO168" s="16">
        <v>209963</v>
      </c>
      <c r="IP168" s="16">
        <v>6276367</v>
      </c>
      <c r="IQ168" s="16">
        <v>6159241</v>
      </c>
      <c r="IR168" s="16">
        <v>0</v>
      </c>
      <c r="IS168" s="16">
        <v>6159241</v>
      </c>
      <c r="IT168" s="19">
        <v>0.1</v>
      </c>
      <c r="IU168" s="16">
        <v>615924</v>
      </c>
      <c r="IV168" s="16">
        <v>294347442</v>
      </c>
      <c r="IW168" s="14">
        <v>806.5</v>
      </c>
      <c r="IX168" s="16">
        <v>364969</v>
      </c>
      <c r="IY168" s="16">
        <v>416026</v>
      </c>
      <c r="IZ168" s="16">
        <v>364969</v>
      </c>
      <c r="JA168" s="17">
        <v>0.25</v>
      </c>
      <c r="JB168" s="19">
        <v>0.28499999999999998</v>
      </c>
      <c r="JC168" s="16">
        <v>615924</v>
      </c>
      <c r="JD168" s="16">
        <v>175538</v>
      </c>
      <c r="JE168" s="17">
        <v>0.06</v>
      </c>
      <c r="JF168" s="16">
        <v>4307700</v>
      </c>
      <c r="JG168" s="16">
        <v>258462</v>
      </c>
      <c r="JH168" s="16">
        <v>615924</v>
      </c>
      <c r="JI168" s="16">
        <v>175538</v>
      </c>
      <c r="JJ168" s="16">
        <v>258462</v>
      </c>
      <c r="JK168" s="16">
        <v>181924</v>
      </c>
      <c r="JL168" s="16">
        <v>175538</v>
      </c>
      <c r="JM168" s="18">
        <v>0</v>
      </c>
      <c r="JN168" s="16">
        <v>0</v>
      </c>
      <c r="JO168" s="16">
        <v>258462</v>
      </c>
      <c r="JP168" s="16">
        <v>181924</v>
      </c>
      <c r="JQ168" s="16">
        <v>440386</v>
      </c>
      <c r="JR168" s="16">
        <v>6159241</v>
      </c>
      <c r="JS168" s="19">
        <v>0</v>
      </c>
      <c r="JT168" s="16">
        <v>0</v>
      </c>
      <c r="JU168" s="17">
        <v>0</v>
      </c>
      <c r="JV168" s="16">
        <v>4307700</v>
      </c>
      <c r="JW168" s="16">
        <v>0</v>
      </c>
      <c r="JX168" s="16">
        <v>0</v>
      </c>
      <c r="JY168" s="16">
        <v>0</v>
      </c>
      <c r="JZ168" s="16">
        <v>0</v>
      </c>
      <c r="KA168" s="16">
        <v>13201</v>
      </c>
      <c r="KB168" s="16">
        <v>13178</v>
      </c>
      <c r="KC168" s="16">
        <v>23</v>
      </c>
      <c r="KD168" s="16">
        <v>1027282</v>
      </c>
      <c r="KE168" s="16">
        <v>23</v>
      </c>
      <c r="KF168" s="16">
        <v>1027259</v>
      </c>
      <c r="KG168" s="16">
        <v>35</v>
      </c>
      <c r="KH168" s="16">
        <v>23</v>
      </c>
      <c r="KI168" s="16">
        <v>58</v>
      </c>
      <c r="KJ168" s="16">
        <v>1589476</v>
      </c>
      <c r="KK168" s="16">
        <v>1027259</v>
      </c>
      <c r="KL168" s="18">
        <v>2616735</v>
      </c>
      <c r="KM168" s="16">
        <v>181924</v>
      </c>
      <c r="KN168" s="16">
        <v>0</v>
      </c>
      <c r="KO168" s="16">
        <v>0</v>
      </c>
      <c r="KP168" s="16">
        <v>0</v>
      </c>
      <c r="KQ168" s="16">
        <v>2798659</v>
      </c>
      <c r="KR168" s="16">
        <v>0</v>
      </c>
      <c r="KS168" s="16">
        <v>0</v>
      </c>
      <c r="KT168" s="16">
        <v>0</v>
      </c>
      <c r="KU168" s="16">
        <v>2798659</v>
      </c>
      <c r="KV168" s="16">
        <v>181924</v>
      </c>
      <c r="KW168" s="16">
        <v>2616735</v>
      </c>
      <c r="KX168" s="16">
        <v>294347442</v>
      </c>
      <c r="KY168" s="16">
        <v>8.8899500000000007</v>
      </c>
      <c r="KZ168" s="16">
        <v>181924</v>
      </c>
      <c r="LA168" s="16">
        <v>321221817</v>
      </c>
      <c r="LB168" s="16">
        <v>0.56635000000000002</v>
      </c>
      <c r="LC168" s="16">
        <v>8.8899500000000007</v>
      </c>
      <c r="LD168" s="16">
        <v>9.4563000000000006</v>
      </c>
      <c r="LE168" s="16">
        <v>312880</v>
      </c>
      <c r="LF168" s="16">
        <v>0</v>
      </c>
      <c r="LG168" s="16">
        <v>50514</v>
      </c>
      <c r="LH168" s="16">
        <v>56274</v>
      </c>
      <c r="LI168" s="16">
        <v>836</v>
      </c>
      <c r="LJ168" s="16">
        <v>30979</v>
      </c>
      <c r="LK168" s="16">
        <v>3361</v>
      </c>
      <c r="LL168" s="16">
        <v>64253</v>
      </c>
      <c r="LM168" s="16">
        <v>390591</v>
      </c>
      <c r="LN168" s="16">
        <v>6276367</v>
      </c>
      <c r="LO168" s="18">
        <v>390591</v>
      </c>
      <c r="LP168" s="16">
        <v>5885776</v>
      </c>
      <c r="LQ168" s="16">
        <v>8724597</v>
      </c>
      <c r="LR168" s="18">
        <v>0</v>
      </c>
      <c r="LS168" s="18">
        <v>0</v>
      </c>
      <c r="LT168" s="18">
        <v>440386</v>
      </c>
      <c r="LU168" s="16">
        <v>0</v>
      </c>
      <c r="LV168" s="16">
        <v>209963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2798659</v>
      </c>
      <c r="MC168" s="16">
        <v>209963</v>
      </c>
      <c r="MD168" s="16">
        <v>0</v>
      </c>
      <c r="ME168" s="16">
        <v>258462</v>
      </c>
      <c r="MF168" s="16">
        <v>0</v>
      </c>
      <c r="MG168" s="16">
        <v>41400</v>
      </c>
      <c r="MH168" s="16">
        <v>58</v>
      </c>
      <c r="MI168" s="16">
        <v>0</v>
      </c>
      <c r="MJ168" s="16">
        <v>3308542</v>
      </c>
      <c r="MK168" s="16">
        <v>321221817</v>
      </c>
      <c r="ML168" s="16">
        <v>1.34</v>
      </c>
      <c r="MM168" s="16">
        <v>430437</v>
      </c>
      <c r="MN168" s="16">
        <v>0.04</v>
      </c>
      <c r="MO168" s="16">
        <v>4307700</v>
      </c>
      <c r="MP168" s="16">
        <v>172308</v>
      </c>
      <c r="MQ168" s="16">
        <v>430437</v>
      </c>
      <c r="MR168" s="16">
        <v>172308</v>
      </c>
      <c r="MS168" s="16">
        <v>258129</v>
      </c>
      <c r="MT168" s="17">
        <v>0.06</v>
      </c>
      <c r="MU168" s="17">
        <v>0</v>
      </c>
      <c r="MV168" s="17">
        <v>0</v>
      </c>
      <c r="MW168" s="17">
        <v>0</v>
      </c>
      <c r="MX168" s="17">
        <v>0.04</v>
      </c>
      <c r="MY168" s="17">
        <v>0.1</v>
      </c>
      <c r="MZ168" s="16">
        <v>258462</v>
      </c>
      <c r="NA168" s="16">
        <v>0</v>
      </c>
      <c r="NB168" s="18">
        <v>0</v>
      </c>
      <c r="NC168" s="16">
        <v>0</v>
      </c>
      <c r="ND168" s="17">
        <v>258462</v>
      </c>
      <c r="NE168" s="16">
        <v>1090000</v>
      </c>
      <c r="NF168" s="16">
        <v>0</v>
      </c>
      <c r="NG168" s="16">
        <v>106003</v>
      </c>
      <c r="NH168" s="16">
        <v>0</v>
      </c>
      <c r="NI168" s="16">
        <v>0</v>
      </c>
      <c r="NJ168" s="17">
        <v>0</v>
      </c>
      <c r="NK168" s="17">
        <v>0</v>
      </c>
    </row>
    <row r="169" spans="1:375" x14ac:dyDescent="0.55000000000000004">
      <c r="A169" s="13" t="s">
        <v>1181</v>
      </c>
      <c r="B169" s="13" t="s">
        <v>1209</v>
      </c>
      <c r="C169" s="13" t="s">
        <v>327</v>
      </c>
      <c r="D169" s="13" t="s">
        <v>328</v>
      </c>
      <c r="E169" s="14">
        <v>670</v>
      </c>
      <c r="F169" s="15">
        <v>-0.11600000000000001</v>
      </c>
      <c r="G169" s="16">
        <v>7413</v>
      </c>
      <c r="H169" s="16">
        <v>-860</v>
      </c>
      <c r="I169" s="16">
        <v>6553</v>
      </c>
      <c r="J169" s="15">
        <v>-0.11600000000000001</v>
      </c>
      <c r="K169" s="16">
        <v>-760</v>
      </c>
      <c r="L169" s="16">
        <v>7413</v>
      </c>
      <c r="M169" s="16">
        <v>222</v>
      </c>
      <c r="N169" s="16">
        <v>7635</v>
      </c>
      <c r="O169" s="17">
        <v>626.91</v>
      </c>
      <c r="P169" s="17">
        <v>84.29</v>
      </c>
      <c r="Q169" s="14">
        <v>670</v>
      </c>
      <c r="R169" s="17">
        <v>754.29</v>
      </c>
      <c r="S169" s="17">
        <v>0</v>
      </c>
      <c r="T169" s="17">
        <v>754.29</v>
      </c>
      <c r="U169" s="15">
        <v>3.48</v>
      </c>
      <c r="V169" s="15">
        <v>2.5190000000000001</v>
      </c>
      <c r="W169" s="15">
        <f>Data_AidAndLevy4[[#This Row],[L310]]*Data_AidAndLevy4[[#This Row],[L203]]</f>
        <v>19232.565000000002</v>
      </c>
      <c r="X169" s="17">
        <v>0.21</v>
      </c>
      <c r="Y169" s="17">
        <f>Data_AidAndLevy4[[#This Row],[L311]]*Data_AidAndLevy4[[#This Row],[L203]]</f>
        <v>1603.35</v>
      </c>
      <c r="Z169" s="15">
        <v>0</v>
      </c>
      <c r="AA169" s="15">
        <v>6.2089999999999996</v>
      </c>
      <c r="AB169" s="17">
        <v>754.29</v>
      </c>
      <c r="AC169" s="15">
        <v>760.49900000000002</v>
      </c>
      <c r="AD169" s="17">
        <v>84.29</v>
      </c>
      <c r="AE169" s="15">
        <v>676.20899999999995</v>
      </c>
      <c r="AF169" s="16">
        <v>7635</v>
      </c>
      <c r="AG169" s="14">
        <v>670</v>
      </c>
      <c r="AH169" s="16">
        <v>5115450</v>
      </c>
      <c r="AI169" s="16">
        <v>4839948</v>
      </c>
      <c r="AJ169" s="17">
        <v>1.01</v>
      </c>
      <c r="AK169" s="16">
        <v>4888347</v>
      </c>
      <c r="AL169" s="16">
        <v>5115450</v>
      </c>
      <c r="AM169" s="16">
        <v>0</v>
      </c>
      <c r="AN169" s="16">
        <v>7635</v>
      </c>
      <c r="AO169" s="15">
        <v>6.2089999999999996</v>
      </c>
      <c r="AP169" s="16">
        <v>47406</v>
      </c>
      <c r="AQ169" s="16">
        <v>7635</v>
      </c>
      <c r="AR169" s="17">
        <v>84.29</v>
      </c>
      <c r="AS169" s="16">
        <v>643554</v>
      </c>
      <c r="AT169" s="17">
        <v>645.98</v>
      </c>
      <c r="AU169" s="14">
        <v>670</v>
      </c>
      <c r="AV169" s="16">
        <v>432807</v>
      </c>
      <c r="AW169" s="16">
        <v>409310</v>
      </c>
      <c r="AX169" s="16">
        <v>432807</v>
      </c>
      <c r="AY169" s="16">
        <v>0</v>
      </c>
      <c r="AZ169" s="16">
        <v>432807</v>
      </c>
      <c r="BA169" s="16">
        <v>432807</v>
      </c>
      <c r="BB169" s="17">
        <v>71.39</v>
      </c>
      <c r="BC169" s="14">
        <v>670</v>
      </c>
      <c r="BD169" s="16">
        <v>47831</v>
      </c>
      <c r="BE169" s="16">
        <v>45200</v>
      </c>
      <c r="BF169" s="16">
        <v>47831</v>
      </c>
      <c r="BG169" s="16">
        <v>0</v>
      </c>
      <c r="BH169" s="16">
        <v>47831</v>
      </c>
      <c r="BI169" s="16">
        <v>47831</v>
      </c>
      <c r="BJ169" s="17">
        <v>77.95</v>
      </c>
      <c r="BK169" s="14">
        <v>670</v>
      </c>
      <c r="BL169" s="16">
        <v>52227</v>
      </c>
      <c r="BM169" s="16">
        <v>49359</v>
      </c>
      <c r="BN169" s="16">
        <v>52227</v>
      </c>
      <c r="BO169" s="16">
        <v>0</v>
      </c>
      <c r="BP169" s="16">
        <v>52227</v>
      </c>
      <c r="BQ169" s="16">
        <v>52227</v>
      </c>
      <c r="BR169" s="17">
        <v>368.53</v>
      </c>
      <c r="BS169" s="14">
        <v>670</v>
      </c>
      <c r="BT169" s="16">
        <v>246915</v>
      </c>
      <c r="BU169" s="16">
        <v>233608</v>
      </c>
      <c r="BV169" s="16">
        <v>246915</v>
      </c>
      <c r="BW169" s="16">
        <v>0</v>
      </c>
      <c r="BX169" s="16">
        <v>246915</v>
      </c>
      <c r="BY169" s="16">
        <v>246915</v>
      </c>
      <c r="BZ169" s="17">
        <v>325.88</v>
      </c>
      <c r="CA169" s="17">
        <v>754.29</v>
      </c>
      <c r="CB169" s="16">
        <v>245808</v>
      </c>
      <c r="CC169" s="16">
        <v>230506</v>
      </c>
      <c r="CD169" s="16">
        <v>3075</v>
      </c>
      <c r="CE169" s="16">
        <v>233581</v>
      </c>
      <c r="CF169" s="16">
        <v>245808</v>
      </c>
      <c r="CG169" s="16">
        <v>0</v>
      </c>
      <c r="CH169" s="14">
        <v>670</v>
      </c>
      <c r="CI169" s="16">
        <v>0</v>
      </c>
      <c r="CJ169" s="14">
        <v>0</v>
      </c>
      <c r="CK169" s="16">
        <v>670</v>
      </c>
      <c r="CL169" s="17">
        <v>62.04</v>
      </c>
      <c r="CM169" s="16">
        <v>41567</v>
      </c>
      <c r="CN169" s="16">
        <v>670</v>
      </c>
      <c r="CO169" s="17">
        <v>68.150000000000006</v>
      </c>
      <c r="CP169" s="16">
        <v>45661</v>
      </c>
      <c r="CQ169" s="17">
        <v>0</v>
      </c>
      <c r="CR169" s="17">
        <v>325.88</v>
      </c>
      <c r="CS169" s="16">
        <v>0</v>
      </c>
      <c r="CT169" s="17">
        <v>27.75</v>
      </c>
      <c r="CU169" s="17">
        <v>754.29</v>
      </c>
      <c r="CV169" s="16">
        <v>20932</v>
      </c>
      <c r="CW169" s="16">
        <v>19503</v>
      </c>
      <c r="CX169" s="16">
        <v>20932</v>
      </c>
      <c r="CY169" s="16">
        <v>0</v>
      </c>
      <c r="CZ169" s="16">
        <v>20932</v>
      </c>
      <c r="DA169" s="16">
        <v>20932</v>
      </c>
      <c r="DB169" s="17">
        <v>3.48</v>
      </c>
      <c r="DC169" s="17">
        <v>754.29</v>
      </c>
      <c r="DD169" s="16">
        <v>2625</v>
      </c>
      <c r="DE169" s="16">
        <v>2450</v>
      </c>
      <c r="DF169" s="16">
        <v>2625</v>
      </c>
      <c r="DG169" s="16">
        <v>0</v>
      </c>
      <c r="DH169" s="16">
        <v>2625</v>
      </c>
      <c r="DI169" s="16">
        <v>2625</v>
      </c>
      <c r="DJ169" s="16">
        <v>5115450</v>
      </c>
      <c r="DK169" s="16">
        <v>0</v>
      </c>
      <c r="DL169" s="16">
        <v>47406</v>
      </c>
      <c r="DM169" s="16">
        <v>643554</v>
      </c>
      <c r="DN169" s="16">
        <v>432807</v>
      </c>
      <c r="DO169" s="16">
        <v>47831</v>
      </c>
      <c r="DP169" s="16">
        <v>52227</v>
      </c>
      <c r="DQ169" s="16">
        <v>246915</v>
      </c>
      <c r="DR169" s="16">
        <v>245808</v>
      </c>
      <c r="DS169" s="16">
        <v>0</v>
      </c>
      <c r="DT169" s="16">
        <v>41567</v>
      </c>
      <c r="DU169" s="16">
        <v>45661</v>
      </c>
      <c r="DV169" s="16">
        <v>0</v>
      </c>
      <c r="DW169" s="16">
        <v>20932</v>
      </c>
      <c r="DX169" s="16">
        <v>2625</v>
      </c>
      <c r="DY169" s="16">
        <v>33847</v>
      </c>
      <c r="DZ169" s="16">
        <v>124168</v>
      </c>
      <c r="EA169" s="16">
        <v>-860</v>
      </c>
      <c r="EB169" s="16">
        <v>7032244</v>
      </c>
      <c r="EC169" s="16">
        <v>172940383</v>
      </c>
      <c r="ED169" s="18">
        <v>5.4</v>
      </c>
      <c r="EE169" s="16">
        <v>933878</v>
      </c>
      <c r="EF169" s="16">
        <v>16841</v>
      </c>
      <c r="EG169" s="16">
        <v>16824</v>
      </c>
      <c r="EH169" s="16">
        <v>17</v>
      </c>
      <c r="EI169" s="16">
        <v>933878</v>
      </c>
      <c r="EJ169" s="16">
        <v>933895</v>
      </c>
      <c r="EK169" s="16">
        <v>11425197</v>
      </c>
      <c r="EL169" s="16">
        <v>8709159</v>
      </c>
      <c r="EM169" s="16">
        <v>2716038</v>
      </c>
      <c r="EN169" s="18">
        <v>5.4</v>
      </c>
      <c r="EO169" s="16">
        <v>14667</v>
      </c>
      <c r="EP169" s="16">
        <v>0</v>
      </c>
      <c r="EQ169" s="16">
        <v>0</v>
      </c>
      <c r="ER169" s="16">
        <v>0</v>
      </c>
      <c r="ES169" s="16">
        <v>14667</v>
      </c>
      <c r="ET169" s="16">
        <v>14667</v>
      </c>
      <c r="EU169" s="16">
        <v>933895</v>
      </c>
      <c r="EV169" s="16">
        <v>948562</v>
      </c>
      <c r="EW169" s="16">
        <v>6749</v>
      </c>
      <c r="EX169" s="15">
        <v>676.20899999999995</v>
      </c>
      <c r="EY169" s="16">
        <v>4563735</v>
      </c>
      <c r="EZ169" s="16">
        <v>6749</v>
      </c>
      <c r="FA169" s="17">
        <v>84.29</v>
      </c>
      <c r="FB169" s="16">
        <v>568873</v>
      </c>
      <c r="FC169" s="16">
        <v>264</v>
      </c>
      <c r="FD169" s="17">
        <v>754.29</v>
      </c>
      <c r="FE169" s="16">
        <v>199133</v>
      </c>
      <c r="FF169" s="16">
        <v>20932</v>
      </c>
      <c r="FG169" s="16">
        <v>2625</v>
      </c>
      <c r="FH169" s="16">
        <v>222690</v>
      </c>
      <c r="FI169" s="16">
        <v>4563735</v>
      </c>
      <c r="FJ169" s="16">
        <v>568873</v>
      </c>
      <c r="FK169" s="16">
        <v>-760</v>
      </c>
      <c r="FL169" s="16">
        <v>432807</v>
      </c>
      <c r="FM169" s="16">
        <v>47831</v>
      </c>
      <c r="FN169" s="16">
        <v>52227</v>
      </c>
      <c r="FO169" s="16">
        <v>246915</v>
      </c>
      <c r="FP169" s="16">
        <v>6134318</v>
      </c>
      <c r="FQ169" s="16">
        <v>948562</v>
      </c>
      <c r="FR169" s="16">
        <v>5185756</v>
      </c>
      <c r="FS169" s="15">
        <v>760.49900000000002</v>
      </c>
      <c r="FT169" s="16">
        <v>300</v>
      </c>
      <c r="FU169" s="16">
        <v>228150</v>
      </c>
      <c r="FV169" s="16">
        <v>5185756</v>
      </c>
      <c r="FW169" s="16">
        <v>0</v>
      </c>
      <c r="FX169" s="14">
        <v>14.5</v>
      </c>
      <c r="FY169" s="16">
        <v>7635</v>
      </c>
      <c r="FZ169" s="16">
        <v>110708</v>
      </c>
      <c r="GA169" s="14">
        <v>0</v>
      </c>
      <c r="GB169" s="16">
        <v>7413</v>
      </c>
      <c r="GC169" s="16">
        <v>0</v>
      </c>
      <c r="GD169" s="16">
        <v>110708</v>
      </c>
      <c r="GE169" s="16">
        <v>110708</v>
      </c>
      <c r="GF169" s="16">
        <v>7032244</v>
      </c>
      <c r="GG169" s="16">
        <v>6134318</v>
      </c>
      <c r="GH169" s="16">
        <v>0</v>
      </c>
      <c r="GI169" s="16">
        <v>897926</v>
      </c>
      <c r="GJ169" s="16">
        <v>172940383</v>
      </c>
      <c r="GK169" s="16">
        <v>174124075</v>
      </c>
      <c r="GL169" s="16">
        <v>0</v>
      </c>
      <c r="GM169" s="16">
        <v>174124075</v>
      </c>
      <c r="GN169" s="18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886</v>
      </c>
      <c r="GU169" s="16">
        <v>685</v>
      </c>
      <c r="GV169" s="16">
        <v>201</v>
      </c>
      <c r="GW169" s="15">
        <v>760.49900000000002</v>
      </c>
      <c r="GX169" s="16">
        <v>152860</v>
      </c>
      <c r="GY169" s="15">
        <v>760.49900000000002</v>
      </c>
      <c r="GZ169" s="16">
        <v>10</v>
      </c>
      <c r="HA169" s="16">
        <v>7605</v>
      </c>
      <c r="HB169" s="15">
        <v>760.49900000000002</v>
      </c>
      <c r="HC169" s="16">
        <v>7635</v>
      </c>
      <c r="HD169" s="15">
        <v>0.11600000000000001</v>
      </c>
      <c r="HE169" s="16">
        <v>673802</v>
      </c>
      <c r="HF169" s="16">
        <v>152860</v>
      </c>
      <c r="HG169" s="16">
        <v>7605</v>
      </c>
      <c r="HH169" s="16">
        <v>513337</v>
      </c>
      <c r="HI169" s="16">
        <v>172940383</v>
      </c>
      <c r="HJ169" s="18">
        <v>2.9682900000000001</v>
      </c>
      <c r="HK169" s="18">
        <v>1.9617800000000001</v>
      </c>
      <c r="HL169" s="18">
        <v>1.00651</v>
      </c>
      <c r="HM169" s="16">
        <v>172940383</v>
      </c>
      <c r="HN169" s="16">
        <v>174066</v>
      </c>
      <c r="HO169" s="16">
        <v>7635</v>
      </c>
      <c r="HP169" s="17">
        <v>0</v>
      </c>
      <c r="HQ169" s="16">
        <v>0</v>
      </c>
      <c r="HR169" s="15">
        <v>760.49900000000002</v>
      </c>
      <c r="HS169" s="16">
        <v>0</v>
      </c>
      <c r="HT169" s="16">
        <v>897926</v>
      </c>
      <c r="HU169" s="16">
        <v>0</v>
      </c>
      <c r="HV169" s="16">
        <v>0</v>
      </c>
      <c r="HW169" s="16">
        <v>0</v>
      </c>
      <c r="HX169" s="16">
        <v>33847</v>
      </c>
      <c r="HY169" s="16">
        <v>152860</v>
      </c>
      <c r="HZ169" s="16">
        <v>7605</v>
      </c>
      <c r="IA169" s="16">
        <v>174066</v>
      </c>
      <c r="IB169" s="16">
        <v>0</v>
      </c>
      <c r="IC169" s="16">
        <v>597242</v>
      </c>
      <c r="ID169" s="16">
        <v>5185756</v>
      </c>
      <c r="IE169" s="16">
        <v>0</v>
      </c>
      <c r="IF169" s="16">
        <v>0</v>
      </c>
      <c r="IG169" s="16">
        <v>0</v>
      </c>
      <c r="IH169" s="16">
        <v>0</v>
      </c>
      <c r="II169" s="16">
        <v>33847</v>
      </c>
      <c r="IJ169" s="16">
        <v>152860</v>
      </c>
      <c r="IK169" s="16">
        <v>7605</v>
      </c>
      <c r="IL169" s="16">
        <v>174066</v>
      </c>
      <c r="IM169" s="16">
        <v>0</v>
      </c>
      <c r="IN169" s="16">
        <v>0</v>
      </c>
      <c r="IO169" s="16">
        <v>110708</v>
      </c>
      <c r="IP169" s="16">
        <v>5597148</v>
      </c>
      <c r="IQ169" s="16">
        <v>5115450</v>
      </c>
      <c r="IR169" s="16">
        <v>0</v>
      </c>
      <c r="IS169" s="16">
        <v>5115450</v>
      </c>
      <c r="IT169" s="19">
        <v>0.1</v>
      </c>
      <c r="IU169" s="16">
        <v>511545</v>
      </c>
      <c r="IV169" s="16">
        <v>172940383</v>
      </c>
      <c r="IW169" s="14">
        <v>670</v>
      </c>
      <c r="IX169" s="16">
        <v>258120</v>
      </c>
      <c r="IY169" s="16">
        <v>416026</v>
      </c>
      <c r="IZ169" s="16">
        <v>258120</v>
      </c>
      <c r="JA169" s="17">
        <v>0.25</v>
      </c>
      <c r="JB169" s="19">
        <v>0.40289999999999998</v>
      </c>
      <c r="JC169" s="16">
        <v>511545</v>
      </c>
      <c r="JD169" s="16">
        <v>206101</v>
      </c>
      <c r="JE169" s="17">
        <v>0.04</v>
      </c>
      <c r="JF169" s="16">
        <v>5069560</v>
      </c>
      <c r="JG169" s="16">
        <v>202782</v>
      </c>
      <c r="JH169" s="16">
        <v>511545</v>
      </c>
      <c r="JI169" s="16">
        <v>206101</v>
      </c>
      <c r="JJ169" s="16">
        <v>202782</v>
      </c>
      <c r="JK169" s="16">
        <v>102662</v>
      </c>
      <c r="JL169" s="16">
        <v>206101</v>
      </c>
      <c r="JM169" s="18">
        <v>0</v>
      </c>
      <c r="JN169" s="16">
        <v>0</v>
      </c>
      <c r="JO169" s="16">
        <v>202782</v>
      </c>
      <c r="JP169" s="16">
        <v>102662</v>
      </c>
      <c r="JQ169" s="16">
        <v>305444</v>
      </c>
      <c r="JR169" s="16">
        <v>5115450</v>
      </c>
      <c r="JS169" s="19">
        <v>0</v>
      </c>
      <c r="JT169" s="16">
        <v>0</v>
      </c>
      <c r="JU169" s="17">
        <v>0</v>
      </c>
      <c r="JV169" s="16">
        <v>5069560</v>
      </c>
      <c r="JW169" s="16">
        <v>0</v>
      </c>
      <c r="JX169" s="16">
        <v>0</v>
      </c>
      <c r="JY169" s="16">
        <v>0</v>
      </c>
      <c r="JZ169" s="16">
        <v>0</v>
      </c>
      <c r="KA169" s="16">
        <v>12534</v>
      </c>
      <c r="KB169" s="16">
        <v>12521</v>
      </c>
      <c r="KC169" s="16">
        <v>13</v>
      </c>
      <c r="KD169" s="16">
        <v>597242</v>
      </c>
      <c r="KE169" s="16">
        <v>13</v>
      </c>
      <c r="KF169" s="16">
        <v>597229</v>
      </c>
      <c r="KG169" s="16">
        <v>17</v>
      </c>
      <c r="KH169" s="16">
        <v>13</v>
      </c>
      <c r="KI169" s="16">
        <v>30</v>
      </c>
      <c r="KJ169" s="16">
        <v>933878</v>
      </c>
      <c r="KK169" s="16">
        <v>597229</v>
      </c>
      <c r="KL169" s="18">
        <v>1531107</v>
      </c>
      <c r="KM169" s="16">
        <v>102662</v>
      </c>
      <c r="KN169" s="16">
        <v>0</v>
      </c>
      <c r="KO169" s="16">
        <v>0</v>
      </c>
      <c r="KP169" s="16">
        <v>0</v>
      </c>
      <c r="KQ169" s="16">
        <v>1633769</v>
      </c>
      <c r="KR169" s="16">
        <v>200000</v>
      </c>
      <c r="KS169" s="16">
        <v>0</v>
      </c>
      <c r="KT169" s="16">
        <v>0</v>
      </c>
      <c r="KU169" s="16">
        <v>1833769</v>
      </c>
      <c r="KV169" s="16">
        <v>102662</v>
      </c>
      <c r="KW169" s="16">
        <v>1731107</v>
      </c>
      <c r="KX169" s="16">
        <v>172940383</v>
      </c>
      <c r="KY169" s="16">
        <v>10.00985</v>
      </c>
      <c r="KZ169" s="16">
        <v>102662</v>
      </c>
      <c r="LA169" s="16">
        <v>179616088</v>
      </c>
      <c r="LB169" s="16">
        <v>0.57155999999999996</v>
      </c>
      <c r="LC169" s="16">
        <v>10.00985</v>
      </c>
      <c r="LD169" s="16">
        <v>10.58141</v>
      </c>
      <c r="LE169" s="16">
        <v>245808</v>
      </c>
      <c r="LF169" s="16">
        <v>0</v>
      </c>
      <c r="LG169" s="16">
        <v>41567</v>
      </c>
      <c r="LH169" s="16">
        <v>45661</v>
      </c>
      <c r="LI169" s="16">
        <v>0</v>
      </c>
      <c r="LJ169" s="16">
        <v>20932</v>
      </c>
      <c r="LK169" s="16">
        <v>2625</v>
      </c>
      <c r="LL169" s="16">
        <v>33847</v>
      </c>
      <c r="LM169" s="16">
        <v>322746</v>
      </c>
      <c r="LN169" s="16">
        <v>5597148</v>
      </c>
      <c r="LO169" s="18">
        <v>322746</v>
      </c>
      <c r="LP169" s="16">
        <v>5274402</v>
      </c>
      <c r="LQ169" s="16">
        <v>7032244</v>
      </c>
      <c r="LR169" s="18">
        <v>0</v>
      </c>
      <c r="LS169" s="18">
        <v>0</v>
      </c>
      <c r="LT169" s="18">
        <v>305444</v>
      </c>
      <c r="LU169" s="16">
        <v>0</v>
      </c>
      <c r="LV169" s="16">
        <v>110708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1633769</v>
      </c>
      <c r="MC169" s="16">
        <v>110708</v>
      </c>
      <c r="MD169" s="16">
        <v>0</v>
      </c>
      <c r="ME169" s="16">
        <v>202782</v>
      </c>
      <c r="MF169" s="16">
        <v>0</v>
      </c>
      <c r="MG169" s="16">
        <v>14667</v>
      </c>
      <c r="MH169" s="16">
        <v>30</v>
      </c>
      <c r="MI169" s="16">
        <v>0</v>
      </c>
      <c r="MJ169" s="16">
        <v>1961956</v>
      </c>
      <c r="MK169" s="16">
        <v>179616088</v>
      </c>
      <c r="ML169" s="16">
        <v>1</v>
      </c>
      <c r="MM169" s="16">
        <v>179616</v>
      </c>
      <c r="MN169" s="16">
        <v>0</v>
      </c>
      <c r="MO169" s="16">
        <v>5069560</v>
      </c>
      <c r="MP169" s="16">
        <v>0</v>
      </c>
      <c r="MQ169" s="16">
        <v>179616</v>
      </c>
      <c r="MR169" s="16">
        <v>0</v>
      </c>
      <c r="MS169" s="16">
        <v>179616</v>
      </c>
      <c r="MT169" s="17">
        <v>0.04</v>
      </c>
      <c r="MU169" s="17">
        <v>0</v>
      </c>
      <c r="MV169" s="17">
        <v>0</v>
      </c>
      <c r="MW169" s="17">
        <v>0</v>
      </c>
      <c r="MX169" s="17">
        <v>0</v>
      </c>
      <c r="MY169" s="17">
        <v>0.04</v>
      </c>
      <c r="MZ169" s="16">
        <v>202782</v>
      </c>
      <c r="NA169" s="16">
        <v>0</v>
      </c>
      <c r="NB169" s="18">
        <v>0</v>
      </c>
      <c r="NC169" s="16">
        <v>0</v>
      </c>
      <c r="ND169" s="17">
        <v>202782</v>
      </c>
      <c r="NE169" s="16">
        <v>385000</v>
      </c>
      <c r="NF169" s="16">
        <v>0</v>
      </c>
      <c r="NG169" s="16">
        <v>59273</v>
      </c>
      <c r="NH169" s="16">
        <v>0</v>
      </c>
      <c r="NI169" s="16">
        <v>0</v>
      </c>
      <c r="NJ169" s="17">
        <v>0</v>
      </c>
      <c r="NK169" s="17">
        <v>484200</v>
      </c>
    </row>
    <row r="170" spans="1:375" x14ac:dyDescent="0.55000000000000004">
      <c r="A170" s="13" t="s">
        <v>1188</v>
      </c>
      <c r="B170" s="13" t="s">
        <v>1179</v>
      </c>
      <c r="C170" s="13" t="s">
        <v>331</v>
      </c>
      <c r="D170" s="13" t="s">
        <v>1280</v>
      </c>
      <c r="E170" s="14">
        <v>655.6</v>
      </c>
      <c r="F170" s="15">
        <v>-3.056</v>
      </c>
      <c r="G170" s="16">
        <v>7438</v>
      </c>
      <c r="H170" s="16">
        <v>-22731</v>
      </c>
      <c r="I170" s="16">
        <v>6553</v>
      </c>
      <c r="J170" s="15">
        <v>-3.056</v>
      </c>
      <c r="K170" s="16">
        <v>-20026</v>
      </c>
      <c r="L170" s="16">
        <v>7438</v>
      </c>
      <c r="M170" s="16">
        <v>222</v>
      </c>
      <c r="N170" s="16">
        <v>7660</v>
      </c>
      <c r="O170" s="17">
        <v>667.99</v>
      </c>
      <c r="P170" s="17">
        <v>59.65</v>
      </c>
      <c r="Q170" s="14">
        <v>655.6</v>
      </c>
      <c r="R170" s="17">
        <v>715.25</v>
      </c>
      <c r="S170" s="17">
        <v>0</v>
      </c>
      <c r="T170" s="17">
        <v>715.25</v>
      </c>
      <c r="U170" s="15">
        <v>12.26</v>
      </c>
      <c r="V170" s="15">
        <v>2.4630000000000001</v>
      </c>
      <c r="W170" s="15">
        <f>Data_AidAndLevy4[[#This Row],[L310]]*Data_AidAndLevy4[[#This Row],[L203]]</f>
        <v>18866.580000000002</v>
      </c>
      <c r="X170" s="17">
        <v>0.21</v>
      </c>
      <c r="Y170" s="17">
        <f>Data_AidAndLevy4[[#This Row],[L311]]*Data_AidAndLevy4[[#This Row],[L203]]</f>
        <v>1608.6</v>
      </c>
      <c r="Z170" s="15">
        <v>0</v>
      </c>
      <c r="AA170" s="15">
        <v>14.933</v>
      </c>
      <c r="AB170" s="17">
        <v>715.25</v>
      </c>
      <c r="AC170" s="15">
        <v>730.18299999999999</v>
      </c>
      <c r="AD170" s="17">
        <v>59.65</v>
      </c>
      <c r="AE170" s="15">
        <v>670.53300000000002</v>
      </c>
      <c r="AF170" s="16">
        <v>7660</v>
      </c>
      <c r="AG170" s="14">
        <v>655.6</v>
      </c>
      <c r="AH170" s="16">
        <v>5021896</v>
      </c>
      <c r="AI170" s="16">
        <v>4837675</v>
      </c>
      <c r="AJ170" s="17">
        <v>1.01</v>
      </c>
      <c r="AK170" s="16">
        <v>4886052</v>
      </c>
      <c r="AL170" s="16">
        <v>5021896</v>
      </c>
      <c r="AM170" s="16">
        <v>0</v>
      </c>
      <c r="AN170" s="16">
        <v>7660</v>
      </c>
      <c r="AO170" s="15">
        <v>14.933</v>
      </c>
      <c r="AP170" s="16">
        <v>114387</v>
      </c>
      <c r="AQ170" s="16">
        <v>7660</v>
      </c>
      <c r="AR170" s="17">
        <v>59.65</v>
      </c>
      <c r="AS170" s="16">
        <v>456919</v>
      </c>
      <c r="AT170" s="17">
        <v>687.06</v>
      </c>
      <c r="AU170" s="14">
        <v>655.6</v>
      </c>
      <c r="AV170" s="16">
        <v>450437</v>
      </c>
      <c r="AW170" s="16">
        <v>434461</v>
      </c>
      <c r="AX170" s="16">
        <v>450437</v>
      </c>
      <c r="AY170" s="16">
        <v>0</v>
      </c>
      <c r="AZ170" s="16">
        <v>450437</v>
      </c>
      <c r="BA170" s="16">
        <v>450437</v>
      </c>
      <c r="BB170" s="17">
        <v>74.900000000000006</v>
      </c>
      <c r="BC170" s="14">
        <v>655.6</v>
      </c>
      <c r="BD170" s="16">
        <v>49104</v>
      </c>
      <c r="BE170" s="16">
        <v>47310</v>
      </c>
      <c r="BF170" s="16">
        <v>49104</v>
      </c>
      <c r="BG170" s="16">
        <v>0</v>
      </c>
      <c r="BH170" s="16">
        <v>49104</v>
      </c>
      <c r="BI170" s="16">
        <v>49104</v>
      </c>
      <c r="BJ170" s="17">
        <v>62.69</v>
      </c>
      <c r="BK170" s="14">
        <v>655.6</v>
      </c>
      <c r="BL170" s="16">
        <v>41100</v>
      </c>
      <c r="BM170" s="16">
        <v>39245</v>
      </c>
      <c r="BN170" s="16">
        <v>41100</v>
      </c>
      <c r="BO170" s="16">
        <v>0</v>
      </c>
      <c r="BP170" s="16">
        <v>41100</v>
      </c>
      <c r="BQ170" s="16">
        <v>41100</v>
      </c>
      <c r="BR170" s="17">
        <v>368.53</v>
      </c>
      <c r="BS170" s="14">
        <v>655.6</v>
      </c>
      <c r="BT170" s="16">
        <v>241608</v>
      </c>
      <c r="BU170" s="16">
        <v>232713</v>
      </c>
      <c r="BV170" s="16">
        <v>241608</v>
      </c>
      <c r="BW170" s="16">
        <v>0</v>
      </c>
      <c r="BX170" s="16">
        <v>241608</v>
      </c>
      <c r="BY170" s="16">
        <v>241608</v>
      </c>
      <c r="BZ170" s="17">
        <v>343.89</v>
      </c>
      <c r="CA170" s="17">
        <v>715.25</v>
      </c>
      <c r="CB170" s="16">
        <v>245967</v>
      </c>
      <c r="CC170" s="16">
        <v>237866</v>
      </c>
      <c r="CD170" s="16">
        <v>0</v>
      </c>
      <c r="CE170" s="16">
        <v>237866</v>
      </c>
      <c r="CF170" s="16">
        <v>245967</v>
      </c>
      <c r="CG170" s="16">
        <v>0</v>
      </c>
      <c r="CH170" s="14">
        <v>655.6</v>
      </c>
      <c r="CI170" s="16">
        <v>81</v>
      </c>
      <c r="CJ170" s="14">
        <v>0</v>
      </c>
      <c r="CK170" s="16">
        <v>737</v>
      </c>
      <c r="CL170" s="17">
        <v>62.52</v>
      </c>
      <c r="CM170" s="16">
        <v>46077</v>
      </c>
      <c r="CN170" s="16">
        <v>737</v>
      </c>
      <c r="CO170" s="17">
        <v>70.03</v>
      </c>
      <c r="CP170" s="16">
        <v>51612</v>
      </c>
      <c r="CQ170" s="17">
        <v>0</v>
      </c>
      <c r="CR170" s="17">
        <v>343.89</v>
      </c>
      <c r="CS170" s="16">
        <v>0</v>
      </c>
      <c r="CT170" s="17">
        <v>36.43</v>
      </c>
      <c r="CU170" s="17">
        <v>715.25</v>
      </c>
      <c r="CV170" s="16">
        <v>26057</v>
      </c>
      <c r="CW170" s="16">
        <v>25219</v>
      </c>
      <c r="CX170" s="16">
        <v>26057</v>
      </c>
      <c r="CY170" s="16">
        <v>0</v>
      </c>
      <c r="CZ170" s="16">
        <v>26057</v>
      </c>
      <c r="DA170" s="16">
        <v>26057</v>
      </c>
      <c r="DB170" s="17">
        <v>4.33</v>
      </c>
      <c r="DC170" s="17">
        <v>715.25</v>
      </c>
      <c r="DD170" s="16">
        <v>3097</v>
      </c>
      <c r="DE170" s="16">
        <v>2997</v>
      </c>
      <c r="DF170" s="16">
        <v>3097</v>
      </c>
      <c r="DG170" s="16">
        <v>0</v>
      </c>
      <c r="DH170" s="16">
        <v>3097</v>
      </c>
      <c r="DI170" s="16">
        <v>3097</v>
      </c>
      <c r="DJ170" s="16">
        <v>5021896</v>
      </c>
      <c r="DK170" s="16">
        <v>0</v>
      </c>
      <c r="DL170" s="16">
        <v>114387</v>
      </c>
      <c r="DM170" s="16">
        <v>456919</v>
      </c>
      <c r="DN170" s="16">
        <v>450437</v>
      </c>
      <c r="DO170" s="16">
        <v>49104</v>
      </c>
      <c r="DP170" s="16">
        <v>41100</v>
      </c>
      <c r="DQ170" s="16">
        <v>241608</v>
      </c>
      <c r="DR170" s="16">
        <v>245967</v>
      </c>
      <c r="DS170" s="16">
        <v>0</v>
      </c>
      <c r="DT170" s="16">
        <v>46077</v>
      </c>
      <c r="DU170" s="16">
        <v>51612</v>
      </c>
      <c r="DV170" s="16">
        <v>0</v>
      </c>
      <c r="DW170" s="16">
        <v>26057</v>
      </c>
      <c r="DX170" s="16">
        <v>3097</v>
      </c>
      <c r="DY170" s="16">
        <v>49883</v>
      </c>
      <c r="DZ170" s="16">
        <v>243818</v>
      </c>
      <c r="EA170" s="16">
        <v>-22731</v>
      </c>
      <c r="EB170" s="16">
        <v>6919465</v>
      </c>
      <c r="EC170" s="16">
        <v>433185096</v>
      </c>
      <c r="ED170" s="18">
        <v>5.4</v>
      </c>
      <c r="EE170" s="16">
        <v>2339200</v>
      </c>
      <c r="EF170" s="16">
        <v>116285</v>
      </c>
      <c r="EG170" s="16">
        <v>118338</v>
      </c>
      <c r="EH170" s="16">
        <v>-2053</v>
      </c>
      <c r="EI170" s="16">
        <v>2339200</v>
      </c>
      <c r="EJ170" s="16">
        <v>2337147</v>
      </c>
      <c r="EK170" s="16">
        <v>135873862</v>
      </c>
      <c r="EL170" s="16">
        <v>132153541</v>
      </c>
      <c r="EM170" s="16">
        <v>3720321</v>
      </c>
      <c r="EN170" s="18">
        <v>5.4</v>
      </c>
      <c r="EO170" s="16">
        <v>20090</v>
      </c>
      <c r="EP170" s="16">
        <v>0</v>
      </c>
      <c r="EQ170" s="16">
        <v>0</v>
      </c>
      <c r="ER170" s="16">
        <v>0</v>
      </c>
      <c r="ES170" s="16">
        <v>20090</v>
      </c>
      <c r="ET170" s="16">
        <v>20090</v>
      </c>
      <c r="EU170" s="16">
        <v>2337147</v>
      </c>
      <c r="EV170" s="16">
        <v>2357237</v>
      </c>
      <c r="EW170" s="16">
        <v>6749</v>
      </c>
      <c r="EX170" s="15">
        <v>670.53300000000002</v>
      </c>
      <c r="EY170" s="16">
        <v>4525427</v>
      </c>
      <c r="EZ170" s="16">
        <v>6749</v>
      </c>
      <c r="FA170" s="17">
        <v>59.65</v>
      </c>
      <c r="FB170" s="16">
        <v>402578</v>
      </c>
      <c r="FC170" s="16">
        <v>264</v>
      </c>
      <c r="FD170" s="17">
        <v>715.25</v>
      </c>
      <c r="FE170" s="16">
        <v>188826</v>
      </c>
      <c r="FF170" s="16">
        <v>26057</v>
      </c>
      <c r="FG170" s="16">
        <v>3097</v>
      </c>
      <c r="FH170" s="16">
        <v>217980</v>
      </c>
      <c r="FI170" s="16">
        <v>4525427</v>
      </c>
      <c r="FJ170" s="16">
        <v>402578</v>
      </c>
      <c r="FK170" s="16">
        <v>-20026</v>
      </c>
      <c r="FL170" s="16">
        <v>450437</v>
      </c>
      <c r="FM170" s="16">
        <v>49104</v>
      </c>
      <c r="FN170" s="16">
        <v>41100</v>
      </c>
      <c r="FO170" s="16">
        <v>241608</v>
      </c>
      <c r="FP170" s="16">
        <v>5908208</v>
      </c>
      <c r="FQ170" s="16">
        <v>2357237</v>
      </c>
      <c r="FR170" s="16">
        <v>3550971</v>
      </c>
      <c r="FS170" s="15">
        <v>730.18299999999999</v>
      </c>
      <c r="FT170" s="16">
        <v>300</v>
      </c>
      <c r="FU170" s="16">
        <v>219055</v>
      </c>
      <c r="FV170" s="16">
        <v>3550971</v>
      </c>
      <c r="FW170" s="16">
        <v>0</v>
      </c>
      <c r="FX170" s="14">
        <v>17</v>
      </c>
      <c r="FY170" s="16">
        <v>7635</v>
      </c>
      <c r="FZ170" s="16">
        <v>129795</v>
      </c>
      <c r="GA170" s="14">
        <v>0</v>
      </c>
      <c r="GB170" s="16">
        <v>7413</v>
      </c>
      <c r="GC170" s="16">
        <v>0</v>
      </c>
      <c r="GD170" s="16">
        <v>129795</v>
      </c>
      <c r="GE170" s="16">
        <v>129795</v>
      </c>
      <c r="GF170" s="16">
        <v>6919465</v>
      </c>
      <c r="GG170" s="16">
        <v>5908208</v>
      </c>
      <c r="GH170" s="16">
        <v>0</v>
      </c>
      <c r="GI170" s="16">
        <v>1011257</v>
      </c>
      <c r="GJ170" s="16">
        <v>433185096</v>
      </c>
      <c r="GK170" s="16">
        <v>426740145</v>
      </c>
      <c r="GL170" s="16">
        <v>6444951</v>
      </c>
      <c r="GM170" s="16">
        <v>426740145</v>
      </c>
      <c r="GN170" s="18">
        <v>1.5100000000000001E-2</v>
      </c>
      <c r="GO170" s="16">
        <v>15402</v>
      </c>
      <c r="GP170" s="16">
        <v>233</v>
      </c>
      <c r="GQ170" s="16">
        <v>15402</v>
      </c>
      <c r="GR170" s="16">
        <v>233</v>
      </c>
      <c r="GS170" s="16">
        <v>15169</v>
      </c>
      <c r="GT170" s="16">
        <v>886</v>
      </c>
      <c r="GU170" s="16">
        <v>685</v>
      </c>
      <c r="GV170" s="16">
        <v>201</v>
      </c>
      <c r="GW170" s="15">
        <v>730.18299999999999</v>
      </c>
      <c r="GX170" s="16">
        <v>146767</v>
      </c>
      <c r="GY170" s="15">
        <v>730.18299999999999</v>
      </c>
      <c r="GZ170" s="16">
        <v>10</v>
      </c>
      <c r="HA170" s="16">
        <v>7302</v>
      </c>
      <c r="HB170" s="15">
        <v>730.18299999999999</v>
      </c>
      <c r="HC170" s="16">
        <v>7635</v>
      </c>
      <c r="HD170" s="15">
        <v>0.11600000000000001</v>
      </c>
      <c r="HE170" s="16">
        <v>646942</v>
      </c>
      <c r="HF170" s="16">
        <v>146767</v>
      </c>
      <c r="HG170" s="16">
        <v>7302</v>
      </c>
      <c r="HH170" s="16">
        <v>492873</v>
      </c>
      <c r="HI170" s="16">
        <v>433185096</v>
      </c>
      <c r="HJ170" s="18">
        <v>1.1377900000000001</v>
      </c>
      <c r="HK170" s="18">
        <v>1.9617800000000001</v>
      </c>
      <c r="HL170" s="18">
        <v>0</v>
      </c>
      <c r="HM170" s="16">
        <v>433185096</v>
      </c>
      <c r="HN170" s="16">
        <v>0</v>
      </c>
      <c r="HO170" s="16">
        <v>7635</v>
      </c>
      <c r="HP170" s="17">
        <v>0</v>
      </c>
      <c r="HQ170" s="16">
        <v>0</v>
      </c>
      <c r="HR170" s="15">
        <v>730.18299999999999</v>
      </c>
      <c r="HS170" s="16">
        <v>0</v>
      </c>
      <c r="HT170" s="16">
        <v>1011257</v>
      </c>
      <c r="HU170" s="16">
        <v>15169</v>
      </c>
      <c r="HV170" s="16">
        <v>0</v>
      </c>
      <c r="HW170" s="16">
        <v>0</v>
      </c>
      <c r="HX170" s="16">
        <v>49883</v>
      </c>
      <c r="HY170" s="16">
        <v>146767</v>
      </c>
      <c r="HZ170" s="16">
        <v>7302</v>
      </c>
      <c r="IA170" s="16">
        <v>0</v>
      </c>
      <c r="IB170" s="16">
        <v>0</v>
      </c>
      <c r="IC170" s="16">
        <v>891902</v>
      </c>
      <c r="ID170" s="16">
        <v>3550971</v>
      </c>
      <c r="IE170" s="16">
        <v>0</v>
      </c>
      <c r="IF170" s="16">
        <v>15169</v>
      </c>
      <c r="IG170" s="16">
        <v>0</v>
      </c>
      <c r="IH170" s="16">
        <v>0</v>
      </c>
      <c r="II170" s="16">
        <v>49883</v>
      </c>
      <c r="IJ170" s="16">
        <v>146767</v>
      </c>
      <c r="IK170" s="16">
        <v>7302</v>
      </c>
      <c r="IL170" s="16">
        <v>0</v>
      </c>
      <c r="IM170" s="16">
        <v>0</v>
      </c>
      <c r="IN170" s="16">
        <v>0</v>
      </c>
      <c r="IO170" s="16">
        <v>129795</v>
      </c>
      <c r="IP170" s="16">
        <v>3800121</v>
      </c>
      <c r="IQ170" s="16">
        <v>5021896</v>
      </c>
      <c r="IR170" s="16">
        <v>0</v>
      </c>
      <c r="IS170" s="16">
        <v>5021896</v>
      </c>
      <c r="IT170" s="19">
        <v>0.1</v>
      </c>
      <c r="IU170" s="16">
        <v>502190</v>
      </c>
      <c r="IV170" s="16">
        <v>433185096</v>
      </c>
      <c r="IW170" s="14">
        <v>655.6</v>
      </c>
      <c r="IX170" s="16">
        <v>660746</v>
      </c>
      <c r="IY170" s="16">
        <v>416026</v>
      </c>
      <c r="IZ170" s="16">
        <v>660746</v>
      </c>
      <c r="JA170" s="17">
        <v>0.25</v>
      </c>
      <c r="JB170" s="19">
        <v>0.15740000000000001</v>
      </c>
      <c r="JC170" s="16">
        <v>502190</v>
      </c>
      <c r="JD170" s="16">
        <v>79045</v>
      </c>
      <c r="JE170" s="17">
        <v>0.06</v>
      </c>
      <c r="JF170" s="16">
        <v>6005773</v>
      </c>
      <c r="JG170" s="16">
        <v>360346</v>
      </c>
      <c r="JH170" s="16">
        <v>502190</v>
      </c>
      <c r="JI170" s="16">
        <v>79045</v>
      </c>
      <c r="JJ170" s="16">
        <v>360346</v>
      </c>
      <c r="JK170" s="16">
        <v>62799</v>
      </c>
      <c r="JL170" s="16">
        <v>79045</v>
      </c>
      <c r="JM170" s="18">
        <v>0</v>
      </c>
      <c r="JN170" s="16">
        <v>0</v>
      </c>
      <c r="JO170" s="16">
        <v>360346</v>
      </c>
      <c r="JP170" s="16">
        <v>62799</v>
      </c>
      <c r="JQ170" s="16">
        <v>423145</v>
      </c>
      <c r="JR170" s="16">
        <v>5021896</v>
      </c>
      <c r="JS170" s="19">
        <v>0</v>
      </c>
      <c r="JT170" s="16">
        <v>0</v>
      </c>
      <c r="JU170" s="17">
        <v>0</v>
      </c>
      <c r="JV170" s="16">
        <v>6005773</v>
      </c>
      <c r="JW170" s="16">
        <v>0</v>
      </c>
      <c r="JX170" s="16">
        <v>0</v>
      </c>
      <c r="JY170" s="16">
        <v>0</v>
      </c>
      <c r="JZ170" s="16">
        <v>0</v>
      </c>
      <c r="KA170" s="16">
        <v>44739</v>
      </c>
      <c r="KB170" s="16">
        <v>45529</v>
      </c>
      <c r="KC170" s="16">
        <v>-790</v>
      </c>
      <c r="KD170" s="16">
        <v>891902</v>
      </c>
      <c r="KE170" s="16">
        <v>-790</v>
      </c>
      <c r="KF170" s="16">
        <v>892692</v>
      </c>
      <c r="KG170" s="16">
        <v>-2053</v>
      </c>
      <c r="KH170" s="16">
        <v>-790</v>
      </c>
      <c r="KI170" s="16">
        <v>-2843</v>
      </c>
      <c r="KJ170" s="16">
        <v>2339200</v>
      </c>
      <c r="KK170" s="16">
        <v>892692</v>
      </c>
      <c r="KL170" s="18">
        <v>3231892</v>
      </c>
      <c r="KM170" s="16">
        <v>62799</v>
      </c>
      <c r="KN170" s="16">
        <v>0</v>
      </c>
      <c r="KO170" s="16">
        <v>0</v>
      </c>
      <c r="KP170" s="16">
        <v>0</v>
      </c>
      <c r="KQ170" s="16">
        <v>3294691</v>
      </c>
      <c r="KR170" s="16">
        <v>0</v>
      </c>
      <c r="KS170" s="16">
        <v>0</v>
      </c>
      <c r="KT170" s="16">
        <v>0</v>
      </c>
      <c r="KU170" s="16">
        <v>3294691</v>
      </c>
      <c r="KV170" s="16">
        <v>62799</v>
      </c>
      <c r="KW170" s="16">
        <v>3231892</v>
      </c>
      <c r="KX170" s="16">
        <v>433185096</v>
      </c>
      <c r="KY170" s="16">
        <v>7.4607599999999996</v>
      </c>
      <c r="KZ170" s="16">
        <v>62799</v>
      </c>
      <c r="LA170" s="16">
        <v>486185240</v>
      </c>
      <c r="LB170" s="16">
        <v>0.12917000000000001</v>
      </c>
      <c r="LC170" s="16">
        <v>7.4607599999999996</v>
      </c>
      <c r="LD170" s="16">
        <v>7.5899299999999998</v>
      </c>
      <c r="LE170" s="16">
        <v>245967</v>
      </c>
      <c r="LF170" s="16">
        <v>0</v>
      </c>
      <c r="LG170" s="16">
        <v>46077</v>
      </c>
      <c r="LH170" s="16">
        <v>51612</v>
      </c>
      <c r="LI170" s="16">
        <v>0</v>
      </c>
      <c r="LJ170" s="16">
        <v>26057</v>
      </c>
      <c r="LK170" s="16">
        <v>3097</v>
      </c>
      <c r="LL170" s="16">
        <v>49883</v>
      </c>
      <c r="LM170" s="16">
        <v>322927</v>
      </c>
      <c r="LN170" s="16">
        <v>3800121</v>
      </c>
      <c r="LO170" s="18">
        <v>322927</v>
      </c>
      <c r="LP170" s="16">
        <v>3477194</v>
      </c>
      <c r="LQ170" s="16">
        <v>6919465</v>
      </c>
      <c r="LR170" s="18">
        <v>0</v>
      </c>
      <c r="LS170" s="18">
        <v>0</v>
      </c>
      <c r="LT170" s="18">
        <v>423145</v>
      </c>
      <c r="LU170" s="16">
        <v>0</v>
      </c>
      <c r="LV170" s="16">
        <v>129795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3294691</v>
      </c>
      <c r="MC170" s="16">
        <v>129795</v>
      </c>
      <c r="MD170" s="16">
        <v>0</v>
      </c>
      <c r="ME170" s="16">
        <v>360346</v>
      </c>
      <c r="MF170" s="16">
        <v>0</v>
      </c>
      <c r="MG170" s="16">
        <v>20090</v>
      </c>
      <c r="MH170" s="16">
        <v>-2843</v>
      </c>
      <c r="MI170" s="16">
        <v>0</v>
      </c>
      <c r="MJ170" s="16">
        <v>3802079</v>
      </c>
      <c r="MK170" s="16">
        <v>486185240</v>
      </c>
      <c r="ML170" s="16">
        <v>1.34</v>
      </c>
      <c r="MM170" s="16">
        <v>651488</v>
      </c>
      <c r="MN170" s="16">
        <v>0</v>
      </c>
      <c r="MO170" s="16">
        <v>6005773</v>
      </c>
      <c r="MP170" s="16">
        <v>0</v>
      </c>
      <c r="MQ170" s="16">
        <v>651488</v>
      </c>
      <c r="MR170" s="16">
        <v>0</v>
      </c>
      <c r="MS170" s="16">
        <v>651488</v>
      </c>
      <c r="MT170" s="17">
        <v>0.06</v>
      </c>
      <c r="MU170" s="17">
        <v>0</v>
      </c>
      <c r="MV170" s="17">
        <v>0</v>
      </c>
      <c r="MW170" s="17">
        <v>0</v>
      </c>
      <c r="MX170" s="17">
        <v>0</v>
      </c>
      <c r="MY170" s="17">
        <v>0.06</v>
      </c>
      <c r="MZ170" s="16">
        <v>360346</v>
      </c>
      <c r="NA170" s="16">
        <v>0</v>
      </c>
      <c r="NB170" s="18">
        <v>0</v>
      </c>
      <c r="NC170" s="16">
        <v>0</v>
      </c>
      <c r="ND170" s="17">
        <v>360346</v>
      </c>
      <c r="NE170" s="16">
        <v>370000</v>
      </c>
      <c r="NF170" s="16">
        <v>0</v>
      </c>
      <c r="NG170" s="16">
        <v>160441</v>
      </c>
      <c r="NH170" s="16">
        <v>0</v>
      </c>
      <c r="NI170" s="16">
        <v>0</v>
      </c>
      <c r="NJ170" s="17">
        <v>0</v>
      </c>
      <c r="NK170" s="17">
        <v>0</v>
      </c>
    </row>
    <row r="171" spans="1:375" x14ac:dyDescent="0.55000000000000004">
      <c r="A171" s="13" t="s">
        <v>1185</v>
      </c>
      <c r="B171" s="13" t="s">
        <v>1281</v>
      </c>
      <c r="C171" s="13" t="s">
        <v>332</v>
      </c>
      <c r="D171" s="13" t="s">
        <v>333</v>
      </c>
      <c r="E171" s="14">
        <v>593.79999999999995</v>
      </c>
      <c r="F171" s="15">
        <v>0</v>
      </c>
      <c r="G171" s="16">
        <v>7485</v>
      </c>
      <c r="H171" s="16">
        <v>0</v>
      </c>
      <c r="I171" s="16">
        <v>6553</v>
      </c>
      <c r="J171" s="15">
        <v>0</v>
      </c>
      <c r="K171" s="16">
        <v>0</v>
      </c>
      <c r="L171" s="16">
        <v>7485</v>
      </c>
      <c r="M171" s="16">
        <v>222</v>
      </c>
      <c r="N171" s="16">
        <v>7707</v>
      </c>
      <c r="O171" s="17">
        <v>646.87</v>
      </c>
      <c r="P171" s="17">
        <v>79.41</v>
      </c>
      <c r="Q171" s="14">
        <v>593.79999999999995</v>
      </c>
      <c r="R171" s="17">
        <v>673.21</v>
      </c>
      <c r="S171" s="17">
        <v>1.3</v>
      </c>
      <c r="T171" s="17">
        <v>674.51</v>
      </c>
      <c r="U171" s="15">
        <v>22.23</v>
      </c>
      <c r="V171" s="15">
        <v>3.4</v>
      </c>
      <c r="W171" s="15">
        <f>Data_AidAndLevy4[[#This Row],[L310]]*Data_AidAndLevy4[[#This Row],[L203]]</f>
        <v>26203.8</v>
      </c>
      <c r="X171" s="17">
        <v>0</v>
      </c>
      <c r="Y171" s="17">
        <f>Data_AidAndLevy4[[#This Row],[L311]]*Data_AidAndLevy4[[#This Row],[L203]]</f>
        <v>0</v>
      </c>
      <c r="Z171" s="15">
        <v>0</v>
      </c>
      <c r="AA171" s="15">
        <v>25.63</v>
      </c>
      <c r="AB171" s="17">
        <v>673.21</v>
      </c>
      <c r="AC171" s="15">
        <v>698.84</v>
      </c>
      <c r="AD171" s="17">
        <v>79.41</v>
      </c>
      <c r="AE171" s="15">
        <v>619.42999999999995</v>
      </c>
      <c r="AF171" s="16">
        <v>7707</v>
      </c>
      <c r="AG171" s="14">
        <v>593.79999999999995</v>
      </c>
      <c r="AH171" s="16">
        <v>4576417</v>
      </c>
      <c r="AI171" s="16">
        <v>4578575</v>
      </c>
      <c r="AJ171" s="17">
        <v>1.01</v>
      </c>
      <c r="AK171" s="16">
        <v>4624361</v>
      </c>
      <c r="AL171" s="16">
        <v>4576417</v>
      </c>
      <c r="AM171" s="16">
        <v>47944</v>
      </c>
      <c r="AN171" s="16">
        <v>7707</v>
      </c>
      <c r="AO171" s="15">
        <v>25.63</v>
      </c>
      <c r="AP171" s="16">
        <v>197530</v>
      </c>
      <c r="AQ171" s="16">
        <v>7707</v>
      </c>
      <c r="AR171" s="17">
        <v>79.41</v>
      </c>
      <c r="AS171" s="16">
        <v>612013</v>
      </c>
      <c r="AT171" s="17">
        <v>665.94</v>
      </c>
      <c r="AU171" s="14">
        <v>593.79999999999995</v>
      </c>
      <c r="AV171" s="16">
        <v>395435</v>
      </c>
      <c r="AW171" s="16">
        <v>395690</v>
      </c>
      <c r="AX171" s="16">
        <v>395435</v>
      </c>
      <c r="AY171" s="16">
        <v>255</v>
      </c>
      <c r="AZ171" s="16">
        <v>395435</v>
      </c>
      <c r="BA171" s="16">
        <v>395690</v>
      </c>
      <c r="BB171" s="17">
        <v>70.41</v>
      </c>
      <c r="BC171" s="14">
        <v>593.79999999999995</v>
      </c>
      <c r="BD171" s="16">
        <v>41809</v>
      </c>
      <c r="BE171" s="16">
        <v>41749</v>
      </c>
      <c r="BF171" s="16">
        <v>41809</v>
      </c>
      <c r="BG171" s="16">
        <v>0</v>
      </c>
      <c r="BH171" s="16">
        <v>41809</v>
      </c>
      <c r="BI171" s="16">
        <v>41809</v>
      </c>
      <c r="BJ171" s="17">
        <v>68.13</v>
      </c>
      <c r="BK171" s="14">
        <v>593.79999999999995</v>
      </c>
      <c r="BL171" s="16">
        <v>40456</v>
      </c>
      <c r="BM171" s="16">
        <v>40238</v>
      </c>
      <c r="BN171" s="16">
        <v>40456</v>
      </c>
      <c r="BO171" s="16">
        <v>0</v>
      </c>
      <c r="BP171" s="16">
        <v>40456</v>
      </c>
      <c r="BQ171" s="16">
        <v>40456</v>
      </c>
      <c r="BR171" s="17">
        <v>368.53</v>
      </c>
      <c r="BS171" s="14">
        <v>593.79999999999995</v>
      </c>
      <c r="BT171" s="16">
        <v>218833</v>
      </c>
      <c r="BU171" s="16">
        <v>218866</v>
      </c>
      <c r="BV171" s="16">
        <v>218833</v>
      </c>
      <c r="BW171" s="16">
        <v>33</v>
      </c>
      <c r="BX171" s="16">
        <v>218833</v>
      </c>
      <c r="BY171" s="16">
        <v>218866</v>
      </c>
      <c r="BZ171" s="17">
        <v>340.52</v>
      </c>
      <c r="CA171" s="17">
        <v>673.21</v>
      </c>
      <c r="CB171" s="16">
        <v>229241</v>
      </c>
      <c r="CC171" s="16">
        <v>229304</v>
      </c>
      <c r="CD171" s="16">
        <v>6073</v>
      </c>
      <c r="CE171" s="16">
        <v>235377</v>
      </c>
      <c r="CF171" s="16">
        <v>229241</v>
      </c>
      <c r="CG171" s="16">
        <v>6136</v>
      </c>
      <c r="CH171" s="14">
        <v>593.79999999999995</v>
      </c>
      <c r="CI171" s="16">
        <v>29</v>
      </c>
      <c r="CJ171" s="14">
        <v>0.1</v>
      </c>
      <c r="CK171" s="16">
        <v>623</v>
      </c>
      <c r="CL171" s="17">
        <v>62.45</v>
      </c>
      <c r="CM171" s="16">
        <v>38906</v>
      </c>
      <c r="CN171" s="16">
        <v>623</v>
      </c>
      <c r="CO171" s="17">
        <v>69.930000000000007</v>
      </c>
      <c r="CP171" s="16">
        <v>43566</v>
      </c>
      <c r="CQ171" s="17">
        <v>1.3</v>
      </c>
      <c r="CR171" s="17">
        <v>340.52</v>
      </c>
      <c r="CS171" s="16">
        <v>443</v>
      </c>
      <c r="CT171" s="17">
        <v>34.31</v>
      </c>
      <c r="CU171" s="17">
        <v>673.21</v>
      </c>
      <c r="CV171" s="16">
        <v>23098</v>
      </c>
      <c r="CW171" s="16">
        <v>23090</v>
      </c>
      <c r="CX171" s="16">
        <v>23098</v>
      </c>
      <c r="CY171" s="16">
        <v>0</v>
      </c>
      <c r="CZ171" s="16">
        <v>23098</v>
      </c>
      <c r="DA171" s="16">
        <v>23098</v>
      </c>
      <c r="DB171" s="17">
        <v>4.09</v>
      </c>
      <c r="DC171" s="17">
        <v>673.21</v>
      </c>
      <c r="DD171" s="16">
        <v>2753</v>
      </c>
      <c r="DE171" s="16">
        <v>2752</v>
      </c>
      <c r="DF171" s="16">
        <v>2753</v>
      </c>
      <c r="DG171" s="16">
        <v>0</v>
      </c>
      <c r="DH171" s="16">
        <v>2753</v>
      </c>
      <c r="DI171" s="16">
        <v>2753</v>
      </c>
      <c r="DJ171" s="16">
        <v>4576417</v>
      </c>
      <c r="DK171" s="16">
        <v>47944</v>
      </c>
      <c r="DL171" s="16">
        <v>197530</v>
      </c>
      <c r="DM171" s="16">
        <v>612013</v>
      </c>
      <c r="DN171" s="16">
        <v>395690</v>
      </c>
      <c r="DO171" s="16">
        <v>41809</v>
      </c>
      <c r="DP171" s="16">
        <v>40456</v>
      </c>
      <c r="DQ171" s="16">
        <v>218866</v>
      </c>
      <c r="DR171" s="16">
        <v>229241</v>
      </c>
      <c r="DS171" s="16">
        <v>6136</v>
      </c>
      <c r="DT171" s="16">
        <v>38906</v>
      </c>
      <c r="DU171" s="16">
        <v>43566</v>
      </c>
      <c r="DV171" s="16">
        <v>443</v>
      </c>
      <c r="DW171" s="16">
        <v>23098</v>
      </c>
      <c r="DX171" s="16">
        <v>2753</v>
      </c>
      <c r="DY171" s="16">
        <v>55873</v>
      </c>
      <c r="DZ171" s="16">
        <v>222230</v>
      </c>
      <c r="EA171" s="16">
        <v>0</v>
      </c>
      <c r="EB171" s="16">
        <v>6641225</v>
      </c>
      <c r="EC171" s="16">
        <v>439076782</v>
      </c>
      <c r="ED171" s="18">
        <v>5.4</v>
      </c>
      <c r="EE171" s="16">
        <v>2371015</v>
      </c>
      <c r="EF171" s="16">
        <v>32806</v>
      </c>
      <c r="EG171" s="16">
        <v>33257</v>
      </c>
      <c r="EH171" s="16">
        <v>-451</v>
      </c>
      <c r="EI171" s="16">
        <v>2371015</v>
      </c>
      <c r="EJ171" s="16">
        <v>2370564</v>
      </c>
      <c r="EK171" s="16">
        <v>34176523</v>
      </c>
      <c r="EL171" s="16">
        <v>28962454</v>
      </c>
      <c r="EM171" s="16">
        <v>5214069</v>
      </c>
      <c r="EN171" s="18">
        <v>5.4</v>
      </c>
      <c r="EO171" s="16">
        <v>28156</v>
      </c>
      <c r="EP171" s="16">
        <v>0</v>
      </c>
      <c r="EQ171" s="16">
        <v>0</v>
      </c>
      <c r="ER171" s="16">
        <v>0</v>
      </c>
      <c r="ES171" s="16">
        <v>28156</v>
      </c>
      <c r="ET171" s="16">
        <v>28156</v>
      </c>
      <c r="EU171" s="16">
        <v>2370564</v>
      </c>
      <c r="EV171" s="16">
        <v>2398720</v>
      </c>
      <c r="EW171" s="16">
        <v>6749</v>
      </c>
      <c r="EX171" s="15">
        <v>619.42999999999995</v>
      </c>
      <c r="EY171" s="16">
        <v>4180533</v>
      </c>
      <c r="EZ171" s="16">
        <v>6749</v>
      </c>
      <c r="FA171" s="17">
        <v>79.41</v>
      </c>
      <c r="FB171" s="16">
        <v>535938</v>
      </c>
      <c r="FC171" s="16">
        <v>264</v>
      </c>
      <c r="FD171" s="17">
        <v>674.51</v>
      </c>
      <c r="FE171" s="16">
        <v>178071</v>
      </c>
      <c r="FF171" s="16">
        <v>23098</v>
      </c>
      <c r="FG171" s="16">
        <v>2753</v>
      </c>
      <c r="FH171" s="16">
        <v>203922</v>
      </c>
      <c r="FI171" s="16">
        <v>4180533</v>
      </c>
      <c r="FJ171" s="16">
        <v>535938</v>
      </c>
      <c r="FK171" s="16">
        <v>0</v>
      </c>
      <c r="FL171" s="16">
        <v>395690</v>
      </c>
      <c r="FM171" s="16">
        <v>41809</v>
      </c>
      <c r="FN171" s="16">
        <v>40456</v>
      </c>
      <c r="FO171" s="16">
        <v>218866</v>
      </c>
      <c r="FP171" s="16">
        <v>5617214</v>
      </c>
      <c r="FQ171" s="16">
        <v>2398720</v>
      </c>
      <c r="FR171" s="16">
        <v>3218494</v>
      </c>
      <c r="FS171" s="15">
        <v>698.84</v>
      </c>
      <c r="FT171" s="16">
        <v>300</v>
      </c>
      <c r="FU171" s="16">
        <v>209652</v>
      </c>
      <c r="FV171" s="16">
        <v>3218494</v>
      </c>
      <c r="FW171" s="16">
        <v>0</v>
      </c>
      <c r="FX171" s="14">
        <v>17.5</v>
      </c>
      <c r="FY171" s="16">
        <v>7635</v>
      </c>
      <c r="FZ171" s="16">
        <v>133613</v>
      </c>
      <c r="GA171" s="14">
        <v>0</v>
      </c>
      <c r="GB171" s="16">
        <v>7413</v>
      </c>
      <c r="GC171" s="16">
        <v>0</v>
      </c>
      <c r="GD171" s="16">
        <v>133613</v>
      </c>
      <c r="GE171" s="16">
        <v>133613</v>
      </c>
      <c r="GF171" s="16">
        <v>6641225</v>
      </c>
      <c r="GG171" s="16">
        <v>5617214</v>
      </c>
      <c r="GH171" s="16">
        <v>0</v>
      </c>
      <c r="GI171" s="16">
        <v>1024011</v>
      </c>
      <c r="GJ171" s="16">
        <v>439076782</v>
      </c>
      <c r="GK171" s="16">
        <v>429824011</v>
      </c>
      <c r="GL171" s="16">
        <v>9252771</v>
      </c>
      <c r="GM171" s="16">
        <v>429824011</v>
      </c>
      <c r="GN171" s="18">
        <v>2.1499999999999998E-2</v>
      </c>
      <c r="GO171" s="16">
        <v>45760</v>
      </c>
      <c r="GP171" s="16">
        <v>984</v>
      </c>
      <c r="GQ171" s="16">
        <v>45760</v>
      </c>
      <c r="GR171" s="16">
        <v>984</v>
      </c>
      <c r="GS171" s="16">
        <v>44776</v>
      </c>
      <c r="GT171" s="16">
        <v>886</v>
      </c>
      <c r="GU171" s="16">
        <v>685</v>
      </c>
      <c r="GV171" s="16">
        <v>201</v>
      </c>
      <c r="GW171" s="15">
        <v>698.84</v>
      </c>
      <c r="GX171" s="16">
        <v>140467</v>
      </c>
      <c r="GY171" s="15">
        <v>698.84</v>
      </c>
      <c r="GZ171" s="16">
        <v>10</v>
      </c>
      <c r="HA171" s="16">
        <v>6988</v>
      </c>
      <c r="HB171" s="15">
        <v>698.84</v>
      </c>
      <c r="HC171" s="16">
        <v>7635</v>
      </c>
      <c r="HD171" s="15">
        <v>0.11600000000000001</v>
      </c>
      <c r="HE171" s="16">
        <v>619172</v>
      </c>
      <c r="HF171" s="16">
        <v>140467</v>
      </c>
      <c r="HG171" s="16">
        <v>6988</v>
      </c>
      <c r="HH171" s="16">
        <v>471717</v>
      </c>
      <c r="HI171" s="16">
        <v>439076782</v>
      </c>
      <c r="HJ171" s="18">
        <v>1.0743400000000001</v>
      </c>
      <c r="HK171" s="18">
        <v>1.9617800000000001</v>
      </c>
      <c r="HL171" s="18">
        <v>0</v>
      </c>
      <c r="HM171" s="16">
        <v>439076782</v>
      </c>
      <c r="HN171" s="16">
        <v>0</v>
      </c>
      <c r="HO171" s="16">
        <v>7635</v>
      </c>
      <c r="HP171" s="17">
        <v>0</v>
      </c>
      <c r="HQ171" s="16">
        <v>0</v>
      </c>
      <c r="HR171" s="15">
        <v>698.84</v>
      </c>
      <c r="HS171" s="16">
        <v>0</v>
      </c>
      <c r="HT171" s="16">
        <v>1024011</v>
      </c>
      <c r="HU171" s="16">
        <v>44776</v>
      </c>
      <c r="HV171" s="16">
        <v>0</v>
      </c>
      <c r="HW171" s="16">
        <v>0</v>
      </c>
      <c r="HX171" s="16">
        <v>55873</v>
      </c>
      <c r="HY171" s="16">
        <v>140467</v>
      </c>
      <c r="HZ171" s="16">
        <v>6988</v>
      </c>
      <c r="IA171" s="16">
        <v>0</v>
      </c>
      <c r="IB171" s="16">
        <v>0</v>
      </c>
      <c r="IC171" s="16">
        <v>887653</v>
      </c>
      <c r="ID171" s="16">
        <v>3218494</v>
      </c>
      <c r="IE171" s="16">
        <v>0</v>
      </c>
      <c r="IF171" s="16">
        <v>44776</v>
      </c>
      <c r="IG171" s="16">
        <v>0</v>
      </c>
      <c r="IH171" s="16">
        <v>0</v>
      </c>
      <c r="II171" s="16">
        <v>55873</v>
      </c>
      <c r="IJ171" s="16">
        <v>140467</v>
      </c>
      <c r="IK171" s="16">
        <v>6988</v>
      </c>
      <c r="IL171" s="16">
        <v>0</v>
      </c>
      <c r="IM171" s="16">
        <v>0</v>
      </c>
      <c r="IN171" s="16">
        <v>0</v>
      </c>
      <c r="IO171" s="16">
        <v>133613</v>
      </c>
      <c r="IP171" s="16">
        <v>3488465</v>
      </c>
      <c r="IQ171" s="16">
        <v>4576417</v>
      </c>
      <c r="IR171" s="16">
        <v>47944</v>
      </c>
      <c r="IS171" s="16">
        <v>4624361</v>
      </c>
      <c r="IT171" s="19">
        <v>0.1</v>
      </c>
      <c r="IU171" s="16">
        <v>462436</v>
      </c>
      <c r="IV171" s="16">
        <v>439076782</v>
      </c>
      <c r="IW171" s="14">
        <v>593.79999999999995</v>
      </c>
      <c r="IX171" s="16">
        <v>739435</v>
      </c>
      <c r="IY171" s="16">
        <v>416026</v>
      </c>
      <c r="IZ171" s="16">
        <v>739435</v>
      </c>
      <c r="JA171" s="17">
        <v>0.25</v>
      </c>
      <c r="JB171" s="19">
        <v>0.14069999999999999</v>
      </c>
      <c r="JC171" s="16">
        <v>462436</v>
      </c>
      <c r="JD171" s="16">
        <v>65065</v>
      </c>
      <c r="JE171" s="17">
        <v>0.01</v>
      </c>
      <c r="JF171" s="16">
        <v>4140419</v>
      </c>
      <c r="JG171" s="16">
        <v>41404</v>
      </c>
      <c r="JH171" s="16">
        <v>462436</v>
      </c>
      <c r="JI171" s="16">
        <v>65065</v>
      </c>
      <c r="JJ171" s="16">
        <v>41404</v>
      </c>
      <c r="JK171" s="16">
        <v>355967</v>
      </c>
      <c r="JL171" s="16">
        <v>65065</v>
      </c>
      <c r="JM171" s="18">
        <v>0</v>
      </c>
      <c r="JN171" s="16">
        <v>0</v>
      </c>
      <c r="JO171" s="16">
        <v>41404</v>
      </c>
      <c r="JP171" s="16">
        <v>355967</v>
      </c>
      <c r="JQ171" s="16">
        <v>397371</v>
      </c>
      <c r="JR171" s="16">
        <v>4624361</v>
      </c>
      <c r="JS171" s="19">
        <v>0</v>
      </c>
      <c r="JT171" s="16">
        <v>0</v>
      </c>
      <c r="JU171" s="17">
        <v>0</v>
      </c>
      <c r="JV171" s="16">
        <v>4140419</v>
      </c>
      <c r="JW171" s="16">
        <v>0</v>
      </c>
      <c r="JX171" s="16">
        <v>0</v>
      </c>
      <c r="JY171" s="16">
        <v>0</v>
      </c>
      <c r="JZ171" s="16">
        <v>0</v>
      </c>
      <c r="KA171" s="16">
        <v>12166</v>
      </c>
      <c r="KB171" s="16">
        <v>12333</v>
      </c>
      <c r="KC171" s="16">
        <v>-167</v>
      </c>
      <c r="KD171" s="16">
        <v>887653</v>
      </c>
      <c r="KE171" s="16">
        <v>-167</v>
      </c>
      <c r="KF171" s="16">
        <v>887820</v>
      </c>
      <c r="KG171" s="16">
        <v>-451</v>
      </c>
      <c r="KH171" s="16">
        <v>-167</v>
      </c>
      <c r="KI171" s="16">
        <v>-618</v>
      </c>
      <c r="KJ171" s="16">
        <v>2371015</v>
      </c>
      <c r="KK171" s="16">
        <v>887820</v>
      </c>
      <c r="KL171" s="18">
        <v>3258835</v>
      </c>
      <c r="KM171" s="16">
        <v>355967</v>
      </c>
      <c r="KN171" s="16">
        <v>0</v>
      </c>
      <c r="KO171" s="16">
        <v>0</v>
      </c>
      <c r="KP171" s="16">
        <v>0</v>
      </c>
      <c r="KQ171" s="16">
        <v>3614802</v>
      </c>
      <c r="KR171" s="16">
        <v>0</v>
      </c>
      <c r="KS171" s="16">
        <v>0</v>
      </c>
      <c r="KT171" s="16">
        <v>0</v>
      </c>
      <c r="KU171" s="16">
        <v>3614802</v>
      </c>
      <c r="KV171" s="16">
        <v>355967</v>
      </c>
      <c r="KW171" s="16">
        <v>3258835</v>
      </c>
      <c r="KX171" s="16">
        <v>439076782</v>
      </c>
      <c r="KY171" s="16">
        <v>7.4220199999999998</v>
      </c>
      <c r="KZ171" s="16">
        <v>355967</v>
      </c>
      <c r="LA171" s="16">
        <v>443569737</v>
      </c>
      <c r="LB171" s="16">
        <v>0.80250999999999995</v>
      </c>
      <c r="LC171" s="16">
        <v>7.4220199999999998</v>
      </c>
      <c r="LD171" s="16">
        <v>8.2245299999999997</v>
      </c>
      <c r="LE171" s="16">
        <v>229241</v>
      </c>
      <c r="LF171" s="16">
        <v>6136</v>
      </c>
      <c r="LG171" s="16">
        <v>38906</v>
      </c>
      <c r="LH171" s="16">
        <v>43566</v>
      </c>
      <c r="LI171" s="16">
        <v>443</v>
      </c>
      <c r="LJ171" s="16">
        <v>23098</v>
      </c>
      <c r="LK171" s="16">
        <v>2753</v>
      </c>
      <c r="LL171" s="16">
        <v>55873</v>
      </c>
      <c r="LM171" s="16">
        <v>288270</v>
      </c>
      <c r="LN171" s="16">
        <v>3488465</v>
      </c>
      <c r="LO171" s="18">
        <v>288270</v>
      </c>
      <c r="LP171" s="16">
        <v>3200195</v>
      </c>
      <c r="LQ171" s="16">
        <v>6641225</v>
      </c>
      <c r="LR171" s="18">
        <v>0</v>
      </c>
      <c r="LS171" s="18">
        <v>0</v>
      </c>
      <c r="LT171" s="18">
        <v>397371</v>
      </c>
      <c r="LU171" s="16">
        <v>0</v>
      </c>
      <c r="LV171" s="16">
        <v>133613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3614802</v>
      </c>
      <c r="MC171" s="16">
        <v>133613</v>
      </c>
      <c r="MD171" s="16">
        <v>0</v>
      </c>
      <c r="ME171" s="16">
        <v>41404</v>
      </c>
      <c r="MF171" s="16">
        <v>0</v>
      </c>
      <c r="MG171" s="16">
        <v>28156</v>
      </c>
      <c r="MH171" s="16">
        <v>-618</v>
      </c>
      <c r="MI171" s="16">
        <v>0</v>
      </c>
      <c r="MJ171" s="16">
        <v>3817357</v>
      </c>
      <c r="MK171" s="16">
        <v>443569737</v>
      </c>
      <c r="ML171" s="16">
        <v>0</v>
      </c>
      <c r="MM171" s="16">
        <v>0</v>
      </c>
      <c r="MN171" s="16">
        <v>0</v>
      </c>
      <c r="MO171" s="16">
        <v>4140419</v>
      </c>
      <c r="MP171" s="16">
        <v>0</v>
      </c>
      <c r="MQ171" s="16">
        <v>0</v>
      </c>
      <c r="MR171" s="16">
        <v>0</v>
      </c>
      <c r="MS171" s="16">
        <v>0</v>
      </c>
      <c r="MT171" s="17">
        <v>0.01</v>
      </c>
      <c r="MU171" s="17">
        <v>0</v>
      </c>
      <c r="MV171" s="17">
        <v>0</v>
      </c>
      <c r="MW171" s="17">
        <v>0</v>
      </c>
      <c r="MX171" s="17">
        <v>0</v>
      </c>
      <c r="MY171" s="17">
        <v>0.01</v>
      </c>
      <c r="MZ171" s="16">
        <v>41404</v>
      </c>
      <c r="NA171" s="16">
        <v>0</v>
      </c>
      <c r="NB171" s="18">
        <v>0</v>
      </c>
      <c r="NC171" s="16">
        <v>0</v>
      </c>
      <c r="ND171" s="17">
        <v>41404</v>
      </c>
      <c r="NE171" s="16">
        <v>577205</v>
      </c>
      <c r="NF171" s="16">
        <v>0</v>
      </c>
      <c r="NG171" s="16">
        <v>146378</v>
      </c>
      <c r="NH171" s="16">
        <v>0</v>
      </c>
      <c r="NI171" s="16">
        <v>0</v>
      </c>
      <c r="NJ171" s="17">
        <v>0</v>
      </c>
      <c r="NK171" s="17">
        <v>0</v>
      </c>
    </row>
    <row r="172" spans="1:375" x14ac:dyDescent="0.55000000000000004">
      <c r="A172" s="13" t="s">
        <v>1199</v>
      </c>
      <c r="B172" s="13" t="s">
        <v>1200</v>
      </c>
      <c r="C172" s="13" t="s">
        <v>334</v>
      </c>
      <c r="D172" s="13" t="s">
        <v>335</v>
      </c>
      <c r="E172" s="14">
        <v>1200</v>
      </c>
      <c r="F172" s="15">
        <v>0</v>
      </c>
      <c r="G172" s="16">
        <v>7413</v>
      </c>
      <c r="H172" s="16">
        <v>0</v>
      </c>
      <c r="I172" s="16">
        <v>6553</v>
      </c>
      <c r="J172" s="15">
        <v>0</v>
      </c>
      <c r="K172" s="16">
        <v>0</v>
      </c>
      <c r="L172" s="16">
        <v>7413</v>
      </c>
      <c r="M172" s="16">
        <v>222</v>
      </c>
      <c r="N172" s="16">
        <v>7635</v>
      </c>
      <c r="O172" s="17">
        <v>667.01</v>
      </c>
      <c r="P172" s="17">
        <v>282.3</v>
      </c>
      <c r="Q172" s="14">
        <v>1200</v>
      </c>
      <c r="R172" s="17">
        <v>1482.3</v>
      </c>
      <c r="S172" s="17">
        <v>0</v>
      </c>
      <c r="T172" s="17">
        <v>1482.3</v>
      </c>
      <c r="U172" s="15">
        <v>26.45</v>
      </c>
      <c r="V172" s="15">
        <v>7.0309999999999997</v>
      </c>
      <c r="W172" s="15">
        <f>Data_AidAndLevy4[[#This Row],[L310]]*Data_AidAndLevy4[[#This Row],[L203]]</f>
        <v>53681.684999999998</v>
      </c>
      <c r="X172" s="17">
        <v>2.78</v>
      </c>
      <c r="Y172" s="17">
        <f>Data_AidAndLevy4[[#This Row],[L311]]*Data_AidAndLevy4[[#This Row],[L203]]</f>
        <v>21225.3</v>
      </c>
      <c r="Z172" s="15">
        <v>0</v>
      </c>
      <c r="AA172" s="15">
        <v>36.261000000000003</v>
      </c>
      <c r="AB172" s="17">
        <v>1482.3</v>
      </c>
      <c r="AC172" s="15">
        <v>1518.5609999999999</v>
      </c>
      <c r="AD172" s="17">
        <v>282.3</v>
      </c>
      <c r="AE172" s="15">
        <v>1236.261</v>
      </c>
      <c r="AF172" s="16">
        <v>7635</v>
      </c>
      <c r="AG172" s="14">
        <v>1200</v>
      </c>
      <c r="AH172" s="16">
        <v>9162000</v>
      </c>
      <c r="AI172" s="16">
        <v>9230668</v>
      </c>
      <c r="AJ172" s="17">
        <v>1.01</v>
      </c>
      <c r="AK172" s="16">
        <v>9322975</v>
      </c>
      <c r="AL172" s="16">
        <v>9162000</v>
      </c>
      <c r="AM172" s="16">
        <v>160975</v>
      </c>
      <c r="AN172" s="16">
        <v>7635</v>
      </c>
      <c r="AO172" s="15">
        <v>36.261000000000003</v>
      </c>
      <c r="AP172" s="16">
        <v>276853</v>
      </c>
      <c r="AQ172" s="16">
        <v>7635</v>
      </c>
      <c r="AR172" s="17">
        <v>282.3</v>
      </c>
      <c r="AS172" s="16">
        <v>2155361</v>
      </c>
      <c r="AT172" s="17">
        <v>686.08</v>
      </c>
      <c r="AU172" s="14">
        <v>1200</v>
      </c>
      <c r="AV172" s="16">
        <v>823296</v>
      </c>
      <c r="AW172" s="16">
        <v>830561</v>
      </c>
      <c r="AX172" s="16">
        <v>823296</v>
      </c>
      <c r="AY172" s="16">
        <v>7265</v>
      </c>
      <c r="AZ172" s="16">
        <v>823296</v>
      </c>
      <c r="BA172" s="16">
        <v>830561</v>
      </c>
      <c r="BB172" s="17">
        <v>79.91</v>
      </c>
      <c r="BC172" s="14">
        <v>1200</v>
      </c>
      <c r="BD172" s="16">
        <v>95892</v>
      </c>
      <c r="BE172" s="16">
        <v>96814</v>
      </c>
      <c r="BF172" s="16">
        <v>95892</v>
      </c>
      <c r="BG172" s="16">
        <v>922</v>
      </c>
      <c r="BH172" s="16">
        <v>95892</v>
      </c>
      <c r="BI172" s="16">
        <v>96814</v>
      </c>
      <c r="BJ172" s="17">
        <v>82.57</v>
      </c>
      <c r="BK172" s="14">
        <v>1200</v>
      </c>
      <c r="BL172" s="16">
        <v>99084</v>
      </c>
      <c r="BM172" s="16">
        <v>99890</v>
      </c>
      <c r="BN172" s="16">
        <v>99084</v>
      </c>
      <c r="BO172" s="16">
        <v>806</v>
      </c>
      <c r="BP172" s="16">
        <v>99084</v>
      </c>
      <c r="BQ172" s="16">
        <v>99890</v>
      </c>
      <c r="BR172" s="17">
        <v>368.53</v>
      </c>
      <c r="BS172" s="14">
        <v>1200</v>
      </c>
      <c r="BT172" s="16">
        <v>442236</v>
      </c>
      <c r="BU172" s="16">
        <v>445533</v>
      </c>
      <c r="BV172" s="16">
        <v>442236</v>
      </c>
      <c r="BW172" s="16">
        <v>3297</v>
      </c>
      <c r="BX172" s="16">
        <v>442236</v>
      </c>
      <c r="BY172" s="16">
        <v>445533</v>
      </c>
      <c r="BZ172" s="17">
        <v>334.9</v>
      </c>
      <c r="CA172" s="17">
        <v>1482.3</v>
      </c>
      <c r="CB172" s="16">
        <v>496422</v>
      </c>
      <c r="CC172" s="16">
        <v>497295</v>
      </c>
      <c r="CD172" s="16">
        <v>4071</v>
      </c>
      <c r="CE172" s="16">
        <v>501366</v>
      </c>
      <c r="CF172" s="16">
        <v>496422</v>
      </c>
      <c r="CG172" s="16">
        <v>4944</v>
      </c>
      <c r="CH172" s="14">
        <v>1200</v>
      </c>
      <c r="CI172" s="16">
        <v>128</v>
      </c>
      <c r="CJ172" s="14">
        <v>0.1</v>
      </c>
      <c r="CK172" s="16">
        <v>1328</v>
      </c>
      <c r="CL172" s="17">
        <v>61.98</v>
      </c>
      <c r="CM172" s="16">
        <v>82309</v>
      </c>
      <c r="CN172" s="16">
        <v>1328</v>
      </c>
      <c r="CO172" s="17">
        <v>67.73</v>
      </c>
      <c r="CP172" s="16">
        <v>89945</v>
      </c>
      <c r="CQ172" s="17">
        <v>0</v>
      </c>
      <c r="CR172" s="17">
        <v>334.9</v>
      </c>
      <c r="CS172" s="16">
        <v>0</v>
      </c>
      <c r="CT172" s="17">
        <v>30.77</v>
      </c>
      <c r="CU172" s="17">
        <v>1482.3</v>
      </c>
      <c r="CV172" s="16">
        <v>45610</v>
      </c>
      <c r="CW172" s="16">
        <v>45527</v>
      </c>
      <c r="CX172" s="16">
        <v>45610</v>
      </c>
      <c r="CY172" s="16">
        <v>0</v>
      </c>
      <c r="CZ172" s="16">
        <v>45610</v>
      </c>
      <c r="DA172" s="16">
        <v>45610</v>
      </c>
      <c r="DB172" s="17">
        <v>3.61</v>
      </c>
      <c r="DC172" s="17">
        <v>1482.3</v>
      </c>
      <c r="DD172" s="16">
        <v>5351</v>
      </c>
      <c r="DE172" s="16">
        <v>5337</v>
      </c>
      <c r="DF172" s="16">
        <v>5351</v>
      </c>
      <c r="DG172" s="16">
        <v>0</v>
      </c>
      <c r="DH172" s="16">
        <v>5351</v>
      </c>
      <c r="DI172" s="16">
        <v>5351</v>
      </c>
      <c r="DJ172" s="16">
        <v>9162000</v>
      </c>
      <c r="DK172" s="16">
        <v>160975</v>
      </c>
      <c r="DL172" s="16">
        <v>276853</v>
      </c>
      <c r="DM172" s="16">
        <v>2155361</v>
      </c>
      <c r="DN172" s="16">
        <v>830561</v>
      </c>
      <c r="DO172" s="16">
        <v>96814</v>
      </c>
      <c r="DP172" s="16">
        <v>99890</v>
      </c>
      <c r="DQ172" s="16">
        <v>445533</v>
      </c>
      <c r="DR172" s="16">
        <v>496422</v>
      </c>
      <c r="DS172" s="16">
        <v>4944</v>
      </c>
      <c r="DT172" s="16">
        <v>82309</v>
      </c>
      <c r="DU172" s="16">
        <v>89945</v>
      </c>
      <c r="DV172" s="16">
        <v>0</v>
      </c>
      <c r="DW172" s="16">
        <v>45610</v>
      </c>
      <c r="DX172" s="16">
        <v>5351</v>
      </c>
      <c r="DY172" s="16">
        <v>97359</v>
      </c>
      <c r="DZ172" s="16">
        <v>222390</v>
      </c>
      <c r="EA172" s="16">
        <v>0</v>
      </c>
      <c r="EB172" s="16">
        <v>14077599</v>
      </c>
      <c r="EC172" s="16">
        <v>434352195</v>
      </c>
      <c r="ED172" s="18">
        <v>5.4</v>
      </c>
      <c r="EE172" s="16">
        <v>2345502</v>
      </c>
      <c r="EF172" s="16">
        <v>55626</v>
      </c>
      <c r="EG172" s="16">
        <v>54991</v>
      </c>
      <c r="EH172" s="16">
        <v>635</v>
      </c>
      <c r="EI172" s="16">
        <v>2345502</v>
      </c>
      <c r="EJ172" s="16">
        <v>2346137</v>
      </c>
      <c r="EK172" s="16">
        <v>103452689</v>
      </c>
      <c r="EL172" s="16">
        <v>90927667</v>
      </c>
      <c r="EM172" s="16">
        <v>12525022</v>
      </c>
      <c r="EN172" s="18">
        <v>5.4</v>
      </c>
      <c r="EO172" s="16">
        <v>67635</v>
      </c>
      <c r="EP172" s="16">
        <v>0</v>
      </c>
      <c r="EQ172" s="16">
        <v>0</v>
      </c>
      <c r="ER172" s="16">
        <v>0</v>
      </c>
      <c r="ES172" s="16">
        <v>67635</v>
      </c>
      <c r="ET172" s="16">
        <v>67635</v>
      </c>
      <c r="EU172" s="16">
        <v>2346137</v>
      </c>
      <c r="EV172" s="16">
        <v>2413772</v>
      </c>
      <c r="EW172" s="16">
        <v>6749</v>
      </c>
      <c r="EX172" s="15">
        <v>1236.261</v>
      </c>
      <c r="EY172" s="16">
        <v>8343525</v>
      </c>
      <c r="EZ172" s="16">
        <v>6749</v>
      </c>
      <c r="FA172" s="17">
        <v>282.3</v>
      </c>
      <c r="FB172" s="16">
        <v>1905243</v>
      </c>
      <c r="FC172" s="16">
        <v>264</v>
      </c>
      <c r="FD172" s="17">
        <v>1482.3</v>
      </c>
      <c r="FE172" s="16">
        <v>391327</v>
      </c>
      <c r="FF172" s="16">
        <v>45610</v>
      </c>
      <c r="FG172" s="16">
        <v>5351</v>
      </c>
      <c r="FH172" s="16">
        <v>442288</v>
      </c>
      <c r="FI172" s="16">
        <v>8343525</v>
      </c>
      <c r="FJ172" s="16">
        <v>1905243</v>
      </c>
      <c r="FK172" s="16">
        <v>0</v>
      </c>
      <c r="FL172" s="16">
        <v>830561</v>
      </c>
      <c r="FM172" s="16">
        <v>96814</v>
      </c>
      <c r="FN172" s="16">
        <v>99890</v>
      </c>
      <c r="FO172" s="16">
        <v>445533</v>
      </c>
      <c r="FP172" s="16">
        <v>12163854</v>
      </c>
      <c r="FQ172" s="16">
        <v>2413772</v>
      </c>
      <c r="FR172" s="16">
        <v>9750082</v>
      </c>
      <c r="FS172" s="15">
        <v>1518.5609999999999</v>
      </c>
      <c r="FT172" s="16">
        <v>300</v>
      </c>
      <c r="FU172" s="16">
        <v>455568</v>
      </c>
      <c r="FV172" s="16">
        <v>9750082</v>
      </c>
      <c r="FW172" s="16">
        <v>0</v>
      </c>
      <c r="FX172" s="14">
        <v>34.5</v>
      </c>
      <c r="FY172" s="16">
        <v>7635</v>
      </c>
      <c r="FZ172" s="16">
        <v>263408</v>
      </c>
      <c r="GA172" s="14">
        <v>0</v>
      </c>
      <c r="GB172" s="16">
        <v>7413</v>
      </c>
      <c r="GC172" s="16">
        <v>0</v>
      </c>
      <c r="GD172" s="16">
        <v>263408</v>
      </c>
      <c r="GE172" s="16">
        <v>263408</v>
      </c>
      <c r="GF172" s="16">
        <v>14077599</v>
      </c>
      <c r="GG172" s="16">
        <v>12163854</v>
      </c>
      <c r="GH172" s="16">
        <v>0</v>
      </c>
      <c r="GI172" s="16">
        <v>1913745</v>
      </c>
      <c r="GJ172" s="16">
        <v>434352195</v>
      </c>
      <c r="GK172" s="16">
        <v>437589719</v>
      </c>
      <c r="GL172" s="16">
        <v>0</v>
      </c>
      <c r="GM172" s="16">
        <v>437589719</v>
      </c>
      <c r="GN172" s="18">
        <v>0</v>
      </c>
      <c r="GO172" s="16">
        <v>11891</v>
      </c>
      <c r="GP172" s="16">
        <v>0</v>
      </c>
      <c r="GQ172" s="16">
        <v>11891</v>
      </c>
      <c r="GR172" s="16">
        <v>0</v>
      </c>
      <c r="GS172" s="16">
        <v>11891</v>
      </c>
      <c r="GT172" s="16">
        <v>886</v>
      </c>
      <c r="GU172" s="16">
        <v>685</v>
      </c>
      <c r="GV172" s="16">
        <v>201</v>
      </c>
      <c r="GW172" s="15">
        <v>1518.5609999999999</v>
      </c>
      <c r="GX172" s="16">
        <v>305231</v>
      </c>
      <c r="GY172" s="15">
        <v>1518.5609999999999</v>
      </c>
      <c r="GZ172" s="16">
        <v>10</v>
      </c>
      <c r="HA172" s="16">
        <v>15186</v>
      </c>
      <c r="HB172" s="15">
        <v>1518.5609999999999</v>
      </c>
      <c r="HC172" s="16">
        <v>7635</v>
      </c>
      <c r="HD172" s="15">
        <v>0.11600000000000001</v>
      </c>
      <c r="HE172" s="16">
        <v>1345445</v>
      </c>
      <c r="HF172" s="16">
        <v>305231</v>
      </c>
      <c r="HG172" s="16">
        <v>15186</v>
      </c>
      <c r="HH172" s="16">
        <v>1025028</v>
      </c>
      <c r="HI172" s="16">
        <v>434352195</v>
      </c>
      <c r="HJ172" s="18">
        <v>2.3599000000000001</v>
      </c>
      <c r="HK172" s="18">
        <v>1.9617800000000001</v>
      </c>
      <c r="HL172" s="18">
        <v>0.39811999999999997</v>
      </c>
      <c r="HM172" s="16">
        <v>434352195</v>
      </c>
      <c r="HN172" s="16">
        <v>172924</v>
      </c>
      <c r="HO172" s="16">
        <v>7635</v>
      </c>
      <c r="HP172" s="17">
        <v>0</v>
      </c>
      <c r="HQ172" s="16">
        <v>0</v>
      </c>
      <c r="HR172" s="15">
        <v>1518.5609999999999</v>
      </c>
      <c r="HS172" s="16">
        <v>0</v>
      </c>
      <c r="HT172" s="16">
        <v>1913745</v>
      </c>
      <c r="HU172" s="16">
        <v>11891</v>
      </c>
      <c r="HV172" s="16">
        <v>0</v>
      </c>
      <c r="HW172" s="16">
        <v>0</v>
      </c>
      <c r="HX172" s="16">
        <v>97359</v>
      </c>
      <c r="HY172" s="16">
        <v>305231</v>
      </c>
      <c r="HZ172" s="16">
        <v>15186</v>
      </c>
      <c r="IA172" s="16">
        <v>172924</v>
      </c>
      <c r="IB172" s="16">
        <v>0</v>
      </c>
      <c r="IC172" s="16">
        <v>1505872</v>
      </c>
      <c r="ID172" s="16">
        <v>9750082</v>
      </c>
      <c r="IE172" s="16">
        <v>0</v>
      </c>
      <c r="IF172" s="16">
        <v>11891</v>
      </c>
      <c r="IG172" s="16">
        <v>0</v>
      </c>
      <c r="IH172" s="16">
        <v>0</v>
      </c>
      <c r="II172" s="16">
        <v>97359</v>
      </c>
      <c r="IJ172" s="16">
        <v>305231</v>
      </c>
      <c r="IK172" s="16">
        <v>15186</v>
      </c>
      <c r="IL172" s="16">
        <v>172924</v>
      </c>
      <c r="IM172" s="16">
        <v>0</v>
      </c>
      <c r="IN172" s="16">
        <v>0</v>
      </c>
      <c r="IO172" s="16">
        <v>263408</v>
      </c>
      <c r="IP172" s="16">
        <v>10421363</v>
      </c>
      <c r="IQ172" s="16">
        <v>9162000</v>
      </c>
      <c r="IR172" s="16">
        <v>160975</v>
      </c>
      <c r="IS172" s="16">
        <v>9322975</v>
      </c>
      <c r="IT172" s="19">
        <v>0.1</v>
      </c>
      <c r="IU172" s="16">
        <v>932298</v>
      </c>
      <c r="IV172" s="16">
        <v>434352195</v>
      </c>
      <c r="IW172" s="14">
        <v>1200</v>
      </c>
      <c r="IX172" s="16">
        <v>361960</v>
      </c>
      <c r="IY172" s="16">
        <v>416026</v>
      </c>
      <c r="IZ172" s="16">
        <v>361960</v>
      </c>
      <c r="JA172" s="17">
        <v>0.25</v>
      </c>
      <c r="JB172" s="19">
        <v>0.2873</v>
      </c>
      <c r="JC172" s="16">
        <v>932298</v>
      </c>
      <c r="JD172" s="16">
        <v>267849</v>
      </c>
      <c r="JE172" s="17">
        <v>0.08</v>
      </c>
      <c r="JF172" s="16">
        <v>8052883</v>
      </c>
      <c r="JG172" s="16">
        <v>644231</v>
      </c>
      <c r="JH172" s="16">
        <v>932298</v>
      </c>
      <c r="JI172" s="16">
        <v>267849</v>
      </c>
      <c r="JJ172" s="16">
        <v>644231</v>
      </c>
      <c r="JK172" s="16">
        <v>20218</v>
      </c>
      <c r="JL172" s="16">
        <v>267849</v>
      </c>
      <c r="JM172" s="18">
        <v>0</v>
      </c>
      <c r="JN172" s="16">
        <v>0</v>
      </c>
      <c r="JO172" s="16">
        <v>644231</v>
      </c>
      <c r="JP172" s="16">
        <v>20218</v>
      </c>
      <c r="JQ172" s="16">
        <v>664449</v>
      </c>
      <c r="JR172" s="16">
        <v>9322975</v>
      </c>
      <c r="JS172" s="19">
        <v>0</v>
      </c>
      <c r="JT172" s="16">
        <v>0</v>
      </c>
      <c r="JU172" s="17">
        <v>0</v>
      </c>
      <c r="JV172" s="16">
        <v>8052883</v>
      </c>
      <c r="JW172" s="16">
        <v>0</v>
      </c>
      <c r="JX172" s="16">
        <v>0</v>
      </c>
      <c r="JY172" s="16">
        <v>0</v>
      </c>
      <c r="JZ172" s="16">
        <v>0</v>
      </c>
      <c r="KA172" s="16">
        <v>33067</v>
      </c>
      <c r="KB172" s="16">
        <v>32689</v>
      </c>
      <c r="KC172" s="16">
        <v>378</v>
      </c>
      <c r="KD172" s="16">
        <v>1505872</v>
      </c>
      <c r="KE172" s="16">
        <v>378</v>
      </c>
      <c r="KF172" s="16">
        <v>1505494</v>
      </c>
      <c r="KG172" s="16">
        <v>635</v>
      </c>
      <c r="KH172" s="16">
        <v>378</v>
      </c>
      <c r="KI172" s="16">
        <v>1013</v>
      </c>
      <c r="KJ172" s="16">
        <v>2345502</v>
      </c>
      <c r="KK172" s="16">
        <v>1505494</v>
      </c>
      <c r="KL172" s="18">
        <v>3850996</v>
      </c>
      <c r="KM172" s="16">
        <v>20218</v>
      </c>
      <c r="KN172" s="16">
        <v>0</v>
      </c>
      <c r="KO172" s="16">
        <v>0</v>
      </c>
      <c r="KP172" s="16">
        <v>0</v>
      </c>
      <c r="KQ172" s="16">
        <v>3871214</v>
      </c>
      <c r="KR172" s="16">
        <v>416147</v>
      </c>
      <c r="KS172" s="16">
        <v>0</v>
      </c>
      <c r="KT172" s="16">
        <v>0</v>
      </c>
      <c r="KU172" s="16">
        <v>4287361</v>
      </c>
      <c r="KV172" s="16">
        <v>20218</v>
      </c>
      <c r="KW172" s="16">
        <v>4267143</v>
      </c>
      <c r="KX172" s="16">
        <v>434352195</v>
      </c>
      <c r="KY172" s="16">
        <v>9.8241499999999995</v>
      </c>
      <c r="KZ172" s="16">
        <v>20218</v>
      </c>
      <c r="LA172" s="16">
        <v>457124105</v>
      </c>
      <c r="LB172" s="16">
        <v>4.4229999999999998E-2</v>
      </c>
      <c r="LC172" s="16">
        <v>9.8241499999999995</v>
      </c>
      <c r="LD172" s="16">
        <v>9.8683800000000002</v>
      </c>
      <c r="LE172" s="16">
        <v>496422</v>
      </c>
      <c r="LF172" s="16">
        <v>4944</v>
      </c>
      <c r="LG172" s="16">
        <v>82309</v>
      </c>
      <c r="LH172" s="16">
        <v>89945</v>
      </c>
      <c r="LI172" s="16">
        <v>0</v>
      </c>
      <c r="LJ172" s="16">
        <v>45610</v>
      </c>
      <c r="LK172" s="16">
        <v>5351</v>
      </c>
      <c r="LL172" s="16">
        <v>97359</v>
      </c>
      <c r="LM172" s="16">
        <v>627222</v>
      </c>
      <c r="LN172" s="16">
        <v>10421363</v>
      </c>
      <c r="LO172" s="18">
        <v>627222</v>
      </c>
      <c r="LP172" s="16">
        <v>9794141</v>
      </c>
      <c r="LQ172" s="16">
        <v>14077599</v>
      </c>
      <c r="LR172" s="18">
        <v>0</v>
      </c>
      <c r="LS172" s="18">
        <v>0</v>
      </c>
      <c r="LT172" s="18">
        <v>664449</v>
      </c>
      <c r="LU172" s="16">
        <v>0</v>
      </c>
      <c r="LV172" s="16">
        <v>263408</v>
      </c>
      <c r="LW172" s="16">
        <v>0</v>
      </c>
      <c r="LX172" s="16">
        <v>0</v>
      </c>
      <c r="LY172" s="16">
        <v>0</v>
      </c>
      <c r="LZ172" s="16">
        <v>0</v>
      </c>
      <c r="MA172" s="16">
        <v>0</v>
      </c>
      <c r="MB172" s="16">
        <v>3871214</v>
      </c>
      <c r="MC172" s="16">
        <v>263408</v>
      </c>
      <c r="MD172" s="16">
        <v>0</v>
      </c>
      <c r="ME172" s="16">
        <v>644231</v>
      </c>
      <c r="MF172" s="16">
        <v>0</v>
      </c>
      <c r="MG172" s="16">
        <v>67635</v>
      </c>
      <c r="MH172" s="16">
        <v>1013</v>
      </c>
      <c r="MI172" s="16">
        <v>0</v>
      </c>
      <c r="MJ172" s="16">
        <v>4847501</v>
      </c>
      <c r="MK172" s="16">
        <v>457124105</v>
      </c>
      <c r="ML172" s="16">
        <v>1</v>
      </c>
      <c r="MM172" s="16">
        <v>457124</v>
      </c>
      <c r="MN172" s="16">
        <v>0</v>
      </c>
      <c r="MO172" s="16">
        <v>8052883</v>
      </c>
      <c r="MP172" s="16">
        <v>0</v>
      </c>
      <c r="MQ172" s="16">
        <v>457124</v>
      </c>
      <c r="MR172" s="16">
        <v>0</v>
      </c>
      <c r="MS172" s="16">
        <v>457124</v>
      </c>
      <c r="MT172" s="17">
        <v>0.08</v>
      </c>
      <c r="MU172" s="17">
        <v>0</v>
      </c>
      <c r="MV172" s="17">
        <v>0</v>
      </c>
      <c r="MW172" s="17">
        <v>0</v>
      </c>
      <c r="MX172" s="17">
        <v>0</v>
      </c>
      <c r="MY172" s="17">
        <v>0.08</v>
      </c>
      <c r="MZ172" s="16">
        <v>644231</v>
      </c>
      <c r="NA172" s="16">
        <v>0</v>
      </c>
      <c r="NB172" s="18">
        <v>0</v>
      </c>
      <c r="NC172" s="16">
        <v>0</v>
      </c>
      <c r="ND172" s="17">
        <v>644231</v>
      </c>
      <c r="NE172" s="16">
        <v>780000</v>
      </c>
      <c r="NF172" s="16">
        <v>0</v>
      </c>
      <c r="NG172" s="16">
        <v>150851</v>
      </c>
      <c r="NH172" s="16">
        <v>0</v>
      </c>
      <c r="NI172" s="16">
        <v>0</v>
      </c>
      <c r="NJ172" s="17">
        <v>0</v>
      </c>
      <c r="NK172" s="17">
        <v>0</v>
      </c>
    </row>
    <row r="173" spans="1:375" x14ac:dyDescent="0.55000000000000004">
      <c r="A173" s="13" t="s">
        <v>1195</v>
      </c>
      <c r="B173" s="13" t="s">
        <v>1253</v>
      </c>
      <c r="C173" s="13" t="s">
        <v>336</v>
      </c>
      <c r="D173" s="13" t="s">
        <v>337</v>
      </c>
      <c r="E173" s="14">
        <v>663.1</v>
      </c>
      <c r="F173" s="15">
        <v>-1.125</v>
      </c>
      <c r="G173" s="16">
        <v>7413</v>
      </c>
      <c r="H173" s="16">
        <v>-8340</v>
      </c>
      <c r="I173" s="16">
        <v>6553</v>
      </c>
      <c r="J173" s="15">
        <v>-1.125</v>
      </c>
      <c r="K173" s="16">
        <v>-7372</v>
      </c>
      <c r="L173" s="16">
        <v>7413</v>
      </c>
      <c r="M173" s="16">
        <v>222</v>
      </c>
      <c r="N173" s="16">
        <v>7635</v>
      </c>
      <c r="O173" s="17">
        <v>648.41999999999996</v>
      </c>
      <c r="P173" s="17">
        <v>82.44</v>
      </c>
      <c r="Q173" s="14">
        <v>663.1</v>
      </c>
      <c r="R173" s="17">
        <v>745.54</v>
      </c>
      <c r="S173" s="17">
        <v>1.99</v>
      </c>
      <c r="T173" s="17">
        <v>747.53</v>
      </c>
      <c r="U173" s="15">
        <v>27.93</v>
      </c>
      <c r="V173" s="15">
        <v>2.4990000000000001</v>
      </c>
      <c r="W173" s="15">
        <f>Data_AidAndLevy4[[#This Row],[L310]]*Data_AidAndLevy4[[#This Row],[L203]]</f>
        <v>19079.865000000002</v>
      </c>
      <c r="X173" s="17">
        <v>0.26</v>
      </c>
      <c r="Y173" s="17">
        <f>Data_AidAndLevy4[[#This Row],[L311]]*Data_AidAndLevy4[[#This Row],[L203]]</f>
        <v>1985.1000000000001</v>
      </c>
      <c r="Z173" s="15">
        <v>0</v>
      </c>
      <c r="AA173" s="15">
        <v>30.689</v>
      </c>
      <c r="AB173" s="17">
        <v>745.54</v>
      </c>
      <c r="AC173" s="15">
        <v>776.22900000000004</v>
      </c>
      <c r="AD173" s="17">
        <v>82.44</v>
      </c>
      <c r="AE173" s="15">
        <v>693.78899999999999</v>
      </c>
      <c r="AF173" s="16">
        <v>7635</v>
      </c>
      <c r="AG173" s="14">
        <v>663.1</v>
      </c>
      <c r="AH173" s="16">
        <v>5062769</v>
      </c>
      <c r="AI173" s="16">
        <v>5023049</v>
      </c>
      <c r="AJ173" s="17">
        <v>1.01</v>
      </c>
      <c r="AK173" s="16">
        <v>5073279</v>
      </c>
      <c r="AL173" s="16">
        <v>5062769</v>
      </c>
      <c r="AM173" s="16">
        <v>10510</v>
      </c>
      <c r="AN173" s="16">
        <v>7635</v>
      </c>
      <c r="AO173" s="15">
        <v>30.689</v>
      </c>
      <c r="AP173" s="16">
        <v>234311</v>
      </c>
      <c r="AQ173" s="16">
        <v>7635</v>
      </c>
      <c r="AR173" s="17">
        <v>82.44</v>
      </c>
      <c r="AS173" s="16">
        <v>629429</v>
      </c>
      <c r="AT173" s="17">
        <v>667.49</v>
      </c>
      <c r="AU173" s="14">
        <v>663.1</v>
      </c>
      <c r="AV173" s="16">
        <v>442613</v>
      </c>
      <c r="AW173" s="16">
        <v>439369</v>
      </c>
      <c r="AX173" s="16">
        <v>442613</v>
      </c>
      <c r="AY173" s="16">
        <v>0</v>
      </c>
      <c r="AZ173" s="16">
        <v>442613</v>
      </c>
      <c r="BA173" s="16">
        <v>442613</v>
      </c>
      <c r="BB173" s="17">
        <v>73.83</v>
      </c>
      <c r="BC173" s="14">
        <v>663.1</v>
      </c>
      <c r="BD173" s="16">
        <v>48957</v>
      </c>
      <c r="BE173" s="16">
        <v>48564</v>
      </c>
      <c r="BF173" s="16">
        <v>48957</v>
      </c>
      <c r="BG173" s="16">
        <v>0</v>
      </c>
      <c r="BH173" s="16">
        <v>48957</v>
      </c>
      <c r="BI173" s="16">
        <v>48957</v>
      </c>
      <c r="BJ173" s="17">
        <v>72.89</v>
      </c>
      <c r="BK173" s="14">
        <v>663.1</v>
      </c>
      <c r="BL173" s="16">
        <v>48333</v>
      </c>
      <c r="BM173" s="16">
        <v>47798</v>
      </c>
      <c r="BN173" s="16">
        <v>48333</v>
      </c>
      <c r="BO173" s="16">
        <v>0</v>
      </c>
      <c r="BP173" s="16">
        <v>48333</v>
      </c>
      <c r="BQ173" s="16">
        <v>48333</v>
      </c>
      <c r="BR173" s="17">
        <v>368.53</v>
      </c>
      <c r="BS173" s="14">
        <v>663.1</v>
      </c>
      <c r="BT173" s="16">
        <v>244372</v>
      </c>
      <c r="BU173" s="16">
        <v>242445</v>
      </c>
      <c r="BV173" s="16">
        <v>244372</v>
      </c>
      <c r="BW173" s="16">
        <v>0</v>
      </c>
      <c r="BX173" s="16">
        <v>244372</v>
      </c>
      <c r="BY173" s="16">
        <v>244372</v>
      </c>
      <c r="BZ173" s="17">
        <v>348.14</v>
      </c>
      <c r="CA173" s="17">
        <v>745.54</v>
      </c>
      <c r="CB173" s="16">
        <v>259552</v>
      </c>
      <c r="CC173" s="16">
        <v>250695</v>
      </c>
      <c r="CD173" s="16">
        <v>0</v>
      </c>
      <c r="CE173" s="16">
        <v>250695</v>
      </c>
      <c r="CF173" s="16">
        <v>259552</v>
      </c>
      <c r="CG173" s="16">
        <v>0</v>
      </c>
      <c r="CH173" s="14">
        <v>663.1</v>
      </c>
      <c r="CI173" s="16">
        <v>34</v>
      </c>
      <c r="CJ173" s="14">
        <v>0</v>
      </c>
      <c r="CK173" s="16">
        <v>697</v>
      </c>
      <c r="CL173" s="17">
        <v>62.44</v>
      </c>
      <c r="CM173" s="16">
        <v>43521</v>
      </c>
      <c r="CN173" s="16">
        <v>697</v>
      </c>
      <c r="CO173" s="17">
        <v>69.56</v>
      </c>
      <c r="CP173" s="16">
        <v>48483</v>
      </c>
      <c r="CQ173" s="17">
        <v>1.99</v>
      </c>
      <c r="CR173" s="17">
        <v>348.14</v>
      </c>
      <c r="CS173" s="16">
        <v>693</v>
      </c>
      <c r="CT173" s="17">
        <v>34.47</v>
      </c>
      <c r="CU173" s="17">
        <v>745.54</v>
      </c>
      <c r="CV173" s="16">
        <v>25699</v>
      </c>
      <c r="CW173" s="16">
        <v>24794</v>
      </c>
      <c r="CX173" s="16">
        <v>25699</v>
      </c>
      <c r="CY173" s="16">
        <v>0</v>
      </c>
      <c r="CZ173" s="16">
        <v>25699</v>
      </c>
      <c r="DA173" s="16">
        <v>25699</v>
      </c>
      <c r="DB173" s="17">
        <v>3.74</v>
      </c>
      <c r="DC173" s="17">
        <v>745.54</v>
      </c>
      <c r="DD173" s="16">
        <v>2788</v>
      </c>
      <c r="DE173" s="16">
        <v>2682</v>
      </c>
      <c r="DF173" s="16">
        <v>2788</v>
      </c>
      <c r="DG173" s="16">
        <v>0</v>
      </c>
      <c r="DH173" s="16">
        <v>2788</v>
      </c>
      <c r="DI173" s="16">
        <v>2788</v>
      </c>
      <c r="DJ173" s="16">
        <v>5062769</v>
      </c>
      <c r="DK173" s="16">
        <v>10510</v>
      </c>
      <c r="DL173" s="16">
        <v>234311</v>
      </c>
      <c r="DM173" s="16">
        <v>629429</v>
      </c>
      <c r="DN173" s="16">
        <v>442613</v>
      </c>
      <c r="DO173" s="16">
        <v>48957</v>
      </c>
      <c r="DP173" s="16">
        <v>48333</v>
      </c>
      <c r="DQ173" s="16">
        <v>244372</v>
      </c>
      <c r="DR173" s="16">
        <v>259552</v>
      </c>
      <c r="DS173" s="16">
        <v>0</v>
      </c>
      <c r="DT173" s="16">
        <v>43521</v>
      </c>
      <c r="DU173" s="16">
        <v>48483</v>
      </c>
      <c r="DV173" s="16">
        <v>693</v>
      </c>
      <c r="DW173" s="16">
        <v>25699</v>
      </c>
      <c r="DX173" s="16">
        <v>2788</v>
      </c>
      <c r="DY173" s="16">
        <v>59234</v>
      </c>
      <c r="DZ173" s="16">
        <v>176961</v>
      </c>
      <c r="EA173" s="16">
        <v>-8340</v>
      </c>
      <c r="EB173" s="16">
        <v>7211417</v>
      </c>
      <c r="EC173" s="16">
        <v>431182119</v>
      </c>
      <c r="ED173" s="18">
        <v>5.4</v>
      </c>
      <c r="EE173" s="16">
        <v>2328383</v>
      </c>
      <c r="EF173" s="16">
        <v>28601</v>
      </c>
      <c r="EG173" s="16">
        <v>28469</v>
      </c>
      <c r="EH173" s="16">
        <v>132</v>
      </c>
      <c r="EI173" s="16">
        <v>2328383</v>
      </c>
      <c r="EJ173" s="16">
        <v>2328515</v>
      </c>
      <c r="EK173" s="16">
        <v>35669285</v>
      </c>
      <c r="EL173" s="16">
        <v>29347208</v>
      </c>
      <c r="EM173" s="16">
        <v>6322077</v>
      </c>
      <c r="EN173" s="18">
        <v>5.4</v>
      </c>
      <c r="EO173" s="16">
        <v>34139</v>
      </c>
      <c r="EP173" s="16">
        <v>0</v>
      </c>
      <c r="EQ173" s="16">
        <v>0</v>
      </c>
      <c r="ER173" s="16">
        <v>0</v>
      </c>
      <c r="ES173" s="16">
        <v>34139</v>
      </c>
      <c r="ET173" s="16">
        <v>34139</v>
      </c>
      <c r="EU173" s="16">
        <v>2328515</v>
      </c>
      <c r="EV173" s="16">
        <v>2362654</v>
      </c>
      <c r="EW173" s="16">
        <v>6749</v>
      </c>
      <c r="EX173" s="15">
        <v>693.78899999999999</v>
      </c>
      <c r="EY173" s="16">
        <v>4682382</v>
      </c>
      <c r="EZ173" s="16">
        <v>6749</v>
      </c>
      <c r="FA173" s="17">
        <v>82.44</v>
      </c>
      <c r="FB173" s="16">
        <v>556388</v>
      </c>
      <c r="FC173" s="16">
        <v>264</v>
      </c>
      <c r="FD173" s="17">
        <v>747.53</v>
      </c>
      <c r="FE173" s="16">
        <v>197348</v>
      </c>
      <c r="FF173" s="16">
        <v>25699</v>
      </c>
      <c r="FG173" s="16">
        <v>2788</v>
      </c>
      <c r="FH173" s="16">
        <v>225835</v>
      </c>
      <c r="FI173" s="16">
        <v>4682382</v>
      </c>
      <c r="FJ173" s="16">
        <v>556388</v>
      </c>
      <c r="FK173" s="16">
        <v>-7372</v>
      </c>
      <c r="FL173" s="16">
        <v>442613</v>
      </c>
      <c r="FM173" s="16">
        <v>48957</v>
      </c>
      <c r="FN173" s="16">
        <v>48333</v>
      </c>
      <c r="FO173" s="16">
        <v>244372</v>
      </c>
      <c r="FP173" s="16">
        <v>6241508</v>
      </c>
      <c r="FQ173" s="16">
        <v>2362654</v>
      </c>
      <c r="FR173" s="16">
        <v>3878854</v>
      </c>
      <c r="FS173" s="15">
        <v>776.22900000000004</v>
      </c>
      <c r="FT173" s="16">
        <v>300</v>
      </c>
      <c r="FU173" s="16">
        <v>232869</v>
      </c>
      <c r="FV173" s="16">
        <v>3878854</v>
      </c>
      <c r="FW173" s="16">
        <v>0</v>
      </c>
      <c r="FX173" s="14">
        <v>18.5</v>
      </c>
      <c r="FY173" s="16">
        <v>7635</v>
      </c>
      <c r="FZ173" s="16">
        <v>141248</v>
      </c>
      <c r="GA173" s="14">
        <v>0</v>
      </c>
      <c r="GB173" s="16">
        <v>7413</v>
      </c>
      <c r="GC173" s="16">
        <v>0</v>
      </c>
      <c r="GD173" s="16">
        <v>141248</v>
      </c>
      <c r="GE173" s="16">
        <v>141248</v>
      </c>
      <c r="GF173" s="16">
        <v>7211417</v>
      </c>
      <c r="GG173" s="16">
        <v>6241508</v>
      </c>
      <c r="GH173" s="16">
        <v>0</v>
      </c>
      <c r="GI173" s="16">
        <v>969909</v>
      </c>
      <c r="GJ173" s="16">
        <v>431182119</v>
      </c>
      <c r="GK173" s="16">
        <v>421023733</v>
      </c>
      <c r="GL173" s="16">
        <v>10158386</v>
      </c>
      <c r="GM173" s="16">
        <v>421023733</v>
      </c>
      <c r="GN173" s="18">
        <v>2.41E-2</v>
      </c>
      <c r="GO173" s="16">
        <v>15817</v>
      </c>
      <c r="GP173" s="16">
        <v>381</v>
      </c>
      <c r="GQ173" s="16">
        <v>15817</v>
      </c>
      <c r="GR173" s="16">
        <v>381</v>
      </c>
      <c r="GS173" s="16">
        <v>15436</v>
      </c>
      <c r="GT173" s="16">
        <v>886</v>
      </c>
      <c r="GU173" s="16">
        <v>685</v>
      </c>
      <c r="GV173" s="16">
        <v>201</v>
      </c>
      <c r="GW173" s="15">
        <v>776.22900000000004</v>
      </c>
      <c r="GX173" s="16">
        <v>156022</v>
      </c>
      <c r="GY173" s="15">
        <v>776.22900000000004</v>
      </c>
      <c r="GZ173" s="16">
        <v>10</v>
      </c>
      <c r="HA173" s="16">
        <v>7762</v>
      </c>
      <c r="HB173" s="15">
        <v>776.22900000000004</v>
      </c>
      <c r="HC173" s="16">
        <v>7635</v>
      </c>
      <c r="HD173" s="15">
        <v>0.11600000000000001</v>
      </c>
      <c r="HE173" s="16">
        <v>687739</v>
      </c>
      <c r="HF173" s="16">
        <v>156022</v>
      </c>
      <c r="HG173" s="16">
        <v>7762</v>
      </c>
      <c r="HH173" s="16">
        <v>523955</v>
      </c>
      <c r="HI173" s="16">
        <v>431182119</v>
      </c>
      <c r="HJ173" s="18">
        <v>1.21516</v>
      </c>
      <c r="HK173" s="18">
        <v>1.9617800000000001</v>
      </c>
      <c r="HL173" s="18">
        <v>0</v>
      </c>
      <c r="HM173" s="16">
        <v>431182119</v>
      </c>
      <c r="HN173" s="16">
        <v>0</v>
      </c>
      <c r="HO173" s="16">
        <v>7635</v>
      </c>
      <c r="HP173" s="17">
        <v>0</v>
      </c>
      <c r="HQ173" s="16">
        <v>0</v>
      </c>
      <c r="HR173" s="15">
        <v>776.22900000000004</v>
      </c>
      <c r="HS173" s="16">
        <v>0</v>
      </c>
      <c r="HT173" s="16">
        <v>969909</v>
      </c>
      <c r="HU173" s="16">
        <v>15436</v>
      </c>
      <c r="HV173" s="16">
        <v>0</v>
      </c>
      <c r="HW173" s="16">
        <v>0</v>
      </c>
      <c r="HX173" s="16">
        <v>59234</v>
      </c>
      <c r="HY173" s="16">
        <v>156022</v>
      </c>
      <c r="HZ173" s="16">
        <v>7762</v>
      </c>
      <c r="IA173" s="16">
        <v>0</v>
      </c>
      <c r="IB173" s="16">
        <v>0</v>
      </c>
      <c r="IC173" s="16">
        <v>849923</v>
      </c>
      <c r="ID173" s="16">
        <v>3878854</v>
      </c>
      <c r="IE173" s="16">
        <v>0</v>
      </c>
      <c r="IF173" s="16">
        <v>15436</v>
      </c>
      <c r="IG173" s="16">
        <v>0</v>
      </c>
      <c r="IH173" s="16">
        <v>0</v>
      </c>
      <c r="II173" s="16">
        <v>59234</v>
      </c>
      <c r="IJ173" s="16">
        <v>156022</v>
      </c>
      <c r="IK173" s="16">
        <v>7762</v>
      </c>
      <c r="IL173" s="16">
        <v>0</v>
      </c>
      <c r="IM173" s="16">
        <v>0</v>
      </c>
      <c r="IN173" s="16">
        <v>0</v>
      </c>
      <c r="IO173" s="16">
        <v>141248</v>
      </c>
      <c r="IP173" s="16">
        <v>4140088</v>
      </c>
      <c r="IQ173" s="16">
        <v>5062769</v>
      </c>
      <c r="IR173" s="16">
        <v>10510</v>
      </c>
      <c r="IS173" s="16">
        <v>5073279</v>
      </c>
      <c r="IT173" s="19">
        <v>0.1</v>
      </c>
      <c r="IU173" s="16">
        <v>507328</v>
      </c>
      <c r="IV173" s="16">
        <v>431182119</v>
      </c>
      <c r="IW173" s="14">
        <v>663.1</v>
      </c>
      <c r="IX173" s="16">
        <v>650252</v>
      </c>
      <c r="IY173" s="16">
        <v>416026</v>
      </c>
      <c r="IZ173" s="16">
        <v>650252</v>
      </c>
      <c r="JA173" s="17">
        <v>0.25</v>
      </c>
      <c r="JB173" s="19">
        <v>0.15989999999999999</v>
      </c>
      <c r="JC173" s="16">
        <v>507328</v>
      </c>
      <c r="JD173" s="16">
        <v>81122</v>
      </c>
      <c r="JE173" s="17">
        <v>0</v>
      </c>
      <c r="JF173" s="16">
        <v>4972298</v>
      </c>
      <c r="JG173" s="16">
        <v>0</v>
      </c>
      <c r="JH173" s="16">
        <v>507328</v>
      </c>
      <c r="JI173" s="16">
        <v>81122</v>
      </c>
      <c r="JJ173" s="16">
        <v>0</v>
      </c>
      <c r="JK173" s="16">
        <v>426206</v>
      </c>
      <c r="JL173" s="16">
        <v>81122</v>
      </c>
      <c r="JM173" s="18">
        <v>0</v>
      </c>
      <c r="JN173" s="16">
        <v>0</v>
      </c>
      <c r="JO173" s="16">
        <v>0</v>
      </c>
      <c r="JP173" s="16">
        <v>426206</v>
      </c>
      <c r="JQ173" s="16">
        <v>426206</v>
      </c>
      <c r="JR173" s="16">
        <v>5073279</v>
      </c>
      <c r="JS173" s="19">
        <v>0</v>
      </c>
      <c r="JT173" s="16">
        <v>0</v>
      </c>
      <c r="JU173" s="17">
        <v>0</v>
      </c>
      <c r="JV173" s="16">
        <v>4972298</v>
      </c>
      <c r="JW173" s="16">
        <v>0</v>
      </c>
      <c r="JX173" s="16">
        <v>0</v>
      </c>
      <c r="JY173" s="16">
        <v>0</v>
      </c>
      <c r="JZ173" s="16">
        <v>0</v>
      </c>
      <c r="KA173" s="16">
        <v>10592</v>
      </c>
      <c r="KB173" s="16">
        <v>10543</v>
      </c>
      <c r="KC173" s="16">
        <v>49</v>
      </c>
      <c r="KD173" s="16">
        <v>849923</v>
      </c>
      <c r="KE173" s="16">
        <v>49</v>
      </c>
      <c r="KF173" s="16">
        <v>849874</v>
      </c>
      <c r="KG173" s="16">
        <v>132</v>
      </c>
      <c r="KH173" s="16">
        <v>49</v>
      </c>
      <c r="KI173" s="16">
        <v>181</v>
      </c>
      <c r="KJ173" s="16">
        <v>2328383</v>
      </c>
      <c r="KK173" s="16">
        <v>849874</v>
      </c>
      <c r="KL173" s="18">
        <v>3178257</v>
      </c>
      <c r="KM173" s="16">
        <v>426206</v>
      </c>
      <c r="KN173" s="16">
        <v>0</v>
      </c>
      <c r="KO173" s="16">
        <v>0</v>
      </c>
      <c r="KP173" s="16">
        <v>0</v>
      </c>
      <c r="KQ173" s="16">
        <v>3604463</v>
      </c>
      <c r="KR173" s="16">
        <v>0</v>
      </c>
      <c r="KS173" s="16">
        <v>0</v>
      </c>
      <c r="KT173" s="16">
        <v>0</v>
      </c>
      <c r="KU173" s="16">
        <v>3604463</v>
      </c>
      <c r="KV173" s="16">
        <v>426206</v>
      </c>
      <c r="KW173" s="16">
        <v>3178257</v>
      </c>
      <c r="KX173" s="16">
        <v>431182119</v>
      </c>
      <c r="KY173" s="16">
        <v>7.3710300000000002</v>
      </c>
      <c r="KZ173" s="16">
        <v>426206</v>
      </c>
      <c r="LA173" s="16">
        <v>435903882</v>
      </c>
      <c r="LB173" s="16">
        <v>0.97775000000000001</v>
      </c>
      <c r="LC173" s="16">
        <v>7.3710300000000002</v>
      </c>
      <c r="LD173" s="16">
        <v>8.3487799999999996</v>
      </c>
      <c r="LE173" s="16">
        <v>259552</v>
      </c>
      <c r="LF173" s="16">
        <v>0</v>
      </c>
      <c r="LG173" s="16">
        <v>43521</v>
      </c>
      <c r="LH173" s="16">
        <v>48483</v>
      </c>
      <c r="LI173" s="16">
        <v>693</v>
      </c>
      <c r="LJ173" s="16">
        <v>25699</v>
      </c>
      <c r="LK173" s="16">
        <v>2788</v>
      </c>
      <c r="LL173" s="16">
        <v>59234</v>
      </c>
      <c r="LM173" s="16">
        <v>321502</v>
      </c>
      <c r="LN173" s="16">
        <v>4140088</v>
      </c>
      <c r="LO173" s="18">
        <v>321502</v>
      </c>
      <c r="LP173" s="16">
        <v>3818586</v>
      </c>
      <c r="LQ173" s="16">
        <v>7211417</v>
      </c>
      <c r="LR173" s="18">
        <v>0</v>
      </c>
      <c r="LS173" s="18">
        <v>0</v>
      </c>
      <c r="LT173" s="18">
        <v>426206</v>
      </c>
      <c r="LU173" s="16">
        <v>0</v>
      </c>
      <c r="LV173" s="16">
        <v>141248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3604463</v>
      </c>
      <c r="MC173" s="16">
        <v>141248</v>
      </c>
      <c r="MD173" s="16">
        <v>0</v>
      </c>
      <c r="ME173" s="16">
        <v>0</v>
      </c>
      <c r="MF173" s="16">
        <v>0</v>
      </c>
      <c r="MG173" s="16">
        <v>34139</v>
      </c>
      <c r="MH173" s="16">
        <v>181</v>
      </c>
      <c r="MI173" s="16">
        <v>0</v>
      </c>
      <c r="MJ173" s="16">
        <v>3780031</v>
      </c>
      <c r="MK173" s="16">
        <v>435903882</v>
      </c>
      <c r="ML173" s="16">
        <v>0.67</v>
      </c>
      <c r="MM173" s="16">
        <v>292056</v>
      </c>
      <c r="MN173" s="16">
        <v>0</v>
      </c>
      <c r="MO173" s="16">
        <v>4972298</v>
      </c>
      <c r="MP173" s="16">
        <v>0</v>
      </c>
      <c r="MQ173" s="16">
        <v>292056</v>
      </c>
      <c r="MR173" s="16">
        <v>0</v>
      </c>
      <c r="MS173" s="16">
        <v>292056</v>
      </c>
      <c r="MT173" s="17">
        <v>0</v>
      </c>
      <c r="MU173" s="17">
        <v>0</v>
      </c>
      <c r="MV173" s="17">
        <v>0</v>
      </c>
      <c r="MW173" s="17">
        <v>0</v>
      </c>
      <c r="MX173" s="17">
        <v>0</v>
      </c>
      <c r="MY173" s="17">
        <v>0</v>
      </c>
      <c r="MZ173" s="16">
        <v>0</v>
      </c>
      <c r="NA173" s="16">
        <v>0</v>
      </c>
      <c r="NB173" s="18">
        <v>0</v>
      </c>
      <c r="NC173" s="16">
        <v>0</v>
      </c>
      <c r="ND173" s="17">
        <v>0</v>
      </c>
      <c r="NE173" s="16">
        <v>258302</v>
      </c>
      <c r="NF173" s="16">
        <v>0</v>
      </c>
      <c r="NG173" s="16">
        <v>143848</v>
      </c>
      <c r="NH173" s="16">
        <v>0</v>
      </c>
      <c r="NI173" s="16">
        <v>0</v>
      </c>
      <c r="NJ173" s="17">
        <v>0</v>
      </c>
      <c r="NK173" s="17">
        <v>0</v>
      </c>
    </row>
    <row r="174" spans="1:375" x14ac:dyDescent="0.55000000000000004">
      <c r="A174" s="13" t="s">
        <v>1185</v>
      </c>
      <c r="B174" s="13" t="s">
        <v>1229</v>
      </c>
      <c r="C174" s="13" t="s">
        <v>338</v>
      </c>
      <c r="D174" s="13" t="s">
        <v>1282</v>
      </c>
      <c r="E174" s="14">
        <v>465.2</v>
      </c>
      <c r="F174" s="15">
        <v>0</v>
      </c>
      <c r="G174" s="16">
        <v>7413</v>
      </c>
      <c r="H174" s="16">
        <v>0</v>
      </c>
      <c r="I174" s="16">
        <v>6553</v>
      </c>
      <c r="J174" s="15">
        <v>0</v>
      </c>
      <c r="K174" s="16">
        <v>0</v>
      </c>
      <c r="L174" s="16">
        <v>7413</v>
      </c>
      <c r="M174" s="16">
        <v>222</v>
      </c>
      <c r="N174" s="16">
        <v>7635</v>
      </c>
      <c r="O174" s="17">
        <v>673.99</v>
      </c>
      <c r="P174" s="17">
        <v>46.13</v>
      </c>
      <c r="Q174" s="14">
        <v>465.2</v>
      </c>
      <c r="R174" s="17">
        <v>511.33</v>
      </c>
      <c r="S174" s="17">
        <v>0.98</v>
      </c>
      <c r="T174" s="17">
        <v>512.30999999999995</v>
      </c>
      <c r="U174" s="15">
        <v>25.1</v>
      </c>
      <c r="V174" s="15">
        <v>1.7729999999999999</v>
      </c>
      <c r="W174" s="15">
        <f>Data_AidAndLevy4[[#This Row],[L310]]*Data_AidAndLevy4[[#This Row],[L203]]</f>
        <v>13536.855</v>
      </c>
      <c r="X174" s="17">
        <v>0</v>
      </c>
      <c r="Y174" s="17">
        <f>Data_AidAndLevy4[[#This Row],[L311]]*Data_AidAndLevy4[[#This Row],[L203]]</f>
        <v>0</v>
      </c>
      <c r="Z174" s="15">
        <v>0</v>
      </c>
      <c r="AA174" s="15">
        <v>26.873000000000001</v>
      </c>
      <c r="AB174" s="17">
        <v>511.33</v>
      </c>
      <c r="AC174" s="15">
        <v>538.20299999999997</v>
      </c>
      <c r="AD174" s="17">
        <v>46.13</v>
      </c>
      <c r="AE174" s="15">
        <v>492.07299999999998</v>
      </c>
      <c r="AF174" s="16">
        <v>7635</v>
      </c>
      <c r="AG174" s="14">
        <v>465.2</v>
      </c>
      <c r="AH174" s="16">
        <v>3551802</v>
      </c>
      <c r="AI174" s="16">
        <v>3352159</v>
      </c>
      <c r="AJ174" s="17">
        <v>1.01</v>
      </c>
      <c r="AK174" s="16">
        <v>3385681</v>
      </c>
      <c r="AL174" s="16">
        <v>3551802</v>
      </c>
      <c r="AM174" s="16">
        <v>0</v>
      </c>
      <c r="AN174" s="16">
        <v>7635</v>
      </c>
      <c r="AO174" s="15">
        <v>26.873000000000001</v>
      </c>
      <c r="AP174" s="16">
        <v>205175</v>
      </c>
      <c r="AQ174" s="16">
        <v>7635</v>
      </c>
      <c r="AR174" s="17">
        <v>46.13</v>
      </c>
      <c r="AS174" s="16">
        <v>352203</v>
      </c>
      <c r="AT174" s="17">
        <v>693.06</v>
      </c>
      <c r="AU174" s="14">
        <v>465.2</v>
      </c>
      <c r="AV174" s="16">
        <v>322412</v>
      </c>
      <c r="AW174" s="16">
        <v>304778</v>
      </c>
      <c r="AX174" s="16">
        <v>322412</v>
      </c>
      <c r="AY174" s="16">
        <v>0</v>
      </c>
      <c r="AZ174" s="16">
        <v>322412</v>
      </c>
      <c r="BA174" s="16">
        <v>322412</v>
      </c>
      <c r="BB174" s="17">
        <v>73.86</v>
      </c>
      <c r="BC174" s="14">
        <v>465.2</v>
      </c>
      <c r="BD174" s="16">
        <v>34360</v>
      </c>
      <c r="BE174" s="16">
        <v>32423</v>
      </c>
      <c r="BF174" s="16">
        <v>34360</v>
      </c>
      <c r="BG174" s="16">
        <v>0</v>
      </c>
      <c r="BH174" s="16">
        <v>34360</v>
      </c>
      <c r="BI174" s="16">
        <v>34360</v>
      </c>
      <c r="BJ174" s="17">
        <v>59.7</v>
      </c>
      <c r="BK174" s="14">
        <v>465.2</v>
      </c>
      <c r="BL174" s="16">
        <v>27772</v>
      </c>
      <c r="BM174" s="16">
        <v>25934</v>
      </c>
      <c r="BN174" s="16">
        <v>27772</v>
      </c>
      <c r="BO174" s="16">
        <v>0</v>
      </c>
      <c r="BP174" s="16">
        <v>27772</v>
      </c>
      <c r="BQ174" s="16">
        <v>27772</v>
      </c>
      <c r="BR174" s="17">
        <v>368.53</v>
      </c>
      <c r="BS174" s="14">
        <v>465.2</v>
      </c>
      <c r="BT174" s="16">
        <v>171440</v>
      </c>
      <c r="BU174" s="16">
        <v>161797</v>
      </c>
      <c r="BV174" s="16">
        <v>171440</v>
      </c>
      <c r="BW174" s="16">
        <v>0</v>
      </c>
      <c r="BX174" s="16">
        <v>171440</v>
      </c>
      <c r="BY174" s="16">
        <v>171440</v>
      </c>
      <c r="BZ174" s="17">
        <v>340.52</v>
      </c>
      <c r="CA174" s="17">
        <v>511.33</v>
      </c>
      <c r="CB174" s="16">
        <v>174118</v>
      </c>
      <c r="CC174" s="16">
        <v>164537</v>
      </c>
      <c r="CD174" s="16">
        <v>0</v>
      </c>
      <c r="CE174" s="16">
        <v>164537</v>
      </c>
      <c r="CF174" s="16">
        <v>174118</v>
      </c>
      <c r="CG174" s="16">
        <v>0</v>
      </c>
      <c r="CH174" s="14">
        <v>465.2</v>
      </c>
      <c r="CI174" s="16">
        <v>12</v>
      </c>
      <c r="CJ174" s="14">
        <v>0</v>
      </c>
      <c r="CK174" s="16">
        <v>477</v>
      </c>
      <c r="CL174" s="17">
        <v>62.45</v>
      </c>
      <c r="CM174" s="16">
        <v>29789</v>
      </c>
      <c r="CN174" s="16">
        <v>477</v>
      </c>
      <c r="CO174" s="17">
        <v>69.930000000000007</v>
      </c>
      <c r="CP174" s="16">
        <v>33357</v>
      </c>
      <c r="CQ174" s="17">
        <v>0.98</v>
      </c>
      <c r="CR174" s="17">
        <v>340.52</v>
      </c>
      <c r="CS174" s="16">
        <v>334</v>
      </c>
      <c r="CT174" s="17">
        <v>34.31</v>
      </c>
      <c r="CU174" s="17">
        <v>511.33</v>
      </c>
      <c r="CV174" s="16">
        <v>17544</v>
      </c>
      <c r="CW174" s="16">
        <v>16568</v>
      </c>
      <c r="CX174" s="16">
        <v>17544</v>
      </c>
      <c r="CY174" s="16">
        <v>0</v>
      </c>
      <c r="CZ174" s="16">
        <v>17544</v>
      </c>
      <c r="DA174" s="16">
        <v>17544</v>
      </c>
      <c r="DB174" s="17">
        <v>4.09</v>
      </c>
      <c r="DC174" s="17">
        <v>511.33</v>
      </c>
      <c r="DD174" s="16">
        <v>2091</v>
      </c>
      <c r="DE174" s="16">
        <v>1975</v>
      </c>
      <c r="DF174" s="16">
        <v>2091</v>
      </c>
      <c r="DG174" s="16">
        <v>0</v>
      </c>
      <c r="DH174" s="16">
        <v>2091</v>
      </c>
      <c r="DI174" s="16">
        <v>2091</v>
      </c>
      <c r="DJ174" s="16">
        <v>3551802</v>
      </c>
      <c r="DK174" s="16">
        <v>0</v>
      </c>
      <c r="DL174" s="16">
        <v>205175</v>
      </c>
      <c r="DM174" s="16">
        <v>352203</v>
      </c>
      <c r="DN174" s="16">
        <v>322412</v>
      </c>
      <c r="DO174" s="16">
        <v>34360</v>
      </c>
      <c r="DP174" s="16">
        <v>27772</v>
      </c>
      <c r="DQ174" s="16">
        <v>171440</v>
      </c>
      <c r="DR174" s="16">
        <v>174118</v>
      </c>
      <c r="DS174" s="16">
        <v>0</v>
      </c>
      <c r="DT174" s="16">
        <v>29789</v>
      </c>
      <c r="DU174" s="16">
        <v>33357</v>
      </c>
      <c r="DV174" s="16">
        <v>334</v>
      </c>
      <c r="DW174" s="16">
        <v>17544</v>
      </c>
      <c r="DX174" s="16">
        <v>2091</v>
      </c>
      <c r="DY174" s="16">
        <v>36788</v>
      </c>
      <c r="DZ174" s="16">
        <v>128429</v>
      </c>
      <c r="EA174" s="16">
        <v>0</v>
      </c>
      <c r="EB174" s="16">
        <v>5014038</v>
      </c>
      <c r="EC174" s="16">
        <v>398828801</v>
      </c>
      <c r="ED174" s="18">
        <v>5.4</v>
      </c>
      <c r="EE174" s="16">
        <v>2153676</v>
      </c>
      <c r="EF174" s="16">
        <v>117517</v>
      </c>
      <c r="EG174" s="16">
        <v>111044</v>
      </c>
      <c r="EH174" s="16">
        <v>6473</v>
      </c>
      <c r="EI174" s="16">
        <v>2153676</v>
      </c>
      <c r="EJ174" s="16">
        <v>2160149</v>
      </c>
      <c r="EK174" s="16">
        <v>68706624</v>
      </c>
      <c r="EL174" s="16">
        <v>66578368</v>
      </c>
      <c r="EM174" s="16">
        <v>2128256</v>
      </c>
      <c r="EN174" s="18">
        <v>5.4</v>
      </c>
      <c r="EO174" s="16">
        <v>11493</v>
      </c>
      <c r="EP174" s="16">
        <v>0</v>
      </c>
      <c r="EQ174" s="16">
        <v>0</v>
      </c>
      <c r="ER174" s="16">
        <v>0</v>
      </c>
      <c r="ES174" s="16">
        <v>11493</v>
      </c>
      <c r="ET174" s="16">
        <v>11493</v>
      </c>
      <c r="EU174" s="16">
        <v>2160149</v>
      </c>
      <c r="EV174" s="16">
        <v>2171642</v>
      </c>
      <c r="EW174" s="16">
        <v>6749</v>
      </c>
      <c r="EX174" s="15">
        <v>492.07299999999998</v>
      </c>
      <c r="EY174" s="16">
        <v>3321001</v>
      </c>
      <c r="EZ174" s="16">
        <v>6749</v>
      </c>
      <c r="FA174" s="17">
        <v>46.13</v>
      </c>
      <c r="FB174" s="16">
        <v>311331</v>
      </c>
      <c r="FC174" s="16">
        <v>264</v>
      </c>
      <c r="FD174" s="17">
        <v>512.30999999999995</v>
      </c>
      <c r="FE174" s="16">
        <v>135250</v>
      </c>
      <c r="FF174" s="16">
        <v>17544</v>
      </c>
      <c r="FG174" s="16">
        <v>2091</v>
      </c>
      <c r="FH174" s="16">
        <v>154885</v>
      </c>
      <c r="FI174" s="16">
        <v>3321001</v>
      </c>
      <c r="FJ174" s="16">
        <v>311331</v>
      </c>
      <c r="FK174" s="16">
        <v>0</v>
      </c>
      <c r="FL174" s="16">
        <v>322412</v>
      </c>
      <c r="FM174" s="16">
        <v>34360</v>
      </c>
      <c r="FN174" s="16">
        <v>27772</v>
      </c>
      <c r="FO174" s="16">
        <v>171440</v>
      </c>
      <c r="FP174" s="16">
        <v>4343201</v>
      </c>
      <c r="FQ174" s="16">
        <v>2171642</v>
      </c>
      <c r="FR174" s="16">
        <v>2171559</v>
      </c>
      <c r="FS174" s="15">
        <v>538.20299999999997</v>
      </c>
      <c r="FT174" s="16">
        <v>300</v>
      </c>
      <c r="FU174" s="16">
        <v>161461</v>
      </c>
      <c r="FV174" s="16">
        <v>2171559</v>
      </c>
      <c r="FW174" s="16">
        <v>0</v>
      </c>
      <c r="FX174" s="14">
        <v>11.5</v>
      </c>
      <c r="FY174" s="16">
        <v>7635</v>
      </c>
      <c r="FZ174" s="16">
        <v>87803</v>
      </c>
      <c r="GA174" s="14">
        <v>0</v>
      </c>
      <c r="GB174" s="16">
        <v>7413</v>
      </c>
      <c r="GC174" s="16">
        <v>0</v>
      </c>
      <c r="GD174" s="16">
        <v>87803</v>
      </c>
      <c r="GE174" s="16">
        <v>87803</v>
      </c>
      <c r="GF174" s="16">
        <v>5014038</v>
      </c>
      <c r="GG174" s="16">
        <v>4343201</v>
      </c>
      <c r="GH174" s="16">
        <v>0</v>
      </c>
      <c r="GI174" s="16">
        <v>670837</v>
      </c>
      <c r="GJ174" s="16">
        <v>398828801</v>
      </c>
      <c r="GK174" s="16">
        <v>379332762</v>
      </c>
      <c r="GL174" s="16">
        <v>19496039</v>
      </c>
      <c r="GM174" s="16">
        <v>379332762</v>
      </c>
      <c r="GN174" s="18">
        <v>5.1400000000000001E-2</v>
      </c>
      <c r="GO174" s="16">
        <v>20086</v>
      </c>
      <c r="GP174" s="16">
        <v>1032</v>
      </c>
      <c r="GQ174" s="16">
        <v>20086</v>
      </c>
      <c r="GR174" s="16">
        <v>1032</v>
      </c>
      <c r="GS174" s="16">
        <v>19054</v>
      </c>
      <c r="GT174" s="16">
        <v>886</v>
      </c>
      <c r="GU174" s="16">
        <v>685</v>
      </c>
      <c r="GV174" s="16">
        <v>201</v>
      </c>
      <c r="GW174" s="15">
        <v>538.20299999999997</v>
      </c>
      <c r="GX174" s="16">
        <v>108179</v>
      </c>
      <c r="GY174" s="15">
        <v>538.20299999999997</v>
      </c>
      <c r="GZ174" s="16">
        <v>10</v>
      </c>
      <c r="HA174" s="16">
        <v>5382</v>
      </c>
      <c r="HB174" s="15">
        <v>538.20299999999997</v>
      </c>
      <c r="HC174" s="16">
        <v>7635</v>
      </c>
      <c r="HD174" s="15">
        <v>0.11600000000000001</v>
      </c>
      <c r="HE174" s="16">
        <v>476848</v>
      </c>
      <c r="HF174" s="16">
        <v>108179</v>
      </c>
      <c r="HG174" s="16">
        <v>5382</v>
      </c>
      <c r="HH174" s="16">
        <v>363287</v>
      </c>
      <c r="HI174" s="16">
        <v>398828801</v>
      </c>
      <c r="HJ174" s="18">
        <v>0.91088000000000002</v>
      </c>
      <c r="HK174" s="18">
        <v>1.9617800000000001</v>
      </c>
      <c r="HL174" s="18">
        <v>0</v>
      </c>
      <c r="HM174" s="16">
        <v>398828801</v>
      </c>
      <c r="HN174" s="16">
        <v>0</v>
      </c>
      <c r="HO174" s="16">
        <v>7635</v>
      </c>
      <c r="HP174" s="17">
        <v>0</v>
      </c>
      <c r="HQ174" s="16">
        <v>0</v>
      </c>
      <c r="HR174" s="15">
        <v>538.20299999999997</v>
      </c>
      <c r="HS174" s="16">
        <v>0</v>
      </c>
      <c r="HT174" s="16">
        <v>670837</v>
      </c>
      <c r="HU174" s="16">
        <v>19054</v>
      </c>
      <c r="HV174" s="16">
        <v>0</v>
      </c>
      <c r="HW174" s="16">
        <v>0</v>
      </c>
      <c r="HX174" s="16">
        <v>36788</v>
      </c>
      <c r="HY174" s="16">
        <v>108179</v>
      </c>
      <c r="HZ174" s="16">
        <v>5382</v>
      </c>
      <c r="IA174" s="16">
        <v>0</v>
      </c>
      <c r="IB174" s="16">
        <v>0</v>
      </c>
      <c r="IC174" s="16">
        <v>575010</v>
      </c>
      <c r="ID174" s="16">
        <v>2171559</v>
      </c>
      <c r="IE174" s="16">
        <v>0</v>
      </c>
      <c r="IF174" s="16">
        <v>19054</v>
      </c>
      <c r="IG174" s="16">
        <v>0</v>
      </c>
      <c r="IH174" s="16">
        <v>0</v>
      </c>
      <c r="II174" s="16">
        <v>36788</v>
      </c>
      <c r="IJ174" s="16">
        <v>108179</v>
      </c>
      <c r="IK174" s="16">
        <v>5382</v>
      </c>
      <c r="IL174" s="16">
        <v>0</v>
      </c>
      <c r="IM174" s="16">
        <v>0</v>
      </c>
      <c r="IN174" s="16">
        <v>0</v>
      </c>
      <c r="IO174" s="16">
        <v>87803</v>
      </c>
      <c r="IP174" s="16">
        <v>2355189</v>
      </c>
      <c r="IQ174" s="16">
        <v>3551802</v>
      </c>
      <c r="IR174" s="16">
        <v>0</v>
      </c>
      <c r="IS174" s="16">
        <v>3551802</v>
      </c>
      <c r="IT174" s="19">
        <v>0.1</v>
      </c>
      <c r="IU174" s="16">
        <v>355180</v>
      </c>
      <c r="IV174" s="16">
        <v>398828801</v>
      </c>
      <c r="IW174" s="14">
        <v>465.2</v>
      </c>
      <c r="IX174" s="16">
        <v>857328</v>
      </c>
      <c r="IY174" s="16">
        <v>416026</v>
      </c>
      <c r="IZ174" s="16">
        <v>857328</v>
      </c>
      <c r="JA174" s="17">
        <v>0.25</v>
      </c>
      <c r="JB174" s="19">
        <v>0.12130000000000001</v>
      </c>
      <c r="JC174" s="16">
        <v>355180</v>
      </c>
      <c r="JD174" s="16">
        <v>43083</v>
      </c>
      <c r="JE174" s="17">
        <v>0.08</v>
      </c>
      <c r="JF174" s="16">
        <v>3591386</v>
      </c>
      <c r="JG174" s="16">
        <v>287311</v>
      </c>
      <c r="JH174" s="16">
        <v>355180</v>
      </c>
      <c r="JI174" s="16">
        <v>43083</v>
      </c>
      <c r="JJ174" s="16">
        <v>287311</v>
      </c>
      <c r="JK174" s="16">
        <v>24786</v>
      </c>
      <c r="JL174" s="16">
        <v>43083</v>
      </c>
      <c r="JM174" s="18">
        <v>0</v>
      </c>
      <c r="JN174" s="16">
        <v>0</v>
      </c>
      <c r="JO174" s="16">
        <v>287311</v>
      </c>
      <c r="JP174" s="16">
        <v>24786</v>
      </c>
      <c r="JQ174" s="16">
        <v>312097</v>
      </c>
      <c r="JR174" s="16">
        <v>3551802</v>
      </c>
      <c r="JS174" s="19">
        <v>0</v>
      </c>
      <c r="JT174" s="16">
        <v>0</v>
      </c>
      <c r="JU174" s="17">
        <v>0</v>
      </c>
      <c r="JV174" s="16">
        <v>3591386</v>
      </c>
      <c r="JW174" s="16">
        <v>0</v>
      </c>
      <c r="JX174" s="16">
        <v>0</v>
      </c>
      <c r="JY174" s="16">
        <v>0</v>
      </c>
      <c r="JZ174" s="16">
        <v>0</v>
      </c>
      <c r="KA174" s="16">
        <v>30775</v>
      </c>
      <c r="KB174" s="16">
        <v>29080</v>
      </c>
      <c r="KC174" s="16">
        <v>1695</v>
      </c>
      <c r="KD174" s="16">
        <v>575010</v>
      </c>
      <c r="KE174" s="16">
        <v>1695</v>
      </c>
      <c r="KF174" s="16">
        <v>573315</v>
      </c>
      <c r="KG174" s="16">
        <v>6473</v>
      </c>
      <c r="KH174" s="16">
        <v>1695</v>
      </c>
      <c r="KI174" s="16">
        <v>8168</v>
      </c>
      <c r="KJ174" s="16">
        <v>2153676</v>
      </c>
      <c r="KK174" s="16">
        <v>573315</v>
      </c>
      <c r="KL174" s="18">
        <v>2726991</v>
      </c>
      <c r="KM174" s="16">
        <v>24786</v>
      </c>
      <c r="KN174" s="16">
        <v>0</v>
      </c>
      <c r="KO174" s="16">
        <v>0</v>
      </c>
      <c r="KP174" s="16">
        <v>0</v>
      </c>
      <c r="KQ174" s="16">
        <v>2751777</v>
      </c>
      <c r="KR174" s="16">
        <v>137001</v>
      </c>
      <c r="KS174" s="16">
        <v>134061</v>
      </c>
      <c r="KT174" s="16">
        <v>0</v>
      </c>
      <c r="KU174" s="16">
        <v>3022839</v>
      </c>
      <c r="KV174" s="16">
        <v>24786</v>
      </c>
      <c r="KW174" s="16">
        <v>2998053</v>
      </c>
      <c r="KX174" s="16">
        <v>398828801</v>
      </c>
      <c r="KY174" s="16">
        <v>7.5171400000000004</v>
      </c>
      <c r="KZ174" s="16">
        <v>24786</v>
      </c>
      <c r="LA174" s="16">
        <v>407079027</v>
      </c>
      <c r="LB174" s="16">
        <v>6.089E-2</v>
      </c>
      <c r="LC174" s="16">
        <v>7.5171400000000004</v>
      </c>
      <c r="LD174" s="16">
        <v>7.57803</v>
      </c>
      <c r="LE174" s="16">
        <v>174118</v>
      </c>
      <c r="LF174" s="16">
        <v>0</v>
      </c>
      <c r="LG174" s="16">
        <v>29789</v>
      </c>
      <c r="LH174" s="16">
        <v>33357</v>
      </c>
      <c r="LI174" s="16">
        <v>334</v>
      </c>
      <c r="LJ174" s="16">
        <v>17544</v>
      </c>
      <c r="LK174" s="16">
        <v>2091</v>
      </c>
      <c r="LL174" s="16">
        <v>36788</v>
      </c>
      <c r="LM174" s="16">
        <v>220445</v>
      </c>
      <c r="LN174" s="16">
        <v>2355189</v>
      </c>
      <c r="LO174" s="18">
        <v>220445</v>
      </c>
      <c r="LP174" s="16">
        <v>2134744</v>
      </c>
      <c r="LQ174" s="16">
        <v>5014038</v>
      </c>
      <c r="LR174" s="18">
        <v>0</v>
      </c>
      <c r="LS174" s="18">
        <v>0</v>
      </c>
      <c r="LT174" s="18">
        <v>312097</v>
      </c>
      <c r="LU174" s="16">
        <v>0</v>
      </c>
      <c r="LV174" s="16">
        <v>87803</v>
      </c>
      <c r="LW174" s="16">
        <v>0</v>
      </c>
      <c r="LX174" s="16">
        <v>0</v>
      </c>
      <c r="LY174" s="16">
        <v>0</v>
      </c>
      <c r="LZ174" s="16">
        <v>0</v>
      </c>
      <c r="MA174" s="16">
        <v>0</v>
      </c>
      <c r="MB174" s="16">
        <v>2751777</v>
      </c>
      <c r="MC174" s="16">
        <v>87803</v>
      </c>
      <c r="MD174" s="16">
        <v>0</v>
      </c>
      <c r="ME174" s="16">
        <v>287311</v>
      </c>
      <c r="MF174" s="16">
        <v>0</v>
      </c>
      <c r="MG174" s="16">
        <v>11493</v>
      </c>
      <c r="MH174" s="16">
        <v>8168</v>
      </c>
      <c r="MI174" s="16">
        <v>0</v>
      </c>
      <c r="MJ174" s="16">
        <v>3146552</v>
      </c>
      <c r="MK174" s="16">
        <v>407079027</v>
      </c>
      <c r="ML174" s="16">
        <v>0.67</v>
      </c>
      <c r="MM174" s="16">
        <v>272743</v>
      </c>
      <c r="MN174" s="16">
        <v>0</v>
      </c>
      <c r="MO174" s="16">
        <v>3591386</v>
      </c>
      <c r="MP174" s="16">
        <v>0</v>
      </c>
      <c r="MQ174" s="16">
        <v>272743</v>
      </c>
      <c r="MR174" s="16">
        <v>0</v>
      </c>
      <c r="MS174" s="16">
        <v>272743</v>
      </c>
      <c r="MT174" s="17">
        <v>0.08</v>
      </c>
      <c r="MU174" s="17">
        <v>0</v>
      </c>
      <c r="MV174" s="17">
        <v>0</v>
      </c>
      <c r="MW174" s="17">
        <v>0</v>
      </c>
      <c r="MX174" s="17">
        <v>0</v>
      </c>
      <c r="MY174" s="17">
        <v>0.08</v>
      </c>
      <c r="MZ174" s="16">
        <v>287311</v>
      </c>
      <c r="NA174" s="16">
        <v>0</v>
      </c>
      <c r="NB174" s="18">
        <v>0</v>
      </c>
      <c r="NC174" s="16">
        <v>0</v>
      </c>
      <c r="ND174" s="17">
        <v>287311</v>
      </c>
      <c r="NE174" s="16">
        <v>300000</v>
      </c>
      <c r="NF174" s="16">
        <v>0</v>
      </c>
      <c r="NG174" s="16">
        <v>134336</v>
      </c>
      <c r="NH174" s="16">
        <v>0</v>
      </c>
      <c r="NI174" s="16">
        <v>0</v>
      </c>
      <c r="NJ174" s="17">
        <v>0</v>
      </c>
      <c r="NK174" s="17">
        <v>1445843</v>
      </c>
    </row>
    <row r="175" spans="1:375" x14ac:dyDescent="0.55000000000000004">
      <c r="A175" s="13" t="s">
        <v>1191</v>
      </c>
      <c r="B175" s="13" t="s">
        <v>1192</v>
      </c>
      <c r="C175" s="13" t="s">
        <v>339</v>
      </c>
      <c r="D175" s="13" t="s">
        <v>1283</v>
      </c>
      <c r="E175" s="14">
        <v>1797.6</v>
      </c>
      <c r="F175" s="15">
        <v>1.6</v>
      </c>
      <c r="G175" s="16">
        <v>7480</v>
      </c>
      <c r="H175" s="16">
        <v>0</v>
      </c>
      <c r="I175" s="16">
        <v>6553</v>
      </c>
      <c r="J175" s="15">
        <v>1.6</v>
      </c>
      <c r="K175" s="16">
        <v>10485</v>
      </c>
      <c r="L175" s="16">
        <v>7480</v>
      </c>
      <c r="M175" s="16">
        <v>222</v>
      </c>
      <c r="N175" s="16">
        <v>7702</v>
      </c>
      <c r="O175" s="17">
        <v>655.05999999999995</v>
      </c>
      <c r="P175" s="17">
        <v>270.05</v>
      </c>
      <c r="Q175" s="14">
        <v>1797.6</v>
      </c>
      <c r="R175" s="17">
        <v>2067.65</v>
      </c>
      <c r="S175" s="17">
        <v>2.39</v>
      </c>
      <c r="T175" s="17">
        <v>2070.04</v>
      </c>
      <c r="U175" s="15">
        <v>25.34</v>
      </c>
      <c r="V175" s="15">
        <v>8.9149999999999991</v>
      </c>
      <c r="W175" s="15">
        <f>Data_AidAndLevy4[[#This Row],[L310]]*Data_AidAndLevy4[[#This Row],[L203]]</f>
        <v>68663.329999999987</v>
      </c>
      <c r="X175" s="17">
        <v>4.4000000000000004</v>
      </c>
      <c r="Y175" s="17">
        <f>Data_AidAndLevy4[[#This Row],[L311]]*Data_AidAndLevy4[[#This Row],[L203]]</f>
        <v>33888.800000000003</v>
      </c>
      <c r="Z175" s="15">
        <v>0</v>
      </c>
      <c r="AA175" s="15">
        <v>38.655000000000001</v>
      </c>
      <c r="AB175" s="17">
        <v>2067.65</v>
      </c>
      <c r="AC175" s="15">
        <v>2106.3049999999998</v>
      </c>
      <c r="AD175" s="17">
        <v>270.05</v>
      </c>
      <c r="AE175" s="15">
        <v>1836.2550000000001</v>
      </c>
      <c r="AF175" s="16">
        <v>7702</v>
      </c>
      <c r="AG175" s="14">
        <v>1797.6</v>
      </c>
      <c r="AH175" s="16">
        <v>13845115</v>
      </c>
      <c r="AI175" s="16">
        <v>13968152</v>
      </c>
      <c r="AJ175" s="17">
        <v>1.01</v>
      </c>
      <c r="AK175" s="16">
        <v>14107834</v>
      </c>
      <c r="AL175" s="16">
        <v>13845115</v>
      </c>
      <c r="AM175" s="16">
        <v>262719</v>
      </c>
      <c r="AN175" s="16">
        <v>7702</v>
      </c>
      <c r="AO175" s="15">
        <v>38.655000000000001</v>
      </c>
      <c r="AP175" s="16">
        <v>297721</v>
      </c>
      <c r="AQ175" s="16">
        <v>7702</v>
      </c>
      <c r="AR175" s="17">
        <v>270.05</v>
      </c>
      <c r="AS175" s="16">
        <v>2079925</v>
      </c>
      <c r="AT175" s="17">
        <v>674.13</v>
      </c>
      <c r="AU175" s="14">
        <v>1797.6</v>
      </c>
      <c r="AV175" s="16">
        <v>1211816</v>
      </c>
      <c r="AW175" s="16">
        <v>1223259</v>
      </c>
      <c r="AX175" s="16">
        <v>1211816</v>
      </c>
      <c r="AY175" s="16">
        <v>11443</v>
      </c>
      <c r="AZ175" s="16">
        <v>1211816</v>
      </c>
      <c r="BA175" s="16">
        <v>1223259</v>
      </c>
      <c r="BB175" s="17">
        <v>80.56</v>
      </c>
      <c r="BC175" s="14">
        <v>1797.6</v>
      </c>
      <c r="BD175" s="16">
        <v>144815</v>
      </c>
      <c r="BE175" s="16">
        <v>146404</v>
      </c>
      <c r="BF175" s="16">
        <v>144815</v>
      </c>
      <c r="BG175" s="16">
        <v>1589</v>
      </c>
      <c r="BH175" s="16">
        <v>144815</v>
      </c>
      <c r="BI175" s="16">
        <v>146404</v>
      </c>
      <c r="BJ175" s="17">
        <v>82.65</v>
      </c>
      <c r="BK175" s="14">
        <v>1797.6</v>
      </c>
      <c r="BL175" s="16">
        <v>148572</v>
      </c>
      <c r="BM175" s="16">
        <v>149952</v>
      </c>
      <c r="BN175" s="16">
        <v>148572</v>
      </c>
      <c r="BO175" s="16">
        <v>1380</v>
      </c>
      <c r="BP175" s="16">
        <v>148572</v>
      </c>
      <c r="BQ175" s="16">
        <v>149952</v>
      </c>
      <c r="BR175" s="17">
        <v>368.53</v>
      </c>
      <c r="BS175" s="14">
        <v>1797.6</v>
      </c>
      <c r="BT175" s="16">
        <v>662470</v>
      </c>
      <c r="BU175" s="16">
        <v>668156</v>
      </c>
      <c r="BV175" s="16">
        <v>662470</v>
      </c>
      <c r="BW175" s="16">
        <v>5686</v>
      </c>
      <c r="BX175" s="16">
        <v>662470</v>
      </c>
      <c r="BY175" s="16">
        <v>668156</v>
      </c>
      <c r="BZ175" s="17">
        <v>332.98</v>
      </c>
      <c r="CA175" s="17">
        <v>2067.65</v>
      </c>
      <c r="CB175" s="16">
        <v>688486</v>
      </c>
      <c r="CC175" s="16">
        <v>688993</v>
      </c>
      <c r="CD175" s="16">
        <v>0</v>
      </c>
      <c r="CE175" s="16">
        <v>688993</v>
      </c>
      <c r="CF175" s="16">
        <v>688486</v>
      </c>
      <c r="CG175" s="16">
        <v>507</v>
      </c>
      <c r="CH175" s="14">
        <v>1797.6</v>
      </c>
      <c r="CI175" s="16">
        <v>88</v>
      </c>
      <c r="CJ175" s="14">
        <v>0.5</v>
      </c>
      <c r="CK175" s="16">
        <v>1885</v>
      </c>
      <c r="CL175" s="17">
        <v>62.16</v>
      </c>
      <c r="CM175" s="16">
        <v>117172</v>
      </c>
      <c r="CN175" s="16">
        <v>1885</v>
      </c>
      <c r="CO175" s="17">
        <v>68.33</v>
      </c>
      <c r="CP175" s="16">
        <v>128802</v>
      </c>
      <c r="CQ175" s="17">
        <v>2.39</v>
      </c>
      <c r="CR175" s="17">
        <v>332.98</v>
      </c>
      <c r="CS175" s="16">
        <v>796</v>
      </c>
      <c r="CT175" s="17">
        <v>31.52</v>
      </c>
      <c r="CU175" s="17">
        <v>2067.65</v>
      </c>
      <c r="CV175" s="16">
        <v>65172</v>
      </c>
      <c r="CW175" s="16">
        <v>65050</v>
      </c>
      <c r="CX175" s="16">
        <v>65172</v>
      </c>
      <c r="CY175" s="16">
        <v>0</v>
      </c>
      <c r="CZ175" s="16">
        <v>65172</v>
      </c>
      <c r="DA175" s="16">
        <v>65172</v>
      </c>
      <c r="DB175" s="17">
        <v>3.67</v>
      </c>
      <c r="DC175" s="17">
        <v>2067.65</v>
      </c>
      <c r="DD175" s="16">
        <v>7588</v>
      </c>
      <c r="DE175" s="16">
        <v>7566</v>
      </c>
      <c r="DF175" s="16">
        <v>7588</v>
      </c>
      <c r="DG175" s="16">
        <v>0</v>
      </c>
      <c r="DH175" s="16">
        <v>7588</v>
      </c>
      <c r="DI175" s="16">
        <v>7588</v>
      </c>
      <c r="DJ175" s="16">
        <v>13845115</v>
      </c>
      <c r="DK175" s="16">
        <v>262719</v>
      </c>
      <c r="DL175" s="16">
        <v>297721</v>
      </c>
      <c r="DM175" s="16">
        <v>2079925</v>
      </c>
      <c r="DN175" s="16">
        <v>1223259</v>
      </c>
      <c r="DO175" s="16">
        <v>146404</v>
      </c>
      <c r="DP175" s="16">
        <v>149952</v>
      </c>
      <c r="DQ175" s="16">
        <v>668156</v>
      </c>
      <c r="DR175" s="16">
        <v>688486</v>
      </c>
      <c r="DS175" s="16">
        <v>507</v>
      </c>
      <c r="DT175" s="16">
        <v>117172</v>
      </c>
      <c r="DU175" s="16">
        <v>128802</v>
      </c>
      <c r="DV175" s="16">
        <v>796</v>
      </c>
      <c r="DW175" s="16">
        <v>65172</v>
      </c>
      <c r="DX175" s="16">
        <v>7588</v>
      </c>
      <c r="DY175" s="16">
        <v>105330</v>
      </c>
      <c r="DZ175" s="16">
        <v>336151</v>
      </c>
      <c r="EA175" s="16">
        <v>0</v>
      </c>
      <c r="EB175" s="16">
        <v>19912595</v>
      </c>
      <c r="EC175" s="16">
        <v>488243179</v>
      </c>
      <c r="ED175" s="18">
        <v>5.4</v>
      </c>
      <c r="EE175" s="16">
        <v>2636513</v>
      </c>
      <c r="EF175" s="16">
        <v>51666</v>
      </c>
      <c r="EG175" s="16">
        <v>51504</v>
      </c>
      <c r="EH175" s="16">
        <v>162</v>
      </c>
      <c r="EI175" s="16">
        <v>2636513</v>
      </c>
      <c r="EJ175" s="16">
        <v>2636675</v>
      </c>
      <c r="EK175" s="16">
        <v>144915186</v>
      </c>
      <c r="EL175" s="16">
        <v>131932067</v>
      </c>
      <c r="EM175" s="16">
        <v>12983119</v>
      </c>
      <c r="EN175" s="18">
        <v>5.4</v>
      </c>
      <c r="EO175" s="16">
        <v>70109</v>
      </c>
      <c r="EP175" s="16">
        <v>0</v>
      </c>
      <c r="EQ175" s="16">
        <v>0</v>
      </c>
      <c r="ER175" s="16">
        <v>0</v>
      </c>
      <c r="ES175" s="16">
        <v>70109</v>
      </c>
      <c r="ET175" s="16">
        <v>70109</v>
      </c>
      <c r="EU175" s="16">
        <v>2636675</v>
      </c>
      <c r="EV175" s="16">
        <v>2706784</v>
      </c>
      <c r="EW175" s="16">
        <v>6749</v>
      </c>
      <c r="EX175" s="15">
        <v>1836.2550000000001</v>
      </c>
      <c r="EY175" s="16">
        <v>12392885</v>
      </c>
      <c r="EZ175" s="16">
        <v>6749</v>
      </c>
      <c r="FA175" s="17">
        <v>270.05</v>
      </c>
      <c r="FB175" s="16">
        <v>1822567</v>
      </c>
      <c r="FC175" s="16">
        <v>264</v>
      </c>
      <c r="FD175" s="17">
        <v>2070.04</v>
      </c>
      <c r="FE175" s="16">
        <v>546491</v>
      </c>
      <c r="FF175" s="16">
        <v>65172</v>
      </c>
      <c r="FG175" s="16">
        <v>7588</v>
      </c>
      <c r="FH175" s="16">
        <v>619251</v>
      </c>
      <c r="FI175" s="16">
        <v>12392885</v>
      </c>
      <c r="FJ175" s="16">
        <v>1822567</v>
      </c>
      <c r="FK175" s="16">
        <v>10485</v>
      </c>
      <c r="FL175" s="16">
        <v>1223259</v>
      </c>
      <c r="FM175" s="16">
        <v>146404</v>
      </c>
      <c r="FN175" s="16">
        <v>149952</v>
      </c>
      <c r="FO175" s="16">
        <v>668156</v>
      </c>
      <c r="FP175" s="16">
        <v>17032959</v>
      </c>
      <c r="FQ175" s="16">
        <v>2706784</v>
      </c>
      <c r="FR175" s="16">
        <v>14326175</v>
      </c>
      <c r="FS175" s="15">
        <v>2106.3049999999998</v>
      </c>
      <c r="FT175" s="16">
        <v>300</v>
      </c>
      <c r="FU175" s="16">
        <v>631892</v>
      </c>
      <c r="FV175" s="16">
        <v>14326175</v>
      </c>
      <c r="FW175" s="16">
        <v>0</v>
      </c>
      <c r="FX175" s="14">
        <v>51</v>
      </c>
      <c r="FY175" s="16">
        <v>7635</v>
      </c>
      <c r="FZ175" s="16">
        <v>389385</v>
      </c>
      <c r="GA175" s="14">
        <v>0</v>
      </c>
      <c r="GB175" s="16">
        <v>7413</v>
      </c>
      <c r="GC175" s="16">
        <v>0</v>
      </c>
      <c r="GD175" s="16">
        <v>389385</v>
      </c>
      <c r="GE175" s="16">
        <v>389385</v>
      </c>
      <c r="GF175" s="16">
        <v>19912595</v>
      </c>
      <c r="GG175" s="16">
        <v>17032959</v>
      </c>
      <c r="GH175" s="16">
        <v>0</v>
      </c>
      <c r="GI175" s="16">
        <v>2879636</v>
      </c>
      <c r="GJ175" s="16">
        <v>488243179</v>
      </c>
      <c r="GK175" s="16">
        <v>508834374</v>
      </c>
      <c r="GL175" s="16">
        <v>0</v>
      </c>
      <c r="GM175" s="16">
        <v>508834374</v>
      </c>
      <c r="GN175" s="18">
        <v>0</v>
      </c>
      <c r="GO175" s="16">
        <v>63465</v>
      </c>
      <c r="GP175" s="16">
        <v>0</v>
      </c>
      <c r="GQ175" s="16">
        <v>63465</v>
      </c>
      <c r="GR175" s="16">
        <v>0</v>
      </c>
      <c r="GS175" s="16">
        <v>63465</v>
      </c>
      <c r="GT175" s="16">
        <v>886</v>
      </c>
      <c r="GU175" s="16">
        <v>685</v>
      </c>
      <c r="GV175" s="16">
        <v>201</v>
      </c>
      <c r="GW175" s="15">
        <v>2106.3049999999998</v>
      </c>
      <c r="GX175" s="16">
        <v>423367</v>
      </c>
      <c r="GY175" s="15">
        <v>2106.3049999999998</v>
      </c>
      <c r="GZ175" s="16">
        <v>10</v>
      </c>
      <c r="HA175" s="16">
        <v>21063</v>
      </c>
      <c r="HB175" s="15">
        <v>2106.3049999999998</v>
      </c>
      <c r="HC175" s="16">
        <v>7635</v>
      </c>
      <c r="HD175" s="15">
        <v>0.11600000000000001</v>
      </c>
      <c r="HE175" s="16">
        <v>1866186</v>
      </c>
      <c r="HF175" s="16">
        <v>423367</v>
      </c>
      <c r="HG175" s="16">
        <v>21063</v>
      </c>
      <c r="HH175" s="16">
        <v>1421756</v>
      </c>
      <c r="HI175" s="16">
        <v>488243179</v>
      </c>
      <c r="HJ175" s="18">
        <v>2.9119799999999998</v>
      </c>
      <c r="HK175" s="18">
        <v>1.9617800000000001</v>
      </c>
      <c r="HL175" s="18">
        <v>0.95020000000000004</v>
      </c>
      <c r="HM175" s="16">
        <v>488243179</v>
      </c>
      <c r="HN175" s="16">
        <v>463929</v>
      </c>
      <c r="HO175" s="16">
        <v>7635</v>
      </c>
      <c r="HP175" s="17">
        <v>0</v>
      </c>
      <c r="HQ175" s="16">
        <v>0</v>
      </c>
      <c r="HR175" s="15">
        <v>2106.3049999999998</v>
      </c>
      <c r="HS175" s="16">
        <v>0</v>
      </c>
      <c r="HT175" s="16">
        <v>2879636</v>
      </c>
      <c r="HU175" s="16">
        <v>63465</v>
      </c>
      <c r="HV175" s="16">
        <v>0</v>
      </c>
      <c r="HW175" s="16">
        <v>0</v>
      </c>
      <c r="HX175" s="16">
        <v>105330</v>
      </c>
      <c r="HY175" s="16">
        <v>423367</v>
      </c>
      <c r="HZ175" s="16">
        <v>21063</v>
      </c>
      <c r="IA175" s="16">
        <v>463929</v>
      </c>
      <c r="IB175" s="16">
        <v>0</v>
      </c>
      <c r="IC175" s="16">
        <v>2013142</v>
      </c>
      <c r="ID175" s="16">
        <v>14326175</v>
      </c>
      <c r="IE175" s="16">
        <v>0</v>
      </c>
      <c r="IF175" s="16">
        <v>63465</v>
      </c>
      <c r="IG175" s="16">
        <v>0</v>
      </c>
      <c r="IH175" s="16">
        <v>0</v>
      </c>
      <c r="II175" s="16">
        <v>105330</v>
      </c>
      <c r="IJ175" s="16">
        <v>423367</v>
      </c>
      <c r="IK175" s="16">
        <v>21063</v>
      </c>
      <c r="IL175" s="16">
        <v>463929</v>
      </c>
      <c r="IM175" s="16">
        <v>0</v>
      </c>
      <c r="IN175" s="16">
        <v>0</v>
      </c>
      <c r="IO175" s="16">
        <v>389385</v>
      </c>
      <c r="IP175" s="16">
        <v>15582054</v>
      </c>
      <c r="IQ175" s="16">
        <v>13845115</v>
      </c>
      <c r="IR175" s="16">
        <v>262719</v>
      </c>
      <c r="IS175" s="16">
        <v>14107834</v>
      </c>
      <c r="IT175" s="19">
        <v>0.1</v>
      </c>
      <c r="IU175" s="16">
        <v>1410783</v>
      </c>
      <c r="IV175" s="16">
        <v>488243179</v>
      </c>
      <c r="IW175" s="14">
        <v>1797.6</v>
      </c>
      <c r="IX175" s="16">
        <v>271608</v>
      </c>
      <c r="IY175" s="16">
        <v>416026</v>
      </c>
      <c r="IZ175" s="16">
        <v>271608</v>
      </c>
      <c r="JA175" s="17">
        <v>0.25</v>
      </c>
      <c r="JB175" s="19">
        <v>0.38290000000000002</v>
      </c>
      <c r="JC175" s="16">
        <v>1410783</v>
      </c>
      <c r="JD175" s="16">
        <v>540189</v>
      </c>
      <c r="JE175" s="17">
        <v>0.02</v>
      </c>
      <c r="JF175" s="16">
        <v>16151820</v>
      </c>
      <c r="JG175" s="16">
        <v>323036</v>
      </c>
      <c r="JH175" s="16">
        <v>1410783</v>
      </c>
      <c r="JI175" s="16">
        <v>540189</v>
      </c>
      <c r="JJ175" s="16">
        <v>323036</v>
      </c>
      <c r="JK175" s="16">
        <v>547558</v>
      </c>
      <c r="JL175" s="16">
        <v>540189</v>
      </c>
      <c r="JM175" s="18">
        <v>0</v>
      </c>
      <c r="JN175" s="16">
        <v>0</v>
      </c>
      <c r="JO175" s="16">
        <v>323036</v>
      </c>
      <c r="JP175" s="16">
        <v>547558</v>
      </c>
      <c r="JQ175" s="16">
        <v>870594</v>
      </c>
      <c r="JR175" s="16">
        <v>14107834</v>
      </c>
      <c r="JS175" s="19">
        <v>0</v>
      </c>
      <c r="JT175" s="16">
        <v>0</v>
      </c>
      <c r="JU175" s="17">
        <v>0</v>
      </c>
      <c r="JV175" s="16">
        <v>16151820</v>
      </c>
      <c r="JW175" s="16">
        <v>0</v>
      </c>
      <c r="JX175" s="16">
        <v>0</v>
      </c>
      <c r="JY175" s="16">
        <v>0</v>
      </c>
      <c r="JZ175" s="16">
        <v>0</v>
      </c>
      <c r="KA175" s="16">
        <v>37663</v>
      </c>
      <c r="KB175" s="16">
        <v>37545</v>
      </c>
      <c r="KC175" s="16">
        <v>118</v>
      </c>
      <c r="KD175" s="16">
        <v>2013142</v>
      </c>
      <c r="KE175" s="16">
        <v>118</v>
      </c>
      <c r="KF175" s="16">
        <v>2013024</v>
      </c>
      <c r="KG175" s="16">
        <v>162</v>
      </c>
      <c r="KH175" s="16">
        <v>118</v>
      </c>
      <c r="KI175" s="16">
        <v>280</v>
      </c>
      <c r="KJ175" s="16">
        <v>2636513</v>
      </c>
      <c r="KK175" s="16">
        <v>2013024</v>
      </c>
      <c r="KL175" s="18">
        <v>4649537</v>
      </c>
      <c r="KM175" s="16">
        <v>547558</v>
      </c>
      <c r="KN175" s="16">
        <v>0</v>
      </c>
      <c r="KO175" s="16">
        <v>0</v>
      </c>
      <c r="KP175" s="16">
        <v>0</v>
      </c>
      <c r="KQ175" s="16">
        <v>5197095</v>
      </c>
      <c r="KR175" s="16">
        <v>0</v>
      </c>
      <c r="KS175" s="16">
        <v>0</v>
      </c>
      <c r="KT175" s="16">
        <v>0</v>
      </c>
      <c r="KU175" s="16">
        <v>5197095</v>
      </c>
      <c r="KV175" s="16">
        <v>547558</v>
      </c>
      <c r="KW175" s="16">
        <v>4649537</v>
      </c>
      <c r="KX175" s="16">
        <v>488243179</v>
      </c>
      <c r="KY175" s="16">
        <v>9.5229900000000001</v>
      </c>
      <c r="KZ175" s="16">
        <v>547558</v>
      </c>
      <c r="LA175" s="16">
        <v>568245806</v>
      </c>
      <c r="LB175" s="16">
        <v>0.96358999999999995</v>
      </c>
      <c r="LC175" s="16">
        <v>9.5229900000000001</v>
      </c>
      <c r="LD175" s="16">
        <v>10.48658</v>
      </c>
      <c r="LE175" s="16">
        <v>688486</v>
      </c>
      <c r="LF175" s="16">
        <v>507</v>
      </c>
      <c r="LG175" s="16">
        <v>117172</v>
      </c>
      <c r="LH175" s="16">
        <v>128802</v>
      </c>
      <c r="LI175" s="16">
        <v>796</v>
      </c>
      <c r="LJ175" s="16">
        <v>65172</v>
      </c>
      <c r="LK175" s="16">
        <v>7588</v>
      </c>
      <c r="LL175" s="16">
        <v>105330</v>
      </c>
      <c r="LM175" s="16">
        <v>903193</v>
      </c>
      <c r="LN175" s="16">
        <v>15582054</v>
      </c>
      <c r="LO175" s="18">
        <v>903193</v>
      </c>
      <c r="LP175" s="16">
        <v>14678861</v>
      </c>
      <c r="LQ175" s="16">
        <v>19912595</v>
      </c>
      <c r="LR175" s="18">
        <v>0</v>
      </c>
      <c r="LS175" s="18">
        <v>0</v>
      </c>
      <c r="LT175" s="18">
        <v>870594</v>
      </c>
      <c r="LU175" s="16">
        <v>0</v>
      </c>
      <c r="LV175" s="16">
        <v>389385</v>
      </c>
      <c r="LW175" s="16">
        <v>0</v>
      </c>
      <c r="LX175" s="16">
        <v>0</v>
      </c>
      <c r="LY175" s="16">
        <v>0</v>
      </c>
      <c r="LZ175" s="16">
        <v>0</v>
      </c>
      <c r="MA175" s="16">
        <v>0</v>
      </c>
      <c r="MB175" s="16">
        <v>5197095</v>
      </c>
      <c r="MC175" s="16">
        <v>389385</v>
      </c>
      <c r="MD175" s="16">
        <v>0</v>
      </c>
      <c r="ME175" s="16">
        <v>323036</v>
      </c>
      <c r="MF175" s="16">
        <v>0</v>
      </c>
      <c r="MG175" s="16">
        <v>70109</v>
      </c>
      <c r="MH175" s="16">
        <v>280</v>
      </c>
      <c r="MI175" s="16">
        <v>0</v>
      </c>
      <c r="MJ175" s="16">
        <v>5979905</v>
      </c>
      <c r="MK175" s="16">
        <v>568245806</v>
      </c>
      <c r="ML175" s="16">
        <v>1.34</v>
      </c>
      <c r="MM175" s="16">
        <v>761449</v>
      </c>
      <c r="MN175" s="16">
        <v>0.02</v>
      </c>
      <c r="MO175" s="16">
        <v>16151820</v>
      </c>
      <c r="MP175" s="16">
        <v>323036</v>
      </c>
      <c r="MQ175" s="16">
        <v>761449</v>
      </c>
      <c r="MR175" s="16">
        <v>323036</v>
      </c>
      <c r="MS175" s="16">
        <v>438413</v>
      </c>
      <c r="MT175" s="17">
        <v>0.02</v>
      </c>
      <c r="MU175" s="17">
        <v>0</v>
      </c>
      <c r="MV175" s="17">
        <v>0</v>
      </c>
      <c r="MW175" s="17">
        <v>0</v>
      </c>
      <c r="MX175" s="17">
        <v>0.02</v>
      </c>
      <c r="MY175" s="17">
        <v>0.04</v>
      </c>
      <c r="MZ175" s="16">
        <v>323036</v>
      </c>
      <c r="NA175" s="16">
        <v>0</v>
      </c>
      <c r="NB175" s="18">
        <v>0</v>
      </c>
      <c r="NC175" s="16">
        <v>0</v>
      </c>
      <c r="ND175" s="17">
        <v>323036</v>
      </c>
      <c r="NE175" s="16">
        <v>1156405</v>
      </c>
      <c r="NF175" s="16">
        <v>0</v>
      </c>
      <c r="NG175" s="16">
        <v>187521</v>
      </c>
      <c r="NH175" s="16">
        <v>0</v>
      </c>
      <c r="NI175" s="16">
        <v>0</v>
      </c>
      <c r="NJ175" s="17">
        <v>0</v>
      </c>
      <c r="NK175" s="17">
        <v>2301396</v>
      </c>
    </row>
    <row r="176" spans="1:375" x14ac:dyDescent="0.55000000000000004">
      <c r="A176" s="13" t="s">
        <v>1177</v>
      </c>
      <c r="B176" s="13" t="s">
        <v>1248</v>
      </c>
      <c r="C176" s="13" t="s">
        <v>340</v>
      </c>
      <c r="D176" s="13" t="s">
        <v>341</v>
      </c>
      <c r="E176" s="14">
        <v>5374.9</v>
      </c>
      <c r="F176" s="15">
        <v>-0.23100000000000001</v>
      </c>
      <c r="G176" s="16">
        <v>7419</v>
      </c>
      <c r="H176" s="16">
        <v>-1714</v>
      </c>
      <c r="I176" s="16">
        <v>6553</v>
      </c>
      <c r="J176" s="15">
        <v>-0.23100000000000001</v>
      </c>
      <c r="K176" s="16">
        <v>-1514</v>
      </c>
      <c r="L176" s="16">
        <v>7419</v>
      </c>
      <c r="M176" s="16">
        <v>222</v>
      </c>
      <c r="N176" s="16">
        <v>7641</v>
      </c>
      <c r="O176" s="17">
        <v>617.21</v>
      </c>
      <c r="P176" s="17">
        <v>777.05</v>
      </c>
      <c r="Q176" s="14">
        <v>5374.9</v>
      </c>
      <c r="R176" s="17">
        <v>6151.95</v>
      </c>
      <c r="S176" s="17">
        <v>7.71</v>
      </c>
      <c r="T176" s="17">
        <v>6159.66</v>
      </c>
      <c r="U176" s="15">
        <v>40.86</v>
      </c>
      <c r="V176" s="15">
        <v>38.546999999999997</v>
      </c>
      <c r="W176" s="15">
        <f>Data_AidAndLevy4[[#This Row],[L310]]*Data_AidAndLevy4[[#This Row],[L203]]</f>
        <v>294537.62699999998</v>
      </c>
      <c r="X176" s="17">
        <v>213.47</v>
      </c>
      <c r="Y176" s="17">
        <f>Data_AidAndLevy4[[#This Row],[L311]]*Data_AidAndLevy4[[#This Row],[L203]]</f>
        <v>1631124.27</v>
      </c>
      <c r="Z176" s="15">
        <v>0</v>
      </c>
      <c r="AA176" s="15">
        <v>292.87700000000001</v>
      </c>
      <c r="AB176" s="17">
        <v>6151.95</v>
      </c>
      <c r="AC176" s="15">
        <v>6444.8270000000002</v>
      </c>
      <c r="AD176" s="17">
        <v>777.05</v>
      </c>
      <c r="AE176" s="15">
        <v>5667.777</v>
      </c>
      <c r="AF176" s="16">
        <v>7641</v>
      </c>
      <c r="AG176" s="14">
        <v>5374.9</v>
      </c>
      <c r="AH176" s="16">
        <v>41069611</v>
      </c>
      <c r="AI176" s="16">
        <v>39227221</v>
      </c>
      <c r="AJ176" s="17">
        <v>1.01</v>
      </c>
      <c r="AK176" s="16">
        <v>39619493</v>
      </c>
      <c r="AL176" s="16">
        <v>41069611</v>
      </c>
      <c r="AM176" s="16">
        <v>0</v>
      </c>
      <c r="AN176" s="16">
        <v>7641</v>
      </c>
      <c r="AO176" s="15">
        <v>292.87700000000001</v>
      </c>
      <c r="AP176" s="16">
        <v>2237873</v>
      </c>
      <c r="AQ176" s="16">
        <v>7641</v>
      </c>
      <c r="AR176" s="17">
        <v>777.05</v>
      </c>
      <c r="AS176" s="16">
        <v>5937439</v>
      </c>
      <c r="AT176" s="17">
        <v>636.28</v>
      </c>
      <c r="AU176" s="14">
        <v>5374.9</v>
      </c>
      <c r="AV176" s="16">
        <v>3419941</v>
      </c>
      <c r="AW176" s="16">
        <v>3263436</v>
      </c>
      <c r="AX176" s="16">
        <v>3419941</v>
      </c>
      <c r="AY176" s="16">
        <v>0</v>
      </c>
      <c r="AZ176" s="16">
        <v>3419941</v>
      </c>
      <c r="BA176" s="16">
        <v>3419941</v>
      </c>
      <c r="BB176" s="17">
        <v>71.349999999999994</v>
      </c>
      <c r="BC176" s="14">
        <v>5374.9</v>
      </c>
      <c r="BD176" s="16">
        <v>383499</v>
      </c>
      <c r="BE176" s="16">
        <v>365835</v>
      </c>
      <c r="BF176" s="16">
        <v>383499</v>
      </c>
      <c r="BG176" s="16">
        <v>0</v>
      </c>
      <c r="BH176" s="16">
        <v>383499</v>
      </c>
      <c r="BI176" s="16">
        <v>383499</v>
      </c>
      <c r="BJ176" s="17">
        <v>96.37</v>
      </c>
      <c r="BK176" s="14">
        <v>5374.9</v>
      </c>
      <c r="BL176" s="16">
        <v>517979</v>
      </c>
      <c r="BM176" s="16">
        <v>497121</v>
      </c>
      <c r="BN176" s="16">
        <v>517979</v>
      </c>
      <c r="BO176" s="16">
        <v>0</v>
      </c>
      <c r="BP176" s="16">
        <v>517979</v>
      </c>
      <c r="BQ176" s="16">
        <v>517979</v>
      </c>
      <c r="BR176" s="17">
        <v>368.53</v>
      </c>
      <c r="BS176" s="14">
        <v>5374.9</v>
      </c>
      <c r="BT176" s="16">
        <v>1980812</v>
      </c>
      <c r="BU176" s="16">
        <v>1891832</v>
      </c>
      <c r="BV176" s="16">
        <v>1980812</v>
      </c>
      <c r="BW176" s="16">
        <v>0</v>
      </c>
      <c r="BX176" s="16">
        <v>1980812</v>
      </c>
      <c r="BY176" s="16">
        <v>1980812</v>
      </c>
      <c r="BZ176" s="17">
        <v>337.26</v>
      </c>
      <c r="CA176" s="17">
        <v>6151.95</v>
      </c>
      <c r="CB176" s="16">
        <v>2074807</v>
      </c>
      <c r="CC176" s="16">
        <v>1970697</v>
      </c>
      <c r="CD176" s="16">
        <v>0</v>
      </c>
      <c r="CE176" s="16">
        <v>1970697</v>
      </c>
      <c r="CF176" s="16">
        <v>2074807</v>
      </c>
      <c r="CG176" s="16">
        <v>0</v>
      </c>
      <c r="CH176" s="14">
        <v>5374.9</v>
      </c>
      <c r="CI176" s="16">
        <v>223</v>
      </c>
      <c r="CJ176" s="14">
        <v>4.9000000000000004</v>
      </c>
      <c r="CK176" s="16">
        <v>5593</v>
      </c>
      <c r="CL176" s="17">
        <v>62.47</v>
      </c>
      <c r="CM176" s="16">
        <v>349395</v>
      </c>
      <c r="CN176" s="16">
        <v>5593</v>
      </c>
      <c r="CO176" s="17">
        <v>69.650000000000006</v>
      </c>
      <c r="CP176" s="16">
        <v>389552</v>
      </c>
      <c r="CQ176" s="17">
        <v>7.71</v>
      </c>
      <c r="CR176" s="17">
        <v>337.26</v>
      </c>
      <c r="CS176" s="16">
        <v>2600</v>
      </c>
      <c r="CT176" s="17">
        <v>41.7</v>
      </c>
      <c r="CU176" s="17">
        <v>6151.95</v>
      </c>
      <c r="CV176" s="16">
        <v>256536</v>
      </c>
      <c r="CW176" s="16">
        <v>244878</v>
      </c>
      <c r="CX176" s="16">
        <v>256536</v>
      </c>
      <c r="CY176" s="16">
        <v>0</v>
      </c>
      <c r="CZ176" s="16">
        <v>256536</v>
      </c>
      <c r="DA176" s="16">
        <v>256536</v>
      </c>
      <c r="DB176" s="17">
        <v>4.8</v>
      </c>
      <c r="DC176" s="17">
        <v>6151.95</v>
      </c>
      <c r="DD176" s="16">
        <v>29529</v>
      </c>
      <c r="DE176" s="16">
        <v>28158</v>
      </c>
      <c r="DF176" s="16">
        <v>29529</v>
      </c>
      <c r="DG176" s="16">
        <v>0</v>
      </c>
      <c r="DH176" s="16">
        <v>29529</v>
      </c>
      <c r="DI176" s="16">
        <v>29529</v>
      </c>
      <c r="DJ176" s="16">
        <v>41069611</v>
      </c>
      <c r="DK176" s="16">
        <v>0</v>
      </c>
      <c r="DL176" s="16">
        <v>2237873</v>
      </c>
      <c r="DM176" s="16">
        <v>5937439</v>
      </c>
      <c r="DN176" s="16">
        <v>3419941</v>
      </c>
      <c r="DO176" s="16">
        <v>383499</v>
      </c>
      <c r="DP176" s="16">
        <v>517979</v>
      </c>
      <c r="DQ176" s="16">
        <v>1980812</v>
      </c>
      <c r="DR176" s="16">
        <v>2074807</v>
      </c>
      <c r="DS176" s="16">
        <v>0</v>
      </c>
      <c r="DT176" s="16">
        <v>349395</v>
      </c>
      <c r="DU176" s="16">
        <v>389552</v>
      </c>
      <c r="DV176" s="16">
        <v>2600</v>
      </c>
      <c r="DW176" s="16">
        <v>256536</v>
      </c>
      <c r="DX176" s="16">
        <v>29529</v>
      </c>
      <c r="DY176" s="16">
        <v>306371</v>
      </c>
      <c r="DZ176" s="16">
        <v>1565085</v>
      </c>
      <c r="EA176" s="16">
        <v>-1714</v>
      </c>
      <c r="EB176" s="16">
        <v>59906573</v>
      </c>
      <c r="EC176" s="16">
        <v>1177459547</v>
      </c>
      <c r="ED176" s="18">
        <v>5.4</v>
      </c>
      <c r="EE176" s="16">
        <v>6358282</v>
      </c>
      <c r="EF176" s="16">
        <v>550108</v>
      </c>
      <c r="EG176" s="16">
        <v>511753</v>
      </c>
      <c r="EH176" s="16">
        <v>38355</v>
      </c>
      <c r="EI176" s="16">
        <v>6358282</v>
      </c>
      <c r="EJ176" s="16">
        <v>6396637</v>
      </c>
      <c r="EK176" s="16">
        <v>349189999</v>
      </c>
      <c r="EL176" s="16">
        <v>321535055</v>
      </c>
      <c r="EM176" s="16">
        <v>27654944</v>
      </c>
      <c r="EN176" s="18">
        <v>5.4</v>
      </c>
      <c r="EO176" s="16">
        <v>149337</v>
      </c>
      <c r="EP176" s="16">
        <v>0</v>
      </c>
      <c r="EQ176" s="16">
        <v>0</v>
      </c>
      <c r="ER176" s="16">
        <v>0</v>
      </c>
      <c r="ES176" s="16">
        <v>149337</v>
      </c>
      <c r="ET176" s="16">
        <v>149337</v>
      </c>
      <c r="EU176" s="16">
        <v>6396637</v>
      </c>
      <c r="EV176" s="16">
        <v>6545974</v>
      </c>
      <c r="EW176" s="16">
        <v>6749</v>
      </c>
      <c r="EX176" s="15">
        <v>5667.777</v>
      </c>
      <c r="EY176" s="16">
        <v>38251827</v>
      </c>
      <c r="EZ176" s="16">
        <v>6749</v>
      </c>
      <c r="FA176" s="17">
        <v>777.05</v>
      </c>
      <c r="FB176" s="16">
        <v>5244310</v>
      </c>
      <c r="FC176" s="16">
        <v>264</v>
      </c>
      <c r="FD176" s="17">
        <v>6159.66</v>
      </c>
      <c r="FE176" s="16">
        <v>1626150</v>
      </c>
      <c r="FF176" s="16">
        <v>256536</v>
      </c>
      <c r="FG176" s="16">
        <v>29529</v>
      </c>
      <c r="FH176" s="16">
        <v>1912215</v>
      </c>
      <c r="FI176" s="16">
        <v>38251827</v>
      </c>
      <c r="FJ176" s="16">
        <v>5244310</v>
      </c>
      <c r="FK176" s="16">
        <v>-1514</v>
      </c>
      <c r="FL176" s="16">
        <v>3419941</v>
      </c>
      <c r="FM176" s="16">
        <v>383499</v>
      </c>
      <c r="FN176" s="16">
        <v>517979</v>
      </c>
      <c r="FO176" s="16">
        <v>1980812</v>
      </c>
      <c r="FP176" s="16">
        <v>51709069</v>
      </c>
      <c r="FQ176" s="16">
        <v>6545974</v>
      </c>
      <c r="FR176" s="16">
        <v>45163095</v>
      </c>
      <c r="FS176" s="15">
        <v>6444.8270000000002</v>
      </c>
      <c r="FT176" s="16">
        <v>300</v>
      </c>
      <c r="FU176" s="16">
        <v>1933448</v>
      </c>
      <c r="FV176" s="16">
        <v>45163095</v>
      </c>
      <c r="FW176" s="16">
        <v>0</v>
      </c>
      <c r="FX176" s="14">
        <v>142</v>
      </c>
      <c r="FY176" s="16">
        <v>7635</v>
      </c>
      <c r="FZ176" s="16">
        <v>1084170</v>
      </c>
      <c r="GA176" s="14">
        <v>0</v>
      </c>
      <c r="GB176" s="16">
        <v>7413</v>
      </c>
      <c r="GC176" s="16">
        <v>0</v>
      </c>
      <c r="GD176" s="16">
        <v>1084170</v>
      </c>
      <c r="GE176" s="16">
        <v>1084170</v>
      </c>
      <c r="GF176" s="16">
        <v>59906573</v>
      </c>
      <c r="GG176" s="16">
        <v>51709069</v>
      </c>
      <c r="GH176" s="16">
        <v>0</v>
      </c>
      <c r="GI176" s="16">
        <v>8197504</v>
      </c>
      <c r="GJ176" s="16">
        <v>1177459547</v>
      </c>
      <c r="GK176" s="16">
        <v>1169993055</v>
      </c>
      <c r="GL176" s="16">
        <v>7466492</v>
      </c>
      <c r="GM176" s="16">
        <v>1169993055</v>
      </c>
      <c r="GN176" s="18">
        <v>6.4000000000000003E-3</v>
      </c>
      <c r="GO176" s="16">
        <v>175163</v>
      </c>
      <c r="GP176" s="16">
        <v>1121</v>
      </c>
      <c r="GQ176" s="16">
        <v>175163</v>
      </c>
      <c r="GR176" s="16">
        <v>1121</v>
      </c>
      <c r="GS176" s="16">
        <v>174042</v>
      </c>
      <c r="GT176" s="16">
        <v>886</v>
      </c>
      <c r="GU176" s="16">
        <v>685</v>
      </c>
      <c r="GV176" s="16">
        <v>201</v>
      </c>
      <c r="GW176" s="15">
        <v>6444.8270000000002</v>
      </c>
      <c r="GX176" s="16">
        <v>1295410</v>
      </c>
      <c r="GY176" s="15">
        <v>6444.8270000000002</v>
      </c>
      <c r="GZ176" s="16">
        <v>10</v>
      </c>
      <c r="HA176" s="16">
        <v>64448</v>
      </c>
      <c r="HB176" s="15">
        <v>6444.8270000000002</v>
      </c>
      <c r="HC176" s="16">
        <v>7635</v>
      </c>
      <c r="HD176" s="15">
        <v>0.11600000000000001</v>
      </c>
      <c r="HE176" s="16">
        <v>5710117</v>
      </c>
      <c r="HF176" s="16">
        <v>1295410</v>
      </c>
      <c r="HG176" s="16">
        <v>64448</v>
      </c>
      <c r="HH176" s="16">
        <v>4350259</v>
      </c>
      <c r="HI176" s="16">
        <v>1177459547</v>
      </c>
      <c r="HJ176" s="18">
        <v>3.6946099999999999</v>
      </c>
      <c r="HK176" s="18">
        <v>1.9617800000000001</v>
      </c>
      <c r="HL176" s="18">
        <v>1.7328300000000001</v>
      </c>
      <c r="HM176" s="16">
        <v>1177459547</v>
      </c>
      <c r="HN176" s="16">
        <v>2040337</v>
      </c>
      <c r="HO176" s="16">
        <v>7635</v>
      </c>
      <c r="HP176" s="17">
        <v>0</v>
      </c>
      <c r="HQ176" s="16">
        <v>0</v>
      </c>
      <c r="HR176" s="15">
        <v>6444.8270000000002</v>
      </c>
      <c r="HS176" s="16">
        <v>0</v>
      </c>
      <c r="HT176" s="16">
        <v>8197504</v>
      </c>
      <c r="HU176" s="16">
        <v>174042</v>
      </c>
      <c r="HV176" s="16">
        <v>0</v>
      </c>
      <c r="HW176" s="16">
        <v>0</v>
      </c>
      <c r="HX176" s="16">
        <v>306371</v>
      </c>
      <c r="HY176" s="16">
        <v>1295410</v>
      </c>
      <c r="HZ176" s="16">
        <v>64448</v>
      </c>
      <c r="IA176" s="16">
        <v>2040337</v>
      </c>
      <c r="IB176" s="16">
        <v>0</v>
      </c>
      <c r="IC176" s="16">
        <v>4929638</v>
      </c>
      <c r="ID176" s="16">
        <v>45163095</v>
      </c>
      <c r="IE176" s="16">
        <v>0</v>
      </c>
      <c r="IF176" s="16">
        <v>174042</v>
      </c>
      <c r="IG176" s="16">
        <v>0</v>
      </c>
      <c r="IH176" s="16">
        <v>0</v>
      </c>
      <c r="II176" s="16">
        <v>306371</v>
      </c>
      <c r="IJ176" s="16">
        <v>1295410</v>
      </c>
      <c r="IK176" s="16">
        <v>64448</v>
      </c>
      <c r="IL176" s="16">
        <v>2040337</v>
      </c>
      <c r="IM176" s="16">
        <v>0</v>
      </c>
      <c r="IN176" s="16">
        <v>0</v>
      </c>
      <c r="IO176" s="16">
        <v>1084170</v>
      </c>
      <c r="IP176" s="16">
        <v>49515131</v>
      </c>
      <c r="IQ176" s="16">
        <v>41069611</v>
      </c>
      <c r="IR176" s="16">
        <v>0</v>
      </c>
      <c r="IS176" s="16">
        <v>41069611</v>
      </c>
      <c r="IT176" s="19">
        <v>0.1</v>
      </c>
      <c r="IU176" s="16">
        <v>4106961</v>
      </c>
      <c r="IV176" s="16">
        <v>1177459547</v>
      </c>
      <c r="IW176" s="14">
        <v>5374.9</v>
      </c>
      <c r="IX176" s="16">
        <v>219066</v>
      </c>
      <c r="IY176" s="16">
        <v>416026</v>
      </c>
      <c r="IZ176" s="16">
        <v>219066</v>
      </c>
      <c r="JA176" s="17">
        <v>0.25</v>
      </c>
      <c r="JB176" s="19">
        <v>0.4748</v>
      </c>
      <c r="JC176" s="16">
        <v>4106961</v>
      </c>
      <c r="JD176" s="16">
        <v>1949985</v>
      </c>
      <c r="JE176" s="17">
        <v>0.01</v>
      </c>
      <c r="JF176" s="16">
        <v>28411345</v>
      </c>
      <c r="JG176" s="16">
        <v>284113</v>
      </c>
      <c r="JH176" s="16">
        <v>4106961</v>
      </c>
      <c r="JI176" s="16">
        <v>1949985</v>
      </c>
      <c r="JJ176" s="16">
        <v>284113</v>
      </c>
      <c r="JK176" s="16">
        <v>1872863</v>
      </c>
      <c r="JL176" s="16">
        <v>1949985</v>
      </c>
      <c r="JM176" s="18">
        <v>0</v>
      </c>
      <c r="JN176" s="16">
        <v>0</v>
      </c>
      <c r="JO176" s="16">
        <v>284113</v>
      </c>
      <c r="JP176" s="16">
        <v>1872863</v>
      </c>
      <c r="JQ176" s="16">
        <v>2156976</v>
      </c>
      <c r="JR176" s="16">
        <v>41069611</v>
      </c>
      <c r="JS176" s="19">
        <v>0</v>
      </c>
      <c r="JT176" s="16">
        <v>0</v>
      </c>
      <c r="JU176" s="17">
        <v>0</v>
      </c>
      <c r="JV176" s="16">
        <v>28411345</v>
      </c>
      <c r="JW176" s="16">
        <v>0</v>
      </c>
      <c r="JX176" s="16">
        <v>0</v>
      </c>
      <c r="JY176" s="16">
        <v>0</v>
      </c>
      <c r="JZ176" s="16">
        <v>0</v>
      </c>
      <c r="KA176" s="16">
        <v>430725</v>
      </c>
      <c r="KB176" s="16">
        <v>400694</v>
      </c>
      <c r="KC176" s="16">
        <v>30031</v>
      </c>
      <c r="KD176" s="16">
        <v>4929638</v>
      </c>
      <c r="KE176" s="16">
        <v>30031</v>
      </c>
      <c r="KF176" s="16">
        <v>4899607</v>
      </c>
      <c r="KG176" s="16">
        <v>38355</v>
      </c>
      <c r="KH176" s="16">
        <v>30031</v>
      </c>
      <c r="KI176" s="16">
        <v>68386</v>
      </c>
      <c r="KJ176" s="16">
        <v>6358282</v>
      </c>
      <c r="KK176" s="16">
        <v>4899607</v>
      </c>
      <c r="KL176" s="18">
        <v>11257889</v>
      </c>
      <c r="KM176" s="16">
        <v>1872863</v>
      </c>
      <c r="KN176" s="16">
        <v>0</v>
      </c>
      <c r="KO176" s="16">
        <v>0</v>
      </c>
      <c r="KP176" s="16">
        <v>0</v>
      </c>
      <c r="KQ176" s="16">
        <v>13130752</v>
      </c>
      <c r="KR176" s="16">
        <v>0</v>
      </c>
      <c r="KS176" s="16">
        <v>0</v>
      </c>
      <c r="KT176" s="16">
        <v>0</v>
      </c>
      <c r="KU176" s="16">
        <v>13130752</v>
      </c>
      <c r="KV176" s="16">
        <v>1872863</v>
      </c>
      <c r="KW176" s="16">
        <v>11257889</v>
      </c>
      <c r="KX176" s="16">
        <v>1177459547</v>
      </c>
      <c r="KY176" s="16">
        <v>9.5611700000000006</v>
      </c>
      <c r="KZ176" s="16">
        <v>1872863</v>
      </c>
      <c r="LA176" s="16">
        <v>1209604159</v>
      </c>
      <c r="LB176" s="16">
        <v>1.54833</v>
      </c>
      <c r="LC176" s="16">
        <v>9.5611700000000006</v>
      </c>
      <c r="LD176" s="16">
        <v>11.109500000000001</v>
      </c>
      <c r="LE176" s="16">
        <v>2074807</v>
      </c>
      <c r="LF176" s="16">
        <v>0</v>
      </c>
      <c r="LG176" s="16">
        <v>349395</v>
      </c>
      <c r="LH176" s="16">
        <v>389552</v>
      </c>
      <c r="LI176" s="16">
        <v>2600</v>
      </c>
      <c r="LJ176" s="16">
        <v>256536</v>
      </c>
      <c r="LK176" s="16">
        <v>29529</v>
      </c>
      <c r="LL176" s="16">
        <v>306371</v>
      </c>
      <c r="LM176" s="16">
        <v>2796048</v>
      </c>
      <c r="LN176" s="16">
        <v>49515131</v>
      </c>
      <c r="LO176" s="18">
        <v>2796048</v>
      </c>
      <c r="LP176" s="16">
        <v>46719083</v>
      </c>
      <c r="LQ176" s="16">
        <v>59906573</v>
      </c>
      <c r="LR176" s="18">
        <v>0</v>
      </c>
      <c r="LS176" s="18">
        <v>0</v>
      </c>
      <c r="LT176" s="18">
        <v>2156976</v>
      </c>
      <c r="LU176" s="16">
        <v>0</v>
      </c>
      <c r="LV176" s="16">
        <v>1084170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13130752</v>
      </c>
      <c r="MC176" s="16">
        <v>1084170</v>
      </c>
      <c r="MD176" s="16">
        <v>0</v>
      </c>
      <c r="ME176" s="16">
        <v>284113</v>
      </c>
      <c r="MF176" s="16">
        <v>0</v>
      </c>
      <c r="MG176" s="16">
        <v>149337</v>
      </c>
      <c r="MH176" s="16">
        <v>68386</v>
      </c>
      <c r="MI176" s="16">
        <v>0</v>
      </c>
      <c r="MJ176" s="16">
        <v>14716758</v>
      </c>
      <c r="MK176" s="16">
        <v>1209604159</v>
      </c>
      <c r="ML176" s="16">
        <v>0.67</v>
      </c>
      <c r="MM176" s="16">
        <v>810435</v>
      </c>
      <c r="MN176" s="16">
        <v>0</v>
      </c>
      <c r="MO176" s="16">
        <v>28411345</v>
      </c>
      <c r="MP176" s="16">
        <v>0</v>
      </c>
      <c r="MQ176" s="16">
        <v>810435</v>
      </c>
      <c r="MR176" s="16">
        <v>0</v>
      </c>
      <c r="MS176" s="16">
        <v>810435</v>
      </c>
      <c r="MT176" s="17">
        <v>0.01</v>
      </c>
      <c r="MU176" s="17">
        <v>0</v>
      </c>
      <c r="MV176" s="17">
        <v>0</v>
      </c>
      <c r="MW176" s="17">
        <v>0</v>
      </c>
      <c r="MX176" s="17">
        <v>0</v>
      </c>
      <c r="MY176" s="17">
        <v>0.01</v>
      </c>
      <c r="MZ176" s="16">
        <v>284113</v>
      </c>
      <c r="NA176" s="16">
        <v>0</v>
      </c>
      <c r="NB176" s="18">
        <v>0</v>
      </c>
      <c r="NC176" s="16">
        <v>0</v>
      </c>
      <c r="ND176" s="17">
        <v>284113</v>
      </c>
      <c r="NE176" s="16">
        <v>2410000</v>
      </c>
      <c r="NF176" s="16">
        <v>0</v>
      </c>
      <c r="NG176" s="16">
        <v>399169</v>
      </c>
      <c r="NH176" s="16">
        <v>0</v>
      </c>
      <c r="NI176" s="16">
        <v>0</v>
      </c>
      <c r="NJ176" s="17">
        <v>158957</v>
      </c>
      <c r="NK176" s="17">
        <v>2057058</v>
      </c>
    </row>
    <row r="177" spans="1:375" x14ac:dyDescent="0.55000000000000004">
      <c r="A177" s="13" t="s">
        <v>1181</v>
      </c>
      <c r="B177" s="13" t="s">
        <v>1217</v>
      </c>
      <c r="C177" s="13" t="s">
        <v>342</v>
      </c>
      <c r="D177" s="13" t="s">
        <v>343</v>
      </c>
      <c r="E177" s="14">
        <v>511.4</v>
      </c>
      <c r="F177" s="15">
        <v>-4.8000000000000001E-2</v>
      </c>
      <c r="G177" s="16">
        <v>7413</v>
      </c>
      <c r="H177" s="16">
        <v>-356</v>
      </c>
      <c r="I177" s="16">
        <v>6553</v>
      </c>
      <c r="J177" s="15">
        <v>-4.8000000000000001E-2</v>
      </c>
      <c r="K177" s="16">
        <v>-315</v>
      </c>
      <c r="L177" s="16">
        <v>7413</v>
      </c>
      <c r="M177" s="16">
        <v>222</v>
      </c>
      <c r="N177" s="16">
        <v>7635</v>
      </c>
      <c r="O177" s="17">
        <v>633.45000000000005</v>
      </c>
      <c r="P177" s="17">
        <v>38.42</v>
      </c>
      <c r="Q177" s="14">
        <v>511.4</v>
      </c>
      <c r="R177" s="17">
        <v>549.82000000000005</v>
      </c>
      <c r="S177" s="17">
        <v>0</v>
      </c>
      <c r="T177" s="17">
        <v>549.82000000000005</v>
      </c>
      <c r="U177" s="15">
        <v>12.64</v>
      </c>
      <c r="V177" s="15">
        <v>1.61</v>
      </c>
      <c r="W177" s="15">
        <f>Data_AidAndLevy4[[#This Row],[L310]]*Data_AidAndLevy4[[#This Row],[L203]]</f>
        <v>12292.35</v>
      </c>
      <c r="X177" s="17">
        <v>0</v>
      </c>
      <c r="Y177" s="17">
        <f>Data_AidAndLevy4[[#This Row],[L311]]*Data_AidAndLevy4[[#This Row],[L203]]</f>
        <v>0</v>
      </c>
      <c r="Z177" s="15">
        <v>0</v>
      </c>
      <c r="AA177" s="15">
        <v>14.25</v>
      </c>
      <c r="AB177" s="17">
        <v>549.82000000000005</v>
      </c>
      <c r="AC177" s="15">
        <v>564.07000000000005</v>
      </c>
      <c r="AD177" s="17">
        <v>38.42</v>
      </c>
      <c r="AE177" s="15">
        <v>525.65</v>
      </c>
      <c r="AF177" s="16">
        <v>7635</v>
      </c>
      <c r="AG177" s="14">
        <v>511.4</v>
      </c>
      <c r="AH177" s="16">
        <v>3904539</v>
      </c>
      <c r="AI177" s="16">
        <v>3758391</v>
      </c>
      <c r="AJ177" s="17">
        <v>1.01</v>
      </c>
      <c r="AK177" s="16">
        <v>3795975</v>
      </c>
      <c r="AL177" s="16">
        <v>3904539</v>
      </c>
      <c r="AM177" s="16">
        <v>0</v>
      </c>
      <c r="AN177" s="16">
        <v>7635</v>
      </c>
      <c r="AO177" s="15">
        <v>14.25</v>
      </c>
      <c r="AP177" s="16">
        <v>108799</v>
      </c>
      <c r="AQ177" s="16">
        <v>7635</v>
      </c>
      <c r="AR177" s="17">
        <v>38.42</v>
      </c>
      <c r="AS177" s="16">
        <v>293337</v>
      </c>
      <c r="AT177" s="17">
        <v>652.52</v>
      </c>
      <c r="AU177" s="14">
        <v>511.4</v>
      </c>
      <c r="AV177" s="16">
        <v>333699</v>
      </c>
      <c r="AW177" s="16">
        <v>321159</v>
      </c>
      <c r="AX177" s="16">
        <v>333699</v>
      </c>
      <c r="AY177" s="16">
        <v>0</v>
      </c>
      <c r="AZ177" s="16">
        <v>333699</v>
      </c>
      <c r="BA177" s="16">
        <v>333699</v>
      </c>
      <c r="BB177" s="17">
        <v>63.9</v>
      </c>
      <c r="BC177" s="14">
        <v>511.4</v>
      </c>
      <c r="BD177" s="16">
        <v>32678</v>
      </c>
      <c r="BE177" s="16">
        <v>31302</v>
      </c>
      <c r="BF177" s="16">
        <v>32678</v>
      </c>
      <c r="BG177" s="16">
        <v>0</v>
      </c>
      <c r="BH177" s="16">
        <v>32678</v>
      </c>
      <c r="BI177" s="16">
        <v>32678</v>
      </c>
      <c r="BJ177" s="17">
        <v>72.12</v>
      </c>
      <c r="BK177" s="14">
        <v>511.4</v>
      </c>
      <c r="BL177" s="16">
        <v>36882</v>
      </c>
      <c r="BM177" s="16">
        <v>35373</v>
      </c>
      <c r="BN177" s="16">
        <v>36882</v>
      </c>
      <c r="BO177" s="16">
        <v>0</v>
      </c>
      <c r="BP177" s="16">
        <v>36882</v>
      </c>
      <c r="BQ177" s="16">
        <v>36882</v>
      </c>
      <c r="BR177" s="17">
        <v>368.53</v>
      </c>
      <c r="BS177" s="14">
        <v>511.4</v>
      </c>
      <c r="BT177" s="16">
        <v>188466</v>
      </c>
      <c r="BU177" s="16">
        <v>181405</v>
      </c>
      <c r="BV177" s="16">
        <v>188466</v>
      </c>
      <c r="BW177" s="16">
        <v>0</v>
      </c>
      <c r="BX177" s="16">
        <v>188466</v>
      </c>
      <c r="BY177" s="16">
        <v>188466</v>
      </c>
      <c r="BZ177" s="17">
        <v>325.88</v>
      </c>
      <c r="CA177" s="17">
        <v>549.82000000000005</v>
      </c>
      <c r="CB177" s="16">
        <v>179175</v>
      </c>
      <c r="CC177" s="16">
        <v>171141</v>
      </c>
      <c r="CD177" s="16">
        <v>2067</v>
      </c>
      <c r="CE177" s="16">
        <v>173208</v>
      </c>
      <c r="CF177" s="16">
        <v>179175</v>
      </c>
      <c r="CG177" s="16">
        <v>0</v>
      </c>
      <c r="CH177" s="14">
        <v>511.4</v>
      </c>
      <c r="CI177" s="16">
        <v>29</v>
      </c>
      <c r="CJ177" s="14">
        <v>0</v>
      </c>
      <c r="CK177" s="16">
        <v>540</v>
      </c>
      <c r="CL177" s="17">
        <v>62.04</v>
      </c>
      <c r="CM177" s="16">
        <v>33502</v>
      </c>
      <c r="CN177" s="16">
        <v>540</v>
      </c>
      <c r="CO177" s="17">
        <v>68.150000000000006</v>
      </c>
      <c r="CP177" s="16">
        <v>36801</v>
      </c>
      <c r="CQ177" s="17">
        <v>0</v>
      </c>
      <c r="CR177" s="17">
        <v>325.88</v>
      </c>
      <c r="CS177" s="16">
        <v>0</v>
      </c>
      <c r="CT177" s="17">
        <v>27.75</v>
      </c>
      <c r="CU177" s="17">
        <v>549.82000000000005</v>
      </c>
      <c r="CV177" s="16">
        <v>15258</v>
      </c>
      <c r="CW177" s="16">
        <v>14480</v>
      </c>
      <c r="CX177" s="16">
        <v>15258</v>
      </c>
      <c r="CY177" s="16">
        <v>0</v>
      </c>
      <c r="CZ177" s="16">
        <v>15258</v>
      </c>
      <c r="DA177" s="16">
        <v>15258</v>
      </c>
      <c r="DB177" s="17">
        <v>3.48</v>
      </c>
      <c r="DC177" s="17">
        <v>549.82000000000005</v>
      </c>
      <c r="DD177" s="16">
        <v>1913</v>
      </c>
      <c r="DE177" s="16">
        <v>1819</v>
      </c>
      <c r="DF177" s="16">
        <v>1913</v>
      </c>
      <c r="DG177" s="16">
        <v>0</v>
      </c>
      <c r="DH177" s="16">
        <v>1913</v>
      </c>
      <c r="DI177" s="16">
        <v>1913</v>
      </c>
      <c r="DJ177" s="16">
        <v>3904539</v>
      </c>
      <c r="DK177" s="16">
        <v>0</v>
      </c>
      <c r="DL177" s="16">
        <v>108799</v>
      </c>
      <c r="DM177" s="16">
        <v>293337</v>
      </c>
      <c r="DN177" s="16">
        <v>333699</v>
      </c>
      <c r="DO177" s="16">
        <v>32678</v>
      </c>
      <c r="DP177" s="16">
        <v>36882</v>
      </c>
      <c r="DQ177" s="16">
        <v>188466</v>
      </c>
      <c r="DR177" s="16">
        <v>179175</v>
      </c>
      <c r="DS177" s="16">
        <v>0</v>
      </c>
      <c r="DT177" s="16">
        <v>33502</v>
      </c>
      <c r="DU177" s="16">
        <v>36801</v>
      </c>
      <c r="DV177" s="16">
        <v>0</v>
      </c>
      <c r="DW177" s="16">
        <v>15258</v>
      </c>
      <c r="DX177" s="16">
        <v>1913</v>
      </c>
      <c r="DY177" s="16">
        <v>30099</v>
      </c>
      <c r="DZ177" s="16">
        <v>91405</v>
      </c>
      <c r="EA177" s="16">
        <v>-356</v>
      </c>
      <c r="EB177" s="16">
        <v>5225999</v>
      </c>
      <c r="EC177" s="16">
        <v>210187852</v>
      </c>
      <c r="ED177" s="18">
        <v>5.4</v>
      </c>
      <c r="EE177" s="16">
        <v>1135014</v>
      </c>
      <c r="EF177" s="16">
        <v>15707</v>
      </c>
      <c r="EG177" s="16">
        <v>16052</v>
      </c>
      <c r="EH177" s="16">
        <v>-345</v>
      </c>
      <c r="EI177" s="16">
        <v>1135014</v>
      </c>
      <c r="EJ177" s="16">
        <v>1134669</v>
      </c>
      <c r="EK177" s="16">
        <v>10318104</v>
      </c>
      <c r="EL177" s="16">
        <v>8669820</v>
      </c>
      <c r="EM177" s="16">
        <v>1648284</v>
      </c>
      <c r="EN177" s="18">
        <v>5.4</v>
      </c>
      <c r="EO177" s="16">
        <v>8901</v>
      </c>
      <c r="EP177" s="16">
        <v>0</v>
      </c>
      <c r="EQ177" s="16">
        <v>0</v>
      </c>
      <c r="ER177" s="16">
        <v>0</v>
      </c>
      <c r="ES177" s="16">
        <v>8901</v>
      </c>
      <c r="ET177" s="16">
        <v>8901</v>
      </c>
      <c r="EU177" s="16">
        <v>1134669</v>
      </c>
      <c r="EV177" s="16">
        <v>1143570</v>
      </c>
      <c r="EW177" s="16">
        <v>6749</v>
      </c>
      <c r="EX177" s="15">
        <v>525.65</v>
      </c>
      <c r="EY177" s="16">
        <v>3547612</v>
      </c>
      <c r="EZ177" s="16">
        <v>6749</v>
      </c>
      <c r="FA177" s="17">
        <v>38.42</v>
      </c>
      <c r="FB177" s="16">
        <v>259297</v>
      </c>
      <c r="FC177" s="16">
        <v>264</v>
      </c>
      <c r="FD177" s="17">
        <v>549.82000000000005</v>
      </c>
      <c r="FE177" s="16">
        <v>145152</v>
      </c>
      <c r="FF177" s="16">
        <v>15258</v>
      </c>
      <c r="FG177" s="16">
        <v>1913</v>
      </c>
      <c r="FH177" s="16">
        <v>162323</v>
      </c>
      <c r="FI177" s="16">
        <v>3547612</v>
      </c>
      <c r="FJ177" s="16">
        <v>259297</v>
      </c>
      <c r="FK177" s="16">
        <v>-315</v>
      </c>
      <c r="FL177" s="16">
        <v>333699</v>
      </c>
      <c r="FM177" s="16">
        <v>32678</v>
      </c>
      <c r="FN177" s="16">
        <v>36882</v>
      </c>
      <c r="FO177" s="16">
        <v>188466</v>
      </c>
      <c r="FP177" s="16">
        <v>4560642</v>
      </c>
      <c r="FQ177" s="16">
        <v>1143570</v>
      </c>
      <c r="FR177" s="16">
        <v>3417072</v>
      </c>
      <c r="FS177" s="15">
        <v>564.07000000000005</v>
      </c>
      <c r="FT177" s="16">
        <v>300</v>
      </c>
      <c r="FU177" s="16">
        <v>169221</v>
      </c>
      <c r="FV177" s="16">
        <v>3417072</v>
      </c>
      <c r="FW177" s="16">
        <v>0</v>
      </c>
      <c r="FX177" s="14">
        <v>9.5</v>
      </c>
      <c r="FY177" s="16">
        <v>7635</v>
      </c>
      <c r="FZ177" s="16">
        <v>72533</v>
      </c>
      <c r="GA177" s="14">
        <v>0</v>
      </c>
      <c r="GB177" s="16">
        <v>7413</v>
      </c>
      <c r="GC177" s="16">
        <v>0</v>
      </c>
      <c r="GD177" s="16">
        <v>72533</v>
      </c>
      <c r="GE177" s="16">
        <v>72533</v>
      </c>
      <c r="GF177" s="16">
        <v>5225999</v>
      </c>
      <c r="GG177" s="16">
        <v>4560642</v>
      </c>
      <c r="GH177" s="16">
        <v>0</v>
      </c>
      <c r="GI177" s="16">
        <v>665357</v>
      </c>
      <c r="GJ177" s="16">
        <v>210187852</v>
      </c>
      <c r="GK177" s="16">
        <v>202847890</v>
      </c>
      <c r="GL177" s="16">
        <v>7339962</v>
      </c>
      <c r="GM177" s="16">
        <v>202847890</v>
      </c>
      <c r="GN177" s="18">
        <v>3.6200000000000003E-2</v>
      </c>
      <c r="GO177" s="16">
        <v>3005</v>
      </c>
      <c r="GP177" s="16">
        <v>109</v>
      </c>
      <c r="GQ177" s="16">
        <v>3005</v>
      </c>
      <c r="GR177" s="16">
        <v>109</v>
      </c>
      <c r="GS177" s="16">
        <v>2896</v>
      </c>
      <c r="GT177" s="16">
        <v>886</v>
      </c>
      <c r="GU177" s="16">
        <v>685</v>
      </c>
      <c r="GV177" s="16">
        <v>201</v>
      </c>
      <c r="GW177" s="15">
        <v>564.07000000000005</v>
      </c>
      <c r="GX177" s="16">
        <v>113378</v>
      </c>
      <c r="GY177" s="15">
        <v>564.07000000000005</v>
      </c>
      <c r="GZ177" s="16">
        <v>10</v>
      </c>
      <c r="HA177" s="16">
        <v>5641</v>
      </c>
      <c r="HB177" s="15">
        <v>564.07000000000005</v>
      </c>
      <c r="HC177" s="16">
        <v>7635</v>
      </c>
      <c r="HD177" s="15">
        <v>0.11600000000000001</v>
      </c>
      <c r="HE177" s="16">
        <v>499766</v>
      </c>
      <c r="HF177" s="16">
        <v>113378</v>
      </c>
      <c r="HG177" s="16">
        <v>5641</v>
      </c>
      <c r="HH177" s="16">
        <v>380747</v>
      </c>
      <c r="HI177" s="16">
        <v>210187852</v>
      </c>
      <c r="HJ177" s="18">
        <v>1.8114600000000001</v>
      </c>
      <c r="HK177" s="18">
        <v>1.9617800000000001</v>
      </c>
      <c r="HL177" s="18">
        <v>0</v>
      </c>
      <c r="HM177" s="16">
        <v>210187852</v>
      </c>
      <c r="HN177" s="16">
        <v>0</v>
      </c>
      <c r="HO177" s="16">
        <v>7635</v>
      </c>
      <c r="HP177" s="17">
        <v>0</v>
      </c>
      <c r="HQ177" s="16">
        <v>0</v>
      </c>
      <c r="HR177" s="15">
        <v>564.07000000000005</v>
      </c>
      <c r="HS177" s="16">
        <v>0</v>
      </c>
      <c r="HT177" s="16">
        <v>665357</v>
      </c>
      <c r="HU177" s="16">
        <v>2896</v>
      </c>
      <c r="HV177" s="16">
        <v>0</v>
      </c>
      <c r="HW177" s="16">
        <v>0</v>
      </c>
      <c r="HX177" s="16">
        <v>30099</v>
      </c>
      <c r="HY177" s="16">
        <v>113378</v>
      </c>
      <c r="HZ177" s="16">
        <v>5641</v>
      </c>
      <c r="IA177" s="16">
        <v>0</v>
      </c>
      <c r="IB177" s="16">
        <v>0</v>
      </c>
      <c r="IC177" s="16">
        <v>573541</v>
      </c>
      <c r="ID177" s="16">
        <v>3417072</v>
      </c>
      <c r="IE177" s="16">
        <v>0</v>
      </c>
      <c r="IF177" s="16">
        <v>2896</v>
      </c>
      <c r="IG177" s="16">
        <v>0</v>
      </c>
      <c r="IH177" s="16">
        <v>0</v>
      </c>
      <c r="II177" s="16">
        <v>30099</v>
      </c>
      <c r="IJ177" s="16">
        <v>113378</v>
      </c>
      <c r="IK177" s="16">
        <v>5641</v>
      </c>
      <c r="IL177" s="16">
        <v>0</v>
      </c>
      <c r="IM177" s="16">
        <v>0</v>
      </c>
      <c r="IN177" s="16">
        <v>0</v>
      </c>
      <c r="IO177" s="16">
        <v>72533</v>
      </c>
      <c r="IP177" s="16">
        <v>3581421</v>
      </c>
      <c r="IQ177" s="16">
        <v>3904539</v>
      </c>
      <c r="IR177" s="16">
        <v>0</v>
      </c>
      <c r="IS177" s="16">
        <v>3904539</v>
      </c>
      <c r="IT177" s="19">
        <v>0.1</v>
      </c>
      <c r="IU177" s="16">
        <v>390454</v>
      </c>
      <c r="IV177" s="16">
        <v>210187852</v>
      </c>
      <c r="IW177" s="14">
        <v>511.4</v>
      </c>
      <c r="IX177" s="16">
        <v>411005</v>
      </c>
      <c r="IY177" s="16">
        <v>416026</v>
      </c>
      <c r="IZ177" s="16">
        <v>411005</v>
      </c>
      <c r="JA177" s="17">
        <v>0.25</v>
      </c>
      <c r="JB177" s="19">
        <v>0.25309999999999999</v>
      </c>
      <c r="JC177" s="16">
        <v>390454</v>
      </c>
      <c r="JD177" s="16">
        <v>98824</v>
      </c>
      <c r="JE177" s="17">
        <v>0.01</v>
      </c>
      <c r="JF177" s="16">
        <v>4795145</v>
      </c>
      <c r="JG177" s="16">
        <v>47951</v>
      </c>
      <c r="JH177" s="16">
        <v>390454</v>
      </c>
      <c r="JI177" s="16">
        <v>98824</v>
      </c>
      <c r="JJ177" s="16">
        <v>47951</v>
      </c>
      <c r="JK177" s="16">
        <v>243679</v>
      </c>
      <c r="JL177" s="16">
        <v>98824</v>
      </c>
      <c r="JM177" s="18">
        <v>0</v>
      </c>
      <c r="JN177" s="16">
        <v>0</v>
      </c>
      <c r="JO177" s="16">
        <v>47951</v>
      </c>
      <c r="JP177" s="16">
        <v>243679</v>
      </c>
      <c r="JQ177" s="16">
        <v>291630</v>
      </c>
      <c r="JR177" s="16">
        <v>3904539</v>
      </c>
      <c r="JS177" s="19">
        <v>0</v>
      </c>
      <c r="JT177" s="16">
        <v>0</v>
      </c>
      <c r="JU177" s="17">
        <v>0</v>
      </c>
      <c r="JV177" s="16">
        <v>4795145</v>
      </c>
      <c r="JW177" s="16">
        <v>0</v>
      </c>
      <c r="JX177" s="16">
        <v>0</v>
      </c>
      <c r="JY177" s="16">
        <v>0</v>
      </c>
      <c r="JZ177" s="16">
        <v>0</v>
      </c>
      <c r="KA177" s="16">
        <v>7919</v>
      </c>
      <c r="KB177" s="16">
        <v>8093</v>
      </c>
      <c r="KC177" s="16">
        <v>-174</v>
      </c>
      <c r="KD177" s="16">
        <v>573541</v>
      </c>
      <c r="KE177" s="16">
        <v>-174</v>
      </c>
      <c r="KF177" s="16">
        <v>573715</v>
      </c>
      <c r="KG177" s="16">
        <v>-345</v>
      </c>
      <c r="KH177" s="16">
        <v>-174</v>
      </c>
      <c r="KI177" s="16">
        <v>-519</v>
      </c>
      <c r="KJ177" s="16">
        <v>1135014</v>
      </c>
      <c r="KK177" s="16">
        <v>573715</v>
      </c>
      <c r="KL177" s="18">
        <v>1708729</v>
      </c>
      <c r="KM177" s="16">
        <v>243679</v>
      </c>
      <c r="KN177" s="16">
        <v>0</v>
      </c>
      <c r="KO177" s="16">
        <v>0</v>
      </c>
      <c r="KP177" s="16">
        <v>0</v>
      </c>
      <c r="KQ177" s="16">
        <v>1952408</v>
      </c>
      <c r="KR177" s="16">
        <v>0</v>
      </c>
      <c r="KS177" s="16">
        <v>628429</v>
      </c>
      <c r="KT177" s="16">
        <v>0</v>
      </c>
      <c r="KU177" s="16">
        <v>2580837</v>
      </c>
      <c r="KV177" s="16">
        <v>243679</v>
      </c>
      <c r="KW177" s="16">
        <v>2337158</v>
      </c>
      <c r="KX177" s="16">
        <v>210187852</v>
      </c>
      <c r="KY177" s="16">
        <v>11.11938</v>
      </c>
      <c r="KZ177" s="16">
        <v>243679</v>
      </c>
      <c r="LA177" s="16">
        <v>210187852</v>
      </c>
      <c r="LB177" s="16">
        <v>1.15934</v>
      </c>
      <c r="LC177" s="16">
        <v>11.11938</v>
      </c>
      <c r="LD177" s="16">
        <v>12.27872</v>
      </c>
      <c r="LE177" s="16">
        <v>179175</v>
      </c>
      <c r="LF177" s="16">
        <v>0</v>
      </c>
      <c r="LG177" s="16">
        <v>33502</v>
      </c>
      <c r="LH177" s="16">
        <v>36801</v>
      </c>
      <c r="LI177" s="16">
        <v>0</v>
      </c>
      <c r="LJ177" s="16">
        <v>15258</v>
      </c>
      <c r="LK177" s="16">
        <v>1913</v>
      </c>
      <c r="LL177" s="16">
        <v>30099</v>
      </c>
      <c r="LM177" s="16">
        <v>236550</v>
      </c>
      <c r="LN177" s="16">
        <v>3581421</v>
      </c>
      <c r="LO177" s="18">
        <v>236550</v>
      </c>
      <c r="LP177" s="16">
        <v>3344871</v>
      </c>
      <c r="LQ177" s="16">
        <v>5225999</v>
      </c>
      <c r="LR177" s="18">
        <v>0</v>
      </c>
      <c r="LS177" s="18">
        <v>0</v>
      </c>
      <c r="LT177" s="18">
        <v>291630</v>
      </c>
      <c r="LU177" s="16">
        <v>0</v>
      </c>
      <c r="LV177" s="16">
        <v>72533</v>
      </c>
      <c r="LW177" s="16">
        <v>0</v>
      </c>
      <c r="LX177" s="16">
        <v>0</v>
      </c>
      <c r="LY177" s="16">
        <v>0</v>
      </c>
      <c r="LZ177" s="16">
        <v>0</v>
      </c>
      <c r="MA177" s="16">
        <v>0</v>
      </c>
      <c r="MB177" s="16">
        <v>1952408</v>
      </c>
      <c r="MC177" s="16">
        <v>72533</v>
      </c>
      <c r="MD177" s="16">
        <v>0</v>
      </c>
      <c r="ME177" s="16">
        <v>47951</v>
      </c>
      <c r="MF177" s="16">
        <v>0</v>
      </c>
      <c r="MG177" s="16">
        <v>8901</v>
      </c>
      <c r="MH177" s="16">
        <v>-519</v>
      </c>
      <c r="MI177" s="16">
        <v>0</v>
      </c>
      <c r="MJ177" s="16">
        <v>2081274</v>
      </c>
      <c r="MK177" s="16">
        <v>210187852</v>
      </c>
      <c r="ML177" s="16">
        <v>0.67</v>
      </c>
      <c r="MM177" s="16">
        <v>140826</v>
      </c>
      <c r="MN177" s="16">
        <v>0</v>
      </c>
      <c r="MO177" s="16">
        <v>4795145</v>
      </c>
      <c r="MP177" s="16">
        <v>0</v>
      </c>
      <c r="MQ177" s="16">
        <v>140826</v>
      </c>
      <c r="MR177" s="16">
        <v>0</v>
      </c>
      <c r="MS177" s="16">
        <v>140826</v>
      </c>
      <c r="MT177" s="17">
        <v>0.01</v>
      </c>
      <c r="MU177" s="17">
        <v>0</v>
      </c>
      <c r="MV177" s="17">
        <v>0</v>
      </c>
      <c r="MW177" s="17">
        <v>0</v>
      </c>
      <c r="MX177" s="17">
        <v>0</v>
      </c>
      <c r="MY177" s="17">
        <v>0.01</v>
      </c>
      <c r="MZ177" s="16">
        <v>47951</v>
      </c>
      <c r="NA177" s="16">
        <v>0</v>
      </c>
      <c r="NB177" s="18">
        <v>0</v>
      </c>
      <c r="NC177" s="16">
        <v>0</v>
      </c>
      <c r="ND177" s="17">
        <v>47951</v>
      </c>
      <c r="NE177" s="16">
        <v>500000</v>
      </c>
      <c r="NF177" s="16">
        <v>0</v>
      </c>
      <c r="NG177" s="16">
        <v>69362</v>
      </c>
      <c r="NH177" s="16">
        <v>0</v>
      </c>
      <c r="NI177" s="16">
        <v>0</v>
      </c>
      <c r="NJ177" s="17">
        <v>0</v>
      </c>
      <c r="NK177" s="17">
        <v>0</v>
      </c>
    </row>
    <row r="178" spans="1:375" x14ac:dyDescent="0.55000000000000004">
      <c r="A178" s="13" t="s">
        <v>1177</v>
      </c>
      <c r="B178" s="13" t="s">
        <v>1235</v>
      </c>
      <c r="C178" s="13" t="s">
        <v>344</v>
      </c>
      <c r="D178" s="13" t="s">
        <v>345</v>
      </c>
      <c r="E178" s="14">
        <v>3404.6</v>
      </c>
      <c r="F178" s="15">
        <v>0.90200000000000002</v>
      </c>
      <c r="G178" s="16">
        <v>7450</v>
      </c>
      <c r="H178" s="16">
        <v>-730</v>
      </c>
      <c r="I178" s="16">
        <v>6553</v>
      </c>
      <c r="J178" s="15">
        <v>0.90200000000000002</v>
      </c>
      <c r="K178" s="16">
        <v>5911</v>
      </c>
      <c r="L178" s="16">
        <v>7450</v>
      </c>
      <c r="M178" s="16">
        <v>222</v>
      </c>
      <c r="N178" s="16">
        <v>7672</v>
      </c>
      <c r="O178" s="17">
        <v>622.75</v>
      </c>
      <c r="P178" s="17">
        <v>641.32000000000005</v>
      </c>
      <c r="Q178" s="14">
        <v>3404.6</v>
      </c>
      <c r="R178" s="17">
        <v>4045.92</v>
      </c>
      <c r="S178" s="17">
        <v>5.0999999999999996</v>
      </c>
      <c r="T178" s="17">
        <v>4051.02</v>
      </c>
      <c r="U178" s="15">
        <v>6.01</v>
      </c>
      <c r="V178" s="15">
        <v>20.411999999999999</v>
      </c>
      <c r="W178" s="15">
        <f>Data_AidAndLevy4[[#This Row],[L310]]*Data_AidAndLevy4[[#This Row],[L203]]</f>
        <v>156600.864</v>
      </c>
      <c r="X178" s="17">
        <v>28.76</v>
      </c>
      <c r="Y178" s="17">
        <f>Data_AidAndLevy4[[#This Row],[L311]]*Data_AidAndLevy4[[#This Row],[L203]]</f>
        <v>220646.72</v>
      </c>
      <c r="Z178" s="15">
        <v>0</v>
      </c>
      <c r="AA178" s="15">
        <v>55.182000000000002</v>
      </c>
      <c r="AB178" s="17">
        <v>4045.92</v>
      </c>
      <c r="AC178" s="15">
        <v>4101.1019999999999</v>
      </c>
      <c r="AD178" s="17">
        <v>641.32000000000005</v>
      </c>
      <c r="AE178" s="15">
        <v>3459.7820000000002</v>
      </c>
      <c r="AF178" s="16">
        <v>7672</v>
      </c>
      <c r="AG178" s="14">
        <v>3404.6</v>
      </c>
      <c r="AH178" s="16">
        <v>26120091</v>
      </c>
      <c r="AI178" s="16">
        <v>25358310</v>
      </c>
      <c r="AJ178" s="17">
        <v>1.01</v>
      </c>
      <c r="AK178" s="16">
        <v>25611893</v>
      </c>
      <c r="AL178" s="16">
        <v>26120091</v>
      </c>
      <c r="AM178" s="16">
        <v>0</v>
      </c>
      <c r="AN178" s="16">
        <v>7672</v>
      </c>
      <c r="AO178" s="15">
        <v>55.182000000000002</v>
      </c>
      <c r="AP178" s="16">
        <v>423356</v>
      </c>
      <c r="AQ178" s="16">
        <v>7672</v>
      </c>
      <c r="AR178" s="17">
        <v>641.32000000000005</v>
      </c>
      <c r="AS178" s="16">
        <v>4920207</v>
      </c>
      <c r="AT178" s="17">
        <v>641.82000000000005</v>
      </c>
      <c r="AU178" s="14">
        <v>3404.6</v>
      </c>
      <c r="AV178" s="16">
        <v>2185140</v>
      </c>
      <c r="AW178" s="16">
        <v>2119716</v>
      </c>
      <c r="AX178" s="16">
        <v>2185140</v>
      </c>
      <c r="AY178" s="16">
        <v>0</v>
      </c>
      <c r="AZ178" s="16">
        <v>2185140</v>
      </c>
      <c r="BA178" s="16">
        <v>2185140</v>
      </c>
      <c r="BB178" s="17">
        <v>75.8</v>
      </c>
      <c r="BC178" s="14">
        <v>3404.6</v>
      </c>
      <c r="BD178" s="16">
        <v>258069</v>
      </c>
      <c r="BE178" s="16">
        <v>250656</v>
      </c>
      <c r="BF178" s="16">
        <v>258069</v>
      </c>
      <c r="BG178" s="16">
        <v>0</v>
      </c>
      <c r="BH178" s="16">
        <v>258069</v>
      </c>
      <c r="BI178" s="16">
        <v>258069</v>
      </c>
      <c r="BJ178" s="17">
        <v>85.42</v>
      </c>
      <c r="BK178" s="14">
        <v>3404.6</v>
      </c>
      <c r="BL178" s="16">
        <v>290821</v>
      </c>
      <c r="BM178" s="16">
        <v>282754</v>
      </c>
      <c r="BN178" s="16">
        <v>290821</v>
      </c>
      <c r="BO178" s="16">
        <v>0</v>
      </c>
      <c r="BP178" s="16">
        <v>290821</v>
      </c>
      <c r="BQ178" s="16">
        <v>290821</v>
      </c>
      <c r="BR178" s="17">
        <v>368.53</v>
      </c>
      <c r="BS178" s="14">
        <v>3404.6</v>
      </c>
      <c r="BT178" s="16">
        <v>1254697</v>
      </c>
      <c r="BU178" s="16">
        <v>1217880</v>
      </c>
      <c r="BV178" s="16">
        <v>1254697</v>
      </c>
      <c r="BW178" s="16">
        <v>0</v>
      </c>
      <c r="BX178" s="16">
        <v>1254697</v>
      </c>
      <c r="BY178" s="16">
        <v>1254697</v>
      </c>
      <c r="BZ178" s="17">
        <v>337.26</v>
      </c>
      <c r="CA178" s="17">
        <v>4045.92</v>
      </c>
      <c r="CB178" s="16">
        <v>1364527</v>
      </c>
      <c r="CC178" s="16">
        <v>1318093</v>
      </c>
      <c r="CD178" s="16">
        <v>30194</v>
      </c>
      <c r="CE178" s="16">
        <v>1348287</v>
      </c>
      <c r="CF178" s="16">
        <v>1364527</v>
      </c>
      <c r="CG178" s="16">
        <v>0</v>
      </c>
      <c r="CH178" s="14">
        <v>3404.6</v>
      </c>
      <c r="CI178" s="16">
        <v>537</v>
      </c>
      <c r="CJ178" s="14">
        <v>5.5</v>
      </c>
      <c r="CK178" s="16">
        <v>3936</v>
      </c>
      <c r="CL178" s="17">
        <v>62.47</v>
      </c>
      <c r="CM178" s="16">
        <v>245882</v>
      </c>
      <c r="CN178" s="16">
        <v>3936</v>
      </c>
      <c r="CO178" s="17">
        <v>69.650000000000006</v>
      </c>
      <c r="CP178" s="16">
        <v>274142</v>
      </c>
      <c r="CQ178" s="17">
        <v>5.0999999999999996</v>
      </c>
      <c r="CR178" s="17">
        <v>337.26</v>
      </c>
      <c r="CS178" s="16">
        <v>1720</v>
      </c>
      <c r="CT178" s="17">
        <v>41.7</v>
      </c>
      <c r="CU178" s="17">
        <v>4045.92</v>
      </c>
      <c r="CV178" s="16">
        <v>168715</v>
      </c>
      <c r="CW178" s="16">
        <v>163786</v>
      </c>
      <c r="CX178" s="16">
        <v>168715</v>
      </c>
      <c r="CY178" s="16">
        <v>0</v>
      </c>
      <c r="CZ178" s="16">
        <v>168715</v>
      </c>
      <c r="DA178" s="16">
        <v>168715</v>
      </c>
      <c r="DB178" s="17">
        <v>4.8</v>
      </c>
      <c r="DC178" s="17">
        <v>4045.92</v>
      </c>
      <c r="DD178" s="16">
        <v>19420</v>
      </c>
      <c r="DE178" s="16">
        <v>18833</v>
      </c>
      <c r="DF178" s="16">
        <v>19420</v>
      </c>
      <c r="DG178" s="16">
        <v>0</v>
      </c>
      <c r="DH178" s="16">
        <v>19420</v>
      </c>
      <c r="DI178" s="16">
        <v>19420</v>
      </c>
      <c r="DJ178" s="16">
        <v>26120091</v>
      </c>
      <c r="DK178" s="16">
        <v>0</v>
      </c>
      <c r="DL178" s="16">
        <v>423356</v>
      </c>
      <c r="DM178" s="16">
        <v>4920207</v>
      </c>
      <c r="DN178" s="16">
        <v>2185140</v>
      </c>
      <c r="DO178" s="16">
        <v>258069</v>
      </c>
      <c r="DP178" s="16">
        <v>290821</v>
      </c>
      <c r="DQ178" s="16">
        <v>1254697</v>
      </c>
      <c r="DR178" s="16">
        <v>1364527</v>
      </c>
      <c r="DS178" s="16">
        <v>0</v>
      </c>
      <c r="DT178" s="16">
        <v>245882</v>
      </c>
      <c r="DU178" s="16">
        <v>274142</v>
      </c>
      <c r="DV178" s="16">
        <v>1720</v>
      </c>
      <c r="DW178" s="16">
        <v>168715</v>
      </c>
      <c r="DX178" s="16">
        <v>19420</v>
      </c>
      <c r="DY178" s="16">
        <v>287393</v>
      </c>
      <c r="DZ178" s="16">
        <v>1268214</v>
      </c>
      <c r="EA178" s="16">
        <v>-730</v>
      </c>
      <c r="EB178" s="16">
        <v>38506878</v>
      </c>
      <c r="EC178" s="16">
        <v>1419041213</v>
      </c>
      <c r="ED178" s="18">
        <v>5.4</v>
      </c>
      <c r="EE178" s="16">
        <v>7662823</v>
      </c>
      <c r="EF178" s="16">
        <v>191956</v>
      </c>
      <c r="EG178" s="16">
        <v>190201</v>
      </c>
      <c r="EH178" s="16">
        <v>1755</v>
      </c>
      <c r="EI178" s="16">
        <v>7662823</v>
      </c>
      <c r="EJ178" s="16">
        <v>7664578</v>
      </c>
      <c r="EK178" s="16">
        <v>589881077</v>
      </c>
      <c r="EL178" s="16">
        <v>549650384</v>
      </c>
      <c r="EM178" s="16">
        <v>40230693</v>
      </c>
      <c r="EN178" s="18">
        <v>5.4</v>
      </c>
      <c r="EO178" s="16">
        <v>217246</v>
      </c>
      <c r="EP178" s="16">
        <v>0</v>
      </c>
      <c r="EQ178" s="16">
        <v>0</v>
      </c>
      <c r="ER178" s="16">
        <v>0</v>
      </c>
      <c r="ES178" s="16">
        <v>217246</v>
      </c>
      <c r="ET178" s="16">
        <v>217246</v>
      </c>
      <c r="EU178" s="16">
        <v>7664578</v>
      </c>
      <c r="EV178" s="16">
        <v>7881824</v>
      </c>
      <c r="EW178" s="16">
        <v>6749</v>
      </c>
      <c r="EX178" s="15">
        <v>3459.7820000000002</v>
      </c>
      <c r="EY178" s="16">
        <v>23350069</v>
      </c>
      <c r="EZ178" s="16">
        <v>6749</v>
      </c>
      <c r="FA178" s="17">
        <v>641.32000000000005</v>
      </c>
      <c r="FB178" s="16">
        <v>4328269</v>
      </c>
      <c r="FC178" s="16">
        <v>264</v>
      </c>
      <c r="FD178" s="17">
        <v>4051.02</v>
      </c>
      <c r="FE178" s="16">
        <v>1069469</v>
      </c>
      <c r="FF178" s="16">
        <v>168715</v>
      </c>
      <c r="FG178" s="16">
        <v>19420</v>
      </c>
      <c r="FH178" s="16">
        <v>1257604</v>
      </c>
      <c r="FI178" s="16">
        <v>23350069</v>
      </c>
      <c r="FJ178" s="16">
        <v>4328269</v>
      </c>
      <c r="FK178" s="16">
        <v>5911</v>
      </c>
      <c r="FL178" s="16">
        <v>2185140</v>
      </c>
      <c r="FM178" s="16">
        <v>258069</v>
      </c>
      <c r="FN178" s="16">
        <v>290821</v>
      </c>
      <c r="FO178" s="16">
        <v>1254697</v>
      </c>
      <c r="FP178" s="16">
        <v>32930580</v>
      </c>
      <c r="FQ178" s="16">
        <v>7881824</v>
      </c>
      <c r="FR178" s="16">
        <v>25048756</v>
      </c>
      <c r="FS178" s="15">
        <v>4101.1019999999999</v>
      </c>
      <c r="FT178" s="16">
        <v>300</v>
      </c>
      <c r="FU178" s="16">
        <v>1230331</v>
      </c>
      <c r="FV178" s="16">
        <v>25048756</v>
      </c>
      <c r="FW178" s="16">
        <v>0</v>
      </c>
      <c r="FX178" s="14">
        <v>90</v>
      </c>
      <c r="FY178" s="16">
        <v>7635</v>
      </c>
      <c r="FZ178" s="16">
        <v>687150</v>
      </c>
      <c r="GA178" s="14">
        <v>0</v>
      </c>
      <c r="GB178" s="16">
        <v>7413</v>
      </c>
      <c r="GC178" s="16">
        <v>0</v>
      </c>
      <c r="GD178" s="16">
        <v>687150</v>
      </c>
      <c r="GE178" s="16">
        <v>687150</v>
      </c>
      <c r="GF178" s="16">
        <v>38506878</v>
      </c>
      <c r="GG178" s="16">
        <v>32930580</v>
      </c>
      <c r="GH178" s="16">
        <v>0</v>
      </c>
      <c r="GI178" s="16">
        <v>5576298</v>
      </c>
      <c r="GJ178" s="16">
        <v>1419041213</v>
      </c>
      <c r="GK178" s="16">
        <v>1413195976</v>
      </c>
      <c r="GL178" s="16">
        <v>5845237</v>
      </c>
      <c r="GM178" s="16">
        <v>1413195976</v>
      </c>
      <c r="GN178" s="18">
        <v>4.1000000000000003E-3</v>
      </c>
      <c r="GO178" s="16">
        <v>21375</v>
      </c>
      <c r="GP178" s="16">
        <v>88</v>
      </c>
      <c r="GQ178" s="16">
        <v>21375</v>
      </c>
      <c r="GR178" s="16">
        <v>88</v>
      </c>
      <c r="GS178" s="16">
        <v>21287</v>
      </c>
      <c r="GT178" s="16">
        <v>886</v>
      </c>
      <c r="GU178" s="16">
        <v>685</v>
      </c>
      <c r="GV178" s="16">
        <v>201</v>
      </c>
      <c r="GW178" s="15">
        <v>4101.1019999999999</v>
      </c>
      <c r="GX178" s="16">
        <v>824322</v>
      </c>
      <c r="GY178" s="15">
        <v>4101.1019999999999</v>
      </c>
      <c r="GZ178" s="16">
        <v>10</v>
      </c>
      <c r="HA178" s="16">
        <v>41011</v>
      </c>
      <c r="HB178" s="15">
        <v>4101.1019999999999</v>
      </c>
      <c r="HC178" s="16">
        <v>7635</v>
      </c>
      <c r="HD178" s="15">
        <v>0.11600000000000001</v>
      </c>
      <c r="HE178" s="16">
        <v>3633576</v>
      </c>
      <c r="HF178" s="16">
        <v>824322</v>
      </c>
      <c r="HG178" s="16">
        <v>41011</v>
      </c>
      <c r="HH178" s="16">
        <v>2768243</v>
      </c>
      <c r="HI178" s="16">
        <v>1419041213</v>
      </c>
      <c r="HJ178" s="18">
        <v>1.95078</v>
      </c>
      <c r="HK178" s="18">
        <v>1.9617800000000001</v>
      </c>
      <c r="HL178" s="18">
        <v>0</v>
      </c>
      <c r="HM178" s="16">
        <v>1419041213</v>
      </c>
      <c r="HN178" s="16">
        <v>0</v>
      </c>
      <c r="HO178" s="16">
        <v>7635</v>
      </c>
      <c r="HP178" s="17">
        <v>0</v>
      </c>
      <c r="HQ178" s="16">
        <v>0</v>
      </c>
      <c r="HR178" s="15">
        <v>4101.1019999999999</v>
      </c>
      <c r="HS178" s="16">
        <v>0</v>
      </c>
      <c r="HT178" s="16">
        <v>5576298</v>
      </c>
      <c r="HU178" s="16">
        <v>21287</v>
      </c>
      <c r="HV178" s="16">
        <v>0</v>
      </c>
      <c r="HW178" s="16">
        <v>0</v>
      </c>
      <c r="HX178" s="16">
        <v>287393</v>
      </c>
      <c r="HY178" s="16">
        <v>824322</v>
      </c>
      <c r="HZ178" s="16">
        <v>41011</v>
      </c>
      <c r="IA178" s="16">
        <v>0</v>
      </c>
      <c r="IB178" s="16">
        <v>0</v>
      </c>
      <c r="IC178" s="16">
        <v>4977071</v>
      </c>
      <c r="ID178" s="16">
        <v>25048756</v>
      </c>
      <c r="IE178" s="16">
        <v>0</v>
      </c>
      <c r="IF178" s="16">
        <v>21287</v>
      </c>
      <c r="IG178" s="16">
        <v>0</v>
      </c>
      <c r="IH178" s="16">
        <v>0</v>
      </c>
      <c r="II178" s="16">
        <v>287393</v>
      </c>
      <c r="IJ178" s="16">
        <v>824322</v>
      </c>
      <c r="IK178" s="16">
        <v>41011</v>
      </c>
      <c r="IL178" s="16">
        <v>0</v>
      </c>
      <c r="IM178" s="16">
        <v>0</v>
      </c>
      <c r="IN178" s="16">
        <v>0</v>
      </c>
      <c r="IO178" s="16">
        <v>687150</v>
      </c>
      <c r="IP178" s="16">
        <v>26335133</v>
      </c>
      <c r="IQ178" s="16">
        <v>26120091</v>
      </c>
      <c r="IR178" s="16">
        <v>0</v>
      </c>
      <c r="IS178" s="16">
        <v>26120091</v>
      </c>
      <c r="IT178" s="19">
        <v>0.1</v>
      </c>
      <c r="IU178" s="16">
        <v>2612009</v>
      </c>
      <c r="IV178" s="16">
        <v>1419041213</v>
      </c>
      <c r="IW178" s="14">
        <v>3404.6</v>
      </c>
      <c r="IX178" s="16">
        <v>416801</v>
      </c>
      <c r="IY178" s="16">
        <v>416026</v>
      </c>
      <c r="IZ178" s="16">
        <v>416801</v>
      </c>
      <c r="JA178" s="17">
        <v>0.25</v>
      </c>
      <c r="JB178" s="19">
        <v>0.2495</v>
      </c>
      <c r="JC178" s="16">
        <v>2612009</v>
      </c>
      <c r="JD178" s="16">
        <v>651696</v>
      </c>
      <c r="JE178" s="17">
        <v>0.01</v>
      </c>
      <c r="JF178" s="16">
        <v>31357137</v>
      </c>
      <c r="JG178" s="16">
        <v>313571</v>
      </c>
      <c r="JH178" s="16">
        <v>2612009</v>
      </c>
      <c r="JI178" s="16">
        <v>651696</v>
      </c>
      <c r="JJ178" s="16">
        <v>313571</v>
      </c>
      <c r="JK178" s="16">
        <v>1646742</v>
      </c>
      <c r="JL178" s="16">
        <v>651696</v>
      </c>
      <c r="JM178" s="18">
        <v>0</v>
      </c>
      <c r="JN178" s="16">
        <v>0</v>
      </c>
      <c r="JO178" s="16">
        <v>313571</v>
      </c>
      <c r="JP178" s="16">
        <v>1646742</v>
      </c>
      <c r="JQ178" s="16">
        <v>1960313</v>
      </c>
      <c r="JR178" s="16">
        <v>26120091</v>
      </c>
      <c r="JS178" s="19">
        <v>0</v>
      </c>
      <c r="JT178" s="16">
        <v>0</v>
      </c>
      <c r="JU178" s="17">
        <v>0</v>
      </c>
      <c r="JV178" s="16">
        <v>31357137</v>
      </c>
      <c r="JW178" s="16">
        <v>0</v>
      </c>
      <c r="JX178" s="16">
        <v>0</v>
      </c>
      <c r="JY178" s="16">
        <v>0</v>
      </c>
      <c r="JZ178" s="16">
        <v>0</v>
      </c>
      <c r="KA178" s="16">
        <v>133931</v>
      </c>
      <c r="KB178" s="16">
        <v>132706</v>
      </c>
      <c r="KC178" s="16">
        <v>1225</v>
      </c>
      <c r="KD178" s="16">
        <v>4977071</v>
      </c>
      <c r="KE178" s="16">
        <v>1225</v>
      </c>
      <c r="KF178" s="16">
        <v>4975846</v>
      </c>
      <c r="KG178" s="16">
        <v>1755</v>
      </c>
      <c r="KH178" s="16">
        <v>1225</v>
      </c>
      <c r="KI178" s="16">
        <v>2980</v>
      </c>
      <c r="KJ178" s="16">
        <v>7662823</v>
      </c>
      <c r="KK178" s="16">
        <v>4975846</v>
      </c>
      <c r="KL178" s="18">
        <v>12638669</v>
      </c>
      <c r="KM178" s="16">
        <v>1646742</v>
      </c>
      <c r="KN178" s="16">
        <v>0</v>
      </c>
      <c r="KO178" s="16">
        <v>0</v>
      </c>
      <c r="KP178" s="16">
        <v>0</v>
      </c>
      <c r="KQ178" s="16">
        <v>14285411</v>
      </c>
      <c r="KR178" s="16">
        <v>3931297</v>
      </c>
      <c r="KS178" s="16">
        <v>0</v>
      </c>
      <c r="KT178" s="16">
        <v>0</v>
      </c>
      <c r="KU178" s="16">
        <v>18216708</v>
      </c>
      <c r="KV178" s="16">
        <v>1646742</v>
      </c>
      <c r="KW178" s="16">
        <v>16569966</v>
      </c>
      <c r="KX178" s="16">
        <v>1419041213</v>
      </c>
      <c r="KY178" s="16">
        <v>11.676869999999999</v>
      </c>
      <c r="KZ178" s="16">
        <v>1646742</v>
      </c>
      <c r="LA178" s="16">
        <v>1466769091</v>
      </c>
      <c r="LB178" s="16">
        <v>1.1227</v>
      </c>
      <c r="LC178" s="16">
        <v>11.676869999999999</v>
      </c>
      <c r="LD178" s="16">
        <v>12.799569999999999</v>
      </c>
      <c r="LE178" s="16">
        <v>1364527</v>
      </c>
      <c r="LF178" s="16">
        <v>0</v>
      </c>
      <c r="LG178" s="16">
        <v>245882</v>
      </c>
      <c r="LH178" s="16">
        <v>274142</v>
      </c>
      <c r="LI178" s="16">
        <v>1720</v>
      </c>
      <c r="LJ178" s="16">
        <v>168715</v>
      </c>
      <c r="LK178" s="16">
        <v>19420</v>
      </c>
      <c r="LL178" s="16">
        <v>287393</v>
      </c>
      <c r="LM178" s="16">
        <v>1787013</v>
      </c>
      <c r="LN178" s="16">
        <v>26335133</v>
      </c>
      <c r="LO178" s="18">
        <v>1787013</v>
      </c>
      <c r="LP178" s="16">
        <v>24548120</v>
      </c>
      <c r="LQ178" s="16">
        <v>38506878</v>
      </c>
      <c r="LR178" s="18">
        <v>0</v>
      </c>
      <c r="LS178" s="18">
        <v>0</v>
      </c>
      <c r="LT178" s="18">
        <v>1960313</v>
      </c>
      <c r="LU178" s="16">
        <v>0</v>
      </c>
      <c r="LV178" s="16">
        <v>687150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14285411</v>
      </c>
      <c r="MC178" s="16">
        <v>687150</v>
      </c>
      <c r="MD178" s="16">
        <v>0</v>
      </c>
      <c r="ME178" s="16">
        <v>313571</v>
      </c>
      <c r="MF178" s="16">
        <v>0</v>
      </c>
      <c r="MG178" s="16">
        <v>217246</v>
      </c>
      <c r="MH178" s="16">
        <v>2980</v>
      </c>
      <c r="MI178" s="16">
        <v>0</v>
      </c>
      <c r="MJ178" s="16">
        <v>15506358</v>
      </c>
      <c r="MK178" s="16">
        <v>1466769091</v>
      </c>
      <c r="ML178" s="16">
        <v>0.67</v>
      </c>
      <c r="MM178" s="16">
        <v>982735</v>
      </c>
      <c r="MN178" s="16">
        <v>0</v>
      </c>
      <c r="MO178" s="16">
        <v>31357137</v>
      </c>
      <c r="MP178" s="16">
        <v>0</v>
      </c>
      <c r="MQ178" s="16">
        <v>982735</v>
      </c>
      <c r="MR178" s="16">
        <v>0</v>
      </c>
      <c r="MS178" s="16">
        <v>982735</v>
      </c>
      <c r="MT178" s="17">
        <v>0.01</v>
      </c>
      <c r="MU178" s="17">
        <v>0</v>
      </c>
      <c r="MV178" s="17">
        <v>0</v>
      </c>
      <c r="MW178" s="17">
        <v>0</v>
      </c>
      <c r="MX178" s="17">
        <v>0</v>
      </c>
      <c r="MY178" s="17">
        <v>0.01</v>
      </c>
      <c r="MZ178" s="16">
        <v>313571</v>
      </c>
      <c r="NA178" s="16">
        <v>0</v>
      </c>
      <c r="NB178" s="18">
        <v>0</v>
      </c>
      <c r="NC178" s="16">
        <v>0</v>
      </c>
      <c r="ND178" s="17">
        <v>313571</v>
      </c>
      <c r="NE178" s="16">
        <v>1650000</v>
      </c>
      <c r="NF178" s="16">
        <v>0</v>
      </c>
      <c r="NG178" s="16">
        <v>484034</v>
      </c>
      <c r="NH178" s="16">
        <v>0</v>
      </c>
      <c r="NI178" s="16">
        <v>0</v>
      </c>
      <c r="NJ178" s="17">
        <v>0</v>
      </c>
      <c r="NK178" s="17">
        <v>0</v>
      </c>
    </row>
    <row r="179" spans="1:375" x14ac:dyDescent="0.55000000000000004">
      <c r="A179" s="13" t="s">
        <v>1189</v>
      </c>
      <c r="B179" s="13" t="s">
        <v>1213</v>
      </c>
      <c r="C179" s="13" t="s">
        <v>347</v>
      </c>
      <c r="D179" s="13" t="s">
        <v>348</v>
      </c>
      <c r="E179" s="14">
        <v>875.3</v>
      </c>
      <c r="F179" s="15">
        <v>-0.10199999999999999</v>
      </c>
      <c r="G179" s="16">
        <v>7413</v>
      </c>
      <c r="H179" s="16">
        <v>-756</v>
      </c>
      <c r="I179" s="16">
        <v>6553</v>
      </c>
      <c r="J179" s="15">
        <v>-0.10199999999999999</v>
      </c>
      <c r="K179" s="16">
        <v>-668</v>
      </c>
      <c r="L179" s="16">
        <v>7413</v>
      </c>
      <c r="M179" s="16">
        <v>222</v>
      </c>
      <c r="N179" s="16">
        <v>7635</v>
      </c>
      <c r="O179" s="17">
        <v>643.66</v>
      </c>
      <c r="P179" s="17">
        <v>88.6</v>
      </c>
      <c r="Q179" s="14">
        <v>875.3</v>
      </c>
      <c r="R179" s="17">
        <v>963.9</v>
      </c>
      <c r="S179" s="17">
        <v>2.2599999999999998</v>
      </c>
      <c r="T179" s="17">
        <v>966.16</v>
      </c>
      <c r="U179" s="15">
        <v>10.25</v>
      </c>
      <c r="V179" s="15">
        <v>3.6629999999999998</v>
      </c>
      <c r="W179" s="15">
        <f>Data_AidAndLevy4[[#This Row],[L310]]*Data_AidAndLevy4[[#This Row],[L203]]</f>
        <v>27967.004999999997</v>
      </c>
      <c r="X179" s="17">
        <v>0</v>
      </c>
      <c r="Y179" s="17">
        <f>Data_AidAndLevy4[[#This Row],[L311]]*Data_AidAndLevy4[[#This Row],[L203]]</f>
        <v>0</v>
      </c>
      <c r="Z179" s="15">
        <v>0</v>
      </c>
      <c r="AA179" s="15">
        <v>13.913</v>
      </c>
      <c r="AB179" s="17">
        <v>963.9</v>
      </c>
      <c r="AC179" s="15">
        <v>977.81299999999999</v>
      </c>
      <c r="AD179" s="17">
        <v>88.6</v>
      </c>
      <c r="AE179" s="15">
        <v>889.21299999999997</v>
      </c>
      <c r="AF179" s="16">
        <v>7635</v>
      </c>
      <c r="AG179" s="14">
        <v>875.3</v>
      </c>
      <c r="AH179" s="16">
        <v>6682916</v>
      </c>
      <c r="AI179" s="16">
        <v>6349976</v>
      </c>
      <c r="AJ179" s="17">
        <v>1.01</v>
      </c>
      <c r="AK179" s="16">
        <v>6413476</v>
      </c>
      <c r="AL179" s="16">
        <v>6682916</v>
      </c>
      <c r="AM179" s="16">
        <v>0</v>
      </c>
      <c r="AN179" s="16">
        <v>7635</v>
      </c>
      <c r="AO179" s="15">
        <v>13.913</v>
      </c>
      <c r="AP179" s="16">
        <v>106226</v>
      </c>
      <c r="AQ179" s="16">
        <v>7635</v>
      </c>
      <c r="AR179" s="17">
        <v>88.6</v>
      </c>
      <c r="AS179" s="16">
        <v>676461</v>
      </c>
      <c r="AT179" s="17">
        <v>662.73</v>
      </c>
      <c r="AU179" s="14">
        <v>875.3</v>
      </c>
      <c r="AV179" s="16">
        <v>580088</v>
      </c>
      <c r="AW179" s="16">
        <v>551359</v>
      </c>
      <c r="AX179" s="16">
        <v>580088</v>
      </c>
      <c r="AY179" s="16">
        <v>0</v>
      </c>
      <c r="AZ179" s="16">
        <v>580088</v>
      </c>
      <c r="BA179" s="16">
        <v>580088</v>
      </c>
      <c r="BB179" s="17">
        <v>66.349999999999994</v>
      </c>
      <c r="BC179" s="14">
        <v>875.3</v>
      </c>
      <c r="BD179" s="16">
        <v>58076</v>
      </c>
      <c r="BE179" s="16">
        <v>54985</v>
      </c>
      <c r="BF179" s="16">
        <v>58076</v>
      </c>
      <c r="BG179" s="16">
        <v>0</v>
      </c>
      <c r="BH179" s="16">
        <v>58076</v>
      </c>
      <c r="BI179" s="16">
        <v>58076</v>
      </c>
      <c r="BJ179" s="17">
        <v>70.34</v>
      </c>
      <c r="BK179" s="14">
        <v>875.3</v>
      </c>
      <c r="BL179" s="16">
        <v>61569</v>
      </c>
      <c r="BM179" s="16">
        <v>58240</v>
      </c>
      <c r="BN179" s="16">
        <v>61569</v>
      </c>
      <c r="BO179" s="16">
        <v>0</v>
      </c>
      <c r="BP179" s="16">
        <v>61569</v>
      </c>
      <c r="BQ179" s="16">
        <v>61569</v>
      </c>
      <c r="BR179" s="17">
        <v>368.53</v>
      </c>
      <c r="BS179" s="14">
        <v>875.3</v>
      </c>
      <c r="BT179" s="16">
        <v>322574</v>
      </c>
      <c r="BU179" s="16">
        <v>306491</v>
      </c>
      <c r="BV179" s="16">
        <v>322574</v>
      </c>
      <c r="BW179" s="16">
        <v>0</v>
      </c>
      <c r="BX179" s="16">
        <v>322574</v>
      </c>
      <c r="BY179" s="16">
        <v>322574</v>
      </c>
      <c r="BZ179" s="17">
        <v>331.3</v>
      </c>
      <c r="CA179" s="17">
        <v>963.9</v>
      </c>
      <c r="CB179" s="16">
        <v>319340</v>
      </c>
      <c r="CC179" s="16">
        <v>303144</v>
      </c>
      <c r="CD179" s="16">
        <v>0</v>
      </c>
      <c r="CE179" s="16">
        <v>303144</v>
      </c>
      <c r="CF179" s="16">
        <v>319340</v>
      </c>
      <c r="CG179" s="16">
        <v>0</v>
      </c>
      <c r="CH179" s="14">
        <v>875.3</v>
      </c>
      <c r="CI179" s="16">
        <v>5</v>
      </c>
      <c r="CJ179" s="14">
        <v>0</v>
      </c>
      <c r="CK179" s="16">
        <v>880</v>
      </c>
      <c r="CL179" s="17">
        <v>62.14</v>
      </c>
      <c r="CM179" s="16">
        <v>54683</v>
      </c>
      <c r="CN179" s="16">
        <v>880</v>
      </c>
      <c r="CO179" s="17">
        <v>68.3</v>
      </c>
      <c r="CP179" s="16">
        <v>60104</v>
      </c>
      <c r="CQ179" s="17">
        <v>2.2599999999999998</v>
      </c>
      <c r="CR179" s="17">
        <v>331.3</v>
      </c>
      <c r="CS179" s="16">
        <v>749</v>
      </c>
      <c r="CT179" s="17">
        <v>33.299999999999997</v>
      </c>
      <c r="CU179" s="17">
        <v>963.9</v>
      </c>
      <c r="CV179" s="16">
        <v>32098</v>
      </c>
      <c r="CW179" s="16">
        <v>30448</v>
      </c>
      <c r="CX179" s="16">
        <v>32098</v>
      </c>
      <c r="CY179" s="16">
        <v>0</v>
      </c>
      <c r="CZ179" s="16">
        <v>32098</v>
      </c>
      <c r="DA179" s="16">
        <v>32098</v>
      </c>
      <c r="DB179" s="17">
        <v>3.65</v>
      </c>
      <c r="DC179" s="17">
        <v>963.9</v>
      </c>
      <c r="DD179" s="16">
        <v>3518</v>
      </c>
      <c r="DE179" s="16">
        <v>3328</v>
      </c>
      <c r="DF179" s="16">
        <v>3518</v>
      </c>
      <c r="DG179" s="16">
        <v>0</v>
      </c>
      <c r="DH179" s="16">
        <v>3518</v>
      </c>
      <c r="DI179" s="16">
        <v>3518</v>
      </c>
      <c r="DJ179" s="16">
        <v>6682916</v>
      </c>
      <c r="DK179" s="16">
        <v>0</v>
      </c>
      <c r="DL179" s="16">
        <v>106226</v>
      </c>
      <c r="DM179" s="16">
        <v>676461</v>
      </c>
      <c r="DN179" s="16">
        <v>580088</v>
      </c>
      <c r="DO179" s="16">
        <v>58076</v>
      </c>
      <c r="DP179" s="16">
        <v>61569</v>
      </c>
      <c r="DQ179" s="16">
        <v>322574</v>
      </c>
      <c r="DR179" s="16">
        <v>319340</v>
      </c>
      <c r="DS179" s="16">
        <v>0</v>
      </c>
      <c r="DT179" s="16">
        <v>54683</v>
      </c>
      <c r="DU179" s="16">
        <v>60104</v>
      </c>
      <c r="DV179" s="16">
        <v>749</v>
      </c>
      <c r="DW179" s="16">
        <v>32098</v>
      </c>
      <c r="DX179" s="16">
        <v>3518</v>
      </c>
      <c r="DY179" s="16">
        <v>54660</v>
      </c>
      <c r="DZ179" s="16">
        <v>201147</v>
      </c>
      <c r="EA179" s="16">
        <v>-756</v>
      </c>
      <c r="EB179" s="16">
        <v>9104133</v>
      </c>
      <c r="EC179" s="16">
        <v>377202004</v>
      </c>
      <c r="ED179" s="18">
        <v>5.4</v>
      </c>
      <c r="EE179" s="16">
        <v>2036891</v>
      </c>
      <c r="EF179" s="16">
        <v>28625</v>
      </c>
      <c r="EG179" s="16">
        <v>28300</v>
      </c>
      <c r="EH179" s="16">
        <v>325</v>
      </c>
      <c r="EI179" s="16">
        <v>2036891</v>
      </c>
      <c r="EJ179" s="16">
        <v>2037216</v>
      </c>
      <c r="EK179" s="16">
        <v>35405760</v>
      </c>
      <c r="EL179" s="16">
        <v>29857270</v>
      </c>
      <c r="EM179" s="16">
        <v>5548490</v>
      </c>
      <c r="EN179" s="18">
        <v>5.4</v>
      </c>
      <c r="EO179" s="16">
        <v>29962</v>
      </c>
      <c r="EP179" s="16">
        <v>0</v>
      </c>
      <c r="EQ179" s="16">
        <v>0</v>
      </c>
      <c r="ER179" s="16">
        <v>0</v>
      </c>
      <c r="ES179" s="16">
        <v>29962</v>
      </c>
      <c r="ET179" s="16">
        <v>29962</v>
      </c>
      <c r="EU179" s="16">
        <v>2037216</v>
      </c>
      <c r="EV179" s="16">
        <v>2067178</v>
      </c>
      <c r="EW179" s="16">
        <v>6749</v>
      </c>
      <c r="EX179" s="15">
        <v>889.21299999999997</v>
      </c>
      <c r="EY179" s="16">
        <v>6001299</v>
      </c>
      <c r="EZ179" s="16">
        <v>6749</v>
      </c>
      <c r="FA179" s="17">
        <v>88.6</v>
      </c>
      <c r="FB179" s="16">
        <v>597961</v>
      </c>
      <c r="FC179" s="16">
        <v>264</v>
      </c>
      <c r="FD179" s="17">
        <v>966.16</v>
      </c>
      <c r="FE179" s="16">
        <v>255066</v>
      </c>
      <c r="FF179" s="16">
        <v>32098</v>
      </c>
      <c r="FG179" s="16">
        <v>3518</v>
      </c>
      <c r="FH179" s="16">
        <v>290682</v>
      </c>
      <c r="FI179" s="16">
        <v>6001299</v>
      </c>
      <c r="FJ179" s="16">
        <v>597961</v>
      </c>
      <c r="FK179" s="16">
        <v>-668</v>
      </c>
      <c r="FL179" s="16">
        <v>580088</v>
      </c>
      <c r="FM179" s="16">
        <v>58076</v>
      </c>
      <c r="FN179" s="16">
        <v>61569</v>
      </c>
      <c r="FO179" s="16">
        <v>322574</v>
      </c>
      <c r="FP179" s="16">
        <v>7911581</v>
      </c>
      <c r="FQ179" s="16">
        <v>2067178</v>
      </c>
      <c r="FR179" s="16">
        <v>5844403</v>
      </c>
      <c r="FS179" s="15">
        <v>977.81299999999999</v>
      </c>
      <c r="FT179" s="16">
        <v>300</v>
      </c>
      <c r="FU179" s="16">
        <v>293344</v>
      </c>
      <c r="FV179" s="16">
        <v>5844403</v>
      </c>
      <c r="FW179" s="16">
        <v>0</v>
      </c>
      <c r="FX179" s="14">
        <v>0</v>
      </c>
      <c r="FY179" s="16">
        <v>7635</v>
      </c>
      <c r="FZ179" s="16">
        <v>0</v>
      </c>
      <c r="GA179" s="14">
        <v>0</v>
      </c>
      <c r="GB179" s="16">
        <v>7413</v>
      </c>
      <c r="GC179" s="16">
        <v>0</v>
      </c>
      <c r="GD179" s="16">
        <v>0</v>
      </c>
      <c r="GE179" s="16">
        <v>0</v>
      </c>
      <c r="GF179" s="16">
        <v>9104133</v>
      </c>
      <c r="GG179" s="16">
        <v>7911581</v>
      </c>
      <c r="GH179" s="16">
        <v>0</v>
      </c>
      <c r="GI179" s="16">
        <v>1192552</v>
      </c>
      <c r="GJ179" s="16">
        <v>377202004</v>
      </c>
      <c r="GK179" s="16">
        <v>372925638</v>
      </c>
      <c r="GL179" s="16">
        <v>4276366</v>
      </c>
      <c r="GM179" s="16">
        <v>372925638</v>
      </c>
      <c r="GN179" s="18">
        <v>1.15E-2</v>
      </c>
      <c r="GO179" s="16">
        <v>10182</v>
      </c>
      <c r="GP179" s="16">
        <v>117</v>
      </c>
      <c r="GQ179" s="16">
        <v>10182</v>
      </c>
      <c r="GR179" s="16">
        <v>117</v>
      </c>
      <c r="GS179" s="16">
        <v>10065</v>
      </c>
      <c r="GT179" s="16">
        <v>886</v>
      </c>
      <c r="GU179" s="16">
        <v>685</v>
      </c>
      <c r="GV179" s="16">
        <v>201</v>
      </c>
      <c r="GW179" s="15">
        <v>977.81299999999999</v>
      </c>
      <c r="GX179" s="16">
        <v>196540</v>
      </c>
      <c r="GY179" s="15">
        <v>977.81299999999999</v>
      </c>
      <c r="GZ179" s="16">
        <v>10</v>
      </c>
      <c r="HA179" s="16">
        <v>9778</v>
      </c>
      <c r="HB179" s="15">
        <v>977.81299999999999</v>
      </c>
      <c r="HC179" s="16">
        <v>7635</v>
      </c>
      <c r="HD179" s="15">
        <v>0.11600000000000001</v>
      </c>
      <c r="HE179" s="16">
        <v>866342</v>
      </c>
      <c r="HF179" s="16">
        <v>196540</v>
      </c>
      <c r="HG179" s="16">
        <v>9778</v>
      </c>
      <c r="HH179" s="16">
        <v>660024</v>
      </c>
      <c r="HI179" s="16">
        <v>377202004</v>
      </c>
      <c r="HJ179" s="18">
        <v>1.74979</v>
      </c>
      <c r="HK179" s="18">
        <v>1.9617800000000001</v>
      </c>
      <c r="HL179" s="18">
        <v>0</v>
      </c>
      <c r="HM179" s="16">
        <v>377202004</v>
      </c>
      <c r="HN179" s="16">
        <v>0</v>
      </c>
      <c r="HO179" s="16">
        <v>7635</v>
      </c>
      <c r="HP179" s="17">
        <v>0</v>
      </c>
      <c r="HQ179" s="16">
        <v>0</v>
      </c>
      <c r="HR179" s="15">
        <v>977.81299999999999</v>
      </c>
      <c r="HS179" s="16">
        <v>0</v>
      </c>
      <c r="HT179" s="16">
        <v>1192552</v>
      </c>
      <c r="HU179" s="16">
        <v>10065</v>
      </c>
      <c r="HV179" s="16">
        <v>0</v>
      </c>
      <c r="HW179" s="16">
        <v>0</v>
      </c>
      <c r="HX179" s="16">
        <v>54660</v>
      </c>
      <c r="HY179" s="16">
        <v>196540</v>
      </c>
      <c r="HZ179" s="16">
        <v>9778</v>
      </c>
      <c r="IA179" s="16">
        <v>0</v>
      </c>
      <c r="IB179" s="16">
        <v>0</v>
      </c>
      <c r="IC179" s="16">
        <v>1030829</v>
      </c>
      <c r="ID179" s="16">
        <v>5844403</v>
      </c>
      <c r="IE179" s="16">
        <v>0</v>
      </c>
      <c r="IF179" s="16">
        <v>10065</v>
      </c>
      <c r="IG179" s="16">
        <v>0</v>
      </c>
      <c r="IH179" s="16">
        <v>0</v>
      </c>
      <c r="II179" s="16">
        <v>54660</v>
      </c>
      <c r="IJ179" s="16">
        <v>196540</v>
      </c>
      <c r="IK179" s="16">
        <v>9778</v>
      </c>
      <c r="IL179" s="16">
        <v>0</v>
      </c>
      <c r="IM179" s="16">
        <v>0</v>
      </c>
      <c r="IN179" s="16">
        <v>0</v>
      </c>
      <c r="IO179" s="16">
        <v>0</v>
      </c>
      <c r="IP179" s="16">
        <v>6006126</v>
      </c>
      <c r="IQ179" s="16">
        <v>6682916</v>
      </c>
      <c r="IR179" s="16">
        <v>0</v>
      </c>
      <c r="IS179" s="16">
        <v>6682916</v>
      </c>
      <c r="IT179" s="19">
        <v>0.1</v>
      </c>
      <c r="IU179" s="16">
        <v>668292</v>
      </c>
      <c r="IV179" s="16">
        <v>377202004</v>
      </c>
      <c r="IW179" s="14">
        <v>875.3</v>
      </c>
      <c r="IX179" s="16">
        <v>430940</v>
      </c>
      <c r="IY179" s="16">
        <v>416026</v>
      </c>
      <c r="IZ179" s="16">
        <v>430940</v>
      </c>
      <c r="JA179" s="17">
        <v>0.25</v>
      </c>
      <c r="JB179" s="19">
        <v>0.24129999999999999</v>
      </c>
      <c r="JC179" s="16">
        <v>668292</v>
      </c>
      <c r="JD179" s="16">
        <v>161259</v>
      </c>
      <c r="JE179" s="17">
        <v>0.04</v>
      </c>
      <c r="JF179" s="16">
        <v>6308006</v>
      </c>
      <c r="JG179" s="16">
        <v>252320</v>
      </c>
      <c r="JH179" s="16">
        <v>668292</v>
      </c>
      <c r="JI179" s="16">
        <v>161259</v>
      </c>
      <c r="JJ179" s="16">
        <v>252320</v>
      </c>
      <c r="JK179" s="16">
        <v>254713</v>
      </c>
      <c r="JL179" s="16">
        <v>161259</v>
      </c>
      <c r="JM179" s="18">
        <v>0</v>
      </c>
      <c r="JN179" s="16">
        <v>0</v>
      </c>
      <c r="JO179" s="16">
        <v>252320</v>
      </c>
      <c r="JP179" s="16">
        <v>254713</v>
      </c>
      <c r="JQ179" s="16">
        <v>507033</v>
      </c>
      <c r="JR179" s="16">
        <v>6682916</v>
      </c>
      <c r="JS179" s="19">
        <v>0</v>
      </c>
      <c r="JT179" s="16">
        <v>0</v>
      </c>
      <c r="JU179" s="17">
        <v>0</v>
      </c>
      <c r="JV179" s="16">
        <v>6308006</v>
      </c>
      <c r="JW179" s="16">
        <v>0</v>
      </c>
      <c r="JX179" s="16">
        <v>0</v>
      </c>
      <c r="JY179" s="16">
        <v>0</v>
      </c>
      <c r="JZ179" s="16">
        <v>0</v>
      </c>
      <c r="KA179" s="16">
        <v>14274</v>
      </c>
      <c r="KB179" s="16">
        <v>14112</v>
      </c>
      <c r="KC179" s="16">
        <v>162</v>
      </c>
      <c r="KD179" s="16">
        <v>1030829</v>
      </c>
      <c r="KE179" s="16">
        <v>162</v>
      </c>
      <c r="KF179" s="16">
        <v>1030667</v>
      </c>
      <c r="KG179" s="16">
        <v>325</v>
      </c>
      <c r="KH179" s="16">
        <v>162</v>
      </c>
      <c r="KI179" s="16">
        <v>487</v>
      </c>
      <c r="KJ179" s="16">
        <v>2036891</v>
      </c>
      <c r="KK179" s="16">
        <v>1030667</v>
      </c>
      <c r="KL179" s="18">
        <v>3067558</v>
      </c>
      <c r="KM179" s="16">
        <v>254713</v>
      </c>
      <c r="KN179" s="16">
        <v>0</v>
      </c>
      <c r="KO179" s="16">
        <v>0</v>
      </c>
      <c r="KP179" s="16">
        <v>0</v>
      </c>
      <c r="KQ179" s="16">
        <v>3322271</v>
      </c>
      <c r="KR179" s="16">
        <v>0</v>
      </c>
      <c r="KS179" s="16">
        <v>0</v>
      </c>
      <c r="KT179" s="16">
        <v>0</v>
      </c>
      <c r="KU179" s="16">
        <v>3322271</v>
      </c>
      <c r="KV179" s="16">
        <v>254713</v>
      </c>
      <c r="KW179" s="16">
        <v>3067558</v>
      </c>
      <c r="KX179" s="16">
        <v>377202004</v>
      </c>
      <c r="KY179" s="16">
        <v>8.1324000000000005</v>
      </c>
      <c r="KZ179" s="16">
        <v>254713</v>
      </c>
      <c r="LA179" s="16">
        <v>381224483</v>
      </c>
      <c r="LB179" s="16">
        <v>0.66813999999999996</v>
      </c>
      <c r="LC179" s="16">
        <v>8.1324000000000005</v>
      </c>
      <c r="LD179" s="16">
        <v>8.8005399999999998</v>
      </c>
      <c r="LE179" s="16">
        <v>319340</v>
      </c>
      <c r="LF179" s="16">
        <v>0</v>
      </c>
      <c r="LG179" s="16">
        <v>54683</v>
      </c>
      <c r="LH179" s="16">
        <v>60104</v>
      </c>
      <c r="LI179" s="16">
        <v>749</v>
      </c>
      <c r="LJ179" s="16">
        <v>32098</v>
      </c>
      <c r="LK179" s="16">
        <v>3518</v>
      </c>
      <c r="LL179" s="16">
        <v>54660</v>
      </c>
      <c r="LM179" s="16">
        <v>415832</v>
      </c>
      <c r="LN179" s="16">
        <v>6006126</v>
      </c>
      <c r="LO179" s="18">
        <v>415832</v>
      </c>
      <c r="LP179" s="16">
        <v>5590294</v>
      </c>
      <c r="LQ179" s="16">
        <v>9104133</v>
      </c>
      <c r="LR179" s="18">
        <v>0</v>
      </c>
      <c r="LS179" s="18">
        <v>0</v>
      </c>
      <c r="LT179" s="18">
        <v>507033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3322271</v>
      </c>
      <c r="MC179" s="16">
        <v>0</v>
      </c>
      <c r="MD179" s="16">
        <v>0</v>
      </c>
      <c r="ME179" s="16">
        <v>252320</v>
      </c>
      <c r="MF179" s="16">
        <v>0</v>
      </c>
      <c r="MG179" s="16">
        <v>29962</v>
      </c>
      <c r="MH179" s="16">
        <v>487</v>
      </c>
      <c r="MI179" s="16">
        <v>0</v>
      </c>
      <c r="MJ179" s="16">
        <v>3605040</v>
      </c>
      <c r="MK179" s="16">
        <v>381224483</v>
      </c>
      <c r="ML179" s="16">
        <v>0.67</v>
      </c>
      <c r="MM179" s="16">
        <v>255420</v>
      </c>
      <c r="MN179" s="16">
        <v>0.03</v>
      </c>
      <c r="MO179" s="16">
        <v>6308006</v>
      </c>
      <c r="MP179" s="16">
        <v>189240</v>
      </c>
      <c r="MQ179" s="16">
        <v>255420</v>
      </c>
      <c r="MR179" s="16">
        <v>189240</v>
      </c>
      <c r="MS179" s="16">
        <v>66180</v>
      </c>
      <c r="MT179" s="17">
        <v>0.04</v>
      </c>
      <c r="MU179" s="17">
        <v>0</v>
      </c>
      <c r="MV179" s="17">
        <v>0</v>
      </c>
      <c r="MW179" s="17">
        <v>0</v>
      </c>
      <c r="MX179" s="17">
        <v>0.03</v>
      </c>
      <c r="MY179" s="17">
        <v>7.0000000000000007E-2</v>
      </c>
      <c r="MZ179" s="16">
        <v>252320</v>
      </c>
      <c r="NA179" s="16">
        <v>0</v>
      </c>
      <c r="NB179" s="18">
        <v>0</v>
      </c>
      <c r="NC179" s="16">
        <v>0</v>
      </c>
      <c r="ND179" s="17">
        <v>252320</v>
      </c>
      <c r="NE179" s="16">
        <v>300000</v>
      </c>
      <c r="NF179" s="16">
        <v>0</v>
      </c>
      <c r="NG179" s="16">
        <v>125804</v>
      </c>
      <c r="NH179" s="16">
        <v>0</v>
      </c>
      <c r="NI179" s="16">
        <v>0</v>
      </c>
      <c r="NJ179" s="17">
        <v>0</v>
      </c>
      <c r="NK179" s="17">
        <v>0</v>
      </c>
    </row>
    <row r="180" spans="1:375" x14ac:dyDescent="0.55000000000000004">
      <c r="A180" s="13" t="s">
        <v>1181</v>
      </c>
      <c r="B180" s="13" t="s">
        <v>1276</v>
      </c>
      <c r="C180" s="13" t="s">
        <v>349</v>
      </c>
      <c r="D180" s="13" t="s">
        <v>350</v>
      </c>
      <c r="E180" s="14">
        <v>307.7</v>
      </c>
      <c r="F180" s="15">
        <v>0</v>
      </c>
      <c r="G180" s="16">
        <v>7413</v>
      </c>
      <c r="H180" s="16">
        <v>0</v>
      </c>
      <c r="I180" s="16">
        <v>6553</v>
      </c>
      <c r="J180" s="15">
        <v>0</v>
      </c>
      <c r="K180" s="16">
        <v>0</v>
      </c>
      <c r="L180" s="16">
        <v>7413</v>
      </c>
      <c r="M180" s="16">
        <v>222</v>
      </c>
      <c r="N180" s="16">
        <v>7635</v>
      </c>
      <c r="O180" s="17">
        <v>725.73</v>
      </c>
      <c r="P180" s="17">
        <v>33.76</v>
      </c>
      <c r="Q180" s="14">
        <v>307.7</v>
      </c>
      <c r="R180" s="17">
        <v>341.46</v>
      </c>
      <c r="S180" s="17">
        <v>0</v>
      </c>
      <c r="T180" s="17">
        <v>341.46</v>
      </c>
      <c r="U180" s="15">
        <v>18.510000000000002</v>
      </c>
      <c r="V180" s="15">
        <v>1.2669999999999999</v>
      </c>
      <c r="W180" s="15">
        <f>Data_AidAndLevy4[[#This Row],[L310]]*Data_AidAndLevy4[[#This Row],[L203]]</f>
        <v>9673.5450000000001</v>
      </c>
      <c r="X180" s="17">
        <v>0</v>
      </c>
      <c r="Y180" s="17">
        <f>Data_AidAndLevy4[[#This Row],[L311]]*Data_AidAndLevy4[[#This Row],[L203]]</f>
        <v>0</v>
      </c>
      <c r="Z180" s="15">
        <v>0</v>
      </c>
      <c r="AA180" s="15">
        <v>19.777000000000001</v>
      </c>
      <c r="AB180" s="17">
        <v>341.46</v>
      </c>
      <c r="AC180" s="15">
        <v>361.23700000000002</v>
      </c>
      <c r="AD180" s="17">
        <v>33.76</v>
      </c>
      <c r="AE180" s="15">
        <v>327.47699999999998</v>
      </c>
      <c r="AF180" s="16">
        <v>7635</v>
      </c>
      <c r="AG180" s="14">
        <v>307.7</v>
      </c>
      <c r="AH180" s="16">
        <v>2349290</v>
      </c>
      <c r="AI180" s="16">
        <v>2372160</v>
      </c>
      <c r="AJ180" s="17">
        <v>1.01</v>
      </c>
      <c r="AK180" s="16">
        <v>2395882</v>
      </c>
      <c r="AL180" s="16">
        <v>2349290</v>
      </c>
      <c r="AM180" s="16">
        <v>46592</v>
      </c>
      <c r="AN180" s="16">
        <v>7635</v>
      </c>
      <c r="AO180" s="15">
        <v>19.777000000000001</v>
      </c>
      <c r="AP180" s="16">
        <v>150997</v>
      </c>
      <c r="AQ180" s="16">
        <v>7635</v>
      </c>
      <c r="AR180" s="17">
        <v>33.76</v>
      </c>
      <c r="AS180" s="16">
        <v>257758</v>
      </c>
      <c r="AT180" s="17">
        <v>744.8</v>
      </c>
      <c r="AU180" s="14">
        <v>307.7</v>
      </c>
      <c r="AV180" s="16">
        <v>229175</v>
      </c>
      <c r="AW180" s="16">
        <v>232234</v>
      </c>
      <c r="AX180" s="16">
        <v>229175</v>
      </c>
      <c r="AY180" s="16">
        <v>3059</v>
      </c>
      <c r="AZ180" s="16">
        <v>229175</v>
      </c>
      <c r="BA180" s="16">
        <v>232234</v>
      </c>
      <c r="BB180" s="17">
        <v>77.91</v>
      </c>
      <c r="BC180" s="14">
        <v>307.7</v>
      </c>
      <c r="BD180" s="16">
        <v>23973</v>
      </c>
      <c r="BE180" s="16">
        <v>24240</v>
      </c>
      <c r="BF180" s="16">
        <v>23973</v>
      </c>
      <c r="BG180" s="16">
        <v>267</v>
      </c>
      <c r="BH180" s="16">
        <v>23973</v>
      </c>
      <c r="BI180" s="16">
        <v>24240</v>
      </c>
      <c r="BJ180" s="17">
        <v>91.89</v>
      </c>
      <c r="BK180" s="14">
        <v>307.7</v>
      </c>
      <c r="BL180" s="16">
        <v>28275</v>
      </c>
      <c r="BM180" s="16">
        <v>28653</v>
      </c>
      <c r="BN180" s="16">
        <v>28275</v>
      </c>
      <c r="BO180" s="16">
        <v>378</v>
      </c>
      <c r="BP180" s="16">
        <v>28275</v>
      </c>
      <c r="BQ180" s="16">
        <v>28653</v>
      </c>
      <c r="BR180" s="17">
        <v>368.53</v>
      </c>
      <c r="BS180" s="14">
        <v>307.7</v>
      </c>
      <c r="BT180" s="16">
        <v>113397</v>
      </c>
      <c r="BU180" s="16">
        <v>114496</v>
      </c>
      <c r="BV180" s="16">
        <v>113397</v>
      </c>
      <c r="BW180" s="16">
        <v>1099</v>
      </c>
      <c r="BX180" s="16">
        <v>113397</v>
      </c>
      <c r="BY180" s="16">
        <v>114496</v>
      </c>
      <c r="BZ180" s="17">
        <v>325.88</v>
      </c>
      <c r="CA180" s="17">
        <v>341.46</v>
      </c>
      <c r="CB180" s="16">
        <v>111275</v>
      </c>
      <c r="CC180" s="16">
        <v>112155</v>
      </c>
      <c r="CD180" s="16">
        <v>4750</v>
      </c>
      <c r="CE180" s="16">
        <v>116905</v>
      </c>
      <c r="CF180" s="16">
        <v>111275</v>
      </c>
      <c r="CG180" s="16">
        <v>5630</v>
      </c>
      <c r="CH180" s="14">
        <v>307.7</v>
      </c>
      <c r="CI180" s="16">
        <v>0</v>
      </c>
      <c r="CJ180" s="14">
        <v>0</v>
      </c>
      <c r="CK180" s="16">
        <v>308</v>
      </c>
      <c r="CL180" s="17">
        <v>62.04</v>
      </c>
      <c r="CM180" s="16">
        <v>19108</v>
      </c>
      <c r="CN180" s="16">
        <v>308</v>
      </c>
      <c r="CO180" s="17">
        <v>68.150000000000006</v>
      </c>
      <c r="CP180" s="16">
        <v>20990</v>
      </c>
      <c r="CQ180" s="17">
        <v>0</v>
      </c>
      <c r="CR180" s="17">
        <v>325.88</v>
      </c>
      <c r="CS180" s="16">
        <v>0</v>
      </c>
      <c r="CT180" s="17">
        <v>27.75</v>
      </c>
      <c r="CU180" s="17">
        <v>341.46</v>
      </c>
      <c r="CV180" s="16">
        <v>9476</v>
      </c>
      <c r="CW180" s="16">
        <v>9489</v>
      </c>
      <c r="CX180" s="16">
        <v>9476</v>
      </c>
      <c r="CY180" s="16">
        <v>13</v>
      </c>
      <c r="CZ180" s="16">
        <v>9476</v>
      </c>
      <c r="DA180" s="16">
        <v>9489</v>
      </c>
      <c r="DB180" s="17">
        <v>3.48</v>
      </c>
      <c r="DC180" s="17">
        <v>341.46</v>
      </c>
      <c r="DD180" s="16">
        <v>1188</v>
      </c>
      <c r="DE180" s="16">
        <v>1192</v>
      </c>
      <c r="DF180" s="16">
        <v>1188</v>
      </c>
      <c r="DG180" s="16">
        <v>4</v>
      </c>
      <c r="DH180" s="16">
        <v>1188</v>
      </c>
      <c r="DI180" s="16">
        <v>1192</v>
      </c>
      <c r="DJ180" s="16">
        <v>2349290</v>
      </c>
      <c r="DK180" s="16">
        <v>46592</v>
      </c>
      <c r="DL180" s="16">
        <v>150997</v>
      </c>
      <c r="DM180" s="16">
        <v>257758</v>
      </c>
      <c r="DN180" s="16">
        <v>232234</v>
      </c>
      <c r="DO180" s="16">
        <v>24240</v>
      </c>
      <c r="DP180" s="16">
        <v>28653</v>
      </c>
      <c r="DQ180" s="16">
        <v>114496</v>
      </c>
      <c r="DR180" s="16">
        <v>111275</v>
      </c>
      <c r="DS180" s="16">
        <v>5630</v>
      </c>
      <c r="DT180" s="16">
        <v>19108</v>
      </c>
      <c r="DU180" s="16">
        <v>20990</v>
      </c>
      <c r="DV180" s="16">
        <v>0</v>
      </c>
      <c r="DW180" s="16">
        <v>9489</v>
      </c>
      <c r="DX180" s="16">
        <v>1192</v>
      </c>
      <c r="DY180" s="16">
        <v>27349</v>
      </c>
      <c r="DZ180" s="16">
        <v>114049</v>
      </c>
      <c r="EA180" s="16">
        <v>0</v>
      </c>
      <c r="EB180" s="16">
        <v>3458644</v>
      </c>
      <c r="EC180" s="16">
        <v>92772271</v>
      </c>
      <c r="ED180" s="18">
        <v>5.4</v>
      </c>
      <c r="EE180" s="16">
        <v>500970</v>
      </c>
      <c r="EF180" s="16">
        <v>18236</v>
      </c>
      <c r="EG180" s="16">
        <v>18672</v>
      </c>
      <c r="EH180" s="16">
        <v>-436</v>
      </c>
      <c r="EI180" s="16">
        <v>500970</v>
      </c>
      <c r="EJ180" s="16">
        <v>500534</v>
      </c>
      <c r="EK180" s="16">
        <v>13519580</v>
      </c>
      <c r="EL180" s="16">
        <v>12794642</v>
      </c>
      <c r="EM180" s="16">
        <v>724938</v>
      </c>
      <c r="EN180" s="18">
        <v>5.4</v>
      </c>
      <c r="EO180" s="16">
        <v>3915</v>
      </c>
      <c r="EP180" s="16">
        <v>0</v>
      </c>
      <c r="EQ180" s="16">
        <v>0</v>
      </c>
      <c r="ER180" s="16">
        <v>0</v>
      </c>
      <c r="ES180" s="16">
        <v>3915</v>
      </c>
      <c r="ET180" s="16">
        <v>3915</v>
      </c>
      <c r="EU180" s="16">
        <v>500534</v>
      </c>
      <c r="EV180" s="16">
        <v>504449</v>
      </c>
      <c r="EW180" s="16">
        <v>6749</v>
      </c>
      <c r="EX180" s="15">
        <v>327.47699999999998</v>
      </c>
      <c r="EY180" s="16">
        <v>2210142</v>
      </c>
      <c r="EZ180" s="16">
        <v>6749</v>
      </c>
      <c r="FA180" s="17">
        <v>33.76</v>
      </c>
      <c r="FB180" s="16">
        <v>227846</v>
      </c>
      <c r="FC180" s="16">
        <v>264</v>
      </c>
      <c r="FD180" s="17">
        <v>341.46</v>
      </c>
      <c r="FE180" s="16">
        <v>90145</v>
      </c>
      <c r="FF180" s="16">
        <v>9489</v>
      </c>
      <c r="FG180" s="16">
        <v>1192</v>
      </c>
      <c r="FH180" s="16">
        <v>100826</v>
      </c>
      <c r="FI180" s="16">
        <v>2210142</v>
      </c>
      <c r="FJ180" s="16">
        <v>227846</v>
      </c>
      <c r="FK180" s="16">
        <v>0</v>
      </c>
      <c r="FL180" s="16">
        <v>232234</v>
      </c>
      <c r="FM180" s="16">
        <v>24240</v>
      </c>
      <c r="FN180" s="16">
        <v>28653</v>
      </c>
      <c r="FO180" s="16">
        <v>114496</v>
      </c>
      <c r="FP180" s="16">
        <v>2938437</v>
      </c>
      <c r="FQ180" s="16">
        <v>504449</v>
      </c>
      <c r="FR180" s="16">
        <v>2433988</v>
      </c>
      <c r="FS180" s="15">
        <v>361.23700000000002</v>
      </c>
      <c r="FT180" s="16">
        <v>300</v>
      </c>
      <c r="FU180" s="16">
        <v>108371</v>
      </c>
      <c r="FV180" s="16">
        <v>2433988</v>
      </c>
      <c r="FW180" s="16">
        <v>0</v>
      </c>
      <c r="FX180" s="14">
        <v>10.5</v>
      </c>
      <c r="FY180" s="16">
        <v>7635</v>
      </c>
      <c r="FZ180" s="16">
        <v>80168</v>
      </c>
      <c r="GA180" s="14">
        <v>0</v>
      </c>
      <c r="GB180" s="16">
        <v>7413</v>
      </c>
      <c r="GC180" s="16">
        <v>0</v>
      </c>
      <c r="GD180" s="16">
        <v>80168</v>
      </c>
      <c r="GE180" s="16">
        <v>80168</v>
      </c>
      <c r="GF180" s="16">
        <v>3458644</v>
      </c>
      <c r="GG180" s="16">
        <v>2938437</v>
      </c>
      <c r="GH180" s="16">
        <v>0</v>
      </c>
      <c r="GI180" s="16">
        <v>520207</v>
      </c>
      <c r="GJ180" s="16">
        <v>92772271</v>
      </c>
      <c r="GK180" s="16">
        <v>91165275</v>
      </c>
      <c r="GL180" s="16">
        <v>1606996</v>
      </c>
      <c r="GM180" s="16">
        <v>91165275</v>
      </c>
      <c r="GN180" s="18">
        <v>1.7600000000000001E-2</v>
      </c>
      <c r="GO180" s="16">
        <v>2353</v>
      </c>
      <c r="GP180" s="16">
        <v>41</v>
      </c>
      <c r="GQ180" s="16">
        <v>2353</v>
      </c>
      <c r="GR180" s="16">
        <v>41</v>
      </c>
      <c r="GS180" s="16">
        <v>2312</v>
      </c>
      <c r="GT180" s="16">
        <v>886</v>
      </c>
      <c r="GU180" s="16">
        <v>685</v>
      </c>
      <c r="GV180" s="16">
        <v>201</v>
      </c>
      <c r="GW180" s="15">
        <v>361.23700000000002</v>
      </c>
      <c r="GX180" s="16">
        <v>72609</v>
      </c>
      <c r="GY180" s="15">
        <v>361.23700000000002</v>
      </c>
      <c r="GZ180" s="16">
        <v>10</v>
      </c>
      <c r="HA180" s="16">
        <v>3612</v>
      </c>
      <c r="HB180" s="15">
        <v>361.23700000000002</v>
      </c>
      <c r="HC180" s="16">
        <v>7635</v>
      </c>
      <c r="HD180" s="15">
        <v>0.11600000000000001</v>
      </c>
      <c r="HE180" s="16">
        <v>320056</v>
      </c>
      <c r="HF180" s="16">
        <v>72609</v>
      </c>
      <c r="HG180" s="16">
        <v>3612</v>
      </c>
      <c r="HH180" s="16">
        <v>243835</v>
      </c>
      <c r="HI180" s="16">
        <v>92772271</v>
      </c>
      <c r="HJ180" s="18">
        <v>2.62832</v>
      </c>
      <c r="HK180" s="18">
        <v>1.9617800000000001</v>
      </c>
      <c r="HL180" s="18">
        <v>0.66654000000000002</v>
      </c>
      <c r="HM180" s="16">
        <v>92772271</v>
      </c>
      <c r="HN180" s="16">
        <v>61836</v>
      </c>
      <c r="HO180" s="16">
        <v>7635</v>
      </c>
      <c r="HP180" s="17">
        <v>0</v>
      </c>
      <c r="HQ180" s="16">
        <v>0</v>
      </c>
      <c r="HR180" s="15">
        <v>361.23700000000002</v>
      </c>
      <c r="HS180" s="16">
        <v>0</v>
      </c>
      <c r="HT180" s="16">
        <v>520207</v>
      </c>
      <c r="HU180" s="16">
        <v>2312</v>
      </c>
      <c r="HV180" s="16">
        <v>17001</v>
      </c>
      <c r="HW180" s="16">
        <v>0</v>
      </c>
      <c r="HX180" s="16">
        <v>27349</v>
      </c>
      <c r="HY180" s="16">
        <v>72609</v>
      </c>
      <c r="HZ180" s="16">
        <v>3612</v>
      </c>
      <c r="IA180" s="16">
        <v>61836</v>
      </c>
      <c r="IB180" s="16">
        <v>0</v>
      </c>
      <c r="IC180" s="16">
        <v>390186</v>
      </c>
      <c r="ID180" s="16">
        <v>2433988</v>
      </c>
      <c r="IE180" s="16">
        <v>0</v>
      </c>
      <c r="IF180" s="16">
        <v>2312</v>
      </c>
      <c r="IG180" s="16">
        <v>17001</v>
      </c>
      <c r="IH180" s="16">
        <v>0</v>
      </c>
      <c r="II180" s="16">
        <v>27349</v>
      </c>
      <c r="IJ180" s="16">
        <v>72609</v>
      </c>
      <c r="IK180" s="16">
        <v>3612</v>
      </c>
      <c r="IL180" s="16">
        <v>61836</v>
      </c>
      <c r="IM180" s="16">
        <v>0</v>
      </c>
      <c r="IN180" s="16">
        <v>0</v>
      </c>
      <c r="IO180" s="16">
        <v>80168</v>
      </c>
      <c r="IP180" s="16">
        <v>2644177</v>
      </c>
      <c r="IQ180" s="16">
        <v>2349290</v>
      </c>
      <c r="IR180" s="16">
        <v>46592</v>
      </c>
      <c r="IS180" s="16">
        <v>2395882</v>
      </c>
      <c r="IT180" s="19">
        <v>0.1</v>
      </c>
      <c r="IU180" s="16">
        <v>239588</v>
      </c>
      <c r="IV180" s="16">
        <v>92772271</v>
      </c>
      <c r="IW180" s="14">
        <v>307.7</v>
      </c>
      <c r="IX180" s="16">
        <v>301502</v>
      </c>
      <c r="IY180" s="16">
        <v>416026</v>
      </c>
      <c r="IZ180" s="16">
        <v>301502</v>
      </c>
      <c r="JA180" s="17">
        <v>0.25</v>
      </c>
      <c r="JB180" s="19">
        <v>0.34499999999999997</v>
      </c>
      <c r="JC180" s="16">
        <v>239588</v>
      </c>
      <c r="JD180" s="16">
        <v>82658</v>
      </c>
      <c r="JE180" s="17">
        <v>0.01</v>
      </c>
      <c r="JF180" s="16">
        <v>1418458</v>
      </c>
      <c r="JG180" s="16">
        <v>14185</v>
      </c>
      <c r="JH180" s="16">
        <v>239588</v>
      </c>
      <c r="JI180" s="16">
        <v>82658</v>
      </c>
      <c r="JJ180" s="16">
        <v>14185</v>
      </c>
      <c r="JK180" s="16">
        <v>142745</v>
      </c>
      <c r="JL180" s="16">
        <v>82658</v>
      </c>
      <c r="JM180" s="18">
        <v>0</v>
      </c>
      <c r="JN180" s="16">
        <v>0</v>
      </c>
      <c r="JO180" s="16">
        <v>14185</v>
      </c>
      <c r="JP180" s="16">
        <v>142745</v>
      </c>
      <c r="JQ180" s="16">
        <v>156930</v>
      </c>
      <c r="JR180" s="16">
        <v>2395882</v>
      </c>
      <c r="JS180" s="19">
        <v>0</v>
      </c>
      <c r="JT180" s="16">
        <v>0</v>
      </c>
      <c r="JU180" s="17">
        <v>0</v>
      </c>
      <c r="JV180" s="16">
        <v>1418458</v>
      </c>
      <c r="JW180" s="16">
        <v>0</v>
      </c>
      <c r="JX180" s="16">
        <v>0</v>
      </c>
      <c r="JY180" s="16">
        <v>0</v>
      </c>
      <c r="JZ180" s="16">
        <v>0</v>
      </c>
      <c r="KA180" s="16">
        <v>13601</v>
      </c>
      <c r="KB180" s="16">
        <v>13926</v>
      </c>
      <c r="KC180" s="16">
        <v>-325</v>
      </c>
      <c r="KD180" s="16">
        <v>390186</v>
      </c>
      <c r="KE180" s="16">
        <v>-325</v>
      </c>
      <c r="KF180" s="16">
        <v>390511</v>
      </c>
      <c r="KG180" s="16">
        <v>-436</v>
      </c>
      <c r="KH180" s="16">
        <v>-325</v>
      </c>
      <c r="KI180" s="16">
        <v>-761</v>
      </c>
      <c r="KJ180" s="16">
        <v>500970</v>
      </c>
      <c r="KK180" s="16">
        <v>390511</v>
      </c>
      <c r="KL180" s="18">
        <v>891481</v>
      </c>
      <c r="KM180" s="16">
        <v>142745</v>
      </c>
      <c r="KN180" s="16">
        <v>0</v>
      </c>
      <c r="KO180" s="16">
        <v>0</v>
      </c>
      <c r="KP180" s="16">
        <v>0</v>
      </c>
      <c r="KQ180" s="16">
        <v>1034226</v>
      </c>
      <c r="KR180" s="16">
        <v>0</v>
      </c>
      <c r="KS180" s="16">
        <v>0</v>
      </c>
      <c r="KT180" s="16">
        <v>0</v>
      </c>
      <c r="KU180" s="16">
        <v>1034226</v>
      </c>
      <c r="KV180" s="16">
        <v>142745</v>
      </c>
      <c r="KW180" s="16">
        <v>891481</v>
      </c>
      <c r="KX180" s="16">
        <v>92772271</v>
      </c>
      <c r="KY180" s="16">
        <v>9.6093499999999992</v>
      </c>
      <c r="KZ180" s="16">
        <v>142745</v>
      </c>
      <c r="LA180" s="16">
        <v>92772271</v>
      </c>
      <c r="LB180" s="16">
        <v>1.5386599999999999</v>
      </c>
      <c r="LC180" s="16">
        <v>9.6093499999999992</v>
      </c>
      <c r="LD180" s="16">
        <v>11.148009999999999</v>
      </c>
      <c r="LE180" s="16">
        <v>111275</v>
      </c>
      <c r="LF180" s="16">
        <v>5630</v>
      </c>
      <c r="LG180" s="16">
        <v>19108</v>
      </c>
      <c r="LH180" s="16">
        <v>20990</v>
      </c>
      <c r="LI180" s="16">
        <v>0</v>
      </c>
      <c r="LJ180" s="16">
        <v>9489</v>
      </c>
      <c r="LK180" s="16">
        <v>1192</v>
      </c>
      <c r="LL180" s="16">
        <v>27349</v>
      </c>
      <c r="LM180" s="16">
        <v>140335</v>
      </c>
      <c r="LN180" s="16">
        <v>2644177</v>
      </c>
      <c r="LO180" s="18">
        <v>140335</v>
      </c>
      <c r="LP180" s="16">
        <v>2503842</v>
      </c>
      <c r="LQ180" s="16">
        <v>3458644</v>
      </c>
      <c r="LR180" s="18">
        <v>0</v>
      </c>
      <c r="LS180" s="18">
        <v>0</v>
      </c>
      <c r="LT180" s="18">
        <v>156930</v>
      </c>
      <c r="LU180" s="16">
        <v>0</v>
      </c>
      <c r="LV180" s="16">
        <v>80168</v>
      </c>
      <c r="LW180" s="16">
        <v>0</v>
      </c>
      <c r="LX180" s="16">
        <v>0</v>
      </c>
      <c r="LY180" s="16">
        <v>0</v>
      </c>
      <c r="LZ180" s="16">
        <v>0</v>
      </c>
      <c r="MA180" s="16">
        <v>0</v>
      </c>
      <c r="MB180" s="16">
        <v>1034226</v>
      </c>
      <c r="MC180" s="16">
        <v>80168</v>
      </c>
      <c r="MD180" s="16">
        <v>0</v>
      </c>
      <c r="ME180" s="16">
        <v>14185</v>
      </c>
      <c r="MF180" s="16">
        <v>0</v>
      </c>
      <c r="MG180" s="16">
        <v>3915</v>
      </c>
      <c r="MH180" s="16">
        <v>-761</v>
      </c>
      <c r="MI180" s="16">
        <v>0</v>
      </c>
      <c r="MJ180" s="16">
        <v>1131733</v>
      </c>
      <c r="MK180" s="16">
        <v>92772271</v>
      </c>
      <c r="ML180" s="16">
        <v>0</v>
      </c>
      <c r="MM180" s="16">
        <v>0</v>
      </c>
      <c r="MN180" s="16">
        <v>0</v>
      </c>
      <c r="MO180" s="16">
        <v>1418458</v>
      </c>
      <c r="MP180" s="16">
        <v>0</v>
      </c>
      <c r="MQ180" s="16">
        <v>0</v>
      </c>
      <c r="MR180" s="16">
        <v>0</v>
      </c>
      <c r="MS180" s="16">
        <v>0</v>
      </c>
      <c r="MT180" s="17">
        <v>0.01</v>
      </c>
      <c r="MU180" s="17">
        <v>0</v>
      </c>
      <c r="MV180" s="17">
        <v>0</v>
      </c>
      <c r="MW180" s="17">
        <v>0</v>
      </c>
      <c r="MX180" s="17">
        <v>0</v>
      </c>
      <c r="MY180" s="17">
        <v>0.01</v>
      </c>
      <c r="MZ180" s="16">
        <v>14185</v>
      </c>
      <c r="NA180" s="16">
        <v>0</v>
      </c>
      <c r="NB180" s="18">
        <v>0</v>
      </c>
      <c r="NC180" s="16">
        <v>0</v>
      </c>
      <c r="ND180" s="17">
        <v>14185</v>
      </c>
      <c r="NE180" s="16">
        <v>90000</v>
      </c>
      <c r="NF180" s="16">
        <v>0</v>
      </c>
      <c r="NG180" s="16">
        <v>30615</v>
      </c>
      <c r="NH180" s="16">
        <v>0</v>
      </c>
      <c r="NI180" s="16">
        <v>0</v>
      </c>
      <c r="NJ180" s="17">
        <v>0</v>
      </c>
      <c r="NK180" s="17">
        <v>367936</v>
      </c>
    </row>
    <row r="181" spans="1:375" x14ac:dyDescent="0.55000000000000004">
      <c r="A181" s="13" t="s">
        <v>1191</v>
      </c>
      <c r="B181" s="13" t="s">
        <v>1272</v>
      </c>
      <c r="C181" s="13" t="s">
        <v>353</v>
      </c>
      <c r="D181" s="13" t="s">
        <v>354</v>
      </c>
      <c r="E181" s="14">
        <v>1227.9000000000001</v>
      </c>
      <c r="F181" s="15">
        <v>7.9</v>
      </c>
      <c r="G181" s="16">
        <v>7413</v>
      </c>
      <c r="H181" s="16">
        <v>58563</v>
      </c>
      <c r="I181" s="16">
        <v>6553</v>
      </c>
      <c r="J181" s="15">
        <v>7.9</v>
      </c>
      <c r="K181" s="16">
        <v>51769</v>
      </c>
      <c r="L181" s="16">
        <v>7413</v>
      </c>
      <c r="M181" s="16">
        <v>222</v>
      </c>
      <c r="N181" s="16">
        <v>7635</v>
      </c>
      <c r="O181" s="17">
        <v>652.61</v>
      </c>
      <c r="P181" s="17">
        <v>150</v>
      </c>
      <c r="Q181" s="14">
        <v>1227.9000000000001</v>
      </c>
      <c r="R181" s="17">
        <v>1377.9</v>
      </c>
      <c r="S181" s="17">
        <v>1.59</v>
      </c>
      <c r="T181" s="17">
        <v>1379.49</v>
      </c>
      <c r="U181" s="15">
        <v>27.32</v>
      </c>
      <c r="V181" s="15">
        <v>4.5949999999999998</v>
      </c>
      <c r="W181" s="15">
        <f>Data_AidAndLevy4[[#This Row],[L310]]*Data_AidAndLevy4[[#This Row],[L203]]</f>
        <v>35082.824999999997</v>
      </c>
      <c r="X181" s="17">
        <v>2.62</v>
      </c>
      <c r="Y181" s="17">
        <f>Data_AidAndLevy4[[#This Row],[L311]]*Data_AidAndLevy4[[#This Row],[L203]]</f>
        <v>20003.7</v>
      </c>
      <c r="Z181" s="15">
        <v>0</v>
      </c>
      <c r="AA181" s="15">
        <v>34.534999999999997</v>
      </c>
      <c r="AB181" s="17">
        <v>1377.9</v>
      </c>
      <c r="AC181" s="15">
        <v>1412.4349999999999</v>
      </c>
      <c r="AD181" s="17">
        <v>150</v>
      </c>
      <c r="AE181" s="15">
        <v>1262.4349999999999</v>
      </c>
      <c r="AF181" s="16">
        <v>7635</v>
      </c>
      <c r="AG181" s="14">
        <v>1227.9000000000001</v>
      </c>
      <c r="AH181" s="16">
        <v>9375017</v>
      </c>
      <c r="AI181" s="16">
        <v>9329261</v>
      </c>
      <c r="AJ181" s="17">
        <v>1.01</v>
      </c>
      <c r="AK181" s="16">
        <v>9422554</v>
      </c>
      <c r="AL181" s="16">
        <v>9375017</v>
      </c>
      <c r="AM181" s="16">
        <v>47537</v>
      </c>
      <c r="AN181" s="16">
        <v>7635</v>
      </c>
      <c r="AO181" s="15">
        <v>34.534999999999997</v>
      </c>
      <c r="AP181" s="16">
        <v>263675</v>
      </c>
      <c r="AQ181" s="16">
        <v>7635</v>
      </c>
      <c r="AR181" s="17">
        <v>150</v>
      </c>
      <c r="AS181" s="16">
        <v>1145250</v>
      </c>
      <c r="AT181" s="17">
        <v>671.68</v>
      </c>
      <c r="AU181" s="14">
        <v>1227.9000000000001</v>
      </c>
      <c r="AV181" s="16">
        <v>824756</v>
      </c>
      <c r="AW181" s="16">
        <v>821310</v>
      </c>
      <c r="AX181" s="16">
        <v>824756</v>
      </c>
      <c r="AY181" s="16">
        <v>0</v>
      </c>
      <c r="AZ181" s="16">
        <v>824756</v>
      </c>
      <c r="BA181" s="16">
        <v>824756</v>
      </c>
      <c r="BB181" s="17">
        <v>73.459999999999994</v>
      </c>
      <c r="BC181" s="14">
        <v>1227.9000000000001</v>
      </c>
      <c r="BD181" s="16">
        <v>90202</v>
      </c>
      <c r="BE181" s="16">
        <v>89731</v>
      </c>
      <c r="BF181" s="16">
        <v>90202</v>
      </c>
      <c r="BG181" s="16">
        <v>0</v>
      </c>
      <c r="BH181" s="16">
        <v>90202</v>
      </c>
      <c r="BI181" s="16">
        <v>90202</v>
      </c>
      <c r="BJ181" s="17">
        <v>76.08</v>
      </c>
      <c r="BK181" s="14">
        <v>1227.9000000000001</v>
      </c>
      <c r="BL181" s="16">
        <v>93419</v>
      </c>
      <c r="BM181" s="16">
        <v>92789</v>
      </c>
      <c r="BN181" s="16">
        <v>93419</v>
      </c>
      <c r="BO181" s="16">
        <v>0</v>
      </c>
      <c r="BP181" s="16">
        <v>93419</v>
      </c>
      <c r="BQ181" s="16">
        <v>93419</v>
      </c>
      <c r="BR181" s="17">
        <v>368.53</v>
      </c>
      <c r="BS181" s="14">
        <v>1227.9000000000001</v>
      </c>
      <c r="BT181" s="16">
        <v>452518</v>
      </c>
      <c r="BU181" s="16">
        <v>450291</v>
      </c>
      <c r="BV181" s="16">
        <v>452518</v>
      </c>
      <c r="BW181" s="16">
        <v>0</v>
      </c>
      <c r="BX181" s="16">
        <v>452518</v>
      </c>
      <c r="BY181" s="16">
        <v>452518</v>
      </c>
      <c r="BZ181" s="17">
        <v>332.98</v>
      </c>
      <c r="CA181" s="17">
        <v>1377.9</v>
      </c>
      <c r="CB181" s="16">
        <v>458813</v>
      </c>
      <c r="CC181" s="16">
        <v>454846</v>
      </c>
      <c r="CD181" s="16">
        <v>0</v>
      </c>
      <c r="CE181" s="16">
        <v>454846</v>
      </c>
      <c r="CF181" s="16">
        <v>458813</v>
      </c>
      <c r="CG181" s="16">
        <v>0</v>
      </c>
      <c r="CH181" s="14">
        <v>1227.9000000000001</v>
      </c>
      <c r="CI181" s="16">
        <v>30</v>
      </c>
      <c r="CJ181" s="14">
        <v>0.6</v>
      </c>
      <c r="CK181" s="16">
        <v>1257</v>
      </c>
      <c r="CL181" s="17">
        <v>62.16</v>
      </c>
      <c r="CM181" s="16">
        <v>78135</v>
      </c>
      <c r="CN181" s="16">
        <v>1257</v>
      </c>
      <c r="CO181" s="17">
        <v>68.33</v>
      </c>
      <c r="CP181" s="16">
        <v>85891</v>
      </c>
      <c r="CQ181" s="17">
        <v>1.59</v>
      </c>
      <c r="CR181" s="17">
        <v>332.98</v>
      </c>
      <c r="CS181" s="16">
        <v>529</v>
      </c>
      <c r="CT181" s="17">
        <v>31.52</v>
      </c>
      <c r="CU181" s="17">
        <v>1377.9</v>
      </c>
      <c r="CV181" s="16">
        <v>43431</v>
      </c>
      <c r="CW181" s="16">
        <v>42943</v>
      </c>
      <c r="CX181" s="16">
        <v>43431</v>
      </c>
      <c r="CY181" s="16">
        <v>0</v>
      </c>
      <c r="CZ181" s="16">
        <v>43431</v>
      </c>
      <c r="DA181" s="16">
        <v>43431</v>
      </c>
      <c r="DB181" s="17">
        <v>3.67</v>
      </c>
      <c r="DC181" s="17">
        <v>1377.9</v>
      </c>
      <c r="DD181" s="16">
        <v>5057</v>
      </c>
      <c r="DE181" s="16">
        <v>4995</v>
      </c>
      <c r="DF181" s="16">
        <v>5057</v>
      </c>
      <c r="DG181" s="16">
        <v>0</v>
      </c>
      <c r="DH181" s="16">
        <v>5057</v>
      </c>
      <c r="DI181" s="16">
        <v>5057</v>
      </c>
      <c r="DJ181" s="16">
        <v>9375017</v>
      </c>
      <c r="DK181" s="16">
        <v>47537</v>
      </c>
      <c r="DL181" s="16">
        <v>263675</v>
      </c>
      <c r="DM181" s="16">
        <v>1145250</v>
      </c>
      <c r="DN181" s="16">
        <v>824756</v>
      </c>
      <c r="DO181" s="16">
        <v>90202</v>
      </c>
      <c r="DP181" s="16">
        <v>93419</v>
      </c>
      <c r="DQ181" s="16">
        <v>452518</v>
      </c>
      <c r="DR181" s="16">
        <v>458813</v>
      </c>
      <c r="DS181" s="16">
        <v>0</v>
      </c>
      <c r="DT181" s="16">
        <v>78135</v>
      </c>
      <c r="DU181" s="16">
        <v>85891</v>
      </c>
      <c r="DV181" s="16">
        <v>529</v>
      </c>
      <c r="DW181" s="16">
        <v>43431</v>
      </c>
      <c r="DX181" s="16">
        <v>5057</v>
      </c>
      <c r="DY181" s="16">
        <v>72443</v>
      </c>
      <c r="DZ181" s="16">
        <v>253630</v>
      </c>
      <c r="EA181" s="16">
        <v>58563</v>
      </c>
      <c r="EB181" s="16">
        <v>13203980</v>
      </c>
      <c r="EC181" s="16">
        <v>562961567</v>
      </c>
      <c r="ED181" s="18">
        <v>5.4</v>
      </c>
      <c r="EE181" s="16">
        <v>3039992</v>
      </c>
      <c r="EF181" s="16">
        <v>80897</v>
      </c>
      <c r="EG181" s="16">
        <v>81615</v>
      </c>
      <c r="EH181" s="16">
        <v>-718</v>
      </c>
      <c r="EI181" s="16">
        <v>3039992</v>
      </c>
      <c r="EJ181" s="16">
        <v>3039274</v>
      </c>
      <c r="EK181" s="16">
        <v>68146626</v>
      </c>
      <c r="EL181" s="16">
        <v>56705874</v>
      </c>
      <c r="EM181" s="16">
        <v>11440752</v>
      </c>
      <c r="EN181" s="18">
        <v>5.4</v>
      </c>
      <c r="EO181" s="16">
        <v>61780</v>
      </c>
      <c r="EP181" s="16">
        <v>0</v>
      </c>
      <c r="EQ181" s="16">
        <v>0</v>
      </c>
      <c r="ER181" s="16">
        <v>0</v>
      </c>
      <c r="ES181" s="16">
        <v>61780</v>
      </c>
      <c r="ET181" s="16">
        <v>61780</v>
      </c>
      <c r="EU181" s="16">
        <v>3039274</v>
      </c>
      <c r="EV181" s="16">
        <v>3101054</v>
      </c>
      <c r="EW181" s="16">
        <v>6749</v>
      </c>
      <c r="EX181" s="15">
        <v>1262.4349999999999</v>
      </c>
      <c r="EY181" s="16">
        <v>8520174</v>
      </c>
      <c r="EZ181" s="16">
        <v>6749</v>
      </c>
      <c r="FA181" s="17">
        <v>150</v>
      </c>
      <c r="FB181" s="16">
        <v>1012350</v>
      </c>
      <c r="FC181" s="16">
        <v>264</v>
      </c>
      <c r="FD181" s="17">
        <v>1379.49</v>
      </c>
      <c r="FE181" s="16">
        <v>364185</v>
      </c>
      <c r="FF181" s="16">
        <v>43431</v>
      </c>
      <c r="FG181" s="16">
        <v>5057</v>
      </c>
      <c r="FH181" s="16">
        <v>412673</v>
      </c>
      <c r="FI181" s="16">
        <v>8520174</v>
      </c>
      <c r="FJ181" s="16">
        <v>1012350</v>
      </c>
      <c r="FK181" s="16">
        <v>51769</v>
      </c>
      <c r="FL181" s="16">
        <v>824756</v>
      </c>
      <c r="FM181" s="16">
        <v>90202</v>
      </c>
      <c r="FN181" s="16">
        <v>93419</v>
      </c>
      <c r="FO181" s="16">
        <v>452518</v>
      </c>
      <c r="FP181" s="16">
        <v>11457861</v>
      </c>
      <c r="FQ181" s="16">
        <v>3101054</v>
      </c>
      <c r="FR181" s="16">
        <v>8356807</v>
      </c>
      <c r="FS181" s="15">
        <v>1412.4349999999999</v>
      </c>
      <c r="FT181" s="16">
        <v>300</v>
      </c>
      <c r="FU181" s="16">
        <v>423731</v>
      </c>
      <c r="FV181" s="16">
        <v>8356807</v>
      </c>
      <c r="FW181" s="16">
        <v>0</v>
      </c>
      <c r="FX181" s="14">
        <v>36.5</v>
      </c>
      <c r="FY181" s="16">
        <v>7635</v>
      </c>
      <c r="FZ181" s="16">
        <v>278678</v>
      </c>
      <c r="GA181" s="14">
        <v>0</v>
      </c>
      <c r="GB181" s="16">
        <v>7413</v>
      </c>
      <c r="GC181" s="16">
        <v>0</v>
      </c>
      <c r="GD181" s="16">
        <v>278678</v>
      </c>
      <c r="GE181" s="16">
        <v>278678</v>
      </c>
      <c r="GF181" s="16">
        <v>13203980</v>
      </c>
      <c r="GG181" s="16">
        <v>11457861</v>
      </c>
      <c r="GH181" s="16">
        <v>0</v>
      </c>
      <c r="GI181" s="16">
        <v>1746119</v>
      </c>
      <c r="GJ181" s="16">
        <v>562961567</v>
      </c>
      <c r="GK181" s="16">
        <v>554214807</v>
      </c>
      <c r="GL181" s="16">
        <v>8746760</v>
      </c>
      <c r="GM181" s="16">
        <v>554214807</v>
      </c>
      <c r="GN181" s="18">
        <v>1.5800000000000002E-2</v>
      </c>
      <c r="GO181" s="16">
        <v>21182</v>
      </c>
      <c r="GP181" s="16">
        <v>335</v>
      </c>
      <c r="GQ181" s="16">
        <v>21182</v>
      </c>
      <c r="GR181" s="16">
        <v>335</v>
      </c>
      <c r="GS181" s="16">
        <v>20847</v>
      </c>
      <c r="GT181" s="16">
        <v>886</v>
      </c>
      <c r="GU181" s="16">
        <v>685</v>
      </c>
      <c r="GV181" s="16">
        <v>201</v>
      </c>
      <c r="GW181" s="15">
        <v>1412.4349999999999</v>
      </c>
      <c r="GX181" s="16">
        <v>283899</v>
      </c>
      <c r="GY181" s="15">
        <v>1412.4349999999999</v>
      </c>
      <c r="GZ181" s="16">
        <v>10</v>
      </c>
      <c r="HA181" s="16">
        <v>14124</v>
      </c>
      <c r="HB181" s="15">
        <v>1412.4349999999999</v>
      </c>
      <c r="HC181" s="16">
        <v>7635</v>
      </c>
      <c r="HD181" s="15">
        <v>0.11600000000000001</v>
      </c>
      <c r="HE181" s="16">
        <v>1251417</v>
      </c>
      <c r="HF181" s="16">
        <v>283899</v>
      </c>
      <c r="HG181" s="16">
        <v>14124</v>
      </c>
      <c r="HH181" s="16">
        <v>953394</v>
      </c>
      <c r="HI181" s="16">
        <v>562961567</v>
      </c>
      <c r="HJ181" s="18">
        <v>1.69353</v>
      </c>
      <c r="HK181" s="18">
        <v>1.9617800000000001</v>
      </c>
      <c r="HL181" s="18">
        <v>0</v>
      </c>
      <c r="HM181" s="16">
        <v>562961567</v>
      </c>
      <c r="HN181" s="16">
        <v>0</v>
      </c>
      <c r="HO181" s="16">
        <v>7635</v>
      </c>
      <c r="HP181" s="17">
        <v>0</v>
      </c>
      <c r="HQ181" s="16">
        <v>0</v>
      </c>
      <c r="HR181" s="15">
        <v>1412.4349999999999</v>
      </c>
      <c r="HS181" s="16">
        <v>0</v>
      </c>
      <c r="HT181" s="16">
        <v>1746119</v>
      </c>
      <c r="HU181" s="16">
        <v>20847</v>
      </c>
      <c r="HV181" s="16">
        <v>0</v>
      </c>
      <c r="HW181" s="16">
        <v>0</v>
      </c>
      <c r="HX181" s="16">
        <v>72443</v>
      </c>
      <c r="HY181" s="16">
        <v>283899</v>
      </c>
      <c r="HZ181" s="16">
        <v>14124</v>
      </c>
      <c r="IA181" s="16">
        <v>0</v>
      </c>
      <c r="IB181" s="16">
        <v>0</v>
      </c>
      <c r="IC181" s="16">
        <v>1499692</v>
      </c>
      <c r="ID181" s="16">
        <v>8356807</v>
      </c>
      <c r="IE181" s="16">
        <v>0</v>
      </c>
      <c r="IF181" s="16">
        <v>20847</v>
      </c>
      <c r="IG181" s="16">
        <v>0</v>
      </c>
      <c r="IH181" s="16">
        <v>0</v>
      </c>
      <c r="II181" s="16">
        <v>72443</v>
      </c>
      <c r="IJ181" s="16">
        <v>283899</v>
      </c>
      <c r="IK181" s="16">
        <v>14124</v>
      </c>
      <c r="IL181" s="16">
        <v>0</v>
      </c>
      <c r="IM181" s="16">
        <v>0</v>
      </c>
      <c r="IN181" s="16">
        <v>0</v>
      </c>
      <c r="IO181" s="16">
        <v>278678</v>
      </c>
      <c r="IP181" s="16">
        <v>8881912</v>
      </c>
      <c r="IQ181" s="16">
        <v>9375017</v>
      </c>
      <c r="IR181" s="16">
        <v>47537</v>
      </c>
      <c r="IS181" s="16">
        <v>9422554</v>
      </c>
      <c r="IT181" s="19">
        <v>0.1</v>
      </c>
      <c r="IU181" s="16">
        <v>942255</v>
      </c>
      <c r="IV181" s="16">
        <v>562961567</v>
      </c>
      <c r="IW181" s="14">
        <v>1227.9000000000001</v>
      </c>
      <c r="IX181" s="16">
        <v>458475</v>
      </c>
      <c r="IY181" s="16">
        <v>416026</v>
      </c>
      <c r="IZ181" s="16">
        <v>458475</v>
      </c>
      <c r="JA181" s="17">
        <v>0.25</v>
      </c>
      <c r="JB181" s="19">
        <v>0.22689999999999999</v>
      </c>
      <c r="JC181" s="16">
        <v>942255</v>
      </c>
      <c r="JD181" s="16">
        <v>213798</v>
      </c>
      <c r="JE181" s="17">
        <v>0.04</v>
      </c>
      <c r="JF181" s="16">
        <v>9606225</v>
      </c>
      <c r="JG181" s="16">
        <v>384249</v>
      </c>
      <c r="JH181" s="16">
        <v>942255</v>
      </c>
      <c r="JI181" s="16">
        <v>213798</v>
      </c>
      <c r="JJ181" s="16">
        <v>384249</v>
      </c>
      <c r="JK181" s="16">
        <v>344208</v>
      </c>
      <c r="JL181" s="16">
        <v>213798</v>
      </c>
      <c r="JM181" s="18">
        <v>0</v>
      </c>
      <c r="JN181" s="16">
        <v>0</v>
      </c>
      <c r="JO181" s="16">
        <v>384249</v>
      </c>
      <c r="JP181" s="16">
        <v>344208</v>
      </c>
      <c r="JQ181" s="16">
        <v>728457</v>
      </c>
      <c r="JR181" s="16">
        <v>9422554</v>
      </c>
      <c r="JS181" s="19">
        <v>0</v>
      </c>
      <c r="JT181" s="16">
        <v>0</v>
      </c>
      <c r="JU181" s="17">
        <v>0</v>
      </c>
      <c r="JV181" s="16">
        <v>9606225</v>
      </c>
      <c r="JW181" s="16">
        <v>0</v>
      </c>
      <c r="JX181" s="16">
        <v>0</v>
      </c>
      <c r="JY181" s="16">
        <v>0</v>
      </c>
      <c r="JZ181" s="16">
        <v>0</v>
      </c>
      <c r="KA181" s="16">
        <v>39811</v>
      </c>
      <c r="KB181" s="16">
        <v>40164</v>
      </c>
      <c r="KC181" s="16">
        <v>-353</v>
      </c>
      <c r="KD181" s="16">
        <v>1499692</v>
      </c>
      <c r="KE181" s="16">
        <v>-353</v>
      </c>
      <c r="KF181" s="16">
        <v>1500045</v>
      </c>
      <c r="KG181" s="16">
        <v>-718</v>
      </c>
      <c r="KH181" s="16">
        <v>-353</v>
      </c>
      <c r="KI181" s="16">
        <v>-1071</v>
      </c>
      <c r="KJ181" s="16">
        <v>3039992</v>
      </c>
      <c r="KK181" s="16">
        <v>1500045</v>
      </c>
      <c r="KL181" s="18">
        <v>4540037</v>
      </c>
      <c r="KM181" s="16">
        <v>344208</v>
      </c>
      <c r="KN181" s="16">
        <v>0</v>
      </c>
      <c r="KO181" s="16">
        <v>0</v>
      </c>
      <c r="KP181" s="16">
        <v>0</v>
      </c>
      <c r="KQ181" s="16">
        <v>4884245</v>
      </c>
      <c r="KR181" s="16">
        <v>102949</v>
      </c>
      <c r="KS181" s="16">
        <v>0</v>
      </c>
      <c r="KT181" s="16">
        <v>0</v>
      </c>
      <c r="KU181" s="16">
        <v>4987194</v>
      </c>
      <c r="KV181" s="16">
        <v>344208</v>
      </c>
      <c r="KW181" s="16">
        <v>4642986</v>
      </c>
      <c r="KX181" s="16">
        <v>562961567</v>
      </c>
      <c r="KY181" s="16">
        <v>8.2474299999999996</v>
      </c>
      <c r="KZ181" s="16">
        <v>344208</v>
      </c>
      <c r="LA181" s="16">
        <v>576888310</v>
      </c>
      <c r="LB181" s="16">
        <v>0.59665999999999997</v>
      </c>
      <c r="LC181" s="16">
        <v>8.2474299999999996</v>
      </c>
      <c r="LD181" s="16">
        <v>8.8440899999999996</v>
      </c>
      <c r="LE181" s="16">
        <v>458813</v>
      </c>
      <c r="LF181" s="16">
        <v>0</v>
      </c>
      <c r="LG181" s="16">
        <v>78135</v>
      </c>
      <c r="LH181" s="16">
        <v>85891</v>
      </c>
      <c r="LI181" s="16">
        <v>529</v>
      </c>
      <c r="LJ181" s="16">
        <v>43431</v>
      </c>
      <c r="LK181" s="16">
        <v>5057</v>
      </c>
      <c r="LL181" s="16">
        <v>72443</v>
      </c>
      <c r="LM181" s="16">
        <v>599413</v>
      </c>
      <c r="LN181" s="16">
        <v>8881912</v>
      </c>
      <c r="LO181" s="18">
        <v>599413</v>
      </c>
      <c r="LP181" s="16">
        <v>8282499</v>
      </c>
      <c r="LQ181" s="16">
        <v>13203980</v>
      </c>
      <c r="LR181" s="18">
        <v>0</v>
      </c>
      <c r="LS181" s="18">
        <v>0</v>
      </c>
      <c r="LT181" s="18">
        <v>728457</v>
      </c>
      <c r="LU181" s="16">
        <v>0</v>
      </c>
      <c r="LV181" s="16">
        <v>278678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4884245</v>
      </c>
      <c r="MC181" s="16">
        <v>278678</v>
      </c>
      <c r="MD181" s="16">
        <v>0</v>
      </c>
      <c r="ME181" s="16">
        <v>384249</v>
      </c>
      <c r="MF181" s="16">
        <v>0</v>
      </c>
      <c r="MG181" s="16">
        <v>61780</v>
      </c>
      <c r="MH181" s="16">
        <v>-1071</v>
      </c>
      <c r="MI181" s="16">
        <v>0</v>
      </c>
      <c r="MJ181" s="16">
        <v>5607881</v>
      </c>
      <c r="MK181" s="16">
        <v>576888310</v>
      </c>
      <c r="ML181" s="16">
        <v>1.2</v>
      </c>
      <c r="MM181" s="16">
        <v>692266</v>
      </c>
      <c r="MN181" s="16">
        <v>0.05</v>
      </c>
      <c r="MO181" s="16">
        <v>9606225</v>
      </c>
      <c r="MP181" s="16">
        <v>480311</v>
      </c>
      <c r="MQ181" s="16">
        <v>692266</v>
      </c>
      <c r="MR181" s="16">
        <v>480311</v>
      </c>
      <c r="MS181" s="16">
        <v>211955</v>
      </c>
      <c r="MT181" s="17">
        <v>0.04</v>
      </c>
      <c r="MU181" s="17">
        <v>0</v>
      </c>
      <c r="MV181" s="17">
        <v>0</v>
      </c>
      <c r="MW181" s="17">
        <v>0</v>
      </c>
      <c r="MX181" s="17">
        <v>0.05</v>
      </c>
      <c r="MY181" s="17">
        <v>0.09</v>
      </c>
      <c r="MZ181" s="16">
        <v>384249</v>
      </c>
      <c r="NA181" s="16">
        <v>0</v>
      </c>
      <c r="NB181" s="18">
        <v>0</v>
      </c>
      <c r="NC181" s="16">
        <v>0</v>
      </c>
      <c r="ND181" s="17">
        <v>384249</v>
      </c>
      <c r="NE181" s="16">
        <v>550000</v>
      </c>
      <c r="NF181" s="16">
        <v>0</v>
      </c>
      <c r="NG181" s="16">
        <v>190373</v>
      </c>
      <c r="NH181" s="16">
        <v>0</v>
      </c>
      <c r="NI181" s="16">
        <v>0</v>
      </c>
      <c r="NJ181" s="17">
        <v>0</v>
      </c>
      <c r="NK181" s="17">
        <v>1557175</v>
      </c>
    </row>
    <row r="182" spans="1:375" x14ac:dyDescent="0.55000000000000004">
      <c r="A182" s="13" t="s">
        <v>1191</v>
      </c>
      <c r="B182" s="13" t="s">
        <v>1198</v>
      </c>
      <c r="C182" s="13" t="s">
        <v>351</v>
      </c>
      <c r="D182" s="13" t="s">
        <v>352</v>
      </c>
      <c r="E182" s="14">
        <v>501.8</v>
      </c>
      <c r="F182" s="15">
        <v>-4.1040000000000001</v>
      </c>
      <c r="G182" s="16">
        <v>7467</v>
      </c>
      <c r="H182" s="16">
        <v>-30645</v>
      </c>
      <c r="I182" s="16">
        <v>6553</v>
      </c>
      <c r="J182" s="15">
        <v>-4.1040000000000001</v>
      </c>
      <c r="K182" s="16">
        <v>-26894</v>
      </c>
      <c r="L182" s="16">
        <v>7467</v>
      </c>
      <c r="M182" s="16">
        <v>222</v>
      </c>
      <c r="N182" s="16">
        <v>7689</v>
      </c>
      <c r="O182" s="17">
        <v>681.92</v>
      </c>
      <c r="P182" s="17">
        <v>75.94</v>
      </c>
      <c r="Q182" s="14">
        <v>501.8</v>
      </c>
      <c r="R182" s="17">
        <v>577.74</v>
      </c>
      <c r="S182" s="17">
        <v>0.67</v>
      </c>
      <c r="T182" s="17">
        <v>578.41</v>
      </c>
      <c r="U182" s="15">
        <v>22.97</v>
      </c>
      <c r="V182" s="15">
        <v>2.7330000000000001</v>
      </c>
      <c r="W182" s="15">
        <f>Data_AidAndLevy4[[#This Row],[L310]]*Data_AidAndLevy4[[#This Row],[L203]]</f>
        <v>21014.037</v>
      </c>
      <c r="X182" s="17">
        <v>0.42</v>
      </c>
      <c r="Y182" s="17">
        <f>Data_AidAndLevy4[[#This Row],[L311]]*Data_AidAndLevy4[[#This Row],[L203]]</f>
        <v>3229.3799999999997</v>
      </c>
      <c r="Z182" s="15">
        <v>0</v>
      </c>
      <c r="AA182" s="15">
        <v>26.123000000000001</v>
      </c>
      <c r="AB182" s="17">
        <v>577.74</v>
      </c>
      <c r="AC182" s="15">
        <v>603.86300000000006</v>
      </c>
      <c r="AD182" s="17">
        <v>75.94</v>
      </c>
      <c r="AE182" s="15">
        <v>527.923</v>
      </c>
      <c r="AF182" s="16">
        <v>7689</v>
      </c>
      <c r="AG182" s="14">
        <v>501.8</v>
      </c>
      <c r="AH182" s="16">
        <v>3858340</v>
      </c>
      <c r="AI182" s="16">
        <v>3841772</v>
      </c>
      <c r="AJ182" s="17">
        <v>1.01</v>
      </c>
      <c r="AK182" s="16">
        <v>3880190</v>
      </c>
      <c r="AL182" s="16">
        <v>3858340</v>
      </c>
      <c r="AM182" s="16">
        <v>21850</v>
      </c>
      <c r="AN182" s="16">
        <v>7689</v>
      </c>
      <c r="AO182" s="15">
        <v>26.123000000000001</v>
      </c>
      <c r="AP182" s="16">
        <v>200860</v>
      </c>
      <c r="AQ182" s="16">
        <v>7689</v>
      </c>
      <c r="AR182" s="17">
        <v>75.94</v>
      </c>
      <c r="AS182" s="16">
        <v>583903</v>
      </c>
      <c r="AT182" s="17">
        <v>700.99</v>
      </c>
      <c r="AU182" s="14">
        <v>501.8</v>
      </c>
      <c r="AV182" s="16">
        <v>351757</v>
      </c>
      <c r="AW182" s="16">
        <v>350848</v>
      </c>
      <c r="AX182" s="16">
        <v>351757</v>
      </c>
      <c r="AY182" s="16">
        <v>0</v>
      </c>
      <c r="AZ182" s="16">
        <v>351757</v>
      </c>
      <c r="BA182" s="16">
        <v>351757</v>
      </c>
      <c r="BB182" s="17">
        <v>70.75</v>
      </c>
      <c r="BC182" s="14">
        <v>501.8</v>
      </c>
      <c r="BD182" s="16">
        <v>35502</v>
      </c>
      <c r="BE182" s="16">
        <v>35290</v>
      </c>
      <c r="BF182" s="16">
        <v>35502</v>
      </c>
      <c r="BG182" s="16">
        <v>0</v>
      </c>
      <c r="BH182" s="16">
        <v>35502</v>
      </c>
      <c r="BI182" s="16">
        <v>35502</v>
      </c>
      <c r="BJ182" s="17">
        <v>75.260000000000005</v>
      </c>
      <c r="BK182" s="14">
        <v>501.8</v>
      </c>
      <c r="BL182" s="16">
        <v>37765</v>
      </c>
      <c r="BM182" s="16">
        <v>37512</v>
      </c>
      <c r="BN182" s="16">
        <v>37765</v>
      </c>
      <c r="BO182" s="16">
        <v>0</v>
      </c>
      <c r="BP182" s="16">
        <v>37765</v>
      </c>
      <c r="BQ182" s="16">
        <v>37765</v>
      </c>
      <c r="BR182" s="17">
        <v>368.53</v>
      </c>
      <c r="BS182" s="14">
        <v>501.8</v>
      </c>
      <c r="BT182" s="16">
        <v>184928</v>
      </c>
      <c r="BU182" s="16">
        <v>184088</v>
      </c>
      <c r="BV182" s="16">
        <v>184928</v>
      </c>
      <c r="BW182" s="16">
        <v>0</v>
      </c>
      <c r="BX182" s="16">
        <v>184928</v>
      </c>
      <c r="BY182" s="16">
        <v>184928</v>
      </c>
      <c r="BZ182" s="17">
        <v>332.98</v>
      </c>
      <c r="CA182" s="17">
        <v>577.74</v>
      </c>
      <c r="CB182" s="16">
        <v>192376</v>
      </c>
      <c r="CC182" s="16">
        <v>193297</v>
      </c>
      <c r="CD182" s="16">
        <v>0</v>
      </c>
      <c r="CE182" s="16">
        <v>193297</v>
      </c>
      <c r="CF182" s="16">
        <v>192376</v>
      </c>
      <c r="CG182" s="16">
        <v>921</v>
      </c>
      <c r="CH182" s="14">
        <v>501.8</v>
      </c>
      <c r="CI182" s="16">
        <v>6</v>
      </c>
      <c r="CJ182" s="14">
        <v>0</v>
      </c>
      <c r="CK182" s="16">
        <v>508</v>
      </c>
      <c r="CL182" s="17">
        <v>62.16</v>
      </c>
      <c r="CM182" s="16">
        <v>31577</v>
      </c>
      <c r="CN182" s="16">
        <v>508</v>
      </c>
      <c r="CO182" s="17">
        <v>68.33</v>
      </c>
      <c r="CP182" s="16">
        <v>34712</v>
      </c>
      <c r="CQ182" s="17">
        <v>0.67</v>
      </c>
      <c r="CR182" s="17">
        <v>332.98</v>
      </c>
      <c r="CS182" s="16">
        <v>223</v>
      </c>
      <c r="CT182" s="17">
        <v>31.52</v>
      </c>
      <c r="CU182" s="17">
        <v>577.74</v>
      </c>
      <c r="CV182" s="16">
        <v>18210</v>
      </c>
      <c r="CW182" s="16">
        <v>18250</v>
      </c>
      <c r="CX182" s="16">
        <v>18210</v>
      </c>
      <c r="CY182" s="16">
        <v>40</v>
      </c>
      <c r="CZ182" s="16">
        <v>18210</v>
      </c>
      <c r="DA182" s="16">
        <v>18250</v>
      </c>
      <c r="DB182" s="17">
        <v>3.67</v>
      </c>
      <c r="DC182" s="17">
        <v>577.74</v>
      </c>
      <c r="DD182" s="16">
        <v>2120</v>
      </c>
      <c r="DE182" s="16">
        <v>2123</v>
      </c>
      <c r="DF182" s="16">
        <v>2120</v>
      </c>
      <c r="DG182" s="16">
        <v>3</v>
      </c>
      <c r="DH182" s="16">
        <v>2120</v>
      </c>
      <c r="DI182" s="16">
        <v>2123</v>
      </c>
      <c r="DJ182" s="16">
        <v>3858340</v>
      </c>
      <c r="DK182" s="16">
        <v>21850</v>
      </c>
      <c r="DL182" s="16">
        <v>200860</v>
      </c>
      <c r="DM182" s="16">
        <v>583903</v>
      </c>
      <c r="DN182" s="16">
        <v>351757</v>
      </c>
      <c r="DO182" s="16">
        <v>35502</v>
      </c>
      <c r="DP182" s="16">
        <v>37765</v>
      </c>
      <c r="DQ182" s="16">
        <v>184928</v>
      </c>
      <c r="DR182" s="16">
        <v>192376</v>
      </c>
      <c r="DS182" s="16">
        <v>921</v>
      </c>
      <c r="DT182" s="16">
        <v>31577</v>
      </c>
      <c r="DU182" s="16">
        <v>34712</v>
      </c>
      <c r="DV182" s="16">
        <v>223</v>
      </c>
      <c r="DW182" s="16">
        <v>18250</v>
      </c>
      <c r="DX182" s="16">
        <v>2123</v>
      </c>
      <c r="DY182" s="16">
        <v>46331</v>
      </c>
      <c r="DZ182" s="16">
        <v>149878</v>
      </c>
      <c r="EA182" s="16">
        <v>-30645</v>
      </c>
      <c r="EB182" s="16">
        <v>5627989</v>
      </c>
      <c r="EC182" s="16">
        <v>299332128</v>
      </c>
      <c r="ED182" s="18">
        <v>5.4</v>
      </c>
      <c r="EE182" s="16">
        <v>1616393</v>
      </c>
      <c r="EF182" s="16">
        <v>41583</v>
      </c>
      <c r="EG182" s="16">
        <v>41202</v>
      </c>
      <c r="EH182" s="16">
        <v>381</v>
      </c>
      <c r="EI182" s="16">
        <v>1616393</v>
      </c>
      <c r="EJ182" s="16">
        <v>1616774</v>
      </c>
      <c r="EK182" s="16">
        <v>13777512</v>
      </c>
      <c r="EL182" s="16">
        <v>10303999</v>
      </c>
      <c r="EM182" s="16">
        <v>3473513</v>
      </c>
      <c r="EN182" s="18">
        <v>5.4</v>
      </c>
      <c r="EO182" s="16">
        <v>18757</v>
      </c>
      <c r="EP182" s="16">
        <v>0</v>
      </c>
      <c r="EQ182" s="16">
        <v>0</v>
      </c>
      <c r="ER182" s="16">
        <v>0</v>
      </c>
      <c r="ES182" s="16">
        <v>18757</v>
      </c>
      <c r="ET182" s="16">
        <v>18757</v>
      </c>
      <c r="EU182" s="16">
        <v>1616774</v>
      </c>
      <c r="EV182" s="16">
        <v>1635531</v>
      </c>
      <c r="EW182" s="16">
        <v>6749</v>
      </c>
      <c r="EX182" s="15">
        <v>527.923</v>
      </c>
      <c r="EY182" s="16">
        <v>3562952</v>
      </c>
      <c r="EZ182" s="16">
        <v>6749</v>
      </c>
      <c r="FA182" s="17">
        <v>75.94</v>
      </c>
      <c r="FB182" s="16">
        <v>512519</v>
      </c>
      <c r="FC182" s="16">
        <v>264</v>
      </c>
      <c r="FD182" s="17">
        <v>578.41</v>
      </c>
      <c r="FE182" s="16">
        <v>152700</v>
      </c>
      <c r="FF182" s="16">
        <v>18250</v>
      </c>
      <c r="FG182" s="16">
        <v>2123</v>
      </c>
      <c r="FH182" s="16">
        <v>173073</v>
      </c>
      <c r="FI182" s="16">
        <v>3562952</v>
      </c>
      <c r="FJ182" s="16">
        <v>512519</v>
      </c>
      <c r="FK182" s="16">
        <v>-26894</v>
      </c>
      <c r="FL182" s="16">
        <v>351757</v>
      </c>
      <c r="FM182" s="16">
        <v>35502</v>
      </c>
      <c r="FN182" s="16">
        <v>37765</v>
      </c>
      <c r="FO182" s="16">
        <v>184928</v>
      </c>
      <c r="FP182" s="16">
        <v>4831602</v>
      </c>
      <c r="FQ182" s="16">
        <v>1635531</v>
      </c>
      <c r="FR182" s="16">
        <v>3196071</v>
      </c>
      <c r="FS182" s="15">
        <v>603.86300000000006</v>
      </c>
      <c r="FT182" s="16">
        <v>300</v>
      </c>
      <c r="FU182" s="16">
        <v>181159</v>
      </c>
      <c r="FV182" s="16">
        <v>3196071</v>
      </c>
      <c r="FW182" s="16">
        <v>0</v>
      </c>
      <c r="FX182" s="14">
        <v>11</v>
      </c>
      <c r="FY182" s="16">
        <v>7635</v>
      </c>
      <c r="FZ182" s="16">
        <v>83985</v>
      </c>
      <c r="GA182" s="14">
        <v>-0.5</v>
      </c>
      <c r="GB182" s="16">
        <v>7413</v>
      </c>
      <c r="GC182" s="16">
        <v>-3707</v>
      </c>
      <c r="GD182" s="16">
        <v>83985</v>
      </c>
      <c r="GE182" s="16">
        <v>80278</v>
      </c>
      <c r="GF182" s="16">
        <v>5627989</v>
      </c>
      <c r="GG182" s="16">
        <v>4831602</v>
      </c>
      <c r="GH182" s="16">
        <v>0</v>
      </c>
      <c r="GI182" s="16">
        <v>796387</v>
      </c>
      <c r="GJ182" s="16">
        <v>299332128</v>
      </c>
      <c r="GK182" s="16">
        <v>291042120</v>
      </c>
      <c r="GL182" s="16">
        <v>8290008</v>
      </c>
      <c r="GM182" s="16">
        <v>291042120</v>
      </c>
      <c r="GN182" s="18">
        <v>2.8500000000000001E-2</v>
      </c>
      <c r="GO182" s="16">
        <v>38780</v>
      </c>
      <c r="GP182" s="16">
        <v>1105</v>
      </c>
      <c r="GQ182" s="16">
        <v>38780</v>
      </c>
      <c r="GR182" s="16">
        <v>1105</v>
      </c>
      <c r="GS182" s="16">
        <v>37675</v>
      </c>
      <c r="GT182" s="16">
        <v>886</v>
      </c>
      <c r="GU182" s="16">
        <v>685</v>
      </c>
      <c r="GV182" s="16">
        <v>201</v>
      </c>
      <c r="GW182" s="15">
        <v>603.86300000000006</v>
      </c>
      <c r="GX182" s="16">
        <v>121376</v>
      </c>
      <c r="GY182" s="15">
        <v>603.86300000000006</v>
      </c>
      <c r="GZ182" s="16">
        <v>10</v>
      </c>
      <c r="HA182" s="16">
        <v>6039</v>
      </c>
      <c r="HB182" s="15">
        <v>603.86300000000006</v>
      </c>
      <c r="HC182" s="16">
        <v>7635</v>
      </c>
      <c r="HD182" s="15">
        <v>0.11600000000000001</v>
      </c>
      <c r="HE182" s="16">
        <v>535023</v>
      </c>
      <c r="HF182" s="16">
        <v>121376</v>
      </c>
      <c r="HG182" s="16">
        <v>6039</v>
      </c>
      <c r="HH182" s="16">
        <v>407608</v>
      </c>
      <c r="HI182" s="16">
        <v>299332128</v>
      </c>
      <c r="HJ182" s="18">
        <v>1.36172</v>
      </c>
      <c r="HK182" s="18">
        <v>1.9617800000000001</v>
      </c>
      <c r="HL182" s="18">
        <v>0</v>
      </c>
      <c r="HM182" s="16">
        <v>299332128</v>
      </c>
      <c r="HN182" s="16">
        <v>0</v>
      </c>
      <c r="HO182" s="16">
        <v>7635</v>
      </c>
      <c r="HP182" s="17">
        <v>0</v>
      </c>
      <c r="HQ182" s="16">
        <v>0</v>
      </c>
      <c r="HR182" s="15">
        <v>603.86300000000006</v>
      </c>
      <c r="HS182" s="16">
        <v>0</v>
      </c>
      <c r="HT182" s="16">
        <v>796387</v>
      </c>
      <c r="HU182" s="16">
        <v>37675</v>
      </c>
      <c r="HV182" s="16">
        <v>0</v>
      </c>
      <c r="HW182" s="16">
        <v>0</v>
      </c>
      <c r="HX182" s="16">
        <v>46331</v>
      </c>
      <c r="HY182" s="16">
        <v>121376</v>
      </c>
      <c r="HZ182" s="16">
        <v>6039</v>
      </c>
      <c r="IA182" s="16">
        <v>0</v>
      </c>
      <c r="IB182" s="16">
        <v>0</v>
      </c>
      <c r="IC182" s="16">
        <v>677628</v>
      </c>
      <c r="ID182" s="16">
        <v>3196071</v>
      </c>
      <c r="IE182" s="16">
        <v>0</v>
      </c>
      <c r="IF182" s="16">
        <v>37675</v>
      </c>
      <c r="IG182" s="16">
        <v>0</v>
      </c>
      <c r="IH182" s="16">
        <v>0</v>
      </c>
      <c r="II182" s="16">
        <v>46331</v>
      </c>
      <c r="IJ182" s="16">
        <v>121376</v>
      </c>
      <c r="IK182" s="16">
        <v>6039</v>
      </c>
      <c r="IL182" s="16">
        <v>0</v>
      </c>
      <c r="IM182" s="16">
        <v>0</v>
      </c>
      <c r="IN182" s="16">
        <v>0</v>
      </c>
      <c r="IO182" s="16">
        <v>80278</v>
      </c>
      <c r="IP182" s="16">
        <v>3395108</v>
      </c>
      <c r="IQ182" s="16">
        <v>3858340</v>
      </c>
      <c r="IR182" s="16">
        <v>21850</v>
      </c>
      <c r="IS182" s="16">
        <v>3880190</v>
      </c>
      <c r="IT182" s="19">
        <v>0.1</v>
      </c>
      <c r="IU182" s="16">
        <v>388019</v>
      </c>
      <c r="IV182" s="16">
        <v>299332128</v>
      </c>
      <c r="IW182" s="14">
        <v>501.8</v>
      </c>
      <c r="IX182" s="16">
        <v>596517</v>
      </c>
      <c r="IY182" s="16">
        <v>416026</v>
      </c>
      <c r="IZ182" s="16">
        <v>596517</v>
      </c>
      <c r="JA182" s="17">
        <v>0.25</v>
      </c>
      <c r="JB182" s="19">
        <v>0.1744</v>
      </c>
      <c r="JC182" s="16">
        <v>388019</v>
      </c>
      <c r="JD182" s="16">
        <v>67671</v>
      </c>
      <c r="JE182" s="17">
        <v>0.11</v>
      </c>
      <c r="JF182" s="16">
        <v>2840700</v>
      </c>
      <c r="JG182" s="16">
        <v>312477</v>
      </c>
      <c r="JH182" s="16">
        <v>388019</v>
      </c>
      <c r="JI182" s="16">
        <v>67671</v>
      </c>
      <c r="JJ182" s="16">
        <v>312477</v>
      </c>
      <c r="JK182" s="16">
        <v>7871</v>
      </c>
      <c r="JL182" s="16">
        <v>67671</v>
      </c>
      <c r="JM182" s="18">
        <v>0</v>
      </c>
      <c r="JN182" s="16">
        <v>0</v>
      </c>
      <c r="JO182" s="16">
        <v>312477</v>
      </c>
      <c r="JP182" s="16">
        <v>7871</v>
      </c>
      <c r="JQ182" s="16">
        <v>320348</v>
      </c>
      <c r="JR182" s="16">
        <v>3880190</v>
      </c>
      <c r="JS182" s="19">
        <v>0</v>
      </c>
      <c r="JT182" s="16">
        <v>0</v>
      </c>
      <c r="JU182" s="17">
        <v>0</v>
      </c>
      <c r="JV182" s="16">
        <v>2840700</v>
      </c>
      <c r="JW182" s="16">
        <v>0</v>
      </c>
      <c r="JX182" s="16">
        <v>0</v>
      </c>
      <c r="JY182" s="16">
        <v>0</v>
      </c>
      <c r="JZ182" s="16">
        <v>0</v>
      </c>
      <c r="KA182" s="16">
        <v>17867</v>
      </c>
      <c r="KB182" s="16">
        <v>17703</v>
      </c>
      <c r="KC182" s="16">
        <v>164</v>
      </c>
      <c r="KD182" s="16">
        <v>677628</v>
      </c>
      <c r="KE182" s="16">
        <v>164</v>
      </c>
      <c r="KF182" s="16">
        <v>677464</v>
      </c>
      <c r="KG182" s="16">
        <v>381</v>
      </c>
      <c r="KH182" s="16">
        <v>164</v>
      </c>
      <c r="KI182" s="16">
        <v>545</v>
      </c>
      <c r="KJ182" s="16">
        <v>1616393</v>
      </c>
      <c r="KK182" s="16">
        <v>677464</v>
      </c>
      <c r="KL182" s="18">
        <v>2293857</v>
      </c>
      <c r="KM182" s="16">
        <v>7871</v>
      </c>
      <c r="KN182" s="16">
        <v>0</v>
      </c>
      <c r="KO182" s="16">
        <v>0</v>
      </c>
      <c r="KP182" s="16">
        <v>0</v>
      </c>
      <c r="KQ182" s="16">
        <v>2301728</v>
      </c>
      <c r="KR182" s="16">
        <v>0</v>
      </c>
      <c r="KS182" s="16">
        <v>0</v>
      </c>
      <c r="KT182" s="16">
        <v>0</v>
      </c>
      <c r="KU182" s="16">
        <v>2301728</v>
      </c>
      <c r="KV182" s="16">
        <v>7871</v>
      </c>
      <c r="KW182" s="16">
        <v>2293857</v>
      </c>
      <c r="KX182" s="16">
        <v>299332128</v>
      </c>
      <c r="KY182" s="16">
        <v>7.6632499999999997</v>
      </c>
      <c r="KZ182" s="16">
        <v>7871</v>
      </c>
      <c r="LA182" s="16">
        <v>299641747</v>
      </c>
      <c r="LB182" s="16">
        <v>2.6270000000000002E-2</v>
      </c>
      <c r="LC182" s="16">
        <v>7.6632499999999997</v>
      </c>
      <c r="LD182" s="16">
        <v>7.6895199999999999</v>
      </c>
      <c r="LE182" s="16">
        <v>192376</v>
      </c>
      <c r="LF182" s="16">
        <v>921</v>
      </c>
      <c r="LG182" s="16">
        <v>31577</v>
      </c>
      <c r="LH182" s="16">
        <v>34712</v>
      </c>
      <c r="LI182" s="16">
        <v>223</v>
      </c>
      <c r="LJ182" s="16">
        <v>18250</v>
      </c>
      <c r="LK182" s="16">
        <v>2123</v>
      </c>
      <c r="LL182" s="16">
        <v>46331</v>
      </c>
      <c r="LM182" s="16">
        <v>233851</v>
      </c>
      <c r="LN182" s="16">
        <v>3395108</v>
      </c>
      <c r="LO182" s="18">
        <v>233851</v>
      </c>
      <c r="LP182" s="16">
        <v>3161257</v>
      </c>
      <c r="LQ182" s="16">
        <v>5627989</v>
      </c>
      <c r="LR182" s="18">
        <v>0</v>
      </c>
      <c r="LS182" s="18">
        <v>0</v>
      </c>
      <c r="LT182" s="18">
        <v>320348</v>
      </c>
      <c r="LU182" s="16">
        <v>0</v>
      </c>
      <c r="LV182" s="16">
        <v>80278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2301728</v>
      </c>
      <c r="MC182" s="16">
        <v>80278</v>
      </c>
      <c r="MD182" s="16">
        <v>0</v>
      </c>
      <c r="ME182" s="16">
        <v>312477</v>
      </c>
      <c r="MF182" s="16">
        <v>0</v>
      </c>
      <c r="MG182" s="16">
        <v>18757</v>
      </c>
      <c r="MH182" s="16">
        <v>545</v>
      </c>
      <c r="MI182" s="16">
        <v>0</v>
      </c>
      <c r="MJ182" s="16">
        <v>2713785</v>
      </c>
      <c r="MK182" s="16">
        <v>299641747</v>
      </c>
      <c r="ML182" s="16">
        <v>0.67</v>
      </c>
      <c r="MM182" s="16">
        <v>200760</v>
      </c>
      <c r="MN182" s="16">
        <v>0.01</v>
      </c>
      <c r="MO182" s="16">
        <v>2840700</v>
      </c>
      <c r="MP182" s="16">
        <v>28407</v>
      </c>
      <c r="MQ182" s="16">
        <v>200760</v>
      </c>
      <c r="MR182" s="16">
        <v>28407</v>
      </c>
      <c r="MS182" s="16">
        <v>172353</v>
      </c>
      <c r="MT182" s="17">
        <v>0.11</v>
      </c>
      <c r="MU182" s="17">
        <v>0</v>
      </c>
      <c r="MV182" s="17">
        <v>0</v>
      </c>
      <c r="MW182" s="17">
        <v>0</v>
      </c>
      <c r="MX182" s="17">
        <v>0.01</v>
      </c>
      <c r="MY182" s="17">
        <v>0.12</v>
      </c>
      <c r="MZ182" s="16">
        <v>312477</v>
      </c>
      <c r="NA182" s="16">
        <v>0</v>
      </c>
      <c r="NB182" s="18">
        <v>0</v>
      </c>
      <c r="NC182" s="16">
        <v>0</v>
      </c>
      <c r="ND182" s="17">
        <v>312477</v>
      </c>
      <c r="NE182" s="16">
        <v>385000</v>
      </c>
      <c r="NF182" s="16">
        <v>0</v>
      </c>
      <c r="NG182" s="16">
        <v>98882</v>
      </c>
      <c r="NH182" s="16">
        <v>0</v>
      </c>
      <c r="NI182" s="16">
        <v>0</v>
      </c>
      <c r="NJ182" s="17">
        <v>0</v>
      </c>
      <c r="NK182" s="17">
        <v>1213549</v>
      </c>
    </row>
    <row r="183" spans="1:375" x14ac:dyDescent="0.55000000000000004">
      <c r="A183" s="13" t="s">
        <v>1179</v>
      </c>
      <c r="B183" s="13" t="s">
        <v>1211</v>
      </c>
      <c r="C183" s="13" t="s">
        <v>355</v>
      </c>
      <c r="D183" s="13" t="s">
        <v>356</v>
      </c>
      <c r="E183" s="14">
        <v>762.6</v>
      </c>
      <c r="F183" s="15">
        <v>0.155</v>
      </c>
      <c r="G183" s="16">
        <v>7413</v>
      </c>
      <c r="H183" s="16">
        <v>1149</v>
      </c>
      <c r="I183" s="16">
        <v>6553</v>
      </c>
      <c r="J183" s="15">
        <v>0.155</v>
      </c>
      <c r="K183" s="16">
        <v>1016</v>
      </c>
      <c r="L183" s="16">
        <v>7413</v>
      </c>
      <c r="M183" s="16">
        <v>222</v>
      </c>
      <c r="N183" s="16">
        <v>7635</v>
      </c>
      <c r="O183" s="17">
        <v>611.73</v>
      </c>
      <c r="P183" s="17">
        <v>115.01</v>
      </c>
      <c r="Q183" s="14">
        <v>762.6</v>
      </c>
      <c r="R183" s="17">
        <v>877.61</v>
      </c>
      <c r="S183" s="17">
        <v>1.84</v>
      </c>
      <c r="T183" s="17">
        <v>879.45</v>
      </c>
      <c r="U183" s="15">
        <v>21.1</v>
      </c>
      <c r="V183" s="15">
        <v>3.72</v>
      </c>
      <c r="W183" s="15">
        <f>Data_AidAndLevy4[[#This Row],[L310]]*Data_AidAndLevy4[[#This Row],[L203]]</f>
        <v>28402.2</v>
      </c>
      <c r="X183" s="17">
        <v>0</v>
      </c>
      <c r="Y183" s="17">
        <f>Data_AidAndLevy4[[#This Row],[L311]]*Data_AidAndLevy4[[#This Row],[L203]]</f>
        <v>0</v>
      </c>
      <c r="Z183" s="15">
        <v>0</v>
      </c>
      <c r="AA183" s="15">
        <v>24.82</v>
      </c>
      <c r="AB183" s="17">
        <v>877.61</v>
      </c>
      <c r="AC183" s="15">
        <v>902.43</v>
      </c>
      <c r="AD183" s="17">
        <v>115.01</v>
      </c>
      <c r="AE183" s="15">
        <v>787.42</v>
      </c>
      <c r="AF183" s="16">
        <v>7635</v>
      </c>
      <c r="AG183" s="14">
        <v>762.6</v>
      </c>
      <c r="AH183" s="16">
        <v>5822451</v>
      </c>
      <c r="AI183" s="16">
        <v>5725060</v>
      </c>
      <c r="AJ183" s="17">
        <v>1.01</v>
      </c>
      <c r="AK183" s="16">
        <v>5782311</v>
      </c>
      <c r="AL183" s="16">
        <v>5822451</v>
      </c>
      <c r="AM183" s="16">
        <v>0</v>
      </c>
      <c r="AN183" s="16">
        <v>7635</v>
      </c>
      <c r="AO183" s="15">
        <v>24.82</v>
      </c>
      <c r="AP183" s="16">
        <v>189501</v>
      </c>
      <c r="AQ183" s="16">
        <v>7635</v>
      </c>
      <c r="AR183" s="17">
        <v>115.01</v>
      </c>
      <c r="AS183" s="16">
        <v>878101</v>
      </c>
      <c r="AT183" s="17">
        <v>630.79999999999995</v>
      </c>
      <c r="AU183" s="14">
        <v>762.6</v>
      </c>
      <c r="AV183" s="16">
        <v>481048</v>
      </c>
      <c r="AW183" s="16">
        <v>472439</v>
      </c>
      <c r="AX183" s="16">
        <v>481048</v>
      </c>
      <c r="AY183" s="16">
        <v>0</v>
      </c>
      <c r="AZ183" s="16">
        <v>481048</v>
      </c>
      <c r="BA183" s="16">
        <v>481048</v>
      </c>
      <c r="BB183" s="17">
        <v>63.93</v>
      </c>
      <c r="BC183" s="14">
        <v>762.6</v>
      </c>
      <c r="BD183" s="16">
        <v>48753</v>
      </c>
      <c r="BE183" s="16">
        <v>47705</v>
      </c>
      <c r="BF183" s="16">
        <v>48753</v>
      </c>
      <c r="BG183" s="16">
        <v>0</v>
      </c>
      <c r="BH183" s="16">
        <v>48753</v>
      </c>
      <c r="BI183" s="16">
        <v>48753</v>
      </c>
      <c r="BJ183" s="17">
        <v>74.61</v>
      </c>
      <c r="BK183" s="14">
        <v>762.6</v>
      </c>
      <c r="BL183" s="16">
        <v>56898</v>
      </c>
      <c r="BM183" s="16">
        <v>55806</v>
      </c>
      <c r="BN183" s="16">
        <v>56898</v>
      </c>
      <c r="BO183" s="16">
        <v>0</v>
      </c>
      <c r="BP183" s="16">
        <v>56898</v>
      </c>
      <c r="BQ183" s="16">
        <v>56898</v>
      </c>
      <c r="BR183" s="17">
        <v>368.53</v>
      </c>
      <c r="BS183" s="14">
        <v>762.6</v>
      </c>
      <c r="BT183" s="16">
        <v>281041</v>
      </c>
      <c r="BU183" s="16">
        <v>276329</v>
      </c>
      <c r="BV183" s="16">
        <v>281041</v>
      </c>
      <c r="BW183" s="16">
        <v>0</v>
      </c>
      <c r="BX183" s="16">
        <v>281041</v>
      </c>
      <c r="BY183" s="16">
        <v>281041</v>
      </c>
      <c r="BZ183" s="17">
        <v>333.94</v>
      </c>
      <c r="CA183" s="17">
        <v>877.61</v>
      </c>
      <c r="CB183" s="16">
        <v>293069</v>
      </c>
      <c r="CC183" s="16">
        <v>287181</v>
      </c>
      <c r="CD183" s="16">
        <v>965</v>
      </c>
      <c r="CE183" s="16">
        <v>288146</v>
      </c>
      <c r="CF183" s="16">
        <v>293069</v>
      </c>
      <c r="CG183" s="16">
        <v>0</v>
      </c>
      <c r="CH183" s="14">
        <v>762.6</v>
      </c>
      <c r="CI183" s="16">
        <v>8</v>
      </c>
      <c r="CJ183" s="14">
        <v>0</v>
      </c>
      <c r="CK183" s="16">
        <v>771</v>
      </c>
      <c r="CL183" s="17">
        <v>62.17</v>
      </c>
      <c r="CM183" s="16">
        <v>47933</v>
      </c>
      <c r="CN183" s="16">
        <v>771</v>
      </c>
      <c r="CO183" s="17">
        <v>68.73</v>
      </c>
      <c r="CP183" s="16">
        <v>52991</v>
      </c>
      <c r="CQ183" s="17">
        <v>1.84</v>
      </c>
      <c r="CR183" s="17">
        <v>333.94</v>
      </c>
      <c r="CS183" s="16">
        <v>614</v>
      </c>
      <c r="CT183" s="17">
        <v>34.29</v>
      </c>
      <c r="CU183" s="17">
        <v>877.61</v>
      </c>
      <c r="CV183" s="16">
        <v>30093</v>
      </c>
      <c r="CW183" s="16">
        <v>29487</v>
      </c>
      <c r="CX183" s="16">
        <v>30093</v>
      </c>
      <c r="CY183" s="16">
        <v>0</v>
      </c>
      <c r="CZ183" s="16">
        <v>30093</v>
      </c>
      <c r="DA183" s="16">
        <v>30093</v>
      </c>
      <c r="DB183" s="17">
        <v>3.7</v>
      </c>
      <c r="DC183" s="17">
        <v>877.61</v>
      </c>
      <c r="DD183" s="16">
        <v>3247</v>
      </c>
      <c r="DE183" s="16">
        <v>3171</v>
      </c>
      <c r="DF183" s="16">
        <v>3247</v>
      </c>
      <c r="DG183" s="16">
        <v>0</v>
      </c>
      <c r="DH183" s="16">
        <v>3247</v>
      </c>
      <c r="DI183" s="16">
        <v>3247</v>
      </c>
      <c r="DJ183" s="16">
        <v>5822451</v>
      </c>
      <c r="DK183" s="16">
        <v>0</v>
      </c>
      <c r="DL183" s="16">
        <v>189501</v>
      </c>
      <c r="DM183" s="16">
        <v>878101</v>
      </c>
      <c r="DN183" s="16">
        <v>481048</v>
      </c>
      <c r="DO183" s="16">
        <v>48753</v>
      </c>
      <c r="DP183" s="16">
        <v>56898</v>
      </c>
      <c r="DQ183" s="16">
        <v>281041</v>
      </c>
      <c r="DR183" s="16">
        <v>293069</v>
      </c>
      <c r="DS183" s="16">
        <v>0</v>
      </c>
      <c r="DT183" s="16">
        <v>47933</v>
      </c>
      <c r="DU183" s="16">
        <v>52991</v>
      </c>
      <c r="DV183" s="16">
        <v>614</v>
      </c>
      <c r="DW183" s="16">
        <v>30093</v>
      </c>
      <c r="DX183" s="16">
        <v>3247</v>
      </c>
      <c r="DY183" s="16">
        <v>58953</v>
      </c>
      <c r="DZ183" s="16">
        <v>158288</v>
      </c>
      <c r="EA183" s="16">
        <v>1149</v>
      </c>
      <c r="EB183" s="16">
        <v>8286224</v>
      </c>
      <c r="EC183" s="16">
        <v>342570941</v>
      </c>
      <c r="ED183" s="18">
        <v>5.4</v>
      </c>
      <c r="EE183" s="16">
        <v>1849883</v>
      </c>
      <c r="EF183" s="16">
        <v>34121</v>
      </c>
      <c r="EG183" s="16">
        <v>34816</v>
      </c>
      <c r="EH183" s="16">
        <v>-695</v>
      </c>
      <c r="EI183" s="16">
        <v>1849883</v>
      </c>
      <c r="EJ183" s="16">
        <v>1849188</v>
      </c>
      <c r="EK183" s="16">
        <v>70613167</v>
      </c>
      <c r="EL183" s="16">
        <v>64762322</v>
      </c>
      <c r="EM183" s="16">
        <v>5850845</v>
      </c>
      <c r="EN183" s="18">
        <v>5.4</v>
      </c>
      <c r="EO183" s="16">
        <v>31595</v>
      </c>
      <c r="EP183" s="16">
        <v>0</v>
      </c>
      <c r="EQ183" s="16">
        <v>0</v>
      </c>
      <c r="ER183" s="16">
        <v>0</v>
      </c>
      <c r="ES183" s="16">
        <v>31595</v>
      </c>
      <c r="ET183" s="16">
        <v>31595</v>
      </c>
      <c r="EU183" s="16">
        <v>1849188</v>
      </c>
      <c r="EV183" s="16">
        <v>1880783</v>
      </c>
      <c r="EW183" s="16">
        <v>6749</v>
      </c>
      <c r="EX183" s="15">
        <v>787.42</v>
      </c>
      <c r="EY183" s="16">
        <v>5314298</v>
      </c>
      <c r="EZ183" s="16">
        <v>6749</v>
      </c>
      <c r="FA183" s="17">
        <v>115.01</v>
      </c>
      <c r="FB183" s="16">
        <v>776202</v>
      </c>
      <c r="FC183" s="16">
        <v>264</v>
      </c>
      <c r="FD183" s="17">
        <v>879.45</v>
      </c>
      <c r="FE183" s="16">
        <v>232175</v>
      </c>
      <c r="FF183" s="16">
        <v>30093</v>
      </c>
      <c r="FG183" s="16">
        <v>3247</v>
      </c>
      <c r="FH183" s="16">
        <v>265515</v>
      </c>
      <c r="FI183" s="16">
        <v>5314298</v>
      </c>
      <c r="FJ183" s="16">
        <v>776202</v>
      </c>
      <c r="FK183" s="16">
        <v>1016</v>
      </c>
      <c r="FL183" s="16">
        <v>481048</v>
      </c>
      <c r="FM183" s="16">
        <v>48753</v>
      </c>
      <c r="FN183" s="16">
        <v>56898</v>
      </c>
      <c r="FO183" s="16">
        <v>281041</v>
      </c>
      <c r="FP183" s="16">
        <v>7224771</v>
      </c>
      <c r="FQ183" s="16">
        <v>1880783</v>
      </c>
      <c r="FR183" s="16">
        <v>5343988</v>
      </c>
      <c r="FS183" s="15">
        <v>902.43</v>
      </c>
      <c r="FT183" s="16">
        <v>300</v>
      </c>
      <c r="FU183" s="16">
        <v>270729</v>
      </c>
      <c r="FV183" s="16">
        <v>5343988</v>
      </c>
      <c r="FW183" s="16">
        <v>0</v>
      </c>
      <c r="FX183" s="14">
        <v>15</v>
      </c>
      <c r="FY183" s="16">
        <v>7635</v>
      </c>
      <c r="FZ183" s="16">
        <v>114525</v>
      </c>
      <c r="GA183" s="14">
        <v>0</v>
      </c>
      <c r="GB183" s="16">
        <v>7413</v>
      </c>
      <c r="GC183" s="16">
        <v>0</v>
      </c>
      <c r="GD183" s="16">
        <v>114525</v>
      </c>
      <c r="GE183" s="16">
        <v>114525</v>
      </c>
      <c r="GF183" s="16">
        <v>8286224</v>
      </c>
      <c r="GG183" s="16">
        <v>7224771</v>
      </c>
      <c r="GH183" s="16">
        <v>0</v>
      </c>
      <c r="GI183" s="16">
        <v>1061453</v>
      </c>
      <c r="GJ183" s="16">
        <v>342570941</v>
      </c>
      <c r="GK183" s="16">
        <v>339659655</v>
      </c>
      <c r="GL183" s="16">
        <v>2911286</v>
      </c>
      <c r="GM183" s="16">
        <v>339659655</v>
      </c>
      <c r="GN183" s="18">
        <v>8.6E-3</v>
      </c>
      <c r="GO183" s="16">
        <v>524</v>
      </c>
      <c r="GP183" s="16">
        <v>5</v>
      </c>
      <c r="GQ183" s="16">
        <v>524</v>
      </c>
      <c r="GR183" s="16">
        <v>5</v>
      </c>
      <c r="GS183" s="16">
        <v>519</v>
      </c>
      <c r="GT183" s="16">
        <v>886</v>
      </c>
      <c r="GU183" s="16">
        <v>685</v>
      </c>
      <c r="GV183" s="16">
        <v>201</v>
      </c>
      <c r="GW183" s="15">
        <v>902.43</v>
      </c>
      <c r="GX183" s="16">
        <v>181388</v>
      </c>
      <c r="GY183" s="15">
        <v>902.43</v>
      </c>
      <c r="GZ183" s="16">
        <v>10</v>
      </c>
      <c r="HA183" s="16">
        <v>9024</v>
      </c>
      <c r="HB183" s="15">
        <v>902.43</v>
      </c>
      <c r="HC183" s="16">
        <v>7635</v>
      </c>
      <c r="HD183" s="15">
        <v>0.11600000000000001</v>
      </c>
      <c r="HE183" s="16">
        <v>799553</v>
      </c>
      <c r="HF183" s="16">
        <v>181388</v>
      </c>
      <c r="HG183" s="16">
        <v>9024</v>
      </c>
      <c r="HH183" s="16">
        <v>609141</v>
      </c>
      <c r="HI183" s="16">
        <v>342570941</v>
      </c>
      <c r="HJ183" s="18">
        <v>1.7781499999999999</v>
      </c>
      <c r="HK183" s="18">
        <v>1.9617800000000001</v>
      </c>
      <c r="HL183" s="18">
        <v>0</v>
      </c>
      <c r="HM183" s="16">
        <v>342570941</v>
      </c>
      <c r="HN183" s="16">
        <v>0</v>
      </c>
      <c r="HO183" s="16">
        <v>7635</v>
      </c>
      <c r="HP183" s="17">
        <v>0</v>
      </c>
      <c r="HQ183" s="16">
        <v>0</v>
      </c>
      <c r="HR183" s="15">
        <v>902.43</v>
      </c>
      <c r="HS183" s="16">
        <v>0</v>
      </c>
      <c r="HT183" s="16">
        <v>1061453</v>
      </c>
      <c r="HU183" s="16">
        <v>519</v>
      </c>
      <c r="HV183" s="16">
        <v>0</v>
      </c>
      <c r="HW183" s="16">
        <v>0</v>
      </c>
      <c r="HX183" s="16">
        <v>58953</v>
      </c>
      <c r="HY183" s="16">
        <v>181388</v>
      </c>
      <c r="HZ183" s="16">
        <v>9024</v>
      </c>
      <c r="IA183" s="16">
        <v>0</v>
      </c>
      <c r="IB183" s="16">
        <v>0</v>
      </c>
      <c r="IC183" s="16">
        <v>929475</v>
      </c>
      <c r="ID183" s="16">
        <v>5343988</v>
      </c>
      <c r="IE183" s="16">
        <v>0</v>
      </c>
      <c r="IF183" s="16">
        <v>519</v>
      </c>
      <c r="IG183" s="16">
        <v>0</v>
      </c>
      <c r="IH183" s="16">
        <v>0</v>
      </c>
      <c r="II183" s="16">
        <v>58953</v>
      </c>
      <c r="IJ183" s="16">
        <v>181388</v>
      </c>
      <c r="IK183" s="16">
        <v>9024</v>
      </c>
      <c r="IL183" s="16">
        <v>0</v>
      </c>
      <c r="IM183" s="16">
        <v>0</v>
      </c>
      <c r="IN183" s="16">
        <v>0</v>
      </c>
      <c r="IO183" s="16">
        <v>114525</v>
      </c>
      <c r="IP183" s="16">
        <v>5590491</v>
      </c>
      <c r="IQ183" s="16">
        <v>5822451</v>
      </c>
      <c r="IR183" s="16">
        <v>0</v>
      </c>
      <c r="IS183" s="16">
        <v>5822451</v>
      </c>
      <c r="IT183" s="19">
        <v>0.1</v>
      </c>
      <c r="IU183" s="16">
        <v>582245</v>
      </c>
      <c r="IV183" s="16">
        <v>342570941</v>
      </c>
      <c r="IW183" s="14">
        <v>762.6</v>
      </c>
      <c r="IX183" s="16">
        <v>449214</v>
      </c>
      <c r="IY183" s="16">
        <v>416026</v>
      </c>
      <c r="IZ183" s="16">
        <v>449214</v>
      </c>
      <c r="JA183" s="17">
        <v>0.25</v>
      </c>
      <c r="JB183" s="19">
        <v>0.23150000000000001</v>
      </c>
      <c r="JC183" s="16">
        <v>582245</v>
      </c>
      <c r="JD183" s="16">
        <v>134790</v>
      </c>
      <c r="JE183" s="17">
        <v>0.01</v>
      </c>
      <c r="JF183" s="16">
        <v>4453413</v>
      </c>
      <c r="JG183" s="16">
        <v>44534</v>
      </c>
      <c r="JH183" s="16">
        <v>582245</v>
      </c>
      <c r="JI183" s="16">
        <v>134790</v>
      </c>
      <c r="JJ183" s="16">
        <v>44534</v>
      </c>
      <c r="JK183" s="16">
        <v>402921</v>
      </c>
      <c r="JL183" s="16">
        <v>134790</v>
      </c>
      <c r="JM183" s="18">
        <v>0</v>
      </c>
      <c r="JN183" s="16">
        <v>0</v>
      </c>
      <c r="JO183" s="16">
        <v>44534</v>
      </c>
      <c r="JP183" s="16">
        <v>402921</v>
      </c>
      <c r="JQ183" s="16">
        <v>447455</v>
      </c>
      <c r="JR183" s="16">
        <v>5822451</v>
      </c>
      <c r="JS183" s="19">
        <v>0</v>
      </c>
      <c r="JT183" s="16">
        <v>0</v>
      </c>
      <c r="JU183" s="17">
        <v>0</v>
      </c>
      <c r="JV183" s="16">
        <v>4453413</v>
      </c>
      <c r="JW183" s="16">
        <v>0</v>
      </c>
      <c r="JX183" s="16">
        <v>0</v>
      </c>
      <c r="JY183" s="16">
        <v>0</v>
      </c>
      <c r="JZ183" s="16">
        <v>0</v>
      </c>
      <c r="KA183" s="16">
        <v>17446</v>
      </c>
      <c r="KB183" s="16">
        <v>17801</v>
      </c>
      <c r="KC183" s="16">
        <v>-355</v>
      </c>
      <c r="KD183" s="16">
        <v>929475</v>
      </c>
      <c r="KE183" s="16">
        <v>-355</v>
      </c>
      <c r="KF183" s="16">
        <v>929830</v>
      </c>
      <c r="KG183" s="16">
        <v>-695</v>
      </c>
      <c r="KH183" s="16">
        <v>-355</v>
      </c>
      <c r="KI183" s="16">
        <v>-1050</v>
      </c>
      <c r="KJ183" s="16">
        <v>1849883</v>
      </c>
      <c r="KK183" s="16">
        <v>929830</v>
      </c>
      <c r="KL183" s="18">
        <v>2779713</v>
      </c>
      <c r="KM183" s="16">
        <v>402921</v>
      </c>
      <c r="KN183" s="16">
        <v>0</v>
      </c>
      <c r="KO183" s="16">
        <v>0</v>
      </c>
      <c r="KP183" s="16">
        <v>0</v>
      </c>
      <c r="KQ183" s="16">
        <v>3182634</v>
      </c>
      <c r="KR183" s="16">
        <v>306612</v>
      </c>
      <c r="KS183" s="16">
        <v>0</v>
      </c>
      <c r="KT183" s="16">
        <v>0</v>
      </c>
      <c r="KU183" s="16">
        <v>3489246</v>
      </c>
      <c r="KV183" s="16">
        <v>402921</v>
      </c>
      <c r="KW183" s="16">
        <v>3086325</v>
      </c>
      <c r="KX183" s="16">
        <v>342570941</v>
      </c>
      <c r="KY183" s="16">
        <v>9.0092999999999996</v>
      </c>
      <c r="KZ183" s="16">
        <v>402921</v>
      </c>
      <c r="LA183" s="16">
        <v>342570941</v>
      </c>
      <c r="LB183" s="16">
        <v>1.1761699999999999</v>
      </c>
      <c r="LC183" s="16">
        <v>9.0092999999999996</v>
      </c>
      <c r="LD183" s="16">
        <v>10.18547</v>
      </c>
      <c r="LE183" s="16">
        <v>293069</v>
      </c>
      <c r="LF183" s="16">
        <v>0</v>
      </c>
      <c r="LG183" s="16">
        <v>47933</v>
      </c>
      <c r="LH183" s="16">
        <v>52991</v>
      </c>
      <c r="LI183" s="16">
        <v>614</v>
      </c>
      <c r="LJ183" s="16">
        <v>30093</v>
      </c>
      <c r="LK183" s="16">
        <v>3247</v>
      </c>
      <c r="LL183" s="16">
        <v>58953</v>
      </c>
      <c r="LM183" s="16">
        <v>368994</v>
      </c>
      <c r="LN183" s="16">
        <v>5590491</v>
      </c>
      <c r="LO183" s="18">
        <v>368994</v>
      </c>
      <c r="LP183" s="16">
        <v>5221497</v>
      </c>
      <c r="LQ183" s="16">
        <v>8286224</v>
      </c>
      <c r="LR183" s="18">
        <v>0</v>
      </c>
      <c r="LS183" s="18">
        <v>0</v>
      </c>
      <c r="LT183" s="18">
        <v>447455</v>
      </c>
      <c r="LU183" s="16">
        <v>0</v>
      </c>
      <c r="LV183" s="16">
        <v>114525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3182634</v>
      </c>
      <c r="MC183" s="16">
        <v>114525</v>
      </c>
      <c r="MD183" s="16">
        <v>0</v>
      </c>
      <c r="ME183" s="16">
        <v>44534</v>
      </c>
      <c r="MF183" s="16">
        <v>0</v>
      </c>
      <c r="MG183" s="16">
        <v>31595</v>
      </c>
      <c r="MH183" s="16">
        <v>-1050</v>
      </c>
      <c r="MI183" s="16">
        <v>0</v>
      </c>
      <c r="MJ183" s="16">
        <v>3372238</v>
      </c>
      <c r="MK183" s="16">
        <v>342570941</v>
      </c>
      <c r="ML183" s="16">
        <v>1.34</v>
      </c>
      <c r="MM183" s="16">
        <v>459045</v>
      </c>
      <c r="MN183" s="16">
        <v>0</v>
      </c>
      <c r="MO183" s="16">
        <v>4453413</v>
      </c>
      <c r="MP183" s="16">
        <v>0</v>
      </c>
      <c r="MQ183" s="16">
        <v>459045</v>
      </c>
      <c r="MR183" s="16">
        <v>0</v>
      </c>
      <c r="MS183" s="16">
        <v>459045</v>
      </c>
      <c r="MT183" s="17">
        <v>0.01</v>
      </c>
      <c r="MU183" s="17">
        <v>0</v>
      </c>
      <c r="MV183" s="17">
        <v>0</v>
      </c>
      <c r="MW183" s="17">
        <v>0</v>
      </c>
      <c r="MX183" s="17">
        <v>0</v>
      </c>
      <c r="MY183" s="17">
        <v>0.01</v>
      </c>
      <c r="MZ183" s="16">
        <v>44534</v>
      </c>
      <c r="NA183" s="16">
        <v>0</v>
      </c>
      <c r="NB183" s="18">
        <v>0</v>
      </c>
      <c r="NC183" s="16">
        <v>0</v>
      </c>
      <c r="ND183" s="17">
        <v>44534</v>
      </c>
      <c r="NE183" s="16">
        <v>90000</v>
      </c>
      <c r="NF183" s="16">
        <v>0</v>
      </c>
      <c r="NG183" s="16">
        <v>113048</v>
      </c>
      <c r="NH183" s="16">
        <v>0</v>
      </c>
      <c r="NI183" s="16">
        <v>0</v>
      </c>
      <c r="NJ183" s="17">
        <v>46247</v>
      </c>
      <c r="NK183" s="17">
        <v>334956</v>
      </c>
    </row>
    <row r="184" spans="1:375" x14ac:dyDescent="0.55000000000000004">
      <c r="A184" s="13" t="s">
        <v>1185</v>
      </c>
      <c r="B184" s="13" t="s">
        <v>1210</v>
      </c>
      <c r="C184" s="13" t="s">
        <v>346</v>
      </c>
      <c r="D184" s="13" t="s">
        <v>1284</v>
      </c>
      <c r="E184" s="14">
        <v>1516.1</v>
      </c>
      <c r="F184" s="15">
        <v>1.39</v>
      </c>
      <c r="G184" s="16">
        <v>7418</v>
      </c>
      <c r="H184" s="16">
        <v>10311</v>
      </c>
      <c r="I184" s="16">
        <v>6553</v>
      </c>
      <c r="J184" s="15">
        <v>1.39</v>
      </c>
      <c r="K184" s="16">
        <v>9109</v>
      </c>
      <c r="L184" s="16">
        <v>7418</v>
      </c>
      <c r="M184" s="16">
        <v>222</v>
      </c>
      <c r="N184" s="16">
        <v>7640</v>
      </c>
      <c r="O184" s="17">
        <v>626.51</v>
      </c>
      <c r="P184" s="17">
        <v>208.21</v>
      </c>
      <c r="Q184" s="14">
        <v>1516.1</v>
      </c>
      <c r="R184" s="17">
        <v>1724.31</v>
      </c>
      <c r="S184" s="17">
        <v>3.32</v>
      </c>
      <c r="T184" s="17">
        <v>1727.63</v>
      </c>
      <c r="U184" s="15">
        <v>14.82</v>
      </c>
      <c r="V184" s="15">
        <v>5.8540000000000001</v>
      </c>
      <c r="W184" s="15">
        <f>Data_AidAndLevy4[[#This Row],[L310]]*Data_AidAndLevy4[[#This Row],[L203]]</f>
        <v>44724.56</v>
      </c>
      <c r="X184" s="17">
        <v>24.37</v>
      </c>
      <c r="Y184" s="17">
        <f>Data_AidAndLevy4[[#This Row],[L311]]*Data_AidAndLevy4[[#This Row],[L203]]</f>
        <v>186186.80000000002</v>
      </c>
      <c r="Z184" s="15">
        <v>0</v>
      </c>
      <c r="AA184" s="15">
        <v>45.043999999999997</v>
      </c>
      <c r="AB184" s="17">
        <v>1724.31</v>
      </c>
      <c r="AC184" s="15">
        <v>1769.354</v>
      </c>
      <c r="AD184" s="17">
        <v>208.21</v>
      </c>
      <c r="AE184" s="15">
        <v>1561.144</v>
      </c>
      <c r="AF184" s="16">
        <v>7640</v>
      </c>
      <c r="AG184" s="14">
        <v>1516.1</v>
      </c>
      <c r="AH184" s="16">
        <v>11583004</v>
      </c>
      <c r="AI184" s="16">
        <v>11385146</v>
      </c>
      <c r="AJ184" s="17">
        <v>1.01</v>
      </c>
      <c r="AK184" s="16">
        <v>11498997</v>
      </c>
      <c r="AL184" s="16">
        <v>11583004</v>
      </c>
      <c r="AM184" s="16">
        <v>0</v>
      </c>
      <c r="AN184" s="16">
        <v>7640</v>
      </c>
      <c r="AO184" s="15">
        <v>45.043999999999997</v>
      </c>
      <c r="AP184" s="16">
        <v>344136</v>
      </c>
      <c r="AQ184" s="16">
        <v>7640</v>
      </c>
      <c r="AR184" s="17">
        <v>208.21</v>
      </c>
      <c r="AS184" s="16">
        <v>1590724</v>
      </c>
      <c r="AT184" s="17">
        <v>645.58000000000004</v>
      </c>
      <c r="AU184" s="14">
        <v>1516.1</v>
      </c>
      <c r="AV184" s="16">
        <v>978764</v>
      </c>
      <c r="AW184" s="16">
        <v>961568</v>
      </c>
      <c r="AX184" s="16">
        <v>978764</v>
      </c>
      <c r="AY184" s="16">
        <v>0</v>
      </c>
      <c r="AZ184" s="16">
        <v>978764</v>
      </c>
      <c r="BA184" s="16">
        <v>978764</v>
      </c>
      <c r="BB184" s="17">
        <v>76.73</v>
      </c>
      <c r="BC184" s="14">
        <v>1516.1</v>
      </c>
      <c r="BD184" s="16">
        <v>116330</v>
      </c>
      <c r="BE184" s="16">
        <v>114450</v>
      </c>
      <c r="BF184" s="16">
        <v>116330</v>
      </c>
      <c r="BG184" s="16">
        <v>0</v>
      </c>
      <c r="BH184" s="16">
        <v>116330</v>
      </c>
      <c r="BI184" s="16">
        <v>116330</v>
      </c>
      <c r="BJ184" s="17">
        <v>75.010000000000005</v>
      </c>
      <c r="BK184" s="14">
        <v>1516.1</v>
      </c>
      <c r="BL184" s="16">
        <v>113723</v>
      </c>
      <c r="BM184" s="16">
        <v>111519</v>
      </c>
      <c r="BN184" s="16">
        <v>113723</v>
      </c>
      <c r="BO184" s="16">
        <v>0</v>
      </c>
      <c r="BP184" s="16">
        <v>113723</v>
      </c>
      <c r="BQ184" s="16">
        <v>113723</v>
      </c>
      <c r="BR184" s="17">
        <v>368.53</v>
      </c>
      <c r="BS184" s="14">
        <v>1516.1</v>
      </c>
      <c r="BT184" s="16">
        <v>558728</v>
      </c>
      <c r="BU184" s="16">
        <v>549151</v>
      </c>
      <c r="BV184" s="16">
        <v>558728</v>
      </c>
      <c r="BW184" s="16">
        <v>0</v>
      </c>
      <c r="BX184" s="16">
        <v>558728</v>
      </c>
      <c r="BY184" s="16">
        <v>558728</v>
      </c>
      <c r="BZ184" s="17">
        <v>340.52</v>
      </c>
      <c r="CA184" s="17">
        <v>1724.31</v>
      </c>
      <c r="CB184" s="16">
        <v>587162</v>
      </c>
      <c r="CC184" s="16">
        <v>572565</v>
      </c>
      <c r="CD184" s="16">
        <v>0</v>
      </c>
      <c r="CE184" s="16">
        <v>572565</v>
      </c>
      <c r="CF184" s="16">
        <v>587162</v>
      </c>
      <c r="CG184" s="16">
        <v>0</v>
      </c>
      <c r="CH184" s="14">
        <v>1516.1</v>
      </c>
      <c r="CI184" s="16">
        <v>545</v>
      </c>
      <c r="CJ184" s="14">
        <v>8.3000000000000007</v>
      </c>
      <c r="CK184" s="16">
        <v>2053</v>
      </c>
      <c r="CL184" s="17">
        <v>62.45</v>
      </c>
      <c r="CM184" s="16">
        <v>128210</v>
      </c>
      <c r="CN184" s="16">
        <v>2053</v>
      </c>
      <c r="CO184" s="17">
        <v>69.930000000000007</v>
      </c>
      <c r="CP184" s="16">
        <v>143566</v>
      </c>
      <c r="CQ184" s="17">
        <v>3.32</v>
      </c>
      <c r="CR184" s="17">
        <v>340.52</v>
      </c>
      <c r="CS184" s="16">
        <v>1131</v>
      </c>
      <c r="CT184" s="17">
        <v>34.31</v>
      </c>
      <c r="CU184" s="17">
        <v>1724.31</v>
      </c>
      <c r="CV184" s="16">
        <v>59161</v>
      </c>
      <c r="CW184" s="16">
        <v>57655</v>
      </c>
      <c r="CX184" s="16">
        <v>59161</v>
      </c>
      <c r="CY184" s="16">
        <v>0</v>
      </c>
      <c r="CZ184" s="16">
        <v>59161</v>
      </c>
      <c r="DA184" s="16">
        <v>59161</v>
      </c>
      <c r="DB184" s="17">
        <v>4.09</v>
      </c>
      <c r="DC184" s="17">
        <v>1724.31</v>
      </c>
      <c r="DD184" s="16">
        <v>7052</v>
      </c>
      <c r="DE184" s="16">
        <v>6871</v>
      </c>
      <c r="DF184" s="16">
        <v>7052</v>
      </c>
      <c r="DG184" s="16">
        <v>0</v>
      </c>
      <c r="DH184" s="16">
        <v>7052</v>
      </c>
      <c r="DI184" s="16">
        <v>7052</v>
      </c>
      <c r="DJ184" s="16">
        <v>11583004</v>
      </c>
      <c r="DK184" s="16">
        <v>0</v>
      </c>
      <c r="DL184" s="16">
        <v>344136</v>
      </c>
      <c r="DM184" s="16">
        <v>1590724</v>
      </c>
      <c r="DN184" s="16">
        <v>978764</v>
      </c>
      <c r="DO184" s="16">
        <v>116330</v>
      </c>
      <c r="DP184" s="16">
        <v>113723</v>
      </c>
      <c r="DQ184" s="16">
        <v>558728</v>
      </c>
      <c r="DR184" s="16">
        <v>587162</v>
      </c>
      <c r="DS184" s="16">
        <v>0</v>
      </c>
      <c r="DT184" s="16">
        <v>128210</v>
      </c>
      <c r="DU184" s="16">
        <v>143566</v>
      </c>
      <c r="DV184" s="16">
        <v>1131</v>
      </c>
      <c r="DW184" s="16">
        <v>59161</v>
      </c>
      <c r="DX184" s="16">
        <v>7052</v>
      </c>
      <c r="DY184" s="16">
        <v>93463</v>
      </c>
      <c r="DZ184" s="16">
        <v>427364</v>
      </c>
      <c r="EA184" s="16">
        <v>10311</v>
      </c>
      <c r="EB184" s="16">
        <v>16555903</v>
      </c>
      <c r="EC184" s="16">
        <v>742715136</v>
      </c>
      <c r="ED184" s="18">
        <v>5.4</v>
      </c>
      <c r="EE184" s="16">
        <v>4010662</v>
      </c>
      <c r="EF184" s="16">
        <v>23923</v>
      </c>
      <c r="EG184" s="16">
        <v>24095</v>
      </c>
      <c r="EH184" s="16">
        <v>-172</v>
      </c>
      <c r="EI184" s="16">
        <v>4010662</v>
      </c>
      <c r="EJ184" s="16">
        <v>4010490</v>
      </c>
      <c r="EK184" s="16">
        <v>168750925</v>
      </c>
      <c r="EL184" s="16">
        <v>152622211</v>
      </c>
      <c r="EM184" s="16">
        <v>16128714</v>
      </c>
      <c r="EN184" s="18">
        <v>5.4</v>
      </c>
      <c r="EO184" s="16">
        <v>87095</v>
      </c>
      <c r="EP184" s="16">
        <v>0</v>
      </c>
      <c r="EQ184" s="16">
        <v>0</v>
      </c>
      <c r="ER184" s="16">
        <v>0</v>
      </c>
      <c r="ES184" s="16">
        <v>87095</v>
      </c>
      <c r="ET184" s="16">
        <v>87095</v>
      </c>
      <c r="EU184" s="16">
        <v>4010490</v>
      </c>
      <c r="EV184" s="16">
        <v>4097585</v>
      </c>
      <c r="EW184" s="16">
        <v>6749</v>
      </c>
      <c r="EX184" s="15">
        <v>1561.144</v>
      </c>
      <c r="EY184" s="16">
        <v>10536161</v>
      </c>
      <c r="EZ184" s="16">
        <v>6749</v>
      </c>
      <c r="FA184" s="17">
        <v>208.21</v>
      </c>
      <c r="FB184" s="16">
        <v>1405209</v>
      </c>
      <c r="FC184" s="16">
        <v>264</v>
      </c>
      <c r="FD184" s="17">
        <v>1727.63</v>
      </c>
      <c r="FE184" s="16">
        <v>456094</v>
      </c>
      <c r="FF184" s="16">
        <v>59161</v>
      </c>
      <c r="FG184" s="16">
        <v>7052</v>
      </c>
      <c r="FH184" s="16">
        <v>522307</v>
      </c>
      <c r="FI184" s="16">
        <v>10536161</v>
      </c>
      <c r="FJ184" s="16">
        <v>1405209</v>
      </c>
      <c r="FK184" s="16">
        <v>9109</v>
      </c>
      <c r="FL184" s="16">
        <v>978764</v>
      </c>
      <c r="FM184" s="16">
        <v>116330</v>
      </c>
      <c r="FN184" s="16">
        <v>113723</v>
      </c>
      <c r="FO184" s="16">
        <v>558728</v>
      </c>
      <c r="FP184" s="16">
        <v>14240331</v>
      </c>
      <c r="FQ184" s="16">
        <v>4097585</v>
      </c>
      <c r="FR184" s="16">
        <v>10142746</v>
      </c>
      <c r="FS184" s="15">
        <v>1769.354</v>
      </c>
      <c r="FT184" s="16">
        <v>300</v>
      </c>
      <c r="FU184" s="16">
        <v>530806</v>
      </c>
      <c r="FV184" s="16">
        <v>10142746</v>
      </c>
      <c r="FW184" s="16">
        <v>0</v>
      </c>
      <c r="FX184" s="14">
        <v>30.5</v>
      </c>
      <c r="FY184" s="16">
        <v>7635</v>
      </c>
      <c r="FZ184" s="16">
        <v>232868</v>
      </c>
      <c r="GA184" s="14">
        <v>0</v>
      </c>
      <c r="GB184" s="16">
        <v>7413</v>
      </c>
      <c r="GC184" s="16">
        <v>0</v>
      </c>
      <c r="GD184" s="16">
        <v>232868</v>
      </c>
      <c r="GE184" s="16">
        <v>232868</v>
      </c>
      <c r="GF184" s="16">
        <v>16555903</v>
      </c>
      <c r="GG184" s="16">
        <v>14240331</v>
      </c>
      <c r="GH184" s="16">
        <v>0</v>
      </c>
      <c r="GI184" s="16">
        <v>2315572</v>
      </c>
      <c r="GJ184" s="16">
        <v>742715136</v>
      </c>
      <c r="GK184" s="16">
        <v>733495483</v>
      </c>
      <c r="GL184" s="16">
        <v>9219653</v>
      </c>
      <c r="GM184" s="16">
        <v>733495483</v>
      </c>
      <c r="GN184" s="18">
        <v>1.26E-2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886</v>
      </c>
      <c r="GU184" s="16">
        <v>685</v>
      </c>
      <c r="GV184" s="16">
        <v>201</v>
      </c>
      <c r="GW184" s="15">
        <v>1769.354</v>
      </c>
      <c r="GX184" s="16">
        <v>355640</v>
      </c>
      <c r="GY184" s="15">
        <v>1769.354</v>
      </c>
      <c r="GZ184" s="16">
        <v>10</v>
      </c>
      <c r="HA184" s="16">
        <v>17694</v>
      </c>
      <c r="HB184" s="15">
        <v>1769.354</v>
      </c>
      <c r="HC184" s="16">
        <v>7635</v>
      </c>
      <c r="HD184" s="15">
        <v>0.11600000000000001</v>
      </c>
      <c r="HE184" s="16">
        <v>1567648</v>
      </c>
      <c r="HF184" s="16">
        <v>355640</v>
      </c>
      <c r="HG184" s="16">
        <v>17694</v>
      </c>
      <c r="HH184" s="16">
        <v>1194314</v>
      </c>
      <c r="HI184" s="16">
        <v>742715136</v>
      </c>
      <c r="HJ184" s="18">
        <v>1.6080399999999999</v>
      </c>
      <c r="HK184" s="18">
        <v>1.9617800000000001</v>
      </c>
      <c r="HL184" s="18">
        <v>0</v>
      </c>
      <c r="HM184" s="16">
        <v>742715136</v>
      </c>
      <c r="HN184" s="16">
        <v>0</v>
      </c>
      <c r="HO184" s="16">
        <v>7635</v>
      </c>
      <c r="HP184" s="17">
        <v>0</v>
      </c>
      <c r="HQ184" s="16">
        <v>0</v>
      </c>
      <c r="HR184" s="15">
        <v>1769.354</v>
      </c>
      <c r="HS184" s="16">
        <v>0</v>
      </c>
      <c r="HT184" s="16">
        <v>2315572</v>
      </c>
      <c r="HU184" s="16">
        <v>0</v>
      </c>
      <c r="HV184" s="16">
        <v>0</v>
      </c>
      <c r="HW184" s="16">
        <v>0</v>
      </c>
      <c r="HX184" s="16">
        <v>93463</v>
      </c>
      <c r="HY184" s="16">
        <v>355640</v>
      </c>
      <c r="HZ184" s="16">
        <v>17694</v>
      </c>
      <c r="IA184" s="16">
        <v>0</v>
      </c>
      <c r="IB184" s="16">
        <v>0</v>
      </c>
      <c r="IC184" s="16">
        <v>2035701</v>
      </c>
      <c r="ID184" s="16">
        <v>10142746</v>
      </c>
      <c r="IE184" s="16">
        <v>0</v>
      </c>
      <c r="IF184" s="16">
        <v>0</v>
      </c>
      <c r="IG184" s="16">
        <v>0</v>
      </c>
      <c r="IH184" s="16">
        <v>0</v>
      </c>
      <c r="II184" s="16">
        <v>93463</v>
      </c>
      <c r="IJ184" s="16">
        <v>355640</v>
      </c>
      <c r="IK184" s="16">
        <v>17694</v>
      </c>
      <c r="IL184" s="16">
        <v>0</v>
      </c>
      <c r="IM184" s="16">
        <v>0</v>
      </c>
      <c r="IN184" s="16">
        <v>0</v>
      </c>
      <c r="IO184" s="16">
        <v>232868</v>
      </c>
      <c r="IP184" s="16">
        <v>10655485</v>
      </c>
      <c r="IQ184" s="16">
        <v>11583004</v>
      </c>
      <c r="IR184" s="16">
        <v>0</v>
      </c>
      <c r="IS184" s="16">
        <v>11583004</v>
      </c>
      <c r="IT184" s="19">
        <v>0.1</v>
      </c>
      <c r="IU184" s="16">
        <v>1158300</v>
      </c>
      <c r="IV184" s="16">
        <v>742715136</v>
      </c>
      <c r="IW184" s="14">
        <v>1516.1</v>
      </c>
      <c r="IX184" s="16">
        <v>489885</v>
      </c>
      <c r="IY184" s="16">
        <v>416026</v>
      </c>
      <c r="IZ184" s="16">
        <v>489885</v>
      </c>
      <c r="JA184" s="17">
        <v>0.25</v>
      </c>
      <c r="JB184" s="19">
        <v>0.21229999999999999</v>
      </c>
      <c r="JC184" s="16">
        <v>1158300</v>
      </c>
      <c r="JD184" s="16">
        <v>245907</v>
      </c>
      <c r="JE184" s="17">
        <v>0.02</v>
      </c>
      <c r="JF184" s="16">
        <v>12485042</v>
      </c>
      <c r="JG184" s="16">
        <v>249701</v>
      </c>
      <c r="JH184" s="16">
        <v>1158300</v>
      </c>
      <c r="JI184" s="16">
        <v>245907</v>
      </c>
      <c r="JJ184" s="16">
        <v>249701</v>
      </c>
      <c r="JK184" s="16">
        <v>662692</v>
      </c>
      <c r="JL184" s="16">
        <v>245907</v>
      </c>
      <c r="JM184" s="18">
        <v>0</v>
      </c>
      <c r="JN184" s="16">
        <v>0</v>
      </c>
      <c r="JO184" s="16">
        <v>249701</v>
      </c>
      <c r="JP184" s="16">
        <v>662692</v>
      </c>
      <c r="JQ184" s="16">
        <v>912393</v>
      </c>
      <c r="JR184" s="16">
        <v>11583004</v>
      </c>
      <c r="JS184" s="19">
        <v>0</v>
      </c>
      <c r="JT184" s="16">
        <v>0</v>
      </c>
      <c r="JU184" s="17">
        <v>0</v>
      </c>
      <c r="JV184" s="16">
        <v>12485042</v>
      </c>
      <c r="JW184" s="16">
        <v>0</v>
      </c>
      <c r="JX184" s="16">
        <v>0</v>
      </c>
      <c r="JY184" s="16">
        <v>0</v>
      </c>
      <c r="JZ184" s="16">
        <v>0</v>
      </c>
      <c r="KA184" s="16">
        <v>12341</v>
      </c>
      <c r="KB184" s="16">
        <v>12429</v>
      </c>
      <c r="KC184" s="16">
        <v>-88</v>
      </c>
      <c r="KD184" s="16">
        <v>2035701</v>
      </c>
      <c r="KE184" s="16">
        <v>-88</v>
      </c>
      <c r="KF184" s="16">
        <v>2035789</v>
      </c>
      <c r="KG184" s="16">
        <v>-172</v>
      </c>
      <c r="KH184" s="16">
        <v>-88</v>
      </c>
      <c r="KI184" s="16">
        <v>-260</v>
      </c>
      <c r="KJ184" s="16">
        <v>4010662</v>
      </c>
      <c r="KK184" s="16">
        <v>2035789</v>
      </c>
      <c r="KL184" s="18">
        <v>6046451</v>
      </c>
      <c r="KM184" s="16">
        <v>662692</v>
      </c>
      <c r="KN184" s="16">
        <v>0</v>
      </c>
      <c r="KO184" s="16">
        <v>0</v>
      </c>
      <c r="KP184" s="16">
        <v>0</v>
      </c>
      <c r="KQ184" s="16">
        <v>6709143</v>
      </c>
      <c r="KR184" s="16">
        <v>0</v>
      </c>
      <c r="KS184" s="16">
        <v>0</v>
      </c>
      <c r="KT184" s="16">
        <v>0</v>
      </c>
      <c r="KU184" s="16">
        <v>6709143</v>
      </c>
      <c r="KV184" s="16">
        <v>662692</v>
      </c>
      <c r="KW184" s="16">
        <v>6046451</v>
      </c>
      <c r="KX184" s="16">
        <v>742715136</v>
      </c>
      <c r="KY184" s="16">
        <v>8.1410099999999996</v>
      </c>
      <c r="KZ184" s="16">
        <v>662692</v>
      </c>
      <c r="LA184" s="16">
        <v>808047484</v>
      </c>
      <c r="LB184" s="16">
        <v>0.82011999999999996</v>
      </c>
      <c r="LC184" s="16">
        <v>8.1410099999999996</v>
      </c>
      <c r="LD184" s="16">
        <v>8.9611300000000007</v>
      </c>
      <c r="LE184" s="16">
        <v>587162</v>
      </c>
      <c r="LF184" s="16">
        <v>0</v>
      </c>
      <c r="LG184" s="16">
        <v>128210</v>
      </c>
      <c r="LH184" s="16">
        <v>143566</v>
      </c>
      <c r="LI184" s="16">
        <v>1131</v>
      </c>
      <c r="LJ184" s="16">
        <v>59161</v>
      </c>
      <c r="LK184" s="16">
        <v>7052</v>
      </c>
      <c r="LL184" s="16">
        <v>93463</v>
      </c>
      <c r="LM184" s="16">
        <v>832819</v>
      </c>
      <c r="LN184" s="16">
        <v>10655485</v>
      </c>
      <c r="LO184" s="18">
        <v>832819</v>
      </c>
      <c r="LP184" s="16">
        <v>9822666</v>
      </c>
      <c r="LQ184" s="16">
        <v>16555903</v>
      </c>
      <c r="LR184" s="18">
        <v>0</v>
      </c>
      <c r="LS184" s="18">
        <v>0</v>
      </c>
      <c r="LT184" s="18">
        <v>912393</v>
      </c>
      <c r="LU184" s="16">
        <v>0</v>
      </c>
      <c r="LV184" s="16">
        <v>232868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6709143</v>
      </c>
      <c r="MC184" s="16">
        <v>232868</v>
      </c>
      <c r="MD184" s="16">
        <v>0</v>
      </c>
      <c r="ME184" s="16">
        <v>249701</v>
      </c>
      <c r="MF184" s="16">
        <v>0</v>
      </c>
      <c r="MG184" s="16">
        <v>87095</v>
      </c>
      <c r="MH184" s="16">
        <v>-260</v>
      </c>
      <c r="MI184" s="16">
        <v>0</v>
      </c>
      <c r="MJ184" s="16">
        <v>7278547</v>
      </c>
      <c r="MK184" s="16">
        <v>808047484</v>
      </c>
      <c r="ML184" s="16">
        <v>0</v>
      </c>
      <c r="MM184" s="16">
        <v>0</v>
      </c>
      <c r="MN184" s="16">
        <v>0</v>
      </c>
      <c r="MO184" s="16">
        <v>12485042</v>
      </c>
      <c r="MP184" s="16">
        <v>0</v>
      </c>
      <c r="MQ184" s="16">
        <v>0</v>
      </c>
      <c r="MR184" s="16">
        <v>0</v>
      </c>
      <c r="MS184" s="16">
        <v>0</v>
      </c>
      <c r="MT184" s="17">
        <v>0.02</v>
      </c>
      <c r="MU184" s="17">
        <v>0</v>
      </c>
      <c r="MV184" s="17">
        <v>0</v>
      </c>
      <c r="MW184" s="17">
        <v>0</v>
      </c>
      <c r="MX184" s="17">
        <v>0</v>
      </c>
      <c r="MY184" s="17">
        <v>0.02</v>
      </c>
      <c r="MZ184" s="16">
        <v>249701</v>
      </c>
      <c r="NA184" s="16">
        <v>0</v>
      </c>
      <c r="NB184" s="18">
        <v>0</v>
      </c>
      <c r="NC184" s="16">
        <v>0</v>
      </c>
      <c r="ND184" s="17">
        <v>249701</v>
      </c>
      <c r="NE184" s="16">
        <v>400000</v>
      </c>
      <c r="NF184" s="16">
        <v>0</v>
      </c>
      <c r="NG184" s="16">
        <v>266656</v>
      </c>
      <c r="NH184" s="16">
        <v>0</v>
      </c>
      <c r="NI184" s="16">
        <v>0</v>
      </c>
      <c r="NJ184" s="17">
        <v>0</v>
      </c>
      <c r="NK184" s="17">
        <v>2180275</v>
      </c>
    </row>
    <row r="185" spans="1:375" x14ac:dyDescent="0.55000000000000004">
      <c r="A185" s="13" t="s">
        <v>1177</v>
      </c>
      <c r="B185" s="13" t="s">
        <v>1212</v>
      </c>
      <c r="C185" s="13" t="s">
        <v>358</v>
      </c>
      <c r="D185" s="13" t="s">
        <v>359</v>
      </c>
      <c r="E185" s="14">
        <v>469.1</v>
      </c>
      <c r="F185" s="15">
        <v>0</v>
      </c>
      <c r="G185" s="16">
        <v>7413</v>
      </c>
      <c r="H185" s="16">
        <v>0</v>
      </c>
      <c r="I185" s="16">
        <v>6553</v>
      </c>
      <c r="J185" s="15">
        <v>0</v>
      </c>
      <c r="K185" s="16">
        <v>0</v>
      </c>
      <c r="L185" s="16">
        <v>7413</v>
      </c>
      <c r="M185" s="16">
        <v>222</v>
      </c>
      <c r="N185" s="16">
        <v>7635</v>
      </c>
      <c r="O185" s="17">
        <v>605.09</v>
      </c>
      <c r="P185" s="17">
        <v>55.24</v>
      </c>
      <c r="Q185" s="14">
        <v>469.1</v>
      </c>
      <c r="R185" s="17">
        <v>524.34</v>
      </c>
      <c r="S185" s="17">
        <v>0.66</v>
      </c>
      <c r="T185" s="17">
        <v>525</v>
      </c>
      <c r="U185" s="15">
        <v>19.690000000000001</v>
      </c>
      <c r="V185" s="15">
        <v>1.956</v>
      </c>
      <c r="W185" s="15">
        <f>Data_AidAndLevy4[[#This Row],[L310]]*Data_AidAndLevy4[[#This Row],[L203]]</f>
        <v>14934.06</v>
      </c>
      <c r="X185" s="17">
        <v>0</v>
      </c>
      <c r="Y185" s="17">
        <f>Data_AidAndLevy4[[#This Row],[L311]]*Data_AidAndLevy4[[#This Row],[L203]]</f>
        <v>0</v>
      </c>
      <c r="Z185" s="15">
        <v>0</v>
      </c>
      <c r="AA185" s="15">
        <v>21.646000000000001</v>
      </c>
      <c r="AB185" s="17">
        <v>524.34</v>
      </c>
      <c r="AC185" s="15">
        <v>545.98599999999999</v>
      </c>
      <c r="AD185" s="17">
        <v>55.24</v>
      </c>
      <c r="AE185" s="15">
        <v>490.74599999999998</v>
      </c>
      <c r="AF185" s="16">
        <v>7635</v>
      </c>
      <c r="AG185" s="14">
        <v>469.1</v>
      </c>
      <c r="AH185" s="16">
        <v>3581579</v>
      </c>
      <c r="AI185" s="16">
        <v>3658316</v>
      </c>
      <c r="AJ185" s="17">
        <v>1.01</v>
      </c>
      <c r="AK185" s="16">
        <v>3694899</v>
      </c>
      <c r="AL185" s="16">
        <v>3581579</v>
      </c>
      <c r="AM185" s="16">
        <v>113320</v>
      </c>
      <c r="AN185" s="16">
        <v>7635</v>
      </c>
      <c r="AO185" s="15">
        <v>21.646000000000001</v>
      </c>
      <c r="AP185" s="16">
        <v>165267</v>
      </c>
      <c r="AQ185" s="16">
        <v>7635</v>
      </c>
      <c r="AR185" s="17">
        <v>55.24</v>
      </c>
      <c r="AS185" s="16">
        <v>421757</v>
      </c>
      <c r="AT185" s="17">
        <v>624.16</v>
      </c>
      <c r="AU185" s="14">
        <v>469.1</v>
      </c>
      <c r="AV185" s="16">
        <v>292793</v>
      </c>
      <c r="AW185" s="16">
        <v>298612</v>
      </c>
      <c r="AX185" s="16">
        <v>292793</v>
      </c>
      <c r="AY185" s="16">
        <v>5819</v>
      </c>
      <c r="AZ185" s="16">
        <v>292793</v>
      </c>
      <c r="BA185" s="16">
        <v>298612</v>
      </c>
      <c r="BB185" s="17">
        <v>62.1</v>
      </c>
      <c r="BC185" s="14">
        <v>469.1</v>
      </c>
      <c r="BD185" s="16">
        <v>29131</v>
      </c>
      <c r="BE185" s="16">
        <v>29580</v>
      </c>
      <c r="BF185" s="16">
        <v>29131</v>
      </c>
      <c r="BG185" s="16">
        <v>449</v>
      </c>
      <c r="BH185" s="16">
        <v>29131</v>
      </c>
      <c r="BI185" s="16">
        <v>29580</v>
      </c>
      <c r="BJ185" s="17">
        <v>79.89</v>
      </c>
      <c r="BK185" s="14">
        <v>469.1</v>
      </c>
      <c r="BL185" s="16">
        <v>37476</v>
      </c>
      <c r="BM185" s="16">
        <v>38266</v>
      </c>
      <c r="BN185" s="16">
        <v>37476</v>
      </c>
      <c r="BO185" s="16">
        <v>790</v>
      </c>
      <c r="BP185" s="16">
        <v>37476</v>
      </c>
      <c r="BQ185" s="16">
        <v>38266</v>
      </c>
      <c r="BR185" s="17">
        <v>368.53</v>
      </c>
      <c r="BS185" s="14">
        <v>469.1</v>
      </c>
      <c r="BT185" s="16">
        <v>172877</v>
      </c>
      <c r="BU185" s="16">
        <v>176574</v>
      </c>
      <c r="BV185" s="16">
        <v>172877</v>
      </c>
      <c r="BW185" s="16">
        <v>3697</v>
      </c>
      <c r="BX185" s="16">
        <v>172877</v>
      </c>
      <c r="BY185" s="16">
        <v>176574</v>
      </c>
      <c r="BZ185" s="17">
        <v>337.26</v>
      </c>
      <c r="CA185" s="17">
        <v>524.34</v>
      </c>
      <c r="CB185" s="16">
        <v>176839</v>
      </c>
      <c r="CC185" s="16">
        <v>181379</v>
      </c>
      <c r="CD185" s="16">
        <v>0</v>
      </c>
      <c r="CE185" s="16">
        <v>181379</v>
      </c>
      <c r="CF185" s="16">
        <v>176839</v>
      </c>
      <c r="CG185" s="16">
        <v>4540</v>
      </c>
      <c r="CH185" s="14">
        <v>469.1</v>
      </c>
      <c r="CI185" s="16">
        <v>7</v>
      </c>
      <c r="CJ185" s="14">
        <v>0</v>
      </c>
      <c r="CK185" s="16">
        <v>476</v>
      </c>
      <c r="CL185" s="17">
        <v>62.47</v>
      </c>
      <c r="CM185" s="16">
        <v>29736</v>
      </c>
      <c r="CN185" s="16">
        <v>476</v>
      </c>
      <c r="CO185" s="17">
        <v>69.650000000000006</v>
      </c>
      <c r="CP185" s="16">
        <v>33153</v>
      </c>
      <c r="CQ185" s="17">
        <v>0.66</v>
      </c>
      <c r="CR185" s="17">
        <v>337.26</v>
      </c>
      <c r="CS185" s="16">
        <v>223</v>
      </c>
      <c r="CT185" s="17">
        <v>41.7</v>
      </c>
      <c r="CU185" s="17">
        <v>524.34</v>
      </c>
      <c r="CV185" s="16">
        <v>21865</v>
      </c>
      <c r="CW185" s="16">
        <v>22538</v>
      </c>
      <c r="CX185" s="16">
        <v>21865</v>
      </c>
      <c r="CY185" s="16">
        <v>673</v>
      </c>
      <c r="CZ185" s="16">
        <v>21865</v>
      </c>
      <c r="DA185" s="16">
        <v>22538</v>
      </c>
      <c r="DB185" s="17">
        <v>4.8</v>
      </c>
      <c r="DC185" s="17">
        <v>524.34</v>
      </c>
      <c r="DD185" s="16">
        <v>2517</v>
      </c>
      <c r="DE185" s="16">
        <v>2592</v>
      </c>
      <c r="DF185" s="16">
        <v>2517</v>
      </c>
      <c r="DG185" s="16">
        <v>75</v>
      </c>
      <c r="DH185" s="16">
        <v>2517</v>
      </c>
      <c r="DI185" s="16">
        <v>2592</v>
      </c>
      <c r="DJ185" s="16">
        <v>3581579</v>
      </c>
      <c r="DK185" s="16">
        <v>113320</v>
      </c>
      <c r="DL185" s="16">
        <v>165267</v>
      </c>
      <c r="DM185" s="16">
        <v>421757</v>
      </c>
      <c r="DN185" s="16">
        <v>298612</v>
      </c>
      <c r="DO185" s="16">
        <v>29580</v>
      </c>
      <c r="DP185" s="16">
        <v>38266</v>
      </c>
      <c r="DQ185" s="16">
        <v>176574</v>
      </c>
      <c r="DR185" s="16">
        <v>176839</v>
      </c>
      <c r="DS185" s="16">
        <v>4540</v>
      </c>
      <c r="DT185" s="16">
        <v>29736</v>
      </c>
      <c r="DU185" s="16">
        <v>33153</v>
      </c>
      <c r="DV185" s="16">
        <v>223</v>
      </c>
      <c r="DW185" s="16">
        <v>22538</v>
      </c>
      <c r="DX185" s="16">
        <v>2592</v>
      </c>
      <c r="DY185" s="16">
        <v>32604</v>
      </c>
      <c r="DZ185" s="16">
        <v>170394</v>
      </c>
      <c r="EA185" s="16">
        <v>0</v>
      </c>
      <c r="EB185" s="16">
        <v>5232366</v>
      </c>
      <c r="EC185" s="16">
        <v>439780166</v>
      </c>
      <c r="ED185" s="18">
        <v>5.4</v>
      </c>
      <c r="EE185" s="16">
        <v>2374813</v>
      </c>
      <c r="EF185" s="16">
        <v>93655</v>
      </c>
      <c r="EG185" s="16">
        <v>95707</v>
      </c>
      <c r="EH185" s="16">
        <v>-2052</v>
      </c>
      <c r="EI185" s="16">
        <v>2374813</v>
      </c>
      <c r="EJ185" s="16">
        <v>2372761</v>
      </c>
      <c r="EK185" s="16">
        <v>85844276</v>
      </c>
      <c r="EL185" s="16">
        <v>81398158</v>
      </c>
      <c r="EM185" s="16">
        <v>4446118</v>
      </c>
      <c r="EN185" s="18">
        <v>5.4</v>
      </c>
      <c r="EO185" s="16">
        <v>24009</v>
      </c>
      <c r="EP185" s="16">
        <v>0</v>
      </c>
      <c r="EQ185" s="16">
        <v>0</v>
      </c>
      <c r="ER185" s="16">
        <v>0</v>
      </c>
      <c r="ES185" s="16">
        <v>24009</v>
      </c>
      <c r="ET185" s="16">
        <v>24009</v>
      </c>
      <c r="EU185" s="16">
        <v>2372761</v>
      </c>
      <c r="EV185" s="16">
        <v>2396770</v>
      </c>
      <c r="EW185" s="16">
        <v>6749</v>
      </c>
      <c r="EX185" s="15">
        <v>490.74599999999998</v>
      </c>
      <c r="EY185" s="16">
        <v>3312045</v>
      </c>
      <c r="EZ185" s="16">
        <v>6749</v>
      </c>
      <c r="FA185" s="17">
        <v>55.24</v>
      </c>
      <c r="FB185" s="16">
        <v>372815</v>
      </c>
      <c r="FC185" s="16">
        <v>264</v>
      </c>
      <c r="FD185" s="17">
        <v>525</v>
      </c>
      <c r="FE185" s="16">
        <v>138600</v>
      </c>
      <c r="FF185" s="16">
        <v>22538</v>
      </c>
      <c r="FG185" s="16">
        <v>2592</v>
      </c>
      <c r="FH185" s="16">
        <v>163730</v>
      </c>
      <c r="FI185" s="16">
        <v>3312045</v>
      </c>
      <c r="FJ185" s="16">
        <v>372815</v>
      </c>
      <c r="FK185" s="16">
        <v>0</v>
      </c>
      <c r="FL185" s="16">
        <v>298612</v>
      </c>
      <c r="FM185" s="16">
        <v>29580</v>
      </c>
      <c r="FN185" s="16">
        <v>38266</v>
      </c>
      <c r="FO185" s="16">
        <v>176574</v>
      </c>
      <c r="FP185" s="16">
        <v>4391622</v>
      </c>
      <c r="FQ185" s="16">
        <v>2396770</v>
      </c>
      <c r="FR185" s="16">
        <v>1994852</v>
      </c>
      <c r="FS185" s="15">
        <v>545.98599999999999</v>
      </c>
      <c r="FT185" s="16">
        <v>300</v>
      </c>
      <c r="FU185" s="16">
        <v>163796</v>
      </c>
      <c r="FV185" s="16">
        <v>1994852</v>
      </c>
      <c r="FW185" s="16">
        <v>0</v>
      </c>
      <c r="FX185" s="14">
        <v>16.5</v>
      </c>
      <c r="FY185" s="16">
        <v>7635</v>
      </c>
      <c r="FZ185" s="16">
        <v>125978</v>
      </c>
      <c r="GA185" s="14">
        <v>0</v>
      </c>
      <c r="GB185" s="16">
        <v>7413</v>
      </c>
      <c r="GC185" s="16">
        <v>0</v>
      </c>
      <c r="GD185" s="16">
        <v>125978</v>
      </c>
      <c r="GE185" s="16">
        <v>125978</v>
      </c>
      <c r="GF185" s="16">
        <v>5232366</v>
      </c>
      <c r="GG185" s="16">
        <v>4391622</v>
      </c>
      <c r="GH185" s="16">
        <v>0</v>
      </c>
      <c r="GI185" s="16">
        <v>840744</v>
      </c>
      <c r="GJ185" s="16">
        <v>439780166</v>
      </c>
      <c r="GK185" s="16">
        <v>404605382</v>
      </c>
      <c r="GL185" s="16">
        <v>35174784</v>
      </c>
      <c r="GM185" s="16">
        <v>404605382</v>
      </c>
      <c r="GN185" s="18">
        <v>8.6900000000000005E-2</v>
      </c>
      <c r="GO185" s="16">
        <v>2276</v>
      </c>
      <c r="GP185" s="16">
        <v>198</v>
      </c>
      <c r="GQ185" s="16">
        <v>2276</v>
      </c>
      <c r="GR185" s="16">
        <v>198</v>
      </c>
      <c r="GS185" s="16">
        <v>2078</v>
      </c>
      <c r="GT185" s="16">
        <v>886</v>
      </c>
      <c r="GU185" s="16">
        <v>685</v>
      </c>
      <c r="GV185" s="16">
        <v>201</v>
      </c>
      <c r="GW185" s="15">
        <v>545.98599999999999</v>
      </c>
      <c r="GX185" s="16">
        <v>109743</v>
      </c>
      <c r="GY185" s="15">
        <v>545.98599999999999</v>
      </c>
      <c r="GZ185" s="16">
        <v>10</v>
      </c>
      <c r="HA185" s="16">
        <v>5460</v>
      </c>
      <c r="HB185" s="15">
        <v>545.98599999999999</v>
      </c>
      <c r="HC185" s="16">
        <v>7635</v>
      </c>
      <c r="HD185" s="15">
        <v>0.11600000000000001</v>
      </c>
      <c r="HE185" s="16">
        <v>483744</v>
      </c>
      <c r="HF185" s="16">
        <v>109743</v>
      </c>
      <c r="HG185" s="16">
        <v>5460</v>
      </c>
      <c r="HH185" s="16">
        <v>368541</v>
      </c>
      <c r="HI185" s="16">
        <v>439780166</v>
      </c>
      <c r="HJ185" s="18">
        <v>0.83801000000000003</v>
      </c>
      <c r="HK185" s="18">
        <v>1.9617800000000001</v>
      </c>
      <c r="HL185" s="18">
        <v>0</v>
      </c>
      <c r="HM185" s="16">
        <v>439780166</v>
      </c>
      <c r="HN185" s="16">
        <v>0</v>
      </c>
      <c r="HO185" s="16">
        <v>7635</v>
      </c>
      <c r="HP185" s="17">
        <v>0</v>
      </c>
      <c r="HQ185" s="16">
        <v>0</v>
      </c>
      <c r="HR185" s="15">
        <v>545.98599999999999</v>
      </c>
      <c r="HS185" s="16">
        <v>0</v>
      </c>
      <c r="HT185" s="16">
        <v>840744</v>
      </c>
      <c r="HU185" s="16">
        <v>2078</v>
      </c>
      <c r="HV185" s="16">
        <v>22445</v>
      </c>
      <c r="HW185" s="16">
        <v>0</v>
      </c>
      <c r="HX185" s="16">
        <v>32604</v>
      </c>
      <c r="HY185" s="16">
        <v>109743</v>
      </c>
      <c r="HZ185" s="16">
        <v>5460</v>
      </c>
      <c r="IA185" s="16">
        <v>0</v>
      </c>
      <c r="IB185" s="16">
        <v>0</v>
      </c>
      <c r="IC185" s="16">
        <v>733622</v>
      </c>
      <c r="ID185" s="16">
        <v>1994852</v>
      </c>
      <c r="IE185" s="16">
        <v>0</v>
      </c>
      <c r="IF185" s="16">
        <v>2078</v>
      </c>
      <c r="IG185" s="16">
        <v>22445</v>
      </c>
      <c r="IH185" s="16">
        <v>0</v>
      </c>
      <c r="II185" s="16">
        <v>32604</v>
      </c>
      <c r="IJ185" s="16">
        <v>109743</v>
      </c>
      <c r="IK185" s="16">
        <v>5460</v>
      </c>
      <c r="IL185" s="16">
        <v>0</v>
      </c>
      <c r="IM185" s="16">
        <v>0</v>
      </c>
      <c r="IN185" s="16">
        <v>0</v>
      </c>
      <c r="IO185" s="16">
        <v>125978</v>
      </c>
      <c r="IP185" s="16">
        <v>2227952</v>
      </c>
      <c r="IQ185" s="16">
        <v>3581579</v>
      </c>
      <c r="IR185" s="16">
        <v>113320</v>
      </c>
      <c r="IS185" s="16">
        <v>3694899</v>
      </c>
      <c r="IT185" s="19">
        <v>0.1</v>
      </c>
      <c r="IU185" s="16">
        <v>369490</v>
      </c>
      <c r="IV185" s="16">
        <v>439780166</v>
      </c>
      <c r="IW185" s="14">
        <v>469.1</v>
      </c>
      <c r="IX185" s="16">
        <v>937498</v>
      </c>
      <c r="IY185" s="16">
        <v>416026</v>
      </c>
      <c r="IZ185" s="16">
        <v>937498</v>
      </c>
      <c r="JA185" s="17">
        <v>0.25</v>
      </c>
      <c r="JB185" s="19">
        <v>0.1109</v>
      </c>
      <c r="JC185" s="16">
        <v>369490</v>
      </c>
      <c r="JD185" s="16">
        <v>40976</v>
      </c>
      <c r="JE185" s="17">
        <v>0.08</v>
      </c>
      <c r="JF185" s="16">
        <v>3933872</v>
      </c>
      <c r="JG185" s="16">
        <v>314710</v>
      </c>
      <c r="JH185" s="16">
        <v>369490</v>
      </c>
      <c r="JI185" s="16">
        <v>40976</v>
      </c>
      <c r="JJ185" s="16">
        <v>314710</v>
      </c>
      <c r="JK185" s="16">
        <v>13804</v>
      </c>
      <c r="JL185" s="16">
        <v>40976</v>
      </c>
      <c r="JM185" s="18">
        <v>0</v>
      </c>
      <c r="JN185" s="16">
        <v>0</v>
      </c>
      <c r="JO185" s="16">
        <v>314710</v>
      </c>
      <c r="JP185" s="16">
        <v>13804</v>
      </c>
      <c r="JQ185" s="16">
        <v>328514</v>
      </c>
      <c r="JR185" s="16">
        <v>3694899</v>
      </c>
      <c r="JS185" s="19">
        <v>0</v>
      </c>
      <c r="JT185" s="16">
        <v>0</v>
      </c>
      <c r="JU185" s="17">
        <v>0</v>
      </c>
      <c r="JV185" s="16">
        <v>3933872</v>
      </c>
      <c r="JW185" s="16">
        <v>0</v>
      </c>
      <c r="JX185" s="16">
        <v>0</v>
      </c>
      <c r="JY185" s="16">
        <v>0</v>
      </c>
      <c r="JZ185" s="16">
        <v>0</v>
      </c>
      <c r="KA185" s="16">
        <v>27803</v>
      </c>
      <c r="KB185" s="16">
        <v>28412</v>
      </c>
      <c r="KC185" s="16">
        <v>-609</v>
      </c>
      <c r="KD185" s="16">
        <v>733622</v>
      </c>
      <c r="KE185" s="16">
        <v>-609</v>
      </c>
      <c r="KF185" s="16">
        <v>734231</v>
      </c>
      <c r="KG185" s="16">
        <v>-2052</v>
      </c>
      <c r="KH185" s="16">
        <v>-609</v>
      </c>
      <c r="KI185" s="16">
        <v>-2661</v>
      </c>
      <c r="KJ185" s="16">
        <v>2374813</v>
      </c>
      <c r="KK185" s="16">
        <v>734231</v>
      </c>
      <c r="KL185" s="18">
        <v>3109044</v>
      </c>
      <c r="KM185" s="16">
        <v>13804</v>
      </c>
      <c r="KN185" s="16">
        <v>0</v>
      </c>
      <c r="KO185" s="16">
        <v>0</v>
      </c>
      <c r="KP185" s="16">
        <v>0</v>
      </c>
      <c r="KQ185" s="16">
        <v>3122848</v>
      </c>
      <c r="KR185" s="16">
        <v>0</v>
      </c>
      <c r="KS185" s="16">
        <v>0</v>
      </c>
      <c r="KT185" s="16">
        <v>0</v>
      </c>
      <c r="KU185" s="16">
        <v>3122848</v>
      </c>
      <c r="KV185" s="16">
        <v>13804</v>
      </c>
      <c r="KW185" s="16">
        <v>3109044</v>
      </c>
      <c r="KX185" s="16">
        <v>439780166</v>
      </c>
      <c r="KY185" s="16">
        <v>7.0695399999999999</v>
      </c>
      <c r="KZ185" s="16">
        <v>13804</v>
      </c>
      <c r="LA185" s="16">
        <v>449292525</v>
      </c>
      <c r="LB185" s="16">
        <v>3.0720000000000001E-2</v>
      </c>
      <c r="LC185" s="16">
        <v>7.0695399999999999</v>
      </c>
      <c r="LD185" s="16">
        <v>7.1002599999999996</v>
      </c>
      <c r="LE185" s="16">
        <v>176839</v>
      </c>
      <c r="LF185" s="16">
        <v>4540</v>
      </c>
      <c r="LG185" s="16">
        <v>29736</v>
      </c>
      <c r="LH185" s="16">
        <v>33153</v>
      </c>
      <c r="LI185" s="16">
        <v>223</v>
      </c>
      <c r="LJ185" s="16">
        <v>22538</v>
      </c>
      <c r="LK185" s="16">
        <v>2592</v>
      </c>
      <c r="LL185" s="16">
        <v>32604</v>
      </c>
      <c r="LM185" s="16">
        <v>237017</v>
      </c>
      <c r="LN185" s="16">
        <v>2227952</v>
      </c>
      <c r="LO185" s="18">
        <v>237017</v>
      </c>
      <c r="LP185" s="16">
        <v>1990935</v>
      </c>
      <c r="LQ185" s="16">
        <v>5232366</v>
      </c>
      <c r="LR185" s="18">
        <v>0</v>
      </c>
      <c r="LS185" s="18">
        <v>0</v>
      </c>
      <c r="LT185" s="18">
        <v>328514</v>
      </c>
      <c r="LU185" s="16">
        <v>0</v>
      </c>
      <c r="LV185" s="16">
        <v>125978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3122848</v>
      </c>
      <c r="MC185" s="16">
        <v>125978</v>
      </c>
      <c r="MD185" s="16">
        <v>0</v>
      </c>
      <c r="ME185" s="16">
        <v>314710</v>
      </c>
      <c r="MF185" s="16">
        <v>0</v>
      </c>
      <c r="MG185" s="16">
        <v>24009</v>
      </c>
      <c r="MH185" s="16">
        <v>-2661</v>
      </c>
      <c r="MI185" s="16">
        <v>0</v>
      </c>
      <c r="MJ185" s="16">
        <v>3584884</v>
      </c>
      <c r="MK185" s="16">
        <v>449292525</v>
      </c>
      <c r="ML185" s="16">
        <v>1.34</v>
      </c>
      <c r="MM185" s="16">
        <v>602052</v>
      </c>
      <c r="MN185" s="16">
        <v>0</v>
      </c>
      <c r="MO185" s="16">
        <v>3933872</v>
      </c>
      <c r="MP185" s="16">
        <v>0</v>
      </c>
      <c r="MQ185" s="16">
        <v>602052</v>
      </c>
      <c r="MR185" s="16">
        <v>0</v>
      </c>
      <c r="MS185" s="16">
        <v>602052</v>
      </c>
      <c r="MT185" s="17">
        <v>0.08</v>
      </c>
      <c r="MU185" s="17">
        <v>0</v>
      </c>
      <c r="MV185" s="17">
        <v>0</v>
      </c>
      <c r="MW185" s="17">
        <v>0</v>
      </c>
      <c r="MX185" s="17">
        <v>0</v>
      </c>
      <c r="MY185" s="17">
        <v>0.08</v>
      </c>
      <c r="MZ185" s="16">
        <v>314710</v>
      </c>
      <c r="NA185" s="16">
        <v>0</v>
      </c>
      <c r="NB185" s="18">
        <v>0</v>
      </c>
      <c r="NC185" s="16">
        <v>0</v>
      </c>
      <c r="ND185" s="17">
        <v>314710</v>
      </c>
      <c r="NE185" s="16">
        <v>450000</v>
      </c>
      <c r="NF185" s="16">
        <v>0</v>
      </c>
      <c r="NG185" s="16">
        <v>148267</v>
      </c>
      <c r="NH185" s="16">
        <v>0</v>
      </c>
      <c r="NI185" s="16">
        <v>0</v>
      </c>
      <c r="NJ185" s="17">
        <v>0</v>
      </c>
      <c r="NK185" s="17">
        <v>1212900</v>
      </c>
    </row>
    <row r="186" spans="1:375" x14ac:dyDescent="0.55000000000000004">
      <c r="A186" s="13" t="s">
        <v>1191</v>
      </c>
      <c r="B186" s="13" t="s">
        <v>1198</v>
      </c>
      <c r="C186" s="13" t="s">
        <v>360</v>
      </c>
      <c r="D186" s="13" t="s">
        <v>361</v>
      </c>
      <c r="E186" s="14">
        <v>969.2</v>
      </c>
      <c r="F186" s="15">
        <v>4</v>
      </c>
      <c r="G186" s="16">
        <v>7413</v>
      </c>
      <c r="H186" s="16">
        <v>29652</v>
      </c>
      <c r="I186" s="16">
        <v>6553</v>
      </c>
      <c r="J186" s="15">
        <v>4</v>
      </c>
      <c r="K186" s="16">
        <v>26212</v>
      </c>
      <c r="L186" s="16">
        <v>7413</v>
      </c>
      <c r="M186" s="16">
        <v>222</v>
      </c>
      <c r="N186" s="16">
        <v>7635</v>
      </c>
      <c r="O186" s="17">
        <v>641.76</v>
      </c>
      <c r="P186" s="17">
        <v>123.18</v>
      </c>
      <c r="Q186" s="14">
        <v>969.2</v>
      </c>
      <c r="R186" s="17">
        <v>1092.3800000000001</v>
      </c>
      <c r="S186" s="17">
        <v>1.26</v>
      </c>
      <c r="T186" s="17">
        <v>1093.6400000000001</v>
      </c>
      <c r="U186" s="15">
        <v>22.07</v>
      </c>
      <c r="V186" s="15">
        <v>4.2969999999999997</v>
      </c>
      <c r="W186" s="15">
        <f>Data_AidAndLevy4[[#This Row],[L310]]*Data_AidAndLevy4[[#This Row],[L203]]</f>
        <v>32807.595000000001</v>
      </c>
      <c r="X186" s="17">
        <v>1.57</v>
      </c>
      <c r="Y186" s="17">
        <f>Data_AidAndLevy4[[#This Row],[L311]]*Data_AidAndLevy4[[#This Row],[L203]]</f>
        <v>11986.95</v>
      </c>
      <c r="Z186" s="15">
        <v>0</v>
      </c>
      <c r="AA186" s="15">
        <v>27.937000000000001</v>
      </c>
      <c r="AB186" s="17">
        <v>1092.3800000000001</v>
      </c>
      <c r="AC186" s="15">
        <v>1120.317</v>
      </c>
      <c r="AD186" s="17">
        <v>123.18</v>
      </c>
      <c r="AE186" s="15">
        <v>997.13699999999994</v>
      </c>
      <c r="AF186" s="16">
        <v>7635</v>
      </c>
      <c r="AG186" s="14">
        <v>969.2</v>
      </c>
      <c r="AH186" s="16">
        <v>7399842</v>
      </c>
      <c r="AI186" s="16">
        <v>7098689</v>
      </c>
      <c r="AJ186" s="17">
        <v>1.01</v>
      </c>
      <c r="AK186" s="16">
        <v>7169676</v>
      </c>
      <c r="AL186" s="16">
        <v>7399842</v>
      </c>
      <c r="AM186" s="16">
        <v>0</v>
      </c>
      <c r="AN186" s="16">
        <v>7635</v>
      </c>
      <c r="AO186" s="15">
        <v>27.937000000000001</v>
      </c>
      <c r="AP186" s="16">
        <v>213299</v>
      </c>
      <c r="AQ186" s="16">
        <v>7635</v>
      </c>
      <c r="AR186" s="17">
        <v>123.18</v>
      </c>
      <c r="AS186" s="16">
        <v>940479</v>
      </c>
      <c r="AT186" s="17">
        <v>660.83</v>
      </c>
      <c r="AU186" s="14">
        <v>969.2</v>
      </c>
      <c r="AV186" s="16">
        <v>640476</v>
      </c>
      <c r="AW186" s="16">
        <v>614549</v>
      </c>
      <c r="AX186" s="16">
        <v>640476</v>
      </c>
      <c r="AY186" s="16">
        <v>0</v>
      </c>
      <c r="AZ186" s="16">
        <v>640476</v>
      </c>
      <c r="BA186" s="16">
        <v>640476</v>
      </c>
      <c r="BB186" s="17">
        <v>65.66</v>
      </c>
      <c r="BC186" s="14">
        <v>969.2</v>
      </c>
      <c r="BD186" s="16">
        <v>63638</v>
      </c>
      <c r="BE186" s="16">
        <v>60808</v>
      </c>
      <c r="BF186" s="16">
        <v>63638</v>
      </c>
      <c r="BG186" s="16">
        <v>0</v>
      </c>
      <c r="BH186" s="16">
        <v>63638</v>
      </c>
      <c r="BI186" s="16">
        <v>63638</v>
      </c>
      <c r="BJ186" s="17">
        <v>71.09</v>
      </c>
      <c r="BK186" s="14">
        <v>969.2</v>
      </c>
      <c r="BL186" s="16">
        <v>68900</v>
      </c>
      <c r="BM186" s="16">
        <v>65825</v>
      </c>
      <c r="BN186" s="16">
        <v>68900</v>
      </c>
      <c r="BO186" s="16">
        <v>0</v>
      </c>
      <c r="BP186" s="16">
        <v>68900</v>
      </c>
      <c r="BQ186" s="16">
        <v>68900</v>
      </c>
      <c r="BR186" s="17">
        <v>368.53</v>
      </c>
      <c r="BS186" s="14">
        <v>969.2</v>
      </c>
      <c r="BT186" s="16">
        <v>357179</v>
      </c>
      <c r="BU186" s="16">
        <v>342629</v>
      </c>
      <c r="BV186" s="16">
        <v>357179</v>
      </c>
      <c r="BW186" s="16">
        <v>0</v>
      </c>
      <c r="BX186" s="16">
        <v>357179</v>
      </c>
      <c r="BY186" s="16">
        <v>357179</v>
      </c>
      <c r="BZ186" s="17">
        <v>332.98</v>
      </c>
      <c r="CA186" s="17">
        <v>1092.3800000000001</v>
      </c>
      <c r="CB186" s="16">
        <v>363741</v>
      </c>
      <c r="CC186" s="16">
        <v>347757</v>
      </c>
      <c r="CD186" s="16">
        <v>0</v>
      </c>
      <c r="CE186" s="16">
        <v>347757</v>
      </c>
      <c r="CF186" s="16">
        <v>363741</v>
      </c>
      <c r="CG186" s="16">
        <v>0</v>
      </c>
      <c r="CH186" s="14">
        <v>969.2</v>
      </c>
      <c r="CI186" s="16">
        <v>75</v>
      </c>
      <c r="CJ186" s="14">
        <v>2.1</v>
      </c>
      <c r="CK186" s="16">
        <v>1042</v>
      </c>
      <c r="CL186" s="17">
        <v>62.16</v>
      </c>
      <c r="CM186" s="16">
        <v>64771</v>
      </c>
      <c r="CN186" s="16">
        <v>1042</v>
      </c>
      <c r="CO186" s="17">
        <v>68.33</v>
      </c>
      <c r="CP186" s="16">
        <v>71200</v>
      </c>
      <c r="CQ186" s="17">
        <v>1.26</v>
      </c>
      <c r="CR186" s="17">
        <v>332.98</v>
      </c>
      <c r="CS186" s="16">
        <v>420</v>
      </c>
      <c r="CT186" s="17">
        <v>31.52</v>
      </c>
      <c r="CU186" s="17">
        <v>1092.3800000000001</v>
      </c>
      <c r="CV186" s="16">
        <v>34432</v>
      </c>
      <c r="CW186" s="16">
        <v>32833</v>
      </c>
      <c r="CX186" s="16">
        <v>34432</v>
      </c>
      <c r="CY186" s="16">
        <v>0</v>
      </c>
      <c r="CZ186" s="16">
        <v>34432</v>
      </c>
      <c r="DA186" s="16">
        <v>34432</v>
      </c>
      <c r="DB186" s="17">
        <v>3.67</v>
      </c>
      <c r="DC186" s="17">
        <v>1092.3800000000001</v>
      </c>
      <c r="DD186" s="16">
        <v>4009</v>
      </c>
      <c r="DE186" s="16">
        <v>3819</v>
      </c>
      <c r="DF186" s="16">
        <v>4009</v>
      </c>
      <c r="DG186" s="16">
        <v>0</v>
      </c>
      <c r="DH186" s="16">
        <v>4009</v>
      </c>
      <c r="DI186" s="16">
        <v>4009</v>
      </c>
      <c r="DJ186" s="16">
        <v>7399842</v>
      </c>
      <c r="DK186" s="16">
        <v>0</v>
      </c>
      <c r="DL186" s="16">
        <v>213299</v>
      </c>
      <c r="DM186" s="16">
        <v>940479</v>
      </c>
      <c r="DN186" s="16">
        <v>640476</v>
      </c>
      <c r="DO186" s="16">
        <v>63638</v>
      </c>
      <c r="DP186" s="16">
        <v>68900</v>
      </c>
      <c r="DQ186" s="16">
        <v>357179</v>
      </c>
      <c r="DR186" s="16">
        <v>363741</v>
      </c>
      <c r="DS186" s="16">
        <v>0</v>
      </c>
      <c r="DT186" s="16">
        <v>64771</v>
      </c>
      <c r="DU186" s="16">
        <v>71200</v>
      </c>
      <c r="DV186" s="16">
        <v>420</v>
      </c>
      <c r="DW186" s="16">
        <v>34432</v>
      </c>
      <c r="DX186" s="16">
        <v>4009</v>
      </c>
      <c r="DY186" s="16">
        <v>63278</v>
      </c>
      <c r="DZ186" s="16">
        <v>359234</v>
      </c>
      <c r="EA186" s="16">
        <v>29652</v>
      </c>
      <c r="EB186" s="16">
        <v>10547994</v>
      </c>
      <c r="EC186" s="16">
        <v>410843742</v>
      </c>
      <c r="ED186" s="18">
        <v>5.4</v>
      </c>
      <c r="EE186" s="16">
        <v>2218556</v>
      </c>
      <c r="EF186" s="16">
        <v>37996</v>
      </c>
      <c r="EG186" s="16">
        <v>37961</v>
      </c>
      <c r="EH186" s="16">
        <v>35</v>
      </c>
      <c r="EI186" s="16">
        <v>2218556</v>
      </c>
      <c r="EJ186" s="16">
        <v>2218591</v>
      </c>
      <c r="EK186" s="16">
        <v>63178855</v>
      </c>
      <c r="EL186" s="16">
        <v>52741645</v>
      </c>
      <c r="EM186" s="16">
        <v>10437210</v>
      </c>
      <c r="EN186" s="18">
        <v>5.4</v>
      </c>
      <c r="EO186" s="16">
        <v>56361</v>
      </c>
      <c r="EP186" s="16">
        <v>0</v>
      </c>
      <c r="EQ186" s="16">
        <v>0</v>
      </c>
      <c r="ER186" s="16">
        <v>0</v>
      </c>
      <c r="ES186" s="16">
        <v>56361</v>
      </c>
      <c r="ET186" s="16">
        <v>56361</v>
      </c>
      <c r="EU186" s="16">
        <v>2218591</v>
      </c>
      <c r="EV186" s="16">
        <v>2274952</v>
      </c>
      <c r="EW186" s="16">
        <v>6749</v>
      </c>
      <c r="EX186" s="15">
        <v>997.13699999999994</v>
      </c>
      <c r="EY186" s="16">
        <v>6729678</v>
      </c>
      <c r="EZ186" s="16">
        <v>6749</v>
      </c>
      <c r="FA186" s="17">
        <v>123.18</v>
      </c>
      <c r="FB186" s="16">
        <v>831342</v>
      </c>
      <c r="FC186" s="16">
        <v>264</v>
      </c>
      <c r="FD186" s="17">
        <v>1093.6400000000001</v>
      </c>
      <c r="FE186" s="16">
        <v>288721</v>
      </c>
      <c r="FF186" s="16">
        <v>34432</v>
      </c>
      <c r="FG186" s="16">
        <v>4009</v>
      </c>
      <c r="FH186" s="16">
        <v>327162</v>
      </c>
      <c r="FI186" s="16">
        <v>6729678</v>
      </c>
      <c r="FJ186" s="16">
        <v>831342</v>
      </c>
      <c r="FK186" s="16">
        <v>26212</v>
      </c>
      <c r="FL186" s="16">
        <v>640476</v>
      </c>
      <c r="FM186" s="16">
        <v>63638</v>
      </c>
      <c r="FN186" s="16">
        <v>68900</v>
      </c>
      <c r="FO186" s="16">
        <v>357179</v>
      </c>
      <c r="FP186" s="16">
        <v>9044587</v>
      </c>
      <c r="FQ186" s="16">
        <v>2274952</v>
      </c>
      <c r="FR186" s="16">
        <v>6769635</v>
      </c>
      <c r="FS186" s="15">
        <v>1120.317</v>
      </c>
      <c r="FT186" s="16">
        <v>300</v>
      </c>
      <c r="FU186" s="16">
        <v>336095</v>
      </c>
      <c r="FV186" s="16">
        <v>6769635</v>
      </c>
      <c r="FW186" s="16">
        <v>0</v>
      </c>
      <c r="FX186" s="14">
        <v>29.5</v>
      </c>
      <c r="FY186" s="16">
        <v>7635</v>
      </c>
      <c r="FZ186" s="16">
        <v>225233</v>
      </c>
      <c r="GA186" s="14">
        <v>0</v>
      </c>
      <c r="GB186" s="16">
        <v>7413</v>
      </c>
      <c r="GC186" s="16">
        <v>0</v>
      </c>
      <c r="GD186" s="16">
        <v>225233</v>
      </c>
      <c r="GE186" s="16">
        <v>225233</v>
      </c>
      <c r="GF186" s="16">
        <v>10547994</v>
      </c>
      <c r="GG186" s="16">
        <v>9044587</v>
      </c>
      <c r="GH186" s="16">
        <v>0</v>
      </c>
      <c r="GI186" s="16">
        <v>1503407</v>
      </c>
      <c r="GJ186" s="16">
        <v>410843742</v>
      </c>
      <c r="GK186" s="16">
        <v>416230672</v>
      </c>
      <c r="GL186" s="16">
        <v>0</v>
      </c>
      <c r="GM186" s="16">
        <v>416230672</v>
      </c>
      <c r="GN186" s="18">
        <v>0</v>
      </c>
      <c r="GO186" s="16">
        <v>15392</v>
      </c>
      <c r="GP186" s="16">
        <v>0</v>
      </c>
      <c r="GQ186" s="16">
        <v>15392</v>
      </c>
      <c r="GR186" s="16">
        <v>0</v>
      </c>
      <c r="GS186" s="16">
        <v>15392</v>
      </c>
      <c r="GT186" s="16">
        <v>886</v>
      </c>
      <c r="GU186" s="16">
        <v>685</v>
      </c>
      <c r="GV186" s="16">
        <v>201</v>
      </c>
      <c r="GW186" s="15">
        <v>1120.317</v>
      </c>
      <c r="GX186" s="16">
        <v>225184</v>
      </c>
      <c r="GY186" s="15">
        <v>1120.317</v>
      </c>
      <c r="GZ186" s="16">
        <v>10</v>
      </c>
      <c r="HA186" s="16">
        <v>11203</v>
      </c>
      <c r="HB186" s="15">
        <v>1120.317</v>
      </c>
      <c r="HC186" s="16">
        <v>7635</v>
      </c>
      <c r="HD186" s="15">
        <v>0.11600000000000001</v>
      </c>
      <c r="HE186" s="16">
        <v>992601</v>
      </c>
      <c r="HF186" s="16">
        <v>225184</v>
      </c>
      <c r="HG186" s="16">
        <v>11203</v>
      </c>
      <c r="HH186" s="16">
        <v>756214</v>
      </c>
      <c r="HI186" s="16">
        <v>410843742</v>
      </c>
      <c r="HJ186" s="18">
        <v>1.8406400000000001</v>
      </c>
      <c r="HK186" s="18">
        <v>1.9617800000000001</v>
      </c>
      <c r="HL186" s="18">
        <v>0</v>
      </c>
      <c r="HM186" s="16">
        <v>410843742</v>
      </c>
      <c r="HN186" s="16">
        <v>0</v>
      </c>
      <c r="HO186" s="16">
        <v>7635</v>
      </c>
      <c r="HP186" s="17">
        <v>0</v>
      </c>
      <c r="HQ186" s="16">
        <v>0</v>
      </c>
      <c r="HR186" s="15">
        <v>1120.317</v>
      </c>
      <c r="HS186" s="16">
        <v>0</v>
      </c>
      <c r="HT186" s="16">
        <v>1503407</v>
      </c>
      <c r="HU186" s="16">
        <v>15392</v>
      </c>
      <c r="HV186" s="16">
        <v>0</v>
      </c>
      <c r="HW186" s="16">
        <v>0</v>
      </c>
      <c r="HX186" s="16">
        <v>63278</v>
      </c>
      <c r="HY186" s="16">
        <v>225184</v>
      </c>
      <c r="HZ186" s="16">
        <v>11203</v>
      </c>
      <c r="IA186" s="16">
        <v>0</v>
      </c>
      <c r="IB186" s="16">
        <v>0</v>
      </c>
      <c r="IC186" s="16">
        <v>1314906</v>
      </c>
      <c r="ID186" s="16">
        <v>6769635</v>
      </c>
      <c r="IE186" s="16">
        <v>0</v>
      </c>
      <c r="IF186" s="16">
        <v>15392</v>
      </c>
      <c r="IG186" s="16">
        <v>0</v>
      </c>
      <c r="IH186" s="16">
        <v>0</v>
      </c>
      <c r="II186" s="16">
        <v>63278</v>
      </c>
      <c r="IJ186" s="16">
        <v>225184</v>
      </c>
      <c r="IK186" s="16">
        <v>11203</v>
      </c>
      <c r="IL186" s="16">
        <v>0</v>
      </c>
      <c r="IM186" s="16">
        <v>0</v>
      </c>
      <c r="IN186" s="16">
        <v>0</v>
      </c>
      <c r="IO186" s="16">
        <v>225233</v>
      </c>
      <c r="IP186" s="16">
        <v>7183369</v>
      </c>
      <c r="IQ186" s="16">
        <v>7399842</v>
      </c>
      <c r="IR186" s="16">
        <v>0</v>
      </c>
      <c r="IS186" s="16">
        <v>7399842</v>
      </c>
      <c r="IT186" s="19">
        <v>0.1</v>
      </c>
      <c r="IU186" s="16">
        <v>739984</v>
      </c>
      <c r="IV186" s="16">
        <v>410843742</v>
      </c>
      <c r="IW186" s="14">
        <v>969.2</v>
      </c>
      <c r="IX186" s="16">
        <v>423900</v>
      </c>
      <c r="IY186" s="16">
        <v>416026</v>
      </c>
      <c r="IZ186" s="16">
        <v>423900</v>
      </c>
      <c r="JA186" s="17">
        <v>0.25</v>
      </c>
      <c r="JB186" s="19">
        <v>0.24540000000000001</v>
      </c>
      <c r="JC186" s="16">
        <v>739984</v>
      </c>
      <c r="JD186" s="16">
        <v>181592</v>
      </c>
      <c r="JE186" s="17">
        <v>0.03</v>
      </c>
      <c r="JF186" s="16">
        <v>7806707</v>
      </c>
      <c r="JG186" s="16">
        <v>234201</v>
      </c>
      <c r="JH186" s="16">
        <v>739984</v>
      </c>
      <c r="JI186" s="16">
        <v>181592</v>
      </c>
      <c r="JJ186" s="16">
        <v>234201</v>
      </c>
      <c r="JK186" s="16">
        <v>324191</v>
      </c>
      <c r="JL186" s="16">
        <v>181592</v>
      </c>
      <c r="JM186" s="18">
        <v>0</v>
      </c>
      <c r="JN186" s="16">
        <v>0</v>
      </c>
      <c r="JO186" s="16">
        <v>234201</v>
      </c>
      <c r="JP186" s="16">
        <v>324191</v>
      </c>
      <c r="JQ186" s="16">
        <v>558392</v>
      </c>
      <c r="JR186" s="16">
        <v>7399842</v>
      </c>
      <c r="JS186" s="19">
        <v>0</v>
      </c>
      <c r="JT186" s="16">
        <v>0</v>
      </c>
      <c r="JU186" s="17">
        <v>0</v>
      </c>
      <c r="JV186" s="16">
        <v>7806707</v>
      </c>
      <c r="JW186" s="16">
        <v>0</v>
      </c>
      <c r="JX186" s="16">
        <v>0</v>
      </c>
      <c r="JY186" s="16">
        <v>0</v>
      </c>
      <c r="JZ186" s="16">
        <v>0</v>
      </c>
      <c r="KA186" s="16">
        <v>21761</v>
      </c>
      <c r="KB186" s="16">
        <v>21741</v>
      </c>
      <c r="KC186" s="16">
        <v>20</v>
      </c>
      <c r="KD186" s="16">
        <v>1314906</v>
      </c>
      <c r="KE186" s="16">
        <v>20</v>
      </c>
      <c r="KF186" s="16">
        <v>1314886</v>
      </c>
      <c r="KG186" s="16">
        <v>35</v>
      </c>
      <c r="KH186" s="16">
        <v>20</v>
      </c>
      <c r="KI186" s="16">
        <v>55</v>
      </c>
      <c r="KJ186" s="16">
        <v>2218556</v>
      </c>
      <c r="KK186" s="16">
        <v>1314886</v>
      </c>
      <c r="KL186" s="18">
        <v>3533442</v>
      </c>
      <c r="KM186" s="16">
        <v>324191</v>
      </c>
      <c r="KN186" s="16">
        <v>0</v>
      </c>
      <c r="KO186" s="16">
        <v>0</v>
      </c>
      <c r="KP186" s="16">
        <v>0</v>
      </c>
      <c r="KQ186" s="16">
        <v>3857633</v>
      </c>
      <c r="KR186" s="16">
        <v>484438</v>
      </c>
      <c r="KS186" s="16">
        <v>100000</v>
      </c>
      <c r="KT186" s="16">
        <v>0</v>
      </c>
      <c r="KU186" s="16">
        <v>4442071</v>
      </c>
      <c r="KV186" s="16">
        <v>324191</v>
      </c>
      <c r="KW186" s="16">
        <v>4117880</v>
      </c>
      <c r="KX186" s="16">
        <v>410843742</v>
      </c>
      <c r="KY186" s="16">
        <v>10.02298</v>
      </c>
      <c r="KZ186" s="16">
        <v>324191</v>
      </c>
      <c r="LA186" s="16">
        <v>430542904</v>
      </c>
      <c r="LB186" s="16">
        <v>0.75297999999999998</v>
      </c>
      <c r="LC186" s="16">
        <v>10.02298</v>
      </c>
      <c r="LD186" s="16">
        <v>10.77596</v>
      </c>
      <c r="LE186" s="16">
        <v>363741</v>
      </c>
      <c r="LF186" s="16">
        <v>0</v>
      </c>
      <c r="LG186" s="16">
        <v>64771</v>
      </c>
      <c r="LH186" s="16">
        <v>71200</v>
      </c>
      <c r="LI186" s="16">
        <v>420</v>
      </c>
      <c r="LJ186" s="16">
        <v>34432</v>
      </c>
      <c r="LK186" s="16">
        <v>4009</v>
      </c>
      <c r="LL186" s="16">
        <v>63278</v>
      </c>
      <c r="LM186" s="16">
        <v>475295</v>
      </c>
      <c r="LN186" s="16">
        <v>7183369</v>
      </c>
      <c r="LO186" s="18">
        <v>475295</v>
      </c>
      <c r="LP186" s="16">
        <v>6708074</v>
      </c>
      <c r="LQ186" s="16">
        <v>10547994</v>
      </c>
      <c r="LR186" s="18">
        <v>0</v>
      </c>
      <c r="LS186" s="18">
        <v>0</v>
      </c>
      <c r="LT186" s="18">
        <v>558392</v>
      </c>
      <c r="LU186" s="16">
        <v>0</v>
      </c>
      <c r="LV186" s="16">
        <v>225233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3857633</v>
      </c>
      <c r="MC186" s="16">
        <v>225233</v>
      </c>
      <c r="MD186" s="16">
        <v>0</v>
      </c>
      <c r="ME186" s="16">
        <v>234201</v>
      </c>
      <c r="MF186" s="16">
        <v>0</v>
      </c>
      <c r="MG186" s="16">
        <v>56361</v>
      </c>
      <c r="MH186" s="16">
        <v>55</v>
      </c>
      <c r="MI186" s="16">
        <v>0</v>
      </c>
      <c r="MJ186" s="16">
        <v>4373483</v>
      </c>
      <c r="MK186" s="16">
        <v>430542904</v>
      </c>
      <c r="ML186" s="16">
        <v>0.67</v>
      </c>
      <c r="MM186" s="16">
        <v>288464</v>
      </c>
      <c r="MN186" s="16">
        <v>0.03</v>
      </c>
      <c r="MO186" s="16">
        <v>7806707</v>
      </c>
      <c r="MP186" s="16">
        <v>234201</v>
      </c>
      <c r="MQ186" s="16">
        <v>288464</v>
      </c>
      <c r="MR186" s="16">
        <v>234201</v>
      </c>
      <c r="MS186" s="16">
        <v>54263</v>
      </c>
      <c r="MT186" s="17">
        <v>0.03</v>
      </c>
      <c r="MU186" s="17">
        <v>0</v>
      </c>
      <c r="MV186" s="17">
        <v>0</v>
      </c>
      <c r="MW186" s="17">
        <v>0</v>
      </c>
      <c r="MX186" s="17">
        <v>0.03</v>
      </c>
      <c r="MY186" s="17">
        <v>0.06</v>
      </c>
      <c r="MZ186" s="16">
        <v>234201</v>
      </c>
      <c r="NA186" s="16">
        <v>0</v>
      </c>
      <c r="NB186" s="18">
        <v>0</v>
      </c>
      <c r="NC186" s="16">
        <v>0</v>
      </c>
      <c r="ND186" s="17">
        <v>234201</v>
      </c>
      <c r="NE186" s="16">
        <v>400000</v>
      </c>
      <c r="NF186" s="16">
        <v>0</v>
      </c>
      <c r="NG186" s="16">
        <v>142079</v>
      </c>
      <c r="NH186" s="16">
        <v>0</v>
      </c>
      <c r="NI186" s="16">
        <v>0</v>
      </c>
      <c r="NJ186" s="17">
        <v>0</v>
      </c>
      <c r="NK186" s="17">
        <v>1056750</v>
      </c>
    </row>
    <row r="187" spans="1:375" x14ac:dyDescent="0.55000000000000004">
      <c r="A187" s="13" t="s">
        <v>1189</v>
      </c>
      <c r="B187" s="13" t="s">
        <v>1219</v>
      </c>
      <c r="C187" s="13" t="s">
        <v>362</v>
      </c>
      <c r="D187" s="13" t="s">
        <v>363</v>
      </c>
      <c r="E187" s="14">
        <v>345.5</v>
      </c>
      <c r="F187" s="15">
        <v>-1.9E-2</v>
      </c>
      <c r="G187" s="16">
        <v>7413</v>
      </c>
      <c r="H187" s="16">
        <v>-141</v>
      </c>
      <c r="I187" s="16">
        <v>6553</v>
      </c>
      <c r="J187" s="15">
        <v>-1.9E-2</v>
      </c>
      <c r="K187" s="16">
        <v>-125</v>
      </c>
      <c r="L187" s="16">
        <v>7413</v>
      </c>
      <c r="M187" s="16">
        <v>222</v>
      </c>
      <c r="N187" s="16">
        <v>7635</v>
      </c>
      <c r="O187" s="17">
        <v>725.55</v>
      </c>
      <c r="P187" s="17">
        <v>42.56</v>
      </c>
      <c r="Q187" s="14">
        <v>345.5</v>
      </c>
      <c r="R187" s="17">
        <v>388.06</v>
      </c>
      <c r="S187" s="17">
        <v>0.91</v>
      </c>
      <c r="T187" s="17">
        <v>388.97</v>
      </c>
      <c r="U187" s="15">
        <v>17.86</v>
      </c>
      <c r="V187" s="15">
        <v>1.9359999999999999</v>
      </c>
      <c r="W187" s="15">
        <f>Data_AidAndLevy4[[#This Row],[L310]]*Data_AidAndLevy4[[#This Row],[L203]]</f>
        <v>14781.359999999999</v>
      </c>
      <c r="X187" s="17">
        <v>0</v>
      </c>
      <c r="Y187" s="17">
        <f>Data_AidAndLevy4[[#This Row],[L311]]*Data_AidAndLevy4[[#This Row],[L203]]</f>
        <v>0</v>
      </c>
      <c r="Z187" s="15">
        <v>0</v>
      </c>
      <c r="AA187" s="15">
        <v>19.795999999999999</v>
      </c>
      <c r="AB187" s="17">
        <v>388.06</v>
      </c>
      <c r="AC187" s="15">
        <v>407.85599999999999</v>
      </c>
      <c r="AD187" s="17">
        <v>42.56</v>
      </c>
      <c r="AE187" s="15">
        <v>365.29599999999999</v>
      </c>
      <c r="AF187" s="16">
        <v>7635</v>
      </c>
      <c r="AG187" s="14">
        <v>345.5</v>
      </c>
      <c r="AH187" s="16">
        <v>2637893</v>
      </c>
      <c r="AI187" s="16">
        <v>2508559</v>
      </c>
      <c r="AJ187" s="17">
        <v>1.01</v>
      </c>
      <c r="AK187" s="16">
        <v>2533645</v>
      </c>
      <c r="AL187" s="16">
        <v>2637893</v>
      </c>
      <c r="AM187" s="16">
        <v>0</v>
      </c>
      <c r="AN187" s="16">
        <v>7635</v>
      </c>
      <c r="AO187" s="15">
        <v>19.795999999999999</v>
      </c>
      <c r="AP187" s="16">
        <v>151142</v>
      </c>
      <c r="AQ187" s="16">
        <v>7635</v>
      </c>
      <c r="AR187" s="17">
        <v>42.56</v>
      </c>
      <c r="AS187" s="16">
        <v>324946</v>
      </c>
      <c r="AT187" s="17">
        <v>744.62</v>
      </c>
      <c r="AU187" s="14">
        <v>345.5</v>
      </c>
      <c r="AV187" s="16">
        <v>257266</v>
      </c>
      <c r="AW187" s="16">
        <v>245526</v>
      </c>
      <c r="AX187" s="16">
        <v>257266</v>
      </c>
      <c r="AY187" s="16">
        <v>0</v>
      </c>
      <c r="AZ187" s="16">
        <v>257266</v>
      </c>
      <c r="BA187" s="16">
        <v>257266</v>
      </c>
      <c r="BB187" s="17">
        <v>83.58</v>
      </c>
      <c r="BC187" s="14">
        <v>345.5</v>
      </c>
      <c r="BD187" s="16">
        <v>28877</v>
      </c>
      <c r="BE187" s="16">
        <v>27553</v>
      </c>
      <c r="BF187" s="16">
        <v>28877</v>
      </c>
      <c r="BG187" s="16">
        <v>0</v>
      </c>
      <c r="BH187" s="16">
        <v>28877</v>
      </c>
      <c r="BI187" s="16">
        <v>28877</v>
      </c>
      <c r="BJ187" s="17">
        <v>92.79</v>
      </c>
      <c r="BK187" s="14">
        <v>345.5</v>
      </c>
      <c r="BL187" s="16">
        <v>32059</v>
      </c>
      <c r="BM187" s="16">
        <v>30605</v>
      </c>
      <c r="BN187" s="16">
        <v>32059</v>
      </c>
      <c r="BO187" s="16">
        <v>0</v>
      </c>
      <c r="BP187" s="16">
        <v>32059</v>
      </c>
      <c r="BQ187" s="16">
        <v>32059</v>
      </c>
      <c r="BR187" s="17">
        <v>368.53</v>
      </c>
      <c r="BS187" s="14">
        <v>345.5</v>
      </c>
      <c r="BT187" s="16">
        <v>127327</v>
      </c>
      <c r="BU187" s="16">
        <v>121080</v>
      </c>
      <c r="BV187" s="16">
        <v>127327</v>
      </c>
      <c r="BW187" s="16">
        <v>0</v>
      </c>
      <c r="BX187" s="16">
        <v>127327</v>
      </c>
      <c r="BY187" s="16">
        <v>127327</v>
      </c>
      <c r="BZ187" s="17">
        <v>331.3</v>
      </c>
      <c r="CA187" s="17">
        <v>388.06</v>
      </c>
      <c r="CB187" s="16">
        <v>128564</v>
      </c>
      <c r="CC187" s="16">
        <v>121943</v>
      </c>
      <c r="CD187" s="16">
        <v>493</v>
      </c>
      <c r="CE187" s="16">
        <v>122436</v>
      </c>
      <c r="CF187" s="16">
        <v>128564</v>
      </c>
      <c r="CG187" s="16">
        <v>0</v>
      </c>
      <c r="CH187" s="14">
        <v>345.5</v>
      </c>
      <c r="CI187" s="16">
        <v>0</v>
      </c>
      <c r="CJ187" s="14">
        <v>0</v>
      </c>
      <c r="CK187" s="16">
        <v>346</v>
      </c>
      <c r="CL187" s="17">
        <v>62.14</v>
      </c>
      <c r="CM187" s="16">
        <v>21500</v>
      </c>
      <c r="CN187" s="16">
        <v>346</v>
      </c>
      <c r="CO187" s="17">
        <v>68.3</v>
      </c>
      <c r="CP187" s="16">
        <v>23632</v>
      </c>
      <c r="CQ187" s="17">
        <v>0.91</v>
      </c>
      <c r="CR187" s="17">
        <v>331.3</v>
      </c>
      <c r="CS187" s="16">
        <v>301</v>
      </c>
      <c r="CT187" s="17">
        <v>33.299999999999997</v>
      </c>
      <c r="CU187" s="17">
        <v>388.06</v>
      </c>
      <c r="CV187" s="16">
        <v>12922</v>
      </c>
      <c r="CW187" s="16">
        <v>12248</v>
      </c>
      <c r="CX187" s="16">
        <v>12922</v>
      </c>
      <c r="CY187" s="16">
        <v>0</v>
      </c>
      <c r="CZ187" s="16">
        <v>12922</v>
      </c>
      <c r="DA187" s="16">
        <v>12922</v>
      </c>
      <c r="DB187" s="17">
        <v>3.65</v>
      </c>
      <c r="DC187" s="17">
        <v>388.06</v>
      </c>
      <c r="DD187" s="16">
        <v>1416</v>
      </c>
      <c r="DE187" s="16">
        <v>1339</v>
      </c>
      <c r="DF187" s="16">
        <v>1416</v>
      </c>
      <c r="DG187" s="16">
        <v>0</v>
      </c>
      <c r="DH187" s="16">
        <v>1416</v>
      </c>
      <c r="DI187" s="16">
        <v>1416</v>
      </c>
      <c r="DJ187" s="16">
        <v>2637893</v>
      </c>
      <c r="DK187" s="16">
        <v>0</v>
      </c>
      <c r="DL187" s="16">
        <v>151142</v>
      </c>
      <c r="DM187" s="16">
        <v>324946</v>
      </c>
      <c r="DN187" s="16">
        <v>257266</v>
      </c>
      <c r="DO187" s="16">
        <v>28877</v>
      </c>
      <c r="DP187" s="16">
        <v>32059</v>
      </c>
      <c r="DQ187" s="16">
        <v>127327</v>
      </c>
      <c r="DR187" s="16">
        <v>128564</v>
      </c>
      <c r="DS187" s="16">
        <v>0</v>
      </c>
      <c r="DT187" s="16">
        <v>21500</v>
      </c>
      <c r="DU187" s="16">
        <v>23632</v>
      </c>
      <c r="DV187" s="16">
        <v>301</v>
      </c>
      <c r="DW187" s="16">
        <v>12922</v>
      </c>
      <c r="DX187" s="16">
        <v>1416</v>
      </c>
      <c r="DY187" s="16">
        <v>19321</v>
      </c>
      <c r="DZ187" s="16">
        <v>125498</v>
      </c>
      <c r="EA187" s="16">
        <v>-141</v>
      </c>
      <c r="EB187" s="16">
        <v>3853881</v>
      </c>
      <c r="EC187" s="16">
        <v>148655843</v>
      </c>
      <c r="ED187" s="18">
        <v>5.4</v>
      </c>
      <c r="EE187" s="16">
        <v>802742</v>
      </c>
      <c r="EF187" s="16">
        <v>8253</v>
      </c>
      <c r="EG187" s="16">
        <v>8087</v>
      </c>
      <c r="EH187" s="16">
        <v>166</v>
      </c>
      <c r="EI187" s="16">
        <v>802742</v>
      </c>
      <c r="EJ187" s="16">
        <v>802908</v>
      </c>
      <c r="EK187" s="16">
        <v>21336314</v>
      </c>
      <c r="EL187" s="16">
        <v>17985725</v>
      </c>
      <c r="EM187" s="16">
        <v>3350589</v>
      </c>
      <c r="EN187" s="18">
        <v>5.4</v>
      </c>
      <c r="EO187" s="16">
        <v>18093</v>
      </c>
      <c r="EP187" s="16">
        <v>0</v>
      </c>
      <c r="EQ187" s="16">
        <v>0</v>
      </c>
      <c r="ER187" s="16">
        <v>0</v>
      </c>
      <c r="ES187" s="16">
        <v>18093</v>
      </c>
      <c r="ET187" s="16">
        <v>18093</v>
      </c>
      <c r="EU187" s="16">
        <v>802908</v>
      </c>
      <c r="EV187" s="16">
        <v>821001</v>
      </c>
      <c r="EW187" s="16">
        <v>6749</v>
      </c>
      <c r="EX187" s="15">
        <v>365.29599999999999</v>
      </c>
      <c r="EY187" s="16">
        <v>2465383</v>
      </c>
      <c r="EZ187" s="16">
        <v>6749</v>
      </c>
      <c r="FA187" s="17">
        <v>42.56</v>
      </c>
      <c r="FB187" s="16">
        <v>287237</v>
      </c>
      <c r="FC187" s="16">
        <v>264</v>
      </c>
      <c r="FD187" s="17">
        <v>388.97</v>
      </c>
      <c r="FE187" s="16">
        <v>102688</v>
      </c>
      <c r="FF187" s="16">
        <v>12922</v>
      </c>
      <c r="FG187" s="16">
        <v>1416</v>
      </c>
      <c r="FH187" s="16">
        <v>117026</v>
      </c>
      <c r="FI187" s="16">
        <v>2465383</v>
      </c>
      <c r="FJ187" s="16">
        <v>287237</v>
      </c>
      <c r="FK187" s="16">
        <v>-125</v>
      </c>
      <c r="FL187" s="16">
        <v>257266</v>
      </c>
      <c r="FM187" s="16">
        <v>28877</v>
      </c>
      <c r="FN187" s="16">
        <v>32059</v>
      </c>
      <c r="FO187" s="16">
        <v>127327</v>
      </c>
      <c r="FP187" s="16">
        <v>3315050</v>
      </c>
      <c r="FQ187" s="16">
        <v>821001</v>
      </c>
      <c r="FR187" s="16">
        <v>2494049</v>
      </c>
      <c r="FS187" s="15">
        <v>407.85599999999999</v>
      </c>
      <c r="FT187" s="16">
        <v>300</v>
      </c>
      <c r="FU187" s="16">
        <v>122357</v>
      </c>
      <c r="FV187" s="16">
        <v>2494049</v>
      </c>
      <c r="FW187" s="16">
        <v>0</v>
      </c>
      <c r="FX187" s="14">
        <v>9</v>
      </c>
      <c r="FY187" s="16">
        <v>7635</v>
      </c>
      <c r="FZ187" s="16">
        <v>68715</v>
      </c>
      <c r="GA187" s="14">
        <v>0</v>
      </c>
      <c r="GB187" s="16">
        <v>7413</v>
      </c>
      <c r="GC187" s="16">
        <v>0</v>
      </c>
      <c r="GD187" s="16">
        <v>68715</v>
      </c>
      <c r="GE187" s="16">
        <v>68715</v>
      </c>
      <c r="GF187" s="16">
        <v>3853881</v>
      </c>
      <c r="GG187" s="16">
        <v>3315050</v>
      </c>
      <c r="GH187" s="16">
        <v>0</v>
      </c>
      <c r="GI187" s="16">
        <v>538831</v>
      </c>
      <c r="GJ187" s="16">
        <v>148655843</v>
      </c>
      <c r="GK187" s="16">
        <v>143391742</v>
      </c>
      <c r="GL187" s="16">
        <v>5264101</v>
      </c>
      <c r="GM187" s="16">
        <v>143391742</v>
      </c>
      <c r="GN187" s="18">
        <v>3.6700000000000003E-2</v>
      </c>
      <c r="GO187" s="16">
        <v>4265</v>
      </c>
      <c r="GP187" s="16">
        <v>157</v>
      </c>
      <c r="GQ187" s="16">
        <v>4265</v>
      </c>
      <c r="GR187" s="16">
        <v>157</v>
      </c>
      <c r="GS187" s="16">
        <v>4108</v>
      </c>
      <c r="GT187" s="16">
        <v>886</v>
      </c>
      <c r="GU187" s="16">
        <v>685</v>
      </c>
      <c r="GV187" s="16">
        <v>201</v>
      </c>
      <c r="GW187" s="15">
        <v>407.85599999999999</v>
      </c>
      <c r="GX187" s="16">
        <v>81979</v>
      </c>
      <c r="GY187" s="15">
        <v>407.85599999999999</v>
      </c>
      <c r="GZ187" s="16">
        <v>10</v>
      </c>
      <c r="HA187" s="16">
        <v>4079</v>
      </c>
      <c r="HB187" s="15">
        <v>407.85599999999999</v>
      </c>
      <c r="HC187" s="16">
        <v>7635</v>
      </c>
      <c r="HD187" s="15">
        <v>0.11600000000000001</v>
      </c>
      <c r="HE187" s="16">
        <v>361360</v>
      </c>
      <c r="HF187" s="16">
        <v>81979</v>
      </c>
      <c r="HG187" s="16">
        <v>4079</v>
      </c>
      <c r="HH187" s="16">
        <v>275302</v>
      </c>
      <c r="HI187" s="16">
        <v>148655843</v>
      </c>
      <c r="HJ187" s="18">
        <v>1.8519399999999999</v>
      </c>
      <c r="HK187" s="18">
        <v>1.9617800000000001</v>
      </c>
      <c r="HL187" s="18">
        <v>0</v>
      </c>
      <c r="HM187" s="16">
        <v>148655843</v>
      </c>
      <c r="HN187" s="16">
        <v>0</v>
      </c>
      <c r="HO187" s="16">
        <v>7635</v>
      </c>
      <c r="HP187" s="17">
        <v>0</v>
      </c>
      <c r="HQ187" s="16">
        <v>0</v>
      </c>
      <c r="HR187" s="15">
        <v>407.85599999999999</v>
      </c>
      <c r="HS187" s="16">
        <v>0</v>
      </c>
      <c r="HT187" s="16">
        <v>538831</v>
      </c>
      <c r="HU187" s="16">
        <v>4108</v>
      </c>
      <c r="HV187" s="16">
        <v>0</v>
      </c>
      <c r="HW187" s="16">
        <v>0</v>
      </c>
      <c r="HX187" s="16">
        <v>19321</v>
      </c>
      <c r="HY187" s="16">
        <v>81979</v>
      </c>
      <c r="HZ187" s="16">
        <v>4079</v>
      </c>
      <c r="IA187" s="16">
        <v>0</v>
      </c>
      <c r="IB187" s="16">
        <v>0</v>
      </c>
      <c r="IC187" s="16">
        <v>467986</v>
      </c>
      <c r="ID187" s="16">
        <v>2494049</v>
      </c>
      <c r="IE187" s="16">
        <v>0</v>
      </c>
      <c r="IF187" s="16">
        <v>4108</v>
      </c>
      <c r="IG187" s="16">
        <v>0</v>
      </c>
      <c r="IH187" s="16">
        <v>0</v>
      </c>
      <c r="II187" s="16">
        <v>19321</v>
      </c>
      <c r="IJ187" s="16">
        <v>81979</v>
      </c>
      <c r="IK187" s="16">
        <v>4079</v>
      </c>
      <c r="IL187" s="16">
        <v>0</v>
      </c>
      <c r="IM187" s="16">
        <v>0</v>
      </c>
      <c r="IN187" s="16">
        <v>0</v>
      </c>
      <c r="IO187" s="16">
        <v>68715</v>
      </c>
      <c r="IP187" s="16">
        <v>2633609</v>
      </c>
      <c r="IQ187" s="16">
        <v>2637893</v>
      </c>
      <c r="IR187" s="16">
        <v>0</v>
      </c>
      <c r="IS187" s="16">
        <v>2637893</v>
      </c>
      <c r="IT187" s="19">
        <v>0.1</v>
      </c>
      <c r="IU187" s="16">
        <v>263789</v>
      </c>
      <c r="IV187" s="16">
        <v>148655843</v>
      </c>
      <c r="IW187" s="14">
        <v>345.5</v>
      </c>
      <c r="IX187" s="16">
        <v>430263</v>
      </c>
      <c r="IY187" s="16">
        <v>416026</v>
      </c>
      <c r="IZ187" s="16">
        <v>430263</v>
      </c>
      <c r="JA187" s="17">
        <v>0.25</v>
      </c>
      <c r="JB187" s="19">
        <v>0.2417</v>
      </c>
      <c r="JC187" s="16">
        <v>263789</v>
      </c>
      <c r="JD187" s="16">
        <v>63758</v>
      </c>
      <c r="JE187" s="17">
        <v>0.05</v>
      </c>
      <c r="JF187" s="16">
        <v>2010603</v>
      </c>
      <c r="JG187" s="16">
        <v>100530</v>
      </c>
      <c r="JH187" s="16">
        <v>263789</v>
      </c>
      <c r="JI187" s="16">
        <v>63758</v>
      </c>
      <c r="JJ187" s="16">
        <v>100530</v>
      </c>
      <c r="JK187" s="16">
        <v>99501</v>
      </c>
      <c r="JL187" s="16">
        <v>63758</v>
      </c>
      <c r="JM187" s="18">
        <v>0</v>
      </c>
      <c r="JN187" s="16">
        <v>0</v>
      </c>
      <c r="JO187" s="16">
        <v>100530</v>
      </c>
      <c r="JP187" s="16">
        <v>99501</v>
      </c>
      <c r="JQ187" s="16">
        <v>200031</v>
      </c>
      <c r="JR187" s="16">
        <v>2637893</v>
      </c>
      <c r="JS187" s="19">
        <v>0</v>
      </c>
      <c r="JT187" s="16">
        <v>0</v>
      </c>
      <c r="JU187" s="17">
        <v>0</v>
      </c>
      <c r="JV187" s="16">
        <v>2010603</v>
      </c>
      <c r="JW187" s="16">
        <v>0</v>
      </c>
      <c r="JX187" s="16">
        <v>0</v>
      </c>
      <c r="JY187" s="16">
        <v>0</v>
      </c>
      <c r="JZ187" s="16">
        <v>0</v>
      </c>
      <c r="KA187" s="16">
        <v>5291</v>
      </c>
      <c r="KB187" s="16">
        <v>5184</v>
      </c>
      <c r="KC187" s="16">
        <v>107</v>
      </c>
      <c r="KD187" s="16">
        <v>467986</v>
      </c>
      <c r="KE187" s="16">
        <v>107</v>
      </c>
      <c r="KF187" s="16">
        <v>467879</v>
      </c>
      <c r="KG187" s="16">
        <v>166</v>
      </c>
      <c r="KH187" s="16">
        <v>107</v>
      </c>
      <c r="KI187" s="16">
        <v>273</v>
      </c>
      <c r="KJ187" s="16">
        <v>802742</v>
      </c>
      <c r="KK187" s="16">
        <v>467879</v>
      </c>
      <c r="KL187" s="18">
        <v>1270621</v>
      </c>
      <c r="KM187" s="16">
        <v>99501</v>
      </c>
      <c r="KN187" s="16">
        <v>0</v>
      </c>
      <c r="KO187" s="16">
        <v>0</v>
      </c>
      <c r="KP187" s="16">
        <v>0</v>
      </c>
      <c r="KQ187" s="16">
        <v>1370122</v>
      </c>
      <c r="KR187" s="16">
        <v>0</v>
      </c>
      <c r="KS187" s="16">
        <v>0</v>
      </c>
      <c r="KT187" s="16">
        <v>0</v>
      </c>
      <c r="KU187" s="16">
        <v>1370122</v>
      </c>
      <c r="KV187" s="16">
        <v>99501</v>
      </c>
      <c r="KW187" s="16">
        <v>1270621</v>
      </c>
      <c r="KX187" s="16">
        <v>148655843</v>
      </c>
      <c r="KY187" s="16">
        <v>8.5473999999999997</v>
      </c>
      <c r="KZ187" s="16">
        <v>99501</v>
      </c>
      <c r="LA187" s="16">
        <v>161205716</v>
      </c>
      <c r="LB187" s="16">
        <v>0.61722999999999995</v>
      </c>
      <c r="LC187" s="16">
        <v>8.5473999999999997</v>
      </c>
      <c r="LD187" s="16">
        <v>9.1646300000000007</v>
      </c>
      <c r="LE187" s="16">
        <v>128564</v>
      </c>
      <c r="LF187" s="16">
        <v>0</v>
      </c>
      <c r="LG187" s="16">
        <v>21500</v>
      </c>
      <c r="LH187" s="16">
        <v>23632</v>
      </c>
      <c r="LI187" s="16">
        <v>301</v>
      </c>
      <c r="LJ187" s="16">
        <v>12922</v>
      </c>
      <c r="LK187" s="16">
        <v>1416</v>
      </c>
      <c r="LL187" s="16">
        <v>19321</v>
      </c>
      <c r="LM187" s="16">
        <v>169014</v>
      </c>
      <c r="LN187" s="16">
        <v>2633609</v>
      </c>
      <c r="LO187" s="18">
        <v>169014</v>
      </c>
      <c r="LP187" s="16">
        <v>2464595</v>
      </c>
      <c r="LQ187" s="16">
        <v>3853881</v>
      </c>
      <c r="LR187" s="18">
        <v>0</v>
      </c>
      <c r="LS187" s="18">
        <v>0</v>
      </c>
      <c r="LT187" s="18">
        <v>200031</v>
      </c>
      <c r="LU187" s="16">
        <v>0</v>
      </c>
      <c r="LV187" s="16">
        <v>68715</v>
      </c>
      <c r="LW187" s="16">
        <v>0</v>
      </c>
      <c r="LX187" s="16">
        <v>0</v>
      </c>
      <c r="LY187" s="16">
        <v>0</v>
      </c>
      <c r="LZ187" s="16">
        <v>0</v>
      </c>
      <c r="MA187" s="16">
        <v>0</v>
      </c>
      <c r="MB187" s="16">
        <v>1370122</v>
      </c>
      <c r="MC187" s="16">
        <v>68715</v>
      </c>
      <c r="MD187" s="16">
        <v>0</v>
      </c>
      <c r="ME187" s="16">
        <v>100530</v>
      </c>
      <c r="MF187" s="16">
        <v>0</v>
      </c>
      <c r="MG187" s="16">
        <v>18093</v>
      </c>
      <c r="MH187" s="16">
        <v>273</v>
      </c>
      <c r="MI187" s="16">
        <v>0</v>
      </c>
      <c r="MJ187" s="16">
        <v>1557733</v>
      </c>
      <c r="MK187" s="16">
        <v>161205716</v>
      </c>
      <c r="ML187" s="16">
        <v>0</v>
      </c>
      <c r="MM187" s="16">
        <v>0</v>
      </c>
      <c r="MN187" s="16">
        <v>0</v>
      </c>
      <c r="MO187" s="16">
        <v>2010603</v>
      </c>
      <c r="MP187" s="16">
        <v>0</v>
      </c>
      <c r="MQ187" s="16">
        <v>0</v>
      </c>
      <c r="MR187" s="16">
        <v>0</v>
      </c>
      <c r="MS187" s="16">
        <v>0</v>
      </c>
      <c r="MT187" s="17">
        <v>0.05</v>
      </c>
      <c r="MU187" s="17">
        <v>0</v>
      </c>
      <c r="MV187" s="17">
        <v>0</v>
      </c>
      <c r="MW187" s="17">
        <v>0</v>
      </c>
      <c r="MX187" s="17">
        <v>0</v>
      </c>
      <c r="MY187" s="17">
        <v>0.05</v>
      </c>
      <c r="MZ187" s="16">
        <v>100530</v>
      </c>
      <c r="NA187" s="16">
        <v>0</v>
      </c>
      <c r="NB187" s="18">
        <v>0</v>
      </c>
      <c r="NC187" s="16">
        <v>0</v>
      </c>
      <c r="ND187" s="17">
        <v>100530</v>
      </c>
      <c r="NE187" s="16">
        <v>245000</v>
      </c>
      <c r="NF187" s="16">
        <v>0</v>
      </c>
      <c r="NG187" s="16">
        <v>53198</v>
      </c>
      <c r="NH187" s="16">
        <v>0</v>
      </c>
      <c r="NI187" s="16">
        <v>0</v>
      </c>
      <c r="NJ187" s="17">
        <v>0</v>
      </c>
      <c r="NK187" s="17">
        <v>168800</v>
      </c>
    </row>
    <row r="188" spans="1:375" x14ac:dyDescent="0.55000000000000004">
      <c r="A188" s="13" t="s">
        <v>1179</v>
      </c>
      <c r="B188" s="13" t="s">
        <v>1285</v>
      </c>
      <c r="C188" s="13" t="s">
        <v>364</v>
      </c>
      <c r="D188" s="13" t="s">
        <v>365</v>
      </c>
      <c r="E188" s="14">
        <v>211.6</v>
      </c>
      <c r="F188" s="15">
        <v>-1.0620000000000001</v>
      </c>
      <c r="G188" s="16">
        <v>7452</v>
      </c>
      <c r="H188" s="16">
        <v>-462</v>
      </c>
      <c r="I188" s="16">
        <v>6553</v>
      </c>
      <c r="J188" s="15">
        <v>-1.0620000000000001</v>
      </c>
      <c r="K188" s="16">
        <v>-6959</v>
      </c>
      <c r="L188" s="16">
        <v>7452</v>
      </c>
      <c r="M188" s="16">
        <v>222</v>
      </c>
      <c r="N188" s="16">
        <v>7674</v>
      </c>
      <c r="O188" s="17">
        <v>651.94000000000005</v>
      </c>
      <c r="P188" s="17">
        <v>45</v>
      </c>
      <c r="Q188" s="14">
        <v>211.6</v>
      </c>
      <c r="R188" s="17">
        <v>256.60000000000002</v>
      </c>
      <c r="S188" s="17">
        <v>0.54</v>
      </c>
      <c r="T188" s="17">
        <v>257.14</v>
      </c>
      <c r="U188" s="15">
        <v>21.38</v>
      </c>
      <c r="V188" s="15">
        <v>1.2809999999999999</v>
      </c>
      <c r="W188" s="15">
        <f>Data_AidAndLevy4[[#This Row],[L310]]*Data_AidAndLevy4[[#This Row],[L203]]</f>
        <v>9830.3940000000002</v>
      </c>
      <c r="X188" s="17">
        <v>0</v>
      </c>
      <c r="Y188" s="17">
        <f>Data_AidAndLevy4[[#This Row],[L311]]*Data_AidAndLevy4[[#This Row],[L203]]</f>
        <v>0</v>
      </c>
      <c r="Z188" s="15">
        <v>0</v>
      </c>
      <c r="AA188" s="15">
        <v>22.661000000000001</v>
      </c>
      <c r="AB188" s="17">
        <v>256.60000000000002</v>
      </c>
      <c r="AC188" s="15">
        <v>279.26100000000002</v>
      </c>
      <c r="AD188" s="17">
        <v>45</v>
      </c>
      <c r="AE188" s="15">
        <v>234.261</v>
      </c>
      <c r="AF188" s="16">
        <v>7674</v>
      </c>
      <c r="AG188" s="14">
        <v>211.6</v>
      </c>
      <c r="AH188" s="16">
        <v>1623818</v>
      </c>
      <c r="AI188" s="16">
        <v>1634224</v>
      </c>
      <c r="AJ188" s="17">
        <v>1.01</v>
      </c>
      <c r="AK188" s="16">
        <v>1650566</v>
      </c>
      <c r="AL188" s="16">
        <v>1623818</v>
      </c>
      <c r="AM188" s="16">
        <v>26748</v>
      </c>
      <c r="AN188" s="16">
        <v>7674</v>
      </c>
      <c r="AO188" s="15">
        <v>22.661000000000001</v>
      </c>
      <c r="AP188" s="16">
        <v>173901</v>
      </c>
      <c r="AQ188" s="16">
        <v>7674</v>
      </c>
      <c r="AR188" s="17">
        <v>45</v>
      </c>
      <c r="AS188" s="16">
        <v>345330</v>
      </c>
      <c r="AT188" s="17">
        <v>671.01</v>
      </c>
      <c r="AU188" s="14">
        <v>211.6</v>
      </c>
      <c r="AV188" s="16">
        <v>141986</v>
      </c>
      <c r="AW188" s="16">
        <v>142970</v>
      </c>
      <c r="AX188" s="16">
        <v>141986</v>
      </c>
      <c r="AY188" s="16">
        <v>984</v>
      </c>
      <c r="AZ188" s="16">
        <v>141986</v>
      </c>
      <c r="BA188" s="16">
        <v>142970</v>
      </c>
      <c r="BB188" s="17">
        <v>63</v>
      </c>
      <c r="BC188" s="14">
        <v>211.6</v>
      </c>
      <c r="BD188" s="16">
        <v>13331</v>
      </c>
      <c r="BE188" s="16">
        <v>13342</v>
      </c>
      <c r="BF188" s="16">
        <v>13331</v>
      </c>
      <c r="BG188" s="16">
        <v>11</v>
      </c>
      <c r="BH188" s="16">
        <v>13331</v>
      </c>
      <c r="BI188" s="16">
        <v>13342</v>
      </c>
      <c r="BJ188" s="17">
        <v>78.75</v>
      </c>
      <c r="BK188" s="14">
        <v>211.6</v>
      </c>
      <c r="BL188" s="16">
        <v>16664</v>
      </c>
      <c r="BM188" s="16">
        <v>16755</v>
      </c>
      <c r="BN188" s="16">
        <v>16664</v>
      </c>
      <c r="BO188" s="16">
        <v>91</v>
      </c>
      <c r="BP188" s="16">
        <v>16664</v>
      </c>
      <c r="BQ188" s="16">
        <v>16755</v>
      </c>
      <c r="BR188" s="17">
        <v>368.53</v>
      </c>
      <c r="BS188" s="14">
        <v>211.6</v>
      </c>
      <c r="BT188" s="16">
        <v>77981</v>
      </c>
      <c r="BU188" s="16">
        <v>78466</v>
      </c>
      <c r="BV188" s="16">
        <v>77981</v>
      </c>
      <c r="BW188" s="16">
        <v>485</v>
      </c>
      <c r="BX188" s="16">
        <v>77981</v>
      </c>
      <c r="BY188" s="16">
        <v>78466</v>
      </c>
      <c r="BZ188" s="17">
        <v>333.94</v>
      </c>
      <c r="CA188" s="17">
        <v>256.60000000000002</v>
      </c>
      <c r="CB188" s="16">
        <v>85689</v>
      </c>
      <c r="CC188" s="16">
        <v>87215</v>
      </c>
      <c r="CD188" s="16">
        <v>5653</v>
      </c>
      <c r="CE188" s="16">
        <v>92868</v>
      </c>
      <c r="CF188" s="16">
        <v>85689</v>
      </c>
      <c r="CG188" s="16">
        <v>7179</v>
      </c>
      <c r="CH188" s="14">
        <v>211.6</v>
      </c>
      <c r="CI188" s="16">
        <v>0</v>
      </c>
      <c r="CJ188" s="14">
        <v>0</v>
      </c>
      <c r="CK188" s="16">
        <v>212</v>
      </c>
      <c r="CL188" s="17">
        <v>62.17</v>
      </c>
      <c r="CM188" s="16">
        <v>13180</v>
      </c>
      <c r="CN188" s="16">
        <v>212</v>
      </c>
      <c r="CO188" s="17">
        <v>68.73</v>
      </c>
      <c r="CP188" s="16">
        <v>14571</v>
      </c>
      <c r="CQ188" s="17">
        <v>0.54</v>
      </c>
      <c r="CR188" s="17">
        <v>333.94</v>
      </c>
      <c r="CS188" s="16">
        <v>180</v>
      </c>
      <c r="CT188" s="17">
        <v>34.29</v>
      </c>
      <c r="CU188" s="17">
        <v>256.60000000000002</v>
      </c>
      <c r="CV188" s="16">
        <v>8799</v>
      </c>
      <c r="CW188" s="16">
        <v>8955</v>
      </c>
      <c r="CX188" s="16">
        <v>8799</v>
      </c>
      <c r="CY188" s="16">
        <v>156</v>
      </c>
      <c r="CZ188" s="16">
        <v>8799</v>
      </c>
      <c r="DA188" s="16">
        <v>8955</v>
      </c>
      <c r="DB188" s="17">
        <v>3.7</v>
      </c>
      <c r="DC188" s="17">
        <v>256.60000000000002</v>
      </c>
      <c r="DD188" s="16">
        <v>949</v>
      </c>
      <c r="DE188" s="16">
        <v>963</v>
      </c>
      <c r="DF188" s="16">
        <v>949</v>
      </c>
      <c r="DG188" s="16">
        <v>14</v>
      </c>
      <c r="DH188" s="16">
        <v>949</v>
      </c>
      <c r="DI188" s="16">
        <v>963</v>
      </c>
      <c r="DJ188" s="16">
        <v>1623818</v>
      </c>
      <c r="DK188" s="16">
        <v>26748</v>
      </c>
      <c r="DL188" s="16">
        <v>173901</v>
      </c>
      <c r="DM188" s="16">
        <v>345330</v>
      </c>
      <c r="DN188" s="16">
        <v>142970</v>
      </c>
      <c r="DO188" s="16">
        <v>13342</v>
      </c>
      <c r="DP188" s="16">
        <v>16755</v>
      </c>
      <c r="DQ188" s="16">
        <v>78466</v>
      </c>
      <c r="DR188" s="16">
        <v>85689</v>
      </c>
      <c r="DS188" s="16">
        <v>7179</v>
      </c>
      <c r="DT188" s="16">
        <v>13180</v>
      </c>
      <c r="DU188" s="16">
        <v>14571</v>
      </c>
      <c r="DV188" s="16">
        <v>180</v>
      </c>
      <c r="DW188" s="16">
        <v>8955</v>
      </c>
      <c r="DX188" s="16">
        <v>963</v>
      </c>
      <c r="DY188" s="16">
        <v>19343</v>
      </c>
      <c r="DZ188" s="16">
        <v>58343</v>
      </c>
      <c r="EA188" s="16">
        <v>-462</v>
      </c>
      <c r="EB188" s="16">
        <v>2590585</v>
      </c>
      <c r="EC188" s="16">
        <v>114229057</v>
      </c>
      <c r="ED188" s="18">
        <v>5.4</v>
      </c>
      <c r="EE188" s="16">
        <v>616837</v>
      </c>
      <c r="EF188" s="16">
        <v>12488</v>
      </c>
      <c r="EG188" s="16">
        <v>12431</v>
      </c>
      <c r="EH188" s="16">
        <v>57</v>
      </c>
      <c r="EI188" s="16">
        <v>616837</v>
      </c>
      <c r="EJ188" s="16">
        <v>616894</v>
      </c>
      <c r="EK188" s="16">
        <v>6090035</v>
      </c>
      <c r="EL188" s="16">
        <v>4886059</v>
      </c>
      <c r="EM188" s="16">
        <v>1203976</v>
      </c>
      <c r="EN188" s="18">
        <v>5.4</v>
      </c>
      <c r="EO188" s="16">
        <v>6501</v>
      </c>
      <c r="EP188" s="16">
        <v>0</v>
      </c>
      <c r="EQ188" s="16">
        <v>0</v>
      </c>
      <c r="ER188" s="16">
        <v>0</v>
      </c>
      <c r="ES188" s="16">
        <v>6501</v>
      </c>
      <c r="ET188" s="16">
        <v>6501</v>
      </c>
      <c r="EU188" s="16">
        <v>616894</v>
      </c>
      <c r="EV188" s="16">
        <v>623395</v>
      </c>
      <c r="EW188" s="16">
        <v>6749</v>
      </c>
      <c r="EX188" s="15">
        <v>234.261</v>
      </c>
      <c r="EY188" s="16">
        <v>1581027</v>
      </c>
      <c r="EZ188" s="16">
        <v>6749</v>
      </c>
      <c r="FA188" s="17">
        <v>45</v>
      </c>
      <c r="FB188" s="16">
        <v>303705</v>
      </c>
      <c r="FC188" s="16">
        <v>264</v>
      </c>
      <c r="FD188" s="17">
        <v>257.14</v>
      </c>
      <c r="FE188" s="16">
        <v>67885</v>
      </c>
      <c r="FF188" s="16">
        <v>8955</v>
      </c>
      <c r="FG188" s="16">
        <v>963</v>
      </c>
      <c r="FH188" s="16">
        <v>77803</v>
      </c>
      <c r="FI188" s="16">
        <v>1581027</v>
      </c>
      <c r="FJ188" s="16">
        <v>303705</v>
      </c>
      <c r="FK188" s="16">
        <v>-6959</v>
      </c>
      <c r="FL188" s="16">
        <v>142970</v>
      </c>
      <c r="FM188" s="16">
        <v>13342</v>
      </c>
      <c r="FN188" s="16">
        <v>16755</v>
      </c>
      <c r="FO188" s="16">
        <v>78466</v>
      </c>
      <c r="FP188" s="16">
        <v>2207109</v>
      </c>
      <c r="FQ188" s="16">
        <v>623395</v>
      </c>
      <c r="FR188" s="16">
        <v>1583714</v>
      </c>
      <c r="FS188" s="15">
        <v>279.26100000000002</v>
      </c>
      <c r="FT188" s="16">
        <v>300</v>
      </c>
      <c r="FU188" s="16">
        <v>83778</v>
      </c>
      <c r="FV188" s="16">
        <v>1583714</v>
      </c>
      <c r="FW188" s="16">
        <v>0</v>
      </c>
      <c r="FX188" s="14">
        <v>8.5</v>
      </c>
      <c r="FY188" s="16">
        <v>7635</v>
      </c>
      <c r="FZ188" s="16">
        <v>64898</v>
      </c>
      <c r="GA188" s="14">
        <v>-0.5</v>
      </c>
      <c r="GB188" s="16">
        <v>7413</v>
      </c>
      <c r="GC188" s="16">
        <v>-3707</v>
      </c>
      <c r="GD188" s="16">
        <v>64898</v>
      </c>
      <c r="GE188" s="16">
        <v>61191</v>
      </c>
      <c r="GF188" s="16">
        <v>2590585</v>
      </c>
      <c r="GG188" s="16">
        <v>2207109</v>
      </c>
      <c r="GH188" s="16">
        <v>0</v>
      </c>
      <c r="GI188" s="16">
        <v>383476</v>
      </c>
      <c r="GJ188" s="16">
        <v>114229057</v>
      </c>
      <c r="GK188" s="16">
        <v>110109971</v>
      </c>
      <c r="GL188" s="16">
        <v>4119086</v>
      </c>
      <c r="GM188" s="16">
        <v>110109971</v>
      </c>
      <c r="GN188" s="18">
        <v>3.7400000000000003E-2</v>
      </c>
      <c r="GO188" s="16">
        <v>20358</v>
      </c>
      <c r="GP188" s="16">
        <v>761</v>
      </c>
      <c r="GQ188" s="16">
        <v>20358</v>
      </c>
      <c r="GR188" s="16">
        <v>761</v>
      </c>
      <c r="GS188" s="16">
        <v>19597</v>
      </c>
      <c r="GT188" s="16">
        <v>886</v>
      </c>
      <c r="GU188" s="16">
        <v>685</v>
      </c>
      <c r="GV188" s="16">
        <v>201</v>
      </c>
      <c r="GW188" s="15">
        <v>279.26100000000002</v>
      </c>
      <c r="GX188" s="16">
        <v>56131</v>
      </c>
      <c r="GY188" s="15">
        <v>279.26100000000002</v>
      </c>
      <c r="GZ188" s="16">
        <v>10</v>
      </c>
      <c r="HA188" s="16">
        <v>2793</v>
      </c>
      <c r="HB188" s="15">
        <v>279.26100000000002</v>
      </c>
      <c r="HC188" s="16">
        <v>7635</v>
      </c>
      <c r="HD188" s="15">
        <v>0.11600000000000001</v>
      </c>
      <c r="HE188" s="16">
        <v>247425</v>
      </c>
      <c r="HF188" s="16">
        <v>56131</v>
      </c>
      <c r="HG188" s="16">
        <v>2793</v>
      </c>
      <c r="HH188" s="16">
        <v>188501</v>
      </c>
      <c r="HI188" s="16">
        <v>114229057</v>
      </c>
      <c r="HJ188" s="18">
        <v>1.6501999999999999</v>
      </c>
      <c r="HK188" s="18">
        <v>1.9617800000000001</v>
      </c>
      <c r="HL188" s="18">
        <v>0</v>
      </c>
      <c r="HM188" s="16">
        <v>114229057</v>
      </c>
      <c r="HN188" s="16">
        <v>0</v>
      </c>
      <c r="HO188" s="16">
        <v>7635</v>
      </c>
      <c r="HP188" s="17">
        <v>0</v>
      </c>
      <c r="HQ188" s="16">
        <v>0</v>
      </c>
      <c r="HR188" s="15">
        <v>279.26100000000002</v>
      </c>
      <c r="HS188" s="16">
        <v>0</v>
      </c>
      <c r="HT188" s="16">
        <v>383476</v>
      </c>
      <c r="HU188" s="16">
        <v>19597</v>
      </c>
      <c r="HV188" s="16">
        <v>0</v>
      </c>
      <c r="HW188" s="16">
        <v>0</v>
      </c>
      <c r="HX188" s="16">
        <v>19343</v>
      </c>
      <c r="HY188" s="16">
        <v>56131</v>
      </c>
      <c r="HZ188" s="16">
        <v>2793</v>
      </c>
      <c r="IA188" s="16">
        <v>0</v>
      </c>
      <c r="IB188" s="16">
        <v>0</v>
      </c>
      <c r="IC188" s="16">
        <v>324298</v>
      </c>
      <c r="ID188" s="16">
        <v>1583714</v>
      </c>
      <c r="IE188" s="16">
        <v>0</v>
      </c>
      <c r="IF188" s="16">
        <v>19597</v>
      </c>
      <c r="IG188" s="16">
        <v>0</v>
      </c>
      <c r="IH188" s="16">
        <v>0</v>
      </c>
      <c r="II188" s="16">
        <v>19343</v>
      </c>
      <c r="IJ188" s="16">
        <v>56131</v>
      </c>
      <c r="IK188" s="16">
        <v>2793</v>
      </c>
      <c r="IL188" s="16">
        <v>0</v>
      </c>
      <c r="IM188" s="16">
        <v>0</v>
      </c>
      <c r="IN188" s="16">
        <v>0</v>
      </c>
      <c r="IO188" s="16">
        <v>61191</v>
      </c>
      <c r="IP188" s="16">
        <v>1704083</v>
      </c>
      <c r="IQ188" s="16">
        <v>1623818</v>
      </c>
      <c r="IR188" s="16">
        <v>26748</v>
      </c>
      <c r="IS188" s="16">
        <v>1650566</v>
      </c>
      <c r="IT188" s="19">
        <v>0.1</v>
      </c>
      <c r="IU188" s="16">
        <v>165057</v>
      </c>
      <c r="IV188" s="16">
        <v>114229057</v>
      </c>
      <c r="IW188" s="14">
        <v>211.6</v>
      </c>
      <c r="IX188" s="16">
        <v>539835</v>
      </c>
      <c r="IY188" s="16">
        <v>416026</v>
      </c>
      <c r="IZ188" s="16">
        <v>539835</v>
      </c>
      <c r="JA188" s="17">
        <v>0.25</v>
      </c>
      <c r="JB188" s="19">
        <v>0.19270000000000001</v>
      </c>
      <c r="JC188" s="16">
        <v>165057</v>
      </c>
      <c r="JD188" s="16">
        <v>31806</v>
      </c>
      <c r="JE188" s="17">
        <v>0.1</v>
      </c>
      <c r="JF188" s="16">
        <v>1264211</v>
      </c>
      <c r="JG188" s="16">
        <v>126421</v>
      </c>
      <c r="JH188" s="16">
        <v>165057</v>
      </c>
      <c r="JI188" s="16">
        <v>31806</v>
      </c>
      <c r="JJ188" s="16">
        <v>126421</v>
      </c>
      <c r="JK188" s="16">
        <v>6830</v>
      </c>
      <c r="JL188" s="16">
        <v>31806</v>
      </c>
      <c r="JM188" s="18">
        <v>0</v>
      </c>
      <c r="JN188" s="16">
        <v>0</v>
      </c>
      <c r="JO188" s="16">
        <v>126421</v>
      </c>
      <c r="JP188" s="16">
        <v>6830</v>
      </c>
      <c r="JQ188" s="16">
        <v>133251</v>
      </c>
      <c r="JR188" s="16">
        <v>1650566</v>
      </c>
      <c r="JS188" s="19">
        <v>0</v>
      </c>
      <c r="JT188" s="16">
        <v>0</v>
      </c>
      <c r="JU188" s="17">
        <v>0</v>
      </c>
      <c r="JV188" s="16">
        <v>1264211</v>
      </c>
      <c r="JW188" s="16">
        <v>0</v>
      </c>
      <c r="JX188" s="16">
        <v>0</v>
      </c>
      <c r="JY188" s="16">
        <v>0</v>
      </c>
      <c r="JZ188" s="16">
        <v>0</v>
      </c>
      <c r="KA188" s="16">
        <v>6422</v>
      </c>
      <c r="KB188" s="16">
        <v>6393</v>
      </c>
      <c r="KC188" s="16">
        <v>29</v>
      </c>
      <c r="KD188" s="16">
        <v>324298</v>
      </c>
      <c r="KE188" s="16">
        <v>29</v>
      </c>
      <c r="KF188" s="16">
        <v>324269</v>
      </c>
      <c r="KG188" s="16">
        <v>57</v>
      </c>
      <c r="KH188" s="16">
        <v>29</v>
      </c>
      <c r="KI188" s="16">
        <v>86</v>
      </c>
      <c r="KJ188" s="16">
        <v>616837</v>
      </c>
      <c r="KK188" s="16">
        <v>324269</v>
      </c>
      <c r="KL188" s="18">
        <v>941106</v>
      </c>
      <c r="KM188" s="16">
        <v>6830</v>
      </c>
      <c r="KN188" s="16">
        <v>0</v>
      </c>
      <c r="KO188" s="16">
        <v>0</v>
      </c>
      <c r="KP188" s="16">
        <v>0</v>
      </c>
      <c r="KQ188" s="16">
        <v>947936</v>
      </c>
      <c r="KR188" s="16">
        <v>0</v>
      </c>
      <c r="KS188" s="16">
        <v>0</v>
      </c>
      <c r="KT188" s="16">
        <v>0</v>
      </c>
      <c r="KU188" s="16">
        <v>947936</v>
      </c>
      <c r="KV188" s="16">
        <v>6830</v>
      </c>
      <c r="KW188" s="16">
        <v>941106</v>
      </c>
      <c r="KX188" s="16">
        <v>114229057</v>
      </c>
      <c r="KY188" s="16">
        <v>8.2387599999999992</v>
      </c>
      <c r="KZ188" s="16">
        <v>6830</v>
      </c>
      <c r="LA188" s="16">
        <v>114229057</v>
      </c>
      <c r="LB188" s="16">
        <v>5.9790000000000003E-2</v>
      </c>
      <c r="LC188" s="16">
        <v>8.2387599999999992</v>
      </c>
      <c r="LD188" s="16">
        <v>8.2985500000000005</v>
      </c>
      <c r="LE188" s="16">
        <v>85689</v>
      </c>
      <c r="LF188" s="16">
        <v>7179</v>
      </c>
      <c r="LG188" s="16">
        <v>13180</v>
      </c>
      <c r="LH188" s="16">
        <v>14571</v>
      </c>
      <c r="LI188" s="16">
        <v>180</v>
      </c>
      <c r="LJ188" s="16">
        <v>8955</v>
      </c>
      <c r="LK188" s="16">
        <v>963</v>
      </c>
      <c r="LL188" s="16">
        <v>19343</v>
      </c>
      <c r="LM188" s="16">
        <v>111374</v>
      </c>
      <c r="LN188" s="16">
        <v>1704083</v>
      </c>
      <c r="LO188" s="18">
        <v>111374</v>
      </c>
      <c r="LP188" s="16">
        <v>1592709</v>
      </c>
      <c r="LQ188" s="16">
        <v>2590585</v>
      </c>
      <c r="LR188" s="18">
        <v>0</v>
      </c>
      <c r="LS188" s="18">
        <v>0</v>
      </c>
      <c r="LT188" s="18">
        <v>133251</v>
      </c>
      <c r="LU188" s="16">
        <v>0</v>
      </c>
      <c r="LV188" s="16">
        <v>61191</v>
      </c>
      <c r="LW188" s="16">
        <v>0</v>
      </c>
      <c r="LX188" s="16">
        <v>0</v>
      </c>
      <c r="LY188" s="16">
        <v>0</v>
      </c>
      <c r="LZ188" s="16">
        <v>0</v>
      </c>
      <c r="MA188" s="16">
        <v>0</v>
      </c>
      <c r="MB188" s="16">
        <v>947936</v>
      </c>
      <c r="MC188" s="16">
        <v>61191</v>
      </c>
      <c r="MD188" s="16">
        <v>0</v>
      </c>
      <c r="ME188" s="16">
        <v>126421</v>
      </c>
      <c r="MF188" s="16">
        <v>0</v>
      </c>
      <c r="MG188" s="16">
        <v>6501</v>
      </c>
      <c r="MH188" s="16">
        <v>86</v>
      </c>
      <c r="MI188" s="16">
        <v>0</v>
      </c>
      <c r="MJ188" s="16">
        <v>1142135</v>
      </c>
      <c r="MK188" s="16">
        <v>114229057</v>
      </c>
      <c r="ML188" s="16">
        <v>1.34</v>
      </c>
      <c r="MM188" s="16">
        <v>153067</v>
      </c>
      <c r="MN188" s="16">
        <v>0</v>
      </c>
      <c r="MO188" s="16">
        <v>1264211</v>
      </c>
      <c r="MP188" s="16">
        <v>0</v>
      </c>
      <c r="MQ188" s="16">
        <v>153067</v>
      </c>
      <c r="MR188" s="16">
        <v>0</v>
      </c>
      <c r="MS188" s="16">
        <v>153067</v>
      </c>
      <c r="MT188" s="17">
        <v>0.1</v>
      </c>
      <c r="MU188" s="17">
        <v>0</v>
      </c>
      <c r="MV188" s="17">
        <v>0</v>
      </c>
      <c r="MW188" s="17">
        <v>0</v>
      </c>
      <c r="MX188" s="17">
        <v>0</v>
      </c>
      <c r="MY188" s="17">
        <v>0.1</v>
      </c>
      <c r="MZ188" s="16">
        <v>126421</v>
      </c>
      <c r="NA188" s="16">
        <v>0</v>
      </c>
      <c r="NB188" s="18">
        <v>0</v>
      </c>
      <c r="NC188" s="16">
        <v>0</v>
      </c>
      <c r="ND188" s="17">
        <v>126421</v>
      </c>
      <c r="NE188" s="16">
        <v>45000</v>
      </c>
      <c r="NF188" s="16">
        <v>0</v>
      </c>
      <c r="NG188" s="16">
        <v>37696</v>
      </c>
      <c r="NH188" s="16">
        <v>0</v>
      </c>
      <c r="NI188" s="16">
        <v>0</v>
      </c>
      <c r="NJ188" s="17">
        <v>0</v>
      </c>
      <c r="NK188" s="17">
        <v>462628</v>
      </c>
    </row>
    <row r="189" spans="1:375" x14ac:dyDescent="0.55000000000000004">
      <c r="A189" s="13" t="s">
        <v>1189</v>
      </c>
      <c r="B189" s="13" t="s">
        <v>1238</v>
      </c>
      <c r="C189" s="13" t="s">
        <v>366</v>
      </c>
      <c r="D189" s="13" t="s">
        <v>367</v>
      </c>
      <c r="E189" s="14">
        <v>194</v>
      </c>
      <c r="F189" s="15">
        <v>-6.3E-2</v>
      </c>
      <c r="G189" s="16">
        <v>7413</v>
      </c>
      <c r="H189" s="16">
        <v>-467</v>
      </c>
      <c r="I189" s="16">
        <v>6553</v>
      </c>
      <c r="J189" s="15">
        <v>-6.3E-2</v>
      </c>
      <c r="K189" s="16">
        <v>-413</v>
      </c>
      <c r="L189" s="16">
        <v>7413</v>
      </c>
      <c r="M189" s="16">
        <v>222</v>
      </c>
      <c r="N189" s="16">
        <v>7635</v>
      </c>
      <c r="O189" s="17">
        <v>652.92999999999995</v>
      </c>
      <c r="P189" s="17">
        <v>19.22</v>
      </c>
      <c r="Q189" s="14">
        <v>194</v>
      </c>
      <c r="R189" s="17">
        <v>213.22</v>
      </c>
      <c r="S189" s="17">
        <v>0.5</v>
      </c>
      <c r="T189" s="17">
        <v>213.72</v>
      </c>
      <c r="U189" s="15">
        <v>18.03</v>
      </c>
      <c r="V189" s="15">
        <v>0.88900000000000001</v>
      </c>
      <c r="W189" s="15">
        <f>Data_AidAndLevy4[[#This Row],[L310]]*Data_AidAndLevy4[[#This Row],[L203]]</f>
        <v>6787.5150000000003</v>
      </c>
      <c r="X189" s="17">
        <v>0</v>
      </c>
      <c r="Y189" s="17">
        <f>Data_AidAndLevy4[[#This Row],[L311]]*Data_AidAndLevy4[[#This Row],[L203]]</f>
        <v>0</v>
      </c>
      <c r="Z189" s="15">
        <v>0</v>
      </c>
      <c r="AA189" s="15">
        <v>18.919</v>
      </c>
      <c r="AB189" s="17">
        <v>213.22</v>
      </c>
      <c r="AC189" s="15">
        <v>232.13900000000001</v>
      </c>
      <c r="AD189" s="17">
        <v>19.22</v>
      </c>
      <c r="AE189" s="15">
        <v>212.91900000000001</v>
      </c>
      <c r="AF189" s="16">
        <v>7635</v>
      </c>
      <c r="AG189" s="14">
        <v>194</v>
      </c>
      <c r="AH189" s="16">
        <v>1481190</v>
      </c>
      <c r="AI189" s="16">
        <v>1328410</v>
      </c>
      <c r="AJ189" s="17">
        <v>1.01</v>
      </c>
      <c r="AK189" s="16">
        <v>1341694</v>
      </c>
      <c r="AL189" s="16">
        <v>1481190</v>
      </c>
      <c r="AM189" s="16">
        <v>0</v>
      </c>
      <c r="AN189" s="16">
        <v>7635</v>
      </c>
      <c r="AO189" s="15">
        <v>18.919</v>
      </c>
      <c r="AP189" s="16">
        <v>144447</v>
      </c>
      <c r="AQ189" s="16">
        <v>7635</v>
      </c>
      <c r="AR189" s="17">
        <v>19.22</v>
      </c>
      <c r="AS189" s="16">
        <v>146745</v>
      </c>
      <c r="AT189" s="17">
        <v>672</v>
      </c>
      <c r="AU189" s="14">
        <v>194</v>
      </c>
      <c r="AV189" s="16">
        <v>130368</v>
      </c>
      <c r="AW189" s="16">
        <v>117005</v>
      </c>
      <c r="AX189" s="16">
        <v>130368</v>
      </c>
      <c r="AY189" s="16">
        <v>0</v>
      </c>
      <c r="AZ189" s="16">
        <v>130368</v>
      </c>
      <c r="BA189" s="16">
        <v>130368</v>
      </c>
      <c r="BB189" s="17">
        <v>73.81</v>
      </c>
      <c r="BC189" s="14">
        <v>194</v>
      </c>
      <c r="BD189" s="16">
        <v>14319</v>
      </c>
      <c r="BE189" s="16">
        <v>12840</v>
      </c>
      <c r="BF189" s="16">
        <v>14319</v>
      </c>
      <c r="BG189" s="16">
        <v>0</v>
      </c>
      <c r="BH189" s="16">
        <v>14319</v>
      </c>
      <c r="BI189" s="16">
        <v>14319</v>
      </c>
      <c r="BJ189" s="17">
        <v>96.25</v>
      </c>
      <c r="BK189" s="14">
        <v>194</v>
      </c>
      <c r="BL189" s="16">
        <v>18673</v>
      </c>
      <c r="BM189" s="16">
        <v>16827</v>
      </c>
      <c r="BN189" s="16">
        <v>18673</v>
      </c>
      <c r="BO189" s="16">
        <v>0</v>
      </c>
      <c r="BP189" s="16">
        <v>18673</v>
      </c>
      <c r="BQ189" s="16">
        <v>18673</v>
      </c>
      <c r="BR189" s="17">
        <v>368.53</v>
      </c>
      <c r="BS189" s="14">
        <v>194</v>
      </c>
      <c r="BT189" s="16">
        <v>71495</v>
      </c>
      <c r="BU189" s="16">
        <v>64118</v>
      </c>
      <c r="BV189" s="16">
        <v>71495</v>
      </c>
      <c r="BW189" s="16">
        <v>0</v>
      </c>
      <c r="BX189" s="16">
        <v>71495</v>
      </c>
      <c r="BY189" s="16">
        <v>71495</v>
      </c>
      <c r="BZ189" s="17">
        <v>331.3</v>
      </c>
      <c r="CA189" s="17">
        <v>213.22</v>
      </c>
      <c r="CB189" s="16">
        <v>70640</v>
      </c>
      <c r="CC189" s="16">
        <v>65171</v>
      </c>
      <c r="CD189" s="16">
        <v>4451</v>
      </c>
      <c r="CE189" s="16">
        <v>69622</v>
      </c>
      <c r="CF189" s="16">
        <v>70640</v>
      </c>
      <c r="CG189" s="16">
        <v>0</v>
      </c>
      <c r="CH189" s="14">
        <v>194</v>
      </c>
      <c r="CI189" s="16">
        <v>0</v>
      </c>
      <c r="CJ189" s="14">
        <v>0</v>
      </c>
      <c r="CK189" s="16">
        <v>194</v>
      </c>
      <c r="CL189" s="17">
        <v>62.14</v>
      </c>
      <c r="CM189" s="16">
        <v>12055</v>
      </c>
      <c r="CN189" s="16">
        <v>194</v>
      </c>
      <c r="CO189" s="17">
        <v>68.3</v>
      </c>
      <c r="CP189" s="16">
        <v>13250</v>
      </c>
      <c r="CQ189" s="17">
        <v>0.5</v>
      </c>
      <c r="CR189" s="17">
        <v>331.3</v>
      </c>
      <c r="CS189" s="16">
        <v>166</v>
      </c>
      <c r="CT189" s="17">
        <v>33.299999999999997</v>
      </c>
      <c r="CU189" s="17">
        <v>213.22</v>
      </c>
      <c r="CV189" s="16">
        <v>7100</v>
      </c>
      <c r="CW189" s="16">
        <v>6546</v>
      </c>
      <c r="CX189" s="16">
        <v>7100</v>
      </c>
      <c r="CY189" s="16">
        <v>0</v>
      </c>
      <c r="CZ189" s="16">
        <v>7100</v>
      </c>
      <c r="DA189" s="16">
        <v>7100</v>
      </c>
      <c r="DB189" s="17">
        <v>3.65</v>
      </c>
      <c r="DC189" s="17">
        <v>213.22</v>
      </c>
      <c r="DD189" s="16">
        <v>778</v>
      </c>
      <c r="DE189" s="16">
        <v>715</v>
      </c>
      <c r="DF189" s="16">
        <v>778</v>
      </c>
      <c r="DG189" s="16">
        <v>0</v>
      </c>
      <c r="DH189" s="16">
        <v>778</v>
      </c>
      <c r="DI189" s="16">
        <v>778</v>
      </c>
      <c r="DJ189" s="16">
        <v>1481190</v>
      </c>
      <c r="DK189" s="16">
        <v>0</v>
      </c>
      <c r="DL189" s="16">
        <v>144447</v>
      </c>
      <c r="DM189" s="16">
        <v>146745</v>
      </c>
      <c r="DN189" s="16">
        <v>130368</v>
      </c>
      <c r="DO189" s="16">
        <v>14319</v>
      </c>
      <c r="DP189" s="16">
        <v>18673</v>
      </c>
      <c r="DQ189" s="16">
        <v>71495</v>
      </c>
      <c r="DR189" s="16">
        <v>70640</v>
      </c>
      <c r="DS189" s="16">
        <v>0</v>
      </c>
      <c r="DT189" s="16">
        <v>12055</v>
      </c>
      <c r="DU189" s="16">
        <v>13250</v>
      </c>
      <c r="DV189" s="16">
        <v>166</v>
      </c>
      <c r="DW189" s="16">
        <v>7100</v>
      </c>
      <c r="DX189" s="16">
        <v>778</v>
      </c>
      <c r="DY189" s="16">
        <v>14356</v>
      </c>
      <c r="DZ189" s="16">
        <v>35953</v>
      </c>
      <c r="EA189" s="16">
        <v>-467</v>
      </c>
      <c r="EB189" s="16">
        <v>2132356</v>
      </c>
      <c r="EC189" s="16">
        <v>76227117</v>
      </c>
      <c r="ED189" s="18">
        <v>5.4</v>
      </c>
      <c r="EE189" s="16">
        <v>411626</v>
      </c>
      <c r="EF189" s="16">
        <v>8603</v>
      </c>
      <c r="EG189" s="16">
        <v>8481</v>
      </c>
      <c r="EH189" s="16">
        <v>122</v>
      </c>
      <c r="EI189" s="16">
        <v>411626</v>
      </c>
      <c r="EJ189" s="16">
        <v>411748</v>
      </c>
      <c r="EK189" s="16">
        <v>5251894</v>
      </c>
      <c r="EL189" s="16">
        <v>4268255</v>
      </c>
      <c r="EM189" s="16">
        <v>983639</v>
      </c>
      <c r="EN189" s="18">
        <v>5.4</v>
      </c>
      <c r="EO189" s="16">
        <v>5312</v>
      </c>
      <c r="EP189" s="16">
        <v>0</v>
      </c>
      <c r="EQ189" s="16">
        <v>0</v>
      </c>
      <c r="ER189" s="16">
        <v>0</v>
      </c>
      <c r="ES189" s="16">
        <v>5312</v>
      </c>
      <c r="ET189" s="16">
        <v>5312</v>
      </c>
      <c r="EU189" s="16">
        <v>411748</v>
      </c>
      <c r="EV189" s="16">
        <v>417060</v>
      </c>
      <c r="EW189" s="16">
        <v>6749</v>
      </c>
      <c r="EX189" s="15">
        <v>212.91900000000001</v>
      </c>
      <c r="EY189" s="16">
        <v>1436990</v>
      </c>
      <c r="EZ189" s="16">
        <v>6749</v>
      </c>
      <c r="FA189" s="17">
        <v>19.22</v>
      </c>
      <c r="FB189" s="16">
        <v>129716</v>
      </c>
      <c r="FC189" s="16">
        <v>264</v>
      </c>
      <c r="FD189" s="17">
        <v>213.72</v>
      </c>
      <c r="FE189" s="16">
        <v>56422</v>
      </c>
      <c r="FF189" s="16">
        <v>7100</v>
      </c>
      <c r="FG189" s="16">
        <v>778</v>
      </c>
      <c r="FH189" s="16">
        <v>64300</v>
      </c>
      <c r="FI189" s="16">
        <v>1436990</v>
      </c>
      <c r="FJ189" s="16">
        <v>129716</v>
      </c>
      <c r="FK189" s="16">
        <v>-413</v>
      </c>
      <c r="FL189" s="16">
        <v>130368</v>
      </c>
      <c r="FM189" s="16">
        <v>14319</v>
      </c>
      <c r="FN189" s="16">
        <v>18673</v>
      </c>
      <c r="FO189" s="16">
        <v>71495</v>
      </c>
      <c r="FP189" s="16">
        <v>1865448</v>
      </c>
      <c r="FQ189" s="16">
        <v>417060</v>
      </c>
      <c r="FR189" s="16">
        <v>1448388</v>
      </c>
      <c r="FS189" s="15">
        <v>232.13900000000001</v>
      </c>
      <c r="FT189" s="16">
        <v>300</v>
      </c>
      <c r="FU189" s="16">
        <v>69642</v>
      </c>
      <c r="FV189" s="16">
        <v>1448388</v>
      </c>
      <c r="FW189" s="16">
        <v>0</v>
      </c>
      <c r="FX189" s="14">
        <v>7</v>
      </c>
      <c r="FY189" s="16">
        <v>7635</v>
      </c>
      <c r="FZ189" s="16">
        <v>53445</v>
      </c>
      <c r="GA189" s="14">
        <v>0</v>
      </c>
      <c r="GB189" s="16">
        <v>7413</v>
      </c>
      <c r="GC189" s="16">
        <v>0</v>
      </c>
      <c r="GD189" s="16">
        <v>53445</v>
      </c>
      <c r="GE189" s="16">
        <v>53445</v>
      </c>
      <c r="GF189" s="16">
        <v>2132356</v>
      </c>
      <c r="GG189" s="16">
        <v>1865448</v>
      </c>
      <c r="GH189" s="16">
        <v>0</v>
      </c>
      <c r="GI189" s="16">
        <v>266908</v>
      </c>
      <c r="GJ189" s="16">
        <v>76227117</v>
      </c>
      <c r="GK189" s="16">
        <v>74307002</v>
      </c>
      <c r="GL189" s="16">
        <v>1920115</v>
      </c>
      <c r="GM189" s="16">
        <v>74307002</v>
      </c>
      <c r="GN189" s="18">
        <v>2.58E-2</v>
      </c>
      <c r="GO189" s="16">
        <v>0</v>
      </c>
      <c r="GP189" s="16">
        <v>0</v>
      </c>
      <c r="GQ189" s="16">
        <v>0</v>
      </c>
      <c r="GR189" s="16">
        <v>0</v>
      </c>
      <c r="GS189" s="16">
        <v>0</v>
      </c>
      <c r="GT189" s="16">
        <v>886</v>
      </c>
      <c r="GU189" s="16">
        <v>685</v>
      </c>
      <c r="GV189" s="16">
        <v>201</v>
      </c>
      <c r="GW189" s="15">
        <v>232.13900000000001</v>
      </c>
      <c r="GX189" s="16">
        <v>46660</v>
      </c>
      <c r="GY189" s="15">
        <v>232.13900000000001</v>
      </c>
      <c r="GZ189" s="16">
        <v>10</v>
      </c>
      <c r="HA189" s="16">
        <v>2321</v>
      </c>
      <c r="HB189" s="15">
        <v>232.13900000000001</v>
      </c>
      <c r="HC189" s="16">
        <v>7635</v>
      </c>
      <c r="HD189" s="15">
        <v>0.11600000000000001</v>
      </c>
      <c r="HE189" s="16">
        <v>205675</v>
      </c>
      <c r="HF189" s="16">
        <v>46660</v>
      </c>
      <c r="HG189" s="16">
        <v>2321</v>
      </c>
      <c r="HH189" s="16">
        <v>156694</v>
      </c>
      <c r="HI189" s="16">
        <v>76227117</v>
      </c>
      <c r="HJ189" s="18">
        <v>2.0556199999999998</v>
      </c>
      <c r="HK189" s="18">
        <v>1.9617800000000001</v>
      </c>
      <c r="HL189" s="18">
        <v>9.3840000000000007E-2</v>
      </c>
      <c r="HM189" s="16">
        <v>76227117</v>
      </c>
      <c r="HN189" s="16">
        <v>7153</v>
      </c>
      <c r="HO189" s="16">
        <v>7635</v>
      </c>
      <c r="HP189" s="17">
        <v>0</v>
      </c>
      <c r="HQ189" s="16">
        <v>0</v>
      </c>
      <c r="HR189" s="15">
        <v>232.13900000000001</v>
      </c>
      <c r="HS189" s="16">
        <v>0</v>
      </c>
      <c r="HT189" s="16">
        <v>266908</v>
      </c>
      <c r="HU189" s="16">
        <v>0</v>
      </c>
      <c r="HV189" s="16">
        <v>0</v>
      </c>
      <c r="HW189" s="16">
        <v>0</v>
      </c>
      <c r="HX189" s="16">
        <v>14356</v>
      </c>
      <c r="HY189" s="16">
        <v>46660</v>
      </c>
      <c r="HZ189" s="16">
        <v>2321</v>
      </c>
      <c r="IA189" s="16">
        <v>7153</v>
      </c>
      <c r="IB189" s="16">
        <v>0</v>
      </c>
      <c r="IC189" s="16">
        <v>225130</v>
      </c>
      <c r="ID189" s="16">
        <v>1448388</v>
      </c>
      <c r="IE189" s="16">
        <v>0</v>
      </c>
      <c r="IF189" s="16">
        <v>0</v>
      </c>
      <c r="IG189" s="16">
        <v>0</v>
      </c>
      <c r="IH189" s="16">
        <v>0</v>
      </c>
      <c r="II189" s="16">
        <v>14356</v>
      </c>
      <c r="IJ189" s="16">
        <v>46660</v>
      </c>
      <c r="IK189" s="16">
        <v>2321</v>
      </c>
      <c r="IL189" s="16">
        <v>7153</v>
      </c>
      <c r="IM189" s="16">
        <v>0</v>
      </c>
      <c r="IN189" s="16">
        <v>0</v>
      </c>
      <c r="IO189" s="16">
        <v>53445</v>
      </c>
      <c r="IP189" s="16">
        <v>1543611</v>
      </c>
      <c r="IQ189" s="16">
        <v>1481190</v>
      </c>
      <c r="IR189" s="16">
        <v>0</v>
      </c>
      <c r="IS189" s="16">
        <v>1481190</v>
      </c>
      <c r="IT189" s="19">
        <v>0.1</v>
      </c>
      <c r="IU189" s="16">
        <v>148119</v>
      </c>
      <c r="IV189" s="16">
        <v>76227117</v>
      </c>
      <c r="IW189" s="14">
        <v>194</v>
      </c>
      <c r="IX189" s="16">
        <v>392923</v>
      </c>
      <c r="IY189" s="16">
        <v>416026</v>
      </c>
      <c r="IZ189" s="16">
        <v>392923</v>
      </c>
      <c r="JA189" s="17">
        <v>0.25</v>
      </c>
      <c r="JB189" s="19">
        <v>0.26469999999999999</v>
      </c>
      <c r="JC189" s="16">
        <v>148119</v>
      </c>
      <c r="JD189" s="16">
        <v>39207</v>
      </c>
      <c r="JE189" s="17">
        <v>7.0000000000000007E-2</v>
      </c>
      <c r="JF189" s="16">
        <v>1304816</v>
      </c>
      <c r="JG189" s="16">
        <v>91337</v>
      </c>
      <c r="JH189" s="16">
        <v>148119</v>
      </c>
      <c r="JI189" s="16">
        <v>39207</v>
      </c>
      <c r="JJ189" s="16">
        <v>91337</v>
      </c>
      <c r="JK189" s="16">
        <v>17575</v>
      </c>
      <c r="JL189" s="16">
        <v>39207</v>
      </c>
      <c r="JM189" s="18">
        <v>0</v>
      </c>
      <c r="JN189" s="16">
        <v>0</v>
      </c>
      <c r="JO189" s="16">
        <v>91337</v>
      </c>
      <c r="JP189" s="16">
        <v>17575</v>
      </c>
      <c r="JQ189" s="16">
        <v>108912</v>
      </c>
      <c r="JR189" s="16">
        <v>1481190</v>
      </c>
      <c r="JS189" s="19">
        <v>0</v>
      </c>
      <c r="JT189" s="16">
        <v>0</v>
      </c>
      <c r="JU189" s="17">
        <v>0</v>
      </c>
      <c r="JV189" s="16">
        <v>1304816</v>
      </c>
      <c r="JW189" s="16">
        <v>0</v>
      </c>
      <c r="JX189" s="16">
        <v>0</v>
      </c>
      <c r="JY189" s="16">
        <v>0</v>
      </c>
      <c r="JZ189" s="16">
        <v>0</v>
      </c>
      <c r="KA189" s="16">
        <v>6050</v>
      </c>
      <c r="KB189" s="16">
        <v>5964</v>
      </c>
      <c r="KC189" s="16">
        <v>86</v>
      </c>
      <c r="KD189" s="16">
        <v>225130</v>
      </c>
      <c r="KE189" s="16">
        <v>86</v>
      </c>
      <c r="KF189" s="16">
        <v>225044</v>
      </c>
      <c r="KG189" s="16">
        <v>122</v>
      </c>
      <c r="KH189" s="16">
        <v>86</v>
      </c>
      <c r="KI189" s="16">
        <v>208</v>
      </c>
      <c r="KJ189" s="16">
        <v>411626</v>
      </c>
      <c r="KK189" s="16">
        <v>225044</v>
      </c>
      <c r="KL189" s="18">
        <v>636670</v>
      </c>
      <c r="KM189" s="16">
        <v>17575</v>
      </c>
      <c r="KN189" s="16">
        <v>0</v>
      </c>
      <c r="KO189" s="16">
        <v>0</v>
      </c>
      <c r="KP189" s="16">
        <v>0</v>
      </c>
      <c r="KQ189" s="16">
        <v>654245</v>
      </c>
      <c r="KR189" s="16">
        <v>0</v>
      </c>
      <c r="KS189" s="16">
        <v>0</v>
      </c>
      <c r="KT189" s="16">
        <v>0</v>
      </c>
      <c r="KU189" s="16">
        <v>654245</v>
      </c>
      <c r="KV189" s="16">
        <v>17575</v>
      </c>
      <c r="KW189" s="16">
        <v>636670</v>
      </c>
      <c r="KX189" s="16">
        <v>76227117</v>
      </c>
      <c r="KY189" s="16">
        <v>8.3522800000000004</v>
      </c>
      <c r="KZ189" s="16">
        <v>17575</v>
      </c>
      <c r="LA189" s="16">
        <v>76227117</v>
      </c>
      <c r="LB189" s="16">
        <v>0.23055999999999999</v>
      </c>
      <c r="LC189" s="16">
        <v>8.3522800000000004</v>
      </c>
      <c r="LD189" s="16">
        <v>8.5828399999999991</v>
      </c>
      <c r="LE189" s="16">
        <v>70640</v>
      </c>
      <c r="LF189" s="16">
        <v>0</v>
      </c>
      <c r="LG189" s="16">
        <v>12055</v>
      </c>
      <c r="LH189" s="16">
        <v>13250</v>
      </c>
      <c r="LI189" s="16">
        <v>166</v>
      </c>
      <c r="LJ189" s="16">
        <v>7100</v>
      </c>
      <c r="LK189" s="16">
        <v>778</v>
      </c>
      <c r="LL189" s="16">
        <v>14356</v>
      </c>
      <c r="LM189" s="16">
        <v>89633</v>
      </c>
      <c r="LN189" s="16">
        <v>1543611</v>
      </c>
      <c r="LO189" s="18">
        <v>89633</v>
      </c>
      <c r="LP189" s="16">
        <v>1453978</v>
      </c>
      <c r="LQ189" s="16">
        <v>2132356</v>
      </c>
      <c r="LR189" s="18">
        <v>0</v>
      </c>
      <c r="LS189" s="18">
        <v>0</v>
      </c>
      <c r="LT189" s="18">
        <v>108912</v>
      </c>
      <c r="LU189" s="16">
        <v>0</v>
      </c>
      <c r="LV189" s="16">
        <v>53445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654245</v>
      </c>
      <c r="MC189" s="16">
        <v>53445</v>
      </c>
      <c r="MD189" s="16">
        <v>0</v>
      </c>
      <c r="ME189" s="16">
        <v>91337</v>
      </c>
      <c r="MF189" s="16">
        <v>0</v>
      </c>
      <c r="MG189" s="16">
        <v>5312</v>
      </c>
      <c r="MH189" s="16">
        <v>208</v>
      </c>
      <c r="MI189" s="16">
        <v>0</v>
      </c>
      <c r="MJ189" s="16">
        <v>804547</v>
      </c>
      <c r="MK189" s="16">
        <v>76227117</v>
      </c>
      <c r="ML189" s="16">
        <v>0</v>
      </c>
      <c r="MM189" s="16">
        <v>0</v>
      </c>
      <c r="MN189" s="16">
        <v>0</v>
      </c>
      <c r="MO189" s="16">
        <v>1304816</v>
      </c>
      <c r="MP189" s="16">
        <v>0</v>
      </c>
      <c r="MQ189" s="16">
        <v>0</v>
      </c>
      <c r="MR189" s="16">
        <v>0</v>
      </c>
      <c r="MS189" s="16">
        <v>0</v>
      </c>
      <c r="MT189" s="17">
        <v>7.0000000000000007E-2</v>
      </c>
      <c r="MU189" s="17">
        <v>0</v>
      </c>
      <c r="MV189" s="17">
        <v>0</v>
      </c>
      <c r="MW189" s="17">
        <v>0</v>
      </c>
      <c r="MX189" s="17">
        <v>0</v>
      </c>
      <c r="MY189" s="17">
        <v>7.0000000000000007E-2</v>
      </c>
      <c r="MZ189" s="16">
        <v>91337</v>
      </c>
      <c r="NA189" s="16">
        <v>0</v>
      </c>
      <c r="NB189" s="18">
        <v>0</v>
      </c>
      <c r="NC189" s="16">
        <v>0</v>
      </c>
      <c r="ND189" s="17">
        <v>91337</v>
      </c>
      <c r="NE189" s="16">
        <v>250000</v>
      </c>
      <c r="NF189" s="16">
        <v>0</v>
      </c>
      <c r="NG189" s="16">
        <v>25155</v>
      </c>
      <c r="NH189" s="16">
        <v>0</v>
      </c>
      <c r="NI189" s="16">
        <v>0</v>
      </c>
      <c r="NJ189" s="17">
        <v>0</v>
      </c>
      <c r="NK189" s="17">
        <v>0</v>
      </c>
    </row>
    <row r="190" spans="1:375" x14ac:dyDescent="0.55000000000000004">
      <c r="A190" s="13" t="s">
        <v>1189</v>
      </c>
      <c r="B190" s="13" t="s">
        <v>1219</v>
      </c>
      <c r="C190" s="13" t="s">
        <v>368</v>
      </c>
      <c r="D190" s="13" t="s">
        <v>369</v>
      </c>
      <c r="E190" s="14">
        <v>184.9</v>
      </c>
      <c r="F190" s="15">
        <v>3.9340000000000002</v>
      </c>
      <c r="G190" s="16">
        <v>7413</v>
      </c>
      <c r="H190" s="16">
        <v>29163</v>
      </c>
      <c r="I190" s="16">
        <v>6553</v>
      </c>
      <c r="J190" s="15">
        <v>3.9340000000000002</v>
      </c>
      <c r="K190" s="16">
        <v>25780</v>
      </c>
      <c r="L190" s="16">
        <v>7413</v>
      </c>
      <c r="M190" s="16">
        <v>222</v>
      </c>
      <c r="N190" s="16">
        <v>7635</v>
      </c>
      <c r="O190" s="17">
        <v>703.71</v>
      </c>
      <c r="P190" s="17">
        <v>15.16</v>
      </c>
      <c r="Q190" s="14">
        <v>184.9</v>
      </c>
      <c r="R190" s="17">
        <v>200.06</v>
      </c>
      <c r="S190" s="17">
        <v>0.47</v>
      </c>
      <c r="T190" s="17">
        <v>200.53</v>
      </c>
      <c r="U190" s="15">
        <v>22.78</v>
      </c>
      <c r="V190" s="15">
        <v>1.117</v>
      </c>
      <c r="W190" s="15">
        <f>Data_AidAndLevy4[[#This Row],[L310]]*Data_AidAndLevy4[[#This Row],[L203]]</f>
        <v>8528.2950000000001</v>
      </c>
      <c r="X190" s="17">
        <v>0</v>
      </c>
      <c r="Y190" s="17">
        <f>Data_AidAndLevy4[[#This Row],[L311]]*Data_AidAndLevy4[[#This Row],[L203]]</f>
        <v>0</v>
      </c>
      <c r="Z190" s="15">
        <v>0</v>
      </c>
      <c r="AA190" s="15">
        <v>23.896999999999998</v>
      </c>
      <c r="AB190" s="17">
        <v>200.06</v>
      </c>
      <c r="AC190" s="15">
        <v>223.95699999999999</v>
      </c>
      <c r="AD190" s="17">
        <v>15.16</v>
      </c>
      <c r="AE190" s="15">
        <v>208.797</v>
      </c>
      <c r="AF190" s="16">
        <v>7635</v>
      </c>
      <c r="AG190" s="14">
        <v>184.9</v>
      </c>
      <c r="AH190" s="16">
        <v>1411712</v>
      </c>
      <c r="AI190" s="16">
        <v>1373629</v>
      </c>
      <c r="AJ190" s="17">
        <v>1.01</v>
      </c>
      <c r="AK190" s="16">
        <v>1387365</v>
      </c>
      <c r="AL190" s="16">
        <v>1411712</v>
      </c>
      <c r="AM190" s="16">
        <v>0</v>
      </c>
      <c r="AN190" s="16">
        <v>7635</v>
      </c>
      <c r="AO190" s="15">
        <v>23.896999999999998</v>
      </c>
      <c r="AP190" s="16">
        <v>182454</v>
      </c>
      <c r="AQ190" s="16">
        <v>7635</v>
      </c>
      <c r="AR190" s="17">
        <v>15.16</v>
      </c>
      <c r="AS190" s="16">
        <v>115747</v>
      </c>
      <c r="AT190" s="17">
        <v>722.78</v>
      </c>
      <c r="AU190" s="14">
        <v>184.9</v>
      </c>
      <c r="AV190" s="16">
        <v>133642</v>
      </c>
      <c r="AW190" s="16">
        <v>130397</v>
      </c>
      <c r="AX190" s="16">
        <v>133642</v>
      </c>
      <c r="AY190" s="16">
        <v>0</v>
      </c>
      <c r="AZ190" s="16">
        <v>133642</v>
      </c>
      <c r="BA190" s="16">
        <v>133642</v>
      </c>
      <c r="BB190" s="17">
        <v>75.13</v>
      </c>
      <c r="BC190" s="14">
        <v>184.9</v>
      </c>
      <c r="BD190" s="16">
        <v>13892</v>
      </c>
      <c r="BE190" s="16">
        <v>13521</v>
      </c>
      <c r="BF190" s="16">
        <v>13892</v>
      </c>
      <c r="BG190" s="16">
        <v>0</v>
      </c>
      <c r="BH190" s="16">
        <v>13892</v>
      </c>
      <c r="BI190" s="16">
        <v>13892</v>
      </c>
      <c r="BJ190" s="17">
        <v>84.11</v>
      </c>
      <c r="BK190" s="14">
        <v>184.9</v>
      </c>
      <c r="BL190" s="16">
        <v>15552</v>
      </c>
      <c r="BM190" s="16">
        <v>15150</v>
      </c>
      <c r="BN190" s="16">
        <v>15552</v>
      </c>
      <c r="BO190" s="16">
        <v>0</v>
      </c>
      <c r="BP190" s="16">
        <v>15552</v>
      </c>
      <c r="BQ190" s="16">
        <v>15552</v>
      </c>
      <c r="BR190" s="17">
        <v>368.53</v>
      </c>
      <c r="BS190" s="14">
        <v>184.9</v>
      </c>
      <c r="BT190" s="16">
        <v>68141</v>
      </c>
      <c r="BU190" s="16">
        <v>66300</v>
      </c>
      <c r="BV190" s="16">
        <v>68141</v>
      </c>
      <c r="BW190" s="16">
        <v>0</v>
      </c>
      <c r="BX190" s="16">
        <v>68141</v>
      </c>
      <c r="BY190" s="16">
        <v>68141</v>
      </c>
      <c r="BZ190" s="17">
        <v>331.3</v>
      </c>
      <c r="CA190" s="17">
        <v>200.06</v>
      </c>
      <c r="CB190" s="16">
        <v>66280</v>
      </c>
      <c r="CC190" s="16">
        <v>64991</v>
      </c>
      <c r="CD190" s="16">
        <v>9156</v>
      </c>
      <c r="CE190" s="16">
        <v>74147</v>
      </c>
      <c r="CF190" s="16">
        <v>66280</v>
      </c>
      <c r="CG190" s="16">
        <v>7867</v>
      </c>
      <c r="CH190" s="14">
        <v>184.9</v>
      </c>
      <c r="CI190" s="16">
        <v>0</v>
      </c>
      <c r="CJ190" s="14">
        <v>0</v>
      </c>
      <c r="CK190" s="16">
        <v>185</v>
      </c>
      <c r="CL190" s="17">
        <v>62.14</v>
      </c>
      <c r="CM190" s="16">
        <v>11496</v>
      </c>
      <c r="CN190" s="16">
        <v>185</v>
      </c>
      <c r="CO190" s="17">
        <v>68.3</v>
      </c>
      <c r="CP190" s="16">
        <v>12636</v>
      </c>
      <c r="CQ190" s="17">
        <v>0.47</v>
      </c>
      <c r="CR190" s="17">
        <v>331.3</v>
      </c>
      <c r="CS190" s="16">
        <v>156</v>
      </c>
      <c r="CT190" s="17">
        <v>33.299999999999997</v>
      </c>
      <c r="CU190" s="17">
        <v>200.06</v>
      </c>
      <c r="CV190" s="16">
        <v>6662</v>
      </c>
      <c r="CW190" s="16">
        <v>6528</v>
      </c>
      <c r="CX190" s="16">
        <v>6662</v>
      </c>
      <c r="CY190" s="16">
        <v>0</v>
      </c>
      <c r="CZ190" s="16">
        <v>6662</v>
      </c>
      <c r="DA190" s="16">
        <v>6662</v>
      </c>
      <c r="DB190" s="17">
        <v>3.65</v>
      </c>
      <c r="DC190" s="17">
        <v>200.06</v>
      </c>
      <c r="DD190" s="16">
        <v>730</v>
      </c>
      <c r="DE190" s="16">
        <v>713</v>
      </c>
      <c r="DF190" s="16">
        <v>730</v>
      </c>
      <c r="DG190" s="16">
        <v>0</v>
      </c>
      <c r="DH190" s="16">
        <v>730</v>
      </c>
      <c r="DI190" s="16">
        <v>730</v>
      </c>
      <c r="DJ190" s="16">
        <v>1411712</v>
      </c>
      <c r="DK190" s="16">
        <v>0</v>
      </c>
      <c r="DL190" s="16">
        <v>182454</v>
      </c>
      <c r="DM190" s="16">
        <v>115747</v>
      </c>
      <c r="DN190" s="16">
        <v>133642</v>
      </c>
      <c r="DO190" s="16">
        <v>13892</v>
      </c>
      <c r="DP190" s="16">
        <v>15552</v>
      </c>
      <c r="DQ190" s="16">
        <v>68141</v>
      </c>
      <c r="DR190" s="16">
        <v>66280</v>
      </c>
      <c r="DS190" s="16">
        <v>7867</v>
      </c>
      <c r="DT190" s="16">
        <v>11496</v>
      </c>
      <c r="DU190" s="16">
        <v>12636</v>
      </c>
      <c r="DV190" s="16">
        <v>156</v>
      </c>
      <c r="DW190" s="16">
        <v>6662</v>
      </c>
      <c r="DX190" s="16">
        <v>730</v>
      </c>
      <c r="DY190" s="16">
        <v>16953</v>
      </c>
      <c r="DZ190" s="16">
        <v>0</v>
      </c>
      <c r="EA190" s="16">
        <v>29163</v>
      </c>
      <c r="EB190" s="16">
        <v>2059177</v>
      </c>
      <c r="EC190" s="16">
        <v>97872057</v>
      </c>
      <c r="ED190" s="18">
        <v>5.4</v>
      </c>
      <c r="EE190" s="16">
        <v>528509</v>
      </c>
      <c r="EF190" s="16">
        <v>71247</v>
      </c>
      <c r="EG190" s="16">
        <v>72756</v>
      </c>
      <c r="EH190" s="16">
        <v>-1509</v>
      </c>
      <c r="EI190" s="16">
        <v>528509</v>
      </c>
      <c r="EJ190" s="16">
        <v>527000</v>
      </c>
      <c r="EK190" s="16">
        <v>1783683</v>
      </c>
      <c r="EL190" s="16">
        <v>1174637</v>
      </c>
      <c r="EM190" s="16">
        <v>609046</v>
      </c>
      <c r="EN190" s="18">
        <v>5.4</v>
      </c>
      <c r="EO190" s="16">
        <v>3289</v>
      </c>
      <c r="EP190" s="16">
        <v>0</v>
      </c>
      <c r="EQ190" s="16">
        <v>0</v>
      </c>
      <c r="ER190" s="16">
        <v>0</v>
      </c>
      <c r="ES190" s="16">
        <v>3289</v>
      </c>
      <c r="ET190" s="16">
        <v>3289</v>
      </c>
      <c r="EU190" s="16">
        <v>527000</v>
      </c>
      <c r="EV190" s="16">
        <v>530289</v>
      </c>
      <c r="EW190" s="16">
        <v>6749</v>
      </c>
      <c r="EX190" s="15">
        <v>208.797</v>
      </c>
      <c r="EY190" s="16">
        <v>1409171</v>
      </c>
      <c r="EZ190" s="16">
        <v>6749</v>
      </c>
      <c r="FA190" s="17">
        <v>15.16</v>
      </c>
      <c r="FB190" s="16">
        <v>102315</v>
      </c>
      <c r="FC190" s="16">
        <v>264</v>
      </c>
      <c r="FD190" s="17">
        <v>200.53</v>
      </c>
      <c r="FE190" s="16">
        <v>52940</v>
      </c>
      <c r="FF190" s="16">
        <v>6662</v>
      </c>
      <c r="FG190" s="16">
        <v>730</v>
      </c>
      <c r="FH190" s="16">
        <v>60332</v>
      </c>
      <c r="FI190" s="16">
        <v>1409171</v>
      </c>
      <c r="FJ190" s="16">
        <v>102315</v>
      </c>
      <c r="FK190" s="16">
        <v>25780</v>
      </c>
      <c r="FL190" s="16">
        <v>133642</v>
      </c>
      <c r="FM190" s="16">
        <v>13892</v>
      </c>
      <c r="FN190" s="16">
        <v>15552</v>
      </c>
      <c r="FO190" s="16">
        <v>68141</v>
      </c>
      <c r="FP190" s="16">
        <v>1828825</v>
      </c>
      <c r="FQ190" s="16">
        <v>530289</v>
      </c>
      <c r="FR190" s="16">
        <v>1298536</v>
      </c>
      <c r="FS190" s="15">
        <v>223.95699999999999</v>
      </c>
      <c r="FT190" s="16">
        <v>300</v>
      </c>
      <c r="FU190" s="16">
        <v>67187</v>
      </c>
      <c r="FV190" s="16">
        <v>1298536</v>
      </c>
      <c r="FW190" s="16">
        <v>0</v>
      </c>
      <c r="FX190" s="14">
        <v>2.5</v>
      </c>
      <c r="FY190" s="16">
        <v>7635</v>
      </c>
      <c r="FZ190" s="16">
        <v>19088</v>
      </c>
      <c r="GA190" s="14">
        <v>0</v>
      </c>
      <c r="GB190" s="16">
        <v>7413</v>
      </c>
      <c r="GC190" s="16">
        <v>0</v>
      </c>
      <c r="GD190" s="16">
        <v>19088</v>
      </c>
      <c r="GE190" s="16">
        <v>19088</v>
      </c>
      <c r="GF190" s="16">
        <v>2059177</v>
      </c>
      <c r="GG190" s="16">
        <v>1828825</v>
      </c>
      <c r="GH190" s="16">
        <v>0</v>
      </c>
      <c r="GI190" s="16">
        <v>230352</v>
      </c>
      <c r="GJ190" s="16">
        <v>97872057</v>
      </c>
      <c r="GK190" s="16">
        <v>94600741</v>
      </c>
      <c r="GL190" s="16">
        <v>3271316</v>
      </c>
      <c r="GM190" s="16">
        <v>94600741</v>
      </c>
      <c r="GN190" s="18">
        <v>3.4599999999999999E-2</v>
      </c>
      <c r="GO190" s="16">
        <v>3097</v>
      </c>
      <c r="GP190" s="16">
        <v>107</v>
      </c>
      <c r="GQ190" s="16">
        <v>3097</v>
      </c>
      <c r="GR190" s="16">
        <v>107</v>
      </c>
      <c r="GS190" s="16">
        <v>2990</v>
      </c>
      <c r="GT190" s="16">
        <v>886</v>
      </c>
      <c r="GU190" s="16">
        <v>685</v>
      </c>
      <c r="GV190" s="16">
        <v>201</v>
      </c>
      <c r="GW190" s="15">
        <v>223.95699999999999</v>
      </c>
      <c r="GX190" s="16">
        <v>45015</v>
      </c>
      <c r="GY190" s="15">
        <v>223.95699999999999</v>
      </c>
      <c r="GZ190" s="16">
        <v>10</v>
      </c>
      <c r="HA190" s="16">
        <v>2240</v>
      </c>
      <c r="HB190" s="15">
        <v>223.95699999999999</v>
      </c>
      <c r="HC190" s="16">
        <v>7635</v>
      </c>
      <c r="HD190" s="15">
        <v>0.11600000000000001</v>
      </c>
      <c r="HE190" s="16">
        <v>198426</v>
      </c>
      <c r="HF190" s="16">
        <v>45015</v>
      </c>
      <c r="HG190" s="16">
        <v>2240</v>
      </c>
      <c r="HH190" s="16">
        <v>151171</v>
      </c>
      <c r="HI190" s="16">
        <v>97872057</v>
      </c>
      <c r="HJ190" s="18">
        <v>1.5445800000000001</v>
      </c>
      <c r="HK190" s="18">
        <v>1.9617800000000001</v>
      </c>
      <c r="HL190" s="18">
        <v>0</v>
      </c>
      <c r="HM190" s="16">
        <v>97872057</v>
      </c>
      <c r="HN190" s="16">
        <v>0</v>
      </c>
      <c r="HO190" s="16">
        <v>7635</v>
      </c>
      <c r="HP190" s="17">
        <v>0</v>
      </c>
      <c r="HQ190" s="16">
        <v>0</v>
      </c>
      <c r="HR190" s="15">
        <v>223.95699999999999</v>
      </c>
      <c r="HS190" s="16">
        <v>0</v>
      </c>
      <c r="HT190" s="16">
        <v>230352</v>
      </c>
      <c r="HU190" s="16">
        <v>2990</v>
      </c>
      <c r="HV190" s="16">
        <v>477</v>
      </c>
      <c r="HW190" s="16">
        <v>0</v>
      </c>
      <c r="HX190" s="16">
        <v>16953</v>
      </c>
      <c r="HY190" s="16">
        <v>45015</v>
      </c>
      <c r="HZ190" s="16">
        <v>2240</v>
      </c>
      <c r="IA190" s="16">
        <v>0</v>
      </c>
      <c r="IB190" s="16">
        <v>0</v>
      </c>
      <c r="IC190" s="16">
        <v>196583</v>
      </c>
      <c r="ID190" s="16">
        <v>1298536</v>
      </c>
      <c r="IE190" s="16">
        <v>0</v>
      </c>
      <c r="IF190" s="16">
        <v>2990</v>
      </c>
      <c r="IG190" s="16">
        <v>477</v>
      </c>
      <c r="IH190" s="16">
        <v>0</v>
      </c>
      <c r="II190" s="16">
        <v>16953</v>
      </c>
      <c r="IJ190" s="16">
        <v>45015</v>
      </c>
      <c r="IK190" s="16">
        <v>2240</v>
      </c>
      <c r="IL190" s="16">
        <v>0</v>
      </c>
      <c r="IM190" s="16">
        <v>0</v>
      </c>
      <c r="IN190" s="16">
        <v>0</v>
      </c>
      <c r="IO190" s="16">
        <v>19088</v>
      </c>
      <c r="IP190" s="16">
        <v>1351393</v>
      </c>
      <c r="IQ190" s="16">
        <v>1411712</v>
      </c>
      <c r="IR190" s="16">
        <v>0</v>
      </c>
      <c r="IS190" s="16">
        <v>1411712</v>
      </c>
      <c r="IT190" s="19">
        <v>0.1</v>
      </c>
      <c r="IU190" s="16">
        <v>141171</v>
      </c>
      <c r="IV190" s="16">
        <v>97872057</v>
      </c>
      <c r="IW190" s="14">
        <v>184.9</v>
      </c>
      <c r="IX190" s="16">
        <v>529324</v>
      </c>
      <c r="IY190" s="16">
        <v>416026</v>
      </c>
      <c r="IZ190" s="16">
        <v>529324</v>
      </c>
      <c r="JA190" s="17">
        <v>0.25</v>
      </c>
      <c r="JB190" s="19">
        <v>0.19650000000000001</v>
      </c>
      <c r="JC190" s="16">
        <v>141171</v>
      </c>
      <c r="JD190" s="16">
        <v>27740</v>
      </c>
      <c r="JE190" s="17">
        <v>0.1</v>
      </c>
      <c r="JF190" s="16">
        <v>1040913</v>
      </c>
      <c r="JG190" s="16">
        <v>104091</v>
      </c>
      <c r="JH190" s="16">
        <v>141171</v>
      </c>
      <c r="JI190" s="16">
        <v>27740</v>
      </c>
      <c r="JJ190" s="16">
        <v>104091</v>
      </c>
      <c r="JK190" s="16">
        <v>9340</v>
      </c>
      <c r="JL190" s="16">
        <v>27740</v>
      </c>
      <c r="JM190" s="18">
        <v>0</v>
      </c>
      <c r="JN190" s="16">
        <v>0</v>
      </c>
      <c r="JO190" s="16">
        <v>104091</v>
      </c>
      <c r="JP190" s="16">
        <v>9340</v>
      </c>
      <c r="JQ190" s="16">
        <v>113431</v>
      </c>
      <c r="JR190" s="16">
        <v>1411712</v>
      </c>
      <c r="JS190" s="19">
        <v>0</v>
      </c>
      <c r="JT190" s="16">
        <v>0</v>
      </c>
      <c r="JU190" s="17">
        <v>0</v>
      </c>
      <c r="JV190" s="16">
        <v>1040913</v>
      </c>
      <c r="JW190" s="16">
        <v>0</v>
      </c>
      <c r="JX190" s="16">
        <v>0</v>
      </c>
      <c r="JY190" s="16">
        <v>0</v>
      </c>
      <c r="JZ190" s="16">
        <v>0</v>
      </c>
      <c r="KA190" s="16">
        <v>44135</v>
      </c>
      <c r="KB190" s="16">
        <v>45069</v>
      </c>
      <c r="KC190" s="16">
        <v>-934</v>
      </c>
      <c r="KD190" s="16">
        <v>196583</v>
      </c>
      <c r="KE190" s="16">
        <v>-934</v>
      </c>
      <c r="KF190" s="16">
        <v>197517</v>
      </c>
      <c r="KG190" s="16">
        <v>-1509</v>
      </c>
      <c r="KH190" s="16">
        <v>-934</v>
      </c>
      <c r="KI190" s="16">
        <v>-2443</v>
      </c>
      <c r="KJ190" s="16">
        <v>528509</v>
      </c>
      <c r="KK190" s="16">
        <v>197517</v>
      </c>
      <c r="KL190" s="18">
        <v>726026</v>
      </c>
      <c r="KM190" s="16">
        <v>9340</v>
      </c>
      <c r="KN190" s="16">
        <v>0</v>
      </c>
      <c r="KO190" s="16">
        <v>0</v>
      </c>
      <c r="KP190" s="16">
        <v>0</v>
      </c>
      <c r="KQ190" s="16">
        <v>735366</v>
      </c>
      <c r="KR190" s="16">
        <v>203088</v>
      </c>
      <c r="KS190" s="16">
        <v>0</v>
      </c>
      <c r="KT190" s="16">
        <v>0</v>
      </c>
      <c r="KU190" s="16">
        <v>938454</v>
      </c>
      <c r="KV190" s="16">
        <v>9340</v>
      </c>
      <c r="KW190" s="16">
        <v>929114</v>
      </c>
      <c r="KX190" s="16">
        <v>97872057</v>
      </c>
      <c r="KY190" s="16">
        <v>9.49315</v>
      </c>
      <c r="KZ190" s="16">
        <v>9340</v>
      </c>
      <c r="LA190" s="16">
        <v>109715612</v>
      </c>
      <c r="LB190" s="16">
        <v>8.5129999999999997E-2</v>
      </c>
      <c r="LC190" s="16">
        <v>9.49315</v>
      </c>
      <c r="LD190" s="16">
        <v>9.5782799999999995</v>
      </c>
      <c r="LE190" s="16">
        <v>66280</v>
      </c>
      <c r="LF190" s="16">
        <v>7867</v>
      </c>
      <c r="LG190" s="16">
        <v>11496</v>
      </c>
      <c r="LH190" s="16">
        <v>12636</v>
      </c>
      <c r="LI190" s="16">
        <v>156</v>
      </c>
      <c r="LJ190" s="16">
        <v>6662</v>
      </c>
      <c r="LK190" s="16">
        <v>730</v>
      </c>
      <c r="LL190" s="16">
        <v>16953</v>
      </c>
      <c r="LM190" s="16">
        <v>88874</v>
      </c>
      <c r="LN190" s="16">
        <v>1351393</v>
      </c>
      <c r="LO190" s="18">
        <v>88874</v>
      </c>
      <c r="LP190" s="16">
        <v>1262519</v>
      </c>
      <c r="LQ190" s="16">
        <v>2059177</v>
      </c>
      <c r="LR190" s="18">
        <v>0</v>
      </c>
      <c r="LS190" s="18">
        <v>0</v>
      </c>
      <c r="LT190" s="18">
        <v>113431</v>
      </c>
      <c r="LU190" s="16">
        <v>0</v>
      </c>
      <c r="LV190" s="16">
        <v>19088</v>
      </c>
      <c r="LW190" s="16">
        <v>0</v>
      </c>
      <c r="LX190" s="16">
        <v>0</v>
      </c>
      <c r="LY190" s="16">
        <v>0</v>
      </c>
      <c r="LZ190" s="16">
        <v>0</v>
      </c>
      <c r="MA190" s="16">
        <v>0</v>
      </c>
      <c r="MB190" s="16">
        <v>735366</v>
      </c>
      <c r="MC190" s="16">
        <v>19088</v>
      </c>
      <c r="MD190" s="16">
        <v>0</v>
      </c>
      <c r="ME190" s="16">
        <v>104091</v>
      </c>
      <c r="MF190" s="16">
        <v>0</v>
      </c>
      <c r="MG190" s="16">
        <v>3289</v>
      </c>
      <c r="MH190" s="16">
        <v>-2443</v>
      </c>
      <c r="MI190" s="16">
        <v>0</v>
      </c>
      <c r="MJ190" s="16">
        <v>859391</v>
      </c>
      <c r="MK190" s="16">
        <v>109715612</v>
      </c>
      <c r="ML190" s="16">
        <v>1</v>
      </c>
      <c r="MM190" s="16">
        <v>109716</v>
      </c>
      <c r="MN190" s="16">
        <v>0</v>
      </c>
      <c r="MO190" s="16">
        <v>1040913</v>
      </c>
      <c r="MP190" s="16">
        <v>0</v>
      </c>
      <c r="MQ190" s="16">
        <v>109716</v>
      </c>
      <c r="MR190" s="16">
        <v>0</v>
      </c>
      <c r="MS190" s="16">
        <v>109716</v>
      </c>
      <c r="MT190" s="17">
        <v>0.1</v>
      </c>
      <c r="MU190" s="17">
        <v>0</v>
      </c>
      <c r="MV190" s="17">
        <v>0</v>
      </c>
      <c r="MW190" s="17">
        <v>0</v>
      </c>
      <c r="MX190" s="17">
        <v>0</v>
      </c>
      <c r="MY190" s="17">
        <v>0.1</v>
      </c>
      <c r="MZ190" s="16">
        <v>104091</v>
      </c>
      <c r="NA190" s="16">
        <v>0</v>
      </c>
      <c r="NB190" s="18">
        <v>0</v>
      </c>
      <c r="NC190" s="16">
        <v>0</v>
      </c>
      <c r="ND190" s="17">
        <v>104091</v>
      </c>
      <c r="NE190" s="16">
        <v>175800</v>
      </c>
      <c r="NF190" s="16">
        <v>0</v>
      </c>
      <c r="NG190" s="16">
        <v>36206</v>
      </c>
      <c r="NH190" s="16">
        <v>0</v>
      </c>
      <c r="NI190" s="16">
        <v>0</v>
      </c>
      <c r="NJ190" s="17">
        <v>0</v>
      </c>
      <c r="NK190" s="17">
        <v>0</v>
      </c>
    </row>
    <row r="191" spans="1:375" x14ac:dyDescent="0.55000000000000004">
      <c r="A191" s="13" t="s">
        <v>1179</v>
      </c>
      <c r="B191" s="13" t="s">
        <v>1245</v>
      </c>
      <c r="C191" s="13" t="s">
        <v>370</v>
      </c>
      <c r="D191" s="13" t="s">
        <v>371</v>
      </c>
      <c r="E191" s="14">
        <v>598.29999999999995</v>
      </c>
      <c r="F191" s="15">
        <v>0</v>
      </c>
      <c r="G191" s="16">
        <v>7413</v>
      </c>
      <c r="H191" s="16">
        <v>0</v>
      </c>
      <c r="I191" s="16">
        <v>6553</v>
      </c>
      <c r="J191" s="15">
        <v>0</v>
      </c>
      <c r="K191" s="16">
        <v>0</v>
      </c>
      <c r="L191" s="16">
        <v>7413</v>
      </c>
      <c r="M191" s="16">
        <v>222</v>
      </c>
      <c r="N191" s="16">
        <v>7635</v>
      </c>
      <c r="O191" s="17">
        <v>714.84</v>
      </c>
      <c r="P191" s="17">
        <v>98.81</v>
      </c>
      <c r="Q191" s="14">
        <v>598.29999999999995</v>
      </c>
      <c r="R191" s="17">
        <v>697.11</v>
      </c>
      <c r="S191" s="17">
        <v>1.46</v>
      </c>
      <c r="T191" s="17">
        <v>698.57</v>
      </c>
      <c r="U191" s="15">
        <v>22.58</v>
      </c>
      <c r="V191" s="15">
        <v>3.032</v>
      </c>
      <c r="W191" s="15">
        <f>Data_AidAndLevy4[[#This Row],[L310]]*Data_AidAndLevy4[[#This Row],[L203]]</f>
        <v>23149.32</v>
      </c>
      <c r="X191" s="17">
        <v>0.47</v>
      </c>
      <c r="Y191" s="17">
        <f>Data_AidAndLevy4[[#This Row],[L311]]*Data_AidAndLevy4[[#This Row],[L203]]</f>
        <v>3588.45</v>
      </c>
      <c r="Z191" s="15">
        <v>0</v>
      </c>
      <c r="AA191" s="15">
        <v>26.082000000000001</v>
      </c>
      <c r="AB191" s="17">
        <v>697.11</v>
      </c>
      <c r="AC191" s="15">
        <v>723.19200000000001</v>
      </c>
      <c r="AD191" s="17">
        <v>98.81</v>
      </c>
      <c r="AE191" s="15">
        <v>624.38199999999995</v>
      </c>
      <c r="AF191" s="16">
        <v>7635</v>
      </c>
      <c r="AG191" s="14">
        <v>598.29999999999995</v>
      </c>
      <c r="AH191" s="16">
        <v>4568021</v>
      </c>
      <c r="AI191" s="16">
        <v>4416665</v>
      </c>
      <c r="AJ191" s="17">
        <v>1.01</v>
      </c>
      <c r="AK191" s="16">
        <v>4460832</v>
      </c>
      <c r="AL191" s="16">
        <v>4568021</v>
      </c>
      <c r="AM191" s="16">
        <v>0</v>
      </c>
      <c r="AN191" s="16">
        <v>7635</v>
      </c>
      <c r="AO191" s="15">
        <v>26.082000000000001</v>
      </c>
      <c r="AP191" s="16">
        <v>199136</v>
      </c>
      <c r="AQ191" s="16">
        <v>7635</v>
      </c>
      <c r="AR191" s="17">
        <v>98.81</v>
      </c>
      <c r="AS191" s="16">
        <v>754414</v>
      </c>
      <c r="AT191" s="17">
        <v>733.91</v>
      </c>
      <c r="AU191" s="14">
        <v>598.29999999999995</v>
      </c>
      <c r="AV191" s="16">
        <v>439098</v>
      </c>
      <c r="AW191" s="16">
        <v>425902</v>
      </c>
      <c r="AX191" s="16">
        <v>439098</v>
      </c>
      <c r="AY191" s="16">
        <v>0</v>
      </c>
      <c r="AZ191" s="16">
        <v>439098</v>
      </c>
      <c r="BA191" s="16">
        <v>439098</v>
      </c>
      <c r="BB191" s="17">
        <v>90.44</v>
      </c>
      <c r="BC191" s="14">
        <v>598.29999999999995</v>
      </c>
      <c r="BD191" s="16">
        <v>54110</v>
      </c>
      <c r="BE191" s="16">
        <v>52597</v>
      </c>
      <c r="BF191" s="16">
        <v>54110</v>
      </c>
      <c r="BG191" s="16">
        <v>0</v>
      </c>
      <c r="BH191" s="16">
        <v>54110</v>
      </c>
      <c r="BI191" s="16">
        <v>54110</v>
      </c>
      <c r="BJ191" s="17">
        <v>85.47</v>
      </c>
      <c r="BK191" s="14">
        <v>598.29999999999995</v>
      </c>
      <c r="BL191" s="16">
        <v>51137</v>
      </c>
      <c r="BM191" s="16">
        <v>49523</v>
      </c>
      <c r="BN191" s="16">
        <v>51137</v>
      </c>
      <c r="BO191" s="16">
        <v>0</v>
      </c>
      <c r="BP191" s="16">
        <v>51137</v>
      </c>
      <c r="BQ191" s="16">
        <v>51137</v>
      </c>
      <c r="BR191" s="17">
        <v>368.53</v>
      </c>
      <c r="BS191" s="14">
        <v>598.29999999999995</v>
      </c>
      <c r="BT191" s="16">
        <v>220491</v>
      </c>
      <c r="BU191" s="16">
        <v>213177</v>
      </c>
      <c r="BV191" s="16">
        <v>220491</v>
      </c>
      <c r="BW191" s="16">
        <v>0</v>
      </c>
      <c r="BX191" s="16">
        <v>220491</v>
      </c>
      <c r="BY191" s="16">
        <v>220491</v>
      </c>
      <c r="BZ191" s="17">
        <v>333.94</v>
      </c>
      <c r="CA191" s="17">
        <v>697.11</v>
      </c>
      <c r="CB191" s="16">
        <v>232793</v>
      </c>
      <c r="CC191" s="16">
        <v>221290</v>
      </c>
      <c r="CD191" s="16">
        <v>0</v>
      </c>
      <c r="CE191" s="16">
        <v>221290</v>
      </c>
      <c r="CF191" s="16">
        <v>232793</v>
      </c>
      <c r="CG191" s="16">
        <v>0</v>
      </c>
      <c r="CH191" s="14">
        <v>598.29999999999995</v>
      </c>
      <c r="CI191" s="16">
        <v>0</v>
      </c>
      <c r="CJ191" s="14">
        <v>0</v>
      </c>
      <c r="CK191" s="16">
        <v>598</v>
      </c>
      <c r="CL191" s="17">
        <v>62.17</v>
      </c>
      <c r="CM191" s="16">
        <v>37178</v>
      </c>
      <c r="CN191" s="16">
        <v>598</v>
      </c>
      <c r="CO191" s="17">
        <v>68.73</v>
      </c>
      <c r="CP191" s="16">
        <v>41101</v>
      </c>
      <c r="CQ191" s="17">
        <v>1.46</v>
      </c>
      <c r="CR191" s="17">
        <v>333.94</v>
      </c>
      <c r="CS191" s="16">
        <v>488</v>
      </c>
      <c r="CT191" s="17">
        <v>34.29</v>
      </c>
      <c r="CU191" s="17">
        <v>697.11</v>
      </c>
      <c r="CV191" s="16">
        <v>23904</v>
      </c>
      <c r="CW191" s="16">
        <v>22721</v>
      </c>
      <c r="CX191" s="16">
        <v>23904</v>
      </c>
      <c r="CY191" s="16">
        <v>0</v>
      </c>
      <c r="CZ191" s="16">
        <v>23904</v>
      </c>
      <c r="DA191" s="16">
        <v>23904</v>
      </c>
      <c r="DB191" s="17">
        <v>3.7</v>
      </c>
      <c r="DC191" s="17">
        <v>697.11</v>
      </c>
      <c r="DD191" s="16">
        <v>2579</v>
      </c>
      <c r="DE191" s="16">
        <v>2443</v>
      </c>
      <c r="DF191" s="16">
        <v>2579</v>
      </c>
      <c r="DG191" s="16">
        <v>0</v>
      </c>
      <c r="DH191" s="16">
        <v>2579</v>
      </c>
      <c r="DI191" s="16">
        <v>2579</v>
      </c>
      <c r="DJ191" s="16">
        <v>4568021</v>
      </c>
      <c r="DK191" s="16">
        <v>0</v>
      </c>
      <c r="DL191" s="16">
        <v>199136</v>
      </c>
      <c r="DM191" s="16">
        <v>754414</v>
      </c>
      <c r="DN191" s="16">
        <v>439098</v>
      </c>
      <c r="DO191" s="16">
        <v>54110</v>
      </c>
      <c r="DP191" s="16">
        <v>51137</v>
      </c>
      <c r="DQ191" s="16">
        <v>220491</v>
      </c>
      <c r="DR191" s="16">
        <v>232793</v>
      </c>
      <c r="DS191" s="16">
        <v>0</v>
      </c>
      <c r="DT191" s="16">
        <v>37178</v>
      </c>
      <c r="DU191" s="16">
        <v>41101</v>
      </c>
      <c r="DV191" s="16">
        <v>488</v>
      </c>
      <c r="DW191" s="16">
        <v>23904</v>
      </c>
      <c r="DX191" s="16">
        <v>2579</v>
      </c>
      <c r="DY191" s="16">
        <v>51434</v>
      </c>
      <c r="DZ191" s="16">
        <v>221760</v>
      </c>
      <c r="EA191" s="16">
        <v>0</v>
      </c>
      <c r="EB191" s="16">
        <v>6794776</v>
      </c>
      <c r="EC191" s="16">
        <v>361424871</v>
      </c>
      <c r="ED191" s="18">
        <v>5.4</v>
      </c>
      <c r="EE191" s="16">
        <v>1951694</v>
      </c>
      <c r="EF191" s="16">
        <v>33361</v>
      </c>
      <c r="EG191" s="16">
        <v>32945</v>
      </c>
      <c r="EH191" s="16">
        <v>416</v>
      </c>
      <c r="EI191" s="16">
        <v>1951694</v>
      </c>
      <c r="EJ191" s="16">
        <v>1952110</v>
      </c>
      <c r="EK191" s="16">
        <v>31380563</v>
      </c>
      <c r="EL191" s="16">
        <v>25093815</v>
      </c>
      <c r="EM191" s="16">
        <v>6286748</v>
      </c>
      <c r="EN191" s="18">
        <v>5.4</v>
      </c>
      <c r="EO191" s="16">
        <v>33948</v>
      </c>
      <c r="EP191" s="16">
        <v>0</v>
      </c>
      <c r="EQ191" s="16">
        <v>0</v>
      </c>
      <c r="ER191" s="16">
        <v>0</v>
      </c>
      <c r="ES191" s="16">
        <v>33948</v>
      </c>
      <c r="ET191" s="16">
        <v>33948</v>
      </c>
      <c r="EU191" s="16">
        <v>1952110</v>
      </c>
      <c r="EV191" s="16">
        <v>1986058</v>
      </c>
      <c r="EW191" s="16">
        <v>6749</v>
      </c>
      <c r="EX191" s="15">
        <v>624.38199999999995</v>
      </c>
      <c r="EY191" s="16">
        <v>4213954</v>
      </c>
      <c r="EZ191" s="16">
        <v>6749</v>
      </c>
      <c r="FA191" s="17">
        <v>98.81</v>
      </c>
      <c r="FB191" s="16">
        <v>666869</v>
      </c>
      <c r="FC191" s="16">
        <v>264</v>
      </c>
      <c r="FD191" s="17">
        <v>698.57</v>
      </c>
      <c r="FE191" s="16">
        <v>184422</v>
      </c>
      <c r="FF191" s="16">
        <v>23904</v>
      </c>
      <c r="FG191" s="16">
        <v>2579</v>
      </c>
      <c r="FH191" s="16">
        <v>210905</v>
      </c>
      <c r="FI191" s="16">
        <v>4213954</v>
      </c>
      <c r="FJ191" s="16">
        <v>666869</v>
      </c>
      <c r="FK191" s="16">
        <v>0</v>
      </c>
      <c r="FL191" s="16">
        <v>439098</v>
      </c>
      <c r="FM191" s="16">
        <v>54110</v>
      </c>
      <c r="FN191" s="16">
        <v>51137</v>
      </c>
      <c r="FO191" s="16">
        <v>220491</v>
      </c>
      <c r="FP191" s="16">
        <v>5856564</v>
      </c>
      <c r="FQ191" s="16">
        <v>1986058</v>
      </c>
      <c r="FR191" s="16">
        <v>3870506</v>
      </c>
      <c r="FS191" s="15">
        <v>723.19200000000001</v>
      </c>
      <c r="FT191" s="16">
        <v>300</v>
      </c>
      <c r="FU191" s="16">
        <v>216958</v>
      </c>
      <c r="FV191" s="16">
        <v>3870506</v>
      </c>
      <c r="FW191" s="16">
        <v>0</v>
      </c>
      <c r="FX191" s="14">
        <v>17</v>
      </c>
      <c r="FY191" s="16">
        <v>7635</v>
      </c>
      <c r="FZ191" s="16">
        <v>129795</v>
      </c>
      <c r="GA191" s="14">
        <v>0</v>
      </c>
      <c r="GB191" s="16">
        <v>7413</v>
      </c>
      <c r="GC191" s="16">
        <v>0</v>
      </c>
      <c r="GD191" s="16">
        <v>129795</v>
      </c>
      <c r="GE191" s="16">
        <v>129795</v>
      </c>
      <c r="GF191" s="16">
        <v>6794776</v>
      </c>
      <c r="GG191" s="16">
        <v>5856564</v>
      </c>
      <c r="GH191" s="16">
        <v>0</v>
      </c>
      <c r="GI191" s="16">
        <v>938212</v>
      </c>
      <c r="GJ191" s="16">
        <v>361424871</v>
      </c>
      <c r="GK191" s="16">
        <v>357600423</v>
      </c>
      <c r="GL191" s="16">
        <v>3824448</v>
      </c>
      <c r="GM191" s="16">
        <v>357600423</v>
      </c>
      <c r="GN191" s="18">
        <v>1.0699999999999999E-2</v>
      </c>
      <c r="GO191" s="16">
        <v>7944</v>
      </c>
      <c r="GP191" s="16">
        <v>85</v>
      </c>
      <c r="GQ191" s="16">
        <v>7944</v>
      </c>
      <c r="GR191" s="16">
        <v>85</v>
      </c>
      <c r="GS191" s="16">
        <v>7859</v>
      </c>
      <c r="GT191" s="16">
        <v>886</v>
      </c>
      <c r="GU191" s="16">
        <v>685</v>
      </c>
      <c r="GV191" s="16">
        <v>201</v>
      </c>
      <c r="GW191" s="15">
        <v>723.19200000000001</v>
      </c>
      <c r="GX191" s="16">
        <v>145362</v>
      </c>
      <c r="GY191" s="15">
        <v>723.19200000000001</v>
      </c>
      <c r="GZ191" s="16">
        <v>10</v>
      </c>
      <c r="HA191" s="16">
        <v>7232</v>
      </c>
      <c r="HB191" s="15">
        <v>723.19200000000001</v>
      </c>
      <c r="HC191" s="16">
        <v>7635</v>
      </c>
      <c r="HD191" s="15">
        <v>0.11600000000000001</v>
      </c>
      <c r="HE191" s="16">
        <v>640748</v>
      </c>
      <c r="HF191" s="16">
        <v>145362</v>
      </c>
      <c r="HG191" s="16">
        <v>7232</v>
      </c>
      <c r="HH191" s="16">
        <v>488154</v>
      </c>
      <c r="HI191" s="16">
        <v>361424871</v>
      </c>
      <c r="HJ191" s="18">
        <v>1.3506400000000001</v>
      </c>
      <c r="HK191" s="18">
        <v>1.9617800000000001</v>
      </c>
      <c r="HL191" s="18">
        <v>0</v>
      </c>
      <c r="HM191" s="16">
        <v>361424871</v>
      </c>
      <c r="HN191" s="16">
        <v>0</v>
      </c>
      <c r="HO191" s="16">
        <v>7635</v>
      </c>
      <c r="HP191" s="17">
        <v>0</v>
      </c>
      <c r="HQ191" s="16">
        <v>0</v>
      </c>
      <c r="HR191" s="15">
        <v>723.19200000000001</v>
      </c>
      <c r="HS191" s="16">
        <v>0</v>
      </c>
      <c r="HT191" s="16">
        <v>938212</v>
      </c>
      <c r="HU191" s="16">
        <v>7859</v>
      </c>
      <c r="HV191" s="16">
        <v>0</v>
      </c>
      <c r="HW191" s="16">
        <v>0</v>
      </c>
      <c r="HX191" s="16">
        <v>51434</v>
      </c>
      <c r="HY191" s="16">
        <v>145362</v>
      </c>
      <c r="HZ191" s="16">
        <v>7232</v>
      </c>
      <c r="IA191" s="16">
        <v>0</v>
      </c>
      <c r="IB191" s="16">
        <v>0</v>
      </c>
      <c r="IC191" s="16">
        <v>829193</v>
      </c>
      <c r="ID191" s="16">
        <v>3870506</v>
      </c>
      <c r="IE191" s="16">
        <v>0</v>
      </c>
      <c r="IF191" s="16">
        <v>7859</v>
      </c>
      <c r="IG191" s="16">
        <v>0</v>
      </c>
      <c r="IH191" s="16">
        <v>0</v>
      </c>
      <c r="II191" s="16">
        <v>51434</v>
      </c>
      <c r="IJ191" s="16">
        <v>145362</v>
      </c>
      <c r="IK191" s="16">
        <v>7232</v>
      </c>
      <c r="IL191" s="16">
        <v>0</v>
      </c>
      <c r="IM191" s="16">
        <v>0</v>
      </c>
      <c r="IN191" s="16">
        <v>0</v>
      </c>
      <c r="IO191" s="16">
        <v>129795</v>
      </c>
      <c r="IP191" s="16">
        <v>4109320</v>
      </c>
      <c r="IQ191" s="16">
        <v>4568021</v>
      </c>
      <c r="IR191" s="16">
        <v>0</v>
      </c>
      <c r="IS191" s="16">
        <v>4568021</v>
      </c>
      <c r="IT191" s="19">
        <v>0.1</v>
      </c>
      <c r="IU191" s="16">
        <v>456802</v>
      </c>
      <c r="IV191" s="16">
        <v>361424871</v>
      </c>
      <c r="IW191" s="14">
        <v>598.29999999999995</v>
      </c>
      <c r="IX191" s="16">
        <v>604086</v>
      </c>
      <c r="IY191" s="16">
        <v>416026</v>
      </c>
      <c r="IZ191" s="16">
        <v>604086</v>
      </c>
      <c r="JA191" s="17">
        <v>0.25</v>
      </c>
      <c r="JB191" s="19">
        <v>0.17219999999999999</v>
      </c>
      <c r="JC191" s="16">
        <v>456802</v>
      </c>
      <c r="JD191" s="16">
        <v>78661</v>
      </c>
      <c r="JE191" s="17">
        <v>0.06</v>
      </c>
      <c r="JF191" s="16">
        <v>3826204</v>
      </c>
      <c r="JG191" s="16">
        <v>229572</v>
      </c>
      <c r="JH191" s="16">
        <v>456802</v>
      </c>
      <c r="JI191" s="16">
        <v>78661</v>
      </c>
      <c r="JJ191" s="16">
        <v>229572</v>
      </c>
      <c r="JK191" s="16">
        <v>148569</v>
      </c>
      <c r="JL191" s="16">
        <v>78661</v>
      </c>
      <c r="JM191" s="18">
        <v>0</v>
      </c>
      <c r="JN191" s="16">
        <v>0</v>
      </c>
      <c r="JO191" s="16">
        <v>229572</v>
      </c>
      <c r="JP191" s="16">
        <v>148569</v>
      </c>
      <c r="JQ191" s="16">
        <v>378141</v>
      </c>
      <c r="JR191" s="16">
        <v>4568021</v>
      </c>
      <c r="JS191" s="19">
        <v>0</v>
      </c>
      <c r="JT191" s="16">
        <v>0</v>
      </c>
      <c r="JU191" s="17">
        <v>0</v>
      </c>
      <c r="JV191" s="16">
        <v>3826204</v>
      </c>
      <c r="JW191" s="16">
        <v>0</v>
      </c>
      <c r="JX191" s="16">
        <v>0</v>
      </c>
      <c r="JY191" s="16">
        <v>0</v>
      </c>
      <c r="JZ191" s="16">
        <v>0</v>
      </c>
      <c r="KA191" s="16">
        <v>13943</v>
      </c>
      <c r="KB191" s="16">
        <v>13769</v>
      </c>
      <c r="KC191" s="16">
        <v>174</v>
      </c>
      <c r="KD191" s="16">
        <v>829193</v>
      </c>
      <c r="KE191" s="16">
        <v>174</v>
      </c>
      <c r="KF191" s="16">
        <v>829019</v>
      </c>
      <c r="KG191" s="16">
        <v>416</v>
      </c>
      <c r="KH191" s="16">
        <v>174</v>
      </c>
      <c r="KI191" s="16">
        <v>590</v>
      </c>
      <c r="KJ191" s="16">
        <v>1951694</v>
      </c>
      <c r="KK191" s="16">
        <v>829019</v>
      </c>
      <c r="KL191" s="18">
        <v>2780713</v>
      </c>
      <c r="KM191" s="16">
        <v>148569</v>
      </c>
      <c r="KN191" s="16">
        <v>0</v>
      </c>
      <c r="KO191" s="16">
        <v>0</v>
      </c>
      <c r="KP191" s="16">
        <v>0</v>
      </c>
      <c r="KQ191" s="16">
        <v>2929282</v>
      </c>
      <c r="KR191" s="16">
        <v>0</v>
      </c>
      <c r="KS191" s="16">
        <v>0</v>
      </c>
      <c r="KT191" s="16">
        <v>0</v>
      </c>
      <c r="KU191" s="16">
        <v>2929282</v>
      </c>
      <c r="KV191" s="16">
        <v>148569</v>
      </c>
      <c r="KW191" s="16">
        <v>2780713</v>
      </c>
      <c r="KX191" s="16">
        <v>361424871</v>
      </c>
      <c r="KY191" s="16">
        <v>7.6937499999999996</v>
      </c>
      <c r="KZ191" s="16">
        <v>148569</v>
      </c>
      <c r="LA191" s="16">
        <v>400917268</v>
      </c>
      <c r="LB191" s="16">
        <v>0.37057000000000001</v>
      </c>
      <c r="LC191" s="16">
        <v>7.6937499999999996</v>
      </c>
      <c r="LD191" s="16">
        <v>8.0643200000000004</v>
      </c>
      <c r="LE191" s="16">
        <v>232793</v>
      </c>
      <c r="LF191" s="16">
        <v>0</v>
      </c>
      <c r="LG191" s="16">
        <v>37178</v>
      </c>
      <c r="LH191" s="16">
        <v>41101</v>
      </c>
      <c r="LI191" s="16">
        <v>488</v>
      </c>
      <c r="LJ191" s="16">
        <v>23904</v>
      </c>
      <c r="LK191" s="16">
        <v>2579</v>
      </c>
      <c r="LL191" s="16">
        <v>51434</v>
      </c>
      <c r="LM191" s="16">
        <v>286609</v>
      </c>
      <c r="LN191" s="16">
        <v>4109320</v>
      </c>
      <c r="LO191" s="18">
        <v>286609</v>
      </c>
      <c r="LP191" s="16">
        <v>3822711</v>
      </c>
      <c r="LQ191" s="16">
        <v>6794776</v>
      </c>
      <c r="LR191" s="18">
        <v>0</v>
      </c>
      <c r="LS191" s="18">
        <v>0</v>
      </c>
      <c r="LT191" s="18">
        <v>378141</v>
      </c>
      <c r="LU191" s="16">
        <v>0</v>
      </c>
      <c r="LV191" s="16">
        <v>129795</v>
      </c>
      <c r="LW191" s="16">
        <v>0</v>
      </c>
      <c r="LX191" s="16">
        <v>0</v>
      </c>
      <c r="LY191" s="16">
        <v>0</v>
      </c>
      <c r="LZ191" s="16">
        <v>0</v>
      </c>
      <c r="MA191" s="16">
        <v>0</v>
      </c>
      <c r="MB191" s="16">
        <v>2929282</v>
      </c>
      <c r="MC191" s="16">
        <v>129795</v>
      </c>
      <c r="MD191" s="16">
        <v>0</v>
      </c>
      <c r="ME191" s="16">
        <v>229572</v>
      </c>
      <c r="MF191" s="16">
        <v>0</v>
      </c>
      <c r="MG191" s="16">
        <v>33948</v>
      </c>
      <c r="MH191" s="16">
        <v>590</v>
      </c>
      <c r="MI191" s="16">
        <v>0</v>
      </c>
      <c r="MJ191" s="16">
        <v>3323187</v>
      </c>
      <c r="MK191" s="16">
        <v>400917268</v>
      </c>
      <c r="ML191" s="16">
        <v>1.34</v>
      </c>
      <c r="MM191" s="16">
        <v>537229</v>
      </c>
      <c r="MN191" s="16">
        <v>0</v>
      </c>
      <c r="MO191" s="16">
        <v>3826204</v>
      </c>
      <c r="MP191" s="16">
        <v>0</v>
      </c>
      <c r="MQ191" s="16">
        <v>537229</v>
      </c>
      <c r="MR191" s="16">
        <v>0</v>
      </c>
      <c r="MS191" s="16">
        <v>537229</v>
      </c>
      <c r="MT191" s="17">
        <v>0.06</v>
      </c>
      <c r="MU191" s="17">
        <v>0</v>
      </c>
      <c r="MV191" s="17">
        <v>0</v>
      </c>
      <c r="MW191" s="17">
        <v>0</v>
      </c>
      <c r="MX191" s="17">
        <v>0</v>
      </c>
      <c r="MY191" s="17">
        <v>0.06</v>
      </c>
      <c r="MZ191" s="16">
        <v>229572</v>
      </c>
      <c r="NA191" s="16">
        <v>0</v>
      </c>
      <c r="NB191" s="18">
        <v>0</v>
      </c>
      <c r="NC191" s="16">
        <v>0</v>
      </c>
      <c r="ND191" s="17">
        <v>229572</v>
      </c>
      <c r="NE191" s="16">
        <v>375000</v>
      </c>
      <c r="NF191" s="16">
        <v>0</v>
      </c>
      <c r="NG191" s="16">
        <v>130750</v>
      </c>
      <c r="NH191" s="16">
        <v>0</v>
      </c>
      <c r="NI191" s="16">
        <v>0</v>
      </c>
      <c r="NJ191" s="17">
        <v>0</v>
      </c>
      <c r="NK191" s="17">
        <v>525700</v>
      </c>
    </row>
    <row r="192" spans="1:375" x14ac:dyDescent="0.55000000000000004">
      <c r="A192" s="13" t="s">
        <v>1189</v>
      </c>
      <c r="B192" s="13" t="s">
        <v>1286</v>
      </c>
      <c r="C192" s="13" t="s">
        <v>372</v>
      </c>
      <c r="D192" s="13" t="s">
        <v>373</v>
      </c>
      <c r="E192" s="14">
        <v>1791.9</v>
      </c>
      <c r="F192" s="15">
        <v>0</v>
      </c>
      <c r="G192" s="16">
        <v>7413</v>
      </c>
      <c r="H192" s="16">
        <v>0</v>
      </c>
      <c r="I192" s="16">
        <v>6553</v>
      </c>
      <c r="J192" s="15">
        <v>0</v>
      </c>
      <c r="K192" s="16">
        <v>0</v>
      </c>
      <c r="L192" s="16">
        <v>7413</v>
      </c>
      <c r="M192" s="16">
        <v>222</v>
      </c>
      <c r="N192" s="16">
        <v>7635</v>
      </c>
      <c r="O192" s="17">
        <v>626.04</v>
      </c>
      <c r="P192" s="17">
        <v>251.94</v>
      </c>
      <c r="Q192" s="14">
        <v>1791.9</v>
      </c>
      <c r="R192" s="17">
        <v>2043.84</v>
      </c>
      <c r="S192" s="17">
        <v>4.79</v>
      </c>
      <c r="T192" s="17">
        <v>2048.63</v>
      </c>
      <c r="U192" s="15">
        <v>19.420000000000002</v>
      </c>
      <c r="V192" s="15">
        <v>9.4879999999999995</v>
      </c>
      <c r="W192" s="15">
        <f>Data_AidAndLevy4[[#This Row],[L310]]*Data_AidAndLevy4[[#This Row],[L203]]</f>
        <v>72440.87999999999</v>
      </c>
      <c r="X192" s="17">
        <v>16.59</v>
      </c>
      <c r="Y192" s="17">
        <f>Data_AidAndLevy4[[#This Row],[L311]]*Data_AidAndLevy4[[#This Row],[L203]]</f>
        <v>126664.65</v>
      </c>
      <c r="Z192" s="15">
        <v>0</v>
      </c>
      <c r="AA192" s="15">
        <v>45.497999999999998</v>
      </c>
      <c r="AB192" s="17">
        <v>2043.84</v>
      </c>
      <c r="AC192" s="15">
        <v>2089.3380000000002</v>
      </c>
      <c r="AD192" s="17">
        <v>251.94</v>
      </c>
      <c r="AE192" s="15">
        <v>1837.3979999999999</v>
      </c>
      <c r="AF192" s="16">
        <v>7635</v>
      </c>
      <c r="AG192" s="14">
        <v>1791.9</v>
      </c>
      <c r="AH192" s="16">
        <v>13681157</v>
      </c>
      <c r="AI192" s="16">
        <v>13565790</v>
      </c>
      <c r="AJ192" s="17">
        <v>1.01</v>
      </c>
      <c r="AK192" s="16">
        <v>13701448</v>
      </c>
      <c r="AL192" s="16">
        <v>13681157</v>
      </c>
      <c r="AM192" s="16">
        <v>20291</v>
      </c>
      <c r="AN192" s="16">
        <v>7635</v>
      </c>
      <c r="AO192" s="15">
        <v>45.497999999999998</v>
      </c>
      <c r="AP192" s="16">
        <v>347377</v>
      </c>
      <c r="AQ192" s="16">
        <v>7635</v>
      </c>
      <c r="AR192" s="17">
        <v>251.94</v>
      </c>
      <c r="AS192" s="16">
        <v>1923562</v>
      </c>
      <c r="AT192" s="17">
        <v>645.11</v>
      </c>
      <c r="AU192" s="14">
        <v>1791.9</v>
      </c>
      <c r="AV192" s="16">
        <v>1155973</v>
      </c>
      <c r="AW192" s="16">
        <v>1145653</v>
      </c>
      <c r="AX192" s="16">
        <v>1155973</v>
      </c>
      <c r="AY192" s="16">
        <v>0</v>
      </c>
      <c r="AZ192" s="16">
        <v>1155973</v>
      </c>
      <c r="BA192" s="16">
        <v>1155973</v>
      </c>
      <c r="BB192" s="17">
        <v>76.56</v>
      </c>
      <c r="BC192" s="14">
        <v>1791.9</v>
      </c>
      <c r="BD192" s="16">
        <v>137188</v>
      </c>
      <c r="BE192" s="16">
        <v>136152</v>
      </c>
      <c r="BF192" s="16">
        <v>137188</v>
      </c>
      <c r="BG192" s="16">
        <v>0</v>
      </c>
      <c r="BH192" s="16">
        <v>137188</v>
      </c>
      <c r="BI192" s="16">
        <v>137188</v>
      </c>
      <c r="BJ192" s="17">
        <v>85.21</v>
      </c>
      <c r="BK192" s="14">
        <v>1791.9</v>
      </c>
      <c r="BL192" s="16">
        <v>152688</v>
      </c>
      <c r="BM192" s="16">
        <v>151634</v>
      </c>
      <c r="BN192" s="16">
        <v>152688</v>
      </c>
      <c r="BO192" s="16">
        <v>0</v>
      </c>
      <c r="BP192" s="16">
        <v>152688</v>
      </c>
      <c r="BQ192" s="16">
        <v>152688</v>
      </c>
      <c r="BR192" s="17">
        <v>368.53</v>
      </c>
      <c r="BS192" s="14">
        <v>1791.9</v>
      </c>
      <c r="BT192" s="16">
        <v>660369</v>
      </c>
      <c r="BU192" s="16">
        <v>654774</v>
      </c>
      <c r="BV192" s="16">
        <v>660369</v>
      </c>
      <c r="BW192" s="16">
        <v>0</v>
      </c>
      <c r="BX192" s="16">
        <v>660369</v>
      </c>
      <c r="BY192" s="16">
        <v>660369</v>
      </c>
      <c r="BZ192" s="17">
        <v>331.3</v>
      </c>
      <c r="CA192" s="17">
        <v>2043.84</v>
      </c>
      <c r="CB192" s="16">
        <v>677124</v>
      </c>
      <c r="CC192" s="16">
        <v>666253</v>
      </c>
      <c r="CD192" s="16">
        <v>0</v>
      </c>
      <c r="CE192" s="16">
        <v>666253</v>
      </c>
      <c r="CF192" s="16">
        <v>677124</v>
      </c>
      <c r="CG192" s="16">
        <v>0</v>
      </c>
      <c r="CH192" s="14">
        <v>1791.9</v>
      </c>
      <c r="CI192" s="16">
        <v>1</v>
      </c>
      <c r="CJ192" s="14">
        <v>0</v>
      </c>
      <c r="CK192" s="16">
        <v>1793</v>
      </c>
      <c r="CL192" s="17">
        <v>62.14</v>
      </c>
      <c r="CM192" s="16">
        <v>111417</v>
      </c>
      <c r="CN192" s="16">
        <v>1793</v>
      </c>
      <c r="CO192" s="17">
        <v>68.3</v>
      </c>
      <c r="CP192" s="16">
        <v>122462</v>
      </c>
      <c r="CQ192" s="17">
        <v>4.79</v>
      </c>
      <c r="CR192" s="17">
        <v>331.3</v>
      </c>
      <c r="CS192" s="16">
        <v>1587</v>
      </c>
      <c r="CT192" s="17">
        <v>33.299999999999997</v>
      </c>
      <c r="CU192" s="17">
        <v>2043.84</v>
      </c>
      <c r="CV192" s="16">
        <v>68060</v>
      </c>
      <c r="CW192" s="16">
        <v>66919</v>
      </c>
      <c r="CX192" s="16">
        <v>68060</v>
      </c>
      <c r="CY192" s="16">
        <v>0</v>
      </c>
      <c r="CZ192" s="16">
        <v>68060</v>
      </c>
      <c r="DA192" s="16">
        <v>68060</v>
      </c>
      <c r="DB192" s="17">
        <v>3.65</v>
      </c>
      <c r="DC192" s="17">
        <v>2043.84</v>
      </c>
      <c r="DD192" s="16">
        <v>7460</v>
      </c>
      <c r="DE192" s="16">
        <v>7313</v>
      </c>
      <c r="DF192" s="16">
        <v>7460</v>
      </c>
      <c r="DG192" s="16">
        <v>0</v>
      </c>
      <c r="DH192" s="16">
        <v>7460</v>
      </c>
      <c r="DI192" s="16">
        <v>7460</v>
      </c>
      <c r="DJ192" s="16">
        <v>13681157</v>
      </c>
      <c r="DK192" s="16">
        <v>20291</v>
      </c>
      <c r="DL192" s="16">
        <v>347377</v>
      </c>
      <c r="DM192" s="16">
        <v>1923562</v>
      </c>
      <c r="DN192" s="16">
        <v>1155973</v>
      </c>
      <c r="DO192" s="16">
        <v>137188</v>
      </c>
      <c r="DP192" s="16">
        <v>152688</v>
      </c>
      <c r="DQ192" s="16">
        <v>660369</v>
      </c>
      <c r="DR192" s="16">
        <v>677124</v>
      </c>
      <c r="DS192" s="16">
        <v>0</v>
      </c>
      <c r="DT192" s="16">
        <v>111417</v>
      </c>
      <c r="DU192" s="16">
        <v>122462</v>
      </c>
      <c r="DV192" s="16">
        <v>1587</v>
      </c>
      <c r="DW192" s="16">
        <v>68060</v>
      </c>
      <c r="DX192" s="16">
        <v>7460</v>
      </c>
      <c r="DY192" s="16">
        <v>122625</v>
      </c>
      <c r="DZ192" s="16">
        <v>332084</v>
      </c>
      <c r="EA192" s="16">
        <v>0</v>
      </c>
      <c r="EB192" s="16">
        <v>19276174</v>
      </c>
      <c r="EC192" s="16">
        <v>628614708</v>
      </c>
      <c r="ED192" s="18">
        <v>5.4</v>
      </c>
      <c r="EE192" s="16">
        <v>3394519</v>
      </c>
      <c r="EF192" s="16">
        <v>28086</v>
      </c>
      <c r="EG192" s="16">
        <v>28008</v>
      </c>
      <c r="EH192" s="16">
        <v>78</v>
      </c>
      <c r="EI192" s="16">
        <v>3394519</v>
      </c>
      <c r="EJ192" s="16">
        <v>3394597</v>
      </c>
      <c r="EK192" s="16">
        <v>187631361</v>
      </c>
      <c r="EL192" s="16">
        <v>171875502</v>
      </c>
      <c r="EM192" s="16">
        <v>15755859</v>
      </c>
      <c r="EN192" s="18">
        <v>5.4</v>
      </c>
      <c r="EO192" s="16">
        <v>85082</v>
      </c>
      <c r="EP192" s="16">
        <v>0</v>
      </c>
      <c r="EQ192" s="16">
        <v>0</v>
      </c>
      <c r="ER192" s="16">
        <v>0</v>
      </c>
      <c r="ES192" s="16">
        <v>85082</v>
      </c>
      <c r="ET192" s="16">
        <v>85082</v>
      </c>
      <c r="EU192" s="16">
        <v>3394597</v>
      </c>
      <c r="EV192" s="16">
        <v>3479679</v>
      </c>
      <c r="EW192" s="16">
        <v>6749</v>
      </c>
      <c r="EX192" s="15">
        <v>1837.3979999999999</v>
      </c>
      <c r="EY192" s="16">
        <v>12400599</v>
      </c>
      <c r="EZ192" s="16">
        <v>6749</v>
      </c>
      <c r="FA192" s="17">
        <v>251.94</v>
      </c>
      <c r="FB192" s="16">
        <v>1700343</v>
      </c>
      <c r="FC192" s="16">
        <v>264</v>
      </c>
      <c r="FD192" s="17">
        <v>2048.63</v>
      </c>
      <c r="FE192" s="16">
        <v>540838</v>
      </c>
      <c r="FF192" s="16">
        <v>68060</v>
      </c>
      <c r="FG192" s="16">
        <v>7460</v>
      </c>
      <c r="FH192" s="16">
        <v>616358</v>
      </c>
      <c r="FI192" s="16">
        <v>12400599</v>
      </c>
      <c r="FJ192" s="16">
        <v>1700343</v>
      </c>
      <c r="FK192" s="16">
        <v>0</v>
      </c>
      <c r="FL192" s="16">
        <v>1155973</v>
      </c>
      <c r="FM192" s="16">
        <v>137188</v>
      </c>
      <c r="FN192" s="16">
        <v>152688</v>
      </c>
      <c r="FO192" s="16">
        <v>660369</v>
      </c>
      <c r="FP192" s="16">
        <v>16823518</v>
      </c>
      <c r="FQ192" s="16">
        <v>3479679</v>
      </c>
      <c r="FR192" s="16">
        <v>13343839</v>
      </c>
      <c r="FS192" s="15">
        <v>2089.3380000000002</v>
      </c>
      <c r="FT192" s="16">
        <v>300</v>
      </c>
      <c r="FU192" s="16">
        <v>626801</v>
      </c>
      <c r="FV192" s="16">
        <v>13343839</v>
      </c>
      <c r="FW192" s="16">
        <v>0</v>
      </c>
      <c r="FX192" s="14">
        <v>36.5</v>
      </c>
      <c r="FY192" s="16">
        <v>7635</v>
      </c>
      <c r="FZ192" s="16">
        <v>278678</v>
      </c>
      <c r="GA192" s="14">
        <v>0</v>
      </c>
      <c r="GB192" s="16">
        <v>7413</v>
      </c>
      <c r="GC192" s="16">
        <v>0</v>
      </c>
      <c r="GD192" s="16">
        <v>278678</v>
      </c>
      <c r="GE192" s="16">
        <v>278678</v>
      </c>
      <c r="GF192" s="16">
        <v>19276174</v>
      </c>
      <c r="GG192" s="16">
        <v>16823518</v>
      </c>
      <c r="GH192" s="16">
        <v>0</v>
      </c>
      <c r="GI192" s="16">
        <v>2452656</v>
      </c>
      <c r="GJ192" s="16">
        <v>628614708</v>
      </c>
      <c r="GK192" s="16">
        <v>632965793</v>
      </c>
      <c r="GL192" s="16">
        <v>0</v>
      </c>
      <c r="GM192" s="16">
        <v>632965793</v>
      </c>
      <c r="GN192" s="18">
        <v>0</v>
      </c>
      <c r="GO192" s="16">
        <v>3556</v>
      </c>
      <c r="GP192" s="16">
        <v>0</v>
      </c>
      <c r="GQ192" s="16">
        <v>3556</v>
      </c>
      <c r="GR192" s="16">
        <v>0</v>
      </c>
      <c r="GS192" s="16">
        <v>3556</v>
      </c>
      <c r="GT192" s="16">
        <v>886</v>
      </c>
      <c r="GU192" s="16">
        <v>685</v>
      </c>
      <c r="GV192" s="16">
        <v>201</v>
      </c>
      <c r="GW192" s="15">
        <v>2089.3380000000002</v>
      </c>
      <c r="GX192" s="16">
        <v>419957</v>
      </c>
      <c r="GY192" s="15">
        <v>2089.3380000000002</v>
      </c>
      <c r="GZ192" s="16">
        <v>10</v>
      </c>
      <c r="HA192" s="16">
        <v>20893</v>
      </c>
      <c r="HB192" s="15">
        <v>2089.3380000000002</v>
      </c>
      <c r="HC192" s="16">
        <v>7635</v>
      </c>
      <c r="HD192" s="15">
        <v>0.11600000000000001</v>
      </c>
      <c r="HE192" s="16">
        <v>1851153</v>
      </c>
      <c r="HF192" s="16">
        <v>419957</v>
      </c>
      <c r="HG192" s="16">
        <v>20893</v>
      </c>
      <c r="HH192" s="16">
        <v>1410303</v>
      </c>
      <c r="HI192" s="16">
        <v>628614708</v>
      </c>
      <c r="HJ192" s="18">
        <v>2.2435100000000001</v>
      </c>
      <c r="HK192" s="18">
        <v>1.9617800000000001</v>
      </c>
      <c r="HL192" s="18">
        <v>0.28172999999999998</v>
      </c>
      <c r="HM192" s="16">
        <v>628614708</v>
      </c>
      <c r="HN192" s="16">
        <v>177100</v>
      </c>
      <c r="HO192" s="16">
        <v>7635</v>
      </c>
      <c r="HP192" s="17">
        <v>0</v>
      </c>
      <c r="HQ192" s="16">
        <v>0</v>
      </c>
      <c r="HR192" s="15">
        <v>2089.3380000000002</v>
      </c>
      <c r="HS192" s="16">
        <v>0</v>
      </c>
      <c r="HT192" s="16">
        <v>2452656</v>
      </c>
      <c r="HU192" s="16">
        <v>3556</v>
      </c>
      <c r="HV192" s="16">
        <v>0</v>
      </c>
      <c r="HW192" s="16">
        <v>0</v>
      </c>
      <c r="HX192" s="16">
        <v>122625</v>
      </c>
      <c r="HY192" s="16">
        <v>419957</v>
      </c>
      <c r="HZ192" s="16">
        <v>20893</v>
      </c>
      <c r="IA192" s="16">
        <v>177100</v>
      </c>
      <c r="IB192" s="16">
        <v>0</v>
      </c>
      <c r="IC192" s="16">
        <v>1953775</v>
      </c>
      <c r="ID192" s="16">
        <v>13343839</v>
      </c>
      <c r="IE192" s="16">
        <v>0</v>
      </c>
      <c r="IF192" s="16">
        <v>3556</v>
      </c>
      <c r="IG192" s="16">
        <v>0</v>
      </c>
      <c r="IH192" s="16">
        <v>0</v>
      </c>
      <c r="II192" s="16">
        <v>122625</v>
      </c>
      <c r="IJ192" s="16">
        <v>419957</v>
      </c>
      <c r="IK192" s="16">
        <v>20893</v>
      </c>
      <c r="IL192" s="16">
        <v>177100</v>
      </c>
      <c r="IM192" s="16">
        <v>0</v>
      </c>
      <c r="IN192" s="16">
        <v>0</v>
      </c>
      <c r="IO192" s="16">
        <v>278678</v>
      </c>
      <c r="IP192" s="16">
        <v>14121398</v>
      </c>
      <c r="IQ192" s="16">
        <v>13681157</v>
      </c>
      <c r="IR192" s="16">
        <v>20291</v>
      </c>
      <c r="IS192" s="16">
        <v>13701448</v>
      </c>
      <c r="IT192" s="19">
        <v>0.1</v>
      </c>
      <c r="IU192" s="16">
        <v>1370145</v>
      </c>
      <c r="IV192" s="16">
        <v>628614708</v>
      </c>
      <c r="IW192" s="14">
        <v>1791.9</v>
      </c>
      <c r="IX192" s="16">
        <v>350809</v>
      </c>
      <c r="IY192" s="16">
        <v>416026</v>
      </c>
      <c r="IZ192" s="16">
        <v>350809</v>
      </c>
      <c r="JA192" s="17">
        <v>0.25</v>
      </c>
      <c r="JB192" s="19">
        <v>0.29649999999999999</v>
      </c>
      <c r="JC192" s="16">
        <v>1370145</v>
      </c>
      <c r="JD192" s="16">
        <v>406248</v>
      </c>
      <c r="JE192" s="17">
        <v>0.05</v>
      </c>
      <c r="JF192" s="16">
        <v>11453307</v>
      </c>
      <c r="JG192" s="16">
        <v>572665</v>
      </c>
      <c r="JH192" s="16">
        <v>1370145</v>
      </c>
      <c r="JI192" s="16">
        <v>406248</v>
      </c>
      <c r="JJ192" s="16">
        <v>572665</v>
      </c>
      <c r="JK192" s="16">
        <v>391232</v>
      </c>
      <c r="JL192" s="16">
        <v>406248</v>
      </c>
      <c r="JM192" s="18">
        <v>0</v>
      </c>
      <c r="JN192" s="16">
        <v>0</v>
      </c>
      <c r="JO192" s="16">
        <v>572665</v>
      </c>
      <c r="JP192" s="16">
        <v>391232</v>
      </c>
      <c r="JQ192" s="16">
        <v>963897</v>
      </c>
      <c r="JR192" s="16">
        <v>13701448</v>
      </c>
      <c r="JS192" s="19">
        <v>0</v>
      </c>
      <c r="JT192" s="16">
        <v>0</v>
      </c>
      <c r="JU192" s="17">
        <v>0</v>
      </c>
      <c r="JV192" s="16">
        <v>11453307</v>
      </c>
      <c r="JW192" s="16">
        <v>0</v>
      </c>
      <c r="JX192" s="16">
        <v>0</v>
      </c>
      <c r="JY192" s="16">
        <v>0</v>
      </c>
      <c r="JZ192" s="16">
        <v>0</v>
      </c>
      <c r="KA192" s="16">
        <v>17119</v>
      </c>
      <c r="KB192" s="16">
        <v>17072</v>
      </c>
      <c r="KC192" s="16">
        <v>47</v>
      </c>
      <c r="KD192" s="16">
        <v>1953775</v>
      </c>
      <c r="KE192" s="16">
        <v>47</v>
      </c>
      <c r="KF192" s="16">
        <v>1953728</v>
      </c>
      <c r="KG192" s="16">
        <v>78</v>
      </c>
      <c r="KH192" s="16">
        <v>47</v>
      </c>
      <c r="KI192" s="16">
        <v>125</v>
      </c>
      <c r="KJ192" s="16">
        <v>3394519</v>
      </c>
      <c r="KK192" s="16">
        <v>1953728</v>
      </c>
      <c r="KL192" s="18">
        <v>5348247</v>
      </c>
      <c r="KM192" s="16">
        <v>391232</v>
      </c>
      <c r="KN192" s="16">
        <v>0</v>
      </c>
      <c r="KO192" s="16">
        <v>0</v>
      </c>
      <c r="KP192" s="16">
        <v>0</v>
      </c>
      <c r="KQ192" s="16">
        <v>5739479</v>
      </c>
      <c r="KR192" s="16">
        <v>0</v>
      </c>
      <c r="KS192" s="16">
        <v>750000</v>
      </c>
      <c r="KT192" s="16">
        <v>0</v>
      </c>
      <c r="KU192" s="16">
        <v>6489479</v>
      </c>
      <c r="KV192" s="16">
        <v>391232</v>
      </c>
      <c r="KW192" s="16">
        <v>6098247</v>
      </c>
      <c r="KX192" s="16">
        <v>628614708</v>
      </c>
      <c r="KY192" s="16">
        <v>9.7010900000000007</v>
      </c>
      <c r="KZ192" s="16">
        <v>391232</v>
      </c>
      <c r="LA192" s="16">
        <v>646563004</v>
      </c>
      <c r="LB192" s="16">
        <v>0.60509000000000002</v>
      </c>
      <c r="LC192" s="16">
        <v>9.7010900000000007</v>
      </c>
      <c r="LD192" s="16">
        <v>10.306179999999999</v>
      </c>
      <c r="LE192" s="16">
        <v>677124</v>
      </c>
      <c r="LF192" s="16">
        <v>0</v>
      </c>
      <c r="LG192" s="16">
        <v>111417</v>
      </c>
      <c r="LH192" s="16">
        <v>122462</v>
      </c>
      <c r="LI192" s="16">
        <v>1587</v>
      </c>
      <c r="LJ192" s="16">
        <v>68060</v>
      </c>
      <c r="LK192" s="16">
        <v>7460</v>
      </c>
      <c r="LL192" s="16">
        <v>122625</v>
      </c>
      <c r="LM192" s="16">
        <v>865485</v>
      </c>
      <c r="LN192" s="16">
        <v>14121398</v>
      </c>
      <c r="LO192" s="18">
        <v>865485</v>
      </c>
      <c r="LP192" s="16">
        <v>13255913</v>
      </c>
      <c r="LQ192" s="16">
        <v>19276174</v>
      </c>
      <c r="LR192" s="18">
        <v>0</v>
      </c>
      <c r="LS192" s="18">
        <v>0</v>
      </c>
      <c r="LT192" s="18">
        <v>963897</v>
      </c>
      <c r="LU192" s="16">
        <v>0</v>
      </c>
      <c r="LV192" s="16">
        <v>278678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5739479</v>
      </c>
      <c r="MC192" s="16">
        <v>278678</v>
      </c>
      <c r="MD192" s="16">
        <v>0</v>
      </c>
      <c r="ME192" s="16">
        <v>572665</v>
      </c>
      <c r="MF192" s="16">
        <v>0</v>
      </c>
      <c r="MG192" s="16">
        <v>85082</v>
      </c>
      <c r="MH192" s="16">
        <v>125</v>
      </c>
      <c r="MI192" s="16">
        <v>0</v>
      </c>
      <c r="MJ192" s="16">
        <v>6676029</v>
      </c>
      <c r="MK192" s="16">
        <v>646563004</v>
      </c>
      <c r="ML192" s="16">
        <v>1.34</v>
      </c>
      <c r="MM192" s="16">
        <v>866394</v>
      </c>
      <c r="MN192" s="16">
        <v>0</v>
      </c>
      <c r="MO192" s="16">
        <v>11453307</v>
      </c>
      <c r="MP192" s="16">
        <v>0</v>
      </c>
      <c r="MQ192" s="16">
        <v>866394</v>
      </c>
      <c r="MR192" s="16">
        <v>0</v>
      </c>
      <c r="MS192" s="16">
        <v>866394</v>
      </c>
      <c r="MT192" s="17">
        <v>0.05</v>
      </c>
      <c r="MU192" s="17">
        <v>0</v>
      </c>
      <c r="MV192" s="17">
        <v>0</v>
      </c>
      <c r="MW192" s="17">
        <v>0</v>
      </c>
      <c r="MX192" s="17">
        <v>0</v>
      </c>
      <c r="MY192" s="17">
        <v>0.05</v>
      </c>
      <c r="MZ192" s="16">
        <v>572665</v>
      </c>
      <c r="NA192" s="16">
        <v>0</v>
      </c>
      <c r="NB192" s="18">
        <v>0</v>
      </c>
      <c r="NC192" s="16">
        <v>0</v>
      </c>
      <c r="ND192" s="17">
        <v>572665</v>
      </c>
      <c r="NE192" s="16">
        <v>750000</v>
      </c>
      <c r="NF192" s="16">
        <v>0</v>
      </c>
      <c r="NG192" s="16">
        <v>213366</v>
      </c>
      <c r="NH192" s="16">
        <v>0</v>
      </c>
      <c r="NI192" s="16">
        <v>0</v>
      </c>
      <c r="NJ192" s="17">
        <v>0</v>
      </c>
      <c r="NK192" s="17">
        <v>0</v>
      </c>
    </row>
    <row r="193" spans="1:375" x14ac:dyDescent="0.55000000000000004">
      <c r="A193" s="13" t="s">
        <v>1191</v>
      </c>
      <c r="B193" s="13" t="s">
        <v>1192</v>
      </c>
      <c r="C193" s="13" t="s">
        <v>374</v>
      </c>
      <c r="D193" s="13" t="s">
        <v>375</v>
      </c>
      <c r="E193" s="14">
        <v>1111.2</v>
      </c>
      <c r="F193" s="15">
        <v>-1.1040000000000001</v>
      </c>
      <c r="G193" s="16">
        <v>7413</v>
      </c>
      <c r="H193" s="16">
        <v>-8184</v>
      </c>
      <c r="I193" s="16">
        <v>6553</v>
      </c>
      <c r="J193" s="15">
        <v>-1.1040000000000001</v>
      </c>
      <c r="K193" s="16">
        <v>-7235</v>
      </c>
      <c r="L193" s="16">
        <v>7413</v>
      </c>
      <c r="M193" s="16">
        <v>222</v>
      </c>
      <c r="N193" s="16">
        <v>7635</v>
      </c>
      <c r="O193" s="17">
        <v>641.48</v>
      </c>
      <c r="P193" s="17">
        <v>94.4</v>
      </c>
      <c r="Q193" s="14">
        <v>1111.2</v>
      </c>
      <c r="R193" s="17">
        <v>1205.5999999999999</v>
      </c>
      <c r="S193" s="17">
        <v>1.39</v>
      </c>
      <c r="T193" s="17">
        <v>1206.99</v>
      </c>
      <c r="U193" s="15">
        <v>8.39</v>
      </c>
      <c r="V193" s="15">
        <v>3.6909999999999998</v>
      </c>
      <c r="W193" s="15">
        <f>Data_AidAndLevy4[[#This Row],[L310]]*Data_AidAndLevy4[[#This Row],[L203]]</f>
        <v>28180.785</v>
      </c>
      <c r="X193" s="17">
        <v>0.52</v>
      </c>
      <c r="Y193" s="17">
        <f>Data_AidAndLevy4[[#This Row],[L311]]*Data_AidAndLevy4[[#This Row],[L203]]</f>
        <v>3970.2000000000003</v>
      </c>
      <c r="Z193" s="15">
        <v>0</v>
      </c>
      <c r="AA193" s="15">
        <v>12.601000000000001</v>
      </c>
      <c r="AB193" s="17">
        <v>1205.5999999999999</v>
      </c>
      <c r="AC193" s="15">
        <v>1218.201</v>
      </c>
      <c r="AD193" s="17">
        <v>94.4</v>
      </c>
      <c r="AE193" s="15">
        <v>1123.8009999999999</v>
      </c>
      <c r="AF193" s="16">
        <v>7635</v>
      </c>
      <c r="AG193" s="14">
        <v>1111.2</v>
      </c>
      <c r="AH193" s="16">
        <v>8484012</v>
      </c>
      <c r="AI193" s="16">
        <v>8298854</v>
      </c>
      <c r="AJ193" s="17">
        <v>1.01</v>
      </c>
      <c r="AK193" s="16">
        <v>8381843</v>
      </c>
      <c r="AL193" s="16">
        <v>8484012</v>
      </c>
      <c r="AM193" s="16">
        <v>0</v>
      </c>
      <c r="AN193" s="16">
        <v>7635</v>
      </c>
      <c r="AO193" s="15">
        <v>12.601000000000001</v>
      </c>
      <c r="AP193" s="16">
        <v>96209</v>
      </c>
      <c r="AQ193" s="16">
        <v>7635</v>
      </c>
      <c r="AR193" s="17">
        <v>94.4</v>
      </c>
      <c r="AS193" s="16">
        <v>720744</v>
      </c>
      <c r="AT193" s="17">
        <v>660.55</v>
      </c>
      <c r="AU193" s="14">
        <v>1111.2</v>
      </c>
      <c r="AV193" s="16">
        <v>734003</v>
      </c>
      <c r="AW193" s="16">
        <v>718137</v>
      </c>
      <c r="AX193" s="16">
        <v>734003</v>
      </c>
      <c r="AY193" s="16">
        <v>0</v>
      </c>
      <c r="AZ193" s="16">
        <v>734003</v>
      </c>
      <c r="BA193" s="16">
        <v>734003</v>
      </c>
      <c r="BB193" s="17">
        <v>74.63</v>
      </c>
      <c r="BC193" s="14">
        <v>1111.2</v>
      </c>
      <c r="BD193" s="16">
        <v>82929</v>
      </c>
      <c r="BE193" s="16">
        <v>81130</v>
      </c>
      <c r="BF193" s="16">
        <v>82929</v>
      </c>
      <c r="BG193" s="16">
        <v>0</v>
      </c>
      <c r="BH193" s="16">
        <v>82929</v>
      </c>
      <c r="BI193" s="16">
        <v>82929</v>
      </c>
      <c r="BJ193" s="17">
        <v>81.11</v>
      </c>
      <c r="BK193" s="14">
        <v>1111.2</v>
      </c>
      <c r="BL193" s="16">
        <v>90129</v>
      </c>
      <c r="BM193" s="16">
        <v>88172</v>
      </c>
      <c r="BN193" s="16">
        <v>90129</v>
      </c>
      <c r="BO193" s="16">
        <v>0</v>
      </c>
      <c r="BP193" s="16">
        <v>90129</v>
      </c>
      <c r="BQ193" s="16">
        <v>90129</v>
      </c>
      <c r="BR193" s="17">
        <v>368.53</v>
      </c>
      <c r="BS193" s="14">
        <v>1111.2</v>
      </c>
      <c r="BT193" s="16">
        <v>409511</v>
      </c>
      <c r="BU193" s="16">
        <v>400557</v>
      </c>
      <c r="BV193" s="16">
        <v>409511</v>
      </c>
      <c r="BW193" s="16">
        <v>0</v>
      </c>
      <c r="BX193" s="16">
        <v>409511</v>
      </c>
      <c r="BY193" s="16">
        <v>409511</v>
      </c>
      <c r="BZ193" s="17">
        <v>332.98</v>
      </c>
      <c r="CA193" s="17">
        <v>1205.5999999999999</v>
      </c>
      <c r="CB193" s="16">
        <v>401441</v>
      </c>
      <c r="CC193" s="16">
        <v>392147</v>
      </c>
      <c r="CD193" s="16">
        <v>0</v>
      </c>
      <c r="CE193" s="16">
        <v>392147</v>
      </c>
      <c r="CF193" s="16">
        <v>401441</v>
      </c>
      <c r="CG193" s="16">
        <v>0</v>
      </c>
      <c r="CH193" s="14">
        <v>1111.2</v>
      </c>
      <c r="CI193" s="16">
        <v>26</v>
      </c>
      <c r="CJ193" s="14">
        <v>0</v>
      </c>
      <c r="CK193" s="16">
        <v>1137</v>
      </c>
      <c r="CL193" s="17">
        <v>62.16</v>
      </c>
      <c r="CM193" s="16">
        <v>70676</v>
      </c>
      <c r="CN193" s="16">
        <v>1137</v>
      </c>
      <c r="CO193" s="17">
        <v>68.33</v>
      </c>
      <c r="CP193" s="16">
        <v>77691</v>
      </c>
      <c r="CQ193" s="17">
        <v>1.39</v>
      </c>
      <c r="CR193" s="17">
        <v>332.98</v>
      </c>
      <c r="CS193" s="16">
        <v>463</v>
      </c>
      <c r="CT193" s="17">
        <v>31.52</v>
      </c>
      <c r="CU193" s="17">
        <v>1205.5999999999999</v>
      </c>
      <c r="CV193" s="16">
        <v>38001</v>
      </c>
      <c r="CW193" s="16">
        <v>37024</v>
      </c>
      <c r="CX193" s="16">
        <v>38001</v>
      </c>
      <c r="CY193" s="16">
        <v>0</v>
      </c>
      <c r="CZ193" s="16">
        <v>38001</v>
      </c>
      <c r="DA193" s="16">
        <v>38001</v>
      </c>
      <c r="DB193" s="17">
        <v>3.67</v>
      </c>
      <c r="DC193" s="17">
        <v>1205.5999999999999</v>
      </c>
      <c r="DD193" s="16">
        <v>4425</v>
      </c>
      <c r="DE193" s="16">
        <v>4307</v>
      </c>
      <c r="DF193" s="16">
        <v>4425</v>
      </c>
      <c r="DG193" s="16">
        <v>0</v>
      </c>
      <c r="DH193" s="16">
        <v>4425</v>
      </c>
      <c r="DI193" s="16">
        <v>4425</v>
      </c>
      <c r="DJ193" s="16">
        <v>8484012</v>
      </c>
      <c r="DK193" s="16">
        <v>0</v>
      </c>
      <c r="DL193" s="16">
        <v>96209</v>
      </c>
      <c r="DM193" s="16">
        <v>720744</v>
      </c>
      <c r="DN193" s="16">
        <v>734003</v>
      </c>
      <c r="DO193" s="16">
        <v>82929</v>
      </c>
      <c r="DP193" s="16">
        <v>90129</v>
      </c>
      <c r="DQ193" s="16">
        <v>409511</v>
      </c>
      <c r="DR193" s="16">
        <v>401441</v>
      </c>
      <c r="DS193" s="16">
        <v>0</v>
      </c>
      <c r="DT193" s="16">
        <v>70676</v>
      </c>
      <c r="DU193" s="16">
        <v>77691</v>
      </c>
      <c r="DV193" s="16">
        <v>463</v>
      </c>
      <c r="DW193" s="16">
        <v>38001</v>
      </c>
      <c r="DX193" s="16">
        <v>4425</v>
      </c>
      <c r="DY193" s="16">
        <v>60362</v>
      </c>
      <c r="DZ193" s="16">
        <v>313018</v>
      </c>
      <c r="EA193" s="16">
        <v>-8184</v>
      </c>
      <c r="EB193" s="16">
        <v>11454706</v>
      </c>
      <c r="EC193" s="16">
        <v>351969463</v>
      </c>
      <c r="ED193" s="18">
        <v>5.4</v>
      </c>
      <c r="EE193" s="16">
        <v>1900635</v>
      </c>
      <c r="EF193" s="16">
        <v>27319</v>
      </c>
      <c r="EG193" s="16">
        <v>27101</v>
      </c>
      <c r="EH193" s="16">
        <v>218</v>
      </c>
      <c r="EI193" s="16">
        <v>1900635</v>
      </c>
      <c r="EJ193" s="16">
        <v>1900853</v>
      </c>
      <c r="EK193" s="16">
        <v>44249509</v>
      </c>
      <c r="EL193" s="16">
        <v>39063883</v>
      </c>
      <c r="EM193" s="16">
        <v>5185626</v>
      </c>
      <c r="EN193" s="18">
        <v>5.4</v>
      </c>
      <c r="EO193" s="16">
        <v>28002</v>
      </c>
      <c r="EP193" s="16">
        <v>0</v>
      </c>
      <c r="EQ193" s="16">
        <v>0</v>
      </c>
      <c r="ER193" s="16">
        <v>0</v>
      </c>
      <c r="ES193" s="16">
        <v>28002</v>
      </c>
      <c r="ET193" s="16">
        <v>28002</v>
      </c>
      <c r="EU193" s="16">
        <v>1900853</v>
      </c>
      <c r="EV193" s="16">
        <v>1928855</v>
      </c>
      <c r="EW193" s="16">
        <v>6749</v>
      </c>
      <c r="EX193" s="15">
        <v>1123.8009999999999</v>
      </c>
      <c r="EY193" s="16">
        <v>7584533</v>
      </c>
      <c r="EZ193" s="16">
        <v>6749</v>
      </c>
      <c r="FA193" s="17">
        <v>94.4</v>
      </c>
      <c r="FB193" s="16">
        <v>637106</v>
      </c>
      <c r="FC193" s="16">
        <v>264</v>
      </c>
      <c r="FD193" s="17">
        <v>1206.99</v>
      </c>
      <c r="FE193" s="16">
        <v>318645</v>
      </c>
      <c r="FF193" s="16">
        <v>38001</v>
      </c>
      <c r="FG193" s="16">
        <v>4425</v>
      </c>
      <c r="FH193" s="16">
        <v>361071</v>
      </c>
      <c r="FI193" s="16">
        <v>7584533</v>
      </c>
      <c r="FJ193" s="16">
        <v>637106</v>
      </c>
      <c r="FK193" s="16">
        <v>-7235</v>
      </c>
      <c r="FL193" s="16">
        <v>734003</v>
      </c>
      <c r="FM193" s="16">
        <v>82929</v>
      </c>
      <c r="FN193" s="16">
        <v>90129</v>
      </c>
      <c r="FO193" s="16">
        <v>409511</v>
      </c>
      <c r="FP193" s="16">
        <v>9892047</v>
      </c>
      <c r="FQ193" s="16">
        <v>1928855</v>
      </c>
      <c r="FR193" s="16">
        <v>7963192</v>
      </c>
      <c r="FS193" s="15">
        <v>1218.201</v>
      </c>
      <c r="FT193" s="16">
        <v>300</v>
      </c>
      <c r="FU193" s="16">
        <v>365460</v>
      </c>
      <c r="FV193" s="16">
        <v>7963192</v>
      </c>
      <c r="FW193" s="16">
        <v>0</v>
      </c>
      <c r="FX193" s="14">
        <v>22.5</v>
      </c>
      <c r="FY193" s="16">
        <v>7635</v>
      </c>
      <c r="FZ193" s="16">
        <v>171788</v>
      </c>
      <c r="GA193" s="14">
        <v>0</v>
      </c>
      <c r="GB193" s="16">
        <v>7413</v>
      </c>
      <c r="GC193" s="16">
        <v>0</v>
      </c>
      <c r="GD193" s="16">
        <v>171788</v>
      </c>
      <c r="GE193" s="16">
        <v>171788</v>
      </c>
      <c r="GF193" s="16">
        <v>11454706</v>
      </c>
      <c r="GG193" s="16">
        <v>9892047</v>
      </c>
      <c r="GH193" s="16">
        <v>0</v>
      </c>
      <c r="GI193" s="16">
        <v>1562659</v>
      </c>
      <c r="GJ193" s="16">
        <v>351969463</v>
      </c>
      <c r="GK193" s="16">
        <v>353082130</v>
      </c>
      <c r="GL193" s="16">
        <v>0</v>
      </c>
      <c r="GM193" s="16">
        <v>353082130</v>
      </c>
      <c r="GN193" s="18">
        <v>0</v>
      </c>
      <c r="GO193" s="16">
        <v>6872</v>
      </c>
      <c r="GP193" s="16">
        <v>0</v>
      </c>
      <c r="GQ193" s="16">
        <v>6872</v>
      </c>
      <c r="GR193" s="16">
        <v>0</v>
      </c>
      <c r="GS193" s="16">
        <v>6872</v>
      </c>
      <c r="GT193" s="16">
        <v>886</v>
      </c>
      <c r="GU193" s="16">
        <v>685</v>
      </c>
      <c r="GV193" s="16">
        <v>201</v>
      </c>
      <c r="GW193" s="15">
        <v>1218.201</v>
      </c>
      <c r="GX193" s="16">
        <v>244858</v>
      </c>
      <c r="GY193" s="15">
        <v>1218.201</v>
      </c>
      <c r="GZ193" s="16">
        <v>10</v>
      </c>
      <c r="HA193" s="16">
        <v>12182</v>
      </c>
      <c r="HB193" s="15">
        <v>1218.201</v>
      </c>
      <c r="HC193" s="16">
        <v>7635</v>
      </c>
      <c r="HD193" s="15">
        <v>0.11600000000000001</v>
      </c>
      <c r="HE193" s="16">
        <v>1079326</v>
      </c>
      <c r="HF193" s="16">
        <v>244858</v>
      </c>
      <c r="HG193" s="16">
        <v>12182</v>
      </c>
      <c r="HH193" s="16">
        <v>822286</v>
      </c>
      <c r="HI193" s="16">
        <v>351969463</v>
      </c>
      <c r="HJ193" s="18">
        <v>2.3362400000000001</v>
      </c>
      <c r="HK193" s="18">
        <v>1.9617800000000001</v>
      </c>
      <c r="HL193" s="18">
        <v>0.37446000000000002</v>
      </c>
      <c r="HM193" s="16">
        <v>351969463</v>
      </c>
      <c r="HN193" s="16">
        <v>131798</v>
      </c>
      <c r="HO193" s="16">
        <v>7635</v>
      </c>
      <c r="HP193" s="17">
        <v>0</v>
      </c>
      <c r="HQ193" s="16">
        <v>0</v>
      </c>
      <c r="HR193" s="15">
        <v>1218.201</v>
      </c>
      <c r="HS193" s="16">
        <v>0</v>
      </c>
      <c r="HT193" s="16">
        <v>1562659</v>
      </c>
      <c r="HU193" s="16">
        <v>6872</v>
      </c>
      <c r="HV193" s="16">
        <v>0</v>
      </c>
      <c r="HW193" s="16">
        <v>0</v>
      </c>
      <c r="HX193" s="16">
        <v>60362</v>
      </c>
      <c r="HY193" s="16">
        <v>244858</v>
      </c>
      <c r="HZ193" s="16">
        <v>12182</v>
      </c>
      <c r="IA193" s="16">
        <v>131798</v>
      </c>
      <c r="IB193" s="16">
        <v>0</v>
      </c>
      <c r="IC193" s="16">
        <v>1227311</v>
      </c>
      <c r="ID193" s="16">
        <v>7963192</v>
      </c>
      <c r="IE193" s="16">
        <v>0</v>
      </c>
      <c r="IF193" s="16">
        <v>6872</v>
      </c>
      <c r="IG193" s="16">
        <v>0</v>
      </c>
      <c r="IH193" s="16">
        <v>0</v>
      </c>
      <c r="II193" s="16">
        <v>60362</v>
      </c>
      <c r="IJ193" s="16">
        <v>244858</v>
      </c>
      <c r="IK193" s="16">
        <v>12182</v>
      </c>
      <c r="IL193" s="16">
        <v>131798</v>
      </c>
      <c r="IM193" s="16">
        <v>0</v>
      </c>
      <c r="IN193" s="16">
        <v>0</v>
      </c>
      <c r="IO193" s="16">
        <v>171788</v>
      </c>
      <c r="IP193" s="16">
        <v>8470328</v>
      </c>
      <c r="IQ193" s="16">
        <v>8484012</v>
      </c>
      <c r="IR193" s="16">
        <v>0</v>
      </c>
      <c r="IS193" s="16">
        <v>8484012</v>
      </c>
      <c r="IT193" s="19">
        <v>0.1</v>
      </c>
      <c r="IU193" s="16">
        <v>848401</v>
      </c>
      <c r="IV193" s="16">
        <v>351969463</v>
      </c>
      <c r="IW193" s="14">
        <v>1111.2</v>
      </c>
      <c r="IX193" s="16">
        <v>316747</v>
      </c>
      <c r="IY193" s="16">
        <v>416026</v>
      </c>
      <c r="IZ193" s="16">
        <v>316747</v>
      </c>
      <c r="JA193" s="17">
        <v>0.25</v>
      </c>
      <c r="JB193" s="19">
        <v>0.32840000000000003</v>
      </c>
      <c r="JC193" s="16">
        <v>848401</v>
      </c>
      <c r="JD193" s="16">
        <v>278615</v>
      </c>
      <c r="JE193" s="17">
        <v>0.05</v>
      </c>
      <c r="JF193" s="16">
        <v>10054409</v>
      </c>
      <c r="JG193" s="16">
        <v>502720</v>
      </c>
      <c r="JH193" s="16">
        <v>848401</v>
      </c>
      <c r="JI193" s="16">
        <v>278615</v>
      </c>
      <c r="JJ193" s="16">
        <v>502720</v>
      </c>
      <c r="JK193" s="16">
        <v>67066</v>
      </c>
      <c r="JL193" s="16">
        <v>278615</v>
      </c>
      <c r="JM193" s="18">
        <v>0</v>
      </c>
      <c r="JN193" s="16">
        <v>0</v>
      </c>
      <c r="JO193" s="16">
        <v>502720</v>
      </c>
      <c r="JP193" s="16">
        <v>67066</v>
      </c>
      <c r="JQ193" s="16">
        <v>569786</v>
      </c>
      <c r="JR193" s="16">
        <v>8484012</v>
      </c>
      <c r="JS193" s="19">
        <v>0</v>
      </c>
      <c r="JT193" s="16">
        <v>0</v>
      </c>
      <c r="JU193" s="17">
        <v>0</v>
      </c>
      <c r="JV193" s="16">
        <v>10054409</v>
      </c>
      <c r="JW193" s="16">
        <v>0</v>
      </c>
      <c r="JX193" s="16">
        <v>0</v>
      </c>
      <c r="JY193" s="16">
        <v>0</v>
      </c>
      <c r="JZ193" s="16">
        <v>0</v>
      </c>
      <c r="KA193" s="16">
        <v>18010</v>
      </c>
      <c r="KB193" s="16">
        <v>17866</v>
      </c>
      <c r="KC193" s="16">
        <v>144</v>
      </c>
      <c r="KD193" s="16">
        <v>1227311</v>
      </c>
      <c r="KE193" s="16">
        <v>144</v>
      </c>
      <c r="KF193" s="16">
        <v>1227167</v>
      </c>
      <c r="KG193" s="16">
        <v>218</v>
      </c>
      <c r="KH193" s="16">
        <v>144</v>
      </c>
      <c r="KI193" s="16">
        <v>362</v>
      </c>
      <c r="KJ193" s="16">
        <v>1900635</v>
      </c>
      <c r="KK193" s="16">
        <v>1227167</v>
      </c>
      <c r="KL193" s="18">
        <v>3127802</v>
      </c>
      <c r="KM193" s="16">
        <v>67066</v>
      </c>
      <c r="KN193" s="16">
        <v>0</v>
      </c>
      <c r="KO193" s="16">
        <v>0</v>
      </c>
      <c r="KP193" s="16">
        <v>0</v>
      </c>
      <c r="KQ193" s="16">
        <v>3194868</v>
      </c>
      <c r="KR193" s="16">
        <v>701244</v>
      </c>
      <c r="KS193" s="16">
        <v>86728</v>
      </c>
      <c r="KT193" s="16">
        <v>0</v>
      </c>
      <c r="KU193" s="16">
        <v>3982840</v>
      </c>
      <c r="KV193" s="16">
        <v>67066</v>
      </c>
      <c r="KW193" s="16">
        <v>3915774</v>
      </c>
      <c r="KX193" s="16">
        <v>351969463</v>
      </c>
      <c r="KY193" s="16">
        <v>11.12532</v>
      </c>
      <c r="KZ193" s="16">
        <v>67066</v>
      </c>
      <c r="LA193" s="16">
        <v>388083801</v>
      </c>
      <c r="LB193" s="16">
        <v>0.17280999999999999</v>
      </c>
      <c r="LC193" s="16">
        <v>11.12532</v>
      </c>
      <c r="LD193" s="16">
        <v>11.29813</v>
      </c>
      <c r="LE193" s="16">
        <v>401441</v>
      </c>
      <c r="LF193" s="16">
        <v>0</v>
      </c>
      <c r="LG193" s="16">
        <v>70676</v>
      </c>
      <c r="LH193" s="16">
        <v>77691</v>
      </c>
      <c r="LI193" s="16">
        <v>463</v>
      </c>
      <c r="LJ193" s="16">
        <v>38001</v>
      </c>
      <c r="LK193" s="16">
        <v>4425</v>
      </c>
      <c r="LL193" s="16">
        <v>60362</v>
      </c>
      <c r="LM193" s="16">
        <v>532335</v>
      </c>
      <c r="LN193" s="16">
        <v>8470328</v>
      </c>
      <c r="LO193" s="18">
        <v>532335</v>
      </c>
      <c r="LP193" s="16">
        <v>7937993</v>
      </c>
      <c r="LQ193" s="16">
        <v>11454706</v>
      </c>
      <c r="LR193" s="18">
        <v>0</v>
      </c>
      <c r="LS193" s="18">
        <v>0</v>
      </c>
      <c r="LT193" s="18">
        <v>569786</v>
      </c>
      <c r="LU193" s="16">
        <v>0</v>
      </c>
      <c r="LV193" s="16">
        <v>171788</v>
      </c>
      <c r="LW193" s="16">
        <v>0</v>
      </c>
      <c r="LX193" s="16">
        <v>0</v>
      </c>
      <c r="LY193" s="16">
        <v>0</v>
      </c>
      <c r="LZ193" s="16">
        <v>0</v>
      </c>
      <c r="MA193" s="16">
        <v>0</v>
      </c>
      <c r="MB193" s="16">
        <v>3194868</v>
      </c>
      <c r="MC193" s="16">
        <v>171788</v>
      </c>
      <c r="MD193" s="16">
        <v>0</v>
      </c>
      <c r="ME193" s="16">
        <v>502720</v>
      </c>
      <c r="MF193" s="16">
        <v>0</v>
      </c>
      <c r="MG193" s="16">
        <v>28002</v>
      </c>
      <c r="MH193" s="16">
        <v>362</v>
      </c>
      <c r="MI193" s="16">
        <v>0</v>
      </c>
      <c r="MJ193" s="16">
        <v>3897740</v>
      </c>
      <c r="MK193" s="16">
        <v>388083801</v>
      </c>
      <c r="ML193" s="16">
        <v>1.34</v>
      </c>
      <c r="MM193" s="16">
        <v>520032</v>
      </c>
      <c r="MN193" s="16">
        <v>0</v>
      </c>
      <c r="MO193" s="16">
        <v>10054409</v>
      </c>
      <c r="MP193" s="16">
        <v>0</v>
      </c>
      <c r="MQ193" s="16">
        <v>520032</v>
      </c>
      <c r="MR193" s="16">
        <v>0</v>
      </c>
      <c r="MS193" s="16">
        <v>520032</v>
      </c>
      <c r="MT193" s="17">
        <v>0.05</v>
      </c>
      <c r="MU193" s="17">
        <v>0</v>
      </c>
      <c r="MV193" s="17">
        <v>0</v>
      </c>
      <c r="MW193" s="17">
        <v>0</v>
      </c>
      <c r="MX193" s="17">
        <v>0</v>
      </c>
      <c r="MY193" s="17">
        <v>0.05</v>
      </c>
      <c r="MZ193" s="16">
        <v>502720</v>
      </c>
      <c r="NA193" s="16">
        <v>0</v>
      </c>
      <c r="NB193" s="18">
        <v>0</v>
      </c>
      <c r="NC193" s="16">
        <v>0</v>
      </c>
      <c r="ND193" s="17">
        <v>502720</v>
      </c>
      <c r="NE193" s="16">
        <v>400000</v>
      </c>
      <c r="NF193" s="16">
        <v>0</v>
      </c>
      <c r="NG193" s="16">
        <v>128068</v>
      </c>
      <c r="NH193" s="16">
        <v>0</v>
      </c>
      <c r="NI193" s="16">
        <v>0</v>
      </c>
      <c r="NJ193" s="17">
        <v>47516</v>
      </c>
      <c r="NK193" s="17">
        <v>1281846</v>
      </c>
    </row>
    <row r="194" spans="1:375" x14ac:dyDescent="0.55000000000000004">
      <c r="A194" s="13" t="s">
        <v>1179</v>
      </c>
      <c r="B194" s="13" t="s">
        <v>1231</v>
      </c>
      <c r="C194" s="13" t="s">
        <v>376</v>
      </c>
      <c r="D194" s="13" t="s">
        <v>377</v>
      </c>
      <c r="E194" s="14">
        <v>221.8</v>
      </c>
      <c r="F194" s="15">
        <v>-0.36199999999999999</v>
      </c>
      <c r="G194" s="16">
        <v>7413</v>
      </c>
      <c r="H194" s="16">
        <v>-2684</v>
      </c>
      <c r="I194" s="16">
        <v>6553</v>
      </c>
      <c r="J194" s="15">
        <v>-0.36199999999999999</v>
      </c>
      <c r="K194" s="16">
        <v>-2372</v>
      </c>
      <c r="L194" s="16">
        <v>7413</v>
      </c>
      <c r="M194" s="16">
        <v>222</v>
      </c>
      <c r="N194" s="16">
        <v>7635</v>
      </c>
      <c r="O194" s="17">
        <v>740.93</v>
      </c>
      <c r="P194" s="17">
        <v>26.78</v>
      </c>
      <c r="Q194" s="14">
        <v>221.8</v>
      </c>
      <c r="R194" s="17">
        <v>248.58</v>
      </c>
      <c r="S194" s="17">
        <v>0.52</v>
      </c>
      <c r="T194" s="17">
        <v>249.1</v>
      </c>
      <c r="U194" s="15">
        <v>21.57</v>
      </c>
      <c r="V194" s="15">
        <v>1.089</v>
      </c>
      <c r="W194" s="15">
        <f>Data_AidAndLevy4[[#This Row],[L310]]*Data_AidAndLevy4[[#This Row],[L203]]</f>
        <v>8314.5149999999994</v>
      </c>
      <c r="X194" s="17">
        <v>0.42</v>
      </c>
      <c r="Y194" s="17">
        <f>Data_AidAndLevy4[[#This Row],[L311]]*Data_AidAndLevy4[[#This Row],[L203]]</f>
        <v>3206.7</v>
      </c>
      <c r="Z194" s="15">
        <v>0</v>
      </c>
      <c r="AA194" s="15">
        <v>23.079000000000001</v>
      </c>
      <c r="AB194" s="17">
        <v>248.58</v>
      </c>
      <c r="AC194" s="15">
        <v>271.65899999999999</v>
      </c>
      <c r="AD194" s="17">
        <v>26.78</v>
      </c>
      <c r="AE194" s="15">
        <v>244.87899999999999</v>
      </c>
      <c r="AF194" s="16">
        <v>7635</v>
      </c>
      <c r="AG194" s="14">
        <v>221.8</v>
      </c>
      <c r="AH194" s="16">
        <v>1693443</v>
      </c>
      <c r="AI194" s="16">
        <v>1667184</v>
      </c>
      <c r="AJ194" s="17">
        <v>1.01</v>
      </c>
      <c r="AK194" s="16">
        <v>1683856</v>
      </c>
      <c r="AL194" s="16">
        <v>1693443</v>
      </c>
      <c r="AM194" s="16">
        <v>0</v>
      </c>
      <c r="AN194" s="16">
        <v>7635</v>
      </c>
      <c r="AO194" s="15">
        <v>23.079000000000001</v>
      </c>
      <c r="AP194" s="16">
        <v>176208</v>
      </c>
      <c r="AQ194" s="16">
        <v>7635</v>
      </c>
      <c r="AR194" s="17">
        <v>26.78</v>
      </c>
      <c r="AS194" s="16">
        <v>204465</v>
      </c>
      <c r="AT194" s="17">
        <v>760</v>
      </c>
      <c r="AU194" s="14">
        <v>221.8</v>
      </c>
      <c r="AV194" s="16">
        <v>168568</v>
      </c>
      <c r="AW194" s="16">
        <v>166635</v>
      </c>
      <c r="AX194" s="16">
        <v>168568</v>
      </c>
      <c r="AY194" s="16">
        <v>0</v>
      </c>
      <c r="AZ194" s="16">
        <v>168568</v>
      </c>
      <c r="BA194" s="16">
        <v>168568</v>
      </c>
      <c r="BB194" s="17">
        <v>76.84</v>
      </c>
      <c r="BC194" s="14">
        <v>221.8</v>
      </c>
      <c r="BD194" s="16">
        <v>17043</v>
      </c>
      <c r="BE194" s="16">
        <v>16796</v>
      </c>
      <c r="BF194" s="16">
        <v>17043</v>
      </c>
      <c r="BG194" s="16">
        <v>0</v>
      </c>
      <c r="BH194" s="16">
        <v>17043</v>
      </c>
      <c r="BI194" s="16">
        <v>17043</v>
      </c>
      <c r="BJ194" s="17">
        <v>92.94</v>
      </c>
      <c r="BK194" s="14">
        <v>221.8</v>
      </c>
      <c r="BL194" s="16">
        <v>20614</v>
      </c>
      <c r="BM194" s="16">
        <v>20374</v>
      </c>
      <c r="BN194" s="16">
        <v>20614</v>
      </c>
      <c r="BO194" s="16">
        <v>0</v>
      </c>
      <c r="BP194" s="16">
        <v>20614</v>
      </c>
      <c r="BQ194" s="16">
        <v>20614</v>
      </c>
      <c r="BR194" s="17">
        <v>368.53</v>
      </c>
      <c r="BS194" s="14">
        <v>221.8</v>
      </c>
      <c r="BT194" s="16">
        <v>81740</v>
      </c>
      <c r="BU194" s="16">
        <v>80469</v>
      </c>
      <c r="BV194" s="16">
        <v>81740</v>
      </c>
      <c r="BW194" s="16">
        <v>0</v>
      </c>
      <c r="BX194" s="16">
        <v>81740</v>
      </c>
      <c r="BY194" s="16">
        <v>81740</v>
      </c>
      <c r="BZ194" s="17">
        <v>333.94</v>
      </c>
      <c r="CA194" s="17">
        <v>248.58</v>
      </c>
      <c r="CB194" s="16">
        <v>83011</v>
      </c>
      <c r="CC194" s="16">
        <v>81175</v>
      </c>
      <c r="CD194" s="16">
        <v>6918</v>
      </c>
      <c r="CE194" s="16">
        <v>88093</v>
      </c>
      <c r="CF194" s="16">
        <v>83011</v>
      </c>
      <c r="CG194" s="16">
        <v>5082</v>
      </c>
      <c r="CH194" s="14">
        <v>221.8</v>
      </c>
      <c r="CI194" s="16">
        <v>3</v>
      </c>
      <c r="CJ194" s="14">
        <v>0</v>
      </c>
      <c r="CK194" s="16">
        <v>225</v>
      </c>
      <c r="CL194" s="17">
        <v>62.17</v>
      </c>
      <c r="CM194" s="16">
        <v>13988</v>
      </c>
      <c r="CN194" s="16">
        <v>225</v>
      </c>
      <c r="CO194" s="17">
        <v>68.73</v>
      </c>
      <c r="CP194" s="16">
        <v>15464</v>
      </c>
      <c r="CQ194" s="17">
        <v>0.52</v>
      </c>
      <c r="CR194" s="17">
        <v>333.94</v>
      </c>
      <c r="CS194" s="16">
        <v>174</v>
      </c>
      <c r="CT194" s="17">
        <v>34.29</v>
      </c>
      <c r="CU194" s="17">
        <v>248.58</v>
      </c>
      <c r="CV194" s="16">
        <v>8524</v>
      </c>
      <c r="CW194" s="16">
        <v>8335</v>
      </c>
      <c r="CX194" s="16">
        <v>8524</v>
      </c>
      <c r="CY194" s="16">
        <v>0</v>
      </c>
      <c r="CZ194" s="16">
        <v>8524</v>
      </c>
      <c r="DA194" s="16">
        <v>8524</v>
      </c>
      <c r="DB194" s="17">
        <v>3.7</v>
      </c>
      <c r="DC194" s="17">
        <v>248.58</v>
      </c>
      <c r="DD194" s="16">
        <v>920</v>
      </c>
      <c r="DE194" s="16">
        <v>896</v>
      </c>
      <c r="DF194" s="16">
        <v>920</v>
      </c>
      <c r="DG194" s="16">
        <v>0</v>
      </c>
      <c r="DH194" s="16">
        <v>920</v>
      </c>
      <c r="DI194" s="16">
        <v>920</v>
      </c>
      <c r="DJ194" s="16">
        <v>1693443</v>
      </c>
      <c r="DK194" s="16">
        <v>0</v>
      </c>
      <c r="DL194" s="16">
        <v>176208</v>
      </c>
      <c r="DM194" s="16">
        <v>204465</v>
      </c>
      <c r="DN194" s="16">
        <v>168568</v>
      </c>
      <c r="DO194" s="16">
        <v>17043</v>
      </c>
      <c r="DP194" s="16">
        <v>20614</v>
      </c>
      <c r="DQ194" s="16">
        <v>81740</v>
      </c>
      <c r="DR194" s="16">
        <v>83011</v>
      </c>
      <c r="DS194" s="16">
        <v>5082</v>
      </c>
      <c r="DT194" s="16">
        <v>13988</v>
      </c>
      <c r="DU194" s="16">
        <v>15464</v>
      </c>
      <c r="DV194" s="16">
        <v>174</v>
      </c>
      <c r="DW194" s="16">
        <v>8524</v>
      </c>
      <c r="DX194" s="16">
        <v>920</v>
      </c>
      <c r="DY194" s="16">
        <v>19736</v>
      </c>
      <c r="DZ194" s="16">
        <v>52615</v>
      </c>
      <c r="EA194" s="16">
        <v>-2684</v>
      </c>
      <c r="EB194" s="16">
        <v>2519439</v>
      </c>
      <c r="EC194" s="16">
        <v>87834167</v>
      </c>
      <c r="ED194" s="18">
        <v>5.4</v>
      </c>
      <c r="EE194" s="16">
        <v>474305</v>
      </c>
      <c r="EF194" s="16">
        <v>10365</v>
      </c>
      <c r="EG194" s="16">
        <v>10213</v>
      </c>
      <c r="EH194" s="16">
        <v>152</v>
      </c>
      <c r="EI194" s="16">
        <v>474305</v>
      </c>
      <c r="EJ194" s="16">
        <v>474457</v>
      </c>
      <c r="EK194" s="16">
        <v>9397589</v>
      </c>
      <c r="EL194" s="16">
        <v>8874826</v>
      </c>
      <c r="EM194" s="16">
        <v>522763</v>
      </c>
      <c r="EN194" s="18">
        <v>5.4</v>
      </c>
      <c r="EO194" s="16">
        <v>2823</v>
      </c>
      <c r="EP194" s="16">
        <v>0</v>
      </c>
      <c r="EQ194" s="16">
        <v>0</v>
      </c>
      <c r="ER194" s="16">
        <v>0</v>
      </c>
      <c r="ES194" s="16">
        <v>2823</v>
      </c>
      <c r="ET194" s="16">
        <v>2823</v>
      </c>
      <c r="EU194" s="16">
        <v>474457</v>
      </c>
      <c r="EV194" s="16">
        <v>477280</v>
      </c>
      <c r="EW194" s="16">
        <v>6749</v>
      </c>
      <c r="EX194" s="15">
        <v>244.87899999999999</v>
      </c>
      <c r="EY194" s="16">
        <v>1652688</v>
      </c>
      <c r="EZ194" s="16">
        <v>6749</v>
      </c>
      <c r="FA194" s="17">
        <v>26.78</v>
      </c>
      <c r="FB194" s="16">
        <v>180738</v>
      </c>
      <c r="FC194" s="16">
        <v>264</v>
      </c>
      <c r="FD194" s="17">
        <v>249.1</v>
      </c>
      <c r="FE194" s="16">
        <v>65762</v>
      </c>
      <c r="FF194" s="16">
        <v>8524</v>
      </c>
      <c r="FG194" s="16">
        <v>920</v>
      </c>
      <c r="FH194" s="16">
        <v>75206</v>
      </c>
      <c r="FI194" s="16">
        <v>1652688</v>
      </c>
      <c r="FJ194" s="16">
        <v>180738</v>
      </c>
      <c r="FK194" s="16">
        <v>-2372</v>
      </c>
      <c r="FL194" s="16">
        <v>168568</v>
      </c>
      <c r="FM194" s="16">
        <v>17043</v>
      </c>
      <c r="FN194" s="16">
        <v>20614</v>
      </c>
      <c r="FO194" s="16">
        <v>81740</v>
      </c>
      <c r="FP194" s="16">
        <v>2194225</v>
      </c>
      <c r="FQ194" s="16">
        <v>477280</v>
      </c>
      <c r="FR194" s="16">
        <v>1716945</v>
      </c>
      <c r="FS194" s="15">
        <v>271.65899999999999</v>
      </c>
      <c r="FT194" s="16">
        <v>300</v>
      </c>
      <c r="FU194" s="16">
        <v>81498</v>
      </c>
      <c r="FV194" s="16">
        <v>1716945</v>
      </c>
      <c r="FW194" s="16">
        <v>0</v>
      </c>
      <c r="FX194" s="14">
        <v>11.5</v>
      </c>
      <c r="FY194" s="16">
        <v>7635</v>
      </c>
      <c r="FZ194" s="16">
        <v>87803</v>
      </c>
      <c r="GA194" s="14">
        <v>0</v>
      </c>
      <c r="GB194" s="16">
        <v>7413</v>
      </c>
      <c r="GC194" s="16">
        <v>0</v>
      </c>
      <c r="GD194" s="16">
        <v>87803</v>
      </c>
      <c r="GE194" s="16">
        <v>87803</v>
      </c>
      <c r="GF194" s="16">
        <v>2519439</v>
      </c>
      <c r="GG194" s="16">
        <v>2194225</v>
      </c>
      <c r="GH194" s="16">
        <v>0</v>
      </c>
      <c r="GI194" s="16">
        <v>325214</v>
      </c>
      <c r="GJ194" s="16">
        <v>87834167</v>
      </c>
      <c r="GK194" s="16">
        <v>85741959</v>
      </c>
      <c r="GL194" s="16">
        <v>2092208</v>
      </c>
      <c r="GM194" s="16">
        <v>85741959</v>
      </c>
      <c r="GN194" s="18">
        <v>2.4400000000000002E-2</v>
      </c>
      <c r="GO194" s="16">
        <v>42</v>
      </c>
      <c r="GP194" s="16">
        <v>1</v>
      </c>
      <c r="GQ194" s="16">
        <v>42</v>
      </c>
      <c r="GR194" s="16">
        <v>1</v>
      </c>
      <c r="GS194" s="16">
        <v>41</v>
      </c>
      <c r="GT194" s="16">
        <v>886</v>
      </c>
      <c r="GU194" s="16">
        <v>685</v>
      </c>
      <c r="GV194" s="16">
        <v>201</v>
      </c>
      <c r="GW194" s="15">
        <v>271.65899999999999</v>
      </c>
      <c r="GX194" s="16">
        <v>54603</v>
      </c>
      <c r="GY194" s="15">
        <v>271.65899999999999</v>
      </c>
      <c r="GZ194" s="16">
        <v>10</v>
      </c>
      <c r="HA194" s="16">
        <v>2717</v>
      </c>
      <c r="HB194" s="15">
        <v>271.65899999999999</v>
      </c>
      <c r="HC194" s="16">
        <v>7635</v>
      </c>
      <c r="HD194" s="15">
        <v>0.11600000000000001</v>
      </c>
      <c r="HE194" s="16">
        <v>240690</v>
      </c>
      <c r="HF194" s="16">
        <v>54603</v>
      </c>
      <c r="HG194" s="16">
        <v>2717</v>
      </c>
      <c r="HH194" s="16">
        <v>183370</v>
      </c>
      <c r="HI194" s="16">
        <v>87834167</v>
      </c>
      <c r="HJ194" s="18">
        <v>2.0876800000000002</v>
      </c>
      <c r="HK194" s="18">
        <v>1.9617800000000001</v>
      </c>
      <c r="HL194" s="18">
        <v>0.12590000000000001</v>
      </c>
      <c r="HM194" s="16">
        <v>87834167</v>
      </c>
      <c r="HN194" s="16">
        <v>11058</v>
      </c>
      <c r="HO194" s="16">
        <v>7635</v>
      </c>
      <c r="HP194" s="17">
        <v>0</v>
      </c>
      <c r="HQ194" s="16">
        <v>0</v>
      </c>
      <c r="HR194" s="15">
        <v>271.65899999999999</v>
      </c>
      <c r="HS194" s="16">
        <v>0</v>
      </c>
      <c r="HT194" s="16">
        <v>325214</v>
      </c>
      <c r="HU194" s="16">
        <v>41</v>
      </c>
      <c r="HV194" s="16">
        <v>8987</v>
      </c>
      <c r="HW194" s="16">
        <v>0</v>
      </c>
      <c r="HX194" s="16">
        <v>19736</v>
      </c>
      <c r="HY194" s="16">
        <v>54603</v>
      </c>
      <c r="HZ194" s="16">
        <v>2717</v>
      </c>
      <c r="IA194" s="16">
        <v>11058</v>
      </c>
      <c r="IB194" s="16">
        <v>0</v>
      </c>
      <c r="IC194" s="16">
        <v>267544</v>
      </c>
      <c r="ID194" s="16">
        <v>1716945</v>
      </c>
      <c r="IE194" s="16">
        <v>0</v>
      </c>
      <c r="IF194" s="16">
        <v>41</v>
      </c>
      <c r="IG194" s="16">
        <v>8987</v>
      </c>
      <c r="IH194" s="16">
        <v>0</v>
      </c>
      <c r="II194" s="16">
        <v>19736</v>
      </c>
      <c r="IJ194" s="16">
        <v>54603</v>
      </c>
      <c r="IK194" s="16">
        <v>2717</v>
      </c>
      <c r="IL194" s="16">
        <v>11058</v>
      </c>
      <c r="IM194" s="16">
        <v>0</v>
      </c>
      <c r="IN194" s="16">
        <v>0</v>
      </c>
      <c r="IO194" s="16">
        <v>87803</v>
      </c>
      <c r="IP194" s="16">
        <v>1862418</v>
      </c>
      <c r="IQ194" s="16">
        <v>1693443</v>
      </c>
      <c r="IR194" s="16">
        <v>0</v>
      </c>
      <c r="IS194" s="16">
        <v>1693443</v>
      </c>
      <c r="IT194" s="19">
        <v>0.1</v>
      </c>
      <c r="IU194" s="16">
        <v>169344</v>
      </c>
      <c r="IV194" s="16">
        <v>87834167</v>
      </c>
      <c r="IW194" s="14">
        <v>221.8</v>
      </c>
      <c r="IX194" s="16">
        <v>396006</v>
      </c>
      <c r="IY194" s="16">
        <v>416026</v>
      </c>
      <c r="IZ194" s="16">
        <v>396006</v>
      </c>
      <c r="JA194" s="17">
        <v>0.25</v>
      </c>
      <c r="JB194" s="19">
        <v>0.2626</v>
      </c>
      <c r="JC194" s="16">
        <v>169344</v>
      </c>
      <c r="JD194" s="16">
        <v>44470</v>
      </c>
      <c r="JE194" s="17">
        <v>0.04</v>
      </c>
      <c r="JF194" s="16">
        <v>1170113</v>
      </c>
      <c r="JG194" s="16">
        <v>46805</v>
      </c>
      <c r="JH194" s="16">
        <v>169344</v>
      </c>
      <c r="JI194" s="16">
        <v>44470</v>
      </c>
      <c r="JJ194" s="16">
        <v>46805</v>
      </c>
      <c r="JK194" s="16">
        <v>78069</v>
      </c>
      <c r="JL194" s="16">
        <v>44470</v>
      </c>
      <c r="JM194" s="18">
        <v>0</v>
      </c>
      <c r="JN194" s="16">
        <v>0</v>
      </c>
      <c r="JO194" s="16">
        <v>46805</v>
      </c>
      <c r="JP194" s="16">
        <v>78069</v>
      </c>
      <c r="JQ194" s="16">
        <v>124874</v>
      </c>
      <c r="JR194" s="16">
        <v>1693443</v>
      </c>
      <c r="JS194" s="19">
        <v>0</v>
      </c>
      <c r="JT194" s="16">
        <v>0</v>
      </c>
      <c r="JU194" s="17">
        <v>0</v>
      </c>
      <c r="JV194" s="16">
        <v>1170113</v>
      </c>
      <c r="JW194" s="16">
        <v>0</v>
      </c>
      <c r="JX194" s="16">
        <v>0</v>
      </c>
      <c r="JY194" s="16">
        <v>0</v>
      </c>
      <c r="JZ194" s="16">
        <v>0</v>
      </c>
      <c r="KA194" s="16">
        <v>6144</v>
      </c>
      <c r="KB194" s="16">
        <v>6054</v>
      </c>
      <c r="KC194" s="16">
        <v>90</v>
      </c>
      <c r="KD194" s="16">
        <v>267544</v>
      </c>
      <c r="KE194" s="16">
        <v>90</v>
      </c>
      <c r="KF194" s="16">
        <v>267454</v>
      </c>
      <c r="KG194" s="16">
        <v>152</v>
      </c>
      <c r="KH194" s="16">
        <v>90</v>
      </c>
      <c r="KI194" s="16">
        <v>242</v>
      </c>
      <c r="KJ194" s="16">
        <v>474305</v>
      </c>
      <c r="KK194" s="16">
        <v>267454</v>
      </c>
      <c r="KL194" s="18">
        <v>741759</v>
      </c>
      <c r="KM194" s="16">
        <v>78069</v>
      </c>
      <c r="KN194" s="16">
        <v>0</v>
      </c>
      <c r="KO194" s="16">
        <v>0</v>
      </c>
      <c r="KP194" s="16">
        <v>0</v>
      </c>
      <c r="KQ194" s="16">
        <v>819828</v>
      </c>
      <c r="KR194" s="16">
        <v>0</v>
      </c>
      <c r="KS194" s="16">
        <v>0</v>
      </c>
      <c r="KT194" s="16">
        <v>0</v>
      </c>
      <c r="KU194" s="16">
        <v>819828</v>
      </c>
      <c r="KV194" s="16">
        <v>78069</v>
      </c>
      <c r="KW194" s="16">
        <v>741759</v>
      </c>
      <c r="KX194" s="16">
        <v>87834167</v>
      </c>
      <c r="KY194" s="16">
        <v>8.4449900000000007</v>
      </c>
      <c r="KZ194" s="16">
        <v>78069</v>
      </c>
      <c r="LA194" s="16">
        <v>87834167</v>
      </c>
      <c r="LB194" s="16">
        <v>0.88882000000000005</v>
      </c>
      <c r="LC194" s="16">
        <v>8.4449900000000007</v>
      </c>
      <c r="LD194" s="16">
        <v>9.3338099999999997</v>
      </c>
      <c r="LE194" s="16">
        <v>83011</v>
      </c>
      <c r="LF194" s="16">
        <v>5082</v>
      </c>
      <c r="LG194" s="16">
        <v>13988</v>
      </c>
      <c r="LH194" s="16">
        <v>15464</v>
      </c>
      <c r="LI194" s="16">
        <v>174</v>
      </c>
      <c r="LJ194" s="16">
        <v>8524</v>
      </c>
      <c r="LK194" s="16">
        <v>920</v>
      </c>
      <c r="LL194" s="16">
        <v>19736</v>
      </c>
      <c r="LM194" s="16">
        <v>107427</v>
      </c>
      <c r="LN194" s="16">
        <v>1862418</v>
      </c>
      <c r="LO194" s="18">
        <v>107427</v>
      </c>
      <c r="LP194" s="16">
        <v>1754991</v>
      </c>
      <c r="LQ194" s="16">
        <v>2519439</v>
      </c>
      <c r="LR194" s="18">
        <v>0</v>
      </c>
      <c r="LS194" s="18">
        <v>0</v>
      </c>
      <c r="LT194" s="18">
        <v>124874</v>
      </c>
      <c r="LU194" s="16">
        <v>0</v>
      </c>
      <c r="LV194" s="16">
        <v>87803</v>
      </c>
      <c r="LW194" s="16">
        <v>0</v>
      </c>
      <c r="LX194" s="16">
        <v>0</v>
      </c>
      <c r="LY194" s="16">
        <v>0</v>
      </c>
      <c r="LZ194" s="16">
        <v>0</v>
      </c>
      <c r="MA194" s="16">
        <v>0</v>
      </c>
      <c r="MB194" s="16">
        <v>819828</v>
      </c>
      <c r="MC194" s="16">
        <v>87803</v>
      </c>
      <c r="MD194" s="16">
        <v>0</v>
      </c>
      <c r="ME194" s="16">
        <v>46805</v>
      </c>
      <c r="MF194" s="16">
        <v>0</v>
      </c>
      <c r="MG194" s="16">
        <v>2823</v>
      </c>
      <c r="MH194" s="16">
        <v>242</v>
      </c>
      <c r="MI194" s="16">
        <v>0</v>
      </c>
      <c r="MJ194" s="16">
        <v>957501</v>
      </c>
      <c r="MK194" s="16">
        <v>87834167</v>
      </c>
      <c r="ML194" s="16">
        <v>0</v>
      </c>
      <c r="MM194" s="16">
        <v>0</v>
      </c>
      <c r="MN194" s="16">
        <v>0</v>
      </c>
      <c r="MO194" s="16">
        <v>1170113</v>
      </c>
      <c r="MP194" s="16">
        <v>0</v>
      </c>
      <c r="MQ194" s="16">
        <v>0</v>
      </c>
      <c r="MR194" s="16">
        <v>0</v>
      </c>
      <c r="MS194" s="16">
        <v>0</v>
      </c>
      <c r="MT194" s="17">
        <v>0.04</v>
      </c>
      <c r="MU194" s="17">
        <v>0</v>
      </c>
      <c r="MV194" s="17">
        <v>0</v>
      </c>
      <c r="MW194" s="17">
        <v>0</v>
      </c>
      <c r="MX194" s="17">
        <v>0</v>
      </c>
      <c r="MY194" s="17">
        <v>0.04</v>
      </c>
      <c r="MZ194" s="16">
        <v>46805</v>
      </c>
      <c r="NA194" s="16">
        <v>0</v>
      </c>
      <c r="NB194" s="18">
        <v>0</v>
      </c>
      <c r="NC194" s="16">
        <v>0</v>
      </c>
      <c r="ND194" s="17">
        <v>46805</v>
      </c>
      <c r="NE194" s="16">
        <v>60000</v>
      </c>
      <c r="NF194" s="16">
        <v>0</v>
      </c>
      <c r="NG194" s="16">
        <v>28985</v>
      </c>
      <c r="NH194" s="16">
        <v>0</v>
      </c>
      <c r="NI194" s="16">
        <v>0</v>
      </c>
      <c r="NJ194" s="17">
        <v>0</v>
      </c>
      <c r="NK194" s="17">
        <v>230470</v>
      </c>
    </row>
    <row r="195" spans="1:375" x14ac:dyDescent="0.55000000000000004">
      <c r="A195" s="13" t="s">
        <v>1199</v>
      </c>
      <c r="B195" s="13" t="s">
        <v>1287</v>
      </c>
      <c r="C195" s="13" t="s">
        <v>378</v>
      </c>
      <c r="D195" s="13" t="s">
        <v>379</v>
      </c>
      <c r="E195" s="14">
        <v>4574.8</v>
      </c>
      <c r="F195" s="15">
        <v>1.18</v>
      </c>
      <c r="G195" s="16">
        <v>7413</v>
      </c>
      <c r="H195" s="16">
        <v>3484</v>
      </c>
      <c r="I195" s="16">
        <v>6553</v>
      </c>
      <c r="J195" s="15">
        <v>1.18</v>
      </c>
      <c r="K195" s="16">
        <v>7733</v>
      </c>
      <c r="L195" s="16">
        <v>7413</v>
      </c>
      <c r="M195" s="16">
        <v>222</v>
      </c>
      <c r="N195" s="16">
        <v>7635</v>
      </c>
      <c r="O195" s="17">
        <v>623.21</v>
      </c>
      <c r="P195" s="17">
        <v>673.58</v>
      </c>
      <c r="Q195" s="14">
        <v>4574.8</v>
      </c>
      <c r="R195" s="17">
        <v>5248.38</v>
      </c>
      <c r="S195" s="17">
        <v>0</v>
      </c>
      <c r="T195" s="17">
        <v>5248.38</v>
      </c>
      <c r="U195" s="15">
        <v>25.95</v>
      </c>
      <c r="V195" s="15">
        <v>25.817</v>
      </c>
      <c r="W195" s="15">
        <f>Data_AidAndLevy4[[#This Row],[L310]]*Data_AidAndLevy4[[#This Row],[L203]]</f>
        <v>197112.79500000001</v>
      </c>
      <c r="X195" s="17">
        <v>28.47</v>
      </c>
      <c r="Y195" s="17">
        <f>Data_AidAndLevy4[[#This Row],[L311]]*Data_AidAndLevy4[[#This Row],[L203]]</f>
        <v>217368.44999999998</v>
      </c>
      <c r="Z195" s="15">
        <v>0</v>
      </c>
      <c r="AA195" s="15">
        <v>80.236999999999995</v>
      </c>
      <c r="AB195" s="17">
        <v>5248.38</v>
      </c>
      <c r="AC195" s="15">
        <v>5328.6170000000002</v>
      </c>
      <c r="AD195" s="17">
        <v>673.58</v>
      </c>
      <c r="AE195" s="15">
        <v>4655.0370000000003</v>
      </c>
      <c r="AF195" s="16">
        <v>7635</v>
      </c>
      <c r="AG195" s="14">
        <v>4574.8</v>
      </c>
      <c r="AH195" s="16">
        <v>34928598</v>
      </c>
      <c r="AI195" s="16">
        <v>34133159</v>
      </c>
      <c r="AJ195" s="17">
        <v>1.01</v>
      </c>
      <c r="AK195" s="16">
        <v>34474491</v>
      </c>
      <c r="AL195" s="16">
        <v>34928598</v>
      </c>
      <c r="AM195" s="16">
        <v>0</v>
      </c>
      <c r="AN195" s="16">
        <v>7635</v>
      </c>
      <c r="AO195" s="15">
        <v>80.236999999999995</v>
      </c>
      <c r="AP195" s="16">
        <v>612609</v>
      </c>
      <c r="AQ195" s="16">
        <v>7635</v>
      </c>
      <c r="AR195" s="17">
        <v>673.58</v>
      </c>
      <c r="AS195" s="16">
        <v>5142783</v>
      </c>
      <c r="AT195" s="17">
        <v>642.28</v>
      </c>
      <c r="AU195" s="14">
        <v>4574.8</v>
      </c>
      <c r="AV195" s="16">
        <v>2938303</v>
      </c>
      <c r="AW195" s="16">
        <v>2869570</v>
      </c>
      <c r="AX195" s="16">
        <v>2938303</v>
      </c>
      <c r="AY195" s="16">
        <v>0</v>
      </c>
      <c r="AZ195" s="16">
        <v>2938303</v>
      </c>
      <c r="BA195" s="16">
        <v>2938303</v>
      </c>
      <c r="BB195" s="17">
        <v>70.5</v>
      </c>
      <c r="BC195" s="14">
        <v>4574.8</v>
      </c>
      <c r="BD195" s="16">
        <v>322523</v>
      </c>
      <c r="BE195" s="16">
        <v>314672</v>
      </c>
      <c r="BF195" s="16">
        <v>322523</v>
      </c>
      <c r="BG195" s="16">
        <v>0</v>
      </c>
      <c r="BH195" s="16">
        <v>322523</v>
      </c>
      <c r="BI195" s="16">
        <v>322523</v>
      </c>
      <c r="BJ195" s="17">
        <v>85.29</v>
      </c>
      <c r="BK195" s="14">
        <v>4574.8</v>
      </c>
      <c r="BL195" s="16">
        <v>390185</v>
      </c>
      <c r="BM195" s="16">
        <v>381897</v>
      </c>
      <c r="BN195" s="16">
        <v>390185</v>
      </c>
      <c r="BO195" s="16">
        <v>0</v>
      </c>
      <c r="BP195" s="16">
        <v>390185</v>
      </c>
      <c r="BQ195" s="16">
        <v>390185</v>
      </c>
      <c r="BR195" s="17">
        <v>368.53</v>
      </c>
      <c r="BS195" s="14">
        <v>4574.8</v>
      </c>
      <c r="BT195" s="16">
        <v>1685951</v>
      </c>
      <c r="BU195" s="16">
        <v>1647490</v>
      </c>
      <c r="BV195" s="16">
        <v>1685951</v>
      </c>
      <c r="BW195" s="16">
        <v>0</v>
      </c>
      <c r="BX195" s="16">
        <v>1685951</v>
      </c>
      <c r="BY195" s="16">
        <v>1685951</v>
      </c>
      <c r="BZ195" s="17">
        <v>334.9</v>
      </c>
      <c r="CA195" s="17">
        <v>5248.38</v>
      </c>
      <c r="CB195" s="16">
        <v>1757682</v>
      </c>
      <c r="CC195" s="16">
        <v>1711370</v>
      </c>
      <c r="CD195" s="16">
        <v>11650</v>
      </c>
      <c r="CE195" s="16">
        <v>1723020</v>
      </c>
      <c r="CF195" s="16">
        <v>1757682</v>
      </c>
      <c r="CG195" s="16">
        <v>0</v>
      </c>
      <c r="CH195" s="14">
        <v>4574.8</v>
      </c>
      <c r="CI195" s="16">
        <v>207</v>
      </c>
      <c r="CJ195" s="14">
        <v>0</v>
      </c>
      <c r="CK195" s="16">
        <v>4782</v>
      </c>
      <c r="CL195" s="17">
        <v>61.98</v>
      </c>
      <c r="CM195" s="16">
        <v>296388</v>
      </c>
      <c r="CN195" s="16">
        <v>4782</v>
      </c>
      <c r="CO195" s="17">
        <v>67.73</v>
      </c>
      <c r="CP195" s="16">
        <v>323885</v>
      </c>
      <c r="CQ195" s="17">
        <v>0</v>
      </c>
      <c r="CR195" s="17">
        <v>334.9</v>
      </c>
      <c r="CS195" s="16">
        <v>0</v>
      </c>
      <c r="CT195" s="17">
        <v>30.77</v>
      </c>
      <c r="CU195" s="17">
        <v>5248.38</v>
      </c>
      <c r="CV195" s="16">
        <v>161493</v>
      </c>
      <c r="CW195" s="16">
        <v>156675</v>
      </c>
      <c r="CX195" s="16">
        <v>161493</v>
      </c>
      <c r="CY195" s="16">
        <v>0</v>
      </c>
      <c r="CZ195" s="16">
        <v>161493</v>
      </c>
      <c r="DA195" s="16">
        <v>161493</v>
      </c>
      <c r="DB195" s="17">
        <v>3.61</v>
      </c>
      <c r="DC195" s="17">
        <v>5248.38</v>
      </c>
      <c r="DD195" s="16">
        <v>18947</v>
      </c>
      <c r="DE195" s="16">
        <v>18367</v>
      </c>
      <c r="DF195" s="16">
        <v>18947</v>
      </c>
      <c r="DG195" s="16">
        <v>0</v>
      </c>
      <c r="DH195" s="16">
        <v>18947</v>
      </c>
      <c r="DI195" s="16">
        <v>18947</v>
      </c>
      <c r="DJ195" s="16">
        <v>34928598</v>
      </c>
      <c r="DK195" s="16">
        <v>0</v>
      </c>
      <c r="DL195" s="16">
        <v>612609</v>
      </c>
      <c r="DM195" s="16">
        <v>5142783</v>
      </c>
      <c r="DN195" s="16">
        <v>2938303</v>
      </c>
      <c r="DO195" s="16">
        <v>322523</v>
      </c>
      <c r="DP195" s="16">
        <v>390185</v>
      </c>
      <c r="DQ195" s="16">
        <v>1685951</v>
      </c>
      <c r="DR195" s="16">
        <v>1757682</v>
      </c>
      <c r="DS195" s="16">
        <v>0</v>
      </c>
      <c r="DT195" s="16">
        <v>296388</v>
      </c>
      <c r="DU195" s="16">
        <v>323885</v>
      </c>
      <c r="DV195" s="16">
        <v>0</v>
      </c>
      <c r="DW195" s="16">
        <v>161493</v>
      </c>
      <c r="DX195" s="16">
        <v>18947</v>
      </c>
      <c r="DY195" s="16">
        <v>333204</v>
      </c>
      <c r="DZ195" s="16">
        <v>1119129</v>
      </c>
      <c r="EA195" s="16">
        <v>3484</v>
      </c>
      <c r="EB195" s="16">
        <v>49368756</v>
      </c>
      <c r="EC195" s="16">
        <v>1532755885</v>
      </c>
      <c r="ED195" s="18">
        <v>5.4</v>
      </c>
      <c r="EE195" s="16">
        <v>8276882</v>
      </c>
      <c r="EF195" s="16">
        <v>74033</v>
      </c>
      <c r="EG195" s="16">
        <v>71838</v>
      </c>
      <c r="EH195" s="16">
        <v>2195</v>
      </c>
      <c r="EI195" s="16">
        <v>8276882</v>
      </c>
      <c r="EJ195" s="16">
        <v>8279077</v>
      </c>
      <c r="EK195" s="16">
        <v>584909265</v>
      </c>
      <c r="EL195" s="16">
        <v>555151877</v>
      </c>
      <c r="EM195" s="16">
        <v>29757388</v>
      </c>
      <c r="EN195" s="18">
        <v>5.4</v>
      </c>
      <c r="EO195" s="16">
        <v>160690</v>
      </c>
      <c r="EP195" s="16">
        <v>0</v>
      </c>
      <c r="EQ195" s="16">
        <v>0</v>
      </c>
      <c r="ER195" s="16">
        <v>0</v>
      </c>
      <c r="ES195" s="16">
        <v>160690</v>
      </c>
      <c r="ET195" s="16">
        <v>160690</v>
      </c>
      <c r="EU195" s="16">
        <v>8279077</v>
      </c>
      <c r="EV195" s="16">
        <v>8439767</v>
      </c>
      <c r="EW195" s="16">
        <v>6749</v>
      </c>
      <c r="EX195" s="15">
        <v>4655.0370000000003</v>
      </c>
      <c r="EY195" s="16">
        <v>31416845</v>
      </c>
      <c r="EZ195" s="16">
        <v>6749</v>
      </c>
      <c r="FA195" s="17">
        <v>673.58</v>
      </c>
      <c r="FB195" s="16">
        <v>4545991</v>
      </c>
      <c r="FC195" s="16">
        <v>264</v>
      </c>
      <c r="FD195" s="17">
        <v>5248.38</v>
      </c>
      <c r="FE195" s="16">
        <v>1385572</v>
      </c>
      <c r="FF195" s="16">
        <v>161493</v>
      </c>
      <c r="FG195" s="16">
        <v>18947</v>
      </c>
      <c r="FH195" s="16">
        <v>1566012</v>
      </c>
      <c r="FI195" s="16">
        <v>31416845</v>
      </c>
      <c r="FJ195" s="16">
        <v>4545991</v>
      </c>
      <c r="FK195" s="16">
        <v>7733</v>
      </c>
      <c r="FL195" s="16">
        <v>2938303</v>
      </c>
      <c r="FM195" s="16">
        <v>322523</v>
      </c>
      <c r="FN195" s="16">
        <v>390185</v>
      </c>
      <c r="FO195" s="16">
        <v>1685951</v>
      </c>
      <c r="FP195" s="16">
        <v>42873543</v>
      </c>
      <c r="FQ195" s="16">
        <v>8439767</v>
      </c>
      <c r="FR195" s="16">
        <v>34433776</v>
      </c>
      <c r="FS195" s="15">
        <v>5328.6170000000002</v>
      </c>
      <c r="FT195" s="16">
        <v>300</v>
      </c>
      <c r="FU195" s="16">
        <v>1598585</v>
      </c>
      <c r="FV195" s="16">
        <v>34433776</v>
      </c>
      <c r="FW195" s="16">
        <v>0</v>
      </c>
      <c r="FX195" s="14">
        <v>118.5</v>
      </c>
      <c r="FY195" s="16">
        <v>7635</v>
      </c>
      <c r="FZ195" s="16">
        <v>904748</v>
      </c>
      <c r="GA195" s="14">
        <v>-0.5</v>
      </c>
      <c r="GB195" s="16">
        <v>7413</v>
      </c>
      <c r="GC195" s="16">
        <v>-3707</v>
      </c>
      <c r="GD195" s="16">
        <v>904748</v>
      </c>
      <c r="GE195" s="16">
        <v>901041</v>
      </c>
      <c r="GF195" s="16">
        <v>49368756</v>
      </c>
      <c r="GG195" s="16">
        <v>42873543</v>
      </c>
      <c r="GH195" s="16">
        <v>0</v>
      </c>
      <c r="GI195" s="16">
        <v>6495213</v>
      </c>
      <c r="GJ195" s="16">
        <v>1532755885</v>
      </c>
      <c r="GK195" s="16">
        <v>1400689556</v>
      </c>
      <c r="GL195" s="16">
        <v>132066329</v>
      </c>
      <c r="GM195" s="16">
        <v>1400689556</v>
      </c>
      <c r="GN195" s="18">
        <v>9.4299999999999995E-2</v>
      </c>
      <c r="GO195" s="16">
        <v>65537</v>
      </c>
      <c r="GP195" s="16">
        <v>6180</v>
      </c>
      <c r="GQ195" s="16">
        <v>65537</v>
      </c>
      <c r="GR195" s="16">
        <v>6180</v>
      </c>
      <c r="GS195" s="16">
        <v>59357</v>
      </c>
      <c r="GT195" s="16">
        <v>886</v>
      </c>
      <c r="GU195" s="16">
        <v>685</v>
      </c>
      <c r="GV195" s="16">
        <v>201</v>
      </c>
      <c r="GW195" s="15">
        <v>5328.6170000000002</v>
      </c>
      <c r="GX195" s="16">
        <v>1071052</v>
      </c>
      <c r="GY195" s="15">
        <v>5328.6170000000002</v>
      </c>
      <c r="GZ195" s="16">
        <v>10</v>
      </c>
      <c r="HA195" s="16">
        <v>53286</v>
      </c>
      <c r="HB195" s="15">
        <v>5328.6170000000002</v>
      </c>
      <c r="HC195" s="16">
        <v>7635</v>
      </c>
      <c r="HD195" s="15">
        <v>0.11600000000000001</v>
      </c>
      <c r="HE195" s="16">
        <v>4721155</v>
      </c>
      <c r="HF195" s="16">
        <v>1071052</v>
      </c>
      <c r="HG195" s="16">
        <v>53286</v>
      </c>
      <c r="HH195" s="16">
        <v>3596817</v>
      </c>
      <c r="HI195" s="16">
        <v>1532755885</v>
      </c>
      <c r="HJ195" s="18">
        <v>2.3466300000000002</v>
      </c>
      <c r="HK195" s="18">
        <v>1.9617800000000001</v>
      </c>
      <c r="HL195" s="18">
        <v>0.38485000000000003</v>
      </c>
      <c r="HM195" s="16">
        <v>1532755885</v>
      </c>
      <c r="HN195" s="16">
        <v>589881</v>
      </c>
      <c r="HO195" s="16">
        <v>7635</v>
      </c>
      <c r="HP195" s="17">
        <v>0</v>
      </c>
      <c r="HQ195" s="16">
        <v>0</v>
      </c>
      <c r="HR195" s="15">
        <v>5328.6170000000002</v>
      </c>
      <c r="HS195" s="16">
        <v>0</v>
      </c>
      <c r="HT195" s="16">
        <v>6495213</v>
      </c>
      <c r="HU195" s="16">
        <v>59357</v>
      </c>
      <c r="HV195" s="16">
        <v>0</v>
      </c>
      <c r="HW195" s="16">
        <v>0</v>
      </c>
      <c r="HX195" s="16">
        <v>333204</v>
      </c>
      <c r="HY195" s="16">
        <v>1071052</v>
      </c>
      <c r="HZ195" s="16">
        <v>53286</v>
      </c>
      <c r="IA195" s="16">
        <v>589881</v>
      </c>
      <c r="IB195" s="16">
        <v>0</v>
      </c>
      <c r="IC195" s="16">
        <v>5054841</v>
      </c>
      <c r="ID195" s="16">
        <v>34433776</v>
      </c>
      <c r="IE195" s="16">
        <v>0</v>
      </c>
      <c r="IF195" s="16">
        <v>59357</v>
      </c>
      <c r="IG195" s="16">
        <v>0</v>
      </c>
      <c r="IH195" s="16">
        <v>0</v>
      </c>
      <c r="II195" s="16">
        <v>333204</v>
      </c>
      <c r="IJ195" s="16">
        <v>1071052</v>
      </c>
      <c r="IK195" s="16">
        <v>53286</v>
      </c>
      <c r="IL195" s="16">
        <v>589881</v>
      </c>
      <c r="IM195" s="16">
        <v>0</v>
      </c>
      <c r="IN195" s="16">
        <v>0</v>
      </c>
      <c r="IO195" s="16">
        <v>901041</v>
      </c>
      <c r="IP195" s="16">
        <v>36775189</v>
      </c>
      <c r="IQ195" s="16">
        <v>34928598</v>
      </c>
      <c r="IR195" s="16">
        <v>0</v>
      </c>
      <c r="IS195" s="16">
        <v>34928598</v>
      </c>
      <c r="IT195" s="19">
        <v>0.1</v>
      </c>
      <c r="IU195" s="16">
        <v>3492860</v>
      </c>
      <c r="IV195" s="16">
        <v>1532755885</v>
      </c>
      <c r="IW195" s="14">
        <v>4574.8</v>
      </c>
      <c r="IX195" s="16">
        <v>335043</v>
      </c>
      <c r="IY195" s="16">
        <v>416026</v>
      </c>
      <c r="IZ195" s="16">
        <v>335043</v>
      </c>
      <c r="JA195" s="17">
        <v>0.25</v>
      </c>
      <c r="JB195" s="19">
        <v>0.31040000000000001</v>
      </c>
      <c r="JC195" s="16">
        <v>3492860</v>
      </c>
      <c r="JD195" s="16">
        <v>1084184</v>
      </c>
      <c r="JE195" s="17">
        <v>0.01</v>
      </c>
      <c r="JF195" s="16">
        <v>33909194</v>
      </c>
      <c r="JG195" s="16">
        <v>339092</v>
      </c>
      <c r="JH195" s="16">
        <v>3492860</v>
      </c>
      <c r="JI195" s="16">
        <v>1084184</v>
      </c>
      <c r="JJ195" s="16">
        <v>339092</v>
      </c>
      <c r="JK195" s="16">
        <v>2069584</v>
      </c>
      <c r="JL195" s="16">
        <v>1084184</v>
      </c>
      <c r="JM195" s="18">
        <v>0</v>
      </c>
      <c r="JN195" s="16">
        <v>0</v>
      </c>
      <c r="JO195" s="16">
        <v>339092</v>
      </c>
      <c r="JP195" s="16">
        <v>2069584</v>
      </c>
      <c r="JQ195" s="16">
        <v>2408676</v>
      </c>
      <c r="JR195" s="16">
        <v>34928598</v>
      </c>
      <c r="JS195" s="19">
        <v>0</v>
      </c>
      <c r="JT195" s="16">
        <v>0</v>
      </c>
      <c r="JU195" s="17">
        <v>0</v>
      </c>
      <c r="JV195" s="16">
        <v>33909194</v>
      </c>
      <c r="JW195" s="16">
        <v>0</v>
      </c>
      <c r="JX195" s="16">
        <v>0</v>
      </c>
      <c r="JY195" s="16">
        <v>0</v>
      </c>
      <c r="JZ195" s="16">
        <v>0</v>
      </c>
      <c r="KA195" s="16">
        <v>49646</v>
      </c>
      <c r="KB195" s="16">
        <v>48174</v>
      </c>
      <c r="KC195" s="16">
        <v>1472</v>
      </c>
      <c r="KD195" s="16">
        <v>5054841</v>
      </c>
      <c r="KE195" s="16">
        <v>1472</v>
      </c>
      <c r="KF195" s="16">
        <v>5053369</v>
      </c>
      <c r="KG195" s="16">
        <v>2195</v>
      </c>
      <c r="KH195" s="16">
        <v>1472</v>
      </c>
      <c r="KI195" s="16">
        <v>3667</v>
      </c>
      <c r="KJ195" s="16">
        <v>8276882</v>
      </c>
      <c r="KK195" s="16">
        <v>5053369</v>
      </c>
      <c r="KL195" s="18">
        <v>13330251</v>
      </c>
      <c r="KM195" s="16">
        <v>2069584</v>
      </c>
      <c r="KN195" s="16">
        <v>0</v>
      </c>
      <c r="KO195" s="16">
        <v>0</v>
      </c>
      <c r="KP195" s="16">
        <v>0</v>
      </c>
      <c r="KQ195" s="16">
        <v>15399835</v>
      </c>
      <c r="KR195" s="16">
        <v>720716</v>
      </c>
      <c r="KS195" s="16">
        <v>0</v>
      </c>
      <c r="KT195" s="16">
        <v>0</v>
      </c>
      <c r="KU195" s="16">
        <v>16120551</v>
      </c>
      <c r="KV195" s="16">
        <v>2069584</v>
      </c>
      <c r="KW195" s="16">
        <v>14050967</v>
      </c>
      <c r="KX195" s="16">
        <v>1532755885</v>
      </c>
      <c r="KY195" s="16">
        <v>9.1671300000000002</v>
      </c>
      <c r="KZ195" s="16">
        <v>2069584</v>
      </c>
      <c r="LA195" s="16">
        <v>1611166333</v>
      </c>
      <c r="LB195" s="16">
        <v>1.2845299999999999</v>
      </c>
      <c r="LC195" s="16">
        <v>9.1671300000000002</v>
      </c>
      <c r="LD195" s="16">
        <v>10.45166</v>
      </c>
      <c r="LE195" s="16">
        <v>1757682</v>
      </c>
      <c r="LF195" s="16">
        <v>0</v>
      </c>
      <c r="LG195" s="16">
        <v>296388</v>
      </c>
      <c r="LH195" s="16">
        <v>323885</v>
      </c>
      <c r="LI195" s="16">
        <v>0</v>
      </c>
      <c r="LJ195" s="16">
        <v>161493</v>
      </c>
      <c r="LK195" s="16">
        <v>18947</v>
      </c>
      <c r="LL195" s="16">
        <v>333204</v>
      </c>
      <c r="LM195" s="16">
        <v>2225191</v>
      </c>
      <c r="LN195" s="16">
        <v>36775189</v>
      </c>
      <c r="LO195" s="18">
        <v>2225191</v>
      </c>
      <c r="LP195" s="16">
        <v>34549998</v>
      </c>
      <c r="LQ195" s="16">
        <v>49368756</v>
      </c>
      <c r="LR195" s="18">
        <v>0</v>
      </c>
      <c r="LS195" s="18">
        <v>0</v>
      </c>
      <c r="LT195" s="18">
        <v>2408676</v>
      </c>
      <c r="LU195" s="16">
        <v>0</v>
      </c>
      <c r="LV195" s="16">
        <v>901041</v>
      </c>
      <c r="LW195" s="16">
        <v>0</v>
      </c>
      <c r="LX195" s="16">
        <v>0</v>
      </c>
      <c r="LY195" s="16">
        <v>0</v>
      </c>
      <c r="LZ195" s="16">
        <v>0</v>
      </c>
      <c r="MA195" s="16">
        <v>0</v>
      </c>
      <c r="MB195" s="16">
        <v>15399835</v>
      </c>
      <c r="MC195" s="16">
        <v>901041</v>
      </c>
      <c r="MD195" s="16">
        <v>0</v>
      </c>
      <c r="ME195" s="16">
        <v>339092</v>
      </c>
      <c r="MF195" s="16">
        <v>0</v>
      </c>
      <c r="MG195" s="16">
        <v>160690</v>
      </c>
      <c r="MH195" s="16">
        <v>3667</v>
      </c>
      <c r="MI195" s="16">
        <v>0</v>
      </c>
      <c r="MJ195" s="16">
        <v>16804325</v>
      </c>
      <c r="MK195" s="16">
        <v>1611166333</v>
      </c>
      <c r="ML195" s="16">
        <v>1.34</v>
      </c>
      <c r="MM195" s="16">
        <v>2158963</v>
      </c>
      <c r="MN195" s="16">
        <v>0</v>
      </c>
      <c r="MO195" s="16">
        <v>33909194</v>
      </c>
      <c r="MP195" s="16">
        <v>0</v>
      </c>
      <c r="MQ195" s="16">
        <v>2158963</v>
      </c>
      <c r="MR195" s="16">
        <v>0</v>
      </c>
      <c r="MS195" s="16">
        <v>2158963</v>
      </c>
      <c r="MT195" s="17">
        <v>0.01</v>
      </c>
      <c r="MU195" s="17">
        <v>0</v>
      </c>
      <c r="MV195" s="17">
        <v>0</v>
      </c>
      <c r="MW195" s="17">
        <v>0</v>
      </c>
      <c r="MX195" s="17">
        <v>0</v>
      </c>
      <c r="MY195" s="17">
        <v>0.01</v>
      </c>
      <c r="MZ195" s="16">
        <v>339092</v>
      </c>
      <c r="NA195" s="16">
        <v>0</v>
      </c>
      <c r="NB195" s="18">
        <v>0</v>
      </c>
      <c r="NC195" s="16">
        <v>0</v>
      </c>
      <c r="ND195" s="17">
        <v>339092</v>
      </c>
      <c r="NE195" s="16">
        <v>1700000</v>
      </c>
      <c r="NF195" s="16">
        <v>0</v>
      </c>
      <c r="NG195" s="16">
        <v>531685</v>
      </c>
      <c r="NH195" s="16">
        <v>0</v>
      </c>
      <c r="NI195" s="16">
        <v>0</v>
      </c>
      <c r="NJ195" s="17">
        <v>0</v>
      </c>
      <c r="NK195" s="17">
        <v>0</v>
      </c>
    </row>
    <row r="196" spans="1:375" x14ac:dyDescent="0.55000000000000004">
      <c r="A196" s="13" t="s">
        <v>1177</v>
      </c>
      <c r="B196" s="13" t="s">
        <v>1288</v>
      </c>
      <c r="C196" s="13" t="s">
        <v>380</v>
      </c>
      <c r="D196" s="13" t="s">
        <v>381</v>
      </c>
      <c r="E196" s="14">
        <v>592.6</v>
      </c>
      <c r="F196" s="15">
        <v>0</v>
      </c>
      <c r="G196" s="16">
        <v>7490</v>
      </c>
      <c r="H196" s="16">
        <v>0</v>
      </c>
      <c r="I196" s="16">
        <v>6553</v>
      </c>
      <c r="J196" s="15">
        <v>0</v>
      </c>
      <c r="K196" s="16">
        <v>0</v>
      </c>
      <c r="L196" s="16">
        <v>7490</v>
      </c>
      <c r="M196" s="16">
        <v>222</v>
      </c>
      <c r="N196" s="16">
        <v>7712</v>
      </c>
      <c r="O196" s="17">
        <v>622.75</v>
      </c>
      <c r="P196" s="17">
        <v>67.75</v>
      </c>
      <c r="Q196" s="14">
        <v>592.6</v>
      </c>
      <c r="R196" s="17">
        <v>660.35</v>
      </c>
      <c r="S196" s="17">
        <v>0.83</v>
      </c>
      <c r="T196" s="17">
        <v>661.18</v>
      </c>
      <c r="U196" s="15">
        <v>20.3</v>
      </c>
      <c r="V196" s="15">
        <v>2.4929999999999999</v>
      </c>
      <c r="W196" s="15">
        <f>Data_AidAndLevy4[[#This Row],[L310]]*Data_AidAndLevy4[[#This Row],[L203]]</f>
        <v>19226.016</v>
      </c>
      <c r="X196" s="17">
        <v>0</v>
      </c>
      <c r="Y196" s="17">
        <f>Data_AidAndLevy4[[#This Row],[L311]]*Data_AidAndLevy4[[#This Row],[L203]]</f>
        <v>0</v>
      </c>
      <c r="Z196" s="15">
        <v>0</v>
      </c>
      <c r="AA196" s="15">
        <v>22.792999999999999</v>
      </c>
      <c r="AB196" s="17">
        <v>660.35</v>
      </c>
      <c r="AC196" s="15">
        <v>683.14300000000003</v>
      </c>
      <c r="AD196" s="17">
        <v>67.75</v>
      </c>
      <c r="AE196" s="15">
        <v>615.39300000000003</v>
      </c>
      <c r="AF196" s="16">
        <v>7712</v>
      </c>
      <c r="AG196" s="14">
        <v>592.6</v>
      </c>
      <c r="AH196" s="16">
        <v>4570131</v>
      </c>
      <c r="AI196" s="16">
        <v>4461793</v>
      </c>
      <c r="AJ196" s="17">
        <v>1.01</v>
      </c>
      <c r="AK196" s="16">
        <v>4506411</v>
      </c>
      <c r="AL196" s="16">
        <v>4570131</v>
      </c>
      <c r="AM196" s="16">
        <v>0</v>
      </c>
      <c r="AN196" s="16">
        <v>7712</v>
      </c>
      <c r="AO196" s="15">
        <v>22.792999999999999</v>
      </c>
      <c r="AP196" s="16">
        <v>175780</v>
      </c>
      <c r="AQ196" s="16">
        <v>7712</v>
      </c>
      <c r="AR196" s="17">
        <v>67.75</v>
      </c>
      <c r="AS196" s="16">
        <v>522488</v>
      </c>
      <c r="AT196" s="17">
        <v>641.82000000000005</v>
      </c>
      <c r="AU196" s="14">
        <v>592.6</v>
      </c>
      <c r="AV196" s="16">
        <v>380343</v>
      </c>
      <c r="AW196" s="16">
        <v>370972</v>
      </c>
      <c r="AX196" s="16">
        <v>380343</v>
      </c>
      <c r="AY196" s="16">
        <v>0</v>
      </c>
      <c r="AZ196" s="16">
        <v>380343</v>
      </c>
      <c r="BA196" s="16">
        <v>380343</v>
      </c>
      <c r="BB196" s="17">
        <v>72.88</v>
      </c>
      <c r="BC196" s="14">
        <v>592.6</v>
      </c>
      <c r="BD196" s="16">
        <v>43189</v>
      </c>
      <c r="BE196" s="16">
        <v>42128</v>
      </c>
      <c r="BF196" s="16">
        <v>43189</v>
      </c>
      <c r="BG196" s="16">
        <v>0</v>
      </c>
      <c r="BH196" s="16">
        <v>43189</v>
      </c>
      <c r="BI196" s="16">
        <v>43189</v>
      </c>
      <c r="BJ196" s="17">
        <v>65.790000000000006</v>
      </c>
      <c r="BK196" s="14">
        <v>592.6</v>
      </c>
      <c r="BL196" s="16">
        <v>38987</v>
      </c>
      <c r="BM196" s="16">
        <v>37791</v>
      </c>
      <c r="BN196" s="16">
        <v>38987</v>
      </c>
      <c r="BO196" s="16">
        <v>0</v>
      </c>
      <c r="BP196" s="16">
        <v>38987</v>
      </c>
      <c r="BQ196" s="16">
        <v>38987</v>
      </c>
      <c r="BR196" s="17">
        <v>368.53</v>
      </c>
      <c r="BS196" s="14">
        <v>592.6</v>
      </c>
      <c r="BT196" s="16">
        <v>218391</v>
      </c>
      <c r="BU196" s="16">
        <v>213141</v>
      </c>
      <c r="BV196" s="16">
        <v>218391</v>
      </c>
      <c r="BW196" s="16">
        <v>0</v>
      </c>
      <c r="BX196" s="16">
        <v>218391</v>
      </c>
      <c r="BY196" s="16">
        <v>218391</v>
      </c>
      <c r="BZ196" s="17">
        <v>337.26</v>
      </c>
      <c r="CA196" s="17">
        <v>660.35</v>
      </c>
      <c r="CB196" s="16">
        <v>222710</v>
      </c>
      <c r="CC196" s="16">
        <v>219576</v>
      </c>
      <c r="CD196" s="16">
        <v>0</v>
      </c>
      <c r="CE196" s="16">
        <v>219576</v>
      </c>
      <c r="CF196" s="16">
        <v>222710</v>
      </c>
      <c r="CG196" s="16">
        <v>0</v>
      </c>
      <c r="CH196" s="14">
        <v>592.6</v>
      </c>
      <c r="CI196" s="16">
        <v>4</v>
      </c>
      <c r="CJ196" s="14">
        <v>0</v>
      </c>
      <c r="CK196" s="16">
        <v>597</v>
      </c>
      <c r="CL196" s="17">
        <v>62.47</v>
      </c>
      <c r="CM196" s="16">
        <v>37295</v>
      </c>
      <c r="CN196" s="16">
        <v>597</v>
      </c>
      <c r="CO196" s="17">
        <v>69.650000000000006</v>
      </c>
      <c r="CP196" s="16">
        <v>41581</v>
      </c>
      <c r="CQ196" s="17">
        <v>0.83</v>
      </c>
      <c r="CR196" s="17">
        <v>337.26</v>
      </c>
      <c r="CS196" s="16">
        <v>280</v>
      </c>
      <c r="CT196" s="17">
        <v>41.7</v>
      </c>
      <c r="CU196" s="17">
        <v>660.35</v>
      </c>
      <c r="CV196" s="16">
        <v>27537</v>
      </c>
      <c r="CW196" s="16">
        <v>27284</v>
      </c>
      <c r="CX196" s="16">
        <v>27537</v>
      </c>
      <c r="CY196" s="16">
        <v>0</v>
      </c>
      <c r="CZ196" s="16">
        <v>27537</v>
      </c>
      <c r="DA196" s="16">
        <v>27537</v>
      </c>
      <c r="DB196" s="17">
        <v>4.8</v>
      </c>
      <c r="DC196" s="17">
        <v>660.35</v>
      </c>
      <c r="DD196" s="16">
        <v>3170</v>
      </c>
      <c r="DE196" s="16">
        <v>3137</v>
      </c>
      <c r="DF196" s="16">
        <v>3170</v>
      </c>
      <c r="DG196" s="16">
        <v>0</v>
      </c>
      <c r="DH196" s="16">
        <v>3170</v>
      </c>
      <c r="DI196" s="16">
        <v>3170</v>
      </c>
      <c r="DJ196" s="16">
        <v>4570131</v>
      </c>
      <c r="DK196" s="16">
        <v>0</v>
      </c>
      <c r="DL196" s="16">
        <v>175780</v>
      </c>
      <c r="DM196" s="16">
        <v>522488</v>
      </c>
      <c r="DN196" s="16">
        <v>380343</v>
      </c>
      <c r="DO196" s="16">
        <v>43189</v>
      </c>
      <c r="DP196" s="16">
        <v>38987</v>
      </c>
      <c r="DQ196" s="16">
        <v>218391</v>
      </c>
      <c r="DR196" s="16">
        <v>222710</v>
      </c>
      <c r="DS196" s="16">
        <v>0</v>
      </c>
      <c r="DT196" s="16">
        <v>37295</v>
      </c>
      <c r="DU196" s="16">
        <v>41581</v>
      </c>
      <c r="DV196" s="16">
        <v>280</v>
      </c>
      <c r="DW196" s="16">
        <v>27537</v>
      </c>
      <c r="DX196" s="16">
        <v>3170</v>
      </c>
      <c r="DY196" s="16">
        <v>48545</v>
      </c>
      <c r="DZ196" s="16">
        <v>124280</v>
      </c>
      <c r="EA196" s="16">
        <v>0</v>
      </c>
      <c r="EB196" s="16">
        <v>6357617</v>
      </c>
      <c r="EC196" s="16">
        <v>290420104</v>
      </c>
      <c r="ED196" s="18">
        <v>5.4</v>
      </c>
      <c r="EE196" s="16">
        <v>1568269</v>
      </c>
      <c r="EF196" s="16">
        <v>28054</v>
      </c>
      <c r="EG196" s="16">
        <v>28391</v>
      </c>
      <c r="EH196" s="16">
        <v>-337</v>
      </c>
      <c r="EI196" s="16">
        <v>1568269</v>
      </c>
      <c r="EJ196" s="16">
        <v>1567932</v>
      </c>
      <c r="EK196" s="16">
        <v>23761595</v>
      </c>
      <c r="EL196" s="16">
        <v>20119150</v>
      </c>
      <c r="EM196" s="16">
        <v>3642445</v>
      </c>
      <c r="EN196" s="18">
        <v>5.4</v>
      </c>
      <c r="EO196" s="16">
        <v>19669</v>
      </c>
      <c r="EP196" s="16">
        <v>0</v>
      </c>
      <c r="EQ196" s="16">
        <v>0</v>
      </c>
      <c r="ER196" s="16">
        <v>0</v>
      </c>
      <c r="ES196" s="16">
        <v>19669</v>
      </c>
      <c r="ET196" s="16">
        <v>19669</v>
      </c>
      <c r="EU196" s="16">
        <v>1567932</v>
      </c>
      <c r="EV196" s="16">
        <v>1587601</v>
      </c>
      <c r="EW196" s="16">
        <v>6749</v>
      </c>
      <c r="EX196" s="15">
        <v>615.39300000000003</v>
      </c>
      <c r="EY196" s="16">
        <v>4153287</v>
      </c>
      <c r="EZ196" s="16">
        <v>6749</v>
      </c>
      <c r="FA196" s="17">
        <v>67.75</v>
      </c>
      <c r="FB196" s="16">
        <v>457245</v>
      </c>
      <c r="FC196" s="16">
        <v>264</v>
      </c>
      <c r="FD196" s="17">
        <v>661.18</v>
      </c>
      <c r="FE196" s="16">
        <v>174552</v>
      </c>
      <c r="FF196" s="16">
        <v>27537</v>
      </c>
      <c r="FG196" s="16">
        <v>3170</v>
      </c>
      <c r="FH196" s="16">
        <v>205259</v>
      </c>
      <c r="FI196" s="16">
        <v>4153287</v>
      </c>
      <c r="FJ196" s="16">
        <v>457245</v>
      </c>
      <c r="FK196" s="16">
        <v>0</v>
      </c>
      <c r="FL196" s="16">
        <v>380343</v>
      </c>
      <c r="FM196" s="16">
        <v>43189</v>
      </c>
      <c r="FN196" s="16">
        <v>38987</v>
      </c>
      <c r="FO196" s="16">
        <v>218391</v>
      </c>
      <c r="FP196" s="16">
        <v>5496701</v>
      </c>
      <c r="FQ196" s="16">
        <v>1587601</v>
      </c>
      <c r="FR196" s="16">
        <v>3909100</v>
      </c>
      <c r="FS196" s="15">
        <v>683.14300000000003</v>
      </c>
      <c r="FT196" s="16">
        <v>300</v>
      </c>
      <c r="FU196" s="16">
        <v>204943</v>
      </c>
      <c r="FV196" s="16">
        <v>3909100</v>
      </c>
      <c r="FW196" s="16">
        <v>0</v>
      </c>
      <c r="FX196" s="14">
        <v>19</v>
      </c>
      <c r="FY196" s="16">
        <v>7635</v>
      </c>
      <c r="FZ196" s="16">
        <v>145065</v>
      </c>
      <c r="GA196" s="14">
        <v>0</v>
      </c>
      <c r="GB196" s="16">
        <v>7413</v>
      </c>
      <c r="GC196" s="16">
        <v>0</v>
      </c>
      <c r="GD196" s="16">
        <v>145065</v>
      </c>
      <c r="GE196" s="16">
        <v>145065</v>
      </c>
      <c r="GF196" s="16">
        <v>6357617</v>
      </c>
      <c r="GG196" s="16">
        <v>5496701</v>
      </c>
      <c r="GH196" s="16">
        <v>0</v>
      </c>
      <c r="GI196" s="16">
        <v>860916</v>
      </c>
      <c r="GJ196" s="16">
        <v>290420104</v>
      </c>
      <c r="GK196" s="16">
        <v>285500099</v>
      </c>
      <c r="GL196" s="16">
        <v>4920005</v>
      </c>
      <c r="GM196" s="16">
        <v>285500099</v>
      </c>
      <c r="GN196" s="18">
        <v>1.72E-2</v>
      </c>
      <c r="GO196" s="16">
        <v>55220</v>
      </c>
      <c r="GP196" s="16">
        <v>950</v>
      </c>
      <c r="GQ196" s="16">
        <v>55220</v>
      </c>
      <c r="GR196" s="16">
        <v>950</v>
      </c>
      <c r="GS196" s="16">
        <v>54270</v>
      </c>
      <c r="GT196" s="16">
        <v>886</v>
      </c>
      <c r="GU196" s="16">
        <v>685</v>
      </c>
      <c r="GV196" s="16">
        <v>201</v>
      </c>
      <c r="GW196" s="15">
        <v>683.14300000000003</v>
      </c>
      <c r="GX196" s="16">
        <v>137312</v>
      </c>
      <c r="GY196" s="15">
        <v>683.14300000000003</v>
      </c>
      <c r="GZ196" s="16">
        <v>10</v>
      </c>
      <c r="HA196" s="16">
        <v>6831</v>
      </c>
      <c r="HB196" s="15">
        <v>683.14300000000003</v>
      </c>
      <c r="HC196" s="16">
        <v>7635</v>
      </c>
      <c r="HD196" s="15">
        <v>0.11600000000000001</v>
      </c>
      <c r="HE196" s="16">
        <v>605265</v>
      </c>
      <c r="HF196" s="16">
        <v>137312</v>
      </c>
      <c r="HG196" s="16">
        <v>6831</v>
      </c>
      <c r="HH196" s="16">
        <v>461122</v>
      </c>
      <c r="HI196" s="16">
        <v>290420104</v>
      </c>
      <c r="HJ196" s="18">
        <v>1.58778</v>
      </c>
      <c r="HK196" s="18">
        <v>1.9617800000000001</v>
      </c>
      <c r="HL196" s="18">
        <v>0</v>
      </c>
      <c r="HM196" s="16">
        <v>290420104</v>
      </c>
      <c r="HN196" s="16">
        <v>0</v>
      </c>
      <c r="HO196" s="16">
        <v>7635</v>
      </c>
      <c r="HP196" s="17">
        <v>0</v>
      </c>
      <c r="HQ196" s="16">
        <v>0</v>
      </c>
      <c r="HR196" s="15">
        <v>683.14300000000003</v>
      </c>
      <c r="HS196" s="16">
        <v>0</v>
      </c>
      <c r="HT196" s="16">
        <v>860916</v>
      </c>
      <c r="HU196" s="16">
        <v>54270</v>
      </c>
      <c r="HV196" s="16">
        <v>0</v>
      </c>
      <c r="HW196" s="16">
        <v>0</v>
      </c>
      <c r="HX196" s="16">
        <v>48545</v>
      </c>
      <c r="HY196" s="16">
        <v>137312</v>
      </c>
      <c r="HZ196" s="16">
        <v>6831</v>
      </c>
      <c r="IA196" s="16">
        <v>0</v>
      </c>
      <c r="IB196" s="16">
        <v>0</v>
      </c>
      <c r="IC196" s="16">
        <v>711048</v>
      </c>
      <c r="ID196" s="16">
        <v>3909100</v>
      </c>
      <c r="IE196" s="16">
        <v>0</v>
      </c>
      <c r="IF196" s="16">
        <v>54270</v>
      </c>
      <c r="IG196" s="16">
        <v>0</v>
      </c>
      <c r="IH196" s="16">
        <v>0</v>
      </c>
      <c r="II196" s="16">
        <v>48545</v>
      </c>
      <c r="IJ196" s="16">
        <v>137312</v>
      </c>
      <c r="IK196" s="16">
        <v>6831</v>
      </c>
      <c r="IL196" s="16">
        <v>0</v>
      </c>
      <c r="IM196" s="16">
        <v>0</v>
      </c>
      <c r="IN196" s="16">
        <v>0</v>
      </c>
      <c r="IO196" s="16">
        <v>145065</v>
      </c>
      <c r="IP196" s="16">
        <v>4204033</v>
      </c>
      <c r="IQ196" s="16">
        <v>4570131</v>
      </c>
      <c r="IR196" s="16">
        <v>0</v>
      </c>
      <c r="IS196" s="16">
        <v>4570131</v>
      </c>
      <c r="IT196" s="19">
        <v>0.1</v>
      </c>
      <c r="IU196" s="16">
        <v>457013</v>
      </c>
      <c r="IV196" s="16">
        <v>290420104</v>
      </c>
      <c r="IW196" s="14">
        <v>592.6</v>
      </c>
      <c r="IX196" s="16">
        <v>490078</v>
      </c>
      <c r="IY196" s="16">
        <v>416026</v>
      </c>
      <c r="IZ196" s="16">
        <v>490078</v>
      </c>
      <c r="JA196" s="17">
        <v>0.25</v>
      </c>
      <c r="JB196" s="19">
        <v>0.2122</v>
      </c>
      <c r="JC196" s="16">
        <v>457013</v>
      </c>
      <c r="JD196" s="16">
        <v>96978</v>
      </c>
      <c r="JE196" s="17">
        <v>0.06</v>
      </c>
      <c r="JF196" s="16">
        <v>4110046</v>
      </c>
      <c r="JG196" s="16">
        <v>246603</v>
      </c>
      <c r="JH196" s="16">
        <v>457013</v>
      </c>
      <c r="JI196" s="16">
        <v>96978</v>
      </c>
      <c r="JJ196" s="16">
        <v>246603</v>
      </c>
      <c r="JK196" s="16">
        <v>113432</v>
      </c>
      <c r="JL196" s="16">
        <v>96978</v>
      </c>
      <c r="JM196" s="18">
        <v>0</v>
      </c>
      <c r="JN196" s="16">
        <v>0</v>
      </c>
      <c r="JO196" s="16">
        <v>246603</v>
      </c>
      <c r="JP196" s="16">
        <v>113432</v>
      </c>
      <c r="JQ196" s="16">
        <v>360035</v>
      </c>
      <c r="JR196" s="16">
        <v>4570131</v>
      </c>
      <c r="JS196" s="19">
        <v>0</v>
      </c>
      <c r="JT196" s="16">
        <v>0</v>
      </c>
      <c r="JU196" s="17">
        <v>0</v>
      </c>
      <c r="JV196" s="16">
        <v>4110046</v>
      </c>
      <c r="JW196" s="16">
        <v>0</v>
      </c>
      <c r="JX196" s="16">
        <v>0</v>
      </c>
      <c r="JY196" s="16">
        <v>0</v>
      </c>
      <c r="JZ196" s="16">
        <v>0</v>
      </c>
      <c r="KA196" s="16">
        <v>13168</v>
      </c>
      <c r="KB196" s="16">
        <v>13326</v>
      </c>
      <c r="KC196" s="16">
        <v>-158</v>
      </c>
      <c r="KD196" s="16">
        <v>711048</v>
      </c>
      <c r="KE196" s="16">
        <v>-158</v>
      </c>
      <c r="KF196" s="16">
        <v>711206</v>
      </c>
      <c r="KG196" s="16">
        <v>-337</v>
      </c>
      <c r="KH196" s="16">
        <v>-158</v>
      </c>
      <c r="KI196" s="16">
        <v>-495</v>
      </c>
      <c r="KJ196" s="16">
        <v>1568269</v>
      </c>
      <c r="KK196" s="16">
        <v>711206</v>
      </c>
      <c r="KL196" s="18">
        <v>2279475</v>
      </c>
      <c r="KM196" s="16">
        <v>113432</v>
      </c>
      <c r="KN196" s="16">
        <v>0</v>
      </c>
      <c r="KO196" s="16">
        <v>0</v>
      </c>
      <c r="KP196" s="16">
        <v>0</v>
      </c>
      <c r="KQ196" s="16">
        <v>2392907</v>
      </c>
      <c r="KR196" s="16">
        <v>0</v>
      </c>
      <c r="KS196" s="16">
        <v>0</v>
      </c>
      <c r="KT196" s="16">
        <v>0</v>
      </c>
      <c r="KU196" s="16">
        <v>2392907</v>
      </c>
      <c r="KV196" s="16">
        <v>113432</v>
      </c>
      <c r="KW196" s="16">
        <v>2279475</v>
      </c>
      <c r="KX196" s="16">
        <v>290420104</v>
      </c>
      <c r="KY196" s="16">
        <v>7.8488899999999999</v>
      </c>
      <c r="KZ196" s="16">
        <v>113432</v>
      </c>
      <c r="LA196" s="16">
        <v>290420104</v>
      </c>
      <c r="LB196" s="16">
        <v>0.39057999999999998</v>
      </c>
      <c r="LC196" s="16">
        <v>7.8488899999999999</v>
      </c>
      <c r="LD196" s="16">
        <v>8.2394700000000007</v>
      </c>
      <c r="LE196" s="16">
        <v>222710</v>
      </c>
      <c r="LF196" s="16">
        <v>0</v>
      </c>
      <c r="LG196" s="16">
        <v>37295</v>
      </c>
      <c r="LH196" s="16">
        <v>41581</v>
      </c>
      <c r="LI196" s="16">
        <v>280</v>
      </c>
      <c r="LJ196" s="16">
        <v>27537</v>
      </c>
      <c r="LK196" s="16">
        <v>3170</v>
      </c>
      <c r="LL196" s="16">
        <v>48545</v>
      </c>
      <c r="LM196" s="16">
        <v>284028</v>
      </c>
      <c r="LN196" s="16">
        <v>4204033</v>
      </c>
      <c r="LO196" s="18">
        <v>284028</v>
      </c>
      <c r="LP196" s="16">
        <v>3920005</v>
      </c>
      <c r="LQ196" s="16">
        <v>6357617</v>
      </c>
      <c r="LR196" s="18">
        <v>0</v>
      </c>
      <c r="LS196" s="18">
        <v>0</v>
      </c>
      <c r="LT196" s="18">
        <v>360035</v>
      </c>
      <c r="LU196" s="16">
        <v>0</v>
      </c>
      <c r="LV196" s="16">
        <v>145065</v>
      </c>
      <c r="LW196" s="16">
        <v>0</v>
      </c>
      <c r="LX196" s="16">
        <v>0</v>
      </c>
      <c r="LY196" s="16">
        <v>0</v>
      </c>
      <c r="LZ196" s="16">
        <v>0</v>
      </c>
      <c r="MA196" s="16">
        <v>0</v>
      </c>
      <c r="MB196" s="16">
        <v>2392907</v>
      </c>
      <c r="MC196" s="16">
        <v>145065</v>
      </c>
      <c r="MD196" s="16">
        <v>0</v>
      </c>
      <c r="ME196" s="16">
        <v>246603</v>
      </c>
      <c r="MF196" s="16">
        <v>0</v>
      </c>
      <c r="MG196" s="16">
        <v>19669</v>
      </c>
      <c r="MH196" s="16">
        <v>-495</v>
      </c>
      <c r="MI196" s="16">
        <v>0</v>
      </c>
      <c r="MJ196" s="16">
        <v>2803749</v>
      </c>
      <c r="MK196" s="16">
        <v>290420104</v>
      </c>
      <c r="ML196" s="16">
        <v>1.34</v>
      </c>
      <c r="MM196" s="16">
        <v>389163</v>
      </c>
      <c r="MN196" s="16">
        <v>0.01</v>
      </c>
      <c r="MO196" s="16">
        <v>4110046</v>
      </c>
      <c r="MP196" s="16">
        <v>41100</v>
      </c>
      <c r="MQ196" s="16">
        <v>389163</v>
      </c>
      <c r="MR196" s="16">
        <v>41100</v>
      </c>
      <c r="MS196" s="16">
        <v>348063</v>
      </c>
      <c r="MT196" s="17">
        <v>0.06</v>
      </c>
      <c r="MU196" s="17">
        <v>0</v>
      </c>
      <c r="MV196" s="17">
        <v>0</v>
      </c>
      <c r="MW196" s="17">
        <v>0</v>
      </c>
      <c r="MX196" s="17">
        <v>0.01</v>
      </c>
      <c r="MY196" s="17">
        <v>7.0000000000000007E-2</v>
      </c>
      <c r="MZ196" s="16">
        <v>246603</v>
      </c>
      <c r="NA196" s="16">
        <v>0</v>
      </c>
      <c r="NB196" s="18">
        <v>0</v>
      </c>
      <c r="NC196" s="16">
        <v>0</v>
      </c>
      <c r="ND196" s="17">
        <v>246603</v>
      </c>
      <c r="NE196" s="16">
        <v>250000</v>
      </c>
      <c r="NF196" s="16">
        <v>0</v>
      </c>
      <c r="NG196" s="16">
        <v>95839</v>
      </c>
      <c r="NH196" s="16">
        <v>0</v>
      </c>
      <c r="NI196" s="16">
        <v>0</v>
      </c>
      <c r="NJ196" s="17">
        <v>0</v>
      </c>
      <c r="NK196" s="17">
        <v>0</v>
      </c>
    </row>
    <row r="197" spans="1:375" x14ac:dyDescent="0.55000000000000004">
      <c r="A197" s="13" t="s">
        <v>1181</v>
      </c>
      <c r="B197" s="13" t="s">
        <v>1197</v>
      </c>
      <c r="C197" s="13" t="s">
        <v>382</v>
      </c>
      <c r="D197" s="13" t="s">
        <v>383</v>
      </c>
      <c r="E197" s="14">
        <v>1399.4</v>
      </c>
      <c r="F197" s="15">
        <v>1</v>
      </c>
      <c r="G197" s="16">
        <v>7413</v>
      </c>
      <c r="H197" s="16">
        <v>0</v>
      </c>
      <c r="I197" s="16">
        <v>6553</v>
      </c>
      <c r="J197" s="15">
        <v>1</v>
      </c>
      <c r="K197" s="16">
        <v>6553</v>
      </c>
      <c r="L197" s="16">
        <v>7413</v>
      </c>
      <c r="M197" s="16">
        <v>222</v>
      </c>
      <c r="N197" s="16">
        <v>7635</v>
      </c>
      <c r="O197" s="17">
        <v>632.46</v>
      </c>
      <c r="P197" s="17">
        <v>158.55000000000001</v>
      </c>
      <c r="Q197" s="14">
        <v>1399.4</v>
      </c>
      <c r="R197" s="17">
        <v>1557.95</v>
      </c>
      <c r="S197" s="17">
        <v>0</v>
      </c>
      <c r="T197" s="17">
        <v>1557.95</v>
      </c>
      <c r="U197" s="15">
        <v>19.97</v>
      </c>
      <c r="V197" s="15">
        <v>5.9669999999999996</v>
      </c>
      <c r="W197" s="15">
        <f>Data_AidAndLevy4[[#This Row],[L310]]*Data_AidAndLevy4[[#This Row],[L203]]</f>
        <v>45558.044999999998</v>
      </c>
      <c r="X197" s="17">
        <v>6.71</v>
      </c>
      <c r="Y197" s="17">
        <f>Data_AidAndLevy4[[#This Row],[L311]]*Data_AidAndLevy4[[#This Row],[L203]]</f>
        <v>51230.85</v>
      </c>
      <c r="Z197" s="15">
        <v>0</v>
      </c>
      <c r="AA197" s="15">
        <v>32.646999999999998</v>
      </c>
      <c r="AB197" s="17">
        <v>1557.95</v>
      </c>
      <c r="AC197" s="15">
        <v>1590.597</v>
      </c>
      <c r="AD197" s="17">
        <v>158.55000000000001</v>
      </c>
      <c r="AE197" s="15">
        <v>1432.047</v>
      </c>
      <c r="AF197" s="16">
        <v>7635</v>
      </c>
      <c r="AG197" s="14">
        <v>1399.4</v>
      </c>
      <c r="AH197" s="16">
        <v>10684419</v>
      </c>
      <c r="AI197" s="16">
        <v>10410076</v>
      </c>
      <c r="AJ197" s="17">
        <v>1.01</v>
      </c>
      <c r="AK197" s="16">
        <v>10514177</v>
      </c>
      <c r="AL197" s="16">
        <v>10684419</v>
      </c>
      <c r="AM197" s="16">
        <v>0</v>
      </c>
      <c r="AN197" s="16">
        <v>7635</v>
      </c>
      <c r="AO197" s="15">
        <v>32.646999999999998</v>
      </c>
      <c r="AP197" s="16">
        <v>249260</v>
      </c>
      <c r="AQ197" s="16">
        <v>7635</v>
      </c>
      <c r="AR197" s="17">
        <v>158.55000000000001</v>
      </c>
      <c r="AS197" s="16">
        <v>1210529</v>
      </c>
      <c r="AT197" s="17">
        <v>651.53</v>
      </c>
      <c r="AU197" s="14">
        <v>1399.4</v>
      </c>
      <c r="AV197" s="16">
        <v>911751</v>
      </c>
      <c r="AW197" s="16">
        <v>888164</v>
      </c>
      <c r="AX197" s="16">
        <v>911751</v>
      </c>
      <c r="AY197" s="16">
        <v>0</v>
      </c>
      <c r="AZ197" s="16">
        <v>911751</v>
      </c>
      <c r="BA197" s="16">
        <v>911751</v>
      </c>
      <c r="BB197" s="17">
        <v>78.400000000000006</v>
      </c>
      <c r="BC197" s="14">
        <v>1399.4</v>
      </c>
      <c r="BD197" s="16">
        <v>109713</v>
      </c>
      <c r="BE197" s="16">
        <v>107064</v>
      </c>
      <c r="BF197" s="16">
        <v>109713</v>
      </c>
      <c r="BG197" s="16">
        <v>0</v>
      </c>
      <c r="BH197" s="16">
        <v>109713</v>
      </c>
      <c r="BI197" s="16">
        <v>109713</v>
      </c>
      <c r="BJ197" s="17">
        <v>87.77</v>
      </c>
      <c r="BK197" s="14">
        <v>1399.4</v>
      </c>
      <c r="BL197" s="16">
        <v>122825</v>
      </c>
      <c r="BM197" s="16">
        <v>119955</v>
      </c>
      <c r="BN197" s="16">
        <v>122825</v>
      </c>
      <c r="BO197" s="16">
        <v>0</v>
      </c>
      <c r="BP197" s="16">
        <v>122825</v>
      </c>
      <c r="BQ197" s="16">
        <v>122825</v>
      </c>
      <c r="BR197" s="17">
        <v>368.53</v>
      </c>
      <c r="BS197" s="14">
        <v>1399.4</v>
      </c>
      <c r="BT197" s="16">
        <v>515721</v>
      </c>
      <c r="BU197" s="16">
        <v>502459</v>
      </c>
      <c r="BV197" s="16">
        <v>515721</v>
      </c>
      <c r="BW197" s="16">
        <v>0</v>
      </c>
      <c r="BX197" s="16">
        <v>515721</v>
      </c>
      <c r="BY197" s="16">
        <v>515721</v>
      </c>
      <c r="BZ197" s="17">
        <v>325.88</v>
      </c>
      <c r="CA197" s="17">
        <v>1557.95</v>
      </c>
      <c r="CB197" s="16">
        <v>507705</v>
      </c>
      <c r="CC197" s="16">
        <v>496324</v>
      </c>
      <c r="CD197" s="16">
        <v>9598</v>
      </c>
      <c r="CE197" s="16">
        <v>505922</v>
      </c>
      <c r="CF197" s="16">
        <v>507705</v>
      </c>
      <c r="CG197" s="16">
        <v>0</v>
      </c>
      <c r="CH197" s="14">
        <v>1399.4</v>
      </c>
      <c r="CI197" s="16">
        <v>4</v>
      </c>
      <c r="CJ197" s="14">
        <v>0</v>
      </c>
      <c r="CK197" s="16">
        <v>1403</v>
      </c>
      <c r="CL197" s="17">
        <v>62.04</v>
      </c>
      <c r="CM197" s="16">
        <v>87042</v>
      </c>
      <c r="CN197" s="16">
        <v>1403</v>
      </c>
      <c r="CO197" s="17">
        <v>68.150000000000006</v>
      </c>
      <c r="CP197" s="16">
        <v>95614</v>
      </c>
      <c r="CQ197" s="17">
        <v>0</v>
      </c>
      <c r="CR197" s="17">
        <v>325.88</v>
      </c>
      <c r="CS197" s="16">
        <v>0</v>
      </c>
      <c r="CT197" s="17">
        <v>27.75</v>
      </c>
      <c r="CU197" s="17">
        <v>1557.95</v>
      </c>
      <c r="CV197" s="16">
        <v>43233</v>
      </c>
      <c r="CW197" s="16">
        <v>41993</v>
      </c>
      <c r="CX197" s="16">
        <v>43233</v>
      </c>
      <c r="CY197" s="16">
        <v>0</v>
      </c>
      <c r="CZ197" s="16">
        <v>43233</v>
      </c>
      <c r="DA197" s="16">
        <v>43233</v>
      </c>
      <c r="DB197" s="17">
        <v>3.48</v>
      </c>
      <c r="DC197" s="17">
        <v>1557.95</v>
      </c>
      <c r="DD197" s="16">
        <v>5422</v>
      </c>
      <c r="DE197" s="16">
        <v>5275</v>
      </c>
      <c r="DF197" s="16">
        <v>5422</v>
      </c>
      <c r="DG197" s="16">
        <v>0</v>
      </c>
      <c r="DH197" s="16">
        <v>5422</v>
      </c>
      <c r="DI197" s="16">
        <v>5422</v>
      </c>
      <c r="DJ197" s="16">
        <v>10684419</v>
      </c>
      <c r="DK197" s="16">
        <v>0</v>
      </c>
      <c r="DL197" s="16">
        <v>249260</v>
      </c>
      <c r="DM197" s="16">
        <v>1210529</v>
      </c>
      <c r="DN197" s="16">
        <v>911751</v>
      </c>
      <c r="DO197" s="16">
        <v>109713</v>
      </c>
      <c r="DP197" s="16">
        <v>122825</v>
      </c>
      <c r="DQ197" s="16">
        <v>515721</v>
      </c>
      <c r="DR197" s="16">
        <v>507705</v>
      </c>
      <c r="DS197" s="16">
        <v>0</v>
      </c>
      <c r="DT197" s="16">
        <v>87042</v>
      </c>
      <c r="DU197" s="16">
        <v>95614</v>
      </c>
      <c r="DV197" s="16">
        <v>0</v>
      </c>
      <c r="DW197" s="16">
        <v>43233</v>
      </c>
      <c r="DX197" s="16">
        <v>5422</v>
      </c>
      <c r="DY197" s="16">
        <v>90675</v>
      </c>
      <c r="DZ197" s="16">
        <v>349745</v>
      </c>
      <c r="EA197" s="16">
        <v>0</v>
      </c>
      <c r="EB197" s="16">
        <v>14802304</v>
      </c>
      <c r="EC197" s="16">
        <v>541787243</v>
      </c>
      <c r="ED197" s="18">
        <v>5.4</v>
      </c>
      <c r="EE197" s="16">
        <v>2925651</v>
      </c>
      <c r="EF197" s="16">
        <v>52769</v>
      </c>
      <c r="EG197" s="16">
        <v>51127</v>
      </c>
      <c r="EH197" s="16">
        <v>1642</v>
      </c>
      <c r="EI197" s="16">
        <v>2925651</v>
      </c>
      <c r="EJ197" s="16">
        <v>2927293</v>
      </c>
      <c r="EK197" s="16">
        <v>154989308</v>
      </c>
      <c r="EL197" s="16">
        <v>145942616</v>
      </c>
      <c r="EM197" s="16">
        <v>9046692</v>
      </c>
      <c r="EN197" s="18">
        <v>5.4</v>
      </c>
      <c r="EO197" s="16">
        <v>48852</v>
      </c>
      <c r="EP197" s="16">
        <v>0</v>
      </c>
      <c r="EQ197" s="16">
        <v>0</v>
      </c>
      <c r="ER197" s="16">
        <v>0</v>
      </c>
      <c r="ES197" s="16">
        <v>48852</v>
      </c>
      <c r="ET197" s="16">
        <v>48852</v>
      </c>
      <c r="EU197" s="16">
        <v>2927293</v>
      </c>
      <c r="EV197" s="16">
        <v>2976145</v>
      </c>
      <c r="EW197" s="16">
        <v>6749</v>
      </c>
      <c r="EX197" s="15">
        <v>1432.047</v>
      </c>
      <c r="EY197" s="16">
        <v>9664885</v>
      </c>
      <c r="EZ197" s="16">
        <v>6749</v>
      </c>
      <c r="FA197" s="17">
        <v>158.55000000000001</v>
      </c>
      <c r="FB197" s="16">
        <v>1070054</v>
      </c>
      <c r="FC197" s="16">
        <v>264</v>
      </c>
      <c r="FD197" s="17">
        <v>1557.95</v>
      </c>
      <c r="FE197" s="16">
        <v>411299</v>
      </c>
      <c r="FF197" s="16">
        <v>43233</v>
      </c>
      <c r="FG197" s="16">
        <v>5422</v>
      </c>
      <c r="FH197" s="16">
        <v>459954</v>
      </c>
      <c r="FI197" s="16">
        <v>9664885</v>
      </c>
      <c r="FJ197" s="16">
        <v>1070054</v>
      </c>
      <c r="FK197" s="16">
        <v>6553</v>
      </c>
      <c r="FL197" s="16">
        <v>911751</v>
      </c>
      <c r="FM197" s="16">
        <v>109713</v>
      </c>
      <c r="FN197" s="16">
        <v>122825</v>
      </c>
      <c r="FO197" s="16">
        <v>515721</v>
      </c>
      <c r="FP197" s="16">
        <v>12861456</v>
      </c>
      <c r="FQ197" s="16">
        <v>2976145</v>
      </c>
      <c r="FR197" s="16">
        <v>9885311</v>
      </c>
      <c r="FS197" s="15">
        <v>1590.597</v>
      </c>
      <c r="FT197" s="16">
        <v>300</v>
      </c>
      <c r="FU197" s="16">
        <v>477179</v>
      </c>
      <c r="FV197" s="16">
        <v>9885311</v>
      </c>
      <c r="FW197" s="16">
        <v>0</v>
      </c>
      <c r="FX197" s="14">
        <v>37.5</v>
      </c>
      <c r="FY197" s="16">
        <v>7635</v>
      </c>
      <c r="FZ197" s="16">
        <v>286313</v>
      </c>
      <c r="GA197" s="14">
        <v>0</v>
      </c>
      <c r="GB197" s="16">
        <v>7413</v>
      </c>
      <c r="GC197" s="16">
        <v>0</v>
      </c>
      <c r="GD197" s="16">
        <v>286313</v>
      </c>
      <c r="GE197" s="16">
        <v>286313</v>
      </c>
      <c r="GF197" s="16">
        <v>14802304</v>
      </c>
      <c r="GG197" s="16">
        <v>12861456</v>
      </c>
      <c r="GH197" s="16">
        <v>0</v>
      </c>
      <c r="GI197" s="16">
        <v>1940848</v>
      </c>
      <c r="GJ197" s="16">
        <v>541787243</v>
      </c>
      <c r="GK197" s="16">
        <v>531043333</v>
      </c>
      <c r="GL197" s="16">
        <v>10743910</v>
      </c>
      <c r="GM197" s="16">
        <v>531043333</v>
      </c>
      <c r="GN197" s="18">
        <v>2.0199999999999999E-2</v>
      </c>
      <c r="GO197" s="16">
        <v>18504</v>
      </c>
      <c r="GP197" s="16">
        <v>374</v>
      </c>
      <c r="GQ197" s="16">
        <v>18504</v>
      </c>
      <c r="GR197" s="16">
        <v>374</v>
      </c>
      <c r="GS197" s="16">
        <v>18130</v>
      </c>
      <c r="GT197" s="16">
        <v>886</v>
      </c>
      <c r="GU197" s="16">
        <v>685</v>
      </c>
      <c r="GV197" s="16">
        <v>201</v>
      </c>
      <c r="GW197" s="15">
        <v>1590.597</v>
      </c>
      <c r="GX197" s="16">
        <v>319710</v>
      </c>
      <c r="GY197" s="15">
        <v>1590.597</v>
      </c>
      <c r="GZ197" s="16">
        <v>10</v>
      </c>
      <c r="HA197" s="16">
        <v>15906</v>
      </c>
      <c r="HB197" s="15">
        <v>1590.597</v>
      </c>
      <c r="HC197" s="16">
        <v>7635</v>
      </c>
      <c r="HD197" s="15">
        <v>0.11600000000000001</v>
      </c>
      <c r="HE197" s="16">
        <v>1409269</v>
      </c>
      <c r="HF197" s="16">
        <v>319710</v>
      </c>
      <c r="HG197" s="16">
        <v>15906</v>
      </c>
      <c r="HH197" s="16">
        <v>1073653</v>
      </c>
      <c r="HI197" s="16">
        <v>541787243</v>
      </c>
      <c r="HJ197" s="18">
        <v>1.98169</v>
      </c>
      <c r="HK197" s="18">
        <v>1.9617800000000001</v>
      </c>
      <c r="HL197" s="18">
        <v>1.9910000000000001E-2</v>
      </c>
      <c r="HM197" s="16">
        <v>541787243</v>
      </c>
      <c r="HN197" s="16">
        <v>10787</v>
      </c>
      <c r="HO197" s="16">
        <v>7635</v>
      </c>
      <c r="HP197" s="17">
        <v>0</v>
      </c>
      <c r="HQ197" s="16">
        <v>0</v>
      </c>
      <c r="HR197" s="15">
        <v>1590.597</v>
      </c>
      <c r="HS197" s="16">
        <v>0</v>
      </c>
      <c r="HT197" s="16">
        <v>1940848</v>
      </c>
      <c r="HU197" s="16">
        <v>18130</v>
      </c>
      <c r="HV197" s="16">
        <v>0</v>
      </c>
      <c r="HW197" s="16">
        <v>0</v>
      </c>
      <c r="HX197" s="16">
        <v>90675</v>
      </c>
      <c r="HY197" s="16">
        <v>319710</v>
      </c>
      <c r="HZ197" s="16">
        <v>15906</v>
      </c>
      <c r="IA197" s="16">
        <v>10787</v>
      </c>
      <c r="IB197" s="16">
        <v>0</v>
      </c>
      <c r="IC197" s="16">
        <v>1666990</v>
      </c>
      <c r="ID197" s="16">
        <v>9885311</v>
      </c>
      <c r="IE197" s="16">
        <v>0</v>
      </c>
      <c r="IF197" s="16">
        <v>18130</v>
      </c>
      <c r="IG197" s="16">
        <v>0</v>
      </c>
      <c r="IH197" s="16">
        <v>0</v>
      </c>
      <c r="II197" s="16">
        <v>90675</v>
      </c>
      <c r="IJ197" s="16">
        <v>319710</v>
      </c>
      <c r="IK197" s="16">
        <v>15906</v>
      </c>
      <c r="IL197" s="16">
        <v>10787</v>
      </c>
      <c r="IM197" s="16">
        <v>0</v>
      </c>
      <c r="IN197" s="16">
        <v>0</v>
      </c>
      <c r="IO197" s="16">
        <v>286313</v>
      </c>
      <c r="IP197" s="16">
        <v>10445482</v>
      </c>
      <c r="IQ197" s="16">
        <v>10684419</v>
      </c>
      <c r="IR197" s="16">
        <v>0</v>
      </c>
      <c r="IS197" s="16">
        <v>10684419</v>
      </c>
      <c r="IT197" s="19">
        <v>0.1</v>
      </c>
      <c r="IU197" s="16">
        <v>1068442</v>
      </c>
      <c r="IV197" s="16">
        <v>541787243</v>
      </c>
      <c r="IW197" s="14">
        <v>1399.4</v>
      </c>
      <c r="IX197" s="16">
        <v>387157</v>
      </c>
      <c r="IY197" s="16">
        <v>416026</v>
      </c>
      <c r="IZ197" s="16">
        <v>387157</v>
      </c>
      <c r="JA197" s="17">
        <v>0.25</v>
      </c>
      <c r="JB197" s="19">
        <v>0.26860000000000001</v>
      </c>
      <c r="JC197" s="16">
        <v>1068442</v>
      </c>
      <c r="JD197" s="16">
        <v>286984</v>
      </c>
      <c r="JE197" s="17">
        <v>0.05</v>
      </c>
      <c r="JF197" s="16">
        <v>12228305</v>
      </c>
      <c r="JG197" s="16">
        <v>611415</v>
      </c>
      <c r="JH197" s="16">
        <v>1068442</v>
      </c>
      <c r="JI197" s="16">
        <v>286984</v>
      </c>
      <c r="JJ197" s="16">
        <v>611415</v>
      </c>
      <c r="JK197" s="16">
        <v>170043</v>
      </c>
      <c r="JL197" s="16">
        <v>286984</v>
      </c>
      <c r="JM197" s="18">
        <v>0</v>
      </c>
      <c r="JN197" s="16">
        <v>0</v>
      </c>
      <c r="JO197" s="16">
        <v>611415</v>
      </c>
      <c r="JP197" s="16">
        <v>170043</v>
      </c>
      <c r="JQ197" s="16">
        <v>781458</v>
      </c>
      <c r="JR197" s="16">
        <v>10684419</v>
      </c>
      <c r="JS197" s="19">
        <v>0</v>
      </c>
      <c r="JT197" s="16">
        <v>0</v>
      </c>
      <c r="JU197" s="17">
        <v>0</v>
      </c>
      <c r="JV197" s="16">
        <v>12228305</v>
      </c>
      <c r="JW197" s="16">
        <v>0</v>
      </c>
      <c r="JX197" s="16">
        <v>0</v>
      </c>
      <c r="JY197" s="16">
        <v>0</v>
      </c>
      <c r="JZ197" s="16">
        <v>0</v>
      </c>
      <c r="KA197" s="16">
        <v>36902</v>
      </c>
      <c r="KB197" s="16">
        <v>35753</v>
      </c>
      <c r="KC197" s="16">
        <v>1149</v>
      </c>
      <c r="KD197" s="16">
        <v>1666990</v>
      </c>
      <c r="KE197" s="16">
        <v>1149</v>
      </c>
      <c r="KF197" s="16">
        <v>1665841</v>
      </c>
      <c r="KG197" s="16">
        <v>1642</v>
      </c>
      <c r="KH197" s="16">
        <v>1149</v>
      </c>
      <c r="KI197" s="16">
        <v>2791</v>
      </c>
      <c r="KJ197" s="16">
        <v>2925651</v>
      </c>
      <c r="KK197" s="16">
        <v>1665841</v>
      </c>
      <c r="KL197" s="18">
        <v>4591492</v>
      </c>
      <c r="KM197" s="16">
        <v>170043</v>
      </c>
      <c r="KN197" s="16">
        <v>0</v>
      </c>
      <c r="KO197" s="16">
        <v>0</v>
      </c>
      <c r="KP197" s="16">
        <v>0</v>
      </c>
      <c r="KQ197" s="16">
        <v>4761535</v>
      </c>
      <c r="KR197" s="16">
        <v>197410</v>
      </c>
      <c r="KS197" s="16">
        <v>475000</v>
      </c>
      <c r="KT197" s="16">
        <v>0</v>
      </c>
      <c r="KU197" s="16">
        <v>5433945</v>
      </c>
      <c r="KV197" s="16">
        <v>170043</v>
      </c>
      <c r="KW197" s="16">
        <v>5263902</v>
      </c>
      <c r="KX197" s="16">
        <v>541787243</v>
      </c>
      <c r="KY197" s="16">
        <v>9.7158099999999994</v>
      </c>
      <c r="KZ197" s="16">
        <v>170043</v>
      </c>
      <c r="LA197" s="16">
        <v>567475396</v>
      </c>
      <c r="LB197" s="16">
        <v>0.29965000000000003</v>
      </c>
      <c r="LC197" s="16">
        <v>9.7158099999999994</v>
      </c>
      <c r="LD197" s="16">
        <v>10.015459999999999</v>
      </c>
      <c r="LE197" s="16">
        <v>507705</v>
      </c>
      <c r="LF197" s="16">
        <v>0</v>
      </c>
      <c r="LG197" s="16">
        <v>87042</v>
      </c>
      <c r="LH197" s="16">
        <v>95614</v>
      </c>
      <c r="LI197" s="16">
        <v>0</v>
      </c>
      <c r="LJ197" s="16">
        <v>43233</v>
      </c>
      <c r="LK197" s="16">
        <v>5422</v>
      </c>
      <c r="LL197" s="16">
        <v>90675</v>
      </c>
      <c r="LM197" s="16">
        <v>648341</v>
      </c>
      <c r="LN197" s="16">
        <v>10445482</v>
      </c>
      <c r="LO197" s="18">
        <v>648341</v>
      </c>
      <c r="LP197" s="16">
        <v>9797141</v>
      </c>
      <c r="LQ197" s="16">
        <v>14802304</v>
      </c>
      <c r="LR197" s="18">
        <v>0</v>
      </c>
      <c r="LS197" s="18">
        <v>0</v>
      </c>
      <c r="LT197" s="18">
        <v>781458</v>
      </c>
      <c r="LU197" s="16">
        <v>0</v>
      </c>
      <c r="LV197" s="16">
        <v>286313</v>
      </c>
      <c r="LW197" s="16">
        <v>0</v>
      </c>
      <c r="LX197" s="16">
        <v>0</v>
      </c>
      <c r="LY197" s="16">
        <v>0</v>
      </c>
      <c r="LZ197" s="16">
        <v>0</v>
      </c>
      <c r="MA197" s="16">
        <v>0</v>
      </c>
      <c r="MB197" s="16">
        <v>4761535</v>
      </c>
      <c r="MC197" s="16">
        <v>286313</v>
      </c>
      <c r="MD197" s="16">
        <v>0</v>
      </c>
      <c r="ME197" s="16">
        <v>611415</v>
      </c>
      <c r="MF197" s="16">
        <v>0</v>
      </c>
      <c r="MG197" s="16">
        <v>48852</v>
      </c>
      <c r="MH197" s="16">
        <v>2791</v>
      </c>
      <c r="MI197" s="16">
        <v>0</v>
      </c>
      <c r="MJ197" s="16">
        <v>5710906</v>
      </c>
      <c r="MK197" s="16">
        <v>567475396</v>
      </c>
      <c r="ML197" s="16">
        <v>0.67</v>
      </c>
      <c r="MM197" s="16">
        <v>380209</v>
      </c>
      <c r="MN197" s="16">
        <v>0</v>
      </c>
      <c r="MO197" s="16">
        <v>12228305</v>
      </c>
      <c r="MP197" s="16">
        <v>0</v>
      </c>
      <c r="MQ197" s="16">
        <v>380209</v>
      </c>
      <c r="MR197" s="16">
        <v>0</v>
      </c>
      <c r="MS197" s="16">
        <v>380209</v>
      </c>
      <c r="MT197" s="17">
        <v>0.05</v>
      </c>
      <c r="MU197" s="17">
        <v>0</v>
      </c>
      <c r="MV197" s="17">
        <v>0</v>
      </c>
      <c r="MW197" s="17">
        <v>0</v>
      </c>
      <c r="MX197" s="17">
        <v>0</v>
      </c>
      <c r="MY197" s="17">
        <v>0.05</v>
      </c>
      <c r="MZ197" s="16">
        <v>611415</v>
      </c>
      <c r="NA197" s="16">
        <v>0</v>
      </c>
      <c r="NB197" s="18">
        <v>0</v>
      </c>
      <c r="NC197" s="16">
        <v>0</v>
      </c>
      <c r="ND197" s="17">
        <v>611415</v>
      </c>
      <c r="NE197" s="16">
        <v>539000</v>
      </c>
      <c r="NF197" s="16">
        <v>0</v>
      </c>
      <c r="NG197" s="16">
        <v>187267</v>
      </c>
      <c r="NH197" s="16">
        <v>0</v>
      </c>
      <c r="NI197" s="16">
        <v>0</v>
      </c>
      <c r="NJ197" s="17">
        <v>0</v>
      </c>
      <c r="NK197" s="17">
        <v>1526150</v>
      </c>
    </row>
    <row r="198" spans="1:375" x14ac:dyDescent="0.55000000000000004">
      <c r="A198" s="13" t="s">
        <v>1195</v>
      </c>
      <c r="B198" s="13" t="s">
        <v>1288</v>
      </c>
      <c r="C198" s="13" t="s">
        <v>386</v>
      </c>
      <c r="D198" s="13" t="s">
        <v>387</v>
      </c>
      <c r="E198" s="14">
        <v>930</v>
      </c>
      <c r="F198" s="15">
        <v>0.95</v>
      </c>
      <c r="G198" s="16">
        <v>7413</v>
      </c>
      <c r="H198" s="16">
        <v>7042</v>
      </c>
      <c r="I198" s="16">
        <v>6553</v>
      </c>
      <c r="J198" s="15">
        <v>0.95</v>
      </c>
      <c r="K198" s="16">
        <v>6225</v>
      </c>
      <c r="L198" s="16">
        <v>7413</v>
      </c>
      <c r="M198" s="16">
        <v>222</v>
      </c>
      <c r="N198" s="16">
        <v>7635</v>
      </c>
      <c r="O198" s="17">
        <v>640.64</v>
      </c>
      <c r="P198" s="17">
        <v>109.54</v>
      </c>
      <c r="Q198" s="14">
        <v>930</v>
      </c>
      <c r="R198" s="17">
        <v>1039.54</v>
      </c>
      <c r="S198" s="17">
        <v>2.78</v>
      </c>
      <c r="T198" s="17">
        <v>1042.32</v>
      </c>
      <c r="U198" s="15">
        <v>29.64</v>
      </c>
      <c r="V198" s="15">
        <v>4.0449999999999999</v>
      </c>
      <c r="W198" s="15">
        <f>Data_AidAndLevy4[[#This Row],[L310]]*Data_AidAndLevy4[[#This Row],[L203]]</f>
        <v>30883.575000000001</v>
      </c>
      <c r="X198" s="17">
        <v>7.85</v>
      </c>
      <c r="Y198" s="17">
        <f>Data_AidAndLevy4[[#This Row],[L311]]*Data_AidAndLevy4[[#This Row],[L203]]</f>
        <v>59934.75</v>
      </c>
      <c r="Z198" s="15">
        <v>0</v>
      </c>
      <c r="AA198" s="15">
        <v>41.534999999999997</v>
      </c>
      <c r="AB198" s="17">
        <v>1039.54</v>
      </c>
      <c r="AC198" s="15">
        <v>1081.075</v>
      </c>
      <c r="AD198" s="17">
        <v>109.54</v>
      </c>
      <c r="AE198" s="15">
        <v>971.53499999999997</v>
      </c>
      <c r="AF198" s="16">
        <v>7635</v>
      </c>
      <c r="AG198" s="14">
        <v>930</v>
      </c>
      <c r="AH198" s="16">
        <v>7100550</v>
      </c>
      <c r="AI198" s="16">
        <v>6836269</v>
      </c>
      <c r="AJ198" s="17">
        <v>1.01</v>
      </c>
      <c r="AK198" s="16">
        <v>6904632</v>
      </c>
      <c r="AL198" s="16">
        <v>7100550</v>
      </c>
      <c r="AM198" s="16">
        <v>0</v>
      </c>
      <c r="AN198" s="16">
        <v>7635</v>
      </c>
      <c r="AO198" s="15">
        <v>41.534999999999997</v>
      </c>
      <c r="AP198" s="16">
        <v>317120</v>
      </c>
      <c r="AQ198" s="16">
        <v>7635</v>
      </c>
      <c r="AR198" s="17">
        <v>109.54</v>
      </c>
      <c r="AS198" s="16">
        <v>836338</v>
      </c>
      <c r="AT198" s="17">
        <v>659.71</v>
      </c>
      <c r="AU198" s="14">
        <v>930</v>
      </c>
      <c r="AV198" s="16">
        <v>613530</v>
      </c>
      <c r="AW198" s="16">
        <v>590798</v>
      </c>
      <c r="AX198" s="16">
        <v>613530</v>
      </c>
      <c r="AY198" s="16">
        <v>0</v>
      </c>
      <c r="AZ198" s="16">
        <v>613530</v>
      </c>
      <c r="BA198" s="16">
        <v>613530</v>
      </c>
      <c r="BB198" s="17">
        <v>73.33</v>
      </c>
      <c r="BC198" s="14">
        <v>930</v>
      </c>
      <c r="BD198" s="16">
        <v>68197</v>
      </c>
      <c r="BE198" s="16">
        <v>65633</v>
      </c>
      <c r="BF198" s="16">
        <v>68197</v>
      </c>
      <c r="BG198" s="16">
        <v>0</v>
      </c>
      <c r="BH198" s="16">
        <v>68197</v>
      </c>
      <c r="BI198" s="16">
        <v>68197</v>
      </c>
      <c r="BJ198" s="17">
        <v>62.29</v>
      </c>
      <c r="BK198" s="14">
        <v>930</v>
      </c>
      <c r="BL198" s="16">
        <v>57930</v>
      </c>
      <c r="BM198" s="16">
        <v>55277</v>
      </c>
      <c r="BN198" s="16">
        <v>57930</v>
      </c>
      <c r="BO198" s="16">
        <v>0</v>
      </c>
      <c r="BP198" s="16">
        <v>57930</v>
      </c>
      <c r="BQ198" s="16">
        <v>57930</v>
      </c>
      <c r="BR198" s="17">
        <v>368.53</v>
      </c>
      <c r="BS198" s="14">
        <v>930</v>
      </c>
      <c r="BT198" s="16">
        <v>342733</v>
      </c>
      <c r="BU198" s="16">
        <v>329963</v>
      </c>
      <c r="BV198" s="16">
        <v>342733</v>
      </c>
      <c r="BW198" s="16">
        <v>0</v>
      </c>
      <c r="BX198" s="16">
        <v>342733</v>
      </c>
      <c r="BY198" s="16">
        <v>342733</v>
      </c>
      <c r="BZ198" s="17">
        <v>348.14</v>
      </c>
      <c r="CA198" s="17">
        <v>1039.54</v>
      </c>
      <c r="CB198" s="16">
        <v>361905</v>
      </c>
      <c r="CC198" s="16">
        <v>346400</v>
      </c>
      <c r="CD198" s="16">
        <v>0</v>
      </c>
      <c r="CE198" s="16">
        <v>346400</v>
      </c>
      <c r="CF198" s="16">
        <v>361905</v>
      </c>
      <c r="CG198" s="16">
        <v>0</v>
      </c>
      <c r="CH198" s="14">
        <v>930</v>
      </c>
      <c r="CI198" s="16">
        <v>85</v>
      </c>
      <c r="CJ198" s="14">
        <v>0.3</v>
      </c>
      <c r="CK198" s="16">
        <v>1015</v>
      </c>
      <c r="CL198" s="17">
        <v>62.44</v>
      </c>
      <c r="CM198" s="16">
        <v>63377</v>
      </c>
      <c r="CN198" s="16">
        <v>1015</v>
      </c>
      <c r="CO198" s="17">
        <v>69.56</v>
      </c>
      <c r="CP198" s="16">
        <v>70603</v>
      </c>
      <c r="CQ198" s="17">
        <v>2.78</v>
      </c>
      <c r="CR198" s="17">
        <v>348.14</v>
      </c>
      <c r="CS198" s="16">
        <v>968</v>
      </c>
      <c r="CT198" s="17">
        <v>34.47</v>
      </c>
      <c r="CU198" s="17">
        <v>1039.54</v>
      </c>
      <c r="CV198" s="16">
        <v>35833</v>
      </c>
      <c r="CW198" s="16">
        <v>34259</v>
      </c>
      <c r="CX198" s="16">
        <v>35833</v>
      </c>
      <c r="CY198" s="16">
        <v>0</v>
      </c>
      <c r="CZ198" s="16">
        <v>35833</v>
      </c>
      <c r="DA198" s="16">
        <v>35833</v>
      </c>
      <c r="DB198" s="17">
        <v>3.74</v>
      </c>
      <c r="DC198" s="17">
        <v>1039.54</v>
      </c>
      <c r="DD198" s="16">
        <v>3888</v>
      </c>
      <c r="DE198" s="16">
        <v>3705</v>
      </c>
      <c r="DF198" s="16">
        <v>3888</v>
      </c>
      <c r="DG198" s="16">
        <v>0</v>
      </c>
      <c r="DH198" s="16">
        <v>3888</v>
      </c>
      <c r="DI198" s="16">
        <v>3888</v>
      </c>
      <c r="DJ198" s="16">
        <v>7100550</v>
      </c>
      <c r="DK198" s="16">
        <v>0</v>
      </c>
      <c r="DL198" s="16">
        <v>317120</v>
      </c>
      <c r="DM198" s="16">
        <v>836338</v>
      </c>
      <c r="DN198" s="16">
        <v>613530</v>
      </c>
      <c r="DO198" s="16">
        <v>68197</v>
      </c>
      <c r="DP198" s="16">
        <v>57930</v>
      </c>
      <c r="DQ198" s="16">
        <v>342733</v>
      </c>
      <c r="DR198" s="16">
        <v>361905</v>
      </c>
      <c r="DS198" s="16">
        <v>0</v>
      </c>
      <c r="DT198" s="16">
        <v>63377</v>
      </c>
      <c r="DU198" s="16">
        <v>70603</v>
      </c>
      <c r="DV198" s="16">
        <v>968</v>
      </c>
      <c r="DW198" s="16">
        <v>35833</v>
      </c>
      <c r="DX198" s="16">
        <v>3888</v>
      </c>
      <c r="DY198" s="16">
        <v>76047</v>
      </c>
      <c r="DZ198" s="16">
        <v>338776</v>
      </c>
      <c r="EA198" s="16">
        <v>7042</v>
      </c>
      <c r="EB198" s="16">
        <v>10142743</v>
      </c>
      <c r="EC198" s="16">
        <v>565389837</v>
      </c>
      <c r="ED198" s="18">
        <v>5.4</v>
      </c>
      <c r="EE198" s="16">
        <v>3053105</v>
      </c>
      <c r="EF198" s="16">
        <v>129952</v>
      </c>
      <c r="EG198" s="16">
        <v>117956</v>
      </c>
      <c r="EH198" s="16">
        <v>11996</v>
      </c>
      <c r="EI198" s="16">
        <v>3053105</v>
      </c>
      <c r="EJ198" s="16">
        <v>3065101</v>
      </c>
      <c r="EK198" s="16">
        <v>104262178</v>
      </c>
      <c r="EL198" s="16">
        <v>93411750</v>
      </c>
      <c r="EM198" s="16">
        <v>10850428</v>
      </c>
      <c r="EN198" s="18">
        <v>5.4</v>
      </c>
      <c r="EO198" s="16">
        <v>58592</v>
      </c>
      <c r="EP198" s="16">
        <v>0</v>
      </c>
      <c r="EQ198" s="16">
        <v>0</v>
      </c>
      <c r="ER198" s="16">
        <v>0</v>
      </c>
      <c r="ES198" s="16">
        <v>58592</v>
      </c>
      <c r="ET198" s="16">
        <v>58592</v>
      </c>
      <c r="EU198" s="16">
        <v>3065101</v>
      </c>
      <c r="EV198" s="16">
        <v>3123693</v>
      </c>
      <c r="EW198" s="16">
        <v>6749</v>
      </c>
      <c r="EX198" s="15">
        <v>971.53499999999997</v>
      </c>
      <c r="EY198" s="16">
        <v>6556890</v>
      </c>
      <c r="EZ198" s="16">
        <v>6749</v>
      </c>
      <c r="FA198" s="17">
        <v>109.54</v>
      </c>
      <c r="FB198" s="16">
        <v>739285</v>
      </c>
      <c r="FC198" s="16">
        <v>264</v>
      </c>
      <c r="FD198" s="17">
        <v>1042.32</v>
      </c>
      <c r="FE198" s="16">
        <v>275172</v>
      </c>
      <c r="FF198" s="16">
        <v>35833</v>
      </c>
      <c r="FG198" s="16">
        <v>3888</v>
      </c>
      <c r="FH198" s="16">
        <v>314893</v>
      </c>
      <c r="FI198" s="16">
        <v>6556890</v>
      </c>
      <c r="FJ198" s="16">
        <v>739285</v>
      </c>
      <c r="FK198" s="16">
        <v>6225</v>
      </c>
      <c r="FL198" s="16">
        <v>613530</v>
      </c>
      <c r="FM198" s="16">
        <v>68197</v>
      </c>
      <c r="FN198" s="16">
        <v>57930</v>
      </c>
      <c r="FO198" s="16">
        <v>342733</v>
      </c>
      <c r="FP198" s="16">
        <v>8699683</v>
      </c>
      <c r="FQ198" s="16">
        <v>3123693</v>
      </c>
      <c r="FR198" s="16">
        <v>5575990</v>
      </c>
      <c r="FS198" s="15">
        <v>1081.075</v>
      </c>
      <c r="FT198" s="16">
        <v>300</v>
      </c>
      <c r="FU198" s="16">
        <v>324323</v>
      </c>
      <c r="FV198" s="16">
        <v>5575990</v>
      </c>
      <c r="FW198" s="16">
        <v>0</v>
      </c>
      <c r="FX198" s="14">
        <v>31.5</v>
      </c>
      <c r="FY198" s="16">
        <v>7635</v>
      </c>
      <c r="FZ198" s="16">
        <v>240503</v>
      </c>
      <c r="GA198" s="14">
        <v>0</v>
      </c>
      <c r="GB198" s="16">
        <v>7413</v>
      </c>
      <c r="GC198" s="16">
        <v>0</v>
      </c>
      <c r="GD198" s="16">
        <v>240503</v>
      </c>
      <c r="GE198" s="16">
        <v>240503</v>
      </c>
      <c r="GF198" s="16">
        <v>10142743</v>
      </c>
      <c r="GG198" s="16">
        <v>8699683</v>
      </c>
      <c r="GH198" s="16">
        <v>0</v>
      </c>
      <c r="GI198" s="16">
        <v>1443060</v>
      </c>
      <c r="GJ198" s="16">
        <v>565389837</v>
      </c>
      <c r="GK198" s="16">
        <v>561492131</v>
      </c>
      <c r="GL198" s="16">
        <v>3897706</v>
      </c>
      <c r="GM198" s="16">
        <v>561492131</v>
      </c>
      <c r="GN198" s="18">
        <v>6.8999999999999999E-3</v>
      </c>
      <c r="GO198" s="16">
        <v>25352</v>
      </c>
      <c r="GP198" s="16">
        <v>175</v>
      </c>
      <c r="GQ198" s="16">
        <v>25352</v>
      </c>
      <c r="GR198" s="16">
        <v>175</v>
      </c>
      <c r="GS198" s="16">
        <v>25177</v>
      </c>
      <c r="GT198" s="16">
        <v>886</v>
      </c>
      <c r="GU198" s="16">
        <v>685</v>
      </c>
      <c r="GV198" s="16">
        <v>201</v>
      </c>
      <c r="GW198" s="15">
        <v>1081.075</v>
      </c>
      <c r="GX198" s="16">
        <v>217296</v>
      </c>
      <c r="GY198" s="15">
        <v>1081.075</v>
      </c>
      <c r="GZ198" s="16">
        <v>10</v>
      </c>
      <c r="HA198" s="16">
        <v>10811</v>
      </c>
      <c r="HB198" s="15">
        <v>1081.075</v>
      </c>
      <c r="HC198" s="16">
        <v>7635</v>
      </c>
      <c r="HD198" s="15">
        <v>0.11600000000000001</v>
      </c>
      <c r="HE198" s="16">
        <v>957832</v>
      </c>
      <c r="HF198" s="16">
        <v>217296</v>
      </c>
      <c r="HG198" s="16">
        <v>10811</v>
      </c>
      <c r="HH198" s="16">
        <v>729725</v>
      </c>
      <c r="HI198" s="16">
        <v>565389837</v>
      </c>
      <c r="HJ198" s="18">
        <v>1.2906599999999999</v>
      </c>
      <c r="HK198" s="18">
        <v>1.9617800000000001</v>
      </c>
      <c r="HL198" s="18">
        <v>0</v>
      </c>
      <c r="HM198" s="16">
        <v>565389837</v>
      </c>
      <c r="HN198" s="16">
        <v>0</v>
      </c>
      <c r="HO198" s="16">
        <v>7635</v>
      </c>
      <c r="HP198" s="17">
        <v>0</v>
      </c>
      <c r="HQ198" s="16">
        <v>0</v>
      </c>
      <c r="HR198" s="15">
        <v>1081.075</v>
      </c>
      <c r="HS198" s="16">
        <v>0</v>
      </c>
      <c r="HT198" s="16">
        <v>1443060</v>
      </c>
      <c r="HU198" s="16">
        <v>25177</v>
      </c>
      <c r="HV198" s="16">
        <v>0</v>
      </c>
      <c r="HW198" s="16">
        <v>0</v>
      </c>
      <c r="HX198" s="16">
        <v>76047</v>
      </c>
      <c r="HY198" s="16">
        <v>217296</v>
      </c>
      <c r="HZ198" s="16">
        <v>10811</v>
      </c>
      <c r="IA198" s="16">
        <v>0</v>
      </c>
      <c r="IB198" s="16">
        <v>0</v>
      </c>
      <c r="IC198" s="16">
        <v>1265823</v>
      </c>
      <c r="ID198" s="16">
        <v>5575990</v>
      </c>
      <c r="IE198" s="16">
        <v>0</v>
      </c>
      <c r="IF198" s="16">
        <v>25177</v>
      </c>
      <c r="IG198" s="16">
        <v>0</v>
      </c>
      <c r="IH198" s="16">
        <v>0</v>
      </c>
      <c r="II198" s="16">
        <v>76047</v>
      </c>
      <c r="IJ198" s="16">
        <v>217296</v>
      </c>
      <c r="IK198" s="16">
        <v>10811</v>
      </c>
      <c r="IL198" s="16">
        <v>0</v>
      </c>
      <c r="IM198" s="16">
        <v>0</v>
      </c>
      <c r="IN198" s="16">
        <v>0</v>
      </c>
      <c r="IO198" s="16">
        <v>240503</v>
      </c>
      <c r="IP198" s="16">
        <v>5993730</v>
      </c>
      <c r="IQ198" s="16">
        <v>7100550</v>
      </c>
      <c r="IR198" s="16">
        <v>0</v>
      </c>
      <c r="IS198" s="16">
        <v>7100550</v>
      </c>
      <c r="IT198" s="19">
        <v>0.1</v>
      </c>
      <c r="IU198" s="16">
        <v>710055</v>
      </c>
      <c r="IV198" s="16">
        <v>565389837</v>
      </c>
      <c r="IW198" s="14">
        <v>930</v>
      </c>
      <c r="IX198" s="16">
        <v>607946</v>
      </c>
      <c r="IY198" s="16">
        <v>416026</v>
      </c>
      <c r="IZ198" s="16">
        <v>607946</v>
      </c>
      <c r="JA198" s="17">
        <v>0.25</v>
      </c>
      <c r="JB198" s="19">
        <v>0.1711</v>
      </c>
      <c r="JC198" s="16">
        <v>710055</v>
      </c>
      <c r="JD198" s="16">
        <v>121490</v>
      </c>
      <c r="JE198" s="17">
        <v>0.06</v>
      </c>
      <c r="JF198" s="16">
        <v>8684581</v>
      </c>
      <c r="JG198" s="16">
        <v>521075</v>
      </c>
      <c r="JH198" s="16">
        <v>710055</v>
      </c>
      <c r="JI198" s="16">
        <v>121490</v>
      </c>
      <c r="JJ198" s="16">
        <v>521075</v>
      </c>
      <c r="JK198" s="16">
        <v>67490</v>
      </c>
      <c r="JL198" s="16">
        <v>121490</v>
      </c>
      <c r="JM198" s="18">
        <v>0</v>
      </c>
      <c r="JN198" s="16">
        <v>0</v>
      </c>
      <c r="JO198" s="16">
        <v>521075</v>
      </c>
      <c r="JP198" s="16">
        <v>67490</v>
      </c>
      <c r="JQ198" s="16">
        <v>588565</v>
      </c>
      <c r="JR198" s="16">
        <v>7100550</v>
      </c>
      <c r="JS198" s="19">
        <v>0</v>
      </c>
      <c r="JT198" s="16">
        <v>0</v>
      </c>
      <c r="JU198" s="17">
        <v>0</v>
      </c>
      <c r="JV198" s="16">
        <v>8684581</v>
      </c>
      <c r="JW198" s="16">
        <v>0</v>
      </c>
      <c r="JX198" s="16">
        <v>0</v>
      </c>
      <c r="JY198" s="16">
        <v>0</v>
      </c>
      <c r="JZ198" s="16">
        <v>0</v>
      </c>
      <c r="KA198" s="16">
        <v>52521</v>
      </c>
      <c r="KB198" s="16">
        <v>47673</v>
      </c>
      <c r="KC198" s="16">
        <v>4848</v>
      </c>
      <c r="KD198" s="16">
        <v>1265823</v>
      </c>
      <c r="KE198" s="16">
        <v>4848</v>
      </c>
      <c r="KF198" s="16">
        <v>1260975</v>
      </c>
      <c r="KG198" s="16">
        <v>11996</v>
      </c>
      <c r="KH198" s="16">
        <v>4848</v>
      </c>
      <c r="KI198" s="16">
        <v>16844</v>
      </c>
      <c r="KJ198" s="16">
        <v>3053105</v>
      </c>
      <c r="KK198" s="16">
        <v>1260975</v>
      </c>
      <c r="KL198" s="18">
        <v>4314080</v>
      </c>
      <c r="KM198" s="16">
        <v>67490</v>
      </c>
      <c r="KN198" s="16">
        <v>0</v>
      </c>
      <c r="KO198" s="16">
        <v>0</v>
      </c>
      <c r="KP198" s="16">
        <v>0</v>
      </c>
      <c r="KQ198" s="16">
        <v>4381570</v>
      </c>
      <c r="KR198" s="16">
        <v>225000</v>
      </c>
      <c r="KS198" s="16">
        <v>0</v>
      </c>
      <c r="KT198" s="16">
        <v>0</v>
      </c>
      <c r="KU198" s="16">
        <v>4606570</v>
      </c>
      <c r="KV198" s="16">
        <v>67490</v>
      </c>
      <c r="KW198" s="16">
        <v>4539080</v>
      </c>
      <c r="KX198" s="16">
        <v>565389837</v>
      </c>
      <c r="KY198" s="16">
        <v>8.0282300000000006</v>
      </c>
      <c r="KZ198" s="16">
        <v>67490</v>
      </c>
      <c r="LA198" s="16">
        <v>576838073</v>
      </c>
      <c r="LB198" s="16">
        <v>0.11700000000000001</v>
      </c>
      <c r="LC198" s="16">
        <v>8.0282300000000006</v>
      </c>
      <c r="LD198" s="16">
        <v>8.1452299999999997</v>
      </c>
      <c r="LE198" s="16">
        <v>361905</v>
      </c>
      <c r="LF198" s="16">
        <v>0</v>
      </c>
      <c r="LG198" s="16">
        <v>63377</v>
      </c>
      <c r="LH198" s="16">
        <v>70603</v>
      </c>
      <c r="LI198" s="16">
        <v>968</v>
      </c>
      <c r="LJ198" s="16">
        <v>35833</v>
      </c>
      <c r="LK198" s="16">
        <v>3888</v>
      </c>
      <c r="LL198" s="16">
        <v>76047</v>
      </c>
      <c r="LM198" s="16">
        <v>460527</v>
      </c>
      <c r="LN198" s="16">
        <v>5993730</v>
      </c>
      <c r="LO198" s="18">
        <v>460527</v>
      </c>
      <c r="LP198" s="16">
        <v>5533203</v>
      </c>
      <c r="LQ198" s="16">
        <v>10142743</v>
      </c>
      <c r="LR198" s="18">
        <v>0</v>
      </c>
      <c r="LS198" s="18">
        <v>0</v>
      </c>
      <c r="LT198" s="18">
        <v>588565</v>
      </c>
      <c r="LU198" s="16">
        <v>0</v>
      </c>
      <c r="LV198" s="16">
        <v>240503</v>
      </c>
      <c r="LW198" s="16">
        <v>0</v>
      </c>
      <c r="LX198" s="16">
        <v>0</v>
      </c>
      <c r="LY198" s="16">
        <v>0</v>
      </c>
      <c r="LZ198" s="16">
        <v>0</v>
      </c>
      <c r="MA198" s="16">
        <v>0</v>
      </c>
      <c r="MB198" s="16">
        <v>4381570</v>
      </c>
      <c r="MC198" s="16">
        <v>240503</v>
      </c>
      <c r="MD198" s="16">
        <v>0</v>
      </c>
      <c r="ME198" s="16">
        <v>521075</v>
      </c>
      <c r="MF198" s="16">
        <v>0</v>
      </c>
      <c r="MG198" s="16">
        <v>58592</v>
      </c>
      <c r="MH198" s="16">
        <v>16844</v>
      </c>
      <c r="MI198" s="16">
        <v>0</v>
      </c>
      <c r="MJ198" s="16">
        <v>5218584</v>
      </c>
      <c r="MK198" s="16">
        <v>576838073</v>
      </c>
      <c r="ML198" s="16">
        <v>0</v>
      </c>
      <c r="MM198" s="16">
        <v>0</v>
      </c>
      <c r="MN198" s="16">
        <v>0</v>
      </c>
      <c r="MO198" s="16">
        <v>8684581</v>
      </c>
      <c r="MP198" s="16">
        <v>0</v>
      </c>
      <c r="MQ198" s="16">
        <v>0</v>
      </c>
      <c r="MR198" s="16">
        <v>0</v>
      </c>
      <c r="MS198" s="16">
        <v>0</v>
      </c>
      <c r="MT198" s="17">
        <v>0.06</v>
      </c>
      <c r="MU198" s="17">
        <v>0</v>
      </c>
      <c r="MV198" s="17">
        <v>0</v>
      </c>
      <c r="MW198" s="17">
        <v>0</v>
      </c>
      <c r="MX198" s="17">
        <v>0</v>
      </c>
      <c r="MY198" s="17">
        <v>0.06</v>
      </c>
      <c r="MZ198" s="16">
        <v>521075</v>
      </c>
      <c r="NA198" s="16">
        <v>0</v>
      </c>
      <c r="NB198" s="18">
        <v>0</v>
      </c>
      <c r="NC198" s="16">
        <v>0</v>
      </c>
      <c r="ND198" s="17">
        <v>521075</v>
      </c>
      <c r="NE198" s="16">
        <v>450000</v>
      </c>
      <c r="NF198" s="16">
        <v>0</v>
      </c>
      <c r="NG198" s="16">
        <v>190357</v>
      </c>
      <c r="NH198" s="16">
        <v>0</v>
      </c>
      <c r="NI198" s="16">
        <v>0</v>
      </c>
      <c r="NJ198" s="17">
        <v>0</v>
      </c>
      <c r="NK198" s="17">
        <v>923872</v>
      </c>
    </row>
    <row r="199" spans="1:375" x14ac:dyDescent="0.55000000000000004">
      <c r="A199" s="13" t="s">
        <v>1189</v>
      </c>
      <c r="B199" s="13" t="s">
        <v>1286</v>
      </c>
      <c r="C199" s="13" t="s">
        <v>388</v>
      </c>
      <c r="D199" s="13" t="s">
        <v>389</v>
      </c>
      <c r="E199" s="14">
        <v>542</v>
      </c>
      <c r="F199" s="15">
        <v>-4.8000000000000001E-2</v>
      </c>
      <c r="G199" s="16">
        <v>7413</v>
      </c>
      <c r="H199" s="16">
        <v>-356</v>
      </c>
      <c r="I199" s="16">
        <v>6553</v>
      </c>
      <c r="J199" s="15">
        <v>-4.8000000000000001E-2</v>
      </c>
      <c r="K199" s="16">
        <v>-315</v>
      </c>
      <c r="L199" s="16">
        <v>7413</v>
      </c>
      <c r="M199" s="16">
        <v>222</v>
      </c>
      <c r="N199" s="16">
        <v>7635</v>
      </c>
      <c r="O199" s="17">
        <v>656.71</v>
      </c>
      <c r="P199" s="17">
        <v>66.400000000000006</v>
      </c>
      <c r="Q199" s="14">
        <v>542</v>
      </c>
      <c r="R199" s="17">
        <v>608.4</v>
      </c>
      <c r="S199" s="17">
        <v>1.42</v>
      </c>
      <c r="T199" s="17">
        <v>609.82000000000005</v>
      </c>
      <c r="U199" s="15">
        <v>10.02</v>
      </c>
      <c r="V199" s="15">
        <v>2.6709999999999998</v>
      </c>
      <c r="W199" s="15">
        <f>Data_AidAndLevy4[[#This Row],[L310]]*Data_AidAndLevy4[[#This Row],[L203]]</f>
        <v>20393.084999999999</v>
      </c>
      <c r="X199" s="17">
        <v>0.42</v>
      </c>
      <c r="Y199" s="17">
        <f>Data_AidAndLevy4[[#This Row],[L311]]*Data_AidAndLevy4[[#This Row],[L203]]</f>
        <v>3206.7</v>
      </c>
      <c r="Z199" s="15">
        <v>0</v>
      </c>
      <c r="AA199" s="15">
        <v>13.111000000000001</v>
      </c>
      <c r="AB199" s="17">
        <v>608.4</v>
      </c>
      <c r="AC199" s="15">
        <v>621.51099999999997</v>
      </c>
      <c r="AD199" s="17">
        <v>66.400000000000006</v>
      </c>
      <c r="AE199" s="15">
        <v>555.11099999999999</v>
      </c>
      <c r="AF199" s="16">
        <v>7635</v>
      </c>
      <c r="AG199" s="14">
        <v>542</v>
      </c>
      <c r="AH199" s="16">
        <v>4138170</v>
      </c>
      <c r="AI199" s="16">
        <v>3951129</v>
      </c>
      <c r="AJ199" s="17">
        <v>1.01</v>
      </c>
      <c r="AK199" s="16">
        <v>3990640</v>
      </c>
      <c r="AL199" s="16">
        <v>4138170</v>
      </c>
      <c r="AM199" s="16">
        <v>0</v>
      </c>
      <c r="AN199" s="16">
        <v>7635</v>
      </c>
      <c r="AO199" s="15">
        <v>13.111000000000001</v>
      </c>
      <c r="AP199" s="16">
        <v>100102</v>
      </c>
      <c r="AQ199" s="16">
        <v>7635</v>
      </c>
      <c r="AR199" s="17">
        <v>66.400000000000006</v>
      </c>
      <c r="AS199" s="16">
        <v>506964</v>
      </c>
      <c r="AT199" s="17">
        <v>675.78</v>
      </c>
      <c r="AU199" s="14">
        <v>542</v>
      </c>
      <c r="AV199" s="16">
        <v>366273</v>
      </c>
      <c r="AW199" s="16">
        <v>350026</v>
      </c>
      <c r="AX199" s="16">
        <v>366273</v>
      </c>
      <c r="AY199" s="16">
        <v>0</v>
      </c>
      <c r="AZ199" s="16">
        <v>366273</v>
      </c>
      <c r="BA199" s="16">
        <v>366273</v>
      </c>
      <c r="BB199" s="17">
        <v>71.739999999999995</v>
      </c>
      <c r="BC199" s="14">
        <v>542</v>
      </c>
      <c r="BD199" s="16">
        <v>38883</v>
      </c>
      <c r="BE199" s="16">
        <v>37086</v>
      </c>
      <c r="BF199" s="16">
        <v>38883</v>
      </c>
      <c r="BG199" s="16">
        <v>0</v>
      </c>
      <c r="BH199" s="16">
        <v>38883</v>
      </c>
      <c r="BI199" s="16">
        <v>38883</v>
      </c>
      <c r="BJ199" s="17">
        <v>80.84</v>
      </c>
      <c r="BK199" s="14">
        <v>542</v>
      </c>
      <c r="BL199" s="16">
        <v>43815</v>
      </c>
      <c r="BM199" s="16">
        <v>41835</v>
      </c>
      <c r="BN199" s="16">
        <v>43815</v>
      </c>
      <c r="BO199" s="16">
        <v>0</v>
      </c>
      <c r="BP199" s="16">
        <v>43815</v>
      </c>
      <c r="BQ199" s="16">
        <v>43815</v>
      </c>
      <c r="BR199" s="17">
        <v>368.53</v>
      </c>
      <c r="BS199" s="14">
        <v>542</v>
      </c>
      <c r="BT199" s="16">
        <v>199743</v>
      </c>
      <c r="BU199" s="16">
        <v>190707</v>
      </c>
      <c r="BV199" s="16">
        <v>199743</v>
      </c>
      <c r="BW199" s="16">
        <v>0</v>
      </c>
      <c r="BX199" s="16">
        <v>199743</v>
      </c>
      <c r="BY199" s="16">
        <v>199743</v>
      </c>
      <c r="BZ199" s="17">
        <v>331.3</v>
      </c>
      <c r="CA199" s="17">
        <v>608.4</v>
      </c>
      <c r="CB199" s="16">
        <v>201563</v>
      </c>
      <c r="CC199" s="16">
        <v>192739</v>
      </c>
      <c r="CD199" s="16">
        <v>0</v>
      </c>
      <c r="CE199" s="16">
        <v>192739</v>
      </c>
      <c r="CF199" s="16">
        <v>201563</v>
      </c>
      <c r="CG199" s="16">
        <v>0</v>
      </c>
      <c r="CH199" s="14">
        <v>542</v>
      </c>
      <c r="CI199" s="16">
        <v>3</v>
      </c>
      <c r="CJ199" s="14">
        <v>0</v>
      </c>
      <c r="CK199" s="16">
        <v>545</v>
      </c>
      <c r="CL199" s="17">
        <v>62.14</v>
      </c>
      <c r="CM199" s="16">
        <v>33866</v>
      </c>
      <c r="CN199" s="16">
        <v>545</v>
      </c>
      <c r="CO199" s="17">
        <v>68.3</v>
      </c>
      <c r="CP199" s="16">
        <v>37224</v>
      </c>
      <c r="CQ199" s="17">
        <v>1.42</v>
      </c>
      <c r="CR199" s="17">
        <v>331.3</v>
      </c>
      <c r="CS199" s="16">
        <v>470</v>
      </c>
      <c r="CT199" s="17">
        <v>33.299999999999997</v>
      </c>
      <c r="CU199" s="17">
        <v>608.4</v>
      </c>
      <c r="CV199" s="16">
        <v>20260</v>
      </c>
      <c r="CW199" s="16">
        <v>19359</v>
      </c>
      <c r="CX199" s="16">
        <v>20260</v>
      </c>
      <c r="CY199" s="16">
        <v>0</v>
      </c>
      <c r="CZ199" s="16">
        <v>20260</v>
      </c>
      <c r="DA199" s="16">
        <v>20260</v>
      </c>
      <c r="DB199" s="17">
        <v>3.65</v>
      </c>
      <c r="DC199" s="17">
        <v>608.4</v>
      </c>
      <c r="DD199" s="16">
        <v>2221</v>
      </c>
      <c r="DE199" s="16">
        <v>2116</v>
      </c>
      <c r="DF199" s="16">
        <v>2221</v>
      </c>
      <c r="DG199" s="16">
        <v>0</v>
      </c>
      <c r="DH199" s="16">
        <v>2221</v>
      </c>
      <c r="DI199" s="16">
        <v>2221</v>
      </c>
      <c r="DJ199" s="16">
        <v>4138170</v>
      </c>
      <c r="DK199" s="16">
        <v>0</v>
      </c>
      <c r="DL199" s="16">
        <v>100102</v>
      </c>
      <c r="DM199" s="16">
        <v>506964</v>
      </c>
      <c r="DN199" s="16">
        <v>366273</v>
      </c>
      <c r="DO199" s="16">
        <v>38883</v>
      </c>
      <c r="DP199" s="16">
        <v>43815</v>
      </c>
      <c r="DQ199" s="16">
        <v>199743</v>
      </c>
      <c r="DR199" s="16">
        <v>201563</v>
      </c>
      <c r="DS199" s="16">
        <v>0</v>
      </c>
      <c r="DT199" s="16">
        <v>33866</v>
      </c>
      <c r="DU199" s="16">
        <v>37224</v>
      </c>
      <c r="DV199" s="16">
        <v>470</v>
      </c>
      <c r="DW199" s="16">
        <v>20260</v>
      </c>
      <c r="DX199" s="16">
        <v>2221</v>
      </c>
      <c r="DY199" s="16">
        <v>32899</v>
      </c>
      <c r="DZ199" s="16">
        <v>92401</v>
      </c>
      <c r="EA199" s="16">
        <v>-356</v>
      </c>
      <c r="EB199" s="16">
        <v>5748700</v>
      </c>
      <c r="EC199" s="16">
        <v>141060382</v>
      </c>
      <c r="ED199" s="18">
        <v>5.4</v>
      </c>
      <c r="EE199" s="16">
        <v>761726</v>
      </c>
      <c r="EF199" s="16">
        <v>3757</v>
      </c>
      <c r="EG199" s="16">
        <v>3628</v>
      </c>
      <c r="EH199" s="16">
        <v>129</v>
      </c>
      <c r="EI199" s="16">
        <v>761726</v>
      </c>
      <c r="EJ199" s="16">
        <v>761855</v>
      </c>
      <c r="EK199" s="16">
        <v>14940574</v>
      </c>
      <c r="EL199" s="16">
        <v>12799290</v>
      </c>
      <c r="EM199" s="16">
        <v>2141284</v>
      </c>
      <c r="EN199" s="18">
        <v>5.4</v>
      </c>
      <c r="EO199" s="16">
        <v>11563</v>
      </c>
      <c r="EP199" s="16">
        <v>0</v>
      </c>
      <c r="EQ199" s="16">
        <v>0</v>
      </c>
      <c r="ER199" s="16">
        <v>0</v>
      </c>
      <c r="ES199" s="16">
        <v>11563</v>
      </c>
      <c r="ET199" s="16">
        <v>11563</v>
      </c>
      <c r="EU199" s="16">
        <v>761855</v>
      </c>
      <c r="EV199" s="16">
        <v>773418</v>
      </c>
      <c r="EW199" s="16">
        <v>6749</v>
      </c>
      <c r="EX199" s="15">
        <v>555.11099999999999</v>
      </c>
      <c r="EY199" s="16">
        <v>3746444</v>
      </c>
      <c r="EZ199" s="16">
        <v>6749</v>
      </c>
      <c r="FA199" s="17">
        <v>66.400000000000006</v>
      </c>
      <c r="FB199" s="16">
        <v>448134</v>
      </c>
      <c r="FC199" s="16">
        <v>264</v>
      </c>
      <c r="FD199" s="17">
        <v>609.82000000000005</v>
      </c>
      <c r="FE199" s="16">
        <v>160992</v>
      </c>
      <c r="FF199" s="16">
        <v>20260</v>
      </c>
      <c r="FG199" s="16">
        <v>2221</v>
      </c>
      <c r="FH199" s="16">
        <v>183473</v>
      </c>
      <c r="FI199" s="16">
        <v>3746444</v>
      </c>
      <c r="FJ199" s="16">
        <v>448134</v>
      </c>
      <c r="FK199" s="16">
        <v>-315</v>
      </c>
      <c r="FL199" s="16">
        <v>366273</v>
      </c>
      <c r="FM199" s="16">
        <v>38883</v>
      </c>
      <c r="FN199" s="16">
        <v>43815</v>
      </c>
      <c r="FO199" s="16">
        <v>199743</v>
      </c>
      <c r="FP199" s="16">
        <v>5026450</v>
      </c>
      <c r="FQ199" s="16">
        <v>773418</v>
      </c>
      <c r="FR199" s="16">
        <v>4253032</v>
      </c>
      <c r="FS199" s="15">
        <v>621.51099999999997</v>
      </c>
      <c r="FT199" s="16">
        <v>300</v>
      </c>
      <c r="FU199" s="16">
        <v>186453</v>
      </c>
      <c r="FV199" s="16">
        <v>4253032</v>
      </c>
      <c r="FW199" s="16">
        <v>0</v>
      </c>
      <c r="FX199" s="14">
        <v>11</v>
      </c>
      <c r="FY199" s="16">
        <v>7635</v>
      </c>
      <c r="FZ199" s="16">
        <v>83985</v>
      </c>
      <c r="GA199" s="14">
        <v>0</v>
      </c>
      <c r="GB199" s="16">
        <v>7413</v>
      </c>
      <c r="GC199" s="16">
        <v>0</v>
      </c>
      <c r="GD199" s="16">
        <v>83985</v>
      </c>
      <c r="GE199" s="16">
        <v>83985</v>
      </c>
      <c r="GF199" s="16">
        <v>5748700</v>
      </c>
      <c r="GG199" s="16">
        <v>5026450</v>
      </c>
      <c r="GH199" s="16">
        <v>0</v>
      </c>
      <c r="GI199" s="16">
        <v>722250</v>
      </c>
      <c r="GJ199" s="16">
        <v>141060382</v>
      </c>
      <c r="GK199" s="16">
        <v>140506430</v>
      </c>
      <c r="GL199" s="16">
        <v>553952</v>
      </c>
      <c r="GM199" s="16">
        <v>140506430</v>
      </c>
      <c r="GN199" s="18">
        <v>3.8999999999999998E-3</v>
      </c>
      <c r="GO199" s="16">
        <v>0</v>
      </c>
      <c r="GP199" s="16">
        <v>0</v>
      </c>
      <c r="GQ199" s="16">
        <v>0</v>
      </c>
      <c r="GR199" s="16">
        <v>0</v>
      </c>
      <c r="GS199" s="16">
        <v>0</v>
      </c>
      <c r="GT199" s="16">
        <v>886</v>
      </c>
      <c r="GU199" s="16">
        <v>685</v>
      </c>
      <c r="GV199" s="16">
        <v>201</v>
      </c>
      <c r="GW199" s="15">
        <v>621.51099999999997</v>
      </c>
      <c r="GX199" s="16">
        <v>124924</v>
      </c>
      <c r="GY199" s="15">
        <v>621.51099999999997</v>
      </c>
      <c r="GZ199" s="16">
        <v>10</v>
      </c>
      <c r="HA199" s="16">
        <v>6215</v>
      </c>
      <c r="HB199" s="15">
        <v>621.51099999999997</v>
      </c>
      <c r="HC199" s="16">
        <v>7635</v>
      </c>
      <c r="HD199" s="15">
        <v>0.11600000000000001</v>
      </c>
      <c r="HE199" s="16">
        <v>550659</v>
      </c>
      <c r="HF199" s="16">
        <v>124924</v>
      </c>
      <c r="HG199" s="16">
        <v>6215</v>
      </c>
      <c r="HH199" s="16">
        <v>419520</v>
      </c>
      <c r="HI199" s="16">
        <v>141060382</v>
      </c>
      <c r="HJ199" s="18">
        <v>2.9740500000000001</v>
      </c>
      <c r="HK199" s="18">
        <v>1.9617800000000001</v>
      </c>
      <c r="HL199" s="18">
        <v>1.01227</v>
      </c>
      <c r="HM199" s="16">
        <v>141060382</v>
      </c>
      <c r="HN199" s="16">
        <v>142791</v>
      </c>
      <c r="HO199" s="16">
        <v>7635</v>
      </c>
      <c r="HP199" s="17">
        <v>0</v>
      </c>
      <c r="HQ199" s="16">
        <v>0</v>
      </c>
      <c r="HR199" s="15">
        <v>621.51099999999997</v>
      </c>
      <c r="HS199" s="16">
        <v>0</v>
      </c>
      <c r="HT199" s="16">
        <v>722250</v>
      </c>
      <c r="HU199" s="16">
        <v>0</v>
      </c>
      <c r="HV199" s="16">
        <v>0</v>
      </c>
      <c r="HW199" s="16">
        <v>0</v>
      </c>
      <c r="HX199" s="16">
        <v>32899</v>
      </c>
      <c r="HY199" s="16">
        <v>124924</v>
      </c>
      <c r="HZ199" s="16">
        <v>6215</v>
      </c>
      <c r="IA199" s="16">
        <v>142791</v>
      </c>
      <c r="IB199" s="16">
        <v>0</v>
      </c>
      <c r="IC199" s="16">
        <v>481219</v>
      </c>
      <c r="ID199" s="16">
        <v>4253032</v>
      </c>
      <c r="IE199" s="16">
        <v>0</v>
      </c>
      <c r="IF199" s="16">
        <v>0</v>
      </c>
      <c r="IG199" s="16">
        <v>0</v>
      </c>
      <c r="IH199" s="16">
        <v>0</v>
      </c>
      <c r="II199" s="16">
        <v>32899</v>
      </c>
      <c r="IJ199" s="16">
        <v>124924</v>
      </c>
      <c r="IK199" s="16">
        <v>6215</v>
      </c>
      <c r="IL199" s="16">
        <v>142791</v>
      </c>
      <c r="IM199" s="16">
        <v>0</v>
      </c>
      <c r="IN199" s="16">
        <v>0</v>
      </c>
      <c r="IO199" s="16">
        <v>83985</v>
      </c>
      <c r="IP199" s="16">
        <v>4578048</v>
      </c>
      <c r="IQ199" s="16">
        <v>4138170</v>
      </c>
      <c r="IR199" s="16">
        <v>0</v>
      </c>
      <c r="IS199" s="16">
        <v>4138170</v>
      </c>
      <c r="IT199" s="19">
        <v>0.1</v>
      </c>
      <c r="IU199" s="16">
        <v>413817</v>
      </c>
      <c r="IV199" s="16">
        <v>141060382</v>
      </c>
      <c r="IW199" s="14">
        <v>542</v>
      </c>
      <c r="IX199" s="16">
        <v>260259</v>
      </c>
      <c r="IY199" s="16">
        <v>416026</v>
      </c>
      <c r="IZ199" s="16">
        <v>260259</v>
      </c>
      <c r="JA199" s="17">
        <v>0.25</v>
      </c>
      <c r="JB199" s="19">
        <v>0.39960000000000001</v>
      </c>
      <c r="JC199" s="16">
        <v>413817</v>
      </c>
      <c r="JD199" s="16">
        <v>165361</v>
      </c>
      <c r="JE199" s="17">
        <v>7.0000000000000007E-2</v>
      </c>
      <c r="JF199" s="16">
        <v>3035257</v>
      </c>
      <c r="JG199" s="16">
        <v>212468</v>
      </c>
      <c r="JH199" s="16">
        <v>413817</v>
      </c>
      <c r="JI199" s="16">
        <v>165361</v>
      </c>
      <c r="JJ199" s="16">
        <v>212468</v>
      </c>
      <c r="JK199" s="16">
        <v>35988</v>
      </c>
      <c r="JL199" s="16">
        <v>165361</v>
      </c>
      <c r="JM199" s="18">
        <v>0</v>
      </c>
      <c r="JN199" s="16">
        <v>0</v>
      </c>
      <c r="JO199" s="16">
        <v>212468</v>
      </c>
      <c r="JP199" s="16">
        <v>35988</v>
      </c>
      <c r="JQ199" s="16">
        <v>248456</v>
      </c>
      <c r="JR199" s="16">
        <v>4138170</v>
      </c>
      <c r="JS199" s="19">
        <v>0</v>
      </c>
      <c r="JT199" s="16">
        <v>0</v>
      </c>
      <c r="JU199" s="17">
        <v>0</v>
      </c>
      <c r="JV199" s="16">
        <v>3035257</v>
      </c>
      <c r="JW199" s="16">
        <v>0</v>
      </c>
      <c r="JX199" s="16">
        <v>0</v>
      </c>
      <c r="JY199" s="16">
        <v>0</v>
      </c>
      <c r="JZ199" s="16">
        <v>0</v>
      </c>
      <c r="KA199" s="16">
        <v>1967</v>
      </c>
      <c r="KB199" s="16">
        <v>1900</v>
      </c>
      <c r="KC199" s="16">
        <v>67</v>
      </c>
      <c r="KD199" s="16">
        <v>481219</v>
      </c>
      <c r="KE199" s="16">
        <v>67</v>
      </c>
      <c r="KF199" s="16">
        <v>481152</v>
      </c>
      <c r="KG199" s="16">
        <v>129</v>
      </c>
      <c r="KH199" s="16">
        <v>67</v>
      </c>
      <c r="KI199" s="16">
        <v>196</v>
      </c>
      <c r="KJ199" s="16">
        <v>761726</v>
      </c>
      <c r="KK199" s="16">
        <v>481152</v>
      </c>
      <c r="KL199" s="18">
        <v>1242878</v>
      </c>
      <c r="KM199" s="16">
        <v>35988</v>
      </c>
      <c r="KN199" s="16">
        <v>0</v>
      </c>
      <c r="KO199" s="16">
        <v>0</v>
      </c>
      <c r="KP199" s="16">
        <v>0</v>
      </c>
      <c r="KQ199" s="16">
        <v>1278866</v>
      </c>
      <c r="KR199" s="16">
        <v>253162</v>
      </c>
      <c r="KS199" s="16">
        <v>215500</v>
      </c>
      <c r="KT199" s="16">
        <v>0</v>
      </c>
      <c r="KU199" s="16">
        <v>1747528</v>
      </c>
      <c r="KV199" s="16">
        <v>35988</v>
      </c>
      <c r="KW199" s="16">
        <v>1711540</v>
      </c>
      <c r="KX199" s="16">
        <v>141060382</v>
      </c>
      <c r="KY199" s="16">
        <v>12.13339</v>
      </c>
      <c r="KZ199" s="16">
        <v>35988</v>
      </c>
      <c r="LA199" s="16">
        <v>141593777</v>
      </c>
      <c r="LB199" s="16">
        <v>0.25416</v>
      </c>
      <c r="LC199" s="16">
        <v>12.13339</v>
      </c>
      <c r="LD199" s="16">
        <v>12.387549999999999</v>
      </c>
      <c r="LE199" s="16">
        <v>201563</v>
      </c>
      <c r="LF199" s="16">
        <v>0</v>
      </c>
      <c r="LG199" s="16">
        <v>33866</v>
      </c>
      <c r="LH199" s="16">
        <v>37224</v>
      </c>
      <c r="LI199" s="16">
        <v>470</v>
      </c>
      <c r="LJ199" s="16">
        <v>20260</v>
      </c>
      <c r="LK199" s="16">
        <v>2221</v>
      </c>
      <c r="LL199" s="16">
        <v>32899</v>
      </c>
      <c r="LM199" s="16">
        <v>262705</v>
      </c>
      <c r="LN199" s="16">
        <v>4578048</v>
      </c>
      <c r="LO199" s="18">
        <v>262705</v>
      </c>
      <c r="LP199" s="16">
        <v>4315343</v>
      </c>
      <c r="LQ199" s="16">
        <v>5748700</v>
      </c>
      <c r="LR199" s="18">
        <v>0</v>
      </c>
      <c r="LS199" s="18">
        <v>0</v>
      </c>
      <c r="LT199" s="18">
        <v>248456</v>
      </c>
      <c r="LU199" s="16">
        <v>0</v>
      </c>
      <c r="LV199" s="16">
        <v>83985</v>
      </c>
      <c r="LW199" s="16">
        <v>0</v>
      </c>
      <c r="LX199" s="16">
        <v>0</v>
      </c>
      <c r="LY199" s="16">
        <v>0</v>
      </c>
      <c r="LZ199" s="16">
        <v>0</v>
      </c>
      <c r="MA199" s="16">
        <v>0</v>
      </c>
      <c r="MB199" s="16">
        <v>1278866</v>
      </c>
      <c r="MC199" s="16">
        <v>83985</v>
      </c>
      <c r="MD199" s="16">
        <v>0</v>
      </c>
      <c r="ME199" s="16">
        <v>212468</v>
      </c>
      <c r="MF199" s="16">
        <v>0</v>
      </c>
      <c r="MG199" s="16">
        <v>11563</v>
      </c>
      <c r="MH199" s="16">
        <v>196</v>
      </c>
      <c r="MI199" s="16">
        <v>0</v>
      </c>
      <c r="MJ199" s="16">
        <v>1587078</v>
      </c>
      <c r="MK199" s="16">
        <v>141593777</v>
      </c>
      <c r="ML199" s="16">
        <v>0.67</v>
      </c>
      <c r="MM199" s="16">
        <v>94868</v>
      </c>
      <c r="MN199" s="16">
        <v>0.02</v>
      </c>
      <c r="MO199" s="16">
        <v>3035257</v>
      </c>
      <c r="MP199" s="16">
        <v>60705</v>
      </c>
      <c r="MQ199" s="16">
        <v>94868</v>
      </c>
      <c r="MR199" s="16">
        <v>60705</v>
      </c>
      <c r="MS199" s="16">
        <v>34163</v>
      </c>
      <c r="MT199" s="17">
        <v>7.0000000000000007E-2</v>
      </c>
      <c r="MU199" s="17">
        <v>0</v>
      </c>
      <c r="MV199" s="17">
        <v>0</v>
      </c>
      <c r="MW199" s="17">
        <v>0</v>
      </c>
      <c r="MX199" s="17">
        <v>0.02</v>
      </c>
      <c r="MY199" s="17">
        <v>0.09</v>
      </c>
      <c r="MZ199" s="16">
        <v>212468</v>
      </c>
      <c r="NA199" s="16">
        <v>0</v>
      </c>
      <c r="NB199" s="18">
        <v>0</v>
      </c>
      <c r="NC199" s="16">
        <v>0</v>
      </c>
      <c r="ND199" s="17">
        <v>212468</v>
      </c>
      <c r="NE199" s="16">
        <v>0</v>
      </c>
      <c r="NF199" s="16">
        <v>0</v>
      </c>
      <c r="NG199" s="16">
        <v>46726</v>
      </c>
      <c r="NH199" s="16">
        <v>0</v>
      </c>
      <c r="NI199" s="16">
        <v>0</v>
      </c>
      <c r="NJ199" s="17">
        <v>19043</v>
      </c>
      <c r="NK199" s="17">
        <v>366613</v>
      </c>
    </row>
    <row r="200" spans="1:375" x14ac:dyDescent="0.55000000000000004">
      <c r="A200" s="13" t="s">
        <v>1188</v>
      </c>
      <c r="B200" s="13" t="s">
        <v>1181</v>
      </c>
      <c r="C200" s="13" t="s">
        <v>384</v>
      </c>
      <c r="D200" s="13" t="s">
        <v>385</v>
      </c>
      <c r="E200" s="14">
        <v>495.9</v>
      </c>
      <c r="F200" s="15">
        <v>1</v>
      </c>
      <c r="G200" s="16">
        <v>7467</v>
      </c>
      <c r="H200" s="16">
        <v>7467</v>
      </c>
      <c r="I200" s="16">
        <v>6553</v>
      </c>
      <c r="J200" s="15">
        <v>1</v>
      </c>
      <c r="K200" s="16">
        <v>6553</v>
      </c>
      <c r="L200" s="16">
        <v>7467</v>
      </c>
      <c r="M200" s="16">
        <v>222</v>
      </c>
      <c r="N200" s="16">
        <v>7689</v>
      </c>
      <c r="O200" s="17">
        <v>645.80999999999995</v>
      </c>
      <c r="P200" s="17">
        <v>51.2</v>
      </c>
      <c r="Q200" s="14">
        <v>495.9</v>
      </c>
      <c r="R200" s="17">
        <v>547.1</v>
      </c>
      <c r="S200" s="17">
        <v>0</v>
      </c>
      <c r="T200" s="17">
        <v>547.1</v>
      </c>
      <c r="U200" s="15">
        <v>31.81</v>
      </c>
      <c r="V200" s="15">
        <v>2.552</v>
      </c>
      <c r="W200" s="15">
        <f>Data_AidAndLevy4[[#This Row],[L310]]*Data_AidAndLevy4[[#This Row],[L203]]</f>
        <v>19622.328000000001</v>
      </c>
      <c r="X200" s="17">
        <v>11.84</v>
      </c>
      <c r="Y200" s="17">
        <f>Data_AidAndLevy4[[#This Row],[L311]]*Data_AidAndLevy4[[#This Row],[L203]]</f>
        <v>91037.759999999995</v>
      </c>
      <c r="Z200" s="15">
        <v>0</v>
      </c>
      <c r="AA200" s="15">
        <v>46.201999999999998</v>
      </c>
      <c r="AB200" s="17">
        <v>547.1</v>
      </c>
      <c r="AC200" s="15">
        <v>593.30200000000002</v>
      </c>
      <c r="AD200" s="17">
        <v>51.2</v>
      </c>
      <c r="AE200" s="15">
        <v>542.10199999999998</v>
      </c>
      <c r="AF200" s="16">
        <v>7689</v>
      </c>
      <c r="AG200" s="14">
        <v>495.9</v>
      </c>
      <c r="AH200" s="16">
        <v>3812975</v>
      </c>
      <c r="AI200" s="16">
        <v>3555785</v>
      </c>
      <c r="AJ200" s="17">
        <v>1.01</v>
      </c>
      <c r="AK200" s="16">
        <v>3591343</v>
      </c>
      <c r="AL200" s="16">
        <v>3812975</v>
      </c>
      <c r="AM200" s="16">
        <v>0</v>
      </c>
      <c r="AN200" s="16">
        <v>7689</v>
      </c>
      <c r="AO200" s="15">
        <v>46.201999999999998</v>
      </c>
      <c r="AP200" s="16">
        <v>355247</v>
      </c>
      <c r="AQ200" s="16">
        <v>7689</v>
      </c>
      <c r="AR200" s="17">
        <v>51.2</v>
      </c>
      <c r="AS200" s="16">
        <v>393677</v>
      </c>
      <c r="AT200" s="17">
        <v>664.88</v>
      </c>
      <c r="AU200" s="14">
        <v>495.9</v>
      </c>
      <c r="AV200" s="16">
        <v>329714</v>
      </c>
      <c r="AW200" s="16">
        <v>307535</v>
      </c>
      <c r="AX200" s="16">
        <v>329714</v>
      </c>
      <c r="AY200" s="16">
        <v>0</v>
      </c>
      <c r="AZ200" s="16">
        <v>329714</v>
      </c>
      <c r="BA200" s="16">
        <v>329714</v>
      </c>
      <c r="BB200" s="17">
        <v>71.52</v>
      </c>
      <c r="BC200" s="14">
        <v>495.9</v>
      </c>
      <c r="BD200" s="16">
        <v>35467</v>
      </c>
      <c r="BE200" s="16">
        <v>33029</v>
      </c>
      <c r="BF200" s="16">
        <v>35467</v>
      </c>
      <c r="BG200" s="16">
        <v>0</v>
      </c>
      <c r="BH200" s="16">
        <v>35467</v>
      </c>
      <c r="BI200" s="16">
        <v>35467</v>
      </c>
      <c r="BJ200" s="17">
        <v>85.09</v>
      </c>
      <c r="BK200" s="14">
        <v>495.9</v>
      </c>
      <c r="BL200" s="16">
        <v>42196</v>
      </c>
      <c r="BM200" s="16">
        <v>39401</v>
      </c>
      <c r="BN200" s="16">
        <v>42196</v>
      </c>
      <c r="BO200" s="16">
        <v>0</v>
      </c>
      <c r="BP200" s="16">
        <v>42196</v>
      </c>
      <c r="BQ200" s="16">
        <v>42196</v>
      </c>
      <c r="BR200" s="17">
        <v>368.53</v>
      </c>
      <c r="BS200" s="14">
        <v>495.9</v>
      </c>
      <c r="BT200" s="16">
        <v>182754</v>
      </c>
      <c r="BU200" s="16">
        <v>170384</v>
      </c>
      <c r="BV200" s="16">
        <v>182754</v>
      </c>
      <c r="BW200" s="16">
        <v>0</v>
      </c>
      <c r="BX200" s="16">
        <v>182754</v>
      </c>
      <c r="BY200" s="16">
        <v>182754</v>
      </c>
      <c r="BZ200" s="17">
        <v>343.89</v>
      </c>
      <c r="CA200" s="17">
        <v>547.1</v>
      </c>
      <c r="CB200" s="16">
        <v>188142</v>
      </c>
      <c r="CC200" s="16">
        <v>172388</v>
      </c>
      <c r="CD200" s="16">
        <v>0</v>
      </c>
      <c r="CE200" s="16">
        <v>172388</v>
      </c>
      <c r="CF200" s="16">
        <v>188142</v>
      </c>
      <c r="CG200" s="16">
        <v>0</v>
      </c>
      <c r="CH200" s="14">
        <v>495.9</v>
      </c>
      <c r="CI200" s="16">
        <v>7</v>
      </c>
      <c r="CJ200" s="14">
        <v>0</v>
      </c>
      <c r="CK200" s="16">
        <v>503</v>
      </c>
      <c r="CL200" s="17">
        <v>62.52</v>
      </c>
      <c r="CM200" s="16">
        <v>31448</v>
      </c>
      <c r="CN200" s="16">
        <v>503</v>
      </c>
      <c r="CO200" s="17">
        <v>70.03</v>
      </c>
      <c r="CP200" s="16">
        <v>35225</v>
      </c>
      <c r="CQ200" s="17">
        <v>0</v>
      </c>
      <c r="CR200" s="17">
        <v>343.89</v>
      </c>
      <c r="CS200" s="16">
        <v>0</v>
      </c>
      <c r="CT200" s="17">
        <v>36.43</v>
      </c>
      <c r="CU200" s="17">
        <v>547.1</v>
      </c>
      <c r="CV200" s="16">
        <v>19931</v>
      </c>
      <c r="CW200" s="16">
        <v>18277</v>
      </c>
      <c r="CX200" s="16">
        <v>19931</v>
      </c>
      <c r="CY200" s="16">
        <v>0</v>
      </c>
      <c r="CZ200" s="16">
        <v>19931</v>
      </c>
      <c r="DA200" s="16">
        <v>19931</v>
      </c>
      <c r="DB200" s="17">
        <v>4.33</v>
      </c>
      <c r="DC200" s="17">
        <v>547.1</v>
      </c>
      <c r="DD200" s="16">
        <v>2369</v>
      </c>
      <c r="DE200" s="16">
        <v>2172</v>
      </c>
      <c r="DF200" s="16">
        <v>2369</v>
      </c>
      <c r="DG200" s="16">
        <v>0</v>
      </c>
      <c r="DH200" s="16">
        <v>2369</v>
      </c>
      <c r="DI200" s="16">
        <v>2369</v>
      </c>
      <c r="DJ200" s="16">
        <v>3812975</v>
      </c>
      <c r="DK200" s="16">
        <v>0</v>
      </c>
      <c r="DL200" s="16">
        <v>355247</v>
      </c>
      <c r="DM200" s="16">
        <v>393677</v>
      </c>
      <c r="DN200" s="16">
        <v>329714</v>
      </c>
      <c r="DO200" s="16">
        <v>35467</v>
      </c>
      <c r="DP200" s="16">
        <v>42196</v>
      </c>
      <c r="DQ200" s="16">
        <v>182754</v>
      </c>
      <c r="DR200" s="16">
        <v>188142</v>
      </c>
      <c r="DS200" s="16">
        <v>0</v>
      </c>
      <c r="DT200" s="16">
        <v>31448</v>
      </c>
      <c r="DU200" s="16">
        <v>35225</v>
      </c>
      <c r="DV200" s="16">
        <v>0</v>
      </c>
      <c r="DW200" s="16">
        <v>19931</v>
      </c>
      <c r="DX200" s="16">
        <v>2369</v>
      </c>
      <c r="DY200" s="16">
        <v>29831</v>
      </c>
      <c r="DZ200" s="16">
        <v>80860</v>
      </c>
      <c r="EA200" s="16">
        <v>7467</v>
      </c>
      <c r="EB200" s="16">
        <v>5487641</v>
      </c>
      <c r="EC200" s="16">
        <v>330972851</v>
      </c>
      <c r="ED200" s="18">
        <v>5.4</v>
      </c>
      <c r="EE200" s="16">
        <v>1787253</v>
      </c>
      <c r="EF200" s="16">
        <v>25096</v>
      </c>
      <c r="EG200" s="16">
        <v>25408</v>
      </c>
      <c r="EH200" s="16">
        <v>-312</v>
      </c>
      <c r="EI200" s="16">
        <v>1787253</v>
      </c>
      <c r="EJ200" s="16">
        <v>1786941</v>
      </c>
      <c r="EK200" s="16">
        <v>72002447</v>
      </c>
      <c r="EL200" s="16">
        <v>69182594</v>
      </c>
      <c r="EM200" s="16">
        <v>2819853</v>
      </c>
      <c r="EN200" s="18">
        <v>5.4</v>
      </c>
      <c r="EO200" s="16">
        <v>15227</v>
      </c>
      <c r="EP200" s="16">
        <v>0</v>
      </c>
      <c r="EQ200" s="16">
        <v>0</v>
      </c>
      <c r="ER200" s="16">
        <v>0</v>
      </c>
      <c r="ES200" s="16">
        <v>15227</v>
      </c>
      <c r="ET200" s="16">
        <v>15227</v>
      </c>
      <c r="EU200" s="16">
        <v>1786941</v>
      </c>
      <c r="EV200" s="16">
        <v>1802168</v>
      </c>
      <c r="EW200" s="16">
        <v>6749</v>
      </c>
      <c r="EX200" s="15">
        <v>542.10199999999998</v>
      </c>
      <c r="EY200" s="16">
        <v>3658646</v>
      </c>
      <c r="EZ200" s="16">
        <v>6749</v>
      </c>
      <c r="FA200" s="17">
        <v>51.2</v>
      </c>
      <c r="FB200" s="16">
        <v>345549</v>
      </c>
      <c r="FC200" s="16">
        <v>264</v>
      </c>
      <c r="FD200" s="17">
        <v>547.1</v>
      </c>
      <c r="FE200" s="16">
        <v>144434</v>
      </c>
      <c r="FF200" s="16">
        <v>19931</v>
      </c>
      <c r="FG200" s="16">
        <v>2369</v>
      </c>
      <c r="FH200" s="16">
        <v>166734</v>
      </c>
      <c r="FI200" s="16">
        <v>3658646</v>
      </c>
      <c r="FJ200" s="16">
        <v>345549</v>
      </c>
      <c r="FK200" s="16">
        <v>6553</v>
      </c>
      <c r="FL200" s="16">
        <v>329714</v>
      </c>
      <c r="FM200" s="16">
        <v>35467</v>
      </c>
      <c r="FN200" s="16">
        <v>42196</v>
      </c>
      <c r="FO200" s="16">
        <v>182754</v>
      </c>
      <c r="FP200" s="16">
        <v>4767613</v>
      </c>
      <c r="FQ200" s="16">
        <v>1802168</v>
      </c>
      <c r="FR200" s="16">
        <v>2965445</v>
      </c>
      <c r="FS200" s="15">
        <v>593.30200000000002</v>
      </c>
      <c r="FT200" s="16">
        <v>300</v>
      </c>
      <c r="FU200" s="16">
        <v>177991</v>
      </c>
      <c r="FV200" s="16">
        <v>2965445</v>
      </c>
      <c r="FW200" s="16">
        <v>0</v>
      </c>
      <c r="FX200" s="14">
        <v>15</v>
      </c>
      <c r="FY200" s="16">
        <v>7635</v>
      </c>
      <c r="FZ200" s="16">
        <v>114525</v>
      </c>
      <c r="GA200" s="14">
        <v>0</v>
      </c>
      <c r="GB200" s="16">
        <v>7413</v>
      </c>
      <c r="GC200" s="16">
        <v>0</v>
      </c>
      <c r="GD200" s="16">
        <v>114525</v>
      </c>
      <c r="GE200" s="16">
        <v>114525</v>
      </c>
      <c r="GF200" s="16">
        <v>5487641</v>
      </c>
      <c r="GG200" s="16">
        <v>4767613</v>
      </c>
      <c r="GH200" s="16">
        <v>0</v>
      </c>
      <c r="GI200" s="16">
        <v>720028</v>
      </c>
      <c r="GJ200" s="16">
        <v>330972851</v>
      </c>
      <c r="GK200" s="16">
        <v>323765452</v>
      </c>
      <c r="GL200" s="16">
        <v>7207399</v>
      </c>
      <c r="GM200" s="16">
        <v>323765452</v>
      </c>
      <c r="GN200" s="18">
        <v>2.23E-2</v>
      </c>
      <c r="GO200" s="16">
        <v>22065</v>
      </c>
      <c r="GP200" s="16">
        <v>492</v>
      </c>
      <c r="GQ200" s="16">
        <v>22065</v>
      </c>
      <c r="GR200" s="16">
        <v>492</v>
      </c>
      <c r="GS200" s="16">
        <v>21573</v>
      </c>
      <c r="GT200" s="16">
        <v>886</v>
      </c>
      <c r="GU200" s="16">
        <v>685</v>
      </c>
      <c r="GV200" s="16">
        <v>201</v>
      </c>
      <c r="GW200" s="15">
        <v>593.30200000000002</v>
      </c>
      <c r="GX200" s="16">
        <v>119254</v>
      </c>
      <c r="GY200" s="15">
        <v>593.30200000000002</v>
      </c>
      <c r="GZ200" s="16">
        <v>10</v>
      </c>
      <c r="HA200" s="16">
        <v>5933</v>
      </c>
      <c r="HB200" s="15">
        <v>593.30200000000002</v>
      </c>
      <c r="HC200" s="16">
        <v>7635</v>
      </c>
      <c r="HD200" s="15">
        <v>0.11600000000000001</v>
      </c>
      <c r="HE200" s="16">
        <v>525666</v>
      </c>
      <c r="HF200" s="16">
        <v>119254</v>
      </c>
      <c r="HG200" s="16">
        <v>5933</v>
      </c>
      <c r="HH200" s="16">
        <v>400479</v>
      </c>
      <c r="HI200" s="16">
        <v>330972851</v>
      </c>
      <c r="HJ200" s="18">
        <v>1.21001</v>
      </c>
      <c r="HK200" s="18">
        <v>1.9617800000000001</v>
      </c>
      <c r="HL200" s="18">
        <v>0</v>
      </c>
      <c r="HM200" s="16">
        <v>330972851</v>
      </c>
      <c r="HN200" s="16">
        <v>0</v>
      </c>
      <c r="HO200" s="16">
        <v>7635</v>
      </c>
      <c r="HP200" s="17">
        <v>0</v>
      </c>
      <c r="HQ200" s="16">
        <v>0</v>
      </c>
      <c r="HR200" s="15">
        <v>593.30200000000002</v>
      </c>
      <c r="HS200" s="16">
        <v>0</v>
      </c>
      <c r="HT200" s="16">
        <v>720028</v>
      </c>
      <c r="HU200" s="16">
        <v>21573</v>
      </c>
      <c r="HV200" s="16">
        <v>0</v>
      </c>
      <c r="HW200" s="16">
        <v>0</v>
      </c>
      <c r="HX200" s="16">
        <v>29831</v>
      </c>
      <c r="HY200" s="16">
        <v>119254</v>
      </c>
      <c r="HZ200" s="16">
        <v>5933</v>
      </c>
      <c r="IA200" s="16">
        <v>0</v>
      </c>
      <c r="IB200" s="16">
        <v>0</v>
      </c>
      <c r="IC200" s="16">
        <v>603099</v>
      </c>
      <c r="ID200" s="16">
        <v>2965445</v>
      </c>
      <c r="IE200" s="16">
        <v>0</v>
      </c>
      <c r="IF200" s="16">
        <v>21573</v>
      </c>
      <c r="IG200" s="16">
        <v>0</v>
      </c>
      <c r="IH200" s="16">
        <v>0</v>
      </c>
      <c r="II200" s="16">
        <v>29831</v>
      </c>
      <c r="IJ200" s="16">
        <v>119254</v>
      </c>
      <c r="IK200" s="16">
        <v>5933</v>
      </c>
      <c r="IL200" s="16">
        <v>0</v>
      </c>
      <c r="IM200" s="16">
        <v>0</v>
      </c>
      <c r="IN200" s="16">
        <v>0</v>
      </c>
      <c r="IO200" s="16">
        <v>114525</v>
      </c>
      <c r="IP200" s="16">
        <v>3196899</v>
      </c>
      <c r="IQ200" s="16">
        <v>3812975</v>
      </c>
      <c r="IR200" s="16">
        <v>0</v>
      </c>
      <c r="IS200" s="16">
        <v>3812975</v>
      </c>
      <c r="IT200" s="19">
        <v>0.1</v>
      </c>
      <c r="IU200" s="16">
        <v>381298</v>
      </c>
      <c r="IV200" s="16">
        <v>330972851</v>
      </c>
      <c r="IW200" s="14">
        <v>495.9</v>
      </c>
      <c r="IX200" s="16">
        <v>667419</v>
      </c>
      <c r="IY200" s="16">
        <v>416026</v>
      </c>
      <c r="IZ200" s="16">
        <v>667419</v>
      </c>
      <c r="JA200" s="17">
        <v>0.25</v>
      </c>
      <c r="JB200" s="19">
        <v>0.15579999999999999</v>
      </c>
      <c r="JC200" s="16">
        <v>381298</v>
      </c>
      <c r="JD200" s="16">
        <v>59406</v>
      </c>
      <c r="JE200" s="17">
        <v>0.11</v>
      </c>
      <c r="JF200" s="16">
        <v>2690043</v>
      </c>
      <c r="JG200" s="16">
        <v>295905</v>
      </c>
      <c r="JH200" s="16">
        <v>381298</v>
      </c>
      <c r="JI200" s="16">
        <v>59406</v>
      </c>
      <c r="JJ200" s="16">
        <v>295905</v>
      </c>
      <c r="JK200" s="16">
        <v>25987</v>
      </c>
      <c r="JL200" s="16">
        <v>59406</v>
      </c>
      <c r="JM200" s="18">
        <v>0</v>
      </c>
      <c r="JN200" s="16">
        <v>0</v>
      </c>
      <c r="JO200" s="16">
        <v>295905</v>
      </c>
      <c r="JP200" s="16">
        <v>25987</v>
      </c>
      <c r="JQ200" s="16">
        <v>321892</v>
      </c>
      <c r="JR200" s="16">
        <v>3812975</v>
      </c>
      <c r="JS200" s="19">
        <v>0</v>
      </c>
      <c r="JT200" s="16">
        <v>0</v>
      </c>
      <c r="JU200" s="17">
        <v>0</v>
      </c>
      <c r="JV200" s="16">
        <v>2690043</v>
      </c>
      <c r="JW200" s="16">
        <v>0</v>
      </c>
      <c r="JX200" s="16">
        <v>0</v>
      </c>
      <c r="JY200" s="16">
        <v>0</v>
      </c>
      <c r="JZ200" s="16">
        <v>0</v>
      </c>
      <c r="KA200" s="16">
        <v>7913</v>
      </c>
      <c r="KB200" s="16">
        <v>8011</v>
      </c>
      <c r="KC200" s="16">
        <v>-98</v>
      </c>
      <c r="KD200" s="16">
        <v>603099</v>
      </c>
      <c r="KE200" s="16">
        <v>-98</v>
      </c>
      <c r="KF200" s="16">
        <v>603197</v>
      </c>
      <c r="KG200" s="16">
        <v>-312</v>
      </c>
      <c r="KH200" s="16">
        <v>-98</v>
      </c>
      <c r="KI200" s="16">
        <v>-410</v>
      </c>
      <c r="KJ200" s="16">
        <v>1787253</v>
      </c>
      <c r="KK200" s="16">
        <v>603197</v>
      </c>
      <c r="KL200" s="18">
        <v>2390450</v>
      </c>
      <c r="KM200" s="16">
        <v>25987</v>
      </c>
      <c r="KN200" s="16">
        <v>0</v>
      </c>
      <c r="KO200" s="16">
        <v>0</v>
      </c>
      <c r="KP200" s="16">
        <v>0</v>
      </c>
      <c r="KQ200" s="16">
        <v>2416437</v>
      </c>
      <c r="KR200" s="16">
        <v>641449</v>
      </c>
      <c r="KS200" s="16">
        <v>0</v>
      </c>
      <c r="KT200" s="16">
        <v>0</v>
      </c>
      <c r="KU200" s="16">
        <v>3057886</v>
      </c>
      <c r="KV200" s="16">
        <v>25987</v>
      </c>
      <c r="KW200" s="16">
        <v>3031899</v>
      </c>
      <c r="KX200" s="16">
        <v>330972851</v>
      </c>
      <c r="KY200" s="16">
        <v>9.1605699999999999</v>
      </c>
      <c r="KZ200" s="16">
        <v>25987</v>
      </c>
      <c r="LA200" s="16">
        <v>331709843</v>
      </c>
      <c r="LB200" s="16">
        <v>7.8340000000000007E-2</v>
      </c>
      <c r="LC200" s="16">
        <v>9.1605699999999999</v>
      </c>
      <c r="LD200" s="16">
        <v>9.2389100000000006</v>
      </c>
      <c r="LE200" s="16">
        <v>188142</v>
      </c>
      <c r="LF200" s="16">
        <v>0</v>
      </c>
      <c r="LG200" s="16">
        <v>31448</v>
      </c>
      <c r="LH200" s="16">
        <v>35225</v>
      </c>
      <c r="LI200" s="16">
        <v>0</v>
      </c>
      <c r="LJ200" s="16">
        <v>19931</v>
      </c>
      <c r="LK200" s="16">
        <v>2369</v>
      </c>
      <c r="LL200" s="16">
        <v>29831</v>
      </c>
      <c r="LM200" s="16">
        <v>247284</v>
      </c>
      <c r="LN200" s="16">
        <v>3196899</v>
      </c>
      <c r="LO200" s="18">
        <v>247284</v>
      </c>
      <c r="LP200" s="16">
        <v>2949615</v>
      </c>
      <c r="LQ200" s="16">
        <v>5487641</v>
      </c>
      <c r="LR200" s="18">
        <v>0</v>
      </c>
      <c r="LS200" s="18">
        <v>0</v>
      </c>
      <c r="LT200" s="18">
        <v>321892</v>
      </c>
      <c r="LU200" s="16">
        <v>0</v>
      </c>
      <c r="LV200" s="16">
        <v>114525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2416437</v>
      </c>
      <c r="MC200" s="16">
        <v>114525</v>
      </c>
      <c r="MD200" s="16">
        <v>0</v>
      </c>
      <c r="ME200" s="16">
        <v>295905</v>
      </c>
      <c r="MF200" s="16">
        <v>0</v>
      </c>
      <c r="MG200" s="16">
        <v>15227</v>
      </c>
      <c r="MH200" s="16">
        <v>-410</v>
      </c>
      <c r="MI200" s="16">
        <v>0</v>
      </c>
      <c r="MJ200" s="16">
        <v>2841684</v>
      </c>
      <c r="MK200" s="16">
        <v>331709843</v>
      </c>
      <c r="ML200" s="16">
        <v>1.34</v>
      </c>
      <c r="MM200" s="16">
        <v>444491</v>
      </c>
      <c r="MN200" s="16">
        <v>0</v>
      </c>
      <c r="MO200" s="16">
        <v>2690043</v>
      </c>
      <c r="MP200" s="16">
        <v>0</v>
      </c>
      <c r="MQ200" s="16">
        <v>444491</v>
      </c>
      <c r="MR200" s="16">
        <v>0</v>
      </c>
      <c r="MS200" s="16">
        <v>444491</v>
      </c>
      <c r="MT200" s="17">
        <v>0.11</v>
      </c>
      <c r="MU200" s="17">
        <v>0</v>
      </c>
      <c r="MV200" s="17">
        <v>0</v>
      </c>
      <c r="MW200" s="17">
        <v>0</v>
      </c>
      <c r="MX200" s="17">
        <v>0</v>
      </c>
      <c r="MY200" s="17">
        <v>0.11</v>
      </c>
      <c r="MZ200" s="16">
        <v>295905</v>
      </c>
      <c r="NA200" s="16">
        <v>0</v>
      </c>
      <c r="NB200" s="18">
        <v>0</v>
      </c>
      <c r="NC200" s="16">
        <v>0</v>
      </c>
      <c r="ND200" s="17">
        <v>295905</v>
      </c>
      <c r="NE200" s="16">
        <v>322000</v>
      </c>
      <c r="NF200" s="16">
        <v>0</v>
      </c>
      <c r="NG200" s="16">
        <v>109464</v>
      </c>
      <c r="NH200" s="16">
        <v>0</v>
      </c>
      <c r="NI200" s="16">
        <v>0</v>
      </c>
      <c r="NJ200" s="17">
        <v>0</v>
      </c>
      <c r="NK200" s="17">
        <v>502723</v>
      </c>
    </row>
    <row r="201" spans="1:375" x14ac:dyDescent="0.55000000000000004">
      <c r="A201" s="13" t="s">
        <v>1181</v>
      </c>
      <c r="B201" s="13" t="s">
        <v>1203</v>
      </c>
      <c r="C201" s="13" t="s">
        <v>390</v>
      </c>
      <c r="D201" s="13" t="s">
        <v>391</v>
      </c>
      <c r="E201" s="14">
        <v>2957.6</v>
      </c>
      <c r="F201" s="15">
        <v>-0.85</v>
      </c>
      <c r="G201" s="16">
        <v>7413</v>
      </c>
      <c r="H201" s="16">
        <v>-6301</v>
      </c>
      <c r="I201" s="16">
        <v>6553</v>
      </c>
      <c r="J201" s="15">
        <v>-0.85</v>
      </c>
      <c r="K201" s="16">
        <v>-5570</v>
      </c>
      <c r="L201" s="16">
        <v>7413</v>
      </c>
      <c r="M201" s="16">
        <v>222</v>
      </c>
      <c r="N201" s="16">
        <v>7635</v>
      </c>
      <c r="O201" s="17">
        <v>624.80999999999995</v>
      </c>
      <c r="P201" s="17">
        <v>538.4</v>
      </c>
      <c r="Q201" s="14">
        <v>2957.6</v>
      </c>
      <c r="R201" s="17">
        <v>3496</v>
      </c>
      <c r="S201" s="17">
        <v>0</v>
      </c>
      <c r="T201" s="17">
        <v>3496</v>
      </c>
      <c r="U201" s="15">
        <v>20.97</v>
      </c>
      <c r="V201" s="15">
        <v>17.411000000000001</v>
      </c>
      <c r="W201" s="15">
        <f>Data_AidAndLevy4[[#This Row],[L310]]*Data_AidAndLevy4[[#This Row],[L203]]</f>
        <v>132932.98500000002</v>
      </c>
      <c r="X201" s="17">
        <v>12.51</v>
      </c>
      <c r="Y201" s="17">
        <f>Data_AidAndLevy4[[#This Row],[L311]]*Data_AidAndLevy4[[#This Row],[L203]]</f>
        <v>95513.849999999991</v>
      </c>
      <c r="Z201" s="15">
        <v>0</v>
      </c>
      <c r="AA201" s="15">
        <v>50.890999999999998</v>
      </c>
      <c r="AB201" s="17">
        <v>3496</v>
      </c>
      <c r="AC201" s="15">
        <v>3546.8910000000001</v>
      </c>
      <c r="AD201" s="17">
        <v>538.4</v>
      </c>
      <c r="AE201" s="15">
        <v>3008.491</v>
      </c>
      <c r="AF201" s="16">
        <v>7635</v>
      </c>
      <c r="AG201" s="14">
        <v>2957.6</v>
      </c>
      <c r="AH201" s="16">
        <v>22581276</v>
      </c>
      <c r="AI201" s="16">
        <v>21793479</v>
      </c>
      <c r="AJ201" s="17">
        <v>1.01</v>
      </c>
      <c r="AK201" s="16">
        <v>22011414</v>
      </c>
      <c r="AL201" s="16">
        <v>22581276</v>
      </c>
      <c r="AM201" s="16">
        <v>0</v>
      </c>
      <c r="AN201" s="16">
        <v>7635</v>
      </c>
      <c r="AO201" s="15">
        <v>50.890999999999998</v>
      </c>
      <c r="AP201" s="16">
        <v>388553</v>
      </c>
      <c r="AQ201" s="16">
        <v>7635</v>
      </c>
      <c r="AR201" s="17">
        <v>538.4</v>
      </c>
      <c r="AS201" s="16">
        <v>4110684</v>
      </c>
      <c r="AT201" s="17">
        <v>643.88</v>
      </c>
      <c r="AU201" s="14">
        <v>2957.6</v>
      </c>
      <c r="AV201" s="16">
        <v>1904339</v>
      </c>
      <c r="AW201" s="16">
        <v>1836879</v>
      </c>
      <c r="AX201" s="16">
        <v>1904339</v>
      </c>
      <c r="AY201" s="16">
        <v>0</v>
      </c>
      <c r="AZ201" s="16">
        <v>1904339</v>
      </c>
      <c r="BA201" s="16">
        <v>1904339</v>
      </c>
      <c r="BB201" s="17">
        <v>71.790000000000006</v>
      </c>
      <c r="BC201" s="14">
        <v>2957.6</v>
      </c>
      <c r="BD201" s="16">
        <v>212326</v>
      </c>
      <c r="BE201" s="16">
        <v>204705</v>
      </c>
      <c r="BF201" s="16">
        <v>212326</v>
      </c>
      <c r="BG201" s="16">
        <v>0</v>
      </c>
      <c r="BH201" s="16">
        <v>212326</v>
      </c>
      <c r="BI201" s="16">
        <v>212326</v>
      </c>
      <c r="BJ201" s="17">
        <v>83.34</v>
      </c>
      <c r="BK201" s="14">
        <v>2957.6</v>
      </c>
      <c r="BL201" s="16">
        <v>246486</v>
      </c>
      <c r="BM201" s="16">
        <v>238103</v>
      </c>
      <c r="BN201" s="16">
        <v>246486</v>
      </c>
      <c r="BO201" s="16">
        <v>0</v>
      </c>
      <c r="BP201" s="16">
        <v>246486</v>
      </c>
      <c r="BQ201" s="16">
        <v>246486</v>
      </c>
      <c r="BR201" s="17">
        <v>368.53</v>
      </c>
      <c r="BS201" s="14">
        <v>2957.6</v>
      </c>
      <c r="BT201" s="16">
        <v>1089964</v>
      </c>
      <c r="BU201" s="16">
        <v>1051896</v>
      </c>
      <c r="BV201" s="16">
        <v>1089964</v>
      </c>
      <c r="BW201" s="16">
        <v>0</v>
      </c>
      <c r="BX201" s="16">
        <v>1089964</v>
      </c>
      <c r="BY201" s="16">
        <v>1089964</v>
      </c>
      <c r="BZ201" s="17">
        <v>325.88</v>
      </c>
      <c r="CA201" s="17">
        <v>3496</v>
      </c>
      <c r="CB201" s="16">
        <v>1139276</v>
      </c>
      <c r="CC201" s="16">
        <v>1084530</v>
      </c>
      <c r="CD201" s="16">
        <v>0</v>
      </c>
      <c r="CE201" s="16">
        <v>1084530</v>
      </c>
      <c r="CF201" s="16">
        <v>1139276</v>
      </c>
      <c r="CG201" s="16">
        <v>0</v>
      </c>
      <c r="CH201" s="14">
        <v>2957.6</v>
      </c>
      <c r="CI201" s="16">
        <v>92</v>
      </c>
      <c r="CJ201" s="14">
        <v>0.2</v>
      </c>
      <c r="CK201" s="16">
        <v>3049</v>
      </c>
      <c r="CL201" s="17">
        <v>62.04</v>
      </c>
      <c r="CM201" s="16">
        <v>189160</v>
      </c>
      <c r="CN201" s="16">
        <v>3049</v>
      </c>
      <c r="CO201" s="17">
        <v>68.150000000000006</v>
      </c>
      <c r="CP201" s="16">
        <v>207789</v>
      </c>
      <c r="CQ201" s="17">
        <v>0</v>
      </c>
      <c r="CR201" s="17">
        <v>325.88</v>
      </c>
      <c r="CS201" s="16">
        <v>0</v>
      </c>
      <c r="CT201" s="17">
        <v>27.75</v>
      </c>
      <c r="CU201" s="17">
        <v>3496</v>
      </c>
      <c r="CV201" s="16">
        <v>97014</v>
      </c>
      <c r="CW201" s="16">
        <v>91761</v>
      </c>
      <c r="CX201" s="16">
        <v>97014</v>
      </c>
      <c r="CY201" s="16">
        <v>0</v>
      </c>
      <c r="CZ201" s="16">
        <v>97014</v>
      </c>
      <c r="DA201" s="16">
        <v>97014</v>
      </c>
      <c r="DB201" s="17">
        <v>3.48</v>
      </c>
      <c r="DC201" s="17">
        <v>3496</v>
      </c>
      <c r="DD201" s="16">
        <v>12166</v>
      </c>
      <c r="DE201" s="16">
        <v>11526</v>
      </c>
      <c r="DF201" s="16">
        <v>12166</v>
      </c>
      <c r="DG201" s="16">
        <v>0</v>
      </c>
      <c r="DH201" s="16">
        <v>12166</v>
      </c>
      <c r="DI201" s="16">
        <v>12166</v>
      </c>
      <c r="DJ201" s="16">
        <v>22581276</v>
      </c>
      <c r="DK201" s="16">
        <v>0</v>
      </c>
      <c r="DL201" s="16">
        <v>388553</v>
      </c>
      <c r="DM201" s="16">
        <v>4110684</v>
      </c>
      <c r="DN201" s="16">
        <v>1904339</v>
      </c>
      <c r="DO201" s="16">
        <v>212326</v>
      </c>
      <c r="DP201" s="16">
        <v>246486</v>
      </c>
      <c r="DQ201" s="16">
        <v>1089964</v>
      </c>
      <c r="DR201" s="16">
        <v>1139276</v>
      </c>
      <c r="DS201" s="16">
        <v>0</v>
      </c>
      <c r="DT201" s="16">
        <v>189160</v>
      </c>
      <c r="DU201" s="16">
        <v>207789</v>
      </c>
      <c r="DV201" s="16">
        <v>0</v>
      </c>
      <c r="DW201" s="16">
        <v>97014</v>
      </c>
      <c r="DX201" s="16">
        <v>12166</v>
      </c>
      <c r="DY201" s="16">
        <v>203383</v>
      </c>
      <c r="DZ201" s="16">
        <v>1096234</v>
      </c>
      <c r="EA201" s="16">
        <v>-6301</v>
      </c>
      <c r="EB201" s="16">
        <v>33065583</v>
      </c>
      <c r="EC201" s="16">
        <v>944362660</v>
      </c>
      <c r="ED201" s="18">
        <v>5.4</v>
      </c>
      <c r="EE201" s="16">
        <v>5099558</v>
      </c>
      <c r="EF201" s="16">
        <v>91553</v>
      </c>
      <c r="EG201" s="16">
        <v>91324</v>
      </c>
      <c r="EH201" s="16">
        <v>229</v>
      </c>
      <c r="EI201" s="16">
        <v>5099558</v>
      </c>
      <c r="EJ201" s="16">
        <v>5099787</v>
      </c>
      <c r="EK201" s="16">
        <v>215380440</v>
      </c>
      <c r="EL201" s="16">
        <v>195710404</v>
      </c>
      <c r="EM201" s="16">
        <v>19670036</v>
      </c>
      <c r="EN201" s="18">
        <v>5.4</v>
      </c>
      <c r="EO201" s="16">
        <v>106218</v>
      </c>
      <c r="EP201" s="16">
        <v>0</v>
      </c>
      <c r="EQ201" s="16">
        <v>0</v>
      </c>
      <c r="ER201" s="16">
        <v>0</v>
      </c>
      <c r="ES201" s="16">
        <v>106218</v>
      </c>
      <c r="ET201" s="16">
        <v>106218</v>
      </c>
      <c r="EU201" s="16">
        <v>5099787</v>
      </c>
      <c r="EV201" s="16">
        <v>5206005</v>
      </c>
      <c r="EW201" s="16">
        <v>6749</v>
      </c>
      <c r="EX201" s="15">
        <v>3008.491</v>
      </c>
      <c r="EY201" s="16">
        <v>20304306</v>
      </c>
      <c r="EZ201" s="16">
        <v>6749</v>
      </c>
      <c r="FA201" s="17">
        <v>538.4</v>
      </c>
      <c r="FB201" s="16">
        <v>3633662</v>
      </c>
      <c r="FC201" s="16">
        <v>264</v>
      </c>
      <c r="FD201" s="17">
        <v>3496</v>
      </c>
      <c r="FE201" s="16">
        <v>922944</v>
      </c>
      <c r="FF201" s="16">
        <v>97014</v>
      </c>
      <c r="FG201" s="16">
        <v>12166</v>
      </c>
      <c r="FH201" s="16">
        <v>1032124</v>
      </c>
      <c r="FI201" s="16">
        <v>20304306</v>
      </c>
      <c r="FJ201" s="16">
        <v>3633662</v>
      </c>
      <c r="FK201" s="16">
        <v>-5570</v>
      </c>
      <c r="FL201" s="16">
        <v>1904339</v>
      </c>
      <c r="FM201" s="16">
        <v>212326</v>
      </c>
      <c r="FN201" s="16">
        <v>246486</v>
      </c>
      <c r="FO201" s="16">
        <v>1089964</v>
      </c>
      <c r="FP201" s="16">
        <v>28417637</v>
      </c>
      <c r="FQ201" s="16">
        <v>5206005</v>
      </c>
      <c r="FR201" s="16">
        <v>23211632</v>
      </c>
      <c r="FS201" s="15">
        <v>3546.8910000000001</v>
      </c>
      <c r="FT201" s="16">
        <v>300</v>
      </c>
      <c r="FU201" s="16">
        <v>1064067</v>
      </c>
      <c r="FV201" s="16">
        <v>23211632</v>
      </c>
      <c r="FW201" s="16">
        <v>0</v>
      </c>
      <c r="FX201" s="14">
        <v>53.5</v>
      </c>
      <c r="FY201" s="16">
        <v>7635</v>
      </c>
      <c r="FZ201" s="16">
        <v>408473</v>
      </c>
      <c r="GA201" s="14">
        <v>0</v>
      </c>
      <c r="GB201" s="16">
        <v>7413</v>
      </c>
      <c r="GC201" s="16">
        <v>0</v>
      </c>
      <c r="GD201" s="16">
        <v>408473</v>
      </c>
      <c r="GE201" s="16">
        <v>408473</v>
      </c>
      <c r="GF201" s="16">
        <v>33065583</v>
      </c>
      <c r="GG201" s="16">
        <v>28417637</v>
      </c>
      <c r="GH201" s="16">
        <v>0</v>
      </c>
      <c r="GI201" s="16">
        <v>4647946</v>
      </c>
      <c r="GJ201" s="16">
        <v>944362660</v>
      </c>
      <c r="GK201" s="16">
        <v>876456980</v>
      </c>
      <c r="GL201" s="16">
        <v>67905680</v>
      </c>
      <c r="GM201" s="16">
        <v>876456980</v>
      </c>
      <c r="GN201" s="18">
        <v>7.7499999999999999E-2</v>
      </c>
      <c r="GO201" s="16">
        <v>32449</v>
      </c>
      <c r="GP201" s="16">
        <v>2515</v>
      </c>
      <c r="GQ201" s="16">
        <v>32449</v>
      </c>
      <c r="GR201" s="16">
        <v>2515</v>
      </c>
      <c r="GS201" s="16">
        <v>29934</v>
      </c>
      <c r="GT201" s="16">
        <v>886</v>
      </c>
      <c r="GU201" s="16">
        <v>685</v>
      </c>
      <c r="GV201" s="16">
        <v>201</v>
      </c>
      <c r="GW201" s="15">
        <v>3546.8910000000001</v>
      </c>
      <c r="GX201" s="16">
        <v>712925</v>
      </c>
      <c r="GY201" s="15">
        <v>3546.8910000000001</v>
      </c>
      <c r="GZ201" s="16">
        <v>10</v>
      </c>
      <c r="HA201" s="16">
        <v>35469</v>
      </c>
      <c r="HB201" s="15">
        <v>3546.8910000000001</v>
      </c>
      <c r="HC201" s="16">
        <v>7635</v>
      </c>
      <c r="HD201" s="15">
        <v>0.11600000000000001</v>
      </c>
      <c r="HE201" s="16">
        <v>3142545</v>
      </c>
      <c r="HF201" s="16">
        <v>712925</v>
      </c>
      <c r="HG201" s="16">
        <v>35469</v>
      </c>
      <c r="HH201" s="16">
        <v>2394151</v>
      </c>
      <c r="HI201" s="16">
        <v>944362660</v>
      </c>
      <c r="HJ201" s="18">
        <v>2.5352000000000001</v>
      </c>
      <c r="HK201" s="18">
        <v>1.9617800000000001</v>
      </c>
      <c r="HL201" s="18">
        <v>0.57342000000000004</v>
      </c>
      <c r="HM201" s="16">
        <v>944362660</v>
      </c>
      <c r="HN201" s="16">
        <v>541516</v>
      </c>
      <c r="HO201" s="16">
        <v>7635</v>
      </c>
      <c r="HP201" s="17">
        <v>0</v>
      </c>
      <c r="HQ201" s="16">
        <v>0</v>
      </c>
      <c r="HR201" s="15">
        <v>3546.8910000000001</v>
      </c>
      <c r="HS201" s="16">
        <v>0</v>
      </c>
      <c r="HT201" s="16">
        <v>4647946</v>
      </c>
      <c r="HU201" s="16">
        <v>29934</v>
      </c>
      <c r="HV201" s="16">
        <v>0</v>
      </c>
      <c r="HW201" s="16">
        <v>0</v>
      </c>
      <c r="HX201" s="16">
        <v>203383</v>
      </c>
      <c r="HY201" s="16">
        <v>712925</v>
      </c>
      <c r="HZ201" s="16">
        <v>35469</v>
      </c>
      <c r="IA201" s="16">
        <v>541516</v>
      </c>
      <c r="IB201" s="16">
        <v>0</v>
      </c>
      <c r="IC201" s="16">
        <v>3531485</v>
      </c>
      <c r="ID201" s="16">
        <v>23211632</v>
      </c>
      <c r="IE201" s="16">
        <v>0</v>
      </c>
      <c r="IF201" s="16">
        <v>29934</v>
      </c>
      <c r="IG201" s="16">
        <v>0</v>
      </c>
      <c r="IH201" s="16">
        <v>0</v>
      </c>
      <c r="II201" s="16">
        <v>203383</v>
      </c>
      <c r="IJ201" s="16">
        <v>712925</v>
      </c>
      <c r="IK201" s="16">
        <v>35469</v>
      </c>
      <c r="IL201" s="16">
        <v>541516</v>
      </c>
      <c r="IM201" s="16">
        <v>0</v>
      </c>
      <c r="IN201" s="16">
        <v>0</v>
      </c>
      <c r="IO201" s="16">
        <v>408473</v>
      </c>
      <c r="IP201" s="16">
        <v>24736566</v>
      </c>
      <c r="IQ201" s="16">
        <v>22581276</v>
      </c>
      <c r="IR201" s="16">
        <v>0</v>
      </c>
      <c r="IS201" s="16">
        <v>22581276</v>
      </c>
      <c r="IT201" s="19">
        <v>0.1</v>
      </c>
      <c r="IU201" s="16">
        <v>2258128</v>
      </c>
      <c r="IV201" s="16">
        <v>944362660</v>
      </c>
      <c r="IW201" s="14">
        <v>2957.6</v>
      </c>
      <c r="IX201" s="16">
        <v>319300</v>
      </c>
      <c r="IY201" s="16">
        <v>416026</v>
      </c>
      <c r="IZ201" s="16">
        <v>319300</v>
      </c>
      <c r="JA201" s="17">
        <v>0.25</v>
      </c>
      <c r="JB201" s="19">
        <v>0.32569999999999999</v>
      </c>
      <c r="JC201" s="16">
        <v>2258128</v>
      </c>
      <c r="JD201" s="16">
        <v>735472</v>
      </c>
      <c r="JE201" s="17">
        <v>7.0000000000000007E-2</v>
      </c>
      <c r="JF201" s="16">
        <v>19737811</v>
      </c>
      <c r="JG201" s="16">
        <v>1381647</v>
      </c>
      <c r="JH201" s="16">
        <v>2258128</v>
      </c>
      <c r="JI201" s="16">
        <v>735472</v>
      </c>
      <c r="JJ201" s="16">
        <v>1381647</v>
      </c>
      <c r="JK201" s="16">
        <v>141009</v>
      </c>
      <c r="JL201" s="16">
        <v>735472</v>
      </c>
      <c r="JM201" s="18">
        <v>0</v>
      </c>
      <c r="JN201" s="16">
        <v>0</v>
      </c>
      <c r="JO201" s="16">
        <v>1381647</v>
      </c>
      <c r="JP201" s="16">
        <v>141009</v>
      </c>
      <c r="JQ201" s="16">
        <v>1522656</v>
      </c>
      <c r="JR201" s="16">
        <v>22581276</v>
      </c>
      <c r="JS201" s="19">
        <v>0</v>
      </c>
      <c r="JT201" s="16">
        <v>0</v>
      </c>
      <c r="JU201" s="17">
        <v>0</v>
      </c>
      <c r="JV201" s="16">
        <v>19737811</v>
      </c>
      <c r="JW201" s="16">
        <v>0</v>
      </c>
      <c r="JX201" s="16">
        <v>0</v>
      </c>
      <c r="JY201" s="16">
        <v>0</v>
      </c>
      <c r="JZ201" s="16">
        <v>0</v>
      </c>
      <c r="KA201" s="16">
        <v>66589</v>
      </c>
      <c r="KB201" s="16">
        <v>66423</v>
      </c>
      <c r="KC201" s="16">
        <v>166</v>
      </c>
      <c r="KD201" s="16">
        <v>3531485</v>
      </c>
      <c r="KE201" s="16">
        <v>166</v>
      </c>
      <c r="KF201" s="16">
        <v>3531319</v>
      </c>
      <c r="KG201" s="16">
        <v>229</v>
      </c>
      <c r="KH201" s="16">
        <v>166</v>
      </c>
      <c r="KI201" s="16">
        <v>395</v>
      </c>
      <c r="KJ201" s="16">
        <v>5099558</v>
      </c>
      <c r="KK201" s="16">
        <v>3531319</v>
      </c>
      <c r="KL201" s="18">
        <v>8630877</v>
      </c>
      <c r="KM201" s="16">
        <v>141009</v>
      </c>
      <c r="KN201" s="16">
        <v>0</v>
      </c>
      <c r="KO201" s="16">
        <v>0</v>
      </c>
      <c r="KP201" s="16">
        <v>0</v>
      </c>
      <c r="KQ201" s="16">
        <v>8771886</v>
      </c>
      <c r="KR201" s="16">
        <v>596569</v>
      </c>
      <c r="KS201" s="16">
        <v>339807</v>
      </c>
      <c r="KT201" s="16">
        <v>0</v>
      </c>
      <c r="KU201" s="16">
        <v>9708262</v>
      </c>
      <c r="KV201" s="16">
        <v>141009</v>
      </c>
      <c r="KW201" s="16">
        <v>9567253</v>
      </c>
      <c r="KX201" s="16">
        <v>944362660</v>
      </c>
      <c r="KY201" s="16">
        <v>10.13091</v>
      </c>
      <c r="KZ201" s="16">
        <v>141009</v>
      </c>
      <c r="LA201" s="16">
        <v>1043168885</v>
      </c>
      <c r="LB201" s="16">
        <v>0.13517000000000001</v>
      </c>
      <c r="LC201" s="16">
        <v>10.13091</v>
      </c>
      <c r="LD201" s="16">
        <v>10.266080000000001</v>
      </c>
      <c r="LE201" s="16">
        <v>1139276</v>
      </c>
      <c r="LF201" s="16">
        <v>0</v>
      </c>
      <c r="LG201" s="16">
        <v>189160</v>
      </c>
      <c r="LH201" s="16">
        <v>207789</v>
      </c>
      <c r="LI201" s="16">
        <v>0</v>
      </c>
      <c r="LJ201" s="16">
        <v>97014</v>
      </c>
      <c r="LK201" s="16">
        <v>12166</v>
      </c>
      <c r="LL201" s="16">
        <v>203383</v>
      </c>
      <c r="LM201" s="16">
        <v>1442022</v>
      </c>
      <c r="LN201" s="16">
        <v>24736566</v>
      </c>
      <c r="LO201" s="18">
        <v>1442022</v>
      </c>
      <c r="LP201" s="16">
        <v>23294544</v>
      </c>
      <c r="LQ201" s="16">
        <v>33065583</v>
      </c>
      <c r="LR201" s="18">
        <v>0</v>
      </c>
      <c r="LS201" s="18">
        <v>0</v>
      </c>
      <c r="LT201" s="18">
        <v>1522656</v>
      </c>
      <c r="LU201" s="16">
        <v>0</v>
      </c>
      <c r="LV201" s="16">
        <v>408473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8771886</v>
      </c>
      <c r="MC201" s="16">
        <v>408473</v>
      </c>
      <c r="MD201" s="16">
        <v>0</v>
      </c>
      <c r="ME201" s="16">
        <v>1381647</v>
      </c>
      <c r="MF201" s="16">
        <v>0</v>
      </c>
      <c r="MG201" s="16">
        <v>106218</v>
      </c>
      <c r="MH201" s="16">
        <v>395</v>
      </c>
      <c r="MI201" s="16">
        <v>0</v>
      </c>
      <c r="MJ201" s="16">
        <v>10668619</v>
      </c>
      <c r="MK201" s="16">
        <v>1043168885</v>
      </c>
      <c r="ML201" s="16">
        <v>0.67</v>
      </c>
      <c r="MM201" s="16">
        <v>698923</v>
      </c>
      <c r="MN201" s="16">
        <v>0</v>
      </c>
      <c r="MO201" s="16">
        <v>19737811</v>
      </c>
      <c r="MP201" s="16">
        <v>0</v>
      </c>
      <c r="MQ201" s="16">
        <v>698923</v>
      </c>
      <c r="MR201" s="16">
        <v>0</v>
      </c>
      <c r="MS201" s="16">
        <v>698923</v>
      </c>
      <c r="MT201" s="17">
        <v>7.0000000000000007E-2</v>
      </c>
      <c r="MU201" s="17">
        <v>0</v>
      </c>
      <c r="MV201" s="17">
        <v>0</v>
      </c>
      <c r="MW201" s="17">
        <v>0</v>
      </c>
      <c r="MX201" s="17">
        <v>0</v>
      </c>
      <c r="MY201" s="17">
        <v>7.0000000000000007E-2</v>
      </c>
      <c r="MZ201" s="16">
        <v>1381647</v>
      </c>
      <c r="NA201" s="16">
        <v>0</v>
      </c>
      <c r="NB201" s="18">
        <v>0</v>
      </c>
      <c r="NC201" s="16">
        <v>0</v>
      </c>
      <c r="ND201" s="17">
        <v>1381647</v>
      </c>
      <c r="NE201" s="16">
        <v>2343943</v>
      </c>
      <c r="NF201" s="16">
        <v>0</v>
      </c>
      <c r="NG201" s="16">
        <v>344246</v>
      </c>
      <c r="NH201" s="16">
        <v>0</v>
      </c>
      <c r="NI201" s="16">
        <v>0</v>
      </c>
      <c r="NJ201" s="17">
        <v>0</v>
      </c>
      <c r="NK201" s="17">
        <v>2117256</v>
      </c>
    </row>
    <row r="202" spans="1:375" x14ac:dyDescent="0.55000000000000004">
      <c r="A202" s="13" t="s">
        <v>1179</v>
      </c>
      <c r="B202" s="13" t="s">
        <v>1195</v>
      </c>
      <c r="C202" s="13" t="s">
        <v>233</v>
      </c>
      <c r="D202" s="13" t="s">
        <v>234</v>
      </c>
      <c r="E202" s="14">
        <v>626.5</v>
      </c>
      <c r="F202" s="15">
        <v>-1</v>
      </c>
      <c r="G202" s="16">
        <v>7415</v>
      </c>
      <c r="H202" s="16">
        <v>0</v>
      </c>
      <c r="I202" s="16">
        <v>6553</v>
      </c>
      <c r="J202" s="15">
        <v>-1</v>
      </c>
      <c r="K202" s="16">
        <v>-6553</v>
      </c>
      <c r="L202" s="16">
        <v>7415</v>
      </c>
      <c r="M202" s="16">
        <v>222</v>
      </c>
      <c r="N202" s="16">
        <v>7637</v>
      </c>
      <c r="O202" s="17">
        <v>673.98</v>
      </c>
      <c r="P202" s="17">
        <v>78.400000000000006</v>
      </c>
      <c r="Q202" s="14">
        <v>626.5</v>
      </c>
      <c r="R202" s="17">
        <v>704.9</v>
      </c>
      <c r="S202" s="17">
        <v>1.48</v>
      </c>
      <c r="T202" s="17">
        <v>706.38</v>
      </c>
      <c r="U202" s="15">
        <v>28.64</v>
      </c>
      <c r="V202" s="15">
        <v>3.1360000000000001</v>
      </c>
      <c r="W202" s="15">
        <f>Data_AidAndLevy4[[#This Row],[L310]]*Data_AidAndLevy4[[#This Row],[L203]]</f>
        <v>23949.632000000001</v>
      </c>
      <c r="X202" s="17">
        <v>1.05</v>
      </c>
      <c r="Y202" s="17">
        <f>Data_AidAndLevy4[[#This Row],[L311]]*Data_AidAndLevy4[[#This Row],[L203]]</f>
        <v>8018.85</v>
      </c>
      <c r="Z202" s="15">
        <v>0</v>
      </c>
      <c r="AA202" s="15">
        <v>32.826000000000001</v>
      </c>
      <c r="AB202" s="17">
        <v>704.9</v>
      </c>
      <c r="AC202" s="15">
        <v>737.726</v>
      </c>
      <c r="AD202" s="17">
        <v>78.400000000000006</v>
      </c>
      <c r="AE202" s="15">
        <v>659.32600000000002</v>
      </c>
      <c r="AF202" s="16">
        <v>7637</v>
      </c>
      <c r="AG202" s="14">
        <v>626.5</v>
      </c>
      <c r="AH202" s="16">
        <v>4784581</v>
      </c>
      <c r="AI202" s="16">
        <v>4563933</v>
      </c>
      <c r="AJ202" s="17">
        <v>1.01</v>
      </c>
      <c r="AK202" s="16">
        <v>4609572</v>
      </c>
      <c r="AL202" s="16">
        <v>4784581</v>
      </c>
      <c r="AM202" s="16">
        <v>0</v>
      </c>
      <c r="AN202" s="16">
        <v>7637</v>
      </c>
      <c r="AO202" s="15">
        <v>32.826000000000001</v>
      </c>
      <c r="AP202" s="16">
        <v>250692</v>
      </c>
      <c r="AQ202" s="16">
        <v>7637</v>
      </c>
      <c r="AR202" s="17">
        <v>78.400000000000006</v>
      </c>
      <c r="AS202" s="16">
        <v>598741</v>
      </c>
      <c r="AT202" s="17">
        <v>693.05</v>
      </c>
      <c r="AU202" s="14">
        <v>626.5</v>
      </c>
      <c r="AV202" s="16">
        <v>434196</v>
      </c>
      <c r="AW202" s="16">
        <v>414835</v>
      </c>
      <c r="AX202" s="16">
        <v>434196</v>
      </c>
      <c r="AY202" s="16">
        <v>0</v>
      </c>
      <c r="AZ202" s="16">
        <v>434196</v>
      </c>
      <c r="BA202" s="16">
        <v>434196</v>
      </c>
      <c r="BB202" s="17">
        <v>79.28</v>
      </c>
      <c r="BC202" s="14">
        <v>626.5</v>
      </c>
      <c r="BD202" s="16">
        <v>49669</v>
      </c>
      <c r="BE202" s="16">
        <v>47467</v>
      </c>
      <c r="BF202" s="16">
        <v>49669</v>
      </c>
      <c r="BG202" s="16">
        <v>0</v>
      </c>
      <c r="BH202" s="16">
        <v>49669</v>
      </c>
      <c r="BI202" s="16">
        <v>49669</v>
      </c>
      <c r="BJ202" s="17">
        <v>78.87</v>
      </c>
      <c r="BK202" s="14">
        <v>626.5</v>
      </c>
      <c r="BL202" s="16">
        <v>49412</v>
      </c>
      <c r="BM202" s="16">
        <v>47098</v>
      </c>
      <c r="BN202" s="16">
        <v>49412</v>
      </c>
      <c r="BO202" s="16">
        <v>0</v>
      </c>
      <c r="BP202" s="16">
        <v>49412</v>
      </c>
      <c r="BQ202" s="16">
        <v>49412</v>
      </c>
      <c r="BR202" s="17">
        <v>368.53</v>
      </c>
      <c r="BS202" s="14">
        <v>626.5</v>
      </c>
      <c r="BT202" s="16">
        <v>230884</v>
      </c>
      <c r="BU202" s="16">
        <v>220226</v>
      </c>
      <c r="BV202" s="16">
        <v>230884</v>
      </c>
      <c r="BW202" s="16">
        <v>0</v>
      </c>
      <c r="BX202" s="16">
        <v>230884</v>
      </c>
      <c r="BY202" s="16">
        <v>230884</v>
      </c>
      <c r="BZ202" s="17">
        <v>333.94</v>
      </c>
      <c r="CA202" s="17">
        <v>704.9</v>
      </c>
      <c r="CB202" s="16">
        <v>235394</v>
      </c>
      <c r="CC202" s="16">
        <v>221848</v>
      </c>
      <c r="CD202" s="16">
        <v>781</v>
      </c>
      <c r="CE202" s="16">
        <v>222629</v>
      </c>
      <c r="CF202" s="16">
        <v>235394</v>
      </c>
      <c r="CG202" s="16">
        <v>0</v>
      </c>
      <c r="CH202" s="14">
        <v>626.5</v>
      </c>
      <c r="CI202" s="16">
        <v>11</v>
      </c>
      <c r="CJ202" s="14">
        <v>0</v>
      </c>
      <c r="CK202" s="16">
        <v>638</v>
      </c>
      <c r="CL202" s="17">
        <v>62.17</v>
      </c>
      <c r="CM202" s="16">
        <v>39664</v>
      </c>
      <c r="CN202" s="16">
        <v>638</v>
      </c>
      <c r="CO202" s="17">
        <v>68.73</v>
      </c>
      <c r="CP202" s="16">
        <v>43850</v>
      </c>
      <c r="CQ202" s="17">
        <v>1.48</v>
      </c>
      <c r="CR202" s="17">
        <v>333.94</v>
      </c>
      <c r="CS202" s="16">
        <v>494</v>
      </c>
      <c r="CT202" s="17">
        <v>34.29</v>
      </c>
      <c r="CU202" s="17">
        <v>704.9</v>
      </c>
      <c r="CV202" s="16">
        <v>24171</v>
      </c>
      <c r="CW202" s="16">
        <v>22779</v>
      </c>
      <c r="CX202" s="16">
        <v>24171</v>
      </c>
      <c r="CY202" s="16">
        <v>0</v>
      </c>
      <c r="CZ202" s="16">
        <v>24171</v>
      </c>
      <c r="DA202" s="16">
        <v>24171</v>
      </c>
      <c r="DB202" s="17">
        <v>3.7</v>
      </c>
      <c r="DC202" s="17">
        <v>704.9</v>
      </c>
      <c r="DD202" s="16">
        <v>2608</v>
      </c>
      <c r="DE202" s="16">
        <v>2450</v>
      </c>
      <c r="DF202" s="16">
        <v>2608</v>
      </c>
      <c r="DG202" s="16">
        <v>0</v>
      </c>
      <c r="DH202" s="16">
        <v>2608</v>
      </c>
      <c r="DI202" s="16">
        <v>2608</v>
      </c>
      <c r="DJ202" s="16">
        <v>4784581</v>
      </c>
      <c r="DK202" s="16">
        <v>0</v>
      </c>
      <c r="DL202" s="16">
        <v>250692</v>
      </c>
      <c r="DM202" s="16">
        <v>598741</v>
      </c>
      <c r="DN202" s="16">
        <v>434196</v>
      </c>
      <c r="DO202" s="16">
        <v>49669</v>
      </c>
      <c r="DP202" s="16">
        <v>49412</v>
      </c>
      <c r="DQ202" s="16">
        <v>230884</v>
      </c>
      <c r="DR202" s="16">
        <v>235394</v>
      </c>
      <c r="DS202" s="16">
        <v>0</v>
      </c>
      <c r="DT202" s="16">
        <v>39664</v>
      </c>
      <c r="DU202" s="16">
        <v>43850</v>
      </c>
      <c r="DV202" s="16">
        <v>494</v>
      </c>
      <c r="DW202" s="16">
        <v>24171</v>
      </c>
      <c r="DX202" s="16">
        <v>2608</v>
      </c>
      <c r="DY202" s="16">
        <v>51950</v>
      </c>
      <c r="DZ202" s="16">
        <v>176529</v>
      </c>
      <c r="EA202" s="16">
        <v>0</v>
      </c>
      <c r="EB202" s="16">
        <v>6868935</v>
      </c>
      <c r="EC202" s="16">
        <v>312912677</v>
      </c>
      <c r="ED202" s="18">
        <v>5.4</v>
      </c>
      <c r="EE202" s="16">
        <v>1689728</v>
      </c>
      <c r="EF202" s="16">
        <v>24941</v>
      </c>
      <c r="EG202" s="16">
        <v>24126</v>
      </c>
      <c r="EH202" s="16">
        <v>815</v>
      </c>
      <c r="EI202" s="16">
        <v>1689728</v>
      </c>
      <c r="EJ202" s="16">
        <v>1690543</v>
      </c>
      <c r="EK202" s="16">
        <v>78749600</v>
      </c>
      <c r="EL202" s="16">
        <v>69615419</v>
      </c>
      <c r="EM202" s="16">
        <v>9134181</v>
      </c>
      <c r="EN202" s="18">
        <v>5.4</v>
      </c>
      <c r="EO202" s="16">
        <v>49325</v>
      </c>
      <c r="EP202" s="16">
        <v>0</v>
      </c>
      <c r="EQ202" s="16">
        <v>0</v>
      </c>
      <c r="ER202" s="16">
        <v>0</v>
      </c>
      <c r="ES202" s="16">
        <v>49325</v>
      </c>
      <c r="ET202" s="16">
        <v>49325</v>
      </c>
      <c r="EU202" s="16">
        <v>1690543</v>
      </c>
      <c r="EV202" s="16">
        <v>1739868</v>
      </c>
      <c r="EW202" s="16">
        <v>6749</v>
      </c>
      <c r="EX202" s="15">
        <v>659.32600000000002</v>
      </c>
      <c r="EY202" s="16">
        <v>4449791</v>
      </c>
      <c r="EZ202" s="16">
        <v>6749</v>
      </c>
      <c r="FA202" s="17">
        <v>78.400000000000006</v>
      </c>
      <c r="FB202" s="16">
        <v>529122</v>
      </c>
      <c r="FC202" s="16">
        <v>264</v>
      </c>
      <c r="FD202" s="17">
        <v>706.38</v>
      </c>
      <c r="FE202" s="16">
        <v>186484</v>
      </c>
      <c r="FF202" s="16">
        <v>24171</v>
      </c>
      <c r="FG202" s="16">
        <v>2608</v>
      </c>
      <c r="FH202" s="16">
        <v>213263</v>
      </c>
      <c r="FI202" s="16">
        <v>4449791</v>
      </c>
      <c r="FJ202" s="16">
        <v>529122</v>
      </c>
      <c r="FK202" s="16">
        <v>-6553</v>
      </c>
      <c r="FL202" s="16">
        <v>434196</v>
      </c>
      <c r="FM202" s="16">
        <v>49669</v>
      </c>
      <c r="FN202" s="16">
        <v>49412</v>
      </c>
      <c r="FO202" s="16">
        <v>230884</v>
      </c>
      <c r="FP202" s="16">
        <v>5949784</v>
      </c>
      <c r="FQ202" s="16">
        <v>1739868</v>
      </c>
      <c r="FR202" s="16">
        <v>4209916</v>
      </c>
      <c r="FS202" s="15">
        <v>737.726</v>
      </c>
      <c r="FT202" s="16">
        <v>300</v>
      </c>
      <c r="FU202" s="16">
        <v>221318</v>
      </c>
      <c r="FV202" s="16">
        <v>4209916</v>
      </c>
      <c r="FW202" s="16">
        <v>0</v>
      </c>
      <c r="FX202" s="14">
        <v>11</v>
      </c>
      <c r="FY202" s="16">
        <v>7635</v>
      </c>
      <c r="FZ202" s="16">
        <v>83985</v>
      </c>
      <c r="GA202" s="14">
        <v>0</v>
      </c>
      <c r="GB202" s="16">
        <v>7413</v>
      </c>
      <c r="GC202" s="16">
        <v>0</v>
      </c>
      <c r="GD202" s="16">
        <v>83985</v>
      </c>
      <c r="GE202" s="16">
        <v>83985</v>
      </c>
      <c r="GF202" s="16">
        <v>6868935</v>
      </c>
      <c r="GG202" s="16">
        <v>5949784</v>
      </c>
      <c r="GH202" s="16">
        <v>0</v>
      </c>
      <c r="GI202" s="16">
        <v>919151</v>
      </c>
      <c r="GJ202" s="16">
        <v>312912677</v>
      </c>
      <c r="GK202" s="16">
        <v>309806305</v>
      </c>
      <c r="GL202" s="16">
        <v>3106372</v>
      </c>
      <c r="GM202" s="16">
        <v>309806305</v>
      </c>
      <c r="GN202" s="18">
        <v>0.01</v>
      </c>
      <c r="GO202" s="16">
        <v>25005</v>
      </c>
      <c r="GP202" s="16">
        <v>250</v>
      </c>
      <c r="GQ202" s="16">
        <v>25005</v>
      </c>
      <c r="GR202" s="16">
        <v>250</v>
      </c>
      <c r="GS202" s="16">
        <v>24755</v>
      </c>
      <c r="GT202" s="16">
        <v>886</v>
      </c>
      <c r="GU202" s="16">
        <v>685</v>
      </c>
      <c r="GV202" s="16">
        <v>201</v>
      </c>
      <c r="GW202" s="15">
        <v>737.726</v>
      </c>
      <c r="GX202" s="16">
        <v>148283</v>
      </c>
      <c r="GY202" s="15">
        <v>737.726</v>
      </c>
      <c r="GZ202" s="16">
        <v>10</v>
      </c>
      <c r="HA202" s="16">
        <v>7377</v>
      </c>
      <c r="HB202" s="15">
        <v>737.726</v>
      </c>
      <c r="HC202" s="16">
        <v>7635</v>
      </c>
      <c r="HD202" s="15">
        <v>0.11600000000000001</v>
      </c>
      <c r="HE202" s="16">
        <v>653625</v>
      </c>
      <c r="HF202" s="16">
        <v>148283</v>
      </c>
      <c r="HG202" s="16">
        <v>7377</v>
      </c>
      <c r="HH202" s="16">
        <v>497965</v>
      </c>
      <c r="HI202" s="16">
        <v>312912677</v>
      </c>
      <c r="HJ202" s="18">
        <v>1.5913900000000001</v>
      </c>
      <c r="HK202" s="18">
        <v>1.9617800000000001</v>
      </c>
      <c r="HL202" s="18">
        <v>0</v>
      </c>
      <c r="HM202" s="16">
        <v>312912677</v>
      </c>
      <c r="HN202" s="16">
        <v>0</v>
      </c>
      <c r="HO202" s="16">
        <v>7635</v>
      </c>
      <c r="HP202" s="17">
        <v>0</v>
      </c>
      <c r="HQ202" s="16">
        <v>0</v>
      </c>
      <c r="HR202" s="15">
        <v>737.726</v>
      </c>
      <c r="HS202" s="16">
        <v>0</v>
      </c>
      <c r="HT202" s="16">
        <v>919151</v>
      </c>
      <c r="HU202" s="16">
        <v>24755</v>
      </c>
      <c r="HV202" s="16">
        <v>0</v>
      </c>
      <c r="HW202" s="16">
        <v>0</v>
      </c>
      <c r="HX202" s="16">
        <v>51950</v>
      </c>
      <c r="HY202" s="16">
        <v>148283</v>
      </c>
      <c r="HZ202" s="16">
        <v>7377</v>
      </c>
      <c r="IA202" s="16">
        <v>0</v>
      </c>
      <c r="IB202" s="16">
        <v>0</v>
      </c>
      <c r="IC202" s="16">
        <v>790686</v>
      </c>
      <c r="ID202" s="16">
        <v>4209916</v>
      </c>
      <c r="IE202" s="16">
        <v>0</v>
      </c>
      <c r="IF202" s="16">
        <v>24755</v>
      </c>
      <c r="IG202" s="16">
        <v>0</v>
      </c>
      <c r="IH202" s="16">
        <v>0</v>
      </c>
      <c r="II202" s="16">
        <v>51950</v>
      </c>
      <c r="IJ202" s="16">
        <v>148283</v>
      </c>
      <c r="IK202" s="16">
        <v>7377</v>
      </c>
      <c r="IL202" s="16">
        <v>0</v>
      </c>
      <c r="IM202" s="16">
        <v>0</v>
      </c>
      <c r="IN202" s="16">
        <v>0</v>
      </c>
      <c r="IO202" s="16">
        <v>83985</v>
      </c>
      <c r="IP202" s="16">
        <v>4422366</v>
      </c>
      <c r="IQ202" s="16">
        <v>4784581</v>
      </c>
      <c r="IR202" s="16">
        <v>0</v>
      </c>
      <c r="IS202" s="16">
        <v>4784581</v>
      </c>
      <c r="IT202" s="19">
        <v>0.1</v>
      </c>
      <c r="IU202" s="16">
        <v>478458</v>
      </c>
      <c r="IV202" s="16">
        <v>312912677</v>
      </c>
      <c r="IW202" s="14">
        <v>626.5</v>
      </c>
      <c r="IX202" s="16">
        <v>499462</v>
      </c>
      <c r="IY202" s="16">
        <v>416026</v>
      </c>
      <c r="IZ202" s="16">
        <v>499462</v>
      </c>
      <c r="JA202" s="17">
        <v>0.25</v>
      </c>
      <c r="JB202" s="19">
        <v>0.2082</v>
      </c>
      <c r="JC202" s="16">
        <v>478458</v>
      </c>
      <c r="JD202" s="16">
        <v>99615</v>
      </c>
      <c r="JE202" s="17">
        <v>0.09</v>
      </c>
      <c r="JF202" s="16">
        <v>4041258</v>
      </c>
      <c r="JG202" s="16">
        <v>363713</v>
      </c>
      <c r="JH202" s="16">
        <v>478458</v>
      </c>
      <c r="JI202" s="16">
        <v>99615</v>
      </c>
      <c r="JJ202" s="16">
        <v>363713</v>
      </c>
      <c r="JK202" s="16">
        <v>15130</v>
      </c>
      <c r="JL202" s="16">
        <v>99615</v>
      </c>
      <c r="JM202" s="18">
        <v>0</v>
      </c>
      <c r="JN202" s="16">
        <v>0</v>
      </c>
      <c r="JO202" s="16">
        <v>363713</v>
      </c>
      <c r="JP202" s="16">
        <v>15130</v>
      </c>
      <c r="JQ202" s="16">
        <v>378843</v>
      </c>
      <c r="JR202" s="16">
        <v>4784581</v>
      </c>
      <c r="JS202" s="19">
        <v>0</v>
      </c>
      <c r="JT202" s="16">
        <v>0</v>
      </c>
      <c r="JU202" s="17">
        <v>0</v>
      </c>
      <c r="JV202" s="16">
        <v>4041258</v>
      </c>
      <c r="JW202" s="16">
        <v>0</v>
      </c>
      <c r="JX202" s="16">
        <v>0</v>
      </c>
      <c r="JY202" s="16">
        <v>0</v>
      </c>
      <c r="JZ202" s="16">
        <v>0</v>
      </c>
      <c r="KA202" s="16">
        <v>11330</v>
      </c>
      <c r="KB202" s="16">
        <v>10960</v>
      </c>
      <c r="KC202" s="16">
        <v>370</v>
      </c>
      <c r="KD202" s="16">
        <v>790686</v>
      </c>
      <c r="KE202" s="16">
        <v>370</v>
      </c>
      <c r="KF202" s="16">
        <v>790316</v>
      </c>
      <c r="KG202" s="16">
        <v>815</v>
      </c>
      <c r="KH202" s="16">
        <v>370</v>
      </c>
      <c r="KI202" s="16">
        <v>1185</v>
      </c>
      <c r="KJ202" s="16">
        <v>1689728</v>
      </c>
      <c r="KK202" s="16">
        <v>790316</v>
      </c>
      <c r="KL202" s="18">
        <v>2480044</v>
      </c>
      <c r="KM202" s="16">
        <v>15130</v>
      </c>
      <c r="KN202" s="16">
        <v>0</v>
      </c>
      <c r="KO202" s="16">
        <v>0</v>
      </c>
      <c r="KP202" s="16">
        <v>0</v>
      </c>
      <c r="KQ202" s="16">
        <v>2495174</v>
      </c>
      <c r="KR202" s="16">
        <v>0</v>
      </c>
      <c r="KS202" s="16">
        <v>0</v>
      </c>
      <c r="KT202" s="16">
        <v>0</v>
      </c>
      <c r="KU202" s="16">
        <v>2495174</v>
      </c>
      <c r="KV202" s="16">
        <v>15130</v>
      </c>
      <c r="KW202" s="16">
        <v>2480044</v>
      </c>
      <c r="KX202" s="16">
        <v>312912677</v>
      </c>
      <c r="KY202" s="16">
        <v>7.9256700000000002</v>
      </c>
      <c r="KZ202" s="16">
        <v>15130</v>
      </c>
      <c r="LA202" s="16">
        <v>342388777</v>
      </c>
      <c r="LB202" s="16">
        <v>4.419E-2</v>
      </c>
      <c r="LC202" s="16">
        <v>7.9256700000000002</v>
      </c>
      <c r="LD202" s="16">
        <v>7.9698599999999997</v>
      </c>
      <c r="LE202" s="16">
        <v>235394</v>
      </c>
      <c r="LF202" s="16">
        <v>0</v>
      </c>
      <c r="LG202" s="16">
        <v>39664</v>
      </c>
      <c r="LH202" s="16">
        <v>43850</v>
      </c>
      <c r="LI202" s="16">
        <v>494</v>
      </c>
      <c r="LJ202" s="16">
        <v>24171</v>
      </c>
      <c r="LK202" s="16">
        <v>2608</v>
      </c>
      <c r="LL202" s="16">
        <v>51950</v>
      </c>
      <c r="LM202" s="16">
        <v>294231</v>
      </c>
      <c r="LN202" s="16">
        <v>4422366</v>
      </c>
      <c r="LO202" s="18">
        <v>294231</v>
      </c>
      <c r="LP202" s="16">
        <v>4128135</v>
      </c>
      <c r="LQ202" s="16">
        <v>6868935</v>
      </c>
      <c r="LR202" s="18">
        <v>0</v>
      </c>
      <c r="LS202" s="18">
        <v>0</v>
      </c>
      <c r="LT202" s="18">
        <v>378843</v>
      </c>
      <c r="LU202" s="16">
        <v>0</v>
      </c>
      <c r="LV202" s="16">
        <v>83985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2495174</v>
      </c>
      <c r="MC202" s="16">
        <v>83985</v>
      </c>
      <c r="MD202" s="16">
        <v>0</v>
      </c>
      <c r="ME202" s="16">
        <v>363713</v>
      </c>
      <c r="MF202" s="16">
        <v>0</v>
      </c>
      <c r="MG202" s="16">
        <v>49325</v>
      </c>
      <c r="MH202" s="16">
        <v>1185</v>
      </c>
      <c r="MI202" s="16">
        <v>0</v>
      </c>
      <c r="MJ202" s="16">
        <v>2993382</v>
      </c>
      <c r="MK202" s="16">
        <v>342388777</v>
      </c>
      <c r="ML202" s="16">
        <v>1.34</v>
      </c>
      <c r="MM202" s="16">
        <v>458801</v>
      </c>
      <c r="MN202" s="16">
        <v>0</v>
      </c>
      <c r="MO202" s="16">
        <v>4041258</v>
      </c>
      <c r="MP202" s="16">
        <v>0</v>
      </c>
      <c r="MQ202" s="16">
        <v>458801</v>
      </c>
      <c r="MR202" s="16">
        <v>0</v>
      </c>
      <c r="MS202" s="16">
        <v>458801</v>
      </c>
      <c r="MT202" s="17">
        <v>0.09</v>
      </c>
      <c r="MU202" s="17">
        <v>0</v>
      </c>
      <c r="MV202" s="17">
        <v>0</v>
      </c>
      <c r="MW202" s="17">
        <v>0</v>
      </c>
      <c r="MX202" s="17">
        <v>0</v>
      </c>
      <c r="MY202" s="17">
        <v>0.09</v>
      </c>
      <c r="MZ202" s="16">
        <v>363713</v>
      </c>
      <c r="NA202" s="16">
        <v>0</v>
      </c>
      <c r="NB202" s="18">
        <v>0</v>
      </c>
      <c r="NC202" s="16">
        <v>0</v>
      </c>
      <c r="ND202" s="17">
        <v>363713</v>
      </c>
      <c r="NE202" s="16">
        <v>400000</v>
      </c>
      <c r="NF202" s="16">
        <v>0</v>
      </c>
      <c r="NG202" s="16">
        <v>112988</v>
      </c>
      <c r="NH202" s="16">
        <v>0</v>
      </c>
      <c r="NI202" s="16">
        <v>0</v>
      </c>
      <c r="NJ202" s="17">
        <v>0</v>
      </c>
      <c r="NK202" s="17">
        <v>924450</v>
      </c>
    </row>
    <row r="203" spans="1:375" x14ac:dyDescent="0.55000000000000004">
      <c r="A203" s="13" t="s">
        <v>1177</v>
      </c>
      <c r="B203" s="13" t="s">
        <v>1185</v>
      </c>
      <c r="C203" s="13" t="s">
        <v>20</v>
      </c>
      <c r="D203" s="13" t="s">
        <v>21</v>
      </c>
      <c r="E203" s="14">
        <v>536.6</v>
      </c>
      <c r="F203" s="15">
        <v>-1.0940000000000001</v>
      </c>
      <c r="G203" s="16">
        <v>7465</v>
      </c>
      <c r="H203" s="16">
        <v>-8167</v>
      </c>
      <c r="I203" s="16">
        <v>6553</v>
      </c>
      <c r="J203" s="15">
        <v>-1.0940000000000001</v>
      </c>
      <c r="K203" s="16">
        <v>-7169</v>
      </c>
      <c r="L203" s="16">
        <v>7465</v>
      </c>
      <c r="M203" s="16">
        <v>222</v>
      </c>
      <c r="N203" s="16">
        <v>7687</v>
      </c>
      <c r="O203" s="17">
        <v>717.17</v>
      </c>
      <c r="P203" s="17">
        <v>81.709999999999994</v>
      </c>
      <c r="Q203" s="14">
        <v>536.6</v>
      </c>
      <c r="R203" s="17">
        <v>618.30999999999995</v>
      </c>
      <c r="S203" s="17">
        <v>0.78</v>
      </c>
      <c r="T203" s="17">
        <v>619.09</v>
      </c>
      <c r="U203" s="15">
        <v>21.77</v>
      </c>
      <c r="V203" s="15">
        <v>2.1240000000000001</v>
      </c>
      <c r="W203" s="15">
        <f>Data_AidAndLevy4[[#This Row],[L310]]*Data_AidAndLevy4[[#This Row],[L203]]</f>
        <v>16327.188</v>
      </c>
      <c r="X203" s="17">
        <v>0</v>
      </c>
      <c r="Y203" s="17">
        <f>Data_AidAndLevy4[[#This Row],[L311]]*Data_AidAndLevy4[[#This Row],[L203]]</f>
        <v>0</v>
      </c>
      <c r="Z203" s="15">
        <v>0</v>
      </c>
      <c r="AA203" s="15">
        <v>23.893999999999998</v>
      </c>
      <c r="AB203" s="17">
        <v>618.30999999999995</v>
      </c>
      <c r="AC203" s="15">
        <v>642.20399999999995</v>
      </c>
      <c r="AD203" s="17">
        <v>81.709999999999994</v>
      </c>
      <c r="AE203" s="15">
        <v>560.49400000000003</v>
      </c>
      <c r="AF203" s="16">
        <v>7687</v>
      </c>
      <c r="AG203" s="14">
        <v>536.6</v>
      </c>
      <c r="AH203" s="16">
        <v>4124844</v>
      </c>
      <c r="AI203" s="16">
        <v>4244599</v>
      </c>
      <c r="AJ203" s="17">
        <v>1.01</v>
      </c>
      <c r="AK203" s="16">
        <v>4287045</v>
      </c>
      <c r="AL203" s="16">
        <v>4124844</v>
      </c>
      <c r="AM203" s="16">
        <v>162201</v>
      </c>
      <c r="AN203" s="16">
        <v>7687</v>
      </c>
      <c r="AO203" s="15">
        <v>23.893999999999998</v>
      </c>
      <c r="AP203" s="16">
        <v>183673</v>
      </c>
      <c r="AQ203" s="16">
        <v>7687</v>
      </c>
      <c r="AR203" s="17">
        <v>81.709999999999994</v>
      </c>
      <c r="AS203" s="16">
        <v>628105</v>
      </c>
      <c r="AT203" s="17">
        <v>736.24</v>
      </c>
      <c r="AU203" s="14">
        <v>536.6</v>
      </c>
      <c r="AV203" s="16">
        <v>395066</v>
      </c>
      <c r="AW203" s="16">
        <v>407783</v>
      </c>
      <c r="AX203" s="16">
        <v>395066</v>
      </c>
      <c r="AY203" s="16">
        <v>12717</v>
      </c>
      <c r="AZ203" s="16">
        <v>395066</v>
      </c>
      <c r="BA203" s="16">
        <v>407783</v>
      </c>
      <c r="BB203" s="17">
        <v>82.5</v>
      </c>
      <c r="BC203" s="14">
        <v>536.6</v>
      </c>
      <c r="BD203" s="16">
        <v>44270</v>
      </c>
      <c r="BE203" s="16">
        <v>45681</v>
      </c>
      <c r="BF203" s="16">
        <v>44270</v>
      </c>
      <c r="BG203" s="16">
        <v>1411</v>
      </c>
      <c r="BH203" s="16">
        <v>44270</v>
      </c>
      <c r="BI203" s="16">
        <v>45681</v>
      </c>
      <c r="BJ203" s="17">
        <v>71.44</v>
      </c>
      <c r="BK203" s="14">
        <v>536.6</v>
      </c>
      <c r="BL203" s="16">
        <v>38335</v>
      </c>
      <c r="BM203" s="16">
        <v>39285</v>
      </c>
      <c r="BN203" s="16">
        <v>38335</v>
      </c>
      <c r="BO203" s="16">
        <v>950</v>
      </c>
      <c r="BP203" s="16">
        <v>38335</v>
      </c>
      <c r="BQ203" s="16">
        <v>39285</v>
      </c>
      <c r="BR203" s="17">
        <v>368.53</v>
      </c>
      <c r="BS203" s="14">
        <v>536.6</v>
      </c>
      <c r="BT203" s="16">
        <v>197753</v>
      </c>
      <c r="BU203" s="16">
        <v>203445</v>
      </c>
      <c r="BV203" s="16">
        <v>197753</v>
      </c>
      <c r="BW203" s="16">
        <v>5692</v>
      </c>
      <c r="BX203" s="16">
        <v>197753</v>
      </c>
      <c r="BY203" s="16">
        <v>203445</v>
      </c>
      <c r="BZ203" s="17">
        <v>337.26</v>
      </c>
      <c r="CA203" s="17">
        <v>618.30999999999995</v>
      </c>
      <c r="CB203" s="16">
        <v>208531</v>
      </c>
      <c r="CC203" s="16">
        <v>209213</v>
      </c>
      <c r="CD203" s="16">
        <v>0</v>
      </c>
      <c r="CE203" s="16">
        <v>209213</v>
      </c>
      <c r="CF203" s="16">
        <v>208531</v>
      </c>
      <c r="CG203" s="16">
        <v>682</v>
      </c>
      <c r="CH203" s="14">
        <v>536.6</v>
      </c>
      <c r="CI203" s="16">
        <v>3</v>
      </c>
      <c r="CJ203" s="14">
        <v>0</v>
      </c>
      <c r="CK203" s="16">
        <v>540</v>
      </c>
      <c r="CL203" s="17">
        <v>62.47</v>
      </c>
      <c r="CM203" s="16">
        <v>33734</v>
      </c>
      <c r="CN203" s="16">
        <v>540</v>
      </c>
      <c r="CO203" s="17">
        <v>69.650000000000006</v>
      </c>
      <c r="CP203" s="16">
        <v>37611</v>
      </c>
      <c r="CQ203" s="17">
        <v>0.78</v>
      </c>
      <c r="CR203" s="17">
        <v>337.26</v>
      </c>
      <c r="CS203" s="16">
        <v>263</v>
      </c>
      <c r="CT203" s="17">
        <v>41.7</v>
      </c>
      <c r="CU203" s="17">
        <v>618.30999999999995</v>
      </c>
      <c r="CV203" s="16">
        <v>25784</v>
      </c>
      <c r="CW203" s="16">
        <v>25997</v>
      </c>
      <c r="CX203" s="16">
        <v>25784</v>
      </c>
      <c r="CY203" s="16">
        <v>213</v>
      </c>
      <c r="CZ203" s="16">
        <v>25784</v>
      </c>
      <c r="DA203" s="16">
        <v>25997</v>
      </c>
      <c r="DB203" s="17">
        <v>4.8</v>
      </c>
      <c r="DC203" s="17">
        <v>618.30999999999995</v>
      </c>
      <c r="DD203" s="16">
        <v>2968</v>
      </c>
      <c r="DE203" s="16">
        <v>2989</v>
      </c>
      <c r="DF203" s="16">
        <v>2968</v>
      </c>
      <c r="DG203" s="16">
        <v>21</v>
      </c>
      <c r="DH203" s="16">
        <v>2968</v>
      </c>
      <c r="DI203" s="16">
        <v>2989</v>
      </c>
      <c r="DJ203" s="16">
        <v>4124844</v>
      </c>
      <c r="DK203" s="16">
        <v>162201</v>
      </c>
      <c r="DL203" s="16">
        <v>183673</v>
      </c>
      <c r="DM203" s="16">
        <v>628105</v>
      </c>
      <c r="DN203" s="16">
        <v>407783</v>
      </c>
      <c r="DO203" s="16">
        <v>45681</v>
      </c>
      <c r="DP203" s="16">
        <v>39285</v>
      </c>
      <c r="DQ203" s="16">
        <v>203445</v>
      </c>
      <c r="DR203" s="16">
        <v>208531</v>
      </c>
      <c r="DS203" s="16">
        <v>682</v>
      </c>
      <c r="DT203" s="16">
        <v>33734</v>
      </c>
      <c r="DU203" s="16">
        <v>37611</v>
      </c>
      <c r="DV203" s="16">
        <v>263</v>
      </c>
      <c r="DW203" s="16">
        <v>25997</v>
      </c>
      <c r="DX203" s="16">
        <v>2989</v>
      </c>
      <c r="DY203" s="16">
        <v>42965</v>
      </c>
      <c r="DZ203" s="16">
        <v>142371</v>
      </c>
      <c r="EA203" s="16">
        <v>-8167</v>
      </c>
      <c r="EB203" s="16">
        <v>6196063</v>
      </c>
      <c r="EC203" s="16">
        <v>302366641</v>
      </c>
      <c r="ED203" s="18">
        <v>5.4</v>
      </c>
      <c r="EE203" s="16">
        <v>1632780</v>
      </c>
      <c r="EF203" s="16">
        <v>18411</v>
      </c>
      <c r="EG203" s="16">
        <v>18456</v>
      </c>
      <c r="EH203" s="16">
        <v>-45</v>
      </c>
      <c r="EI203" s="16">
        <v>1632780</v>
      </c>
      <c r="EJ203" s="16">
        <v>1632735</v>
      </c>
      <c r="EK203" s="16">
        <v>27286215</v>
      </c>
      <c r="EL203" s="16">
        <v>22300538</v>
      </c>
      <c r="EM203" s="16">
        <v>4985677</v>
      </c>
      <c r="EN203" s="18">
        <v>5.4</v>
      </c>
      <c r="EO203" s="16">
        <v>26923</v>
      </c>
      <c r="EP203" s="16">
        <v>0</v>
      </c>
      <c r="EQ203" s="16">
        <v>0</v>
      </c>
      <c r="ER203" s="16">
        <v>0</v>
      </c>
      <c r="ES203" s="16">
        <v>26923</v>
      </c>
      <c r="ET203" s="16">
        <v>26923</v>
      </c>
      <c r="EU203" s="16">
        <v>1632735</v>
      </c>
      <c r="EV203" s="16">
        <v>1659658</v>
      </c>
      <c r="EW203" s="16">
        <v>6749</v>
      </c>
      <c r="EX203" s="15">
        <v>560.49400000000003</v>
      </c>
      <c r="EY203" s="16">
        <v>3782774</v>
      </c>
      <c r="EZ203" s="16">
        <v>6749</v>
      </c>
      <c r="FA203" s="17">
        <v>81.709999999999994</v>
      </c>
      <c r="FB203" s="16">
        <v>551461</v>
      </c>
      <c r="FC203" s="16">
        <v>264</v>
      </c>
      <c r="FD203" s="17">
        <v>619.09</v>
      </c>
      <c r="FE203" s="16">
        <v>163440</v>
      </c>
      <c r="FF203" s="16">
        <v>25997</v>
      </c>
      <c r="FG203" s="16">
        <v>2989</v>
      </c>
      <c r="FH203" s="16">
        <v>192426</v>
      </c>
      <c r="FI203" s="16">
        <v>3782774</v>
      </c>
      <c r="FJ203" s="16">
        <v>551461</v>
      </c>
      <c r="FK203" s="16">
        <v>-7169</v>
      </c>
      <c r="FL203" s="16">
        <v>407783</v>
      </c>
      <c r="FM203" s="16">
        <v>45681</v>
      </c>
      <c r="FN203" s="16">
        <v>39285</v>
      </c>
      <c r="FO203" s="16">
        <v>203445</v>
      </c>
      <c r="FP203" s="16">
        <v>5215686</v>
      </c>
      <c r="FQ203" s="16">
        <v>1659658</v>
      </c>
      <c r="FR203" s="16">
        <v>3556028</v>
      </c>
      <c r="FS203" s="15">
        <v>642.20399999999995</v>
      </c>
      <c r="FT203" s="16">
        <v>300</v>
      </c>
      <c r="FU203" s="16">
        <v>192661</v>
      </c>
      <c r="FV203" s="16">
        <v>3556028</v>
      </c>
      <c r="FW203" s="16">
        <v>0</v>
      </c>
      <c r="FX203" s="14">
        <v>14.5</v>
      </c>
      <c r="FY203" s="16">
        <v>7635</v>
      </c>
      <c r="FZ203" s="16">
        <v>110708</v>
      </c>
      <c r="GA203" s="14">
        <v>0</v>
      </c>
      <c r="GB203" s="16">
        <v>7413</v>
      </c>
      <c r="GC203" s="16">
        <v>0</v>
      </c>
      <c r="GD203" s="16">
        <v>110708</v>
      </c>
      <c r="GE203" s="16">
        <v>110708</v>
      </c>
      <c r="GF203" s="16">
        <v>6196063</v>
      </c>
      <c r="GG203" s="16">
        <v>5215686</v>
      </c>
      <c r="GH203" s="16">
        <v>0</v>
      </c>
      <c r="GI203" s="16">
        <v>980377</v>
      </c>
      <c r="GJ203" s="16">
        <v>302366641</v>
      </c>
      <c r="GK203" s="16">
        <v>299074202</v>
      </c>
      <c r="GL203" s="16">
        <v>3292439</v>
      </c>
      <c r="GM203" s="16">
        <v>299074202</v>
      </c>
      <c r="GN203" s="18">
        <v>1.0999999999999999E-2</v>
      </c>
      <c r="GO203" s="16">
        <v>47347</v>
      </c>
      <c r="GP203" s="16">
        <v>521</v>
      </c>
      <c r="GQ203" s="16">
        <v>47347</v>
      </c>
      <c r="GR203" s="16">
        <v>521</v>
      </c>
      <c r="GS203" s="16">
        <v>46826</v>
      </c>
      <c r="GT203" s="16">
        <v>886</v>
      </c>
      <c r="GU203" s="16">
        <v>685</v>
      </c>
      <c r="GV203" s="16">
        <v>201</v>
      </c>
      <c r="GW203" s="15">
        <v>642.20399999999995</v>
      </c>
      <c r="GX203" s="16">
        <v>129083</v>
      </c>
      <c r="GY203" s="15">
        <v>642.20399999999995</v>
      </c>
      <c r="GZ203" s="16">
        <v>10</v>
      </c>
      <c r="HA203" s="16">
        <v>6422</v>
      </c>
      <c r="HB203" s="15">
        <v>642.20399999999995</v>
      </c>
      <c r="HC203" s="16">
        <v>7635</v>
      </c>
      <c r="HD203" s="15">
        <v>0.11600000000000001</v>
      </c>
      <c r="HE203" s="16">
        <v>568993</v>
      </c>
      <c r="HF203" s="16">
        <v>129083</v>
      </c>
      <c r="HG203" s="16">
        <v>6422</v>
      </c>
      <c r="HH203" s="16">
        <v>433488</v>
      </c>
      <c r="HI203" s="16">
        <v>302366641</v>
      </c>
      <c r="HJ203" s="18">
        <v>1.4336500000000001</v>
      </c>
      <c r="HK203" s="18">
        <v>1.9617800000000001</v>
      </c>
      <c r="HL203" s="18">
        <v>0</v>
      </c>
      <c r="HM203" s="16">
        <v>302366641</v>
      </c>
      <c r="HN203" s="16">
        <v>0</v>
      </c>
      <c r="HO203" s="16">
        <v>7635</v>
      </c>
      <c r="HP203" s="17">
        <v>0</v>
      </c>
      <c r="HQ203" s="16">
        <v>0</v>
      </c>
      <c r="HR203" s="15">
        <v>642.20399999999995</v>
      </c>
      <c r="HS203" s="16">
        <v>0</v>
      </c>
      <c r="HT203" s="16">
        <v>980377</v>
      </c>
      <c r="HU203" s="16">
        <v>46826</v>
      </c>
      <c r="HV203" s="16">
        <v>0</v>
      </c>
      <c r="HW203" s="16">
        <v>0</v>
      </c>
      <c r="HX203" s="16">
        <v>42965</v>
      </c>
      <c r="HY203" s="16">
        <v>129083</v>
      </c>
      <c r="HZ203" s="16">
        <v>6422</v>
      </c>
      <c r="IA203" s="16">
        <v>0</v>
      </c>
      <c r="IB203" s="16">
        <v>0</v>
      </c>
      <c r="IC203" s="16">
        <v>841011</v>
      </c>
      <c r="ID203" s="16">
        <v>3556028</v>
      </c>
      <c r="IE203" s="16">
        <v>0</v>
      </c>
      <c r="IF203" s="16">
        <v>46826</v>
      </c>
      <c r="IG203" s="16">
        <v>0</v>
      </c>
      <c r="IH203" s="16">
        <v>0</v>
      </c>
      <c r="II203" s="16">
        <v>42965</v>
      </c>
      <c r="IJ203" s="16">
        <v>129083</v>
      </c>
      <c r="IK203" s="16">
        <v>6422</v>
      </c>
      <c r="IL203" s="16">
        <v>0</v>
      </c>
      <c r="IM203" s="16">
        <v>0</v>
      </c>
      <c r="IN203" s="16">
        <v>0</v>
      </c>
      <c r="IO203" s="16">
        <v>110708</v>
      </c>
      <c r="IP203" s="16">
        <v>3806102</v>
      </c>
      <c r="IQ203" s="16">
        <v>4124844</v>
      </c>
      <c r="IR203" s="16">
        <v>162201</v>
      </c>
      <c r="IS203" s="16">
        <v>4287045</v>
      </c>
      <c r="IT203" s="19">
        <v>0.1</v>
      </c>
      <c r="IU203" s="16">
        <v>428705</v>
      </c>
      <c r="IV203" s="16">
        <v>302366641</v>
      </c>
      <c r="IW203" s="14">
        <v>536.6</v>
      </c>
      <c r="IX203" s="16">
        <v>563486</v>
      </c>
      <c r="IY203" s="16">
        <v>416026</v>
      </c>
      <c r="IZ203" s="16">
        <v>563486</v>
      </c>
      <c r="JA203" s="17">
        <v>0.25</v>
      </c>
      <c r="JB203" s="19">
        <v>0.18459999999999999</v>
      </c>
      <c r="JC203" s="16">
        <v>428705</v>
      </c>
      <c r="JD203" s="16">
        <v>79139</v>
      </c>
      <c r="JE203" s="17">
        <v>0.01</v>
      </c>
      <c r="JF203" s="16">
        <v>3861825</v>
      </c>
      <c r="JG203" s="16">
        <v>38618</v>
      </c>
      <c r="JH203" s="16">
        <v>428705</v>
      </c>
      <c r="JI203" s="16">
        <v>79139</v>
      </c>
      <c r="JJ203" s="16">
        <v>38618</v>
      </c>
      <c r="JK203" s="16">
        <v>310948</v>
      </c>
      <c r="JL203" s="16">
        <v>79139</v>
      </c>
      <c r="JM203" s="18">
        <v>0</v>
      </c>
      <c r="JN203" s="16">
        <v>0</v>
      </c>
      <c r="JO203" s="16">
        <v>38618</v>
      </c>
      <c r="JP203" s="16">
        <v>310948</v>
      </c>
      <c r="JQ203" s="16">
        <v>349566</v>
      </c>
      <c r="JR203" s="16">
        <v>4287045</v>
      </c>
      <c r="JS203" s="19">
        <v>0</v>
      </c>
      <c r="JT203" s="16">
        <v>0</v>
      </c>
      <c r="JU203" s="17">
        <v>0</v>
      </c>
      <c r="JV203" s="16">
        <v>3861825</v>
      </c>
      <c r="JW203" s="16">
        <v>0</v>
      </c>
      <c r="JX203" s="16">
        <v>0</v>
      </c>
      <c r="JY203" s="16">
        <v>0</v>
      </c>
      <c r="JZ203" s="16">
        <v>0</v>
      </c>
      <c r="KA203" s="16">
        <v>8091</v>
      </c>
      <c r="KB203" s="16">
        <v>8111</v>
      </c>
      <c r="KC203" s="16">
        <v>-20</v>
      </c>
      <c r="KD203" s="16">
        <v>841011</v>
      </c>
      <c r="KE203" s="16">
        <v>-20</v>
      </c>
      <c r="KF203" s="16">
        <v>841031</v>
      </c>
      <c r="KG203" s="16">
        <v>-45</v>
      </c>
      <c r="KH203" s="16">
        <v>-20</v>
      </c>
      <c r="KI203" s="16">
        <v>-65</v>
      </c>
      <c r="KJ203" s="16">
        <v>1632780</v>
      </c>
      <c r="KK203" s="16">
        <v>841031</v>
      </c>
      <c r="KL203" s="18">
        <v>2473811</v>
      </c>
      <c r="KM203" s="16">
        <v>310948</v>
      </c>
      <c r="KN203" s="16">
        <v>0</v>
      </c>
      <c r="KO203" s="16">
        <v>0</v>
      </c>
      <c r="KP203" s="16">
        <v>0</v>
      </c>
      <c r="KQ203" s="16">
        <v>2784759</v>
      </c>
      <c r="KR203" s="16">
        <v>176894</v>
      </c>
      <c r="KS203" s="16">
        <v>0</v>
      </c>
      <c r="KT203" s="16">
        <v>0</v>
      </c>
      <c r="KU203" s="16">
        <v>2961653</v>
      </c>
      <c r="KV203" s="16">
        <v>310948</v>
      </c>
      <c r="KW203" s="16">
        <v>2650705</v>
      </c>
      <c r="KX203" s="16">
        <v>302366641</v>
      </c>
      <c r="KY203" s="16">
        <v>8.7665299999999995</v>
      </c>
      <c r="KZ203" s="16">
        <v>310948</v>
      </c>
      <c r="LA203" s="16">
        <v>302366641</v>
      </c>
      <c r="LB203" s="16">
        <v>1.0283800000000001</v>
      </c>
      <c r="LC203" s="16">
        <v>8.7665299999999995</v>
      </c>
      <c r="LD203" s="16">
        <v>9.7949099999999998</v>
      </c>
      <c r="LE203" s="16">
        <v>208531</v>
      </c>
      <c r="LF203" s="16">
        <v>682</v>
      </c>
      <c r="LG203" s="16">
        <v>33734</v>
      </c>
      <c r="LH203" s="16">
        <v>37611</v>
      </c>
      <c r="LI203" s="16">
        <v>263</v>
      </c>
      <c r="LJ203" s="16">
        <v>25997</v>
      </c>
      <c r="LK203" s="16">
        <v>2989</v>
      </c>
      <c r="LL203" s="16">
        <v>42965</v>
      </c>
      <c r="LM203" s="16">
        <v>266842</v>
      </c>
      <c r="LN203" s="16">
        <v>3806102</v>
      </c>
      <c r="LO203" s="18">
        <v>266842</v>
      </c>
      <c r="LP203" s="16">
        <v>3539260</v>
      </c>
      <c r="LQ203" s="16">
        <v>6196063</v>
      </c>
      <c r="LR203" s="18">
        <v>0</v>
      </c>
      <c r="LS203" s="18">
        <v>0</v>
      </c>
      <c r="LT203" s="18">
        <v>349566</v>
      </c>
      <c r="LU203" s="16">
        <v>0</v>
      </c>
      <c r="LV203" s="16">
        <v>110708</v>
      </c>
      <c r="LW203" s="16">
        <v>0</v>
      </c>
      <c r="LX203" s="16">
        <v>0</v>
      </c>
      <c r="LY203" s="16">
        <v>0</v>
      </c>
      <c r="LZ203" s="16">
        <v>0</v>
      </c>
      <c r="MA203" s="16">
        <v>0</v>
      </c>
      <c r="MB203" s="16">
        <v>2784759</v>
      </c>
      <c r="MC203" s="16">
        <v>110708</v>
      </c>
      <c r="MD203" s="16">
        <v>0</v>
      </c>
      <c r="ME203" s="16">
        <v>38618</v>
      </c>
      <c r="MF203" s="16">
        <v>0</v>
      </c>
      <c r="MG203" s="16">
        <v>26923</v>
      </c>
      <c r="MH203" s="16">
        <v>-65</v>
      </c>
      <c r="MI203" s="16">
        <v>0</v>
      </c>
      <c r="MJ203" s="16">
        <v>2960943</v>
      </c>
      <c r="MK203" s="16">
        <v>302366641</v>
      </c>
      <c r="ML203" s="16">
        <v>0.67</v>
      </c>
      <c r="MM203" s="16">
        <v>202586</v>
      </c>
      <c r="MN203" s="16">
        <v>0</v>
      </c>
      <c r="MO203" s="16">
        <v>3861825</v>
      </c>
      <c r="MP203" s="16">
        <v>0</v>
      </c>
      <c r="MQ203" s="16">
        <v>202586</v>
      </c>
      <c r="MR203" s="16">
        <v>0</v>
      </c>
      <c r="MS203" s="16">
        <v>202586</v>
      </c>
      <c r="MT203" s="17">
        <v>0.01</v>
      </c>
      <c r="MU203" s="17">
        <v>0</v>
      </c>
      <c r="MV203" s="17">
        <v>0</v>
      </c>
      <c r="MW203" s="17">
        <v>0</v>
      </c>
      <c r="MX203" s="17">
        <v>0</v>
      </c>
      <c r="MY203" s="17">
        <v>0.01</v>
      </c>
      <c r="MZ203" s="16">
        <v>38618</v>
      </c>
      <c r="NA203" s="16">
        <v>0</v>
      </c>
      <c r="NB203" s="18">
        <v>0</v>
      </c>
      <c r="NC203" s="16">
        <v>0</v>
      </c>
      <c r="ND203" s="17">
        <v>38618</v>
      </c>
      <c r="NE203" s="16">
        <v>290000</v>
      </c>
      <c r="NF203" s="16">
        <v>0</v>
      </c>
      <c r="NG203" s="16">
        <v>99781</v>
      </c>
      <c r="NH203" s="16">
        <v>0</v>
      </c>
      <c r="NI203" s="16">
        <v>0</v>
      </c>
      <c r="NJ203" s="17">
        <v>0</v>
      </c>
      <c r="NK203" s="17">
        <v>0</v>
      </c>
    </row>
    <row r="204" spans="1:375" x14ac:dyDescent="0.55000000000000004">
      <c r="A204" s="13" t="s">
        <v>1191</v>
      </c>
      <c r="B204" s="13" t="s">
        <v>1207</v>
      </c>
      <c r="C204" s="13" t="s">
        <v>313</v>
      </c>
      <c r="D204" s="13" t="s">
        <v>314</v>
      </c>
      <c r="E204" s="14">
        <v>725.8</v>
      </c>
      <c r="F204" s="15">
        <v>-0.23300000000000001</v>
      </c>
      <c r="G204" s="16">
        <v>7419</v>
      </c>
      <c r="H204" s="16">
        <v>-1729</v>
      </c>
      <c r="I204" s="16">
        <v>6553</v>
      </c>
      <c r="J204" s="15">
        <v>-0.23300000000000001</v>
      </c>
      <c r="K204" s="16">
        <v>-1527</v>
      </c>
      <c r="L204" s="16">
        <v>7419</v>
      </c>
      <c r="M204" s="16">
        <v>222</v>
      </c>
      <c r="N204" s="16">
        <v>7641</v>
      </c>
      <c r="O204" s="17">
        <v>633.83000000000004</v>
      </c>
      <c r="P204" s="17">
        <v>116.14</v>
      </c>
      <c r="Q204" s="14">
        <v>725.8</v>
      </c>
      <c r="R204" s="17">
        <v>841.94</v>
      </c>
      <c r="S204" s="17">
        <v>0.97</v>
      </c>
      <c r="T204" s="17">
        <v>842.91</v>
      </c>
      <c r="U204" s="15">
        <v>24.61</v>
      </c>
      <c r="V204" s="15">
        <v>3.6040000000000001</v>
      </c>
      <c r="W204" s="15">
        <f>Data_AidAndLevy4[[#This Row],[L310]]*Data_AidAndLevy4[[#This Row],[L203]]</f>
        <v>27538.164000000001</v>
      </c>
      <c r="X204" s="17">
        <v>0</v>
      </c>
      <c r="Y204" s="17">
        <f>Data_AidAndLevy4[[#This Row],[L311]]*Data_AidAndLevy4[[#This Row],[L203]]</f>
        <v>0</v>
      </c>
      <c r="Z204" s="15">
        <v>0</v>
      </c>
      <c r="AA204" s="15">
        <v>28.213999999999999</v>
      </c>
      <c r="AB204" s="17">
        <v>841.94</v>
      </c>
      <c r="AC204" s="15">
        <v>870.154</v>
      </c>
      <c r="AD204" s="17">
        <v>116.14</v>
      </c>
      <c r="AE204" s="15">
        <v>754.01400000000001</v>
      </c>
      <c r="AF204" s="16">
        <v>7641</v>
      </c>
      <c r="AG204" s="14">
        <v>725.8</v>
      </c>
      <c r="AH204" s="16">
        <v>5545838</v>
      </c>
      <c r="AI204" s="16">
        <v>5326842</v>
      </c>
      <c r="AJ204" s="17">
        <v>1.01</v>
      </c>
      <c r="AK204" s="16">
        <v>5380110</v>
      </c>
      <c r="AL204" s="16">
        <v>5545838</v>
      </c>
      <c r="AM204" s="16">
        <v>0</v>
      </c>
      <c r="AN204" s="16">
        <v>7641</v>
      </c>
      <c r="AO204" s="15">
        <v>28.213999999999999</v>
      </c>
      <c r="AP204" s="16">
        <v>215583</v>
      </c>
      <c r="AQ204" s="16">
        <v>7641</v>
      </c>
      <c r="AR204" s="17">
        <v>116.14</v>
      </c>
      <c r="AS204" s="16">
        <v>887426</v>
      </c>
      <c r="AT204" s="17">
        <v>652.9</v>
      </c>
      <c r="AU204" s="14">
        <v>725.8</v>
      </c>
      <c r="AV204" s="16">
        <v>473875</v>
      </c>
      <c r="AW204" s="16">
        <v>455090</v>
      </c>
      <c r="AX204" s="16">
        <v>473875</v>
      </c>
      <c r="AY204" s="16">
        <v>0</v>
      </c>
      <c r="AZ204" s="16">
        <v>473875</v>
      </c>
      <c r="BA204" s="16">
        <v>473875</v>
      </c>
      <c r="BB204" s="17">
        <v>70.39</v>
      </c>
      <c r="BC204" s="14">
        <v>725.8</v>
      </c>
      <c r="BD204" s="16">
        <v>51089</v>
      </c>
      <c r="BE204" s="16">
        <v>48989</v>
      </c>
      <c r="BF204" s="16">
        <v>51089</v>
      </c>
      <c r="BG204" s="16">
        <v>0</v>
      </c>
      <c r="BH204" s="16">
        <v>51089</v>
      </c>
      <c r="BI204" s="16">
        <v>51089</v>
      </c>
      <c r="BJ204" s="17">
        <v>69.63</v>
      </c>
      <c r="BK204" s="14">
        <v>725.8</v>
      </c>
      <c r="BL204" s="16">
        <v>50537</v>
      </c>
      <c r="BM204" s="16">
        <v>48307</v>
      </c>
      <c r="BN204" s="16">
        <v>50537</v>
      </c>
      <c r="BO204" s="16">
        <v>0</v>
      </c>
      <c r="BP204" s="16">
        <v>50537</v>
      </c>
      <c r="BQ204" s="16">
        <v>50537</v>
      </c>
      <c r="BR204" s="17">
        <v>368.53</v>
      </c>
      <c r="BS204" s="14">
        <v>725.8</v>
      </c>
      <c r="BT204" s="16">
        <v>267479</v>
      </c>
      <c r="BU204" s="16">
        <v>256900</v>
      </c>
      <c r="BV204" s="16">
        <v>267479</v>
      </c>
      <c r="BW204" s="16">
        <v>0</v>
      </c>
      <c r="BX204" s="16">
        <v>267479</v>
      </c>
      <c r="BY204" s="16">
        <v>267479</v>
      </c>
      <c r="BZ204" s="17">
        <v>332.98</v>
      </c>
      <c r="CA204" s="17">
        <v>841.94</v>
      </c>
      <c r="CB204" s="16">
        <v>280349</v>
      </c>
      <c r="CC204" s="16">
        <v>270514</v>
      </c>
      <c r="CD204" s="16">
        <v>10510</v>
      </c>
      <c r="CE204" s="16">
        <v>281024</v>
      </c>
      <c r="CF204" s="16">
        <v>280349</v>
      </c>
      <c r="CG204" s="16">
        <v>675</v>
      </c>
      <c r="CH204" s="14">
        <v>725.8</v>
      </c>
      <c r="CI204" s="16">
        <v>1</v>
      </c>
      <c r="CJ204" s="14">
        <v>0</v>
      </c>
      <c r="CK204" s="16">
        <v>727</v>
      </c>
      <c r="CL204" s="17">
        <v>62.16</v>
      </c>
      <c r="CM204" s="16">
        <v>45190</v>
      </c>
      <c r="CN204" s="16">
        <v>727</v>
      </c>
      <c r="CO204" s="17">
        <v>68.33</v>
      </c>
      <c r="CP204" s="16">
        <v>49676</v>
      </c>
      <c r="CQ204" s="17">
        <v>0.97</v>
      </c>
      <c r="CR204" s="17">
        <v>332.98</v>
      </c>
      <c r="CS204" s="16">
        <v>323</v>
      </c>
      <c r="CT204" s="17">
        <v>31.52</v>
      </c>
      <c r="CU204" s="17">
        <v>841.94</v>
      </c>
      <c r="CV204" s="16">
        <v>26538</v>
      </c>
      <c r="CW204" s="16">
        <v>25540</v>
      </c>
      <c r="CX204" s="16">
        <v>26538</v>
      </c>
      <c r="CY204" s="16">
        <v>0</v>
      </c>
      <c r="CZ204" s="16">
        <v>26538</v>
      </c>
      <c r="DA204" s="16">
        <v>26538</v>
      </c>
      <c r="DB204" s="17">
        <v>3.67</v>
      </c>
      <c r="DC204" s="17">
        <v>841.94</v>
      </c>
      <c r="DD204" s="16">
        <v>3090</v>
      </c>
      <c r="DE204" s="16">
        <v>2971</v>
      </c>
      <c r="DF204" s="16">
        <v>3090</v>
      </c>
      <c r="DG204" s="16">
        <v>0</v>
      </c>
      <c r="DH204" s="16">
        <v>3090</v>
      </c>
      <c r="DI204" s="16">
        <v>3090</v>
      </c>
      <c r="DJ204" s="16">
        <v>5545838</v>
      </c>
      <c r="DK204" s="16">
        <v>0</v>
      </c>
      <c r="DL204" s="16">
        <v>215583</v>
      </c>
      <c r="DM204" s="16">
        <v>887426</v>
      </c>
      <c r="DN204" s="16">
        <v>473875</v>
      </c>
      <c r="DO204" s="16">
        <v>51089</v>
      </c>
      <c r="DP204" s="16">
        <v>50537</v>
      </c>
      <c r="DQ204" s="16">
        <v>267479</v>
      </c>
      <c r="DR204" s="16">
        <v>280349</v>
      </c>
      <c r="DS204" s="16">
        <v>675</v>
      </c>
      <c r="DT204" s="16">
        <v>45190</v>
      </c>
      <c r="DU204" s="16">
        <v>49676</v>
      </c>
      <c r="DV204" s="16">
        <v>323</v>
      </c>
      <c r="DW204" s="16">
        <v>26538</v>
      </c>
      <c r="DX204" s="16">
        <v>3090</v>
      </c>
      <c r="DY204" s="16">
        <v>58463</v>
      </c>
      <c r="DZ204" s="16">
        <v>134471</v>
      </c>
      <c r="EA204" s="16">
        <v>-1729</v>
      </c>
      <c r="EB204" s="16">
        <v>7971947</v>
      </c>
      <c r="EC204" s="16">
        <v>388087127</v>
      </c>
      <c r="ED204" s="18">
        <v>5.4</v>
      </c>
      <c r="EE204" s="16">
        <v>2095670</v>
      </c>
      <c r="EF204" s="16">
        <v>22319</v>
      </c>
      <c r="EG204" s="16">
        <v>22020</v>
      </c>
      <c r="EH204" s="16">
        <v>299</v>
      </c>
      <c r="EI204" s="16">
        <v>2095670</v>
      </c>
      <c r="EJ204" s="16">
        <v>2095969</v>
      </c>
      <c r="EK204" s="16">
        <v>57000256</v>
      </c>
      <c r="EL204" s="16">
        <v>51165181</v>
      </c>
      <c r="EM204" s="16">
        <v>5835075</v>
      </c>
      <c r="EN204" s="18">
        <v>5.4</v>
      </c>
      <c r="EO204" s="16">
        <v>31509</v>
      </c>
      <c r="EP204" s="16">
        <v>0</v>
      </c>
      <c r="EQ204" s="16">
        <v>0</v>
      </c>
      <c r="ER204" s="16">
        <v>0</v>
      </c>
      <c r="ES204" s="16">
        <v>31509</v>
      </c>
      <c r="ET204" s="16">
        <v>31509</v>
      </c>
      <c r="EU204" s="16">
        <v>2095969</v>
      </c>
      <c r="EV204" s="16">
        <v>2127478</v>
      </c>
      <c r="EW204" s="16">
        <v>6749</v>
      </c>
      <c r="EX204" s="15">
        <v>754.01400000000001</v>
      </c>
      <c r="EY204" s="16">
        <v>5088840</v>
      </c>
      <c r="EZ204" s="16">
        <v>6749</v>
      </c>
      <c r="FA204" s="17">
        <v>116.14</v>
      </c>
      <c r="FB204" s="16">
        <v>783829</v>
      </c>
      <c r="FC204" s="16">
        <v>264</v>
      </c>
      <c r="FD204" s="17">
        <v>842.91</v>
      </c>
      <c r="FE204" s="16">
        <v>222528</v>
      </c>
      <c r="FF204" s="16">
        <v>26538</v>
      </c>
      <c r="FG204" s="16">
        <v>3090</v>
      </c>
      <c r="FH204" s="16">
        <v>252156</v>
      </c>
      <c r="FI204" s="16">
        <v>5088840</v>
      </c>
      <c r="FJ204" s="16">
        <v>783829</v>
      </c>
      <c r="FK204" s="16">
        <v>-1527</v>
      </c>
      <c r="FL204" s="16">
        <v>473875</v>
      </c>
      <c r="FM204" s="16">
        <v>51089</v>
      </c>
      <c r="FN204" s="16">
        <v>50537</v>
      </c>
      <c r="FO204" s="16">
        <v>267479</v>
      </c>
      <c r="FP204" s="16">
        <v>6966278</v>
      </c>
      <c r="FQ204" s="16">
        <v>2127478</v>
      </c>
      <c r="FR204" s="16">
        <v>4838800</v>
      </c>
      <c r="FS204" s="15">
        <v>870.154</v>
      </c>
      <c r="FT204" s="16">
        <v>300</v>
      </c>
      <c r="FU204" s="16">
        <v>261046</v>
      </c>
      <c r="FV204" s="16">
        <v>4838800</v>
      </c>
      <c r="FW204" s="16">
        <v>0</v>
      </c>
      <c r="FX204" s="14">
        <v>18.5</v>
      </c>
      <c r="FY204" s="16">
        <v>7635</v>
      </c>
      <c r="FZ204" s="16">
        <v>141248</v>
      </c>
      <c r="GA204" s="14">
        <v>0</v>
      </c>
      <c r="GB204" s="16">
        <v>7413</v>
      </c>
      <c r="GC204" s="16">
        <v>0</v>
      </c>
      <c r="GD204" s="16">
        <v>141248</v>
      </c>
      <c r="GE204" s="16">
        <v>141248</v>
      </c>
      <c r="GF204" s="16">
        <v>7971947</v>
      </c>
      <c r="GG204" s="16">
        <v>6966278</v>
      </c>
      <c r="GH204" s="16">
        <v>0</v>
      </c>
      <c r="GI204" s="16">
        <v>1005669</v>
      </c>
      <c r="GJ204" s="16">
        <v>388087127</v>
      </c>
      <c r="GK204" s="16">
        <v>384780023</v>
      </c>
      <c r="GL204" s="16">
        <v>3307104</v>
      </c>
      <c r="GM204" s="16">
        <v>384780023</v>
      </c>
      <c r="GN204" s="18">
        <v>8.6E-3</v>
      </c>
      <c r="GO204" s="16">
        <v>22229</v>
      </c>
      <c r="GP204" s="16">
        <v>191</v>
      </c>
      <c r="GQ204" s="16">
        <v>22229</v>
      </c>
      <c r="GR204" s="16">
        <v>191</v>
      </c>
      <c r="GS204" s="16">
        <v>22038</v>
      </c>
      <c r="GT204" s="16">
        <v>886</v>
      </c>
      <c r="GU204" s="16">
        <v>685</v>
      </c>
      <c r="GV204" s="16">
        <v>201</v>
      </c>
      <c r="GW204" s="15">
        <v>870.154</v>
      </c>
      <c r="GX204" s="16">
        <v>174901</v>
      </c>
      <c r="GY204" s="15">
        <v>870.154</v>
      </c>
      <c r="GZ204" s="16">
        <v>10</v>
      </c>
      <c r="HA204" s="16">
        <v>8702</v>
      </c>
      <c r="HB204" s="15">
        <v>870.154</v>
      </c>
      <c r="HC204" s="16">
        <v>7635</v>
      </c>
      <c r="HD204" s="15">
        <v>0.11600000000000001</v>
      </c>
      <c r="HE204" s="16">
        <v>770956</v>
      </c>
      <c r="HF204" s="16">
        <v>174901</v>
      </c>
      <c r="HG204" s="16">
        <v>8702</v>
      </c>
      <c r="HH204" s="16">
        <v>587353</v>
      </c>
      <c r="HI204" s="16">
        <v>388087127</v>
      </c>
      <c r="HJ204" s="18">
        <v>1.51346</v>
      </c>
      <c r="HK204" s="18">
        <v>1.9617800000000001</v>
      </c>
      <c r="HL204" s="18">
        <v>0</v>
      </c>
      <c r="HM204" s="16">
        <v>388087127</v>
      </c>
      <c r="HN204" s="16">
        <v>0</v>
      </c>
      <c r="HO204" s="16">
        <v>7635</v>
      </c>
      <c r="HP204" s="17">
        <v>0</v>
      </c>
      <c r="HQ204" s="16">
        <v>0</v>
      </c>
      <c r="HR204" s="15">
        <v>870.154</v>
      </c>
      <c r="HS204" s="16">
        <v>0</v>
      </c>
      <c r="HT204" s="16">
        <v>1005669</v>
      </c>
      <c r="HU204" s="16">
        <v>22038</v>
      </c>
      <c r="HV204" s="16">
        <v>0</v>
      </c>
      <c r="HW204" s="16">
        <v>0</v>
      </c>
      <c r="HX204" s="16">
        <v>58463</v>
      </c>
      <c r="HY204" s="16">
        <v>174901</v>
      </c>
      <c r="HZ204" s="16">
        <v>8702</v>
      </c>
      <c r="IA204" s="16">
        <v>0</v>
      </c>
      <c r="IB204" s="16">
        <v>0</v>
      </c>
      <c r="IC204" s="16">
        <v>858491</v>
      </c>
      <c r="ID204" s="16">
        <v>4838800</v>
      </c>
      <c r="IE204" s="16">
        <v>0</v>
      </c>
      <c r="IF204" s="16">
        <v>22038</v>
      </c>
      <c r="IG204" s="16">
        <v>0</v>
      </c>
      <c r="IH204" s="16">
        <v>0</v>
      </c>
      <c r="II204" s="16">
        <v>58463</v>
      </c>
      <c r="IJ204" s="16">
        <v>174901</v>
      </c>
      <c r="IK204" s="16">
        <v>8702</v>
      </c>
      <c r="IL204" s="16">
        <v>0</v>
      </c>
      <c r="IM204" s="16">
        <v>0</v>
      </c>
      <c r="IN204" s="16">
        <v>0</v>
      </c>
      <c r="IO204" s="16">
        <v>141248</v>
      </c>
      <c r="IP204" s="16">
        <v>5127226</v>
      </c>
      <c r="IQ204" s="16">
        <v>5545838</v>
      </c>
      <c r="IR204" s="16">
        <v>0</v>
      </c>
      <c r="IS204" s="16">
        <v>5545838</v>
      </c>
      <c r="IT204" s="19">
        <v>0.1</v>
      </c>
      <c r="IU204" s="16">
        <v>554584</v>
      </c>
      <c r="IV204" s="16">
        <v>388087127</v>
      </c>
      <c r="IW204" s="14">
        <v>725.8</v>
      </c>
      <c r="IX204" s="16">
        <v>534703</v>
      </c>
      <c r="IY204" s="16">
        <v>416026</v>
      </c>
      <c r="IZ204" s="16">
        <v>534703</v>
      </c>
      <c r="JA204" s="17">
        <v>0.25</v>
      </c>
      <c r="JB204" s="19">
        <v>0.19450000000000001</v>
      </c>
      <c r="JC204" s="16">
        <v>554584</v>
      </c>
      <c r="JD204" s="16">
        <v>107867</v>
      </c>
      <c r="JE204" s="17">
        <v>7.0000000000000007E-2</v>
      </c>
      <c r="JF204" s="16">
        <v>5376418</v>
      </c>
      <c r="JG204" s="16">
        <v>376349</v>
      </c>
      <c r="JH204" s="16">
        <v>554584</v>
      </c>
      <c r="JI204" s="16">
        <v>107867</v>
      </c>
      <c r="JJ204" s="16">
        <v>376349</v>
      </c>
      <c r="JK204" s="16">
        <v>70368</v>
      </c>
      <c r="JL204" s="16">
        <v>107867</v>
      </c>
      <c r="JM204" s="18">
        <v>0</v>
      </c>
      <c r="JN204" s="16">
        <v>0</v>
      </c>
      <c r="JO204" s="16">
        <v>376349</v>
      </c>
      <c r="JP204" s="16">
        <v>70368</v>
      </c>
      <c r="JQ204" s="16">
        <v>446717</v>
      </c>
      <c r="JR204" s="16">
        <v>5545838</v>
      </c>
      <c r="JS204" s="19">
        <v>0</v>
      </c>
      <c r="JT204" s="16">
        <v>0</v>
      </c>
      <c r="JU204" s="17">
        <v>0</v>
      </c>
      <c r="JV204" s="16">
        <v>5376418</v>
      </c>
      <c r="JW204" s="16">
        <v>0</v>
      </c>
      <c r="JX204" s="16">
        <v>0</v>
      </c>
      <c r="JY204" s="16">
        <v>0</v>
      </c>
      <c r="JZ204" s="16">
        <v>0</v>
      </c>
      <c r="KA204" s="16">
        <v>9288</v>
      </c>
      <c r="KB204" s="16">
        <v>9163</v>
      </c>
      <c r="KC204" s="16">
        <v>125</v>
      </c>
      <c r="KD204" s="16">
        <v>858491</v>
      </c>
      <c r="KE204" s="16">
        <v>125</v>
      </c>
      <c r="KF204" s="16">
        <v>858366</v>
      </c>
      <c r="KG204" s="16">
        <v>299</v>
      </c>
      <c r="KH204" s="16">
        <v>125</v>
      </c>
      <c r="KI204" s="16">
        <v>424</v>
      </c>
      <c r="KJ204" s="16">
        <v>2095670</v>
      </c>
      <c r="KK204" s="16">
        <v>858366</v>
      </c>
      <c r="KL204" s="18">
        <v>2954036</v>
      </c>
      <c r="KM204" s="16">
        <v>70368</v>
      </c>
      <c r="KN204" s="16">
        <v>0</v>
      </c>
      <c r="KO204" s="16">
        <v>0</v>
      </c>
      <c r="KP204" s="16">
        <v>0</v>
      </c>
      <c r="KQ204" s="16">
        <v>3024404</v>
      </c>
      <c r="KR204" s="16">
        <v>800000</v>
      </c>
      <c r="KS204" s="16">
        <v>290000</v>
      </c>
      <c r="KT204" s="16">
        <v>0</v>
      </c>
      <c r="KU204" s="16">
        <v>4114404</v>
      </c>
      <c r="KV204" s="16">
        <v>70368</v>
      </c>
      <c r="KW204" s="16">
        <v>4044036</v>
      </c>
      <c r="KX204" s="16">
        <v>388087127</v>
      </c>
      <c r="KY204" s="16">
        <v>10.42043</v>
      </c>
      <c r="KZ204" s="16">
        <v>70368</v>
      </c>
      <c r="LA204" s="16">
        <v>389867980</v>
      </c>
      <c r="LB204" s="16">
        <v>0.18049000000000001</v>
      </c>
      <c r="LC204" s="16">
        <v>10.42043</v>
      </c>
      <c r="LD204" s="16">
        <v>10.60092</v>
      </c>
      <c r="LE204" s="16">
        <v>280349</v>
      </c>
      <c r="LF204" s="16">
        <v>675</v>
      </c>
      <c r="LG204" s="16">
        <v>45190</v>
      </c>
      <c r="LH204" s="16">
        <v>49676</v>
      </c>
      <c r="LI204" s="16">
        <v>323</v>
      </c>
      <c r="LJ204" s="16">
        <v>26538</v>
      </c>
      <c r="LK204" s="16">
        <v>3090</v>
      </c>
      <c r="LL204" s="16">
        <v>58463</v>
      </c>
      <c r="LM204" s="16">
        <v>347378</v>
      </c>
      <c r="LN204" s="16">
        <v>5127226</v>
      </c>
      <c r="LO204" s="18">
        <v>347378</v>
      </c>
      <c r="LP204" s="16">
        <v>4779848</v>
      </c>
      <c r="LQ204" s="16">
        <v>7971947</v>
      </c>
      <c r="LR204" s="18">
        <v>0</v>
      </c>
      <c r="LS204" s="18">
        <v>0</v>
      </c>
      <c r="LT204" s="18">
        <v>446717</v>
      </c>
      <c r="LU204" s="16">
        <v>0</v>
      </c>
      <c r="LV204" s="16">
        <v>141248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3024404</v>
      </c>
      <c r="MC204" s="16">
        <v>141248</v>
      </c>
      <c r="MD204" s="16">
        <v>0</v>
      </c>
      <c r="ME204" s="16">
        <v>376349</v>
      </c>
      <c r="MF204" s="16">
        <v>0</v>
      </c>
      <c r="MG204" s="16">
        <v>31509</v>
      </c>
      <c r="MH204" s="16">
        <v>424</v>
      </c>
      <c r="MI204" s="16">
        <v>0</v>
      </c>
      <c r="MJ204" s="16">
        <v>3573934</v>
      </c>
      <c r="MK204" s="16">
        <v>389867980</v>
      </c>
      <c r="ML204" s="16">
        <v>0.67</v>
      </c>
      <c r="MM204" s="16">
        <v>261212</v>
      </c>
      <c r="MN204" s="16">
        <v>0.03</v>
      </c>
      <c r="MO204" s="16">
        <v>5376418</v>
      </c>
      <c r="MP204" s="16">
        <v>161293</v>
      </c>
      <c r="MQ204" s="16">
        <v>261212</v>
      </c>
      <c r="MR204" s="16">
        <v>161293</v>
      </c>
      <c r="MS204" s="16">
        <v>99919</v>
      </c>
      <c r="MT204" s="17">
        <v>7.0000000000000007E-2</v>
      </c>
      <c r="MU204" s="17">
        <v>0</v>
      </c>
      <c r="MV204" s="17">
        <v>0</v>
      </c>
      <c r="MW204" s="17">
        <v>0</v>
      </c>
      <c r="MX204" s="17">
        <v>0.03</v>
      </c>
      <c r="MY204" s="17">
        <v>0.1</v>
      </c>
      <c r="MZ204" s="16">
        <v>376349</v>
      </c>
      <c r="NA204" s="16">
        <v>0</v>
      </c>
      <c r="NB204" s="18">
        <v>0</v>
      </c>
      <c r="NC204" s="16">
        <v>0</v>
      </c>
      <c r="ND204" s="17">
        <v>376349</v>
      </c>
      <c r="NE204" s="16">
        <v>530000</v>
      </c>
      <c r="NF204" s="16">
        <v>0</v>
      </c>
      <c r="NG204" s="16">
        <v>128656</v>
      </c>
      <c r="NH204" s="16">
        <v>0</v>
      </c>
      <c r="NI204" s="16">
        <v>0</v>
      </c>
      <c r="NJ204" s="17">
        <v>0</v>
      </c>
      <c r="NK204" s="17">
        <v>367800</v>
      </c>
    </row>
    <row r="205" spans="1:375" x14ac:dyDescent="0.55000000000000004">
      <c r="A205" s="13" t="s">
        <v>1195</v>
      </c>
      <c r="B205" s="13" t="s">
        <v>1289</v>
      </c>
      <c r="C205" s="13" t="s">
        <v>396</v>
      </c>
      <c r="D205" s="13" t="s">
        <v>397</v>
      </c>
      <c r="E205" s="14">
        <v>1138</v>
      </c>
      <c r="F205" s="15">
        <v>1.6679999999999999</v>
      </c>
      <c r="G205" s="16">
        <v>7467</v>
      </c>
      <c r="H205" s="16">
        <v>12455</v>
      </c>
      <c r="I205" s="16">
        <v>6553</v>
      </c>
      <c r="J205" s="15">
        <v>1.6679999999999999</v>
      </c>
      <c r="K205" s="16">
        <v>10930</v>
      </c>
      <c r="L205" s="16">
        <v>7467</v>
      </c>
      <c r="M205" s="16">
        <v>222</v>
      </c>
      <c r="N205" s="16">
        <v>7689</v>
      </c>
      <c r="O205" s="17">
        <v>646.12</v>
      </c>
      <c r="P205" s="17">
        <v>204.23</v>
      </c>
      <c r="Q205" s="14">
        <v>1138</v>
      </c>
      <c r="R205" s="17">
        <v>1342.23</v>
      </c>
      <c r="S205" s="17">
        <v>3.59</v>
      </c>
      <c r="T205" s="17">
        <v>1345.82</v>
      </c>
      <c r="U205" s="15">
        <v>26.97</v>
      </c>
      <c r="V205" s="15">
        <v>5.37</v>
      </c>
      <c r="W205" s="15">
        <f>Data_AidAndLevy4[[#This Row],[L310]]*Data_AidAndLevy4[[#This Row],[L203]]</f>
        <v>41289.93</v>
      </c>
      <c r="X205" s="17">
        <v>3.3</v>
      </c>
      <c r="Y205" s="17">
        <f>Data_AidAndLevy4[[#This Row],[L311]]*Data_AidAndLevy4[[#This Row],[L203]]</f>
        <v>25373.699999999997</v>
      </c>
      <c r="Z205" s="15">
        <v>0</v>
      </c>
      <c r="AA205" s="15">
        <v>35.64</v>
      </c>
      <c r="AB205" s="17">
        <v>1342.23</v>
      </c>
      <c r="AC205" s="15">
        <v>1377.87</v>
      </c>
      <c r="AD205" s="17">
        <v>204.23</v>
      </c>
      <c r="AE205" s="15">
        <v>1173.6400000000001</v>
      </c>
      <c r="AF205" s="16">
        <v>7689</v>
      </c>
      <c r="AG205" s="14">
        <v>1138</v>
      </c>
      <c r="AH205" s="16">
        <v>8750082</v>
      </c>
      <c r="AI205" s="16">
        <v>8312264</v>
      </c>
      <c r="AJ205" s="17">
        <v>1.01</v>
      </c>
      <c r="AK205" s="16">
        <v>8395387</v>
      </c>
      <c r="AL205" s="16">
        <v>8750082</v>
      </c>
      <c r="AM205" s="16">
        <v>0</v>
      </c>
      <c r="AN205" s="16">
        <v>7689</v>
      </c>
      <c r="AO205" s="15">
        <v>35.64</v>
      </c>
      <c r="AP205" s="16">
        <v>274036</v>
      </c>
      <c r="AQ205" s="16">
        <v>7689</v>
      </c>
      <c r="AR205" s="17">
        <v>204.23</v>
      </c>
      <c r="AS205" s="16">
        <v>1570324</v>
      </c>
      <c r="AT205" s="17">
        <v>665.19</v>
      </c>
      <c r="AU205" s="14">
        <v>1138</v>
      </c>
      <c r="AV205" s="16">
        <v>756986</v>
      </c>
      <c r="AW205" s="16">
        <v>719261</v>
      </c>
      <c r="AX205" s="16">
        <v>756986</v>
      </c>
      <c r="AY205" s="16">
        <v>0</v>
      </c>
      <c r="AZ205" s="16">
        <v>756986</v>
      </c>
      <c r="BA205" s="16">
        <v>756986</v>
      </c>
      <c r="BB205" s="17">
        <v>73.010000000000005</v>
      </c>
      <c r="BC205" s="14">
        <v>1138</v>
      </c>
      <c r="BD205" s="16">
        <v>83085</v>
      </c>
      <c r="BE205" s="16">
        <v>78870</v>
      </c>
      <c r="BF205" s="16">
        <v>83085</v>
      </c>
      <c r="BG205" s="16">
        <v>0</v>
      </c>
      <c r="BH205" s="16">
        <v>83085</v>
      </c>
      <c r="BI205" s="16">
        <v>83085</v>
      </c>
      <c r="BJ205" s="17">
        <v>73.58</v>
      </c>
      <c r="BK205" s="14">
        <v>1138</v>
      </c>
      <c r="BL205" s="16">
        <v>83734</v>
      </c>
      <c r="BM205" s="16">
        <v>79293</v>
      </c>
      <c r="BN205" s="16">
        <v>83734</v>
      </c>
      <c r="BO205" s="16">
        <v>0</v>
      </c>
      <c r="BP205" s="16">
        <v>83734</v>
      </c>
      <c r="BQ205" s="16">
        <v>83734</v>
      </c>
      <c r="BR205" s="17">
        <v>368.53</v>
      </c>
      <c r="BS205" s="14">
        <v>1138</v>
      </c>
      <c r="BT205" s="16">
        <v>419387</v>
      </c>
      <c r="BU205" s="16">
        <v>398303</v>
      </c>
      <c r="BV205" s="16">
        <v>419387</v>
      </c>
      <c r="BW205" s="16">
        <v>0</v>
      </c>
      <c r="BX205" s="16">
        <v>419387</v>
      </c>
      <c r="BY205" s="16">
        <v>419387</v>
      </c>
      <c r="BZ205" s="17">
        <v>348.14</v>
      </c>
      <c r="CA205" s="17">
        <v>1342.23</v>
      </c>
      <c r="CB205" s="16">
        <v>467284</v>
      </c>
      <c r="CC205" s="16">
        <v>441191</v>
      </c>
      <c r="CD205" s="16">
        <v>0</v>
      </c>
      <c r="CE205" s="16">
        <v>441191</v>
      </c>
      <c r="CF205" s="16">
        <v>467284</v>
      </c>
      <c r="CG205" s="16">
        <v>0</v>
      </c>
      <c r="CH205" s="14">
        <v>1138</v>
      </c>
      <c r="CI205" s="16">
        <v>3</v>
      </c>
      <c r="CJ205" s="14">
        <v>0</v>
      </c>
      <c r="CK205" s="16">
        <v>1141</v>
      </c>
      <c r="CL205" s="17">
        <v>62.44</v>
      </c>
      <c r="CM205" s="16">
        <v>71244</v>
      </c>
      <c r="CN205" s="16">
        <v>1141</v>
      </c>
      <c r="CO205" s="17">
        <v>69.56</v>
      </c>
      <c r="CP205" s="16">
        <v>79368</v>
      </c>
      <c r="CQ205" s="17">
        <v>3.59</v>
      </c>
      <c r="CR205" s="17">
        <v>348.14</v>
      </c>
      <c r="CS205" s="16">
        <v>1250</v>
      </c>
      <c r="CT205" s="17">
        <v>34.47</v>
      </c>
      <c r="CU205" s="17">
        <v>1342.23</v>
      </c>
      <c r="CV205" s="16">
        <v>46267</v>
      </c>
      <c r="CW205" s="16">
        <v>43634</v>
      </c>
      <c r="CX205" s="16">
        <v>46267</v>
      </c>
      <c r="CY205" s="16">
        <v>0</v>
      </c>
      <c r="CZ205" s="16">
        <v>46267</v>
      </c>
      <c r="DA205" s="16">
        <v>46267</v>
      </c>
      <c r="DB205" s="17">
        <v>3.74</v>
      </c>
      <c r="DC205" s="17">
        <v>1342.23</v>
      </c>
      <c r="DD205" s="16">
        <v>5020</v>
      </c>
      <c r="DE205" s="16">
        <v>4719</v>
      </c>
      <c r="DF205" s="16">
        <v>5020</v>
      </c>
      <c r="DG205" s="16">
        <v>0</v>
      </c>
      <c r="DH205" s="16">
        <v>5020</v>
      </c>
      <c r="DI205" s="16">
        <v>5020</v>
      </c>
      <c r="DJ205" s="16">
        <v>8750082</v>
      </c>
      <c r="DK205" s="16">
        <v>0</v>
      </c>
      <c r="DL205" s="16">
        <v>274036</v>
      </c>
      <c r="DM205" s="16">
        <v>1570324</v>
      </c>
      <c r="DN205" s="16">
        <v>756986</v>
      </c>
      <c r="DO205" s="16">
        <v>83085</v>
      </c>
      <c r="DP205" s="16">
        <v>83734</v>
      </c>
      <c r="DQ205" s="16">
        <v>419387</v>
      </c>
      <c r="DR205" s="16">
        <v>467284</v>
      </c>
      <c r="DS205" s="16">
        <v>0</v>
      </c>
      <c r="DT205" s="16">
        <v>71244</v>
      </c>
      <c r="DU205" s="16">
        <v>79368</v>
      </c>
      <c r="DV205" s="16">
        <v>1250</v>
      </c>
      <c r="DW205" s="16">
        <v>46267</v>
      </c>
      <c r="DX205" s="16">
        <v>5020</v>
      </c>
      <c r="DY205" s="16">
        <v>105989</v>
      </c>
      <c r="DZ205" s="16">
        <v>407877</v>
      </c>
      <c r="EA205" s="16">
        <v>12455</v>
      </c>
      <c r="EB205" s="16">
        <v>12922410</v>
      </c>
      <c r="EC205" s="16">
        <v>510178670</v>
      </c>
      <c r="ED205" s="18">
        <v>5.4</v>
      </c>
      <c r="EE205" s="16">
        <v>2754965</v>
      </c>
      <c r="EF205" s="16">
        <v>41401</v>
      </c>
      <c r="EG205" s="16">
        <v>41263</v>
      </c>
      <c r="EH205" s="16">
        <v>138</v>
      </c>
      <c r="EI205" s="16">
        <v>2754965</v>
      </c>
      <c r="EJ205" s="16">
        <v>2755103</v>
      </c>
      <c r="EK205" s="16">
        <v>54486001</v>
      </c>
      <c r="EL205" s="16">
        <v>43696290</v>
      </c>
      <c r="EM205" s="16">
        <v>10789711</v>
      </c>
      <c r="EN205" s="18">
        <v>5.4</v>
      </c>
      <c r="EO205" s="16">
        <v>58264</v>
      </c>
      <c r="EP205" s="16">
        <v>0</v>
      </c>
      <c r="EQ205" s="16">
        <v>0</v>
      </c>
      <c r="ER205" s="16">
        <v>0</v>
      </c>
      <c r="ES205" s="16">
        <v>58264</v>
      </c>
      <c r="ET205" s="16">
        <v>58264</v>
      </c>
      <c r="EU205" s="16">
        <v>2755103</v>
      </c>
      <c r="EV205" s="16">
        <v>2813367</v>
      </c>
      <c r="EW205" s="16">
        <v>6749</v>
      </c>
      <c r="EX205" s="15">
        <v>1173.6400000000001</v>
      </c>
      <c r="EY205" s="16">
        <v>7920896</v>
      </c>
      <c r="EZ205" s="16">
        <v>6749</v>
      </c>
      <c r="FA205" s="17">
        <v>204.23</v>
      </c>
      <c r="FB205" s="16">
        <v>1378348</v>
      </c>
      <c r="FC205" s="16">
        <v>264</v>
      </c>
      <c r="FD205" s="17">
        <v>1345.82</v>
      </c>
      <c r="FE205" s="16">
        <v>355296</v>
      </c>
      <c r="FF205" s="16">
        <v>46267</v>
      </c>
      <c r="FG205" s="16">
        <v>5020</v>
      </c>
      <c r="FH205" s="16">
        <v>406583</v>
      </c>
      <c r="FI205" s="16">
        <v>7920896</v>
      </c>
      <c r="FJ205" s="16">
        <v>1378348</v>
      </c>
      <c r="FK205" s="16">
        <v>10930</v>
      </c>
      <c r="FL205" s="16">
        <v>756986</v>
      </c>
      <c r="FM205" s="16">
        <v>83085</v>
      </c>
      <c r="FN205" s="16">
        <v>83734</v>
      </c>
      <c r="FO205" s="16">
        <v>419387</v>
      </c>
      <c r="FP205" s="16">
        <v>11059949</v>
      </c>
      <c r="FQ205" s="16">
        <v>2813367</v>
      </c>
      <c r="FR205" s="16">
        <v>8246582</v>
      </c>
      <c r="FS205" s="15">
        <v>1377.87</v>
      </c>
      <c r="FT205" s="16">
        <v>300</v>
      </c>
      <c r="FU205" s="16">
        <v>413361</v>
      </c>
      <c r="FV205" s="16">
        <v>8246582</v>
      </c>
      <c r="FW205" s="16">
        <v>0</v>
      </c>
      <c r="FX205" s="14">
        <v>31</v>
      </c>
      <c r="FY205" s="16">
        <v>7635</v>
      </c>
      <c r="FZ205" s="16">
        <v>236685</v>
      </c>
      <c r="GA205" s="14">
        <v>0</v>
      </c>
      <c r="GB205" s="16">
        <v>7413</v>
      </c>
      <c r="GC205" s="16">
        <v>0</v>
      </c>
      <c r="GD205" s="16">
        <v>236685</v>
      </c>
      <c r="GE205" s="16">
        <v>236685</v>
      </c>
      <c r="GF205" s="16">
        <v>12922410</v>
      </c>
      <c r="GG205" s="16">
        <v>11059949</v>
      </c>
      <c r="GH205" s="16">
        <v>0</v>
      </c>
      <c r="GI205" s="16">
        <v>1862461</v>
      </c>
      <c r="GJ205" s="16">
        <v>510178670</v>
      </c>
      <c r="GK205" s="16">
        <v>506491247</v>
      </c>
      <c r="GL205" s="16">
        <v>3687423</v>
      </c>
      <c r="GM205" s="16">
        <v>506491247</v>
      </c>
      <c r="GN205" s="18">
        <v>7.3000000000000001E-3</v>
      </c>
      <c r="GO205" s="16">
        <v>99872</v>
      </c>
      <c r="GP205" s="16">
        <v>729</v>
      </c>
      <c r="GQ205" s="16">
        <v>99872</v>
      </c>
      <c r="GR205" s="16">
        <v>729</v>
      </c>
      <c r="GS205" s="16">
        <v>99143</v>
      </c>
      <c r="GT205" s="16">
        <v>886</v>
      </c>
      <c r="GU205" s="16">
        <v>685</v>
      </c>
      <c r="GV205" s="16">
        <v>201</v>
      </c>
      <c r="GW205" s="15">
        <v>1377.87</v>
      </c>
      <c r="GX205" s="16">
        <v>276952</v>
      </c>
      <c r="GY205" s="15">
        <v>1377.87</v>
      </c>
      <c r="GZ205" s="16">
        <v>10</v>
      </c>
      <c r="HA205" s="16">
        <v>13779</v>
      </c>
      <c r="HB205" s="15">
        <v>1377.87</v>
      </c>
      <c r="HC205" s="16">
        <v>7635</v>
      </c>
      <c r="HD205" s="15">
        <v>0.11600000000000001</v>
      </c>
      <c r="HE205" s="16">
        <v>1220793</v>
      </c>
      <c r="HF205" s="16">
        <v>276952</v>
      </c>
      <c r="HG205" s="16">
        <v>13779</v>
      </c>
      <c r="HH205" s="16">
        <v>930062</v>
      </c>
      <c r="HI205" s="16">
        <v>510178670</v>
      </c>
      <c r="HJ205" s="18">
        <v>1.82301</v>
      </c>
      <c r="HK205" s="18">
        <v>1.9617800000000001</v>
      </c>
      <c r="HL205" s="18">
        <v>0</v>
      </c>
      <c r="HM205" s="16">
        <v>510178670</v>
      </c>
      <c r="HN205" s="16">
        <v>0</v>
      </c>
      <c r="HO205" s="16">
        <v>7635</v>
      </c>
      <c r="HP205" s="17">
        <v>0</v>
      </c>
      <c r="HQ205" s="16">
        <v>0</v>
      </c>
      <c r="HR205" s="15">
        <v>1377.87</v>
      </c>
      <c r="HS205" s="16">
        <v>0</v>
      </c>
      <c r="HT205" s="16">
        <v>1862461</v>
      </c>
      <c r="HU205" s="16">
        <v>99143</v>
      </c>
      <c r="HV205" s="16">
        <v>0</v>
      </c>
      <c r="HW205" s="16">
        <v>0</v>
      </c>
      <c r="HX205" s="16">
        <v>105989</v>
      </c>
      <c r="HY205" s="16">
        <v>276952</v>
      </c>
      <c r="HZ205" s="16">
        <v>13779</v>
      </c>
      <c r="IA205" s="16">
        <v>0</v>
      </c>
      <c r="IB205" s="16">
        <v>0</v>
      </c>
      <c r="IC205" s="16">
        <v>1578576</v>
      </c>
      <c r="ID205" s="16">
        <v>8246582</v>
      </c>
      <c r="IE205" s="16">
        <v>0</v>
      </c>
      <c r="IF205" s="16">
        <v>99143</v>
      </c>
      <c r="IG205" s="16">
        <v>0</v>
      </c>
      <c r="IH205" s="16">
        <v>0</v>
      </c>
      <c r="II205" s="16">
        <v>105989</v>
      </c>
      <c r="IJ205" s="16">
        <v>276952</v>
      </c>
      <c r="IK205" s="16">
        <v>13779</v>
      </c>
      <c r="IL205" s="16">
        <v>0</v>
      </c>
      <c r="IM205" s="16">
        <v>0</v>
      </c>
      <c r="IN205" s="16">
        <v>0</v>
      </c>
      <c r="IO205" s="16">
        <v>236685</v>
      </c>
      <c r="IP205" s="16">
        <v>8767152</v>
      </c>
      <c r="IQ205" s="16">
        <v>8750082</v>
      </c>
      <c r="IR205" s="16">
        <v>0</v>
      </c>
      <c r="IS205" s="16">
        <v>8750082</v>
      </c>
      <c r="IT205" s="19">
        <v>0.1</v>
      </c>
      <c r="IU205" s="16">
        <v>875008</v>
      </c>
      <c r="IV205" s="16">
        <v>510178670</v>
      </c>
      <c r="IW205" s="14">
        <v>1138</v>
      </c>
      <c r="IX205" s="16">
        <v>448312</v>
      </c>
      <c r="IY205" s="16">
        <v>416026</v>
      </c>
      <c r="IZ205" s="16">
        <v>448312</v>
      </c>
      <c r="JA205" s="17">
        <v>0.25</v>
      </c>
      <c r="JB205" s="19">
        <v>0.23200000000000001</v>
      </c>
      <c r="JC205" s="16">
        <v>875008</v>
      </c>
      <c r="JD205" s="16">
        <v>203002</v>
      </c>
      <c r="JE205" s="17">
        <v>0.08</v>
      </c>
      <c r="JF205" s="16">
        <v>7440481</v>
      </c>
      <c r="JG205" s="16">
        <v>595238</v>
      </c>
      <c r="JH205" s="16">
        <v>875008</v>
      </c>
      <c r="JI205" s="16">
        <v>203002</v>
      </c>
      <c r="JJ205" s="16">
        <v>595238</v>
      </c>
      <c r="JK205" s="16">
        <v>76768</v>
      </c>
      <c r="JL205" s="16">
        <v>203002</v>
      </c>
      <c r="JM205" s="18">
        <v>0</v>
      </c>
      <c r="JN205" s="16">
        <v>0</v>
      </c>
      <c r="JO205" s="16">
        <v>595238</v>
      </c>
      <c r="JP205" s="16">
        <v>76768</v>
      </c>
      <c r="JQ205" s="16">
        <v>672006</v>
      </c>
      <c r="JR205" s="16">
        <v>8750082</v>
      </c>
      <c r="JS205" s="19">
        <v>0</v>
      </c>
      <c r="JT205" s="16">
        <v>0</v>
      </c>
      <c r="JU205" s="17">
        <v>0</v>
      </c>
      <c r="JV205" s="16">
        <v>7440481</v>
      </c>
      <c r="JW205" s="16">
        <v>0</v>
      </c>
      <c r="JX205" s="16">
        <v>0</v>
      </c>
      <c r="JY205" s="16">
        <v>0</v>
      </c>
      <c r="JZ205" s="16">
        <v>0</v>
      </c>
      <c r="KA205" s="16">
        <v>22968</v>
      </c>
      <c r="KB205" s="16">
        <v>22892</v>
      </c>
      <c r="KC205" s="16">
        <v>76</v>
      </c>
      <c r="KD205" s="16">
        <v>1578576</v>
      </c>
      <c r="KE205" s="16">
        <v>76</v>
      </c>
      <c r="KF205" s="16">
        <v>1578500</v>
      </c>
      <c r="KG205" s="16">
        <v>138</v>
      </c>
      <c r="KH205" s="16">
        <v>76</v>
      </c>
      <c r="KI205" s="16">
        <v>214</v>
      </c>
      <c r="KJ205" s="16">
        <v>2754965</v>
      </c>
      <c r="KK205" s="16">
        <v>1578500</v>
      </c>
      <c r="KL205" s="18">
        <v>4333465</v>
      </c>
      <c r="KM205" s="16">
        <v>76768</v>
      </c>
      <c r="KN205" s="16">
        <v>0</v>
      </c>
      <c r="KO205" s="16">
        <v>0</v>
      </c>
      <c r="KP205" s="16">
        <v>0</v>
      </c>
      <c r="KQ205" s="16">
        <v>4410233</v>
      </c>
      <c r="KR205" s="16">
        <v>530513</v>
      </c>
      <c r="KS205" s="16">
        <v>0</v>
      </c>
      <c r="KT205" s="16">
        <v>0</v>
      </c>
      <c r="KU205" s="16">
        <v>4940746</v>
      </c>
      <c r="KV205" s="16">
        <v>76768</v>
      </c>
      <c r="KW205" s="16">
        <v>4863978</v>
      </c>
      <c r="KX205" s="16">
        <v>510178670</v>
      </c>
      <c r="KY205" s="16">
        <v>9.5338700000000003</v>
      </c>
      <c r="KZ205" s="16">
        <v>76768</v>
      </c>
      <c r="LA205" s="16">
        <v>512161821</v>
      </c>
      <c r="LB205" s="16">
        <v>0.14989</v>
      </c>
      <c r="LC205" s="16">
        <v>9.5338700000000003</v>
      </c>
      <c r="LD205" s="16">
        <v>9.6837599999999995</v>
      </c>
      <c r="LE205" s="16">
        <v>467284</v>
      </c>
      <c r="LF205" s="16">
        <v>0</v>
      </c>
      <c r="LG205" s="16">
        <v>71244</v>
      </c>
      <c r="LH205" s="16">
        <v>79368</v>
      </c>
      <c r="LI205" s="16">
        <v>1250</v>
      </c>
      <c r="LJ205" s="16">
        <v>46267</v>
      </c>
      <c r="LK205" s="16">
        <v>5020</v>
      </c>
      <c r="LL205" s="16">
        <v>105989</v>
      </c>
      <c r="LM205" s="16">
        <v>564444</v>
      </c>
      <c r="LN205" s="16">
        <v>8767152</v>
      </c>
      <c r="LO205" s="18">
        <v>564444</v>
      </c>
      <c r="LP205" s="16">
        <v>8202708</v>
      </c>
      <c r="LQ205" s="16">
        <v>12922410</v>
      </c>
      <c r="LR205" s="18">
        <v>0</v>
      </c>
      <c r="LS205" s="18">
        <v>0</v>
      </c>
      <c r="LT205" s="18">
        <v>672006</v>
      </c>
      <c r="LU205" s="16">
        <v>0</v>
      </c>
      <c r="LV205" s="16">
        <v>236685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4410233</v>
      </c>
      <c r="MC205" s="16">
        <v>236685</v>
      </c>
      <c r="MD205" s="16">
        <v>0</v>
      </c>
      <c r="ME205" s="16">
        <v>595238</v>
      </c>
      <c r="MF205" s="16">
        <v>0</v>
      </c>
      <c r="MG205" s="16">
        <v>58264</v>
      </c>
      <c r="MH205" s="16">
        <v>214</v>
      </c>
      <c r="MI205" s="16">
        <v>0</v>
      </c>
      <c r="MJ205" s="16">
        <v>5300634</v>
      </c>
      <c r="MK205" s="16">
        <v>512161821</v>
      </c>
      <c r="ML205" s="16">
        <v>1</v>
      </c>
      <c r="MM205" s="16">
        <v>512162</v>
      </c>
      <c r="MN205" s="16">
        <v>0</v>
      </c>
      <c r="MO205" s="16">
        <v>7440481</v>
      </c>
      <c r="MP205" s="16">
        <v>0</v>
      </c>
      <c r="MQ205" s="16">
        <v>512162</v>
      </c>
      <c r="MR205" s="16">
        <v>0</v>
      </c>
      <c r="MS205" s="16">
        <v>512162</v>
      </c>
      <c r="MT205" s="17">
        <v>0.08</v>
      </c>
      <c r="MU205" s="17">
        <v>0</v>
      </c>
      <c r="MV205" s="17">
        <v>0</v>
      </c>
      <c r="MW205" s="17">
        <v>0</v>
      </c>
      <c r="MX205" s="17">
        <v>0</v>
      </c>
      <c r="MY205" s="17">
        <v>0.08</v>
      </c>
      <c r="MZ205" s="16">
        <v>595238</v>
      </c>
      <c r="NA205" s="16">
        <v>0</v>
      </c>
      <c r="NB205" s="18">
        <v>0</v>
      </c>
      <c r="NC205" s="16">
        <v>0</v>
      </c>
      <c r="ND205" s="17">
        <v>595238</v>
      </c>
      <c r="NE205" s="16">
        <v>525000</v>
      </c>
      <c r="NF205" s="16">
        <v>0</v>
      </c>
      <c r="NG205" s="16">
        <v>169013</v>
      </c>
      <c r="NH205" s="16">
        <v>0</v>
      </c>
      <c r="NI205" s="16">
        <v>0</v>
      </c>
      <c r="NJ205" s="17">
        <v>0</v>
      </c>
      <c r="NK205" s="17">
        <v>0</v>
      </c>
    </row>
    <row r="206" spans="1:375" x14ac:dyDescent="0.55000000000000004">
      <c r="A206" s="13" t="s">
        <v>1177</v>
      </c>
      <c r="B206" s="13" t="s">
        <v>1260</v>
      </c>
      <c r="C206" s="13" t="s">
        <v>75</v>
      </c>
      <c r="D206" s="13" t="s">
        <v>76</v>
      </c>
      <c r="E206" s="14">
        <v>483.5</v>
      </c>
      <c r="F206" s="15">
        <v>0.2</v>
      </c>
      <c r="G206" s="16">
        <v>7487</v>
      </c>
      <c r="H206" s="16">
        <v>1497</v>
      </c>
      <c r="I206" s="16">
        <v>6553</v>
      </c>
      <c r="J206" s="15">
        <v>0.2</v>
      </c>
      <c r="K206" s="16">
        <v>1311</v>
      </c>
      <c r="L206" s="16">
        <v>7487</v>
      </c>
      <c r="M206" s="16">
        <v>222</v>
      </c>
      <c r="N206" s="16">
        <v>7709</v>
      </c>
      <c r="O206" s="17">
        <v>673.04</v>
      </c>
      <c r="P206" s="17">
        <v>64.87</v>
      </c>
      <c r="Q206" s="14">
        <v>483.5</v>
      </c>
      <c r="R206" s="17">
        <v>548.37</v>
      </c>
      <c r="S206" s="17">
        <v>0.69</v>
      </c>
      <c r="T206" s="17">
        <v>549.05999999999995</v>
      </c>
      <c r="U206" s="15">
        <v>20.98</v>
      </c>
      <c r="V206" s="15">
        <v>2.4529999999999998</v>
      </c>
      <c r="W206" s="15">
        <f>Data_AidAndLevy4[[#This Row],[L310]]*Data_AidAndLevy4[[#This Row],[L203]]</f>
        <v>18910.177</v>
      </c>
      <c r="X206" s="17">
        <v>2.83</v>
      </c>
      <c r="Y206" s="17">
        <f>Data_AidAndLevy4[[#This Row],[L311]]*Data_AidAndLevy4[[#This Row],[L203]]</f>
        <v>21816.47</v>
      </c>
      <c r="Z206" s="15">
        <v>0</v>
      </c>
      <c r="AA206" s="15">
        <v>26.263000000000002</v>
      </c>
      <c r="AB206" s="17">
        <v>548.37</v>
      </c>
      <c r="AC206" s="15">
        <v>574.63300000000004</v>
      </c>
      <c r="AD206" s="17">
        <v>64.87</v>
      </c>
      <c r="AE206" s="15">
        <v>509.76299999999998</v>
      </c>
      <c r="AF206" s="16">
        <v>7709</v>
      </c>
      <c r="AG206" s="14">
        <v>483.5</v>
      </c>
      <c r="AH206" s="16">
        <v>3727302</v>
      </c>
      <c r="AI206" s="16">
        <v>3322731</v>
      </c>
      <c r="AJ206" s="17">
        <v>1.01</v>
      </c>
      <c r="AK206" s="16">
        <v>3355958</v>
      </c>
      <c r="AL206" s="16">
        <v>3727302</v>
      </c>
      <c r="AM206" s="16">
        <v>0</v>
      </c>
      <c r="AN206" s="16">
        <v>7709</v>
      </c>
      <c r="AO206" s="15">
        <v>26.263000000000002</v>
      </c>
      <c r="AP206" s="16">
        <v>202461</v>
      </c>
      <c r="AQ206" s="16">
        <v>7709</v>
      </c>
      <c r="AR206" s="17">
        <v>64.87</v>
      </c>
      <c r="AS206" s="16">
        <v>500083</v>
      </c>
      <c r="AT206" s="17">
        <v>692.11</v>
      </c>
      <c r="AU206" s="14">
        <v>483.5</v>
      </c>
      <c r="AV206" s="16">
        <v>334635</v>
      </c>
      <c r="AW206" s="16">
        <v>298695</v>
      </c>
      <c r="AX206" s="16">
        <v>334635</v>
      </c>
      <c r="AY206" s="16">
        <v>0</v>
      </c>
      <c r="AZ206" s="16">
        <v>334635</v>
      </c>
      <c r="BA206" s="16">
        <v>334635</v>
      </c>
      <c r="BB206" s="17">
        <v>75.739999999999995</v>
      </c>
      <c r="BC206" s="14">
        <v>483.5</v>
      </c>
      <c r="BD206" s="16">
        <v>36620</v>
      </c>
      <c r="BE206" s="16">
        <v>32655</v>
      </c>
      <c r="BF206" s="16">
        <v>36620</v>
      </c>
      <c r="BG206" s="16">
        <v>0</v>
      </c>
      <c r="BH206" s="16">
        <v>36620</v>
      </c>
      <c r="BI206" s="16">
        <v>36620</v>
      </c>
      <c r="BJ206" s="17">
        <v>72.930000000000007</v>
      </c>
      <c r="BK206" s="14">
        <v>483.5</v>
      </c>
      <c r="BL206" s="16">
        <v>35262</v>
      </c>
      <c r="BM206" s="16">
        <v>31323</v>
      </c>
      <c r="BN206" s="16">
        <v>35262</v>
      </c>
      <c r="BO206" s="16">
        <v>0</v>
      </c>
      <c r="BP206" s="16">
        <v>35262</v>
      </c>
      <c r="BQ206" s="16">
        <v>35262</v>
      </c>
      <c r="BR206" s="17">
        <v>368.53</v>
      </c>
      <c r="BS206" s="14">
        <v>483.5</v>
      </c>
      <c r="BT206" s="16">
        <v>178184</v>
      </c>
      <c r="BU206" s="16">
        <v>158792</v>
      </c>
      <c r="BV206" s="16">
        <v>178184</v>
      </c>
      <c r="BW206" s="16">
        <v>0</v>
      </c>
      <c r="BX206" s="16">
        <v>178184</v>
      </c>
      <c r="BY206" s="16">
        <v>178184</v>
      </c>
      <c r="BZ206" s="17">
        <v>337.26</v>
      </c>
      <c r="CA206" s="17">
        <v>548.37</v>
      </c>
      <c r="CB206" s="16">
        <v>184943</v>
      </c>
      <c r="CC206" s="16">
        <v>161651</v>
      </c>
      <c r="CD206" s="16">
        <v>0</v>
      </c>
      <c r="CE206" s="16">
        <v>161651</v>
      </c>
      <c r="CF206" s="16">
        <v>184943</v>
      </c>
      <c r="CG206" s="16">
        <v>0</v>
      </c>
      <c r="CH206" s="14">
        <v>483.5</v>
      </c>
      <c r="CI206" s="16">
        <v>0</v>
      </c>
      <c r="CJ206" s="14">
        <v>0</v>
      </c>
      <c r="CK206" s="16">
        <v>484</v>
      </c>
      <c r="CL206" s="17">
        <v>62.47</v>
      </c>
      <c r="CM206" s="16">
        <v>30235</v>
      </c>
      <c r="CN206" s="16">
        <v>484</v>
      </c>
      <c r="CO206" s="17">
        <v>69.650000000000006</v>
      </c>
      <c r="CP206" s="16">
        <v>33711</v>
      </c>
      <c r="CQ206" s="17">
        <v>0.69</v>
      </c>
      <c r="CR206" s="17">
        <v>337.26</v>
      </c>
      <c r="CS206" s="16">
        <v>233</v>
      </c>
      <c r="CT206" s="17">
        <v>41.7</v>
      </c>
      <c r="CU206" s="17">
        <v>548.37</v>
      </c>
      <c r="CV206" s="16">
        <v>22867</v>
      </c>
      <c r="CW206" s="16">
        <v>20087</v>
      </c>
      <c r="CX206" s="16">
        <v>22867</v>
      </c>
      <c r="CY206" s="16">
        <v>0</v>
      </c>
      <c r="CZ206" s="16">
        <v>22867</v>
      </c>
      <c r="DA206" s="16">
        <v>22867</v>
      </c>
      <c r="DB206" s="17">
        <v>4.8</v>
      </c>
      <c r="DC206" s="17">
        <v>548.37</v>
      </c>
      <c r="DD206" s="16">
        <v>2632</v>
      </c>
      <c r="DE206" s="16">
        <v>2310</v>
      </c>
      <c r="DF206" s="16">
        <v>2632</v>
      </c>
      <c r="DG206" s="16">
        <v>0</v>
      </c>
      <c r="DH206" s="16">
        <v>2632</v>
      </c>
      <c r="DI206" s="16">
        <v>2632</v>
      </c>
      <c r="DJ206" s="16">
        <v>3727302</v>
      </c>
      <c r="DK206" s="16">
        <v>0</v>
      </c>
      <c r="DL206" s="16">
        <v>202461</v>
      </c>
      <c r="DM206" s="16">
        <v>500083</v>
      </c>
      <c r="DN206" s="16">
        <v>334635</v>
      </c>
      <c r="DO206" s="16">
        <v>36620</v>
      </c>
      <c r="DP206" s="16">
        <v>35262</v>
      </c>
      <c r="DQ206" s="16">
        <v>178184</v>
      </c>
      <c r="DR206" s="16">
        <v>184943</v>
      </c>
      <c r="DS206" s="16">
        <v>0</v>
      </c>
      <c r="DT206" s="16">
        <v>30235</v>
      </c>
      <c r="DU206" s="16">
        <v>33711</v>
      </c>
      <c r="DV206" s="16">
        <v>233</v>
      </c>
      <c r="DW206" s="16">
        <v>22867</v>
      </c>
      <c r="DX206" s="16">
        <v>2632</v>
      </c>
      <c r="DY206" s="16">
        <v>38909</v>
      </c>
      <c r="DZ206" s="16">
        <v>144799</v>
      </c>
      <c r="EA206" s="16">
        <v>1497</v>
      </c>
      <c r="EB206" s="16">
        <v>5396555</v>
      </c>
      <c r="EC206" s="16">
        <v>388554274</v>
      </c>
      <c r="ED206" s="18">
        <v>5.4</v>
      </c>
      <c r="EE206" s="16">
        <v>2098193</v>
      </c>
      <c r="EF206" s="16">
        <v>38502</v>
      </c>
      <c r="EG206" s="16">
        <v>38036</v>
      </c>
      <c r="EH206" s="16">
        <v>466</v>
      </c>
      <c r="EI206" s="16">
        <v>2098193</v>
      </c>
      <c r="EJ206" s="16">
        <v>2098659</v>
      </c>
      <c r="EK206" s="16">
        <v>134533738</v>
      </c>
      <c r="EL206" s="16">
        <v>128507387</v>
      </c>
      <c r="EM206" s="16">
        <v>6026351</v>
      </c>
      <c r="EN206" s="18">
        <v>5.4</v>
      </c>
      <c r="EO206" s="16">
        <v>32542</v>
      </c>
      <c r="EP206" s="16">
        <v>0</v>
      </c>
      <c r="EQ206" s="16">
        <v>0</v>
      </c>
      <c r="ER206" s="16">
        <v>0</v>
      </c>
      <c r="ES206" s="16">
        <v>32542</v>
      </c>
      <c r="ET206" s="16">
        <v>32542</v>
      </c>
      <c r="EU206" s="16">
        <v>2098659</v>
      </c>
      <c r="EV206" s="16">
        <v>2131201</v>
      </c>
      <c r="EW206" s="16">
        <v>6749</v>
      </c>
      <c r="EX206" s="15">
        <v>509.76299999999998</v>
      </c>
      <c r="EY206" s="16">
        <v>3440390</v>
      </c>
      <c r="EZ206" s="16">
        <v>6749</v>
      </c>
      <c r="FA206" s="17">
        <v>64.87</v>
      </c>
      <c r="FB206" s="16">
        <v>437808</v>
      </c>
      <c r="FC206" s="16">
        <v>264</v>
      </c>
      <c r="FD206" s="17">
        <v>549.05999999999995</v>
      </c>
      <c r="FE206" s="16">
        <v>144952</v>
      </c>
      <c r="FF206" s="16">
        <v>22867</v>
      </c>
      <c r="FG206" s="16">
        <v>2632</v>
      </c>
      <c r="FH206" s="16">
        <v>170451</v>
      </c>
      <c r="FI206" s="16">
        <v>3440390</v>
      </c>
      <c r="FJ206" s="16">
        <v>437808</v>
      </c>
      <c r="FK206" s="16">
        <v>1311</v>
      </c>
      <c r="FL206" s="16">
        <v>334635</v>
      </c>
      <c r="FM206" s="16">
        <v>36620</v>
      </c>
      <c r="FN206" s="16">
        <v>35262</v>
      </c>
      <c r="FO206" s="16">
        <v>178184</v>
      </c>
      <c r="FP206" s="16">
        <v>4634661</v>
      </c>
      <c r="FQ206" s="16">
        <v>2131201</v>
      </c>
      <c r="FR206" s="16">
        <v>2503460</v>
      </c>
      <c r="FS206" s="15">
        <v>574.63300000000004</v>
      </c>
      <c r="FT206" s="16">
        <v>300</v>
      </c>
      <c r="FU206" s="16">
        <v>172390</v>
      </c>
      <c r="FV206" s="16">
        <v>2503460</v>
      </c>
      <c r="FW206" s="16">
        <v>0</v>
      </c>
      <c r="FX206" s="14">
        <v>16</v>
      </c>
      <c r="FY206" s="16">
        <v>7635</v>
      </c>
      <c r="FZ206" s="16">
        <v>122160</v>
      </c>
      <c r="GA206" s="14">
        <v>0</v>
      </c>
      <c r="GB206" s="16">
        <v>7413</v>
      </c>
      <c r="GC206" s="16">
        <v>0</v>
      </c>
      <c r="GD206" s="16">
        <v>122160</v>
      </c>
      <c r="GE206" s="16">
        <v>122160</v>
      </c>
      <c r="GF206" s="16">
        <v>5396555</v>
      </c>
      <c r="GG206" s="16">
        <v>4634661</v>
      </c>
      <c r="GH206" s="16">
        <v>0</v>
      </c>
      <c r="GI206" s="16">
        <v>761894</v>
      </c>
      <c r="GJ206" s="16">
        <v>388554274</v>
      </c>
      <c r="GK206" s="16">
        <v>362077844</v>
      </c>
      <c r="GL206" s="16">
        <v>26476430</v>
      </c>
      <c r="GM206" s="16">
        <v>362077844</v>
      </c>
      <c r="GN206" s="18">
        <v>7.3099999999999998E-2</v>
      </c>
      <c r="GO206" s="16">
        <v>62549</v>
      </c>
      <c r="GP206" s="16">
        <v>4572</v>
      </c>
      <c r="GQ206" s="16">
        <v>62549</v>
      </c>
      <c r="GR206" s="16">
        <v>4572</v>
      </c>
      <c r="GS206" s="16">
        <v>57977</v>
      </c>
      <c r="GT206" s="16">
        <v>886</v>
      </c>
      <c r="GU206" s="16">
        <v>685</v>
      </c>
      <c r="GV206" s="16">
        <v>201</v>
      </c>
      <c r="GW206" s="15">
        <v>574.63300000000004</v>
      </c>
      <c r="GX206" s="16">
        <v>115501</v>
      </c>
      <c r="GY206" s="15">
        <v>574.63300000000004</v>
      </c>
      <c r="GZ206" s="16">
        <v>10</v>
      </c>
      <c r="HA206" s="16">
        <v>5746</v>
      </c>
      <c r="HB206" s="15">
        <v>574.63300000000004</v>
      </c>
      <c r="HC206" s="16">
        <v>7635</v>
      </c>
      <c r="HD206" s="15">
        <v>0.11600000000000001</v>
      </c>
      <c r="HE206" s="16">
        <v>509125</v>
      </c>
      <c r="HF206" s="16">
        <v>115501</v>
      </c>
      <c r="HG206" s="16">
        <v>5746</v>
      </c>
      <c r="HH206" s="16">
        <v>387878</v>
      </c>
      <c r="HI206" s="16">
        <v>388554274</v>
      </c>
      <c r="HJ206" s="18">
        <v>0.99826000000000004</v>
      </c>
      <c r="HK206" s="18">
        <v>1.9617800000000001</v>
      </c>
      <c r="HL206" s="18">
        <v>0</v>
      </c>
      <c r="HM206" s="16">
        <v>388554274</v>
      </c>
      <c r="HN206" s="16">
        <v>0</v>
      </c>
      <c r="HO206" s="16">
        <v>7635</v>
      </c>
      <c r="HP206" s="17">
        <v>0</v>
      </c>
      <c r="HQ206" s="16">
        <v>0</v>
      </c>
      <c r="HR206" s="15">
        <v>574.63300000000004</v>
      </c>
      <c r="HS206" s="16">
        <v>0</v>
      </c>
      <c r="HT206" s="16">
        <v>761894</v>
      </c>
      <c r="HU206" s="16">
        <v>57977</v>
      </c>
      <c r="HV206" s="16">
        <v>0</v>
      </c>
      <c r="HW206" s="16">
        <v>0</v>
      </c>
      <c r="HX206" s="16">
        <v>38909</v>
      </c>
      <c r="HY206" s="16">
        <v>115501</v>
      </c>
      <c r="HZ206" s="16">
        <v>5746</v>
      </c>
      <c r="IA206" s="16">
        <v>0</v>
      </c>
      <c r="IB206" s="16">
        <v>0</v>
      </c>
      <c r="IC206" s="16">
        <v>621579</v>
      </c>
      <c r="ID206" s="16">
        <v>2503460</v>
      </c>
      <c r="IE206" s="16">
        <v>0</v>
      </c>
      <c r="IF206" s="16">
        <v>57977</v>
      </c>
      <c r="IG206" s="16">
        <v>0</v>
      </c>
      <c r="IH206" s="16">
        <v>0</v>
      </c>
      <c r="II206" s="16">
        <v>38909</v>
      </c>
      <c r="IJ206" s="16">
        <v>115501</v>
      </c>
      <c r="IK206" s="16">
        <v>5746</v>
      </c>
      <c r="IL206" s="16">
        <v>0</v>
      </c>
      <c r="IM206" s="16">
        <v>0</v>
      </c>
      <c r="IN206" s="16">
        <v>0</v>
      </c>
      <c r="IO206" s="16">
        <v>122160</v>
      </c>
      <c r="IP206" s="16">
        <v>2765935</v>
      </c>
      <c r="IQ206" s="16">
        <v>3727302</v>
      </c>
      <c r="IR206" s="16">
        <v>0</v>
      </c>
      <c r="IS206" s="16">
        <v>3727302</v>
      </c>
      <c r="IT206" s="19">
        <v>0.1</v>
      </c>
      <c r="IU206" s="16">
        <v>372730</v>
      </c>
      <c r="IV206" s="16">
        <v>388554274</v>
      </c>
      <c r="IW206" s="14">
        <v>483.5</v>
      </c>
      <c r="IX206" s="16">
        <v>803628</v>
      </c>
      <c r="IY206" s="16">
        <v>416026</v>
      </c>
      <c r="IZ206" s="16">
        <v>803628</v>
      </c>
      <c r="JA206" s="17">
        <v>0.25</v>
      </c>
      <c r="JB206" s="19">
        <v>0.12939999999999999</v>
      </c>
      <c r="JC206" s="16">
        <v>372730</v>
      </c>
      <c r="JD206" s="16">
        <v>48231</v>
      </c>
      <c r="JE206" s="17">
        <v>0.01</v>
      </c>
      <c r="JF206" s="16">
        <v>3159679</v>
      </c>
      <c r="JG206" s="16">
        <v>31597</v>
      </c>
      <c r="JH206" s="16">
        <v>372730</v>
      </c>
      <c r="JI206" s="16">
        <v>48231</v>
      </c>
      <c r="JJ206" s="16">
        <v>31597</v>
      </c>
      <c r="JK206" s="16">
        <v>292902</v>
      </c>
      <c r="JL206" s="16">
        <v>48231</v>
      </c>
      <c r="JM206" s="18">
        <v>0</v>
      </c>
      <c r="JN206" s="16">
        <v>0</v>
      </c>
      <c r="JO206" s="16">
        <v>31597</v>
      </c>
      <c r="JP206" s="16">
        <v>292902</v>
      </c>
      <c r="JQ206" s="16">
        <v>324499</v>
      </c>
      <c r="JR206" s="16">
        <v>3727302</v>
      </c>
      <c r="JS206" s="19">
        <v>0</v>
      </c>
      <c r="JT206" s="16">
        <v>0</v>
      </c>
      <c r="JU206" s="17">
        <v>0</v>
      </c>
      <c r="JV206" s="16">
        <v>3159679</v>
      </c>
      <c r="JW206" s="16">
        <v>0</v>
      </c>
      <c r="JX206" s="16">
        <v>0</v>
      </c>
      <c r="JY206" s="16">
        <v>0</v>
      </c>
      <c r="JZ206" s="16">
        <v>0</v>
      </c>
      <c r="KA206" s="16">
        <v>10880</v>
      </c>
      <c r="KB206" s="16">
        <v>10748</v>
      </c>
      <c r="KC206" s="16">
        <v>132</v>
      </c>
      <c r="KD206" s="16">
        <v>621579</v>
      </c>
      <c r="KE206" s="16">
        <v>132</v>
      </c>
      <c r="KF206" s="16">
        <v>621447</v>
      </c>
      <c r="KG206" s="16">
        <v>466</v>
      </c>
      <c r="KH206" s="16">
        <v>132</v>
      </c>
      <c r="KI206" s="16">
        <v>598</v>
      </c>
      <c r="KJ206" s="16">
        <v>2098193</v>
      </c>
      <c r="KK206" s="16">
        <v>621447</v>
      </c>
      <c r="KL206" s="18">
        <v>2719640</v>
      </c>
      <c r="KM206" s="16">
        <v>292902</v>
      </c>
      <c r="KN206" s="16">
        <v>0</v>
      </c>
      <c r="KO206" s="16">
        <v>0</v>
      </c>
      <c r="KP206" s="16">
        <v>0</v>
      </c>
      <c r="KQ206" s="16">
        <v>3012542</v>
      </c>
      <c r="KR206" s="16">
        <v>0</v>
      </c>
      <c r="KS206" s="16">
        <v>0</v>
      </c>
      <c r="KT206" s="16">
        <v>0</v>
      </c>
      <c r="KU206" s="16">
        <v>3012542</v>
      </c>
      <c r="KV206" s="16">
        <v>292902</v>
      </c>
      <c r="KW206" s="16">
        <v>2719640</v>
      </c>
      <c r="KX206" s="16">
        <v>388554274</v>
      </c>
      <c r="KY206" s="16">
        <v>6.9993800000000004</v>
      </c>
      <c r="KZ206" s="16">
        <v>292902</v>
      </c>
      <c r="LA206" s="16">
        <v>457575288</v>
      </c>
      <c r="LB206" s="16">
        <v>0.64012000000000002</v>
      </c>
      <c r="LC206" s="16">
        <v>6.9993800000000004</v>
      </c>
      <c r="LD206" s="16">
        <v>7.6395</v>
      </c>
      <c r="LE206" s="16">
        <v>184943</v>
      </c>
      <c r="LF206" s="16">
        <v>0</v>
      </c>
      <c r="LG206" s="16">
        <v>30235</v>
      </c>
      <c r="LH206" s="16">
        <v>33711</v>
      </c>
      <c r="LI206" s="16">
        <v>233</v>
      </c>
      <c r="LJ206" s="16">
        <v>22867</v>
      </c>
      <c r="LK206" s="16">
        <v>2632</v>
      </c>
      <c r="LL206" s="16">
        <v>38909</v>
      </c>
      <c r="LM206" s="16">
        <v>235712</v>
      </c>
      <c r="LN206" s="16">
        <v>2765935</v>
      </c>
      <c r="LO206" s="18">
        <v>235712</v>
      </c>
      <c r="LP206" s="16">
        <v>2530223</v>
      </c>
      <c r="LQ206" s="16">
        <v>5396555</v>
      </c>
      <c r="LR206" s="18">
        <v>0</v>
      </c>
      <c r="LS206" s="18">
        <v>0</v>
      </c>
      <c r="LT206" s="18">
        <v>324499</v>
      </c>
      <c r="LU206" s="16">
        <v>0</v>
      </c>
      <c r="LV206" s="16">
        <v>122160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3012542</v>
      </c>
      <c r="MC206" s="16">
        <v>122160</v>
      </c>
      <c r="MD206" s="16">
        <v>0</v>
      </c>
      <c r="ME206" s="16">
        <v>31597</v>
      </c>
      <c r="MF206" s="16">
        <v>0</v>
      </c>
      <c r="MG206" s="16">
        <v>32542</v>
      </c>
      <c r="MH206" s="16">
        <v>598</v>
      </c>
      <c r="MI206" s="16">
        <v>0</v>
      </c>
      <c r="MJ206" s="16">
        <v>3199439</v>
      </c>
      <c r="MK206" s="16">
        <v>457575288</v>
      </c>
      <c r="ML206" s="16">
        <v>1</v>
      </c>
      <c r="MM206" s="16">
        <v>457575</v>
      </c>
      <c r="MN206" s="16">
        <v>0.01</v>
      </c>
      <c r="MO206" s="16">
        <v>3159679</v>
      </c>
      <c r="MP206" s="16">
        <v>31597</v>
      </c>
      <c r="MQ206" s="16">
        <v>457575</v>
      </c>
      <c r="MR206" s="16">
        <v>31597</v>
      </c>
      <c r="MS206" s="16">
        <v>425978</v>
      </c>
      <c r="MT206" s="17">
        <v>0.01</v>
      </c>
      <c r="MU206" s="17">
        <v>0</v>
      </c>
      <c r="MV206" s="17">
        <v>0</v>
      </c>
      <c r="MW206" s="17">
        <v>0</v>
      </c>
      <c r="MX206" s="17">
        <v>0.01</v>
      </c>
      <c r="MY206" s="17">
        <v>0.02</v>
      </c>
      <c r="MZ206" s="16">
        <v>31597</v>
      </c>
      <c r="NA206" s="16">
        <v>0</v>
      </c>
      <c r="NB206" s="18">
        <v>0</v>
      </c>
      <c r="NC206" s="16">
        <v>0</v>
      </c>
      <c r="ND206" s="17">
        <v>31597</v>
      </c>
      <c r="NE206" s="16">
        <v>300000</v>
      </c>
      <c r="NF206" s="16">
        <v>0</v>
      </c>
      <c r="NG206" s="16">
        <v>151000</v>
      </c>
      <c r="NH206" s="16">
        <v>0</v>
      </c>
      <c r="NI206" s="16">
        <v>0</v>
      </c>
      <c r="NJ206" s="17">
        <v>52455</v>
      </c>
      <c r="NK206" s="17">
        <v>0</v>
      </c>
    </row>
    <row r="207" spans="1:375" x14ac:dyDescent="0.55000000000000004">
      <c r="A207" s="13" t="s">
        <v>1188</v>
      </c>
      <c r="B207" s="13" t="s">
        <v>1194</v>
      </c>
      <c r="C207" s="13" t="s">
        <v>402</v>
      </c>
      <c r="D207" s="13" t="s">
        <v>403</v>
      </c>
      <c r="E207" s="14">
        <v>236.4</v>
      </c>
      <c r="F207" s="15">
        <v>-4.1000000000000002E-2</v>
      </c>
      <c r="G207" s="16">
        <v>7415</v>
      </c>
      <c r="H207" s="16">
        <v>-304</v>
      </c>
      <c r="I207" s="16">
        <v>6553</v>
      </c>
      <c r="J207" s="15">
        <v>-4.1000000000000002E-2</v>
      </c>
      <c r="K207" s="16">
        <v>-269</v>
      </c>
      <c r="L207" s="16">
        <v>7415</v>
      </c>
      <c r="M207" s="16">
        <v>222</v>
      </c>
      <c r="N207" s="16">
        <v>7637</v>
      </c>
      <c r="O207" s="17">
        <v>653.61</v>
      </c>
      <c r="P207" s="17">
        <v>43.22</v>
      </c>
      <c r="Q207" s="14">
        <v>236.4</v>
      </c>
      <c r="R207" s="17">
        <v>279.62</v>
      </c>
      <c r="S207" s="17">
        <v>0</v>
      </c>
      <c r="T207" s="17">
        <v>279.62</v>
      </c>
      <c r="U207" s="15">
        <v>22.38</v>
      </c>
      <c r="V207" s="15">
        <v>1.41</v>
      </c>
      <c r="W207" s="15">
        <f>Data_AidAndLevy4[[#This Row],[L310]]*Data_AidAndLevy4[[#This Row],[L203]]</f>
        <v>10768.17</v>
      </c>
      <c r="X207" s="17">
        <v>0.21</v>
      </c>
      <c r="Y207" s="17">
        <f>Data_AidAndLevy4[[#This Row],[L311]]*Data_AidAndLevy4[[#This Row],[L203]]</f>
        <v>1603.77</v>
      </c>
      <c r="Z207" s="15">
        <v>0</v>
      </c>
      <c r="AA207" s="15">
        <v>24</v>
      </c>
      <c r="AB207" s="17">
        <v>279.62</v>
      </c>
      <c r="AC207" s="15">
        <v>303.62</v>
      </c>
      <c r="AD207" s="17">
        <v>43.22</v>
      </c>
      <c r="AE207" s="15">
        <v>260.39999999999998</v>
      </c>
      <c r="AF207" s="16">
        <v>7637</v>
      </c>
      <c r="AG207" s="14">
        <v>236.4</v>
      </c>
      <c r="AH207" s="16">
        <v>1805387</v>
      </c>
      <c r="AI207" s="16">
        <v>1896757</v>
      </c>
      <c r="AJ207" s="17">
        <v>1.01</v>
      </c>
      <c r="AK207" s="16">
        <v>1915725</v>
      </c>
      <c r="AL207" s="16">
        <v>1805387</v>
      </c>
      <c r="AM207" s="16">
        <v>110338</v>
      </c>
      <c r="AN207" s="16">
        <v>7637</v>
      </c>
      <c r="AO207" s="15">
        <v>24</v>
      </c>
      <c r="AP207" s="16">
        <v>183288</v>
      </c>
      <c r="AQ207" s="16">
        <v>7637</v>
      </c>
      <c r="AR207" s="17">
        <v>43.22</v>
      </c>
      <c r="AS207" s="16">
        <v>330071</v>
      </c>
      <c r="AT207" s="17">
        <v>672.68</v>
      </c>
      <c r="AU207" s="14">
        <v>236.4</v>
      </c>
      <c r="AV207" s="16">
        <v>159022</v>
      </c>
      <c r="AW207" s="16">
        <v>167193</v>
      </c>
      <c r="AX207" s="16">
        <v>159022</v>
      </c>
      <c r="AY207" s="16">
        <v>8171</v>
      </c>
      <c r="AZ207" s="16">
        <v>159022</v>
      </c>
      <c r="BA207" s="16">
        <v>167193</v>
      </c>
      <c r="BB207" s="17">
        <v>75.36</v>
      </c>
      <c r="BC207" s="14">
        <v>236.4</v>
      </c>
      <c r="BD207" s="16">
        <v>17815</v>
      </c>
      <c r="BE207" s="16">
        <v>18725</v>
      </c>
      <c r="BF207" s="16">
        <v>17815</v>
      </c>
      <c r="BG207" s="16">
        <v>910</v>
      </c>
      <c r="BH207" s="16">
        <v>17815</v>
      </c>
      <c r="BI207" s="16">
        <v>18725</v>
      </c>
      <c r="BJ207" s="17">
        <v>68.930000000000007</v>
      </c>
      <c r="BK207" s="14">
        <v>236.4</v>
      </c>
      <c r="BL207" s="16">
        <v>16295</v>
      </c>
      <c r="BM207" s="16">
        <v>17031</v>
      </c>
      <c r="BN207" s="16">
        <v>16295</v>
      </c>
      <c r="BO207" s="16">
        <v>736</v>
      </c>
      <c r="BP207" s="16">
        <v>16295</v>
      </c>
      <c r="BQ207" s="16">
        <v>17031</v>
      </c>
      <c r="BR207" s="17">
        <v>368.53</v>
      </c>
      <c r="BS207" s="14">
        <v>236.4</v>
      </c>
      <c r="BT207" s="16">
        <v>87120</v>
      </c>
      <c r="BU207" s="16">
        <v>91525</v>
      </c>
      <c r="BV207" s="16">
        <v>87120</v>
      </c>
      <c r="BW207" s="16">
        <v>4405</v>
      </c>
      <c r="BX207" s="16">
        <v>87120</v>
      </c>
      <c r="BY207" s="16">
        <v>91525</v>
      </c>
      <c r="BZ207" s="17">
        <v>343.89</v>
      </c>
      <c r="CA207" s="17">
        <v>279.62</v>
      </c>
      <c r="CB207" s="16">
        <v>96159</v>
      </c>
      <c r="CC207" s="16">
        <v>102507</v>
      </c>
      <c r="CD207" s="16">
        <v>6514</v>
      </c>
      <c r="CE207" s="16">
        <v>109021</v>
      </c>
      <c r="CF207" s="16">
        <v>96159</v>
      </c>
      <c r="CG207" s="16">
        <v>12862</v>
      </c>
      <c r="CH207" s="14">
        <v>236.4</v>
      </c>
      <c r="CI207" s="16">
        <v>30</v>
      </c>
      <c r="CJ207" s="14">
        <v>0</v>
      </c>
      <c r="CK207" s="16">
        <v>266</v>
      </c>
      <c r="CL207" s="17">
        <v>62.52</v>
      </c>
      <c r="CM207" s="16">
        <v>16630</v>
      </c>
      <c r="CN207" s="16">
        <v>266</v>
      </c>
      <c r="CO207" s="17">
        <v>70.03</v>
      </c>
      <c r="CP207" s="16">
        <v>18628</v>
      </c>
      <c r="CQ207" s="17">
        <v>0</v>
      </c>
      <c r="CR207" s="17">
        <v>343.89</v>
      </c>
      <c r="CS207" s="16">
        <v>0</v>
      </c>
      <c r="CT207" s="17">
        <v>36.43</v>
      </c>
      <c r="CU207" s="17">
        <v>279.62</v>
      </c>
      <c r="CV207" s="16">
        <v>10187</v>
      </c>
      <c r="CW207" s="16">
        <v>10868</v>
      </c>
      <c r="CX207" s="16">
        <v>10187</v>
      </c>
      <c r="CY207" s="16">
        <v>681</v>
      </c>
      <c r="CZ207" s="16">
        <v>10187</v>
      </c>
      <c r="DA207" s="16">
        <v>10868</v>
      </c>
      <c r="DB207" s="17">
        <v>4.33</v>
      </c>
      <c r="DC207" s="17">
        <v>279.62</v>
      </c>
      <c r="DD207" s="16">
        <v>1211</v>
      </c>
      <c r="DE207" s="16">
        <v>1291</v>
      </c>
      <c r="DF207" s="16">
        <v>1211</v>
      </c>
      <c r="DG207" s="16">
        <v>80</v>
      </c>
      <c r="DH207" s="16">
        <v>1211</v>
      </c>
      <c r="DI207" s="16">
        <v>1291</v>
      </c>
      <c r="DJ207" s="16">
        <v>1805387</v>
      </c>
      <c r="DK207" s="16">
        <v>110338</v>
      </c>
      <c r="DL207" s="16">
        <v>183288</v>
      </c>
      <c r="DM207" s="16">
        <v>330071</v>
      </c>
      <c r="DN207" s="16">
        <v>167193</v>
      </c>
      <c r="DO207" s="16">
        <v>18725</v>
      </c>
      <c r="DP207" s="16">
        <v>17031</v>
      </c>
      <c r="DQ207" s="16">
        <v>91525</v>
      </c>
      <c r="DR207" s="16">
        <v>96159</v>
      </c>
      <c r="DS207" s="16">
        <v>12862</v>
      </c>
      <c r="DT207" s="16">
        <v>16630</v>
      </c>
      <c r="DU207" s="16">
        <v>18628</v>
      </c>
      <c r="DV207" s="16">
        <v>0</v>
      </c>
      <c r="DW207" s="16">
        <v>10868</v>
      </c>
      <c r="DX207" s="16">
        <v>1291</v>
      </c>
      <c r="DY207" s="16">
        <v>28015</v>
      </c>
      <c r="DZ207" s="16">
        <v>87645</v>
      </c>
      <c r="EA207" s="16">
        <v>-304</v>
      </c>
      <c r="EB207" s="16">
        <v>2939322</v>
      </c>
      <c r="EC207" s="16">
        <v>307116349</v>
      </c>
      <c r="ED207" s="18">
        <v>5.4</v>
      </c>
      <c r="EE207" s="16">
        <v>1658428</v>
      </c>
      <c r="EF207" s="16">
        <v>80504</v>
      </c>
      <c r="EG207" s="16">
        <v>78558</v>
      </c>
      <c r="EH207" s="16">
        <v>1946</v>
      </c>
      <c r="EI207" s="16">
        <v>1658428</v>
      </c>
      <c r="EJ207" s="16">
        <v>1660374</v>
      </c>
      <c r="EK207" s="16">
        <v>62719873</v>
      </c>
      <c r="EL207" s="16">
        <v>58495007</v>
      </c>
      <c r="EM207" s="16">
        <v>4224866</v>
      </c>
      <c r="EN207" s="18">
        <v>5.4</v>
      </c>
      <c r="EO207" s="16">
        <v>22814</v>
      </c>
      <c r="EP207" s="16">
        <v>0</v>
      </c>
      <c r="EQ207" s="16">
        <v>0</v>
      </c>
      <c r="ER207" s="16">
        <v>0</v>
      </c>
      <c r="ES207" s="16">
        <v>22814</v>
      </c>
      <c r="ET207" s="16">
        <v>22814</v>
      </c>
      <c r="EU207" s="16">
        <v>1660374</v>
      </c>
      <c r="EV207" s="16">
        <v>1683188</v>
      </c>
      <c r="EW207" s="16">
        <v>6749</v>
      </c>
      <c r="EX207" s="15">
        <v>260.39999999999998</v>
      </c>
      <c r="EY207" s="16">
        <v>1757440</v>
      </c>
      <c r="EZ207" s="16">
        <v>6749</v>
      </c>
      <c r="FA207" s="17">
        <v>43.22</v>
      </c>
      <c r="FB207" s="16">
        <v>291692</v>
      </c>
      <c r="FC207" s="16">
        <v>264</v>
      </c>
      <c r="FD207" s="17">
        <v>279.62</v>
      </c>
      <c r="FE207" s="16">
        <v>73820</v>
      </c>
      <c r="FF207" s="16">
        <v>10868</v>
      </c>
      <c r="FG207" s="16">
        <v>1291</v>
      </c>
      <c r="FH207" s="16">
        <v>85979</v>
      </c>
      <c r="FI207" s="16">
        <v>1757440</v>
      </c>
      <c r="FJ207" s="16">
        <v>291692</v>
      </c>
      <c r="FK207" s="16">
        <v>-269</v>
      </c>
      <c r="FL207" s="16">
        <v>167193</v>
      </c>
      <c r="FM207" s="16">
        <v>18725</v>
      </c>
      <c r="FN207" s="16">
        <v>17031</v>
      </c>
      <c r="FO207" s="16">
        <v>91525</v>
      </c>
      <c r="FP207" s="16">
        <v>2429316</v>
      </c>
      <c r="FQ207" s="16">
        <v>1683188</v>
      </c>
      <c r="FR207" s="16">
        <v>746128</v>
      </c>
      <c r="FS207" s="15">
        <v>303.62</v>
      </c>
      <c r="FT207" s="16">
        <v>300</v>
      </c>
      <c r="FU207" s="16">
        <v>91086</v>
      </c>
      <c r="FV207" s="16">
        <v>746128</v>
      </c>
      <c r="FW207" s="16">
        <v>0</v>
      </c>
      <c r="FX207" s="14">
        <v>12</v>
      </c>
      <c r="FY207" s="16">
        <v>7635</v>
      </c>
      <c r="FZ207" s="16">
        <v>91620</v>
      </c>
      <c r="GA207" s="14">
        <v>0</v>
      </c>
      <c r="GB207" s="16">
        <v>7413</v>
      </c>
      <c r="GC207" s="16">
        <v>0</v>
      </c>
      <c r="GD207" s="16">
        <v>91620</v>
      </c>
      <c r="GE207" s="16">
        <v>91620</v>
      </c>
      <c r="GF207" s="16">
        <v>2939322</v>
      </c>
      <c r="GG207" s="16">
        <v>2429316</v>
      </c>
      <c r="GH207" s="16">
        <v>0</v>
      </c>
      <c r="GI207" s="16">
        <v>510006</v>
      </c>
      <c r="GJ207" s="16">
        <v>307116349</v>
      </c>
      <c r="GK207" s="16">
        <v>286593030</v>
      </c>
      <c r="GL207" s="16">
        <v>20523319</v>
      </c>
      <c r="GM207" s="16">
        <v>286593030</v>
      </c>
      <c r="GN207" s="18">
        <v>7.1599999999999997E-2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886</v>
      </c>
      <c r="GU207" s="16">
        <v>685</v>
      </c>
      <c r="GV207" s="16">
        <v>201</v>
      </c>
      <c r="GW207" s="15">
        <v>303.62</v>
      </c>
      <c r="GX207" s="16">
        <v>61028</v>
      </c>
      <c r="GY207" s="15">
        <v>303.62</v>
      </c>
      <c r="GZ207" s="16">
        <v>10</v>
      </c>
      <c r="HA207" s="16">
        <v>3036</v>
      </c>
      <c r="HB207" s="15">
        <v>303.62</v>
      </c>
      <c r="HC207" s="16">
        <v>7635</v>
      </c>
      <c r="HD207" s="15">
        <v>0.11600000000000001</v>
      </c>
      <c r="HE207" s="16">
        <v>269007</v>
      </c>
      <c r="HF207" s="16">
        <v>61028</v>
      </c>
      <c r="HG207" s="16">
        <v>3036</v>
      </c>
      <c r="HH207" s="16">
        <v>204943</v>
      </c>
      <c r="HI207" s="16">
        <v>307116349</v>
      </c>
      <c r="HJ207" s="18">
        <v>0.66730999999999996</v>
      </c>
      <c r="HK207" s="18">
        <v>1.9617800000000001</v>
      </c>
      <c r="HL207" s="18">
        <v>0</v>
      </c>
      <c r="HM207" s="16">
        <v>307116349</v>
      </c>
      <c r="HN207" s="16">
        <v>0</v>
      </c>
      <c r="HO207" s="16">
        <v>7635</v>
      </c>
      <c r="HP207" s="17">
        <v>0</v>
      </c>
      <c r="HQ207" s="16">
        <v>0</v>
      </c>
      <c r="HR207" s="15">
        <v>303.62</v>
      </c>
      <c r="HS207" s="16">
        <v>0</v>
      </c>
      <c r="HT207" s="16">
        <v>510006</v>
      </c>
      <c r="HU207" s="16">
        <v>0</v>
      </c>
      <c r="HV207" s="16">
        <v>0</v>
      </c>
      <c r="HW207" s="16">
        <v>0</v>
      </c>
      <c r="HX207" s="16">
        <v>28015</v>
      </c>
      <c r="HY207" s="16">
        <v>61028</v>
      </c>
      <c r="HZ207" s="16">
        <v>3036</v>
      </c>
      <c r="IA207" s="16">
        <v>0</v>
      </c>
      <c r="IB207" s="16">
        <v>0</v>
      </c>
      <c r="IC207" s="16">
        <v>473957</v>
      </c>
      <c r="ID207" s="16">
        <v>746128</v>
      </c>
      <c r="IE207" s="16">
        <v>0</v>
      </c>
      <c r="IF207" s="16">
        <v>0</v>
      </c>
      <c r="IG207" s="16">
        <v>0</v>
      </c>
      <c r="IH207" s="16">
        <v>0</v>
      </c>
      <c r="II207" s="16">
        <v>28015</v>
      </c>
      <c r="IJ207" s="16">
        <v>61028</v>
      </c>
      <c r="IK207" s="16">
        <v>3036</v>
      </c>
      <c r="IL207" s="16">
        <v>0</v>
      </c>
      <c r="IM207" s="16">
        <v>0</v>
      </c>
      <c r="IN207" s="16">
        <v>0</v>
      </c>
      <c r="IO207" s="16">
        <v>91620</v>
      </c>
      <c r="IP207" s="16">
        <v>873797</v>
      </c>
      <c r="IQ207" s="16">
        <v>1805387</v>
      </c>
      <c r="IR207" s="16">
        <v>110338</v>
      </c>
      <c r="IS207" s="16">
        <v>1915725</v>
      </c>
      <c r="IT207" s="19">
        <v>0.1</v>
      </c>
      <c r="IU207" s="16">
        <v>191573</v>
      </c>
      <c r="IV207" s="16">
        <v>307116349</v>
      </c>
      <c r="IW207" s="14">
        <v>236.4</v>
      </c>
      <c r="IX207" s="16">
        <v>1299139</v>
      </c>
      <c r="IY207" s="16">
        <v>416026</v>
      </c>
      <c r="IZ207" s="16">
        <v>1299139</v>
      </c>
      <c r="JA207" s="17">
        <v>0.25</v>
      </c>
      <c r="JB207" s="19">
        <v>8.0100000000000005E-2</v>
      </c>
      <c r="JC207" s="16">
        <v>191573</v>
      </c>
      <c r="JD207" s="16">
        <v>15345</v>
      </c>
      <c r="JE207" s="17">
        <v>0.05</v>
      </c>
      <c r="JF207" s="16">
        <v>1891367</v>
      </c>
      <c r="JG207" s="16">
        <v>94568</v>
      </c>
      <c r="JH207" s="16">
        <v>191573</v>
      </c>
      <c r="JI207" s="16">
        <v>15345</v>
      </c>
      <c r="JJ207" s="16">
        <v>94568</v>
      </c>
      <c r="JK207" s="16">
        <v>81660</v>
      </c>
      <c r="JL207" s="16">
        <v>15345</v>
      </c>
      <c r="JM207" s="18">
        <v>0</v>
      </c>
      <c r="JN207" s="16">
        <v>0</v>
      </c>
      <c r="JO207" s="16">
        <v>94568</v>
      </c>
      <c r="JP207" s="16">
        <v>81660</v>
      </c>
      <c r="JQ207" s="16">
        <v>176228</v>
      </c>
      <c r="JR207" s="16">
        <v>1915725</v>
      </c>
      <c r="JS207" s="19">
        <v>0</v>
      </c>
      <c r="JT207" s="16">
        <v>0</v>
      </c>
      <c r="JU207" s="17">
        <v>0</v>
      </c>
      <c r="JV207" s="16">
        <v>1891367</v>
      </c>
      <c r="JW207" s="16">
        <v>0</v>
      </c>
      <c r="JX207" s="16">
        <v>0</v>
      </c>
      <c r="JY207" s="16">
        <v>0</v>
      </c>
      <c r="JZ207" s="16">
        <v>0</v>
      </c>
      <c r="KA207" s="16">
        <v>22528</v>
      </c>
      <c r="KB207" s="16">
        <v>21983</v>
      </c>
      <c r="KC207" s="16">
        <v>545</v>
      </c>
      <c r="KD207" s="16">
        <v>473957</v>
      </c>
      <c r="KE207" s="16">
        <v>545</v>
      </c>
      <c r="KF207" s="16">
        <v>473412</v>
      </c>
      <c r="KG207" s="16">
        <v>1946</v>
      </c>
      <c r="KH207" s="16">
        <v>545</v>
      </c>
      <c r="KI207" s="16">
        <v>2491</v>
      </c>
      <c r="KJ207" s="16">
        <v>1658428</v>
      </c>
      <c r="KK207" s="16">
        <v>473412</v>
      </c>
      <c r="KL207" s="18">
        <v>2131840</v>
      </c>
      <c r="KM207" s="16">
        <v>81660</v>
      </c>
      <c r="KN207" s="16">
        <v>0</v>
      </c>
      <c r="KO207" s="16">
        <v>0</v>
      </c>
      <c r="KP207" s="16">
        <v>0</v>
      </c>
      <c r="KQ207" s="16">
        <v>2213500</v>
      </c>
      <c r="KR207" s="16">
        <v>0</v>
      </c>
      <c r="KS207" s="16">
        <v>0</v>
      </c>
      <c r="KT207" s="16">
        <v>0</v>
      </c>
      <c r="KU207" s="16">
        <v>2213500</v>
      </c>
      <c r="KV207" s="16">
        <v>81660</v>
      </c>
      <c r="KW207" s="16">
        <v>2131840</v>
      </c>
      <c r="KX207" s="16">
        <v>307116349</v>
      </c>
      <c r="KY207" s="16">
        <v>6.9414699999999998</v>
      </c>
      <c r="KZ207" s="16">
        <v>81660</v>
      </c>
      <c r="LA207" s="16">
        <v>307116349</v>
      </c>
      <c r="LB207" s="16">
        <v>0.26589000000000002</v>
      </c>
      <c r="LC207" s="16">
        <v>6.9414699999999998</v>
      </c>
      <c r="LD207" s="16">
        <v>7.2073600000000004</v>
      </c>
      <c r="LE207" s="16">
        <v>96159</v>
      </c>
      <c r="LF207" s="16">
        <v>12862</v>
      </c>
      <c r="LG207" s="16">
        <v>16630</v>
      </c>
      <c r="LH207" s="16">
        <v>18628</v>
      </c>
      <c r="LI207" s="16">
        <v>0</v>
      </c>
      <c r="LJ207" s="16">
        <v>10868</v>
      </c>
      <c r="LK207" s="16">
        <v>1291</v>
      </c>
      <c r="LL207" s="16">
        <v>28015</v>
      </c>
      <c r="LM207" s="16">
        <v>128423</v>
      </c>
      <c r="LN207" s="16">
        <v>873797</v>
      </c>
      <c r="LO207" s="18">
        <v>128423</v>
      </c>
      <c r="LP207" s="16">
        <v>745374</v>
      </c>
      <c r="LQ207" s="16">
        <v>2939322</v>
      </c>
      <c r="LR207" s="18">
        <v>0</v>
      </c>
      <c r="LS207" s="18">
        <v>0</v>
      </c>
      <c r="LT207" s="18">
        <v>176228</v>
      </c>
      <c r="LU207" s="16">
        <v>0</v>
      </c>
      <c r="LV207" s="16">
        <v>91620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2213500</v>
      </c>
      <c r="MC207" s="16">
        <v>91620</v>
      </c>
      <c r="MD207" s="16">
        <v>0</v>
      </c>
      <c r="ME207" s="16">
        <v>94568</v>
      </c>
      <c r="MF207" s="16">
        <v>0</v>
      </c>
      <c r="MG207" s="16">
        <v>22814</v>
      </c>
      <c r="MH207" s="16">
        <v>2491</v>
      </c>
      <c r="MI207" s="16">
        <v>0</v>
      </c>
      <c r="MJ207" s="16">
        <v>2424993</v>
      </c>
      <c r="MK207" s="16">
        <v>307116349</v>
      </c>
      <c r="ML207" s="16">
        <v>0</v>
      </c>
      <c r="MM207" s="16">
        <v>0</v>
      </c>
      <c r="MN207" s="16">
        <v>0</v>
      </c>
      <c r="MO207" s="16">
        <v>1891367</v>
      </c>
      <c r="MP207" s="16">
        <v>0</v>
      </c>
      <c r="MQ207" s="16">
        <v>0</v>
      </c>
      <c r="MR207" s="16">
        <v>0</v>
      </c>
      <c r="MS207" s="16">
        <v>0</v>
      </c>
      <c r="MT207" s="17">
        <v>0.05</v>
      </c>
      <c r="MU207" s="17">
        <v>0</v>
      </c>
      <c r="MV207" s="17">
        <v>0</v>
      </c>
      <c r="MW207" s="17">
        <v>0</v>
      </c>
      <c r="MX207" s="17">
        <v>0</v>
      </c>
      <c r="MY207" s="17">
        <v>0.05</v>
      </c>
      <c r="MZ207" s="16">
        <v>94568</v>
      </c>
      <c r="NA207" s="16">
        <v>0</v>
      </c>
      <c r="NB207" s="18">
        <v>0</v>
      </c>
      <c r="NC207" s="16">
        <v>0</v>
      </c>
      <c r="ND207" s="17">
        <v>94568</v>
      </c>
      <c r="NE207" s="16">
        <v>240000</v>
      </c>
      <c r="NF207" s="16">
        <v>0</v>
      </c>
      <c r="NG207" s="16">
        <v>101348</v>
      </c>
      <c r="NH207" s="16">
        <v>0</v>
      </c>
      <c r="NI207" s="16">
        <v>0</v>
      </c>
      <c r="NJ207" s="17">
        <v>0</v>
      </c>
      <c r="NK207" s="17">
        <v>0</v>
      </c>
    </row>
    <row r="208" spans="1:375" x14ac:dyDescent="0.55000000000000004">
      <c r="A208" s="13" t="s">
        <v>1191</v>
      </c>
      <c r="B208" s="13" t="s">
        <v>1192</v>
      </c>
      <c r="C208" s="13" t="s">
        <v>400</v>
      </c>
      <c r="D208" s="13" t="s">
        <v>401</v>
      </c>
      <c r="E208" s="14">
        <v>556.9</v>
      </c>
      <c r="F208" s="15">
        <v>1</v>
      </c>
      <c r="G208" s="16">
        <v>7427</v>
      </c>
      <c r="H208" s="16">
        <v>0</v>
      </c>
      <c r="I208" s="16">
        <v>6553</v>
      </c>
      <c r="J208" s="15">
        <v>1</v>
      </c>
      <c r="K208" s="16">
        <v>6553</v>
      </c>
      <c r="L208" s="16">
        <v>7427</v>
      </c>
      <c r="M208" s="16">
        <v>222</v>
      </c>
      <c r="N208" s="16">
        <v>7649</v>
      </c>
      <c r="O208" s="17">
        <v>626.57000000000005</v>
      </c>
      <c r="P208" s="17">
        <v>43.25</v>
      </c>
      <c r="Q208" s="14">
        <v>556.9</v>
      </c>
      <c r="R208" s="17">
        <v>600.15</v>
      </c>
      <c r="S208" s="17">
        <v>0.69</v>
      </c>
      <c r="T208" s="17">
        <v>600.84</v>
      </c>
      <c r="U208" s="15">
        <v>25.38</v>
      </c>
      <c r="V208" s="15">
        <v>2.0049999999999999</v>
      </c>
      <c r="W208" s="15">
        <f>Data_AidAndLevy4[[#This Row],[L310]]*Data_AidAndLevy4[[#This Row],[L203]]</f>
        <v>15336.244999999999</v>
      </c>
      <c r="X208" s="17">
        <v>0</v>
      </c>
      <c r="Y208" s="17">
        <f>Data_AidAndLevy4[[#This Row],[L311]]*Data_AidAndLevy4[[#This Row],[L203]]</f>
        <v>0</v>
      </c>
      <c r="Z208" s="15">
        <v>0</v>
      </c>
      <c r="AA208" s="15">
        <v>27.385000000000002</v>
      </c>
      <c r="AB208" s="17">
        <v>600.15</v>
      </c>
      <c r="AC208" s="15">
        <v>627.53499999999997</v>
      </c>
      <c r="AD208" s="17">
        <v>43.25</v>
      </c>
      <c r="AE208" s="15">
        <v>584.28499999999997</v>
      </c>
      <c r="AF208" s="16">
        <v>7649</v>
      </c>
      <c r="AG208" s="14">
        <v>556.9</v>
      </c>
      <c r="AH208" s="16">
        <v>4259728</v>
      </c>
      <c r="AI208" s="16">
        <v>4074452</v>
      </c>
      <c r="AJ208" s="17">
        <v>1.01</v>
      </c>
      <c r="AK208" s="16">
        <v>4115197</v>
      </c>
      <c r="AL208" s="16">
        <v>4259728</v>
      </c>
      <c r="AM208" s="16">
        <v>0</v>
      </c>
      <c r="AN208" s="16">
        <v>7649</v>
      </c>
      <c r="AO208" s="15">
        <v>27.385000000000002</v>
      </c>
      <c r="AP208" s="16">
        <v>209468</v>
      </c>
      <c r="AQ208" s="16">
        <v>7649</v>
      </c>
      <c r="AR208" s="17">
        <v>43.25</v>
      </c>
      <c r="AS208" s="16">
        <v>330819</v>
      </c>
      <c r="AT208" s="17">
        <v>645.64</v>
      </c>
      <c r="AU208" s="14">
        <v>556.9</v>
      </c>
      <c r="AV208" s="16">
        <v>359557</v>
      </c>
      <c r="AW208" s="16">
        <v>343736</v>
      </c>
      <c r="AX208" s="16">
        <v>359557</v>
      </c>
      <c r="AY208" s="16">
        <v>0</v>
      </c>
      <c r="AZ208" s="16">
        <v>359557</v>
      </c>
      <c r="BA208" s="16">
        <v>359557</v>
      </c>
      <c r="BB208" s="17">
        <v>68.03</v>
      </c>
      <c r="BC208" s="14">
        <v>556.9</v>
      </c>
      <c r="BD208" s="16">
        <v>37886</v>
      </c>
      <c r="BE208" s="16">
        <v>36136</v>
      </c>
      <c r="BF208" s="16">
        <v>37886</v>
      </c>
      <c r="BG208" s="16">
        <v>0</v>
      </c>
      <c r="BH208" s="16">
        <v>37886</v>
      </c>
      <c r="BI208" s="16">
        <v>37886</v>
      </c>
      <c r="BJ208" s="17">
        <v>68.56</v>
      </c>
      <c r="BK208" s="14">
        <v>556.9</v>
      </c>
      <c r="BL208" s="16">
        <v>38181</v>
      </c>
      <c r="BM208" s="16">
        <v>36323</v>
      </c>
      <c r="BN208" s="16">
        <v>38181</v>
      </c>
      <c r="BO208" s="16">
        <v>0</v>
      </c>
      <c r="BP208" s="16">
        <v>38181</v>
      </c>
      <c r="BQ208" s="16">
        <v>38181</v>
      </c>
      <c r="BR208" s="17">
        <v>368.53</v>
      </c>
      <c r="BS208" s="14">
        <v>556.9</v>
      </c>
      <c r="BT208" s="16">
        <v>205234</v>
      </c>
      <c r="BU208" s="16">
        <v>196289</v>
      </c>
      <c r="BV208" s="16">
        <v>205234</v>
      </c>
      <c r="BW208" s="16">
        <v>0</v>
      </c>
      <c r="BX208" s="16">
        <v>205234</v>
      </c>
      <c r="BY208" s="16">
        <v>205234</v>
      </c>
      <c r="BZ208" s="17">
        <v>332.98</v>
      </c>
      <c r="CA208" s="17">
        <v>600.15</v>
      </c>
      <c r="CB208" s="16">
        <v>199838</v>
      </c>
      <c r="CC208" s="16">
        <v>191173</v>
      </c>
      <c r="CD208" s="16">
        <v>24596</v>
      </c>
      <c r="CE208" s="16">
        <v>215769</v>
      </c>
      <c r="CF208" s="16">
        <v>199838</v>
      </c>
      <c r="CG208" s="16">
        <v>15931</v>
      </c>
      <c r="CH208" s="14">
        <v>556.9</v>
      </c>
      <c r="CI208" s="16">
        <v>5</v>
      </c>
      <c r="CJ208" s="14">
        <v>0</v>
      </c>
      <c r="CK208" s="16">
        <v>562</v>
      </c>
      <c r="CL208" s="17">
        <v>62.16</v>
      </c>
      <c r="CM208" s="16">
        <v>34934</v>
      </c>
      <c r="CN208" s="16">
        <v>562</v>
      </c>
      <c r="CO208" s="17">
        <v>68.33</v>
      </c>
      <c r="CP208" s="16">
        <v>38401</v>
      </c>
      <c r="CQ208" s="17">
        <v>0.69</v>
      </c>
      <c r="CR208" s="17">
        <v>332.98</v>
      </c>
      <c r="CS208" s="16">
        <v>230</v>
      </c>
      <c r="CT208" s="17">
        <v>31.52</v>
      </c>
      <c r="CU208" s="17">
        <v>600.15</v>
      </c>
      <c r="CV208" s="16">
        <v>18917</v>
      </c>
      <c r="CW208" s="16">
        <v>18049</v>
      </c>
      <c r="CX208" s="16">
        <v>18917</v>
      </c>
      <c r="CY208" s="16">
        <v>0</v>
      </c>
      <c r="CZ208" s="16">
        <v>18917</v>
      </c>
      <c r="DA208" s="16">
        <v>18917</v>
      </c>
      <c r="DB208" s="17">
        <v>3.67</v>
      </c>
      <c r="DC208" s="17">
        <v>600.15</v>
      </c>
      <c r="DD208" s="16">
        <v>2203</v>
      </c>
      <c r="DE208" s="16">
        <v>2099</v>
      </c>
      <c r="DF208" s="16">
        <v>2203</v>
      </c>
      <c r="DG208" s="16">
        <v>0</v>
      </c>
      <c r="DH208" s="16">
        <v>2203</v>
      </c>
      <c r="DI208" s="16">
        <v>2203</v>
      </c>
      <c r="DJ208" s="16">
        <v>4259728</v>
      </c>
      <c r="DK208" s="16">
        <v>0</v>
      </c>
      <c r="DL208" s="16">
        <v>209468</v>
      </c>
      <c r="DM208" s="16">
        <v>330819</v>
      </c>
      <c r="DN208" s="16">
        <v>359557</v>
      </c>
      <c r="DO208" s="16">
        <v>37886</v>
      </c>
      <c r="DP208" s="16">
        <v>38181</v>
      </c>
      <c r="DQ208" s="16">
        <v>205234</v>
      </c>
      <c r="DR208" s="16">
        <v>199838</v>
      </c>
      <c r="DS208" s="16">
        <v>15931</v>
      </c>
      <c r="DT208" s="16">
        <v>34934</v>
      </c>
      <c r="DU208" s="16">
        <v>38401</v>
      </c>
      <c r="DV208" s="16">
        <v>230</v>
      </c>
      <c r="DW208" s="16">
        <v>18917</v>
      </c>
      <c r="DX208" s="16">
        <v>2203</v>
      </c>
      <c r="DY208" s="16">
        <v>45650</v>
      </c>
      <c r="DZ208" s="16">
        <v>103402</v>
      </c>
      <c r="EA208" s="16">
        <v>0</v>
      </c>
      <c r="EB208" s="16">
        <v>5809079</v>
      </c>
      <c r="EC208" s="16">
        <v>272555635</v>
      </c>
      <c r="ED208" s="18">
        <v>5.4</v>
      </c>
      <c r="EE208" s="16">
        <v>1471800</v>
      </c>
      <c r="EF208" s="16">
        <v>44867</v>
      </c>
      <c r="EG208" s="16">
        <v>44022</v>
      </c>
      <c r="EH208" s="16">
        <v>845</v>
      </c>
      <c r="EI208" s="16">
        <v>1471800</v>
      </c>
      <c r="EJ208" s="16">
        <v>1472645</v>
      </c>
      <c r="EK208" s="16">
        <v>10322513</v>
      </c>
      <c r="EL208" s="16">
        <v>8131908</v>
      </c>
      <c r="EM208" s="16">
        <v>2190605</v>
      </c>
      <c r="EN208" s="18">
        <v>5.4</v>
      </c>
      <c r="EO208" s="16">
        <v>11829</v>
      </c>
      <c r="EP208" s="16">
        <v>0</v>
      </c>
      <c r="EQ208" s="16">
        <v>0</v>
      </c>
      <c r="ER208" s="16">
        <v>0</v>
      </c>
      <c r="ES208" s="16">
        <v>11829</v>
      </c>
      <c r="ET208" s="16">
        <v>11829</v>
      </c>
      <c r="EU208" s="16">
        <v>1472645</v>
      </c>
      <c r="EV208" s="16">
        <v>1484474</v>
      </c>
      <c r="EW208" s="16">
        <v>6749</v>
      </c>
      <c r="EX208" s="15">
        <v>584.28499999999997</v>
      </c>
      <c r="EY208" s="16">
        <v>3943339</v>
      </c>
      <c r="EZ208" s="16">
        <v>6749</v>
      </c>
      <c r="FA208" s="17">
        <v>43.25</v>
      </c>
      <c r="FB208" s="16">
        <v>291894</v>
      </c>
      <c r="FC208" s="16">
        <v>264</v>
      </c>
      <c r="FD208" s="17">
        <v>600.84</v>
      </c>
      <c r="FE208" s="16">
        <v>158622</v>
      </c>
      <c r="FF208" s="16">
        <v>18917</v>
      </c>
      <c r="FG208" s="16">
        <v>2203</v>
      </c>
      <c r="FH208" s="16">
        <v>179742</v>
      </c>
      <c r="FI208" s="16">
        <v>3943339</v>
      </c>
      <c r="FJ208" s="16">
        <v>291894</v>
      </c>
      <c r="FK208" s="16">
        <v>6553</v>
      </c>
      <c r="FL208" s="16">
        <v>359557</v>
      </c>
      <c r="FM208" s="16">
        <v>37886</v>
      </c>
      <c r="FN208" s="16">
        <v>38181</v>
      </c>
      <c r="FO208" s="16">
        <v>205234</v>
      </c>
      <c r="FP208" s="16">
        <v>5062386</v>
      </c>
      <c r="FQ208" s="16">
        <v>1484474</v>
      </c>
      <c r="FR208" s="16">
        <v>3577912</v>
      </c>
      <c r="FS208" s="15">
        <v>627.53499999999997</v>
      </c>
      <c r="FT208" s="16">
        <v>300</v>
      </c>
      <c r="FU208" s="16">
        <v>188261</v>
      </c>
      <c r="FV208" s="16">
        <v>3577912</v>
      </c>
      <c r="FW208" s="16">
        <v>0</v>
      </c>
      <c r="FX208" s="14">
        <v>10</v>
      </c>
      <c r="FY208" s="16">
        <v>7635</v>
      </c>
      <c r="FZ208" s="16">
        <v>76350</v>
      </c>
      <c r="GA208" s="14">
        <v>0</v>
      </c>
      <c r="GB208" s="16">
        <v>7413</v>
      </c>
      <c r="GC208" s="16">
        <v>0</v>
      </c>
      <c r="GD208" s="16">
        <v>76350</v>
      </c>
      <c r="GE208" s="16">
        <v>76350</v>
      </c>
      <c r="GF208" s="16">
        <v>5809079</v>
      </c>
      <c r="GG208" s="16">
        <v>5062386</v>
      </c>
      <c r="GH208" s="16">
        <v>0</v>
      </c>
      <c r="GI208" s="16">
        <v>746693</v>
      </c>
      <c r="GJ208" s="16">
        <v>272555635</v>
      </c>
      <c r="GK208" s="16">
        <v>267361253</v>
      </c>
      <c r="GL208" s="16">
        <v>5194382</v>
      </c>
      <c r="GM208" s="16">
        <v>267361253</v>
      </c>
      <c r="GN208" s="18">
        <v>1.9400000000000001E-2</v>
      </c>
      <c r="GO208" s="16">
        <v>11353</v>
      </c>
      <c r="GP208" s="16">
        <v>220</v>
      </c>
      <c r="GQ208" s="16">
        <v>11353</v>
      </c>
      <c r="GR208" s="16">
        <v>220</v>
      </c>
      <c r="GS208" s="16">
        <v>11133</v>
      </c>
      <c r="GT208" s="16">
        <v>886</v>
      </c>
      <c r="GU208" s="16">
        <v>685</v>
      </c>
      <c r="GV208" s="16">
        <v>201</v>
      </c>
      <c r="GW208" s="15">
        <v>627.53499999999997</v>
      </c>
      <c r="GX208" s="16">
        <v>126135</v>
      </c>
      <c r="GY208" s="15">
        <v>627.53499999999997</v>
      </c>
      <c r="GZ208" s="16">
        <v>10</v>
      </c>
      <c r="HA208" s="16">
        <v>6275</v>
      </c>
      <c r="HB208" s="15">
        <v>627.53499999999997</v>
      </c>
      <c r="HC208" s="16">
        <v>7635</v>
      </c>
      <c r="HD208" s="15">
        <v>0.11600000000000001</v>
      </c>
      <c r="HE208" s="16">
        <v>555996</v>
      </c>
      <c r="HF208" s="16">
        <v>126135</v>
      </c>
      <c r="HG208" s="16">
        <v>6275</v>
      </c>
      <c r="HH208" s="16">
        <v>423586</v>
      </c>
      <c r="HI208" s="16">
        <v>272555635</v>
      </c>
      <c r="HJ208" s="18">
        <v>1.55413</v>
      </c>
      <c r="HK208" s="18">
        <v>1.9617800000000001</v>
      </c>
      <c r="HL208" s="18">
        <v>0</v>
      </c>
      <c r="HM208" s="16">
        <v>272555635</v>
      </c>
      <c r="HN208" s="16">
        <v>0</v>
      </c>
      <c r="HO208" s="16">
        <v>7635</v>
      </c>
      <c r="HP208" s="17">
        <v>0</v>
      </c>
      <c r="HQ208" s="16">
        <v>0</v>
      </c>
      <c r="HR208" s="15">
        <v>627.53499999999997</v>
      </c>
      <c r="HS208" s="16">
        <v>0</v>
      </c>
      <c r="HT208" s="16">
        <v>746693</v>
      </c>
      <c r="HU208" s="16">
        <v>11133</v>
      </c>
      <c r="HV208" s="16">
        <v>0</v>
      </c>
      <c r="HW208" s="16">
        <v>0</v>
      </c>
      <c r="HX208" s="16">
        <v>45650</v>
      </c>
      <c r="HY208" s="16">
        <v>126135</v>
      </c>
      <c r="HZ208" s="16">
        <v>6275</v>
      </c>
      <c r="IA208" s="16">
        <v>0</v>
      </c>
      <c r="IB208" s="16">
        <v>0</v>
      </c>
      <c r="IC208" s="16">
        <v>648800</v>
      </c>
      <c r="ID208" s="16">
        <v>3577912</v>
      </c>
      <c r="IE208" s="16">
        <v>0</v>
      </c>
      <c r="IF208" s="16">
        <v>11133</v>
      </c>
      <c r="IG208" s="16">
        <v>0</v>
      </c>
      <c r="IH208" s="16">
        <v>0</v>
      </c>
      <c r="II208" s="16">
        <v>45650</v>
      </c>
      <c r="IJ208" s="16">
        <v>126135</v>
      </c>
      <c r="IK208" s="16">
        <v>6275</v>
      </c>
      <c r="IL208" s="16">
        <v>0</v>
      </c>
      <c r="IM208" s="16">
        <v>0</v>
      </c>
      <c r="IN208" s="16">
        <v>0</v>
      </c>
      <c r="IO208" s="16">
        <v>76350</v>
      </c>
      <c r="IP208" s="16">
        <v>3752155</v>
      </c>
      <c r="IQ208" s="16">
        <v>4259728</v>
      </c>
      <c r="IR208" s="16">
        <v>0</v>
      </c>
      <c r="IS208" s="16">
        <v>4259728</v>
      </c>
      <c r="IT208" s="19">
        <v>0.1</v>
      </c>
      <c r="IU208" s="16">
        <v>425973</v>
      </c>
      <c r="IV208" s="16">
        <v>272555635</v>
      </c>
      <c r="IW208" s="14">
        <v>556.9</v>
      </c>
      <c r="IX208" s="16">
        <v>489416</v>
      </c>
      <c r="IY208" s="16">
        <v>416026</v>
      </c>
      <c r="IZ208" s="16">
        <v>489416</v>
      </c>
      <c r="JA208" s="17">
        <v>0.25</v>
      </c>
      <c r="JB208" s="19">
        <v>0.21249999999999999</v>
      </c>
      <c r="JC208" s="16">
        <v>425973</v>
      </c>
      <c r="JD208" s="16">
        <v>90519</v>
      </c>
      <c r="JE208" s="17">
        <v>0.01</v>
      </c>
      <c r="JF208" s="16">
        <v>4070275</v>
      </c>
      <c r="JG208" s="16">
        <v>40703</v>
      </c>
      <c r="JH208" s="16">
        <v>425973</v>
      </c>
      <c r="JI208" s="16">
        <v>90519</v>
      </c>
      <c r="JJ208" s="16">
        <v>40703</v>
      </c>
      <c r="JK208" s="16">
        <v>294751</v>
      </c>
      <c r="JL208" s="16">
        <v>90519</v>
      </c>
      <c r="JM208" s="18">
        <v>0</v>
      </c>
      <c r="JN208" s="16">
        <v>0</v>
      </c>
      <c r="JO208" s="16">
        <v>40703</v>
      </c>
      <c r="JP208" s="16">
        <v>294751</v>
      </c>
      <c r="JQ208" s="16">
        <v>335454</v>
      </c>
      <c r="JR208" s="16">
        <v>4259728</v>
      </c>
      <c r="JS208" s="19">
        <v>0</v>
      </c>
      <c r="JT208" s="16">
        <v>0</v>
      </c>
      <c r="JU208" s="17">
        <v>0</v>
      </c>
      <c r="JV208" s="16">
        <v>4070275</v>
      </c>
      <c r="JW208" s="16">
        <v>0</v>
      </c>
      <c r="JX208" s="16">
        <v>0</v>
      </c>
      <c r="JY208" s="16">
        <v>0</v>
      </c>
      <c r="JZ208" s="16">
        <v>0</v>
      </c>
      <c r="KA208" s="16">
        <v>26672</v>
      </c>
      <c r="KB208" s="16">
        <v>26169</v>
      </c>
      <c r="KC208" s="16">
        <v>503</v>
      </c>
      <c r="KD208" s="16">
        <v>648800</v>
      </c>
      <c r="KE208" s="16">
        <v>503</v>
      </c>
      <c r="KF208" s="16">
        <v>648297</v>
      </c>
      <c r="KG208" s="16">
        <v>845</v>
      </c>
      <c r="KH208" s="16">
        <v>503</v>
      </c>
      <c r="KI208" s="16">
        <v>1348</v>
      </c>
      <c r="KJ208" s="16">
        <v>1471800</v>
      </c>
      <c r="KK208" s="16">
        <v>648297</v>
      </c>
      <c r="KL208" s="18">
        <v>2120097</v>
      </c>
      <c r="KM208" s="16">
        <v>294751</v>
      </c>
      <c r="KN208" s="16">
        <v>0</v>
      </c>
      <c r="KO208" s="16">
        <v>0</v>
      </c>
      <c r="KP208" s="16">
        <v>0</v>
      </c>
      <c r="KQ208" s="16">
        <v>2414848</v>
      </c>
      <c r="KR208" s="16">
        <v>0</v>
      </c>
      <c r="KS208" s="16">
        <v>0</v>
      </c>
      <c r="KT208" s="16">
        <v>0</v>
      </c>
      <c r="KU208" s="16">
        <v>2414848</v>
      </c>
      <c r="KV208" s="16">
        <v>294751</v>
      </c>
      <c r="KW208" s="16">
        <v>2120097</v>
      </c>
      <c r="KX208" s="16">
        <v>272555635</v>
      </c>
      <c r="KY208" s="16">
        <v>7.7785799999999998</v>
      </c>
      <c r="KZ208" s="16">
        <v>294751</v>
      </c>
      <c r="LA208" s="16">
        <v>272555635</v>
      </c>
      <c r="LB208" s="16">
        <v>1.0814299999999999</v>
      </c>
      <c r="LC208" s="16">
        <v>7.7785799999999998</v>
      </c>
      <c r="LD208" s="16">
        <v>8.8600100000000008</v>
      </c>
      <c r="LE208" s="16">
        <v>199838</v>
      </c>
      <c r="LF208" s="16">
        <v>15931</v>
      </c>
      <c r="LG208" s="16">
        <v>34934</v>
      </c>
      <c r="LH208" s="16">
        <v>38401</v>
      </c>
      <c r="LI208" s="16">
        <v>230</v>
      </c>
      <c r="LJ208" s="16">
        <v>18917</v>
      </c>
      <c r="LK208" s="16">
        <v>2203</v>
      </c>
      <c r="LL208" s="16">
        <v>45650</v>
      </c>
      <c r="LM208" s="16">
        <v>264804</v>
      </c>
      <c r="LN208" s="16">
        <v>3752155</v>
      </c>
      <c r="LO208" s="18">
        <v>264804</v>
      </c>
      <c r="LP208" s="16">
        <v>3487351</v>
      </c>
      <c r="LQ208" s="16">
        <v>5809079</v>
      </c>
      <c r="LR208" s="18">
        <v>0</v>
      </c>
      <c r="LS208" s="18">
        <v>0</v>
      </c>
      <c r="LT208" s="18">
        <v>335454</v>
      </c>
      <c r="LU208" s="16">
        <v>0</v>
      </c>
      <c r="LV208" s="16">
        <v>76350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2414848</v>
      </c>
      <c r="MC208" s="16">
        <v>76350</v>
      </c>
      <c r="MD208" s="16">
        <v>0</v>
      </c>
      <c r="ME208" s="16">
        <v>40703</v>
      </c>
      <c r="MF208" s="16">
        <v>0</v>
      </c>
      <c r="MG208" s="16">
        <v>11829</v>
      </c>
      <c r="MH208" s="16">
        <v>1348</v>
      </c>
      <c r="MI208" s="16">
        <v>0</v>
      </c>
      <c r="MJ208" s="16">
        <v>2545078</v>
      </c>
      <c r="MK208" s="16">
        <v>272555635</v>
      </c>
      <c r="ML208" s="16">
        <v>1.34</v>
      </c>
      <c r="MM208" s="16">
        <v>365225</v>
      </c>
      <c r="MN208" s="16">
        <v>0</v>
      </c>
      <c r="MO208" s="16">
        <v>4070275</v>
      </c>
      <c r="MP208" s="16">
        <v>0</v>
      </c>
      <c r="MQ208" s="16">
        <v>365225</v>
      </c>
      <c r="MR208" s="16">
        <v>0</v>
      </c>
      <c r="MS208" s="16">
        <v>365225</v>
      </c>
      <c r="MT208" s="17">
        <v>0.01</v>
      </c>
      <c r="MU208" s="17">
        <v>0</v>
      </c>
      <c r="MV208" s="17">
        <v>0</v>
      </c>
      <c r="MW208" s="17">
        <v>0</v>
      </c>
      <c r="MX208" s="17">
        <v>0</v>
      </c>
      <c r="MY208" s="17">
        <v>0.01</v>
      </c>
      <c r="MZ208" s="16">
        <v>40703</v>
      </c>
      <c r="NA208" s="16">
        <v>0</v>
      </c>
      <c r="NB208" s="18">
        <v>0</v>
      </c>
      <c r="NC208" s="16">
        <v>0</v>
      </c>
      <c r="ND208" s="17">
        <v>40703</v>
      </c>
      <c r="NE208" s="16">
        <v>185000</v>
      </c>
      <c r="NF208" s="16">
        <v>0</v>
      </c>
      <c r="NG208" s="16">
        <v>89943</v>
      </c>
      <c r="NH208" s="16">
        <v>0</v>
      </c>
      <c r="NI208" s="16">
        <v>0</v>
      </c>
      <c r="NJ208" s="17">
        <v>0</v>
      </c>
      <c r="NK208" s="17">
        <v>715081</v>
      </c>
    </row>
    <row r="209" spans="1:375" x14ac:dyDescent="0.55000000000000004">
      <c r="A209" s="13" t="s">
        <v>1189</v>
      </c>
      <c r="B209" s="13" t="s">
        <v>1290</v>
      </c>
      <c r="C209" s="13" t="s">
        <v>398</v>
      </c>
      <c r="D209" s="13" t="s">
        <v>399</v>
      </c>
      <c r="E209" s="14">
        <v>488.5</v>
      </c>
      <c r="F209" s="15">
        <v>-2.4700000000000002</v>
      </c>
      <c r="G209" s="16">
        <v>7545</v>
      </c>
      <c r="H209" s="16">
        <v>-18636</v>
      </c>
      <c r="I209" s="16">
        <v>6553</v>
      </c>
      <c r="J209" s="15">
        <v>-2.4700000000000002</v>
      </c>
      <c r="K209" s="16">
        <v>-16186</v>
      </c>
      <c r="L209" s="16">
        <v>7545</v>
      </c>
      <c r="M209" s="16">
        <v>222</v>
      </c>
      <c r="N209" s="16">
        <v>7767</v>
      </c>
      <c r="O209" s="17">
        <v>665.02</v>
      </c>
      <c r="P209" s="17">
        <v>74.900000000000006</v>
      </c>
      <c r="Q209" s="14">
        <v>488.5</v>
      </c>
      <c r="R209" s="17">
        <v>563.4</v>
      </c>
      <c r="S209" s="17">
        <v>1.32</v>
      </c>
      <c r="T209" s="17">
        <v>564.72</v>
      </c>
      <c r="U209" s="15">
        <v>20.99</v>
      </c>
      <c r="V209" s="15">
        <v>2.0459999999999998</v>
      </c>
      <c r="W209" s="15">
        <f>Data_AidAndLevy4[[#This Row],[L310]]*Data_AidAndLevy4[[#This Row],[L203]]</f>
        <v>15891.281999999999</v>
      </c>
      <c r="X209" s="17">
        <v>1.05</v>
      </c>
      <c r="Y209" s="17">
        <f>Data_AidAndLevy4[[#This Row],[L311]]*Data_AidAndLevy4[[#This Row],[L203]]</f>
        <v>8155.35</v>
      </c>
      <c r="Z209" s="15">
        <v>0</v>
      </c>
      <c r="AA209" s="15">
        <v>24.085999999999999</v>
      </c>
      <c r="AB209" s="17">
        <v>563.4</v>
      </c>
      <c r="AC209" s="15">
        <v>587.48599999999999</v>
      </c>
      <c r="AD209" s="17">
        <v>74.900000000000006</v>
      </c>
      <c r="AE209" s="15">
        <v>512.58600000000001</v>
      </c>
      <c r="AF209" s="16">
        <v>7767</v>
      </c>
      <c r="AG209" s="14">
        <v>488.5</v>
      </c>
      <c r="AH209" s="16">
        <v>3794180</v>
      </c>
      <c r="AI209" s="16">
        <v>3758919</v>
      </c>
      <c r="AJ209" s="17">
        <v>1.01</v>
      </c>
      <c r="AK209" s="16">
        <v>3796508</v>
      </c>
      <c r="AL209" s="16">
        <v>3794180</v>
      </c>
      <c r="AM209" s="16">
        <v>2328</v>
      </c>
      <c r="AN209" s="16">
        <v>7767</v>
      </c>
      <c r="AO209" s="15">
        <v>24.085999999999999</v>
      </c>
      <c r="AP209" s="16">
        <v>187076</v>
      </c>
      <c r="AQ209" s="16">
        <v>7767</v>
      </c>
      <c r="AR209" s="17">
        <v>74.900000000000006</v>
      </c>
      <c r="AS209" s="16">
        <v>581748</v>
      </c>
      <c r="AT209" s="17">
        <v>684.09</v>
      </c>
      <c r="AU209" s="14">
        <v>488.5</v>
      </c>
      <c r="AV209" s="16">
        <v>334178</v>
      </c>
      <c r="AW209" s="16">
        <v>331313</v>
      </c>
      <c r="AX209" s="16">
        <v>334178</v>
      </c>
      <c r="AY209" s="16">
        <v>0</v>
      </c>
      <c r="AZ209" s="16">
        <v>334178</v>
      </c>
      <c r="BA209" s="16">
        <v>334178</v>
      </c>
      <c r="BB209" s="17">
        <v>73.91</v>
      </c>
      <c r="BC209" s="14">
        <v>488.5</v>
      </c>
      <c r="BD209" s="16">
        <v>36105</v>
      </c>
      <c r="BE209" s="16">
        <v>35746</v>
      </c>
      <c r="BF209" s="16">
        <v>36105</v>
      </c>
      <c r="BG209" s="16">
        <v>0</v>
      </c>
      <c r="BH209" s="16">
        <v>36105</v>
      </c>
      <c r="BI209" s="16">
        <v>36105</v>
      </c>
      <c r="BJ209" s="17">
        <v>85.83</v>
      </c>
      <c r="BK209" s="14">
        <v>488.5</v>
      </c>
      <c r="BL209" s="16">
        <v>41928</v>
      </c>
      <c r="BM209" s="16">
        <v>41590</v>
      </c>
      <c r="BN209" s="16">
        <v>41928</v>
      </c>
      <c r="BO209" s="16">
        <v>0</v>
      </c>
      <c r="BP209" s="16">
        <v>41928</v>
      </c>
      <c r="BQ209" s="16">
        <v>41928</v>
      </c>
      <c r="BR209" s="17">
        <v>368.53</v>
      </c>
      <c r="BS209" s="14">
        <v>488.5</v>
      </c>
      <c r="BT209" s="16">
        <v>180027</v>
      </c>
      <c r="BU209" s="16">
        <v>178256</v>
      </c>
      <c r="BV209" s="16">
        <v>180027</v>
      </c>
      <c r="BW209" s="16">
        <v>0</v>
      </c>
      <c r="BX209" s="16">
        <v>180027</v>
      </c>
      <c r="BY209" s="16">
        <v>180027</v>
      </c>
      <c r="BZ209" s="17">
        <v>331.3</v>
      </c>
      <c r="CA209" s="17">
        <v>563.4</v>
      </c>
      <c r="CB209" s="16">
        <v>186654</v>
      </c>
      <c r="CC209" s="16">
        <v>183738</v>
      </c>
      <c r="CD209" s="16">
        <v>0</v>
      </c>
      <c r="CE209" s="16">
        <v>183738</v>
      </c>
      <c r="CF209" s="16">
        <v>186654</v>
      </c>
      <c r="CG209" s="16">
        <v>0</v>
      </c>
      <c r="CH209" s="14">
        <v>488.5</v>
      </c>
      <c r="CI209" s="16">
        <v>26</v>
      </c>
      <c r="CJ209" s="14">
        <v>0</v>
      </c>
      <c r="CK209" s="16">
        <v>515</v>
      </c>
      <c r="CL209" s="17">
        <v>62.14</v>
      </c>
      <c r="CM209" s="16">
        <v>32002</v>
      </c>
      <c r="CN209" s="16">
        <v>515</v>
      </c>
      <c r="CO209" s="17">
        <v>68.3</v>
      </c>
      <c r="CP209" s="16">
        <v>35175</v>
      </c>
      <c r="CQ209" s="17">
        <v>1.32</v>
      </c>
      <c r="CR209" s="17">
        <v>331.3</v>
      </c>
      <c r="CS209" s="16">
        <v>437</v>
      </c>
      <c r="CT209" s="17">
        <v>33.299999999999997</v>
      </c>
      <c r="CU209" s="17">
        <v>563.4</v>
      </c>
      <c r="CV209" s="16">
        <v>18761</v>
      </c>
      <c r="CW209" s="16">
        <v>18455</v>
      </c>
      <c r="CX209" s="16">
        <v>18761</v>
      </c>
      <c r="CY209" s="16">
        <v>0</v>
      </c>
      <c r="CZ209" s="16">
        <v>18761</v>
      </c>
      <c r="DA209" s="16">
        <v>18761</v>
      </c>
      <c r="DB209" s="17">
        <v>3.65</v>
      </c>
      <c r="DC209" s="17">
        <v>563.4</v>
      </c>
      <c r="DD209" s="16">
        <v>2056</v>
      </c>
      <c r="DE209" s="16">
        <v>2017</v>
      </c>
      <c r="DF209" s="16">
        <v>2056</v>
      </c>
      <c r="DG209" s="16">
        <v>0</v>
      </c>
      <c r="DH209" s="16">
        <v>2056</v>
      </c>
      <c r="DI209" s="16">
        <v>2056</v>
      </c>
      <c r="DJ209" s="16">
        <v>3794180</v>
      </c>
      <c r="DK209" s="16">
        <v>2328</v>
      </c>
      <c r="DL209" s="16">
        <v>187076</v>
      </c>
      <c r="DM209" s="16">
        <v>581748</v>
      </c>
      <c r="DN209" s="16">
        <v>334178</v>
      </c>
      <c r="DO209" s="16">
        <v>36105</v>
      </c>
      <c r="DP209" s="16">
        <v>41928</v>
      </c>
      <c r="DQ209" s="16">
        <v>180027</v>
      </c>
      <c r="DR209" s="16">
        <v>186654</v>
      </c>
      <c r="DS209" s="16">
        <v>0</v>
      </c>
      <c r="DT209" s="16">
        <v>32002</v>
      </c>
      <c r="DU209" s="16">
        <v>35175</v>
      </c>
      <c r="DV209" s="16">
        <v>437</v>
      </c>
      <c r="DW209" s="16">
        <v>18761</v>
      </c>
      <c r="DX209" s="16">
        <v>2056</v>
      </c>
      <c r="DY209" s="16">
        <v>33289</v>
      </c>
      <c r="DZ209" s="16">
        <v>72661</v>
      </c>
      <c r="EA209" s="16">
        <v>-18636</v>
      </c>
      <c r="EB209" s="16">
        <v>5453391</v>
      </c>
      <c r="EC209" s="16">
        <v>292928362</v>
      </c>
      <c r="ED209" s="18">
        <v>5.4</v>
      </c>
      <c r="EE209" s="16">
        <v>1581813</v>
      </c>
      <c r="EF209" s="16">
        <v>92767</v>
      </c>
      <c r="EG209" s="16">
        <v>94626</v>
      </c>
      <c r="EH209" s="16">
        <v>-1859</v>
      </c>
      <c r="EI209" s="16">
        <v>1581813</v>
      </c>
      <c r="EJ209" s="16">
        <v>1579954</v>
      </c>
      <c r="EK209" s="16">
        <v>73481235</v>
      </c>
      <c r="EL209" s="16">
        <v>69440899</v>
      </c>
      <c r="EM209" s="16">
        <v>4040336</v>
      </c>
      <c r="EN209" s="18">
        <v>5.4</v>
      </c>
      <c r="EO209" s="16">
        <v>21818</v>
      </c>
      <c r="EP209" s="16">
        <v>0</v>
      </c>
      <c r="EQ209" s="16">
        <v>0</v>
      </c>
      <c r="ER209" s="16">
        <v>0</v>
      </c>
      <c r="ES209" s="16">
        <v>21818</v>
      </c>
      <c r="ET209" s="16">
        <v>21818</v>
      </c>
      <c r="EU209" s="16">
        <v>1579954</v>
      </c>
      <c r="EV209" s="16">
        <v>1601772</v>
      </c>
      <c r="EW209" s="16">
        <v>6749</v>
      </c>
      <c r="EX209" s="15">
        <v>512.58600000000001</v>
      </c>
      <c r="EY209" s="16">
        <v>3459443</v>
      </c>
      <c r="EZ209" s="16">
        <v>6749</v>
      </c>
      <c r="FA209" s="17">
        <v>74.900000000000006</v>
      </c>
      <c r="FB209" s="16">
        <v>505500</v>
      </c>
      <c r="FC209" s="16">
        <v>264</v>
      </c>
      <c r="FD209" s="17">
        <v>564.72</v>
      </c>
      <c r="FE209" s="16">
        <v>149086</v>
      </c>
      <c r="FF209" s="16">
        <v>18761</v>
      </c>
      <c r="FG209" s="16">
        <v>2056</v>
      </c>
      <c r="FH209" s="16">
        <v>169903</v>
      </c>
      <c r="FI209" s="16">
        <v>3459443</v>
      </c>
      <c r="FJ209" s="16">
        <v>505500</v>
      </c>
      <c r="FK209" s="16">
        <v>-16186</v>
      </c>
      <c r="FL209" s="16">
        <v>334178</v>
      </c>
      <c r="FM209" s="16">
        <v>36105</v>
      </c>
      <c r="FN209" s="16">
        <v>41928</v>
      </c>
      <c r="FO209" s="16">
        <v>180027</v>
      </c>
      <c r="FP209" s="16">
        <v>4710898</v>
      </c>
      <c r="FQ209" s="16">
        <v>1601772</v>
      </c>
      <c r="FR209" s="16">
        <v>3109126</v>
      </c>
      <c r="FS209" s="15">
        <v>587.48599999999999</v>
      </c>
      <c r="FT209" s="16">
        <v>300</v>
      </c>
      <c r="FU209" s="16">
        <v>176246</v>
      </c>
      <c r="FV209" s="16">
        <v>3109126</v>
      </c>
      <c r="FW209" s="16">
        <v>0</v>
      </c>
      <c r="FX209" s="14">
        <v>13</v>
      </c>
      <c r="FY209" s="16">
        <v>7635</v>
      </c>
      <c r="FZ209" s="16">
        <v>99255</v>
      </c>
      <c r="GA209" s="14">
        <v>0</v>
      </c>
      <c r="GB209" s="16">
        <v>7413</v>
      </c>
      <c r="GC209" s="16">
        <v>0</v>
      </c>
      <c r="GD209" s="16">
        <v>99255</v>
      </c>
      <c r="GE209" s="16">
        <v>99255</v>
      </c>
      <c r="GF209" s="16">
        <v>5453391</v>
      </c>
      <c r="GG209" s="16">
        <v>4710898</v>
      </c>
      <c r="GH209" s="16">
        <v>0</v>
      </c>
      <c r="GI209" s="16">
        <v>742493</v>
      </c>
      <c r="GJ209" s="16">
        <v>292928362</v>
      </c>
      <c r="GK209" s="16">
        <v>285780076</v>
      </c>
      <c r="GL209" s="16">
        <v>7148286</v>
      </c>
      <c r="GM209" s="16">
        <v>285780076</v>
      </c>
      <c r="GN209" s="18">
        <v>2.5000000000000001E-2</v>
      </c>
      <c r="GO209" s="16">
        <v>11174</v>
      </c>
      <c r="GP209" s="16">
        <v>279</v>
      </c>
      <c r="GQ209" s="16">
        <v>11174</v>
      </c>
      <c r="GR209" s="16">
        <v>279</v>
      </c>
      <c r="GS209" s="16">
        <v>10895</v>
      </c>
      <c r="GT209" s="16">
        <v>886</v>
      </c>
      <c r="GU209" s="16">
        <v>685</v>
      </c>
      <c r="GV209" s="16">
        <v>201</v>
      </c>
      <c r="GW209" s="15">
        <v>587.48599999999999</v>
      </c>
      <c r="GX209" s="16">
        <v>118085</v>
      </c>
      <c r="GY209" s="15">
        <v>587.48599999999999</v>
      </c>
      <c r="GZ209" s="16">
        <v>10</v>
      </c>
      <c r="HA209" s="16">
        <v>5875</v>
      </c>
      <c r="HB209" s="15">
        <v>587.48599999999999</v>
      </c>
      <c r="HC209" s="16">
        <v>7635</v>
      </c>
      <c r="HD209" s="15">
        <v>0.11600000000000001</v>
      </c>
      <c r="HE209" s="16">
        <v>520513</v>
      </c>
      <c r="HF209" s="16">
        <v>118085</v>
      </c>
      <c r="HG209" s="16">
        <v>5875</v>
      </c>
      <c r="HH209" s="16">
        <v>396553</v>
      </c>
      <c r="HI209" s="16">
        <v>292928362</v>
      </c>
      <c r="HJ209" s="18">
        <v>1.35375</v>
      </c>
      <c r="HK209" s="18">
        <v>1.9617800000000001</v>
      </c>
      <c r="HL209" s="18">
        <v>0</v>
      </c>
      <c r="HM209" s="16">
        <v>292928362</v>
      </c>
      <c r="HN209" s="16">
        <v>0</v>
      </c>
      <c r="HO209" s="16">
        <v>7635</v>
      </c>
      <c r="HP209" s="17">
        <v>0</v>
      </c>
      <c r="HQ209" s="16">
        <v>0</v>
      </c>
      <c r="HR209" s="15">
        <v>587.48599999999999</v>
      </c>
      <c r="HS209" s="16">
        <v>0</v>
      </c>
      <c r="HT209" s="16">
        <v>742493</v>
      </c>
      <c r="HU209" s="16">
        <v>10895</v>
      </c>
      <c r="HV209" s="16">
        <v>0</v>
      </c>
      <c r="HW209" s="16">
        <v>0</v>
      </c>
      <c r="HX209" s="16">
        <v>33289</v>
      </c>
      <c r="HY209" s="16">
        <v>118085</v>
      </c>
      <c r="HZ209" s="16">
        <v>5875</v>
      </c>
      <c r="IA209" s="16">
        <v>0</v>
      </c>
      <c r="IB209" s="16">
        <v>0</v>
      </c>
      <c r="IC209" s="16">
        <v>640927</v>
      </c>
      <c r="ID209" s="16">
        <v>3109126</v>
      </c>
      <c r="IE209" s="16">
        <v>0</v>
      </c>
      <c r="IF209" s="16">
        <v>10895</v>
      </c>
      <c r="IG209" s="16">
        <v>0</v>
      </c>
      <c r="IH209" s="16">
        <v>0</v>
      </c>
      <c r="II209" s="16">
        <v>33289</v>
      </c>
      <c r="IJ209" s="16">
        <v>118085</v>
      </c>
      <c r="IK209" s="16">
        <v>5875</v>
      </c>
      <c r="IL209" s="16">
        <v>0</v>
      </c>
      <c r="IM209" s="16">
        <v>0</v>
      </c>
      <c r="IN209" s="16">
        <v>0</v>
      </c>
      <c r="IO209" s="16">
        <v>99255</v>
      </c>
      <c r="IP209" s="16">
        <v>3309947</v>
      </c>
      <c r="IQ209" s="16">
        <v>3794180</v>
      </c>
      <c r="IR209" s="16">
        <v>2328</v>
      </c>
      <c r="IS209" s="16">
        <v>3796508</v>
      </c>
      <c r="IT209" s="19">
        <v>0.1</v>
      </c>
      <c r="IU209" s="16">
        <v>379651</v>
      </c>
      <c r="IV209" s="16">
        <v>292928362</v>
      </c>
      <c r="IW209" s="14">
        <v>488.5</v>
      </c>
      <c r="IX209" s="16">
        <v>599649</v>
      </c>
      <c r="IY209" s="16">
        <v>416026</v>
      </c>
      <c r="IZ209" s="16">
        <v>599649</v>
      </c>
      <c r="JA209" s="17">
        <v>0.25</v>
      </c>
      <c r="JB209" s="19">
        <v>0.1734</v>
      </c>
      <c r="JC209" s="16">
        <v>379651</v>
      </c>
      <c r="JD209" s="16">
        <v>65831</v>
      </c>
      <c r="JE209" s="17">
        <v>0.02</v>
      </c>
      <c r="JF209" s="16">
        <v>3076708</v>
      </c>
      <c r="JG209" s="16">
        <v>61534</v>
      </c>
      <c r="JH209" s="16">
        <v>379651</v>
      </c>
      <c r="JI209" s="16">
        <v>65831</v>
      </c>
      <c r="JJ209" s="16">
        <v>61534</v>
      </c>
      <c r="JK209" s="16">
        <v>252286</v>
      </c>
      <c r="JL209" s="16">
        <v>65831</v>
      </c>
      <c r="JM209" s="18">
        <v>0</v>
      </c>
      <c r="JN209" s="16">
        <v>0</v>
      </c>
      <c r="JO209" s="16">
        <v>61534</v>
      </c>
      <c r="JP209" s="16">
        <v>252286</v>
      </c>
      <c r="JQ209" s="16">
        <v>313820</v>
      </c>
      <c r="JR209" s="16">
        <v>3796508</v>
      </c>
      <c r="JS209" s="19">
        <v>0</v>
      </c>
      <c r="JT209" s="16">
        <v>0</v>
      </c>
      <c r="JU209" s="17">
        <v>0</v>
      </c>
      <c r="JV209" s="16">
        <v>3076708</v>
      </c>
      <c r="JW209" s="16">
        <v>0</v>
      </c>
      <c r="JX209" s="16">
        <v>0</v>
      </c>
      <c r="JY209" s="16">
        <v>0</v>
      </c>
      <c r="JZ209" s="16">
        <v>0</v>
      </c>
      <c r="KA209" s="16">
        <v>41224</v>
      </c>
      <c r="KB209" s="16">
        <v>42050</v>
      </c>
      <c r="KC209" s="16">
        <v>-826</v>
      </c>
      <c r="KD209" s="16">
        <v>640927</v>
      </c>
      <c r="KE209" s="16">
        <v>-826</v>
      </c>
      <c r="KF209" s="16">
        <v>641753</v>
      </c>
      <c r="KG209" s="16">
        <v>-1859</v>
      </c>
      <c r="KH209" s="16">
        <v>-826</v>
      </c>
      <c r="KI209" s="16">
        <v>-2685</v>
      </c>
      <c r="KJ209" s="16">
        <v>1581813</v>
      </c>
      <c r="KK209" s="16">
        <v>641753</v>
      </c>
      <c r="KL209" s="18">
        <v>2223566</v>
      </c>
      <c r="KM209" s="16">
        <v>252286</v>
      </c>
      <c r="KN209" s="16">
        <v>0</v>
      </c>
      <c r="KO209" s="16">
        <v>0</v>
      </c>
      <c r="KP209" s="16">
        <v>0</v>
      </c>
      <c r="KQ209" s="16">
        <v>2475852</v>
      </c>
      <c r="KR209" s="16">
        <v>0</v>
      </c>
      <c r="KS209" s="16">
        <v>0</v>
      </c>
      <c r="KT209" s="16">
        <v>0</v>
      </c>
      <c r="KU209" s="16">
        <v>2475852</v>
      </c>
      <c r="KV209" s="16">
        <v>252286</v>
      </c>
      <c r="KW209" s="16">
        <v>2223566</v>
      </c>
      <c r="KX209" s="16">
        <v>292928362</v>
      </c>
      <c r="KY209" s="16">
        <v>7.5908199999999999</v>
      </c>
      <c r="KZ209" s="16">
        <v>252286</v>
      </c>
      <c r="LA209" s="16">
        <v>333932540</v>
      </c>
      <c r="LB209" s="16">
        <v>0.75549999999999995</v>
      </c>
      <c r="LC209" s="16">
        <v>7.5908199999999999</v>
      </c>
      <c r="LD209" s="16">
        <v>8.3463200000000004</v>
      </c>
      <c r="LE209" s="16">
        <v>186654</v>
      </c>
      <c r="LF209" s="16">
        <v>0</v>
      </c>
      <c r="LG209" s="16">
        <v>32002</v>
      </c>
      <c r="LH209" s="16">
        <v>35175</v>
      </c>
      <c r="LI209" s="16">
        <v>437</v>
      </c>
      <c r="LJ209" s="16">
        <v>18761</v>
      </c>
      <c r="LK209" s="16">
        <v>2056</v>
      </c>
      <c r="LL209" s="16">
        <v>33289</v>
      </c>
      <c r="LM209" s="16">
        <v>241796</v>
      </c>
      <c r="LN209" s="16">
        <v>3309947</v>
      </c>
      <c r="LO209" s="18">
        <v>241796</v>
      </c>
      <c r="LP209" s="16">
        <v>3068151</v>
      </c>
      <c r="LQ209" s="16">
        <v>5453391</v>
      </c>
      <c r="LR209" s="18">
        <v>0</v>
      </c>
      <c r="LS209" s="18">
        <v>0</v>
      </c>
      <c r="LT209" s="18">
        <v>313820</v>
      </c>
      <c r="LU209" s="16">
        <v>0</v>
      </c>
      <c r="LV209" s="16">
        <v>99255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2475852</v>
      </c>
      <c r="MC209" s="16">
        <v>99255</v>
      </c>
      <c r="MD209" s="16">
        <v>0</v>
      </c>
      <c r="ME209" s="16">
        <v>61534</v>
      </c>
      <c r="MF209" s="16">
        <v>0</v>
      </c>
      <c r="MG209" s="16">
        <v>21818</v>
      </c>
      <c r="MH209" s="16">
        <v>-2685</v>
      </c>
      <c r="MI209" s="16">
        <v>0</v>
      </c>
      <c r="MJ209" s="16">
        <v>2655774</v>
      </c>
      <c r="MK209" s="16">
        <v>333932540</v>
      </c>
      <c r="ML209" s="16">
        <v>0</v>
      </c>
      <c r="MM209" s="16">
        <v>0</v>
      </c>
      <c r="MN209" s="16">
        <v>0</v>
      </c>
      <c r="MO209" s="16">
        <v>3076708</v>
      </c>
      <c r="MP209" s="16">
        <v>0</v>
      </c>
      <c r="MQ209" s="16">
        <v>0</v>
      </c>
      <c r="MR209" s="16">
        <v>0</v>
      </c>
      <c r="MS209" s="16">
        <v>0</v>
      </c>
      <c r="MT209" s="17">
        <v>0.02</v>
      </c>
      <c r="MU209" s="17">
        <v>0</v>
      </c>
      <c r="MV209" s="17">
        <v>0</v>
      </c>
      <c r="MW209" s="17">
        <v>0</v>
      </c>
      <c r="MX209" s="17">
        <v>0</v>
      </c>
      <c r="MY209" s="17">
        <v>0.02</v>
      </c>
      <c r="MZ209" s="16">
        <v>61534</v>
      </c>
      <c r="NA209" s="16">
        <v>0</v>
      </c>
      <c r="NB209" s="18">
        <v>0</v>
      </c>
      <c r="NC209" s="16">
        <v>0</v>
      </c>
      <c r="ND209" s="17">
        <v>61534</v>
      </c>
      <c r="NE209" s="16">
        <v>310000</v>
      </c>
      <c r="NF209" s="16">
        <v>0</v>
      </c>
      <c r="NG209" s="16">
        <v>110198</v>
      </c>
      <c r="NH209" s="16">
        <v>0</v>
      </c>
      <c r="NI209" s="16">
        <v>0</v>
      </c>
      <c r="NJ209" s="17">
        <v>0</v>
      </c>
      <c r="NK209" s="17">
        <v>901465</v>
      </c>
    </row>
    <row r="210" spans="1:375" x14ac:dyDescent="0.55000000000000004">
      <c r="A210" s="13" t="s">
        <v>1181</v>
      </c>
      <c r="B210" s="13" t="s">
        <v>1201</v>
      </c>
      <c r="C210" s="13" t="s">
        <v>404</v>
      </c>
      <c r="D210" s="13" t="s">
        <v>405</v>
      </c>
      <c r="E210" s="14">
        <v>2093.1</v>
      </c>
      <c r="F210" s="15">
        <v>-0.12</v>
      </c>
      <c r="G210" s="16">
        <v>7413</v>
      </c>
      <c r="H210" s="16">
        <v>-890</v>
      </c>
      <c r="I210" s="16">
        <v>6553</v>
      </c>
      <c r="J210" s="15">
        <v>-0.12</v>
      </c>
      <c r="K210" s="16">
        <v>-786</v>
      </c>
      <c r="L210" s="16">
        <v>7413</v>
      </c>
      <c r="M210" s="16">
        <v>222</v>
      </c>
      <c r="N210" s="16">
        <v>7635</v>
      </c>
      <c r="O210" s="17">
        <v>595.48</v>
      </c>
      <c r="P210" s="17">
        <v>156.16</v>
      </c>
      <c r="Q210" s="14">
        <v>2093.1</v>
      </c>
      <c r="R210" s="17">
        <v>2249.2600000000002</v>
      </c>
      <c r="S210" s="17">
        <v>0</v>
      </c>
      <c r="T210" s="17">
        <v>2249.2600000000002</v>
      </c>
      <c r="U210" s="15">
        <v>13.39</v>
      </c>
      <c r="V210" s="15">
        <v>5.6539999999999999</v>
      </c>
      <c r="W210" s="15">
        <f>Data_AidAndLevy4[[#This Row],[L310]]*Data_AidAndLevy4[[#This Row],[L203]]</f>
        <v>43168.29</v>
      </c>
      <c r="X210" s="17">
        <v>0.21</v>
      </c>
      <c r="Y210" s="17">
        <f>Data_AidAndLevy4[[#This Row],[L311]]*Data_AidAndLevy4[[#This Row],[L203]]</f>
        <v>1603.35</v>
      </c>
      <c r="Z210" s="15">
        <v>0</v>
      </c>
      <c r="AA210" s="15">
        <v>19.254000000000001</v>
      </c>
      <c r="AB210" s="17">
        <v>2249.2600000000002</v>
      </c>
      <c r="AC210" s="15">
        <v>2268.5140000000001</v>
      </c>
      <c r="AD210" s="17">
        <v>156.16</v>
      </c>
      <c r="AE210" s="15">
        <v>2112.3539999999998</v>
      </c>
      <c r="AF210" s="16">
        <v>7635</v>
      </c>
      <c r="AG210" s="14">
        <v>2093.1</v>
      </c>
      <c r="AH210" s="16">
        <v>15980819</v>
      </c>
      <c r="AI210" s="16">
        <v>14425698</v>
      </c>
      <c r="AJ210" s="17">
        <v>1.01</v>
      </c>
      <c r="AK210" s="16">
        <v>14569955</v>
      </c>
      <c r="AL210" s="16">
        <v>15980819</v>
      </c>
      <c r="AM210" s="16">
        <v>0</v>
      </c>
      <c r="AN210" s="16">
        <v>7635</v>
      </c>
      <c r="AO210" s="15">
        <v>19.254000000000001</v>
      </c>
      <c r="AP210" s="16">
        <v>147004</v>
      </c>
      <c r="AQ210" s="16">
        <v>7635</v>
      </c>
      <c r="AR210" s="17">
        <v>156.16</v>
      </c>
      <c r="AS210" s="16">
        <v>1192282</v>
      </c>
      <c r="AT210" s="17">
        <v>614.54999999999995</v>
      </c>
      <c r="AU210" s="14">
        <v>2093.1</v>
      </c>
      <c r="AV210" s="16">
        <v>1286315</v>
      </c>
      <c r="AW210" s="16">
        <v>1158804</v>
      </c>
      <c r="AX210" s="16">
        <v>1286315</v>
      </c>
      <c r="AY210" s="16">
        <v>0</v>
      </c>
      <c r="AZ210" s="16">
        <v>1286315</v>
      </c>
      <c r="BA210" s="16">
        <v>1286315</v>
      </c>
      <c r="BB210" s="17">
        <v>64.59</v>
      </c>
      <c r="BC210" s="14">
        <v>2093.1</v>
      </c>
      <c r="BD210" s="16">
        <v>135193</v>
      </c>
      <c r="BE210" s="16">
        <v>121489</v>
      </c>
      <c r="BF210" s="16">
        <v>135193</v>
      </c>
      <c r="BG210" s="16">
        <v>0</v>
      </c>
      <c r="BH210" s="16">
        <v>135193</v>
      </c>
      <c r="BI210" s="16">
        <v>135193</v>
      </c>
      <c r="BJ210" s="17">
        <v>64.510000000000005</v>
      </c>
      <c r="BK210" s="14">
        <v>2093.1</v>
      </c>
      <c r="BL210" s="16">
        <v>135026</v>
      </c>
      <c r="BM210" s="16">
        <v>120963</v>
      </c>
      <c r="BN210" s="16">
        <v>135026</v>
      </c>
      <c r="BO210" s="16">
        <v>0</v>
      </c>
      <c r="BP210" s="16">
        <v>135026</v>
      </c>
      <c r="BQ210" s="16">
        <v>135026</v>
      </c>
      <c r="BR210" s="17">
        <v>368.53</v>
      </c>
      <c r="BS210" s="14">
        <v>2093.1</v>
      </c>
      <c r="BT210" s="16">
        <v>771370</v>
      </c>
      <c r="BU210" s="16">
        <v>696279</v>
      </c>
      <c r="BV210" s="16">
        <v>771370</v>
      </c>
      <c r="BW210" s="16">
        <v>0</v>
      </c>
      <c r="BX210" s="16">
        <v>771370</v>
      </c>
      <c r="BY210" s="16">
        <v>771370</v>
      </c>
      <c r="BZ210" s="17">
        <v>325.88</v>
      </c>
      <c r="CA210" s="17">
        <v>2249.2600000000002</v>
      </c>
      <c r="CB210" s="16">
        <v>732989</v>
      </c>
      <c r="CC210" s="16">
        <v>658881</v>
      </c>
      <c r="CD210" s="16">
        <v>0</v>
      </c>
      <c r="CE210" s="16">
        <v>658881</v>
      </c>
      <c r="CF210" s="16">
        <v>732989</v>
      </c>
      <c r="CG210" s="16">
        <v>0</v>
      </c>
      <c r="CH210" s="14">
        <v>2093.1</v>
      </c>
      <c r="CI210" s="16">
        <v>29</v>
      </c>
      <c r="CJ210" s="14">
        <v>0</v>
      </c>
      <c r="CK210" s="16">
        <v>2122</v>
      </c>
      <c r="CL210" s="17">
        <v>62.04</v>
      </c>
      <c r="CM210" s="16">
        <v>131649</v>
      </c>
      <c r="CN210" s="16">
        <v>2122</v>
      </c>
      <c r="CO210" s="17">
        <v>68.150000000000006</v>
      </c>
      <c r="CP210" s="16">
        <v>144614</v>
      </c>
      <c r="CQ210" s="17">
        <v>0</v>
      </c>
      <c r="CR210" s="17">
        <v>325.88</v>
      </c>
      <c r="CS210" s="16">
        <v>0</v>
      </c>
      <c r="CT210" s="17">
        <v>27.75</v>
      </c>
      <c r="CU210" s="17">
        <v>2249.2600000000002</v>
      </c>
      <c r="CV210" s="16">
        <v>62417</v>
      </c>
      <c r="CW210" s="16">
        <v>55747</v>
      </c>
      <c r="CX210" s="16">
        <v>62417</v>
      </c>
      <c r="CY210" s="16">
        <v>0</v>
      </c>
      <c r="CZ210" s="16">
        <v>62417</v>
      </c>
      <c r="DA210" s="16">
        <v>62417</v>
      </c>
      <c r="DB210" s="17">
        <v>3.48</v>
      </c>
      <c r="DC210" s="17">
        <v>2249.2600000000002</v>
      </c>
      <c r="DD210" s="16">
        <v>7827</v>
      </c>
      <c r="DE210" s="16">
        <v>7002</v>
      </c>
      <c r="DF210" s="16">
        <v>7827</v>
      </c>
      <c r="DG210" s="16">
        <v>0</v>
      </c>
      <c r="DH210" s="16">
        <v>7827</v>
      </c>
      <c r="DI210" s="16">
        <v>7827</v>
      </c>
      <c r="DJ210" s="16">
        <v>15980819</v>
      </c>
      <c r="DK210" s="16">
        <v>0</v>
      </c>
      <c r="DL210" s="16">
        <v>147004</v>
      </c>
      <c r="DM210" s="16">
        <v>1192282</v>
      </c>
      <c r="DN210" s="16">
        <v>1286315</v>
      </c>
      <c r="DO210" s="16">
        <v>135193</v>
      </c>
      <c r="DP210" s="16">
        <v>135026</v>
      </c>
      <c r="DQ210" s="16">
        <v>771370</v>
      </c>
      <c r="DR210" s="16">
        <v>732989</v>
      </c>
      <c r="DS210" s="16">
        <v>0</v>
      </c>
      <c r="DT210" s="16">
        <v>131649</v>
      </c>
      <c r="DU210" s="16">
        <v>144614</v>
      </c>
      <c r="DV210" s="16">
        <v>0</v>
      </c>
      <c r="DW210" s="16">
        <v>62417</v>
      </c>
      <c r="DX210" s="16">
        <v>7827</v>
      </c>
      <c r="DY210" s="16">
        <v>52568</v>
      </c>
      <c r="DZ210" s="16">
        <v>775808</v>
      </c>
      <c r="EA210" s="16">
        <v>-890</v>
      </c>
      <c r="EB210" s="16">
        <v>21449855</v>
      </c>
      <c r="EC210" s="16">
        <v>611403693</v>
      </c>
      <c r="ED210" s="18">
        <v>5.4</v>
      </c>
      <c r="EE210" s="16">
        <v>3301580</v>
      </c>
      <c r="EF210" s="16">
        <v>57128</v>
      </c>
      <c r="EG210" s="16">
        <v>58068</v>
      </c>
      <c r="EH210" s="16">
        <v>-940</v>
      </c>
      <c r="EI210" s="16">
        <v>3301580</v>
      </c>
      <c r="EJ210" s="16">
        <v>3300640</v>
      </c>
      <c r="EK210" s="16">
        <v>63504877</v>
      </c>
      <c r="EL210" s="16">
        <v>58634750</v>
      </c>
      <c r="EM210" s="16">
        <v>4870127</v>
      </c>
      <c r="EN210" s="18">
        <v>5.4</v>
      </c>
      <c r="EO210" s="16">
        <v>26299</v>
      </c>
      <c r="EP210" s="16">
        <v>0</v>
      </c>
      <c r="EQ210" s="16">
        <v>0</v>
      </c>
      <c r="ER210" s="16">
        <v>0</v>
      </c>
      <c r="ES210" s="16">
        <v>26299</v>
      </c>
      <c r="ET210" s="16">
        <v>26299</v>
      </c>
      <c r="EU210" s="16">
        <v>3300640</v>
      </c>
      <c r="EV210" s="16">
        <v>3326939</v>
      </c>
      <c r="EW210" s="16">
        <v>6749</v>
      </c>
      <c r="EX210" s="15">
        <v>2112.3539999999998</v>
      </c>
      <c r="EY210" s="16">
        <v>14256277</v>
      </c>
      <c r="EZ210" s="16">
        <v>6749</v>
      </c>
      <c r="FA210" s="17">
        <v>156.16</v>
      </c>
      <c r="FB210" s="16">
        <v>1053924</v>
      </c>
      <c r="FC210" s="16">
        <v>264</v>
      </c>
      <c r="FD210" s="17">
        <v>2249.2600000000002</v>
      </c>
      <c r="FE210" s="16">
        <v>593805</v>
      </c>
      <c r="FF210" s="16">
        <v>62417</v>
      </c>
      <c r="FG210" s="16">
        <v>7827</v>
      </c>
      <c r="FH210" s="16">
        <v>664049</v>
      </c>
      <c r="FI210" s="16">
        <v>14256277</v>
      </c>
      <c r="FJ210" s="16">
        <v>1053924</v>
      </c>
      <c r="FK210" s="16">
        <v>-786</v>
      </c>
      <c r="FL210" s="16">
        <v>1286315</v>
      </c>
      <c r="FM210" s="16">
        <v>135193</v>
      </c>
      <c r="FN210" s="16">
        <v>135026</v>
      </c>
      <c r="FO210" s="16">
        <v>771370</v>
      </c>
      <c r="FP210" s="16">
        <v>18301368</v>
      </c>
      <c r="FQ210" s="16">
        <v>3326939</v>
      </c>
      <c r="FR210" s="16">
        <v>14974429</v>
      </c>
      <c r="FS210" s="15">
        <v>2268.5140000000001</v>
      </c>
      <c r="FT210" s="16">
        <v>300</v>
      </c>
      <c r="FU210" s="16">
        <v>680554</v>
      </c>
      <c r="FV210" s="16">
        <v>14974429</v>
      </c>
      <c r="FW210" s="16">
        <v>0</v>
      </c>
      <c r="FX210" s="14">
        <v>52.5</v>
      </c>
      <c r="FY210" s="16">
        <v>7635</v>
      </c>
      <c r="FZ210" s="16">
        <v>400838</v>
      </c>
      <c r="GA210" s="14">
        <v>0</v>
      </c>
      <c r="GB210" s="16">
        <v>7413</v>
      </c>
      <c r="GC210" s="16">
        <v>0</v>
      </c>
      <c r="GD210" s="16">
        <v>400838</v>
      </c>
      <c r="GE210" s="16">
        <v>400838</v>
      </c>
      <c r="GF210" s="16">
        <v>21449855</v>
      </c>
      <c r="GG210" s="16">
        <v>18301368</v>
      </c>
      <c r="GH210" s="16">
        <v>0</v>
      </c>
      <c r="GI210" s="16">
        <v>3148487</v>
      </c>
      <c r="GJ210" s="16">
        <v>611403693</v>
      </c>
      <c r="GK210" s="16">
        <v>570918230</v>
      </c>
      <c r="GL210" s="16">
        <v>40485463</v>
      </c>
      <c r="GM210" s="16">
        <v>570918230</v>
      </c>
      <c r="GN210" s="18">
        <v>7.0900000000000005E-2</v>
      </c>
      <c r="GO210" s="16">
        <v>4347</v>
      </c>
      <c r="GP210" s="16">
        <v>308</v>
      </c>
      <c r="GQ210" s="16">
        <v>4347</v>
      </c>
      <c r="GR210" s="16">
        <v>308</v>
      </c>
      <c r="GS210" s="16">
        <v>4039</v>
      </c>
      <c r="GT210" s="16">
        <v>886</v>
      </c>
      <c r="GU210" s="16">
        <v>685</v>
      </c>
      <c r="GV210" s="16">
        <v>201</v>
      </c>
      <c r="GW210" s="15">
        <v>2268.5140000000001</v>
      </c>
      <c r="GX210" s="16">
        <v>455971</v>
      </c>
      <c r="GY210" s="15">
        <v>2268.5140000000001</v>
      </c>
      <c r="GZ210" s="16">
        <v>10</v>
      </c>
      <c r="HA210" s="16">
        <v>22685</v>
      </c>
      <c r="HB210" s="15">
        <v>2268.5140000000001</v>
      </c>
      <c r="HC210" s="16">
        <v>7635</v>
      </c>
      <c r="HD210" s="15">
        <v>0.11600000000000001</v>
      </c>
      <c r="HE210" s="16">
        <v>2009903</v>
      </c>
      <c r="HF210" s="16">
        <v>455971</v>
      </c>
      <c r="HG210" s="16">
        <v>22685</v>
      </c>
      <c r="HH210" s="16">
        <v>1531247</v>
      </c>
      <c r="HI210" s="16">
        <v>611403693</v>
      </c>
      <c r="HJ210" s="18">
        <v>2.50448</v>
      </c>
      <c r="HK210" s="18">
        <v>1.9617800000000001</v>
      </c>
      <c r="HL210" s="18">
        <v>0.54269999999999996</v>
      </c>
      <c r="HM210" s="16">
        <v>611403693</v>
      </c>
      <c r="HN210" s="16">
        <v>331809</v>
      </c>
      <c r="HO210" s="16">
        <v>7635</v>
      </c>
      <c r="HP210" s="17">
        <v>0</v>
      </c>
      <c r="HQ210" s="16">
        <v>0</v>
      </c>
      <c r="HR210" s="15">
        <v>2268.5140000000001</v>
      </c>
      <c r="HS210" s="16">
        <v>0</v>
      </c>
      <c r="HT210" s="16">
        <v>3148487</v>
      </c>
      <c r="HU210" s="16">
        <v>4039</v>
      </c>
      <c r="HV210" s="16">
        <v>0</v>
      </c>
      <c r="HW210" s="16">
        <v>0</v>
      </c>
      <c r="HX210" s="16">
        <v>52568</v>
      </c>
      <c r="HY210" s="16">
        <v>455971</v>
      </c>
      <c r="HZ210" s="16">
        <v>22685</v>
      </c>
      <c r="IA210" s="16">
        <v>331809</v>
      </c>
      <c r="IB210" s="16">
        <v>0</v>
      </c>
      <c r="IC210" s="16">
        <v>2386551</v>
      </c>
      <c r="ID210" s="16">
        <v>14974429</v>
      </c>
      <c r="IE210" s="16">
        <v>0</v>
      </c>
      <c r="IF210" s="16">
        <v>4039</v>
      </c>
      <c r="IG210" s="16">
        <v>0</v>
      </c>
      <c r="IH210" s="16">
        <v>0</v>
      </c>
      <c r="II210" s="16">
        <v>52568</v>
      </c>
      <c r="IJ210" s="16">
        <v>455971</v>
      </c>
      <c r="IK210" s="16">
        <v>22685</v>
      </c>
      <c r="IL210" s="16">
        <v>331809</v>
      </c>
      <c r="IM210" s="16">
        <v>0</v>
      </c>
      <c r="IN210" s="16">
        <v>0</v>
      </c>
      <c r="IO210" s="16">
        <v>400838</v>
      </c>
      <c r="IP210" s="16">
        <v>16137203</v>
      </c>
      <c r="IQ210" s="16">
        <v>15980819</v>
      </c>
      <c r="IR210" s="16">
        <v>0</v>
      </c>
      <c r="IS210" s="16">
        <v>15980819</v>
      </c>
      <c r="IT210" s="19">
        <v>0.1</v>
      </c>
      <c r="IU210" s="16">
        <v>1598082</v>
      </c>
      <c r="IV210" s="16">
        <v>611403693</v>
      </c>
      <c r="IW210" s="14">
        <v>2093.1</v>
      </c>
      <c r="IX210" s="16">
        <v>292104</v>
      </c>
      <c r="IY210" s="16">
        <v>416026</v>
      </c>
      <c r="IZ210" s="16">
        <v>292104</v>
      </c>
      <c r="JA210" s="17">
        <v>0.25</v>
      </c>
      <c r="JB210" s="19">
        <v>0.35610000000000003</v>
      </c>
      <c r="JC210" s="16">
        <v>1598082</v>
      </c>
      <c r="JD210" s="16">
        <v>569077</v>
      </c>
      <c r="JE210" s="17">
        <v>0.04</v>
      </c>
      <c r="JF210" s="16">
        <v>19034967</v>
      </c>
      <c r="JG210" s="16">
        <v>761399</v>
      </c>
      <c r="JH210" s="16">
        <v>1598082</v>
      </c>
      <c r="JI210" s="16">
        <v>569077</v>
      </c>
      <c r="JJ210" s="16">
        <v>761399</v>
      </c>
      <c r="JK210" s="16">
        <v>267606</v>
      </c>
      <c r="JL210" s="16">
        <v>569077</v>
      </c>
      <c r="JM210" s="18">
        <v>0</v>
      </c>
      <c r="JN210" s="16">
        <v>0</v>
      </c>
      <c r="JO210" s="16">
        <v>761399</v>
      </c>
      <c r="JP210" s="16">
        <v>267606</v>
      </c>
      <c r="JQ210" s="16">
        <v>1029005</v>
      </c>
      <c r="JR210" s="16">
        <v>15980819</v>
      </c>
      <c r="JS210" s="19">
        <v>0</v>
      </c>
      <c r="JT210" s="16">
        <v>0</v>
      </c>
      <c r="JU210" s="17">
        <v>0</v>
      </c>
      <c r="JV210" s="16">
        <v>19034967</v>
      </c>
      <c r="JW210" s="16">
        <v>0</v>
      </c>
      <c r="JX210" s="16">
        <v>0</v>
      </c>
      <c r="JY210" s="16">
        <v>0</v>
      </c>
      <c r="JZ210" s="16">
        <v>0</v>
      </c>
      <c r="KA210" s="16">
        <v>41787</v>
      </c>
      <c r="KB210" s="16">
        <v>42474</v>
      </c>
      <c r="KC210" s="16">
        <v>-687</v>
      </c>
      <c r="KD210" s="16">
        <v>2386551</v>
      </c>
      <c r="KE210" s="16">
        <v>-687</v>
      </c>
      <c r="KF210" s="16">
        <v>2387238</v>
      </c>
      <c r="KG210" s="16">
        <v>-940</v>
      </c>
      <c r="KH210" s="16">
        <v>-687</v>
      </c>
      <c r="KI210" s="16">
        <v>-1627</v>
      </c>
      <c r="KJ210" s="16">
        <v>3301580</v>
      </c>
      <c r="KK210" s="16">
        <v>2387238</v>
      </c>
      <c r="KL210" s="18">
        <v>5688818</v>
      </c>
      <c r="KM210" s="16">
        <v>267606</v>
      </c>
      <c r="KN210" s="16">
        <v>0</v>
      </c>
      <c r="KO210" s="16">
        <v>0</v>
      </c>
      <c r="KP210" s="16">
        <v>0</v>
      </c>
      <c r="KQ210" s="16">
        <v>5956424</v>
      </c>
      <c r="KR210" s="16">
        <v>1900599</v>
      </c>
      <c r="KS210" s="16">
        <v>400000</v>
      </c>
      <c r="KT210" s="16">
        <v>0</v>
      </c>
      <c r="KU210" s="16">
        <v>8257023</v>
      </c>
      <c r="KV210" s="16">
        <v>267606</v>
      </c>
      <c r="KW210" s="16">
        <v>7989417</v>
      </c>
      <c r="KX210" s="16">
        <v>611403693</v>
      </c>
      <c r="KY210" s="16">
        <v>13.06734</v>
      </c>
      <c r="KZ210" s="16">
        <v>267606</v>
      </c>
      <c r="LA210" s="16">
        <v>672580670</v>
      </c>
      <c r="LB210" s="16">
        <v>0.39788000000000001</v>
      </c>
      <c r="LC210" s="16">
        <v>13.06734</v>
      </c>
      <c r="LD210" s="16">
        <v>13.46522</v>
      </c>
      <c r="LE210" s="16">
        <v>732989</v>
      </c>
      <c r="LF210" s="16">
        <v>0</v>
      </c>
      <c r="LG210" s="16">
        <v>131649</v>
      </c>
      <c r="LH210" s="16">
        <v>144614</v>
      </c>
      <c r="LI210" s="16">
        <v>0</v>
      </c>
      <c r="LJ210" s="16">
        <v>62417</v>
      </c>
      <c r="LK210" s="16">
        <v>7827</v>
      </c>
      <c r="LL210" s="16">
        <v>52568</v>
      </c>
      <c r="LM210" s="16">
        <v>1026928</v>
      </c>
      <c r="LN210" s="16">
        <v>16137203</v>
      </c>
      <c r="LO210" s="18">
        <v>1026928</v>
      </c>
      <c r="LP210" s="16">
        <v>15110275</v>
      </c>
      <c r="LQ210" s="16">
        <v>21449855</v>
      </c>
      <c r="LR210" s="18">
        <v>0</v>
      </c>
      <c r="LS210" s="18">
        <v>0</v>
      </c>
      <c r="LT210" s="18">
        <v>1029005</v>
      </c>
      <c r="LU210" s="16">
        <v>0</v>
      </c>
      <c r="LV210" s="16">
        <v>400838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5956424</v>
      </c>
      <c r="MC210" s="16">
        <v>400838</v>
      </c>
      <c r="MD210" s="16">
        <v>0</v>
      </c>
      <c r="ME210" s="16">
        <v>761399</v>
      </c>
      <c r="MF210" s="16">
        <v>0</v>
      </c>
      <c r="MG210" s="16">
        <v>26299</v>
      </c>
      <c r="MH210" s="16">
        <v>-1627</v>
      </c>
      <c r="MI210" s="16">
        <v>0</v>
      </c>
      <c r="MJ210" s="16">
        <v>7143333</v>
      </c>
      <c r="MK210" s="16">
        <v>672580670</v>
      </c>
      <c r="ML210" s="16">
        <v>1.34</v>
      </c>
      <c r="MM210" s="16">
        <v>901258</v>
      </c>
      <c r="MN210" s="16">
        <v>0</v>
      </c>
      <c r="MO210" s="16">
        <v>19034967</v>
      </c>
      <c r="MP210" s="16">
        <v>0</v>
      </c>
      <c r="MQ210" s="16">
        <v>901258</v>
      </c>
      <c r="MR210" s="16">
        <v>0</v>
      </c>
      <c r="MS210" s="16">
        <v>901258</v>
      </c>
      <c r="MT210" s="17">
        <v>0.04</v>
      </c>
      <c r="MU210" s="17">
        <v>0</v>
      </c>
      <c r="MV210" s="17">
        <v>0</v>
      </c>
      <c r="MW210" s="17">
        <v>0</v>
      </c>
      <c r="MX210" s="17">
        <v>0</v>
      </c>
      <c r="MY210" s="17">
        <v>0.04</v>
      </c>
      <c r="MZ210" s="16">
        <v>761399</v>
      </c>
      <c r="NA210" s="16">
        <v>0</v>
      </c>
      <c r="NB210" s="18">
        <v>0</v>
      </c>
      <c r="NC210" s="16">
        <v>0</v>
      </c>
      <c r="ND210" s="17">
        <v>761399</v>
      </c>
      <c r="NE210" s="16">
        <v>300000</v>
      </c>
      <c r="NF210" s="16">
        <v>0</v>
      </c>
      <c r="NG210" s="16">
        <v>221952</v>
      </c>
      <c r="NH210" s="16">
        <v>0</v>
      </c>
      <c r="NI210" s="16">
        <v>0</v>
      </c>
      <c r="NJ210" s="17">
        <v>0</v>
      </c>
      <c r="NK210" s="17">
        <v>2115486</v>
      </c>
    </row>
    <row r="211" spans="1:375" x14ac:dyDescent="0.55000000000000004">
      <c r="A211" s="13" t="s">
        <v>1199</v>
      </c>
      <c r="B211" s="13" t="s">
        <v>1208</v>
      </c>
      <c r="C211" s="13" t="s">
        <v>406</v>
      </c>
      <c r="D211" s="13" t="s">
        <v>407</v>
      </c>
      <c r="E211" s="14">
        <v>3097.6</v>
      </c>
      <c r="F211" s="15">
        <v>0</v>
      </c>
      <c r="G211" s="16">
        <v>7413</v>
      </c>
      <c r="H211" s="16">
        <v>0</v>
      </c>
      <c r="I211" s="16">
        <v>6553</v>
      </c>
      <c r="J211" s="15">
        <v>0</v>
      </c>
      <c r="K211" s="16">
        <v>0</v>
      </c>
      <c r="L211" s="16">
        <v>7413</v>
      </c>
      <c r="M211" s="16">
        <v>222</v>
      </c>
      <c r="N211" s="16">
        <v>7635</v>
      </c>
      <c r="O211" s="17">
        <v>626.30999999999995</v>
      </c>
      <c r="P211" s="17">
        <v>305.64999999999998</v>
      </c>
      <c r="Q211" s="14">
        <v>3097.6</v>
      </c>
      <c r="R211" s="17">
        <v>3403.25</v>
      </c>
      <c r="S211" s="17">
        <v>0</v>
      </c>
      <c r="T211" s="17">
        <v>3403.25</v>
      </c>
      <c r="U211" s="15">
        <v>73.8</v>
      </c>
      <c r="V211" s="15">
        <v>11.702999999999999</v>
      </c>
      <c r="W211" s="15">
        <f>Data_AidAndLevy4[[#This Row],[L310]]*Data_AidAndLevy4[[#This Row],[L203]]</f>
        <v>89352.404999999999</v>
      </c>
      <c r="X211" s="17">
        <v>2.1</v>
      </c>
      <c r="Y211" s="17">
        <f>Data_AidAndLevy4[[#This Row],[L311]]*Data_AidAndLevy4[[#This Row],[L203]]</f>
        <v>16033.5</v>
      </c>
      <c r="Z211" s="15">
        <v>0</v>
      </c>
      <c r="AA211" s="15">
        <v>87.602999999999994</v>
      </c>
      <c r="AB211" s="17">
        <v>3403.25</v>
      </c>
      <c r="AC211" s="15">
        <v>3490.8530000000001</v>
      </c>
      <c r="AD211" s="17">
        <v>305.64999999999998</v>
      </c>
      <c r="AE211" s="15">
        <v>3185.203</v>
      </c>
      <c r="AF211" s="16">
        <v>7635</v>
      </c>
      <c r="AG211" s="14">
        <v>3097.6</v>
      </c>
      <c r="AH211" s="16">
        <v>23650176</v>
      </c>
      <c r="AI211" s="16">
        <v>23072963</v>
      </c>
      <c r="AJ211" s="17">
        <v>1.01</v>
      </c>
      <c r="AK211" s="16">
        <v>23303693</v>
      </c>
      <c r="AL211" s="16">
        <v>23650176</v>
      </c>
      <c r="AM211" s="16">
        <v>0</v>
      </c>
      <c r="AN211" s="16">
        <v>7635</v>
      </c>
      <c r="AO211" s="15">
        <v>87.602999999999994</v>
      </c>
      <c r="AP211" s="16">
        <v>668849</v>
      </c>
      <c r="AQ211" s="16">
        <v>7635</v>
      </c>
      <c r="AR211" s="17">
        <v>305.64999999999998</v>
      </c>
      <c r="AS211" s="16">
        <v>2333638</v>
      </c>
      <c r="AT211" s="17">
        <v>645.38</v>
      </c>
      <c r="AU211" s="14">
        <v>3097.6</v>
      </c>
      <c r="AV211" s="16">
        <v>1999129</v>
      </c>
      <c r="AW211" s="16">
        <v>1949390</v>
      </c>
      <c r="AX211" s="16">
        <v>1999129</v>
      </c>
      <c r="AY211" s="16">
        <v>0</v>
      </c>
      <c r="AZ211" s="16">
        <v>1999129</v>
      </c>
      <c r="BA211" s="16">
        <v>1999129</v>
      </c>
      <c r="BB211" s="17">
        <v>72.45</v>
      </c>
      <c r="BC211" s="14">
        <v>3097.6</v>
      </c>
      <c r="BD211" s="16">
        <v>224421</v>
      </c>
      <c r="BE211" s="16">
        <v>218778</v>
      </c>
      <c r="BF211" s="16">
        <v>224421</v>
      </c>
      <c r="BG211" s="16">
        <v>0</v>
      </c>
      <c r="BH211" s="16">
        <v>224421</v>
      </c>
      <c r="BI211" s="16">
        <v>224421</v>
      </c>
      <c r="BJ211" s="17">
        <v>70.89</v>
      </c>
      <c r="BK211" s="14">
        <v>3097.6</v>
      </c>
      <c r="BL211" s="16">
        <v>219589</v>
      </c>
      <c r="BM211" s="16">
        <v>213331</v>
      </c>
      <c r="BN211" s="16">
        <v>219589</v>
      </c>
      <c r="BO211" s="16">
        <v>0</v>
      </c>
      <c r="BP211" s="16">
        <v>219589</v>
      </c>
      <c r="BQ211" s="16">
        <v>219589</v>
      </c>
      <c r="BR211" s="17">
        <v>368.53</v>
      </c>
      <c r="BS211" s="14">
        <v>3097.6</v>
      </c>
      <c r="BT211" s="16">
        <v>1141559</v>
      </c>
      <c r="BU211" s="16">
        <v>1113653</v>
      </c>
      <c r="BV211" s="16">
        <v>1141559</v>
      </c>
      <c r="BW211" s="16">
        <v>0</v>
      </c>
      <c r="BX211" s="16">
        <v>1141559</v>
      </c>
      <c r="BY211" s="16">
        <v>1141559</v>
      </c>
      <c r="BZ211" s="17">
        <v>334.9</v>
      </c>
      <c r="CA211" s="17">
        <v>3403.25</v>
      </c>
      <c r="CB211" s="16">
        <v>1139748</v>
      </c>
      <c r="CC211" s="16">
        <v>1112399</v>
      </c>
      <c r="CD211" s="16">
        <v>0</v>
      </c>
      <c r="CE211" s="16">
        <v>1112399</v>
      </c>
      <c r="CF211" s="16">
        <v>1139748</v>
      </c>
      <c r="CG211" s="16">
        <v>0</v>
      </c>
      <c r="CH211" s="14">
        <v>3097.6</v>
      </c>
      <c r="CI211" s="16">
        <v>44</v>
      </c>
      <c r="CJ211" s="14">
        <v>0</v>
      </c>
      <c r="CK211" s="16">
        <v>3142</v>
      </c>
      <c r="CL211" s="17">
        <v>61.98</v>
      </c>
      <c r="CM211" s="16">
        <v>194741</v>
      </c>
      <c r="CN211" s="16">
        <v>3142</v>
      </c>
      <c r="CO211" s="17">
        <v>67.73</v>
      </c>
      <c r="CP211" s="16">
        <v>212808</v>
      </c>
      <c r="CQ211" s="17">
        <v>0</v>
      </c>
      <c r="CR211" s="17">
        <v>334.9</v>
      </c>
      <c r="CS211" s="16">
        <v>0</v>
      </c>
      <c r="CT211" s="17">
        <v>30.77</v>
      </c>
      <c r="CU211" s="17">
        <v>3403.25</v>
      </c>
      <c r="CV211" s="16">
        <v>104718</v>
      </c>
      <c r="CW211" s="16">
        <v>101839</v>
      </c>
      <c r="CX211" s="16">
        <v>104718</v>
      </c>
      <c r="CY211" s="16">
        <v>0</v>
      </c>
      <c r="CZ211" s="16">
        <v>104718</v>
      </c>
      <c r="DA211" s="16">
        <v>104718</v>
      </c>
      <c r="DB211" s="17">
        <v>3.61</v>
      </c>
      <c r="DC211" s="17">
        <v>3403.25</v>
      </c>
      <c r="DD211" s="16">
        <v>12286</v>
      </c>
      <c r="DE211" s="16">
        <v>11939</v>
      </c>
      <c r="DF211" s="16">
        <v>12286</v>
      </c>
      <c r="DG211" s="16">
        <v>0</v>
      </c>
      <c r="DH211" s="16">
        <v>12286</v>
      </c>
      <c r="DI211" s="16">
        <v>12286</v>
      </c>
      <c r="DJ211" s="16">
        <v>23650176</v>
      </c>
      <c r="DK211" s="16">
        <v>0</v>
      </c>
      <c r="DL211" s="16">
        <v>668849</v>
      </c>
      <c r="DM211" s="16">
        <v>2333638</v>
      </c>
      <c r="DN211" s="16">
        <v>1999129</v>
      </c>
      <c r="DO211" s="16">
        <v>224421</v>
      </c>
      <c r="DP211" s="16">
        <v>219589</v>
      </c>
      <c r="DQ211" s="16">
        <v>1141559</v>
      </c>
      <c r="DR211" s="16">
        <v>1139748</v>
      </c>
      <c r="DS211" s="16">
        <v>0</v>
      </c>
      <c r="DT211" s="16">
        <v>194741</v>
      </c>
      <c r="DU211" s="16">
        <v>212808</v>
      </c>
      <c r="DV211" s="16">
        <v>0</v>
      </c>
      <c r="DW211" s="16">
        <v>104718</v>
      </c>
      <c r="DX211" s="16">
        <v>12286</v>
      </c>
      <c r="DY211" s="16">
        <v>171716</v>
      </c>
      <c r="DZ211" s="16">
        <v>1045470</v>
      </c>
      <c r="EA211" s="16">
        <v>0</v>
      </c>
      <c r="EB211" s="16">
        <v>32775416</v>
      </c>
      <c r="EC211" s="16">
        <v>1320596650</v>
      </c>
      <c r="ED211" s="18">
        <v>5.4</v>
      </c>
      <c r="EE211" s="16">
        <v>7131222</v>
      </c>
      <c r="EF211" s="16">
        <v>240552</v>
      </c>
      <c r="EG211" s="16">
        <v>243270</v>
      </c>
      <c r="EH211" s="16">
        <v>-2718</v>
      </c>
      <c r="EI211" s="16">
        <v>7131222</v>
      </c>
      <c r="EJ211" s="16">
        <v>7128504</v>
      </c>
      <c r="EK211" s="16">
        <v>448601486</v>
      </c>
      <c r="EL211" s="16">
        <v>427278342</v>
      </c>
      <c r="EM211" s="16">
        <v>21323144</v>
      </c>
      <c r="EN211" s="18">
        <v>5.4</v>
      </c>
      <c r="EO211" s="16">
        <v>115145</v>
      </c>
      <c r="EP211" s="16">
        <v>0</v>
      </c>
      <c r="EQ211" s="16">
        <v>0</v>
      </c>
      <c r="ER211" s="16">
        <v>0</v>
      </c>
      <c r="ES211" s="16">
        <v>115145</v>
      </c>
      <c r="ET211" s="16">
        <v>115145</v>
      </c>
      <c r="EU211" s="16">
        <v>7128504</v>
      </c>
      <c r="EV211" s="16">
        <v>7243649</v>
      </c>
      <c r="EW211" s="16">
        <v>6749</v>
      </c>
      <c r="EX211" s="15">
        <v>3185.203</v>
      </c>
      <c r="EY211" s="16">
        <v>21496935</v>
      </c>
      <c r="EZ211" s="16">
        <v>6749</v>
      </c>
      <c r="FA211" s="17">
        <v>305.64999999999998</v>
      </c>
      <c r="FB211" s="16">
        <v>2062832</v>
      </c>
      <c r="FC211" s="16">
        <v>264</v>
      </c>
      <c r="FD211" s="17">
        <v>3403.25</v>
      </c>
      <c r="FE211" s="16">
        <v>898458</v>
      </c>
      <c r="FF211" s="16">
        <v>104718</v>
      </c>
      <c r="FG211" s="16">
        <v>12286</v>
      </c>
      <c r="FH211" s="16">
        <v>1015462</v>
      </c>
      <c r="FI211" s="16">
        <v>21496935</v>
      </c>
      <c r="FJ211" s="16">
        <v>2062832</v>
      </c>
      <c r="FK211" s="16">
        <v>0</v>
      </c>
      <c r="FL211" s="16">
        <v>1999129</v>
      </c>
      <c r="FM211" s="16">
        <v>224421</v>
      </c>
      <c r="FN211" s="16">
        <v>219589</v>
      </c>
      <c r="FO211" s="16">
        <v>1141559</v>
      </c>
      <c r="FP211" s="16">
        <v>28159927</v>
      </c>
      <c r="FQ211" s="16">
        <v>7243649</v>
      </c>
      <c r="FR211" s="16">
        <v>20916278</v>
      </c>
      <c r="FS211" s="15">
        <v>3490.8530000000001</v>
      </c>
      <c r="FT211" s="16">
        <v>300</v>
      </c>
      <c r="FU211" s="16">
        <v>1047256</v>
      </c>
      <c r="FV211" s="16">
        <v>20916278</v>
      </c>
      <c r="FW211" s="16">
        <v>0</v>
      </c>
      <c r="FX211" s="14">
        <v>72.5</v>
      </c>
      <c r="FY211" s="16">
        <v>7635</v>
      </c>
      <c r="FZ211" s="16">
        <v>553538</v>
      </c>
      <c r="GA211" s="14">
        <v>0</v>
      </c>
      <c r="GB211" s="16">
        <v>7413</v>
      </c>
      <c r="GC211" s="16">
        <v>0</v>
      </c>
      <c r="GD211" s="16">
        <v>553538</v>
      </c>
      <c r="GE211" s="16">
        <v>553538</v>
      </c>
      <c r="GF211" s="16">
        <v>32775416</v>
      </c>
      <c r="GG211" s="16">
        <v>28159927</v>
      </c>
      <c r="GH211" s="16">
        <v>0</v>
      </c>
      <c r="GI211" s="16">
        <v>4615489</v>
      </c>
      <c r="GJ211" s="16">
        <v>1320596650</v>
      </c>
      <c r="GK211" s="16">
        <v>1310320388</v>
      </c>
      <c r="GL211" s="16">
        <v>10276262</v>
      </c>
      <c r="GM211" s="16">
        <v>1310320388</v>
      </c>
      <c r="GN211" s="18">
        <v>7.7999999999999996E-3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886</v>
      </c>
      <c r="GU211" s="16">
        <v>685</v>
      </c>
      <c r="GV211" s="16">
        <v>201</v>
      </c>
      <c r="GW211" s="15">
        <v>3490.8530000000001</v>
      </c>
      <c r="GX211" s="16">
        <v>701661</v>
      </c>
      <c r="GY211" s="15">
        <v>3490.8530000000001</v>
      </c>
      <c r="GZ211" s="16">
        <v>10</v>
      </c>
      <c r="HA211" s="16">
        <v>34909</v>
      </c>
      <c r="HB211" s="15">
        <v>3490.8530000000001</v>
      </c>
      <c r="HC211" s="16">
        <v>7635</v>
      </c>
      <c r="HD211" s="15">
        <v>0.11600000000000001</v>
      </c>
      <c r="HE211" s="16">
        <v>3092896</v>
      </c>
      <c r="HF211" s="16">
        <v>701661</v>
      </c>
      <c r="HG211" s="16">
        <v>34909</v>
      </c>
      <c r="HH211" s="16">
        <v>2356326</v>
      </c>
      <c r="HI211" s="16">
        <v>1320596650</v>
      </c>
      <c r="HJ211" s="18">
        <v>1.7842899999999999</v>
      </c>
      <c r="HK211" s="18">
        <v>1.9617800000000001</v>
      </c>
      <c r="HL211" s="18">
        <v>0</v>
      </c>
      <c r="HM211" s="16">
        <v>1320596650</v>
      </c>
      <c r="HN211" s="16">
        <v>0</v>
      </c>
      <c r="HO211" s="16">
        <v>7635</v>
      </c>
      <c r="HP211" s="17">
        <v>0</v>
      </c>
      <c r="HQ211" s="16">
        <v>0</v>
      </c>
      <c r="HR211" s="15">
        <v>3490.8530000000001</v>
      </c>
      <c r="HS211" s="16">
        <v>0</v>
      </c>
      <c r="HT211" s="16">
        <v>4615489</v>
      </c>
      <c r="HU211" s="16">
        <v>0</v>
      </c>
      <c r="HV211" s="16">
        <v>0</v>
      </c>
      <c r="HW211" s="16">
        <v>0</v>
      </c>
      <c r="HX211" s="16">
        <v>171716</v>
      </c>
      <c r="HY211" s="16">
        <v>701661</v>
      </c>
      <c r="HZ211" s="16">
        <v>34909</v>
      </c>
      <c r="IA211" s="16">
        <v>0</v>
      </c>
      <c r="IB211" s="16">
        <v>0</v>
      </c>
      <c r="IC211" s="16">
        <v>4050635</v>
      </c>
      <c r="ID211" s="16">
        <v>20916278</v>
      </c>
      <c r="IE211" s="16">
        <v>0</v>
      </c>
      <c r="IF211" s="16">
        <v>0</v>
      </c>
      <c r="IG211" s="16">
        <v>0</v>
      </c>
      <c r="IH211" s="16">
        <v>0</v>
      </c>
      <c r="II211" s="16">
        <v>171716</v>
      </c>
      <c r="IJ211" s="16">
        <v>701661</v>
      </c>
      <c r="IK211" s="16">
        <v>34909</v>
      </c>
      <c r="IL211" s="16">
        <v>0</v>
      </c>
      <c r="IM211" s="16">
        <v>0</v>
      </c>
      <c r="IN211" s="16">
        <v>0</v>
      </c>
      <c r="IO211" s="16">
        <v>553538</v>
      </c>
      <c r="IP211" s="16">
        <v>22034670</v>
      </c>
      <c r="IQ211" s="16">
        <v>23650176</v>
      </c>
      <c r="IR211" s="16">
        <v>0</v>
      </c>
      <c r="IS211" s="16">
        <v>23650176</v>
      </c>
      <c r="IT211" s="19">
        <v>0.1</v>
      </c>
      <c r="IU211" s="16">
        <v>2365018</v>
      </c>
      <c r="IV211" s="16">
        <v>1320596650</v>
      </c>
      <c r="IW211" s="14">
        <v>3097.6</v>
      </c>
      <c r="IX211" s="16">
        <v>426329</v>
      </c>
      <c r="IY211" s="16">
        <v>416026</v>
      </c>
      <c r="IZ211" s="16">
        <v>426329</v>
      </c>
      <c r="JA211" s="17">
        <v>0.25</v>
      </c>
      <c r="JB211" s="19">
        <v>0.24399999999999999</v>
      </c>
      <c r="JC211" s="16">
        <v>2365018</v>
      </c>
      <c r="JD211" s="16">
        <v>577064</v>
      </c>
      <c r="JE211" s="17">
        <v>0.01</v>
      </c>
      <c r="JF211" s="16">
        <v>26082364</v>
      </c>
      <c r="JG211" s="16">
        <v>260824</v>
      </c>
      <c r="JH211" s="16">
        <v>2365018</v>
      </c>
      <c r="JI211" s="16">
        <v>577064</v>
      </c>
      <c r="JJ211" s="16">
        <v>260824</v>
      </c>
      <c r="JK211" s="16">
        <v>1527130</v>
      </c>
      <c r="JL211" s="16">
        <v>577064</v>
      </c>
      <c r="JM211" s="18">
        <v>0</v>
      </c>
      <c r="JN211" s="16">
        <v>0</v>
      </c>
      <c r="JO211" s="16">
        <v>260824</v>
      </c>
      <c r="JP211" s="16">
        <v>1527130</v>
      </c>
      <c r="JQ211" s="16">
        <v>1787954</v>
      </c>
      <c r="JR211" s="16">
        <v>23650176</v>
      </c>
      <c r="JS211" s="19">
        <v>0</v>
      </c>
      <c r="JT211" s="16">
        <v>0</v>
      </c>
      <c r="JU211" s="17">
        <v>0</v>
      </c>
      <c r="JV211" s="16">
        <v>26082364</v>
      </c>
      <c r="JW211" s="16">
        <v>0</v>
      </c>
      <c r="JX211" s="16">
        <v>0</v>
      </c>
      <c r="JY211" s="16">
        <v>0</v>
      </c>
      <c r="JZ211" s="16">
        <v>0</v>
      </c>
      <c r="KA211" s="16">
        <v>139609</v>
      </c>
      <c r="KB211" s="16">
        <v>141186</v>
      </c>
      <c r="KC211" s="16">
        <v>-1577</v>
      </c>
      <c r="KD211" s="16">
        <v>4050635</v>
      </c>
      <c r="KE211" s="16">
        <v>-1577</v>
      </c>
      <c r="KF211" s="16">
        <v>4052212</v>
      </c>
      <c r="KG211" s="16">
        <v>-2718</v>
      </c>
      <c r="KH211" s="16">
        <v>-1577</v>
      </c>
      <c r="KI211" s="16">
        <v>-4295</v>
      </c>
      <c r="KJ211" s="16">
        <v>7131222</v>
      </c>
      <c r="KK211" s="16">
        <v>4052212</v>
      </c>
      <c r="KL211" s="18">
        <v>11183434</v>
      </c>
      <c r="KM211" s="16">
        <v>1527130</v>
      </c>
      <c r="KN211" s="16">
        <v>0</v>
      </c>
      <c r="KO211" s="16">
        <v>0</v>
      </c>
      <c r="KP211" s="16">
        <v>0</v>
      </c>
      <c r="KQ211" s="16">
        <v>12710564</v>
      </c>
      <c r="KR211" s="16">
        <v>0</v>
      </c>
      <c r="KS211" s="16">
        <v>18727</v>
      </c>
      <c r="KT211" s="16">
        <v>0</v>
      </c>
      <c r="KU211" s="16">
        <v>12729291</v>
      </c>
      <c r="KV211" s="16">
        <v>1527130</v>
      </c>
      <c r="KW211" s="16">
        <v>11202161</v>
      </c>
      <c r="KX211" s="16">
        <v>1320596650</v>
      </c>
      <c r="KY211" s="16">
        <v>8.4826499999999996</v>
      </c>
      <c r="KZ211" s="16">
        <v>1527130</v>
      </c>
      <c r="LA211" s="16">
        <v>1457986367</v>
      </c>
      <c r="LB211" s="16">
        <v>1.04742</v>
      </c>
      <c r="LC211" s="16">
        <v>8.4826499999999996</v>
      </c>
      <c r="LD211" s="16">
        <v>9.5300700000000003</v>
      </c>
      <c r="LE211" s="16">
        <v>1139748</v>
      </c>
      <c r="LF211" s="16">
        <v>0</v>
      </c>
      <c r="LG211" s="16">
        <v>194741</v>
      </c>
      <c r="LH211" s="16">
        <v>212808</v>
      </c>
      <c r="LI211" s="16">
        <v>0</v>
      </c>
      <c r="LJ211" s="16">
        <v>104718</v>
      </c>
      <c r="LK211" s="16">
        <v>12286</v>
      </c>
      <c r="LL211" s="16">
        <v>171716</v>
      </c>
      <c r="LM211" s="16">
        <v>1492585</v>
      </c>
      <c r="LN211" s="16">
        <v>22034670</v>
      </c>
      <c r="LO211" s="18">
        <v>1492585</v>
      </c>
      <c r="LP211" s="16">
        <v>20542085</v>
      </c>
      <c r="LQ211" s="16">
        <v>32775416</v>
      </c>
      <c r="LR211" s="18">
        <v>0</v>
      </c>
      <c r="LS211" s="18">
        <v>0</v>
      </c>
      <c r="LT211" s="18">
        <v>1787954</v>
      </c>
      <c r="LU211" s="16">
        <v>0</v>
      </c>
      <c r="LV211" s="16">
        <v>553538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12710564</v>
      </c>
      <c r="MC211" s="16">
        <v>553538</v>
      </c>
      <c r="MD211" s="16">
        <v>0</v>
      </c>
      <c r="ME211" s="16">
        <v>260824</v>
      </c>
      <c r="MF211" s="16">
        <v>0</v>
      </c>
      <c r="MG211" s="16">
        <v>115145</v>
      </c>
      <c r="MH211" s="16">
        <v>-4295</v>
      </c>
      <c r="MI211" s="16">
        <v>0</v>
      </c>
      <c r="MJ211" s="16">
        <v>13635776</v>
      </c>
      <c r="MK211" s="16">
        <v>1457986367</v>
      </c>
      <c r="ML211" s="16">
        <v>0.97</v>
      </c>
      <c r="MM211" s="16">
        <v>1414247</v>
      </c>
      <c r="MN211" s="16">
        <v>0</v>
      </c>
      <c r="MO211" s="16">
        <v>26082364</v>
      </c>
      <c r="MP211" s="16">
        <v>0</v>
      </c>
      <c r="MQ211" s="16">
        <v>1414247</v>
      </c>
      <c r="MR211" s="16">
        <v>0</v>
      </c>
      <c r="MS211" s="16">
        <v>1414247</v>
      </c>
      <c r="MT211" s="17">
        <v>0.01</v>
      </c>
      <c r="MU211" s="17">
        <v>0</v>
      </c>
      <c r="MV211" s="17">
        <v>0</v>
      </c>
      <c r="MW211" s="17">
        <v>0</v>
      </c>
      <c r="MX211" s="17">
        <v>0</v>
      </c>
      <c r="MY211" s="17">
        <v>0.01</v>
      </c>
      <c r="MZ211" s="16">
        <v>260824</v>
      </c>
      <c r="NA211" s="16">
        <v>0</v>
      </c>
      <c r="NB211" s="18">
        <v>0</v>
      </c>
      <c r="NC211" s="16">
        <v>0</v>
      </c>
      <c r="ND211" s="17">
        <v>260824</v>
      </c>
      <c r="NE211" s="16">
        <v>665000</v>
      </c>
      <c r="NF211" s="16">
        <v>0</v>
      </c>
      <c r="NG211" s="16">
        <v>481136</v>
      </c>
      <c r="NH211" s="16">
        <v>0</v>
      </c>
      <c r="NI211" s="16">
        <v>0</v>
      </c>
      <c r="NJ211" s="17">
        <v>178281</v>
      </c>
      <c r="NK211" s="17">
        <v>0</v>
      </c>
    </row>
    <row r="212" spans="1:375" x14ac:dyDescent="0.55000000000000004">
      <c r="A212" s="13" t="s">
        <v>1177</v>
      </c>
      <c r="B212" s="13" t="s">
        <v>1266</v>
      </c>
      <c r="C212" s="13" t="s">
        <v>408</v>
      </c>
      <c r="D212" s="13" t="s">
        <v>1291</v>
      </c>
      <c r="E212" s="14">
        <v>453</v>
      </c>
      <c r="F212" s="15">
        <v>-0.253</v>
      </c>
      <c r="G212" s="16">
        <v>7413</v>
      </c>
      <c r="H212" s="16">
        <v>-1875</v>
      </c>
      <c r="I212" s="16">
        <v>6553</v>
      </c>
      <c r="J212" s="15">
        <v>-0.253</v>
      </c>
      <c r="K212" s="16">
        <v>-1658</v>
      </c>
      <c r="L212" s="16">
        <v>7413</v>
      </c>
      <c r="M212" s="16">
        <v>222</v>
      </c>
      <c r="N212" s="16">
        <v>7635</v>
      </c>
      <c r="O212" s="17">
        <v>698.1</v>
      </c>
      <c r="P212" s="17">
        <v>59</v>
      </c>
      <c r="Q212" s="14">
        <v>453</v>
      </c>
      <c r="R212" s="17">
        <v>512</v>
      </c>
      <c r="S212" s="17">
        <v>0.65</v>
      </c>
      <c r="T212" s="17">
        <v>512.65</v>
      </c>
      <c r="U212" s="15">
        <v>6.3</v>
      </c>
      <c r="V212" s="15">
        <v>2.0960000000000001</v>
      </c>
      <c r="W212" s="15">
        <f>Data_AidAndLevy4[[#This Row],[L310]]*Data_AidAndLevy4[[#This Row],[L203]]</f>
        <v>16002.960000000001</v>
      </c>
      <c r="X212" s="17">
        <v>0</v>
      </c>
      <c r="Y212" s="17">
        <f>Data_AidAndLevy4[[#This Row],[L311]]*Data_AidAndLevy4[[#This Row],[L203]]</f>
        <v>0</v>
      </c>
      <c r="Z212" s="15">
        <v>0</v>
      </c>
      <c r="AA212" s="15">
        <v>8.3960000000000008</v>
      </c>
      <c r="AB212" s="17">
        <v>512</v>
      </c>
      <c r="AC212" s="15">
        <v>520.39599999999996</v>
      </c>
      <c r="AD212" s="17">
        <v>59</v>
      </c>
      <c r="AE212" s="15">
        <v>461.39600000000002</v>
      </c>
      <c r="AF212" s="16">
        <v>7635</v>
      </c>
      <c r="AG212" s="14">
        <v>453</v>
      </c>
      <c r="AH212" s="16">
        <v>3458655</v>
      </c>
      <c r="AI212" s="16">
        <v>3372915</v>
      </c>
      <c r="AJ212" s="17">
        <v>1.01</v>
      </c>
      <c r="AK212" s="16">
        <v>3406644</v>
      </c>
      <c r="AL212" s="16">
        <v>3458655</v>
      </c>
      <c r="AM212" s="16">
        <v>0</v>
      </c>
      <c r="AN212" s="16">
        <v>7635</v>
      </c>
      <c r="AO212" s="15">
        <v>8.3960000000000008</v>
      </c>
      <c r="AP212" s="16">
        <v>64103</v>
      </c>
      <c r="AQ212" s="16">
        <v>7635</v>
      </c>
      <c r="AR212" s="17">
        <v>59</v>
      </c>
      <c r="AS212" s="16">
        <v>450465</v>
      </c>
      <c r="AT212" s="17">
        <v>717.17</v>
      </c>
      <c r="AU212" s="14">
        <v>453</v>
      </c>
      <c r="AV212" s="16">
        <v>324878</v>
      </c>
      <c r="AW212" s="16">
        <v>317636</v>
      </c>
      <c r="AX212" s="16">
        <v>324878</v>
      </c>
      <c r="AY212" s="16">
        <v>0</v>
      </c>
      <c r="AZ212" s="16">
        <v>324878</v>
      </c>
      <c r="BA212" s="16">
        <v>324878</v>
      </c>
      <c r="BB212" s="17">
        <v>77.16</v>
      </c>
      <c r="BC212" s="14">
        <v>453</v>
      </c>
      <c r="BD212" s="16">
        <v>34953</v>
      </c>
      <c r="BE212" s="16">
        <v>34125</v>
      </c>
      <c r="BF212" s="16">
        <v>34953</v>
      </c>
      <c r="BG212" s="16">
        <v>0</v>
      </c>
      <c r="BH212" s="16">
        <v>34953</v>
      </c>
      <c r="BI212" s="16">
        <v>34953</v>
      </c>
      <c r="BJ212" s="17">
        <v>74.180000000000007</v>
      </c>
      <c r="BK212" s="14">
        <v>453</v>
      </c>
      <c r="BL212" s="16">
        <v>33604</v>
      </c>
      <c r="BM212" s="16">
        <v>32683</v>
      </c>
      <c r="BN212" s="16">
        <v>33604</v>
      </c>
      <c r="BO212" s="16">
        <v>0</v>
      </c>
      <c r="BP212" s="16">
        <v>33604</v>
      </c>
      <c r="BQ212" s="16">
        <v>33604</v>
      </c>
      <c r="BR212" s="17">
        <v>368.53</v>
      </c>
      <c r="BS212" s="14">
        <v>453</v>
      </c>
      <c r="BT212" s="16">
        <v>166944</v>
      </c>
      <c r="BU212" s="16">
        <v>162799</v>
      </c>
      <c r="BV212" s="16">
        <v>166944</v>
      </c>
      <c r="BW212" s="16">
        <v>0</v>
      </c>
      <c r="BX212" s="16">
        <v>166944</v>
      </c>
      <c r="BY212" s="16">
        <v>166944</v>
      </c>
      <c r="BZ212" s="17">
        <v>337.26</v>
      </c>
      <c r="CA212" s="17">
        <v>512</v>
      </c>
      <c r="CB212" s="16">
        <v>172677</v>
      </c>
      <c r="CC212" s="16">
        <v>170291</v>
      </c>
      <c r="CD212" s="16">
        <v>0</v>
      </c>
      <c r="CE212" s="16">
        <v>170291</v>
      </c>
      <c r="CF212" s="16">
        <v>172677</v>
      </c>
      <c r="CG212" s="16">
        <v>0</v>
      </c>
      <c r="CH212" s="14">
        <v>453</v>
      </c>
      <c r="CI212" s="16">
        <v>1</v>
      </c>
      <c r="CJ212" s="14">
        <v>0</v>
      </c>
      <c r="CK212" s="16">
        <v>454</v>
      </c>
      <c r="CL212" s="17">
        <v>62.47</v>
      </c>
      <c r="CM212" s="16">
        <v>28361</v>
      </c>
      <c r="CN212" s="16">
        <v>454</v>
      </c>
      <c r="CO212" s="17">
        <v>69.650000000000006</v>
      </c>
      <c r="CP212" s="16">
        <v>31621</v>
      </c>
      <c r="CQ212" s="17">
        <v>0.65</v>
      </c>
      <c r="CR212" s="17">
        <v>337.26</v>
      </c>
      <c r="CS212" s="16">
        <v>219</v>
      </c>
      <c r="CT212" s="17">
        <v>41.7</v>
      </c>
      <c r="CU212" s="17">
        <v>512</v>
      </c>
      <c r="CV212" s="16">
        <v>21350</v>
      </c>
      <c r="CW212" s="16">
        <v>21160</v>
      </c>
      <c r="CX212" s="16">
        <v>21350</v>
      </c>
      <c r="CY212" s="16">
        <v>0</v>
      </c>
      <c r="CZ212" s="16">
        <v>21350</v>
      </c>
      <c r="DA212" s="16">
        <v>21350</v>
      </c>
      <c r="DB212" s="17">
        <v>4.8</v>
      </c>
      <c r="DC212" s="17">
        <v>512</v>
      </c>
      <c r="DD212" s="16">
        <v>2458</v>
      </c>
      <c r="DE212" s="16">
        <v>2433</v>
      </c>
      <c r="DF212" s="16">
        <v>2458</v>
      </c>
      <c r="DG212" s="16">
        <v>0</v>
      </c>
      <c r="DH212" s="16">
        <v>2458</v>
      </c>
      <c r="DI212" s="16">
        <v>2458</v>
      </c>
      <c r="DJ212" s="16">
        <v>3458655</v>
      </c>
      <c r="DK212" s="16">
        <v>0</v>
      </c>
      <c r="DL212" s="16">
        <v>64103</v>
      </c>
      <c r="DM212" s="16">
        <v>450465</v>
      </c>
      <c r="DN212" s="16">
        <v>324878</v>
      </c>
      <c r="DO212" s="16">
        <v>34953</v>
      </c>
      <c r="DP212" s="16">
        <v>33604</v>
      </c>
      <c r="DQ212" s="16">
        <v>166944</v>
      </c>
      <c r="DR212" s="16">
        <v>172677</v>
      </c>
      <c r="DS212" s="16">
        <v>0</v>
      </c>
      <c r="DT212" s="16">
        <v>28361</v>
      </c>
      <c r="DU212" s="16">
        <v>31621</v>
      </c>
      <c r="DV212" s="16">
        <v>219</v>
      </c>
      <c r="DW212" s="16">
        <v>21350</v>
      </c>
      <c r="DX212" s="16">
        <v>2458</v>
      </c>
      <c r="DY212" s="16">
        <v>31289</v>
      </c>
      <c r="DZ212" s="16">
        <v>167904</v>
      </c>
      <c r="EA212" s="16">
        <v>-1875</v>
      </c>
      <c r="EB212" s="16">
        <v>4925028</v>
      </c>
      <c r="EC212" s="16">
        <v>275295671</v>
      </c>
      <c r="ED212" s="18">
        <v>5.4</v>
      </c>
      <c r="EE212" s="16">
        <v>1486597</v>
      </c>
      <c r="EF212" s="16">
        <v>16523</v>
      </c>
      <c r="EG212" s="16">
        <v>16356</v>
      </c>
      <c r="EH212" s="16">
        <v>167</v>
      </c>
      <c r="EI212" s="16">
        <v>1486597</v>
      </c>
      <c r="EJ212" s="16">
        <v>1486764</v>
      </c>
      <c r="EK212" s="16">
        <v>24888921</v>
      </c>
      <c r="EL212" s="16">
        <v>21862289</v>
      </c>
      <c r="EM212" s="16">
        <v>3026632</v>
      </c>
      <c r="EN212" s="18">
        <v>5.4</v>
      </c>
      <c r="EO212" s="16">
        <v>16344</v>
      </c>
      <c r="EP212" s="16">
        <v>0</v>
      </c>
      <c r="EQ212" s="16">
        <v>0</v>
      </c>
      <c r="ER212" s="16">
        <v>0</v>
      </c>
      <c r="ES212" s="16">
        <v>16344</v>
      </c>
      <c r="ET212" s="16">
        <v>16344</v>
      </c>
      <c r="EU212" s="16">
        <v>1486764</v>
      </c>
      <c r="EV212" s="16">
        <v>1503108</v>
      </c>
      <c r="EW212" s="16">
        <v>6749</v>
      </c>
      <c r="EX212" s="15">
        <v>461.39600000000002</v>
      </c>
      <c r="EY212" s="16">
        <v>3113962</v>
      </c>
      <c r="EZ212" s="16">
        <v>6749</v>
      </c>
      <c r="FA212" s="17">
        <v>59</v>
      </c>
      <c r="FB212" s="16">
        <v>398191</v>
      </c>
      <c r="FC212" s="16">
        <v>264</v>
      </c>
      <c r="FD212" s="17">
        <v>512.65</v>
      </c>
      <c r="FE212" s="16">
        <v>135340</v>
      </c>
      <c r="FF212" s="16">
        <v>21350</v>
      </c>
      <c r="FG212" s="16">
        <v>2458</v>
      </c>
      <c r="FH212" s="16">
        <v>159148</v>
      </c>
      <c r="FI212" s="16">
        <v>3113962</v>
      </c>
      <c r="FJ212" s="16">
        <v>398191</v>
      </c>
      <c r="FK212" s="16">
        <v>-1658</v>
      </c>
      <c r="FL212" s="16">
        <v>324878</v>
      </c>
      <c r="FM212" s="16">
        <v>34953</v>
      </c>
      <c r="FN212" s="16">
        <v>33604</v>
      </c>
      <c r="FO212" s="16">
        <v>166944</v>
      </c>
      <c r="FP212" s="16">
        <v>4230022</v>
      </c>
      <c r="FQ212" s="16">
        <v>1503108</v>
      </c>
      <c r="FR212" s="16">
        <v>2726914</v>
      </c>
      <c r="FS212" s="15">
        <v>520.39599999999996</v>
      </c>
      <c r="FT212" s="16">
        <v>300</v>
      </c>
      <c r="FU212" s="16">
        <v>156119</v>
      </c>
      <c r="FV212" s="16">
        <v>2726914</v>
      </c>
      <c r="FW212" s="16">
        <v>0</v>
      </c>
      <c r="FX212" s="14">
        <v>17</v>
      </c>
      <c r="FY212" s="16">
        <v>7635</v>
      </c>
      <c r="FZ212" s="16">
        <v>129795</v>
      </c>
      <c r="GA212" s="14">
        <v>0</v>
      </c>
      <c r="GB212" s="16">
        <v>7413</v>
      </c>
      <c r="GC212" s="16">
        <v>0</v>
      </c>
      <c r="GD212" s="16">
        <v>129795</v>
      </c>
      <c r="GE212" s="16">
        <v>129795</v>
      </c>
      <c r="GF212" s="16">
        <v>4925028</v>
      </c>
      <c r="GG212" s="16">
        <v>4230022</v>
      </c>
      <c r="GH212" s="16">
        <v>0</v>
      </c>
      <c r="GI212" s="16">
        <v>695006</v>
      </c>
      <c r="GJ212" s="16">
        <v>275295671</v>
      </c>
      <c r="GK212" s="16">
        <v>258170314</v>
      </c>
      <c r="GL212" s="16">
        <v>17125357</v>
      </c>
      <c r="GM212" s="16">
        <v>258170314</v>
      </c>
      <c r="GN212" s="18">
        <v>6.6299999999999998E-2</v>
      </c>
      <c r="GO212" s="16">
        <v>5584</v>
      </c>
      <c r="GP212" s="16">
        <v>370</v>
      </c>
      <c r="GQ212" s="16">
        <v>5584</v>
      </c>
      <c r="GR212" s="16">
        <v>370</v>
      </c>
      <c r="GS212" s="16">
        <v>5214</v>
      </c>
      <c r="GT212" s="16">
        <v>886</v>
      </c>
      <c r="GU212" s="16">
        <v>685</v>
      </c>
      <c r="GV212" s="16">
        <v>201</v>
      </c>
      <c r="GW212" s="15">
        <v>520.39599999999996</v>
      </c>
      <c r="GX212" s="16">
        <v>104600</v>
      </c>
      <c r="GY212" s="15">
        <v>520.39599999999996</v>
      </c>
      <c r="GZ212" s="16">
        <v>10</v>
      </c>
      <c r="HA212" s="16">
        <v>5204</v>
      </c>
      <c r="HB212" s="15">
        <v>520.39599999999996</v>
      </c>
      <c r="HC212" s="16">
        <v>7635</v>
      </c>
      <c r="HD212" s="15">
        <v>0.11600000000000001</v>
      </c>
      <c r="HE212" s="16">
        <v>461071</v>
      </c>
      <c r="HF212" s="16">
        <v>104600</v>
      </c>
      <c r="HG212" s="16">
        <v>5204</v>
      </c>
      <c r="HH212" s="16">
        <v>351267</v>
      </c>
      <c r="HI212" s="16">
        <v>275295671</v>
      </c>
      <c r="HJ212" s="18">
        <v>1.27596</v>
      </c>
      <c r="HK212" s="18">
        <v>1.9617800000000001</v>
      </c>
      <c r="HL212" s="18">
        <v>0</v>
      </c>
      <c r="HM212" s="16">
        <v>275295671</v>
      </c>
      <c r="HN212" s="16">
        <v>0</v>
      </c>
      <c r="HO212" s="16">
        <v>7635</v>
      </c>
      <c r="HP212" s="17">
        <v>0</v>
      </c>
      <c r="HQ212" s="16">
        <v>0</v>
      </c>
      <c r="HR212" s="15">
        <v>520.39599999999996</v>
      </c>
      <c r="HS212" s="16">
        <v>0</v>
      </c>
      <c r="HT212" s="16">
        <v>695006</v>
      </c>
      <c r="HU212" s="16">
        <v>5214</v>
      </c>
      <c r="HV212" s="16">
        <v>0</v>
      </c>
      <c r="HW212" s="16">
        <v>0</v>
      </c>
      <c r="HX212" s="16">
        <v>31289</v>
      </c>
      <c r="HY212" s="16">
        <v>104600</v>
      </c>
      <c r="HZ212" s="16">
        <v>5204</v>
      </c>
      <c r="IA212" s="16">
        <v>0</v>
      </c>
      <c r="IB212" s="16">
        <v>0</v>
      </c>
      <c r="IC212" s="16">
        <v>611277</v>
      </c>
      <c r="ID212" s="16">
        <v>2726914</v>
      </c>
      <c r="IE212" s="16">
        <v>0</v>
      </c>
      <c r="IF212" s="16">
        <v>5214</v>
      </c>
      <c r="IG212" s="16">
        <v>0</v>
      </c>
      <c r="IH212" s="16">
        <v>0</v>
      </c>
      <c r="II212" s="16">
        <v>31289</v>
      </c>
      <c r="IJ212" s="16">
        <v>104600</v>
      </c>
      <c r="IK212" s="16">
        <v>5204</v>
      </c>
      <c r="IL212" s="16">
        <v>0</v>
      </c>
      <c r="IM212" s="16">
        <v>0</v>
      </c>
      <c r="IN212" s="16">
        <v>0</v>
      </c>
      <c r="IO212" s="16">
        <v>129795</v>
      </c>
      <c r="IP212" s="16">
        <v>2940438</v>
      </c>
      <c r="IQ212" s="16">
        <v>3458655</v>
      </c>
      <c r="IR212" s="16">
        <v>0</v>
      </c>
      <c r="IS212" s="16">
        <v>3458655</v>
      </c>
      <c r="IT212" s="19">
        <v>0.1</v>
      </c>
      <c r="IU212" s="16">
        <v>345866</v>
      </c>
      <c r="IV212" s="16">
        <v>275295671</v>
      </c>
      <c r="IW212" s="14">
        <v>453</v>
      </c>
      <c r="IX212" s="16">
        <v>607717</v>
      </c>
      <c r="IY212" s="16">
        <v>416026</v>
      </c>
      <c r="IZ212" s="16">
        <v>607717</v>
      </c>
      <c r="JA212" s="17">
        <v>0.25</v>
      </c>
      <c r="JB212" s="19">
        <v>0.1711</v>
      </c>
      <c r="JC212" s="16">
        <v>345866</v>
      </c>
      <c r="JD212" s="16">
        <v>59178</v>
      </c>
      <c r="JE212" s="17">
        <v>0.04</v>
      </c>
      <c r="JF212" s="16">
        <v>3612503</v>
      </c>
      <c r="JG212" s="16">
        <v>144500</v>
      </c>
      <c r="JH212" s="16">
        <v>345866</v>
      </c>
      <c r="JI212" s="16">
        <v>59178</v>
      </c>
      <c r="JJ212" s="16">
        <v>144500</v>
      </c>
      <c r="JK212" s="16">
        <v>142188</v>
      </c>
      <c r="JL212" s="16">
        <v>59178</v>
      </c>
      <c r="JM212" s="18">
        <v>0</v>
      </c>
      <c r="JN212" s="16">
        <v>0</v>
      </c>
      <c r="JO212" s="16">
        <v>144500</v>
      </c>
      <c r="JP212" s="16">
        <v>142188</v>
      </c>
      <c r="JQ212" s="16">
        <v>286688</v>
      </c>
      <c r="JR212" s="16">
        <v>3458655</v>
      </c>
      <c r="JS212" s="19">
        <v>0</v>
      </c>
      <c r="JT212" s="16">
        <v>0</v>
      </c>
      <c r="JU212" s="17">
        <v>0</v>
      </c>
      <c r="JV212" s="16">
        <v>3612503</v>
      </c>
      <c r="JW212" s="16">
        <v>0</v>
      </c>
      <c r="JX212" s="16">
        <v>0</v>
      </c>
      <c r="JY212" s="16">
        <v>0</v>
      </c>
      <c r="JZ212" s="16">
        <v>0</v>
      </c>
      <c r="KA212" s="16">
        <v>7002</v>
      </c>
      <c r="KB212" s="16">
        <v>6931</v>
      </c>
      <c r="KC212" s="16">
        <v>71</v>
      </c>
      <c r="KD212" s="16">
        <v>611277</v>
      </c>
      <c r="KE212" s="16">
        <v>71</v>
      </c>
      <c r="KF212" s="16">
        <v>611206</v>
      </c>
      <c r="KG212" s="16">
        <v>167</v>
      </c>
      <c r="KH212" s="16">
        <v>71</v>
      </c>
      <c r="KI212" s="16">
        <v>238</v>
      </c>
      <c r="KJ212" s="16">
        <v>1486597</v>
      </c>
      <c r="KK212" s="16">
        <v>611206</v>
      </c>
      <c r="KL212" s="18">
        <v>2097803</v>
      </c>
      <c r="KM212" s="16">
        <v>142188</v>
      </c>
      <c r="KN212" s="16">
        <v>0</v>
      </c>
      <c r="KO212" s="16">
        <v>0</v>
      </c>
      <c r="KP212" s="16">
        <v>0</v>
      </c>
      <c r="KQ212" s="16">
        <v>2239991</v>
      </c>
      <c r="KR212" s="16">
        <v>0</v>
      </c>
      <c r="KS212" s="16">
        <v>0</v>
      </c>
      <c r="KT212" s="16">
        <v>0</v>
      </c>
      <c r="KU212" s="16">
        <v>2239991</v>
      </c>
      <c r="KV212" s="16">
        <v>142188</v>
      </c>
      <c r="KW212" s="16">
        <v>2097803</v>
      </c>
      <c r="KX212" s="16">
        <v>275295671</v>
      </c>
      <c r="KY212" s="16">
        <v>7.6201800000000004</v>
      </c>
      <c r="KZ212" s="16">
        <v>142188</v>
      </c>
      <c r="LA212" s="16">
        <v>275295671</v>
      </c>
      <c r="LB212" s="16">
        <v>0.51649</v>
      </c>
      <c r="LC212" s="16">
        <v>7.6201800000000004</v>
      </c>
      <c r="LD212" s="16">
        <v>8.1366700000000005</v>
      </c>
      <c r="LE212" s="16">
        <v>172677</v>
      </c>
      <c r="LF212" s="16">
        <v>0</v>
      </c>
      <c r="LG212" s="16">
        <v>28361</v>
      </c>
      <c r="LH212" s="16">
        <v>31621</v>
      </c>
      <c r="LI212" s="16">
        <v>219</v>
      </c>
      <c r="LJ212" s="16">
        <v>21350</v>
      </c>
      <c r="LK212" s="16">
        <v>2458</v>
      </c>
      <c r="LL212" s="16">
        <v>31289</v>
      </c>
      <c r="LM212" s="16">
        <v>225397</v>
      </c>
      <c r="LN212" s="16">
        <v>2940438</v>
      </c>
      <c r="LO212" s="18">
        <v>225397</v>
      </c>
      <c r="LP212" s="16">
        <v>2715041</v>
      </c>
      <c r="LQ212" s="16">
        <v>4925028</v>
      </c>
      <c r="LR212" s="18">
        <v>0</v>
      </c>
      <c r="LS212" s="18">
        <v>0</v>
      </c>
      <c r="LT212" s="18">
        <v>286688</v>
      </c>
      <c r="LU212" s="16">
        <v>0</v>
      </c>
      <c r="LV212" s="16">
        <v>129795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2239991</v>
      </c>
      <c r="MC212" s="16">
        <v>129795</v>
      </c>
      <c r="MD212" s="16">
        <v>0</v>
      </c>
      <c r="ME212" s="16">
        <v>144500</v>
      </c>
      <c r="MF212" s="16">
        <v>0</v>
      </c>
      <c r="MG212" s="16">
        <v>16344</v>
      </c>
      <c r="MH212" s="16">
        <v>238</v>
      </c>
      <c r="MI212" s="16">
        <v>0</v>
      </c>
      <c r="MJ212" s="16">
        <v>2530868</v>
      </c>
      <c r="MK212" s="16">
        <v>275295671</v>
      </c>
      <c r="ML212" s="16">
        <v>0</v>
      </c>
      <c r="MM212" s="16">
        <v>0</v>
      </c>
      <c r="MN212" s="16">
        <v>0</v>
      </c>
      <c r="MO212" s="16">
        <v>3612503</v>
      </c>
      <c r="MP212" s="16">
        <v>0</v>
      </c>
      <c r="MQ212" s="16">
        <v>0</v>
      </c>
      <c r="MR212" s="16">
        <v>0</v>
      </c>
      <c r="MS212" s="16">
        <v>0</v>
      </c>
      <c r="MT212" s="17">
        <v>0.04</v>
      </c>
      <c r="MU212" s="17">
        <v>0</v>
      </c>
      <c r="MV212" s="17">
        <v>0</v>
      </c>
      <c r="MW212" s="17">
        <v>0</v>
      </c>
      <c r="MX212" s="17">
        <v>0</v>
      </c>
      <c r="MY212" s="17">
        <v>0.04</v>
      </c>
      <c r="MZ212" s="16">
        <v>144500</v>
      </c>
      <c r="NA212" s="16">
        <v>0</v>
      </c>
      <c r="NB212" s="18">
        <v>0</v>
      </c>
      <c r="NC212" s="16">
        <v>0</v>
      </c>
      <c r="ND212" s="17">
        <v>144500</v>
      </c>
      <c r="NE212" s="16">
        <v>250000</v>
      </c>
      <c r="NF212" s="16">
        <v>0</v>
      </c>
      <c r="NG212" s="16">
        <v>90848</v>
      </c>
      <c r="NH212" s="16">
        <v>0</v>
      </c>
      <c r="NI212" s="16">
        <v>0</v>
      </c>
      <c r="NJ212" s="17">
        <v>0</v>
      </c>
      <c r="NK212" s="17">
        <v>0</v>
      </c>
    </row>
    <row r="213" spans="1:375" x14ac:dyDescent="0.55000000000000004">
      <c r="A213" s="13" t="s">
        <v>1188</v>
      </c>
      <c r="B213" s="13" t="s">
        <v>1256</v>
      </c>
      <c r="C213" s="13" t="s">
        <v>34</v>
      </c>
      <c r="D213" s="13" t="s">
        <v>35</v>
      </c>
      <c r="E213" s="14">
        <v>402</v>
      </c>
      <c r="F213" s="15">
        <v>-4.1000000000000002E-2</v>
      </c>
      <c r="G213" s="16">
        <v>7448</v>
      </c>
      <c r="H213" s="16">
        <v>-305</v>
      </c>
      <c r="I213" s="16">
        <v>6553</v>
      </c>
      <c r="J213" s="15">
        <v>-4.1000000000000002E-2</v>
      </c>
      <c r="K213" s="16">
        <v>-269</v>
      </c>
      <c r="L213" s="16">
        <v>7448</v>
      </c>
      <c r="M213" s="16">
        <v>222</v>
      </c>
      <c r="N213" s="16">
        <v>7670</v>
      </c>
      <c r="O213" s="17">
        <v>733.26</v>
      </c>
      <c r="P213" s="17">
        <v>52.7</v>
      </c>
      <c r="Q213" s="14">
        <v>402</v>
      </c>
      <c r="R213" s="17">
        <v>454.7</v>
      </c>
      <c r="S213" s="17">
        <v>0</v>
      </c>
      <c r="T213" s="17">
        <v>454.7</v>
      </c>
      <c r="U213" s="15">
        <v>23.84</v>
      </c>
      <c r="V213" s="15">
        <v>2.238</v>
      </c>
      <c r="W213" s="15">
        <f>Data_AidAndLevy4[[#This Row],[L310]]*Data_AidAndLevy4[[#This Row],[L203]]</f>
        <v>17165.46</v>
      </c>
      <c r="X213" s="17">
        <v>0.21</v>
      </c>
      <c r="Y213" s="17">
        <f>Data_AidAndLevy4[[#This Row],[L311]]*Data_AidAndLevy4[[#This Row],[L203]]</f>
        <v>1610.7</v>
      </c>
      <c r="Z213" s="15">
        <v>0</v>
      </c>
      <c r="AA213" s="15">
        <v>26.288</v>
      </c>
      <c r="AB213" s="17">
        <v>454.7</v>
      </c>
      <c r="AC213" s="15">
        <v>480.988</v>
      </c>
      <c r="AD213" s="17">
        <v>52.7</v>
      </c>
      <c r="AE213" s="15">
        <v>428.28800000000001</v>
      </c>
      <c r="AF213" s="16">
        <v>7670</v>
      </c>
      <c r="AG213" s="14">
        <v>402</v>
      </c>
      <c r="AH213" s="16">
        <v>3083340</v>
      </c>
      <c r="AI213" s="16">
        <v>2994096</v>
      </c>
      <c r="AJ213" s="17">
        <v>1.01</v>
      </c>
      <c r="AK213" s="16">
        <v>3024037</v>
      </c>
      <c r="AL213" s="16">
        <v>3083340</v>
      </c>
      <c r="AM213" s="16">
        <v>0</v>
      </c>
      <c r="AN213" s="16">
        <v>7670</v>
      </c>
      <c r="AO213" s="15">
        <v>26.288</v>
      </c>
      <c r="AP213" s="16">
        <v>201629</v>
      </c>
      <c r="AQ213" s="16">
        <v>7670</v>
      </c>
      <c r="AR213" s="17">
        <v>52.7</v>
      </c>
      <c r="AS213" s="16">
        <v>404209</v>
      </c>
      <c r="AT213" s="17">
        <v>752.33</v>
      </c>
      <c r="AU213" s="14">
        <v>402</v>
      </c>
      <c r="AV213" s="16">
        <v>302437</v>
      </c>
      <c r="AW213" s="16">
        <v>294771</v>
      </c>
      <c r="AX213" s="16">
        <v>302437</v>
      </c>
      <c r="AY213" s="16">
        <v>0</v>
      </c>
      <c r="AZ213" s="16">
        <v>302437</v>
      </c>
      <c r="BA213" s="16">
        <v>302437</v>
      </c>
      <c r="BB213" s="17">
        <v>84.7</v>
      </c>
      <c r="BC213" s="14">
        <v>402</v>
      </c>
      <c r="BD213" s="16">
        <v>34049</v>
      </c>
      <c r="BE213" s="16">
        <v>33181</v>
      </c>
      <c r="BF213" s="16">
        <v>34049</v>
      </c>
      <c r="BG213" s="16">
        <v>0</v>
      </c>
      <c r="BH213" s="16">
        <v>34049</v>
      </c>
      <c r="BI213" s="16">
        <v>34049</v>
      </c>
      <c r="BJ213" s="17">
        <v>91.35</v>
      </c>
      <c r="BK213" s="14">
        <v>402</v>
      </c>
      <c r="BL213" s="16">
        <v>36723</v>
      </c>
      <c r="BM213" s="16">
        <v>35778</v>
      </c>
      <c r="BN213" s="16">
        <v>36723</v>
      </c>
      <c r="BO213" s="16">
        <v>0</v>
      </c>
      <c r="BP213" s="16">
        <v>36723</v>
      </c>
      <c r="BQ213" s="16">
        <v>36723</v>
      </c>
      <c r="BR213" s="17">
        <v>368.53</v>
      </c>
      <c r="BS213" s="14">
        <v>402</v>
      </c>
      <c r="BT213" s="16">
        <v>148149</v>
      </c>
      <c r="BU213" s="16">
        <v>143836</v>
      </c>
      <c r="BV213" s="16">
        <v>148149</v>
      </c>
      <c r="BW213" s="16">
        <v>0</v>
      </c>
      <c r="BX213" s="16">
        <v>148149</v>
      </c>
      <c r="BY213" s="16">
        <v>148149</v>
      </c>
      <c r="BZ213" s="17">
        <v>343.89</v>
      </c>
      <c r="CA213" s="17">
        <v>454.7</v>
      </c>
      <c r="CB213" s="16">
        <v>156367</v>
      </c>
      <c r="CC213" s="16">
        <v>150470</v>
      </c>
      <c r="CD213" s="16">
        <v>19765</v>
      </c>
      <c r="CE213" s="16">
        <v>170235</v>
      </c>
      <c r="CF213" s="16">
        <v>156367</v>
      </c>
      <c r="CG213" s="16">
        <v>13868</v>
      </c>
      <c r="CH213" s="14">
        <v>402</v>
      </c>
      <c r="CI213" s="16">
        <v>12</v>
      </c>
      <c r="CJ213" s="14">
        <v>0</v>
      </c>
      <c r="CK213" s="16">
        <v>414</v>
      </c>
      <c r="CL213" s="17">
        <v>62.52</v>
      </c>
      <c r="CM213" s="16">
        <v>25883</v>
      </c>
      <c r="CN213" s="16">
        <v>414</v>
      </c>
      <c r="CO213" s="17">
        <v>70.03</v>
      </c>
      <c r="CP213" s="16">
        <v>28992</v>
      </c>
      <c r="CQ213" s="17">
        <v>0</v>
      </c>
      <c r="CR213" s="17">
        <v>343.89</v>
      </c>
      <c r="CS213" s="16">
        <v>0</v>
      </c>
      <c r="CT213" s="17">
        <v>36.43</v>
      </c>
      <c r="CU213" s="17">
        <v>454.7</v>
      </c>
      <c r="CV213" s="16">
        <v>16565</v>
      </c>
      <c r="CW213" s="16">
        <v>15953</v>
      </c>
      <c r="CX213" s="16">
        <v>16565</v>
      </c>
      <c r="CY213" s="16">
        <v>0</v>
      </c>
      <c r="CZ213" s="16">
        <v>16565</v>
      </c>
      <c r="DA213" s="16">
        <v>16565</v>
      </c>
      <c r="DB213" s="17">
        <v>4.33</v>
      </c>
      <c r="DC213" s="17">
        <v>454.7</v>
      </c>
      <c r="DD213" s="16">
        <v>1969</v>
      </c>
      <c r="DE213" s="16">
        <v>1896</v>
      </c>
      <c r="DF213" s="16">
        <v>1969</v>
      </c>
      <c r="DG213" s="16">
        <v>0</v>
      </c>
      <c r="DH213" s="16">
        <v>1969</v>
      </c>
      <c r="DI213" s="16">
        <v>1969</v>
      </c>
      <c r="DJ213" s="16">
        <v>3083340</v>
      </c>
      <c r="DK213" s="16">
        <v>0</v>
      </c>
      <c r="DL213" s="16">
        <v>201629</v>
      </c>
      <c r="DM213" s="16">
        <v>404209</v>
      </c>
      <c r="DN213" s="16">
        <v>302437</v>
      </c>
      <c r="DO213" s="16">
        <v>34049</v>
      </c>
      <c r="DP213" s="16">
        <v>36723</v>
      </c>
      <c r="DQ213" s="16">
        <v>148149</v>
      </c>
      <c r="DR213" s="16">
        <v>156367</v>
      </c>
      <c r="DS213" s="16">
        <v>13868</v>
      </c>
      <c r="DT213" s="16">
        <v>25883</v>
      </c>
      <c r="DU213" s="16">
        <v>28992</v>
      </c>
      <c r="DV213" s="16">
        <v>0</v>
      </c>
      <c r="DW213" s="16">
        <v>16565</v>
      </c>
      <c r="DX213" s="16">
        <v>1969</v>
      </c>
      <c r="DY213" s="16">
        <v>41097</v>
      </c>
      <c r="DZ213" s="16">
        <v>149705</v>
      </c>
      <c r="EA213" s="16">
        <v>-305</v>
      </c>
      <c r="EB213" s="16">
        <v>4562483</v>
      </c>
      <c r="EC213" s="16">
        <v>396303386</v>
      </c>
      <c r="ED213" s="18">
        <v>5.4</v>
      </c>
      <c r="EE213" s="16">
        <v>2140038</v>
      </c>
      <c r="EF213" s="16">
        <v>91388</v>
      </c>
      <c r="EG213" s="16">
        <v>92444</v>
      </c>
      <c r="EH213" s="16">
        <v>-1056</v>
      </c>
      <c r="EI213" s="16">
        <v>2140038</v>
      </c>
      <c r="EJ213" s="16">
        <v>2138982</v>
      </c>
      <c r="EK213" s="16">
        <v>54640177</v>
      </c>
      <c r="EL213" s="16">
        <v>49668057</v>
      </c>
      <c r="EM213" s="16">
        <v>4972120</v>
      </c>
      <c r="EN213" s="18">
        <v>5.4</v>
      </c>
      <c r="EO213" s="16">
        <v>26849</v>
      </c>
      <c r="EP213" s="16">
        <v>0</v>
      </c>
      <c r="EQ213" s="16">
        <v>0</v>
      </c>
      <c r="ER213" s="16">
        <v>0</v>
      </c>
      <c r="ES213" s="16">
        <v>26849</v>
      </c>
      <c r="ET213" s="16">
        <v>26849</v>
      </c>
      <c r="EU213" s="16">
        <v>2138982</v>
      </c>
      <c r="EV213" s="16">
        <v>2165831</v>
      </c>
      <c r="EW213" s="16">
        <v>6749</v>
      </c>
      <c r="EX213" s="15">
        <v>428.28800000000001</v>
      </c>
      <c r="EY213" s="16">
        <v>2890516</v>
      </c>
      <c r="EZ213" s="16">
        <v>6749</v>
      </c>
      <c r="FA213" s="17">
        <v>52.7</v>
      </c>
      <c r="FB213" s="16">
        <v>355672</v>
      </c>
      <c r="FC213" s="16">
        <v>264</v>
      </c>
      <c r="FD213" s="17">
        <v>454.7</v>
      </c>
      <c r="FE213" s="16">
        <v>120041</v>
      </c>
      <c r="FF213" s="16">
        <v>16565</v>
      </c>
      <c r="FG213" s="16">
        <v>1969</v>
      </c>
      <c r="FH213" s="16">
        <v>138575</v>
      </c>
      <c r="FI213" s="16">
        <v>2890516</v>
      </c>
      <c r="FJ213" s="16">
        <v>355672</v>
      </c>
      <c r="FK213" s="16">
        <v>-269</v>
      </c>
      <c r="FL213" s="16">
        <v>302437</v>
      </c>
      <c r="FM213" s="16">
        <v>34049</v>
      </c>
      <c r="FN213" s="16">
        <v>36723</v>
      </c>
      <c r="FO213" s="16">
        <v>148149</v>
      </c>
      <c r="FP213" s="16">
        <v>3905852</v>
      </c>
      <c r="FQ213" s="16">
        <v>2165831</v>
      </c>
      <c r="FR213" s="16">
        <v>1740021</v>
      </c>
      <c r="FS213" s="15">
        <v>480.988</v>
      </c>
      <c r="FT213" s="16">
        <v>300</v>
      </c>
      <c r="FU213" s="16">
        <v>144296</v>
      </c>
      <c r="FV213" s="16">
        <v>1740021</v>
      </c>
      <c r="FW213" s="16">
        <v>0</v>
      </c>
      <c r="FX213" s="14">
        <v>9.5</v>
      </c>
      <c r="FY213" s="16">
        <v>7635</v>
      </c>
      <c r="FZ213" s="16">
        <v>72533</v>
      </c>
      <c r="GA213" s="14">
        <v>0</v>
      </c>
      <c r="GB213" s="16">
        <v>7413</v>
      </c>
      <c r="GC213" s="16">
        <v>0</v>
      </c>
      <c r="GD213" s="16">
        <v>72533</v>
      </c>
      <c r="GE213" s="16">
        <v>72533</v>
      </c>
      <c r="GF213" s="16">
        <v>4562483</v>
      </c>
      <c r="GG213" s="16">
        <v>3905852</v>
      </c>
      <c r="GH213" s="16">
        <v>0</v>
      </c>
      <c r="GI213" s="16">
        <v>656631</v>
      </c>
      <c r="GJ213" s="16">
        <v>396303386</v>
      </c>
      <c r="GK213" s="16">
        <v>387821301</v>
      </c>
      <c r="GL213" s="16">
        <v>8482085</v>
      </c>
      <c r="GM213" s="16">
        <v>387821301</v>
      </c>
      <c r="GN213" s="18">
        <v>2.1899999999999999E-2</v>
      </c>
      <c r="GO213" s="16">
        <v>18215</v>
      </c>
      <c r="GP213" s="16">
        <v>399</v>
      </c>
      <c r="GQ213" s="16">
        <v>18215</v>
      </c>
      <c r="GR213" s="16">
        <v>399</v>
      </c>
      <c r="GS213" s="16">
        <v>17816</v>
      </c>
      <c r="GT213" s="16">
        <v>886</v>
      </c>
      <c r="GU213" s="16">
        <v>685</v>
      </c>
      <c r="GV213" s="16">
        <v>201</v>
      </c>
      <c r="GW213" s="15">
        <v>480.988</v>
      </c>
      <c r="GX213" s="16">
        <v>96679</v>
      </c>
      <c r="GY213" s="15">
        <v>480.988</v>
      </c>
      <c r="GZ213" s="16">
        <v>10</v>
      </c>
      <c r="HA213" s="16">
        <v>4810</v>
      </c>
      <c r="HB213" s="15">
        <v>480.988</v>
      </c>
      <c r="HC213" s="16">
        <v>7635</v>
      </c>
      <c r="HD213" s="15">
        <v>0.11600000000000001</v>
      </c>
      <c r="HE213" s="16">
        <v>426155</v>
      </c>
      <c r="HF213" s="16">
        <v>96679</v>
      </c>
      <c r="HG213" s="16">
        <v>4810</v>
      </c>
      <c r="HH213" s="16">
        <v>324666</v>
      </c>
      <c r="HI213" s="16">
        <v>396303386</v>
      </c>
      <c r="HJ213" s="18">
        <v>0.81923999999999997</v>
      </c>
      <c r="HK213" s="18">
        <v>1.9617800000000001</v>
      </c>
      <c r="HL213" s="18">
        <v>0</v>
      </c>
      <c r="HM213" s="16">
        <v>396303386</v>
      </c>
      <c r="HN213" s="16">
        <v>0</v>
      </c>
      <c r="HO213" s="16">
        <v>7635</v>
      </c>
      <c r="HP213" s="17">
        <v>0</v>
      </c>
      <c r="HQ213" s="16">
        <v>0</v>
      </c>
      <c r="HR213" s="15">
        <v>480.988</v>
      </c>
      <c r="HS213" s="16">
        <v>0</v>
      </c>
      <c r="HT213" s="16">
        <v>656631</v>
      </c>
      <c r="HU213" s="16">
        <v>17816</v>
      </c>
      <c r="HV213" s="16">
        <v>0</v>
      </c>
      <c r="HW213" s="16">
        <v>0</v>
      </c>
      <c r="HX213" s="16">
        <v>41097</v>
      </c>
      <c r="HY213" s="16">
        <v>96679</v>
      </c>
      <c r="HZ213" s="16">
        <v>4810</v>
      </c>
      <c r="IA213" s="16">
        <v>0</v>
      </c>
      <c r="IB213" s="16">
        <v>0</v>
      </c>
      <c r="IC213" s="16">
        <v>578423</v>
      </c>
      <c r="ID213" s="16">
        <v>1740021</v>
      </c>
      <c r="IE213" s="16">
        <v>0</v>
      </c>
      <c r="IF213" s="16">
        <v>17816</v>
      </c>
      <c r="IG213" s="16">
        <v>0</v>
      </c>
      <c r="IH213" s="16">
        <v>0</v>
      </c>
      <c r="II213" s="16">
        <v>41097</v>
      </c>
      <c r="IJ213" s="16">
        <v>96679</v>
      </c>
      <c r="IK213" s="16">
        <v>4810</v>
      </c>
      <c r="IL213" s="16">
        <v>0</v>
      </c>
      <c r="IM213" s="16">
        <v>0</v>
      </c>
      <c r="IN213" s="16">
        <v>0</v>
      </c>
      <c r="IO213" s="16">
        <v>72533</v>
      </c>
      <c r="IP213" s="16">
        <v>1890762</v>
      </c>
      <c r="IQ213" s="16">
        <v>3083340</v>
      </c>
      <c r="IR213" s="16">
        <v>0</v>
      </c>
      <c r="IS213" s="16">
        <v>3083340</v>
      </c>
      <c r="IT213" s="19">
        <v>0.1</v>
      </c>
      <c r="IU213" s="16">
        <v>308334</v>
      </c>
      <c r="IV213" s="16">
        <v>396303386</v>
      </c>
      <c r="IW213" s="14">
        <v>402</v>
      </c>
      <c r="IX213" s="16">
        <v>985829</v>
      </c>
      <c r="IY213" s="16">
        <v>416026</v>
      </c>
      <c r="IZ213" s="16">
        <v>985829</v>
      </c>
      <c r="JA213" s="17">
        <v>0.25</v>
      </c>
      <c r="JB213" s="19">
        <v>0.1055</v>
      </c>
      <c r="JC213" s="16">
        <v>308334</v>
      </c>
      <c r="JD213" s="16">
        <v>32529</v>
      </c>
      <c r="JE213" s="17">
        <v>0.03</v>
      </c>
      <c r="JF213" s="16">
        <v>2955803</v>
      </c>
      <c r="JG213" s="16">
        <v>88674</v>
      </c>
      <c r="JH213" s="16">
        <v>308334</v>
      </c>
      <c r="JI213" s="16">
        <v>32529</v>
      </c>
      <c r="JJ213" s="16">
        <v>88674</v>
      </c>
      <c r="JK213" s="16">
        <v>187131</v>
      </c>
      <c r="JL213" s="16">
        <v>32529</v>
      </c>
      <c r="JM213" s="18">
        <v>0</v>
      </c>
      <c r="JN213" s="16">
        <v>0</v>
      </c>
      <c r="JO213" s="16">
        <v>88674</v>
      </c>
      <c r="JP213" s="16">
        <v>187131</v>
      </c>
      <c r="JQ213" s="16">
        <v>275805</v>
      </c>
      <c r="JR213" s="16">
        <v>3083340</v>
      </c>
      <c r="JS213" s="19">
        <v>0</v>
      </c>
      <c r="JT213" s="16">
        <v>0</v>
      </c>
      <c r="JU213" s="17">
        <v>0</v>
      </c>
      <c r="JV213" s="16">
        <v>2955803</v>
      </c>
      <c r="JW213" s="16">
        <v>0</v>
      </c>
      <c r="JX213" s="16">
        <v>0</v>
      </c>
      <c r="JY213" s="16">
        <v>0</v>
      </c>
      <c r="JZ213" s="16">
        <v>0</v>
      </c>
      <c r="KA213" s="16">
        <v>25757</v>
      </c>
      <c r="KB213" s="16">
        <v>26055</v>
      </c>
      <c r="KC213" s="16">
        <v>-298</v>
      </c>
      <c r="KD213" s="16">
        <v>578423</v>
      </c>
      <c r="KE213" s="16">
        <v>-298</v>
      </c>
      <c r="KF213" s="16">
        <v>578721</v>
      </c>
      <c r="KG213" s="16">
        <v>-1056</v>
      </c>
      <c r="KH213" s="16">
        <v>-298</v>
      </c>
      <c r="KI213" s="16">
        <v>-1354</v>
      </c>
      <c r="KJ213" s="16">
        <v>2140038</v>
      </c>
      <c r="KK213" s="16">
        <v>578721</v>
      </c>
      <c r="KL213" s="18">
        <v>2718759</v>
      </c>
      <c r="KM213" s="16">
        <v>187131</v>
      </c>
      <c r="KN213" s="16">
        <v>0</v>
      </c>
      <c r="KO213" s="16">
        <v>0</v>
      </c>
      <c r="KP213" s="16">
        <v>0</v>
      </c>
      <c r="KQ213" s="16">
        <v>2905890</v>
      </c>
      <c r="KR213" s="16">
        <v>0</v>
      </c>
      <c r="KS213" s="16">
        <v>0</v>
      </c>
      <c r="KT213" s="16">
        <v>0</v>
      </c>
      <c r="KU213" s="16">
        <v>2905890</v>
      </c>
      <c r="KV213" s="16">
        <v>187131</v>
      </c>
      <c r="KW213" s="16">
        <v>2718759</v>
      </c>
      <c r="KX213" s="16">
        <v>396303386</v>
      </c>
      <c r="KY213" s="16">
        <v>6.8602999999999996</v>
      </c>
      <c r="KZ213" s="16">
        <v>187131</v>
      </c>
      <c r="LA213" s="16">
        <v>413081737</v>
      </c>
      <c r="LB213" s="16">
        <v>0.45301000000000002</v>
      </c>
      <c r="LC213" s="16">
        <v>6.8602999999999996</v>
      </c>
      <c r="LD213" s="16">
        <v>7.3133100000000004</v>
      </c>
      <c r="LE213" s="16">
        <v>156367</v>
      </c>
      <c r="LF213" s="16">
        <v>13868</v>
      </c>
      <c r="LG213" s="16">
        <v>25883</v>
      </c>
      <c r="LH213" s="16">
        <v>28992</v>
      </c>
      <c r="LI213" s="16">
        <v>0</v>
      </c>
      <c r="LJ213" s="16">
        <v>16565</v>
      </c>
      <c r="LK213" s="16">
        <v>1969</v>
      </c>
      <c r="LL213" s="16">
        <v>41097</v>
      </c>
      <c r="LM213" s="16">
        <v>202547</v>
      </c>
      <c r="LN213" s="16">
        <v>1890762</v>
      </c>
      <c r="LO213" s="18">
        <v>202547</v>
      </c>
      <c r="LP213" s="16">
        <v>1688215</v>
      </c>
      <c r="LQ213" s="16">
        <v>4562483</v>
      </c>
      <c r="LR213" s="18">
        <v>0</v>
      </c>
      <c r="LS213" s="18">
        <v>0</v>
      </c>
      <c r="LT213" s="18">
        <v>275805</v>
      </c>
      <c r="LU213" s="16">
        <v>0</v>
      </c>
      <c r="LV213" s="16">
        <v>72533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2905890</v>
      </c>
      <c r="MC213" s="16">
        <v>72533</v>
      </c>
      <c r="MD213" s="16">
        <v>0</v>
      </c>
      <c r="ME213" s="16">
        <v>88674</v>
      </c>
      <c r="MF213" s="16">
        <v>0</v>
      </c>
      <c r="MG213" s="16">
        <v>26849</v>
      </c>
      <c r="MH213" s="16">
        <v>-1354</v>
      </c>
      <c r="MI213" s="16">
        <v>0</v>
      </c>
      <c r="MJ213" s="16">
        <v>3092592</v>
      </c>
      <c r="MK213" s="16">
        <v>413081737</v>
      </c>
      <c r="ML213" s="16">
        <v>1.34</v>
      </c>
      <c r="MM213" s="16">
        <v>553530</v>
      </c>
      <c r="MN213" s="16">
        <v>0.03</v>
      </c>
      <c r="MO213" s="16">
        <v>2955803</v>
      </c>
      <c r="MP213" s="16">
        <v>88674</v>
      </c>
      <c r="MQ213" s="16">
        <v>553530</v>
      </c>
      <c r="MR213" s="16">
        <v>88674</v>
      </c>
      <c r="MS213" s="16">
        <v>464856</v>
      </c>
      <c r="MT213" s="17">
        <v>0.03</v>
      </c>
      <c r="MU213" s="17">
        <v>0</v>
      </c>
      <c r="MV213" s="17">
        <v>0</v>
      </c>
      <c r="MW213" s="17">
        <v>0</v>
      </c>
      <c r="MX213" s="17">
        <v>0.03</v>
      </c>
      <c r="MY213" s="17">
        <v>0.06</v>
      </c>
      <c r="MZ213" s="16">
        <v>88674</v>
      </c>
      <c r="NA213" s="16">
        <v>0</v>
      </c>
      <c r="NB213" s="18">
        <v>0</v>
      </c>
      <c r="NC213" s="16">
        <v>0</v>
      </c>
      <c r="ND213" s="17">
        <v>88674</v>
      </c>
      <c r="NE213" s="16">
        <v>375000</v>
      </c>
      <c r="NF213" s="16">
        <v>0</v>
      </c>
      <c r="NG213" s="16">
        <v>136317</v>
      </c>
      <c r="NH213" s="16">
        <v>0</v>
      </c>
      <c r="NI213" s="16">
        <v>0</v>
      </c>
      <c r="NJ213" s="17">
        <v>0</v>
      </c>
      <c r="NK213" s="17">
        <v>0</v>
      </c>
    </row>
    <row r="214" spans="1:375" x14ac:dyDescent="0.55000000000000004">
      <c r="A214" s="13" t="s">
        <v>1199</v>
      </c>
      <c r="B214" s="13" t="s">
        <v>1215</v>
      </c>
      <c r="C214" s="13" t="s">
        <v>394</v>
      </c>
      <c r="D214" s="13" t="s">
        <v>395</v>
      </c>
      <c r="E214" s="14">
        <v>527</v>
      </c>
      <c r="F214" s="15">
        <v>0</v>
      </c>
      <c r="G214" s="16">
        <v>7498</v>
      </c>
      <c r="H214" s="16">
        <v>0</v>
      </c>
      <c r="I214" s="16">
        <v>6553</v>
      </c>
      <c r="J214" s="15">
        <v>0</v>
      </c>
      <c r="K214" s="16">
        <v>0</v>
      </c>
      <c r="L214" s="16">
        <v>7498</v>
      </c>
      <c r="M214" s="16">
        <v>222</v>
      </c>
      <c r="N214" s="16">
        <v>7720</v>
      </c>
      <c r="O214" s="17">
        <v>684.26</v>
      </c>
      <c r="P214" s="17">
        <v>64.44</v>
      </c>
      <c r="Q214" s="14">
        <v>527</v>
      </c>
      <c r="R214" s="17">
        <v>591.44000000000005</v>
      </c>
      <c r="S214" s="17">
        <v>0</v>
      </c>
      <c r="T214" s="17">
        <v>591.44000000000005</v>
      </c>
      <c r="U214" s="15">
        <v>15.03</v>
      </c>
      <c r="V214" s="15">
        <v>2.0720000000000001</v>
      </c>
      <c r="W214" s="15">
        <f>Data_AidAndLevy4[[#This Row],[L310]]*Data_AidAndLevy4[[#This Row],[L203]]</f>
        <v>15995.84</v>
      </c>
      <c r="X214" s="17">
        <v>0.47</v>
      </c>
      <c r="Y214" s="17">
        <f>Data_AidAndLevy4[[#This Row],[L311]]*Data_AidAndLevy4[[#This Row],[L203]]</f>
        <v>3628.3999999999996</v>
      </c>
      <c r="Z214" s="15">
        <v>0</v>
      </c>
      <c r="AA214" s="15">
        <v>17.571999999999999</v>
      </c>
      <c r="AB214" s="17">
        <v>591.44000000000005</v>
      </c>
      <c r="AC214" s="15">
        <v>609.01199999999994</v>
      </c>
      <c r="AD214" s="17">
        <v>64.44</v>
      </c>
      <c r="AE214" s="15">
        <v>544.572</v>
      </c>
      <c r="AF214" s="16">
        <v>7720</v>
      </c>
      <c r="AG214" s="14">
        <v>527</v>
      </c>
      <c r="AH214" s="16">
        <v>4068440</v>
      </c>
      <c r="AI214" s="16">
        <v>3856971</v>
      </c>
      <c r="AJ214" s="17">
        <v>1.01</v>
      </c>
      <c r="AK214" s="16">
        <v>3895541</v>
      </c>
      <c r="AL214" s="16">
        <v>4068440</v>
      </c>
      <c r="AM214" s="16">
        <v>0</v>
      </c>
      <c r="AN214" s="16">
        <v>7720</v>
      </c>
      <c r="AO214" s="15">
        <v>17.571999999999999</v>
      </c>
      <c r="AP214" s="16">
        <v>135656</v>
      </c>
      <c r="AQ214" s="16">
        <v>7720</v>
      </c>
      <c r="AR214" s="17">
        <v>64.44</v>
      </c>
      <c r="AS214" s="16">
        <v>497477</v>
      </c>
      <c r="AT214" s="17">
        <v>703.33</v>
      </c>
      <c r="AU214" s="14">
        <v>527</v>
      </c>
      <c r="AV214" s="16">
        <v>370655</v>
      </c>
      <c r="AW214" s="16">
        <v>351983</v>
      </c>
      <c r="AX214" s="16">
        <v>370655</v>
      </c>
      <c r="AY214" s="16">
        <v>0</v>
      </c>
      <c r="AZ214" s="16">
        <v>370655</v>
      </c>
      <c r="BA214" s="16">
        <v>370655</v>
      </c>
      <c r="BB214" s="17">
        <v>79.34</v>
      </c>
      <c r="BC214" s="14">
        <v>527</v>
      </c>
      <c r="BD214" s="16">
        <v>41812</v>
      </c>
      <c r="BE214" s="16">
        <v>39701</v>
      </c>
      <c r="BF214" s="16">
        <v>41812</v>
      </c>
      <c r="BG214" s="16">
        <v>0</v>
      </c>
      <c r="BH214" s="16">
        <v>41812</v>
      </c>
      <c r="BI214" s="16">
        <v>41812</v>
      </c>
      <c r="BJ214" s="17">
        <v>85.18</v>
      </c>
      <c r="BK214" s="14">
        <v>527</v>
      </c>
      <c r="BL214" s="16">
        <v>44890</v>
      </c>
      <c r="BM214" s="16">
        <v>42608</v>
      </c>
      <c r="BN214" s="16">
        <v>44890</v>
      </c>
      <c r="BO214" s="16">
        <v>0</v>
      </c>
      <c r="BP214" s="16">
        <v>44890</v>
      </c>
      <c r="BQ214" s="16">
        <v>44890</v>
      </c>
      <c r="BR214" s="17">
        <v>368.53</v>
      </c>
      <c r="BS214" s="14">
        <v>527</v>
      </c>
      <c r="BT214" s="16">
        <v>194215</v>
      </c>
      <c r="BU214" s="16">
        <v>184052</v>
      </c>
      <c r="BV214" s="16">
        <v>194215</v>
      </c>
      <c r="BW214" s="16">
        <v>0</v>
      </c>
      <c r="BX214" s="16">
        <v>194215</v>
      </c>
      <c r="BY214" s="16">
        <v>194215</v>
      </c>
      <c r="BZ214" s="17">
        <v>334.9</v>
      </c>
      <c r="CA214" s="17">
        <v>591.44000000000005</v>
      </c>
      <c r="CB214" s="16">
        <v>198073</v>
      </c>
      <c r="CC214" s="16">
        <v>188208</v>
      </c>
      <c r="CD214" s="16">
        <v>0</v>
      </c>
      <c r="CE214" s="16">
        <v>188208</v>
      </c>
      <c r="CF214" s="16">
        <v>198073</v>
      </c>
      <c r="CG214" s="16">
        <v>0</v>
      </c>
      <c r="CH214" s="14">
        <v>527</v>
      </c>
      <c r="CI214" s="16">
        <v>3</v>
      </c>
      <c r="CJ214" s="14">
        <v>0</v>
      </c>
      <c r="CK214" s="16">
        <v>530</v>
      </c>
      <c r="CL214" s="17">
        <v>61.98</v>
      </c>
      <c r="CM214" s="16">
        <v>32849</v>
      </c>
      <c r="CN214" s="16">
        <v>530</v>
      </c>
      <c r="CO214" s="17">
        <v>67.73</v>
      </c>
      <c r="CP214" s="16">
        <v>35897</v>
      </c>
      <c r="CQ214" s="17">
        <v>0</v>
      </c>
      <c r="CR214" s="17">
        <v>334.9</v>
      </c>
      <c r="CS214" s="16">
        <v>0</v>
      </c>
      <c r="CT214" s="17">
        <v>30.77</v>
      </c>
      <c r="CU214" s="17">
        <v>591.44000000000005</v>
      </c>
      <c r="CV214" s="16">
        <v>18199</v>
      </c>
      <c r="CW214" s="16">
        <v>17230</v>
      </c>
      <c r="CX214" s="16">
        <v>18199</v>
      </c>
      <c r="CY214" s="16">
        <v>0</v>
      </c>
      <c r="CZ214" s="16">
        <v>18199</v>
      </c>
      <c r="DA214" s="16">
        <v>18199</v>
      </c>
      <c r="DB214" s="17">
        <v>3.61</v>
      </c>
      <c r="DC214" s="17">
        <v>591.44000000000005</v>
      </c>
      <c r="DD214" s="16">
        <v>2135</v>
      </c>
      <c r="DE214" s="16">
        <v>2020</v>
      </c>
      <c r="DF214" s="16">
        <v>2135</v>
      </c>
      <c r="DG214" s="16">
        <v>0</v>
      </c>
      <c r="DH214" s="16">
        <v>2135</v>
      </c>
      <c r="DI214" s="16">
        <v>2135</v>
      </c>
      <c r="DJ214" s="16">
        <v>4068440</v>
      </c>
      <c r="DK214" s="16">
        <v>0</v>
      </c>
      <c r="DL214" s="16">
        <v>135656</v>
      </c>
      <c r="DM214" s="16">
        <v>497477</v>
      </c>
      <c r="DN214" s="16">
        <v>370655</v>
      </c>
      <c r="DO214" s="16">
        <v>41812</v>
      </c>
      <c r="DP214" s="16">
        <v>44890</v>
      </c>
      <c r="DQ214" s="16">
        <v>194215</v>
      </c>
      <c r="DR214" s="16">
        <v>198073</v>
      </c>
      <c r="DS214" s="16">
        <v>0</v>
      </c>
      <c r="DT214" s="16">
        <v>32849</v>
      </c>
      <c r="DU214" s="16">
        <v>35897</v>
      </c>
      <c r="DV214" s="16">
        <v>0</v>
      </c>
      <c r="DW214" s="16">
        <v>18199</v>
      </c>
      <c r="DX214" s="16">
        <v>2135</v>
      </c>
      <c r="DY214" s="16">
        <v>40448</v>
      </c>
      <c r="DZ214" s="16">
        <v>93545</v>
      </c>
      <c r="EA214" s="16">
        <v>0</v>
      </c>
      <c r="EB214" s="16">
        <v>5693395</v>
      </c>
      <c r="EC214" s="16">
        <v>269240209</v>
      </c>
      <c r="ED214" s="18">
        <v>5.4</v>
      </c>
      <c r="EE214" s="16">
        <v>1453897</v>
      </c>
      <c r="EF214" s="16">
        <v>15162</v>
      </c>
      <c r="EG214" s="16">
        <v>15045</v>
      </c>
      <c r="EH214" s="16">
        <v>117</v>
      </c>
      <c r="EI214" s="16">
        <v>1453897</v>
      </c>
      <c r="EJ214" s="16">
        <v>1454014</v>
      </c>
      <c r="EK214" s="16">
        <v>6055456</v>
      </c>
      <c r="EL214" s="16">
        <v>4476149</v>
      </c>
      <c r="EM214" s="16">
        <v>1579307</v>
      </c>
      <c r="EN214" s="18">
        <v>5.4</v>
      </c>
      <c r="EO214" s="16">
        <v>8528</v>
      </c>
      <c r="EP214" s="16">
        <v>0</v>
      </c>
      <c r="EQ214" s="16">
        <v>0</v>
      </c>
      <c r="ER214" s="16">
        <v>0</v>
      </c>
      <c r="ES214" s="16">
        <v>8528</v>
      </c>
      <c r="ET214" s="16">
        <v>8528</v>
      </c>
      <c r="EU214" s="16">
        <v>1454014</v>
      </c>
      <c r="EV214" s="16">
        <v>1462542</v>
      </c>
      <c r="EW214" s="16">
        <v>6749</v>
      </c>
      <c r="EX214" s="15">
        <v>544.572</v>
      </c>
      <c r="EY214" s="16">
        <v>3675316</v>
      </c>
      <c r="EZ214" s="16">
        <v>6749</v>
      </c>
      <c r="FA214" s="17">
        <v>64.44</v>
      </c>
      <c r="FB214" s="16">
        <v>434906</v>
      </c>
      <c r="FC214" s="16">
        <v>264</v>
      </c>
      <c r="FD214" s="17">
        <v>591.44000000000005</v>
      </c>
      <c r="FE214" s="16">
        <v>156140</v>
      </c>
      <c r="FF214" s="16">
        <v>18199</v>
      </c>
      <c r="FG214" s="16">
        <v>2135</v>
      </c>
      <c r="FH214" s="16">
        <v>176474</v>
      </c>
      <c r="FI214" s="16">
        <v>3675316</v>
      </c>
      <c r="FJ214" s="16">
        <v>434906</v>
      </c>
      <c r="FK214" s="16">
        <v>0</v>
      </c>
      <c r="FL214" s="16">
        <v>370655</v>
      </c>
      <c r="FM214" s="16">
        <v>41812</v>
      </c>
      <c r="FN214" s="16">
        <v>44890</v>
      </c>
      <c r="FO214" s="16">
        <v>194215</v>
      </c>
      <c r="FP214" s="16">
        <v>4938268</v>
      </c>
      <c r="FQ214" s="16">
        <v>1462542</v>
      </c>
      <c r="FR214" s="16">
        <v>3475726</v>
      </c>
      <c r="FS214" s="15">
        <v>609.01199999999994</v>
      </c>
      <c r="FT214" s="16">
        <v>300</v>
      </c>
      <c r="FU214" s="16">
        <v>182704</v>
      </c>
      <c r="FV214" s="16">
        <v>3475726</v>
      </c>
      <c r="FW214" s="16">
        <v>0</v>
      </c>
      <c r="FX214" s="14">
        <v>20</v>
      </c>
      <c r="FY214" s="16">
        <v>7635</v>
      </c>
      <c r="FZ214" s="16">
        <v>152700</v>
      </c>
      <c r="GA214" s="14">
        <v>0</v>
      </c>
      <c r="GB214" s="16">
        <v>7413</v>
      </c>
      <c r="GC214" s="16">
        <v>0</v>
      </c>
      <c r="GD214" s="16">
        <v>152700</v>
      </c>
      <c r="GE214" s="16">
        <v>152700</v>
      </c>
      <c r="GF214" s="16">
        <v>5693395</v>
      </c>
      <c r="GG214" s="16">
        <v>4938268</v>
      </c>
      <c r="GH214" s="16">
        <v>0</v>
      </c>
      <c r="GI214" s="16">
        <v>755127</v>
      </c>
      <c r="GJ214" s="16">
        <v>269240209</v>
      </c>
      <c r="GK214" s="16">
        <v>234788843</v>
      </c>
      <c r="GL214" s="16">
        <v>34451366</v>
      </c>
      <c r="GM214" s="16">
        <v>234788843</v>
      </c>
      <c r="GN214" s="18">
        <v>0.1467</v>
      </c>
      <c r="GO214" s="16">
        <v>40470</v>
      </c>
      <c r="GP214" s="16">
        <v>5937</v>
      </c>
      <c r="GQ214" s="16">
        <v>40470</v>
      </c>
      <c r="GR214" s="16">
        <v>5937</v>
      </c>
      <c r="GS214" s="16">
        <v>34533</v>
      </c>
      <c r="GT214" s="16">
        <v>886</v>
      </c>
      <c r="GU214" s="16">
        <v>685</v>
      </c>
      <c r="GV214" s="16">
        <v>201</v>
      </c>
      <c r="GW214" s="15">
        <v>609.01199999999994</v>
      </c>
      <c r="GX214" s="16">
        <v>122411</v>
      </c>
      <c r="GY214" s="15">
        <v>609.01199999999994</v>
      </c>
      <c r="GZ214" s="16">
        <v>10</v>
      </c>
      <c r="HA214" s="16">
        <v>6090</v>
      </c>
      <c r="HB214" s="15">
        <v>609.01199999999994</v>
      </c>
      <c r="HC214" s="16">
        <v>7635</v>
      </c>
      <c r="HD214" s="15">
        <v>0.11600000000000001</v>
      </c>
      <c r="HE214" s="16">
        <v>539585</v>
      </c>
      <c r="HF214" s="16">
        <v>122411</v>
      </c>
      <c r="HG214" s="16">
        <v>6090</v>
      </c>
      <c r="HH214" s="16">
        <v>411084</v>
      </c>
      <c r="HI214" s="16">
        <v>269240209</v>
      </c>
      <c r="HJ214" s="18">
        <v>1.5268299999999999</v>
      </c>
      <c r="HK214" s="18">
        <v>1.9617800000000001</v>
      </c>
      <c r="HL214" s="18">
        <v>0</v>
      </c>
      <c r="HM214" s="16">
        <v>269240209</v>
      </c>
      <c r="HN214" s="16">
        <v>0</v>
      </c>
      <c r="HO214" s="16">
        <v>7635</v>
      </c>
      <c r="HP214" s="17">
        <v>0</v>
      </c>
      <c r="HQ214" s="16">
        <v>0</v>
      </c>
      <c r="HR214" s="15">
        <v>609.01199999999994</v>
      </c>
      <c r="HS214" s="16">
        <v>0</v>
      </c>
      <c r="HT214" s="16">
        <v>755127</v>
      </c>
      <c r="HU214" s="16">
        <v>34533</v>
      </c>
      <c r="HV214" s="16">
        <v>0</v>
      </c>
      <c r="HW214" s="16">
        <v>0</v>
      </c>
      <c r="HX214" s="16">
        <v>40448</v>
      </c>
      <c r="HY214" s="16">
        <v>122411</v>
      </c>
      <c r="HZ214" s="16">
        <v>6090</v>
      </c>
      <c r="IA214" s="16">
        <v>0</v>
      </c>
      <c r="IB214" s="16">
        <v>0</v>
      </c>
      <c r="IC214" s="16">
        <v>632541</v>
      </c>
      <c r="ID214" s="16">
        <v>3475726</v>
      </c>
      <c r="IE214" s="16">
        <v>0</v>
      </c>
      <c r="IF214" s="16">
        <v>34533</v>
      </c>
      <c r="IG214" s="16">
        <v>0</v>
      </c>
      <c r="IH214" s="16">
        <v>0</v>
      </c>
      <c r="II214" s="16">
        <v>40448</v>
      </c>
      <c r="IJ214" s="16">
        <v>122411</v>
      </c>
      <c r="IK214" s="16">
        <v>6090</v>
      </c>
      <c r="IL214" s="16">
        <v>0</v>
      </c>
      <c r="IM214" s="16">
        <v>0</v>
      </c>
      <c r="IN214" s="16">
        <v>0</v>
      </c>
      <c r="IO214" s="16">
        <v>152700</v>
      </c>
      <c r="IP214" s="16">
        <v>3751012</v>
      </c>
      <c r="IQ214" s="16">
        <v>4068440</v>
      </c>
      <c r="IR214" s="16">
        <v>0</v>
      </c>
      <c r="IS214" s="16">
        <v>4068440</v>
      </c>
      <c r="IT214" s="19">
        <v>0.1</v>
      </c>
      <c r="IU214" s="16">
        <v>406844</v>
      </c>
      <c r="IV214" s="16">
        <v>269240209</v>
      </c>
      <c r="IW214" s="14">
        <v>527</v>
      </c>
      <c r="IX214" s="16">
        <v>510892</v>
      </c>
      <c r="IY214" s="16">
        <v>416026</v>
      </c>
      <c r="IZ214" s="16">
        <v>510892</v>
      </c>
      <c r="JA214" s="17">
        <v>0.25</v>
      </c>
      <c r="JB214" s="19">
        <v>0.2036</v>
      </c>
      <c r="JC214" s="16">
        <v>406844</v>
      </c>
      <c r="JD214" s="16">
        <v>82833</v>
      </c>
      <c r="JE214" s="17">
        <v>0.09</v>
      </c>
      <c r="JF214" s="16">
        <v>3581791</v>
      </c>
      <c r="JG214" s="16">
        <v>322361</v>
      </c>
      <c r="JH214" s="16">
        <v>406844</v>
      </c>
      <c r="JI214" s="16">
        <v>82833</v>
      </c>
      <c r="JJ214" s="16">
        <v>322361</v>
      </c>
      <c r="JK214" s="16">
        <v>1650</v>
      </c>
      <c r="JL214" s="16">
        <v>82833</v>
      </c>
      <c r="JM214" s="18">
        <v>0</v>
      </c>
      <c r="JN214" s="16">
        <v>0</v>
      </c>
      <c r="JO214" s="16">
        <v>322361</v>
      </c>
      <c r="JP214" s="16">
        <v>1650</v>
      </c>
      <c r="JQ214" s="16">
        <v>324011</v>
      </c>
      <c r="JR214" s="16">
        <v>4068440</v>
      </c>
      <c r="JS214" s="19">
        <v>0</v>
      </c>
      <c r="JT214" s="16">
        <v>0</v>
      </c>
      <c r="JU214" s="17">
        <v>0</v>
      </c>
      <c r="JV214" s="16">
        <v>3581791</v>
      </c>
      <c r="JW214" s="16">
        <v>0</v>
      </c>
      <c r="JX214" s="16">
        <v>0</v>
      </c>
      <c r="JY214" s="16">
        <v>0</v>
      </c>
      <c r="JZ214" s="16">
        <v>0</v>
      </c>
      <c r="KA214" s="16">
        <v>7342</v>
      </c>
      <c r="KB214" s="16">
        <v>7285</v>
      </c>
      <c r="KC214" s="16">
        <v>57</v>
      </c>
      <c r="KD214" s="16">
        <v>632541</v>
      </c>
      <c r="KE214" s="16">
        <v>57</v>
      </c>
      <c r="KF214" s="16">
        <v>632484</v>
      </c>
      <c r="KG214" s="16">
        <v>117</v>
      </c>
      <c r="KH214" s="16">
        <v>57</v>
      </c>
      <c r="KI214" s="16">
        <v>174</v>
      </c>
      <c r="KJ214" s="16">
        <v>1453897</v>
      </c>
      <c r="KK214" s="16">
        <v>632484</v>
      </c>
      <c r="KL214" s="18">
        <v>2086381</v>
      </c>
      <c r="KM214" s="16">
        <v>1650</v>
      </c>
      <c r="KN214" s="16">
        <v>0</v>
      </c>
      <c r="KO214" s="16">
        <v>0</v>
      </c>
      <c r="KP214" s="16">
        <v>0</v>
      </c>
      <c r="KQ214" s="16">
        <v>2088031</v>
      </c>
      <c r="KR214" s="16">
        <v>0</v>
      </c>
      <c r="KS214" s="16">
        <v>991875</v>
      </c>
      <c r="KT214" s="16">
        <v>0</v>
      </c>
      <c r="KU214" s="16">
        <v>3079906</v>
      </c>
      <c r="KV214" s="16">
        <v>1650</v>
      </c>
      <c r="KW214" s="16">
        <v>3078256</v>
      </c>
      <c r="KX214" s="16">
        <v>269240209</v>
      </c>
      <c r="KY214" s="16">
        <v>11.433120000000001</v>
      </c>
      <c r="KZ214" s="16">
        <v>1650</v>
      </c>
      <c r="LA214" s="16">
        <v>269240209</v>
      </c>
      <c r="LB214" s="16">
        <v>6.13E-3</v>
      </c>
      <c r="LC214" s="16">
        <v>11.433120000000001</v>
      </c>
      <c r="LD214" s="16">
        <v>11.439249999999999</v>
      </c>
      <c r="LE214" s="16">
        <v>198073</v>
      </c>
      <c r="LF214" s="16">
        <v>0</v>
      </c>
      <c r="LG214" s="16">
        <v>32849</v>
      </c>
      <c r="LH214" s="16">
        <v>35897</v>
      </c>
      <c r="LI214" s="16">
        <v>0</v>
      </c>
      <c r="LJ214" s="16">
        <v>18199</v>
      </c>
      <c r="LK214" s="16">
        <v>2135</v>
      </c>
      <c r="LL214" s="16">
        <v>40448</v>
      </c>
      <c r="LM214" s="16">
        <v>246705</v>
      </c>
      <c r="LN214" s="16">
        <v>3751012</v>
      </c>
      <c r="LO214" s="18">
        <v>246705</v>
      </c>
      <c r="LP214" s="16">
        <v>3504307</v>
      </c>
      <c r="LQ214" s="16">
        <v>5693395</v>
      </c>
      <c r="LR214" s="18">
        <v>0</v>
      </c>
      <c r="LS214" s="18">
        <v>0</v>
      </c>
      <c r="LT214" s="18">
        <v>324011</v>
      </c>
      <c r="LU214" s="16">
        <v>0</v>
      </c>
      <c r="LV214" s="16">
        <v>152700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2088031</v>
      </c>
      <c r="MC214" s="16">
        <v>152700</v>
      </c>
      <c r="MD214" s="16">
        <v>0</v>
      </c>
      <c r="ME214" s="16">
        <v>322361</v>
      </c>
      <c r="MF214" s="16">
        <v>0</v>
      </c>
      <c r="MG214" s="16">
        <v>8528</v>
      </c>
      <c r="MH214" s="16">
        <v>174</v>
      </c>
      <c r="MI214" s="16">
        <v>0</v>
      </c>
      <c r="MJ214" s="16">
        <v>2571794</v>
      </c>
      <c r="MK214" s="16">
        <v>269240209</v>
      </c>
      <c r="ML214" s="16">
        <v>0.67</v>
      </c>
      <c r="MM214" s="16">
        <v>180391</v>
      </c>
      <c r="MN214" s="16">
        <v>0</v>
      </c>
      <c r="MO214" s="16">
        <v>3581791</v>
      </c>
      <c r="MP214" s="16">
        <v>0</v>
      </c>
      <c r="MQ214" s="16">
        <v>180391</v>
      </c>
      <c r="MR214" s="16">
        <v>0</v>
      </c>
      <c r="MS214" s="16">
        <v>180391</v>
      </c>
      <c r="MT214" s="17">
        <v>0.09</v>
      </c>
      <c r="MU214" s="17">
        <v>0</v>
      </c>
      <c r="MV214" s="17">
        <v>0</v>
      </c>
      <c r="MW214" s="17">
        <v>0</v>
      </c>
      <c r="MX214" s="17">
        <v>0</v>
      </c>
      <c r="MY214" s="17">
        <v>0.09</v>
      </c>
      <c r="MZ214" s="16">
        <v>322361</v>
      </c>
      <c r="NA214" s="16">
        <v>0</v>
      </c>
      <c r="NB214" s="18">
        <v>0</v>
      </c>
      <c r="NC214" s="16">
        <v>0</v>
      </c>
      <c r="ND214" s="17">
        <v>322361</v>
      </c>
      <c r="NE214" s="16">
        <v>0</v>
      </c>
      <c r="NF214" s="16">
        <v>0</v>
      </c>
      <c r="NG214" s="16">
        <v>88849</v>
      </c>
      <c r="NH214" s="16">
        <v>0</v>
      </c>
      <c r="NI214" s="16">
        <v>0</v>
      </c>
      <c r="NJ214" s="17">
        <v>0</v>
      </c>
      <c r="NK214" s="17">
        <v>517448</v>
      </c>
    </row>
    <row r="215" spans="1:375" x14ac:dyDescent="0.55000000000000004">
      <c r="A215" s="13" t="s">
        <v>1177</v>
      </c>
      <c r="B215" s="13" t="s">
        <v>1226</v>
      </c>
      <c r="C215" s="13" t="s">
        <v>409</v>
      </c>
      <c r="D215" s="13" t="s">
        <v>410</v>
      </c>
      <c r="E215" s="14">
        <v>511</v>
      </c>
      <c r="F215" s="15">
        <v>-3.2000000000000001E-2</v>
      </c>
      <c r="G215" s="16">
        <v>7504</v>
      </c>
      <c r="H215" s="16">
        <v>-240</v>
      </c>
      <c r="I215" s="16">
        <v>6553</v>
      </c>
      <c r="J215" s="15">
        <v>-3.2000000000000001E-2</v>
      </c>
      <c r="K215" s="16">
        <v>-210</v>
      </c>
      <c r="L215" s="16">
        <v>7504</v>
      </c>
      <c r="M215" s="16">
        <v>222</v>
      </c>
      <c r="N215" s="16">
        <v>7726</v>
      </c>
      <c r="O215" s="17">
        <v>630.47</v>
      </c>
      <c r="P215" s="17">
        <v>71.58</v>
      </c>
      <c r="Q215" s="14">
        <v>511</v>
      </c>
      <c r="R215" s="17">
        <v>582.58000000000004</v>
      </c>
      <c r="S215" s="17">
        <v>0.74</v>
      </c>
      <c r="T215" s="17">
        <v>583.32000000000005</v>
      </c>
      <c r="U215" s="15">
        <v>23.14</v>
      </c>
      <c r="V215" s="15">
        <v>2.2959999999999998</v>
      </c>
      <c r="W215" s="15">
        <f>Data_AidAndLevy4[[#This Row],[L310]]*Data_AidAndLevy4[[#This Row],[L203]]</f>
        <v>17738.895999999997</v>
      </c>
      <c r="X215" s="17">
        <v>0.26</v>
      </c>
      <c r="Y215" s="17">
        <f>Data_AidAndLevy4[[#This Row],[L311]]*Data_AidAndLevy4[[#This Row],[L203]]</f>
        <v>2008.76</v>
      </c>
      <c r="Z215" s="15">
        <v>0</v>
      </c>
      <c r="AA215" s="15">
        <v>25.696000000000002</v>
      </c>
      <c r="AB215" s="17">
        <v>582.58000000000004</v>
      </c>
      <c r="AC215" s="15">
        <v>608.27599999999995</v>
      </c>
      <c r="AD215" s="17">
        <v>71.58</v>
      </c>
      <c r="AE215" s="15">
        <v>536.69600000000003</v>
      </c>
      <c r="AF215" s="16">
        <v>7726</v>
      </c>
      <c r="AG215" s="14">
        <v>511</v>
      </c>
      <c r="AH215" s="16">
        <v>3947986</v>
      </c>
      <c r="AI215" s="16">
        <v>3774512</v>
      </c>
      <c r="AJ215" s="17">
        <v>1.01</v>
      </c>
      <c r="AK215" s="16">
        <v>3812257</v>
      </c>
      <c r="AL215" s="16">
        <v>3947986</v>
      </c>
      <c r="AM215" s="16">
        <v>0</v>
      </c>
      <c r="AN215" s="16">
        <v>7726</v>
      </c>
      <c r="AO215" s="15">
        <v>25.696000000000002</v>
      </c>
      <c r="AP215" s="16">
        <v>198527</v>
      </c>
      <c r="AQ215" s="16">
        <v>7726</v>
      </c>
      <c r="AR215" s="17">
        <v>71.58</v>
      </c>
      <c r="AS215" s="16">
        <v>553027</v>
      </c>
      <c r="AT215" s="17">
        <v>649.54</v>
      </c>
      <c r="AU215" s="14">
        <v>511</v>
      </c>
      <c r="AV215" s="16">
        <v>331915</v>
      </c>
      <c r="AW215" s="16">
        <v>317126</v>
      </c>
      <c r="AX215" s="16">
        <v>331915</v>
      </c>
      <c r="AY215" s="16">
        <v>0</v>
      </c>
      <c r="AZ215" s="16">
        <v>331915</v>
      </c>
      <c r="BA215" s="16">
        <v>331915</v>
      </c>
      <c r="BB215" s="17">
        <v>74.319999999999993</v>
      </c>
      <c r="BC215" s="14">
        <v>511</v>
      </c>
      <c r="BD215" s="16">
        <v>37978</v>
      </c>
      <c r="BE215" s="16">
        <v>36296</v>
      </c>
      <c r="BF215" s="16">
        <v>37978</v>
      </c>
      <c r="BG215" s="16">
        <v>0</v>
      </c>
      <c r="BH215" s="16">
        <v>37978</v>
      </c>
      <c r="BI215" s="16">
        <v>37978</v>
      </c>
      <c r="BJ215" s="17">
        <v>65.97</v>
      </c>
      <c r="BK215" s="14">
        <v>511</v>
      </c>
      <c r="BL215" s="16">
        <v>33711</v>
      </c>
      <c r="BM215" s="16">
        <v>32001</v>
      </c>
      <c r="BN215" s="16">
        <v>33711</v>
      </c>
      <c r="BO215" s="16">
        <v>0</v>
      </c>
      <c r="BP215" s="16">
        <v>33711</v>
      </c>
      <c r="BQ215" s="16">
        <v>33711</v>
      </c>
      <c r="BR215" s="17">
        <v>368.53</v>
      </c>
      <c r="BS215" s="14">
        <v>511</v>
      </c>
      <c r="BT215" s="16">
        <v>188319</v>
      </c>
      <c r="BU215" s="16">
        <v>179973</v>
      </c>
      <c r="BV215" s="16">
        <v>188319</v>
      </c>
      <c r="BW215" s="16">
        <v>0</v>
      </c>
      <c r="BX215" s="16">
        <v>188319</v>
      </c>
      <c r="BY215" s="16">
        <v>188319</v>
      </c>
      <c r="BZ215" s="17">
        <v>337.26</v>
      </c>
      <c r="CA215" s="17">
        <v>582.58000000000004</v>
      </c>
      <c r="CB215" s="16">
        <v>196481</v>
      </c>
      <c r="CC215" s="16">
        <v>183121</v>
      </c>
      <c r="CD215" s="16">
        <v>0</v>
      </c>
      <c r="CE215" s="16">
        <v>183121</v>
      </c>
      <c r="CF215" s="16">
        <v>196481</v>
      </c>
      <c r="CG215" s="16">
        <v>0</v>
      </c>
      <c r="CH215" s="14">
        <v>511</v>
      </c>
      <c r="CI215" s="16">
        <v>0</v>
      </c>
      <c r="CJ215" s="14">
        <v>0</v>
      </c>
      <c r="CK215" s="16">
        <v>511</v>
      </c>
      <c r="CL215" s="17">
        <v>62.47</v>
      </c>
      <c r="CM215" s="16">
        <v>31922</v>
      </c>
      <c r="CN215" s="16">
        <v>511</v>
      </c>
      <c r="CO215" s="17">
        <v>69.650000000000006</v>
      </c>
      <c r="CP215" s="16">
        <v>35591</v>
      </c>
      <c r="CQ215" s="17">
        <v>0.74</v>
      </c>
      <c r="CR215" s="17">
        <v>337.26</v>
      </c>
      <c r="CS215" s="16">
        <v>250</v>
      </c>
      <c r="CT215" s="17">
        <v>41.7</v>
      </c>
      <c r="CU215" s="17">
        <v>582.58000000000004</v>
      </c>
      <c r="CV215" s="16">
        <v>24294</v>
      </c>
      <c r="CW215" s="16">
        <v>22755</v>
      </c>
      <c r="CX215" s="16">
        <v>24294</v>
      </c>
      <c r="CY215" s="16">
        <v>0</v>
      </c>
      <c r="CZ215" s="16">
        <v>24294</v>
      </c>
      <c r="DA215" s="16">
        <v>24294</v>
      </c>
      <c r="DB215" s="17">
        <v>4.8</v>
      </c>
      <c r="DC215" s="17">
        <v>582.58000000000004</v>
      </c>
      <c r="DD215" s="16">
        <v>2796</v>
      </c>
      <c r="DE215" s="16">
        <v>2616</v>
      </c>
      <c r="DF215" s="16">
        <v>2796</v>
      </c>
      <c r="DG215" s="16">
        <v>0</v>
      </c>
      <c r="DH215" s="16">
        <v>2796</v>
      </c>
      <c r="DI215" s="16">
        <v>2796</v>
      </c>
      <c r="DJ215" s="16">
        <v>3947986</v>
      </c>
      <c r="DK215" s="16">
        <v>0</v>
      </c>
      <c r="DL215" s="16">
        <v>198527</v>
      </c>
      <c r="DM215" s="16">
        <v>553027</v>
      </c>
      <c r="DN215" s="16">
        <v>331915</v>
      </c>
      <c r="DO215" s="16">
        <v>37978</v>
      </c>
      <c r="DP215" s="16">
        <v>33711</v>
      </c>
      <c r="DQ215" s="16">
        <v>188319</v>
      </c>
      <c r="DR215" s="16">
        <v>196481</v>
      </c>
      <c r="DS215" s="16">
        <v>0</v>
      </c>
      <c r="DT215" s="16">
        <v>31922</v>
      </c>
      <c r="DU215" s="16">
        <v>35591</v>
      </c>
      <c r="DV215" s="16">
        <v>250</v>
      </c>
      <c r="DW215" s="16">
        <v>24294</v>
      </c>
      <c r="DX215" s="16">
        <v>2796</v>
      </c>
      <c r="DY215" s="16">
        <v>32927</v>
      </c>
      <c r="DZ215" s="16">
        <v>141878</v>
      </c>
      <c r="EA215" s="16">
        <v>-240</v>
      </c>
      <c r="EB215" s="16">
        <v>5691508</v>
      </c>
      <c r="EC215" s="16">
        <v>275171892</v>
      </c>
      <c r="ED215" s="18">
        <v>5.4</v>
      </c>
      <c r="EE215" s="16">
        <v>1485928</v>
      </c>
      <c r="EF215" s="16">
        <v>36061</v>
      </c>
      <c r="EG215" s="16">
        <v>35888</v>
      </c>
      <c r="EH215" s="16">
        <v>173</v>
      </c>
      <c r="EI215" s="16">
        <v>1485928</v>
      </c>
      <c r="EJ215" s="16">
        <v>1486101</v>
      </c>
      <c r="EK215" s="16">
        <v>154159884</v>
      </c>
      <c r="EL215" s="16">
        <v>147842493</v>
      </c>
      <c r="EM215" s="16">
        <v>6317391</v>
      </c>
      <c r="EN215" s="18">
        <v>5.4</v>
      </c>
      <c r="EO215" s="16">
        <v>34114</v>
      </c>
      <c r="EP215" s="16">
        <v>0</v>
      </c>
      <c r="EQ215" s="16">
        <v>0</v>
      </c>
      <c r="ER215" s="16">
        <v>0</v>
      </c>
      <c r="ES215" s="16">
        <v>34114</v>
      </c>
      <c r="ET215" s="16">
        <v>34114</v>
      </c>
      <c r="EU215" s="16">
        <v>1486101</v>
      </c>
      <c r="EV215" s="16">
        <v>1520215</v>
      </c>
      <c r="EW215" s="16">
        <v>6749</v>
      </c>
      <c r="EX215" s="15">
        <v>536.69600000000003</v>
      </c>
      <c r="EY215" s="16">
        <v>3622161</v>
      </c>
      <c r="EZ215" s="16">
        <v>6749</v>
      </c>
      <c r="FA215" s="17">
        <v>71.58</v>
      </c>
      <c r="FB215" s="16">
        <v>483093</v>
      </c>
      <c r="FC215" s="16">
        <v>264</v>
      </c>
      <c r="FD215" s="17">
        <v>583.32000000000005</v>
      </c>
      <c r="FE215" s="16">
        <v>153996</v>
      </c>
      <c r="FF215" s="16">
        <v>24294</v>
      </c>
      <c r="FG215" s="16">
        <v>2796</v>
      </c>
      <c r="FH215" s="16">
        <v>181086</v>
      </c>
      <c r="FI215" s="16">
        <v>3622161</v>
      </c>
      <c r="FJ215" s="16">
        <v>483093</v>
      </c>
      <c r="FK215" s="16">
        <v>-210</v>
      </c>
      <c r="FL215" s="16">
        <v>331915</v>
      </c>
      <c r="FM215" s="16">
        <v>37978</v>
      </c>
      <c r="FN215" s="16">
        <v>33711</v>
      </c>
      <c r="FO215" s="16">
        <v>188319</v>
      </c>
      <c r="FP215" s="16">
        <v>4878053</v>
      </c>
      <c r="FQ215" s="16">
        <v>1520215</v>
      </c>
      <c r="FR215" s="16">
        <v>3357838</v>
      </c>
      <c r="FS215" s="15">
        <v>608.27599999999995</v>
      </c>
      <c r="FT215" s="16">
        <v>300</v>
      </c>
      <c r="FU215" s="16">
        <v>182483</v>
      </c>
      <c r="FV215" s="16">
        <v>3357838</v>
      </c>
      <c r="FW215" s="16">
        <v>0</v>
      </c>
      <c r="FX215" s="14">
        <v>20.5</v>
      </c>
      <c r="FY215" s="16">
        <v>7635</v>
      </c>
      <c r="FZ215" s="16">
        <v>156518</v>
      </c>
      <c r="GA215" s="14">
        <v>0</v>
      </c>
      <c r="GB215" s="16">
        <v>7413</v>
      </c>
      <c r="GC215" s="16">
        <v>0</v>
      </c>
      <c r="GD215" s="16">
        <v>156518</v>
      </c>
      <c r="GE215" s="16">
        <v>156518</v>
      </c>
      <c r="GF215" s="16">
        <v>5691508</v>
      </c>
      <c r="GG215" s="16">
        <v>4878053</v>
      </c>
      <c r="GH215" s="16">
        <v>0</v>
      </c>
      <c r="GI215" s="16">
        <v>813455</v>
      </c>
      <c r="GJ215" s="16">
        <v>275171892</v>
      </c>
      <c r="GK215" s="16">
        <v>274985984</v>
      </c>
      <c r="GL215" s="16">
        <v>185908</v>
      </c>
      <c r="GM215" s="16">
        <v>274985984</v>
      </c>
      <c r="GN215" s="18">
        <v>6.9999999999999999E-4</v>
      </c>
      <c r="GO215" s="16">
        <v>13484</v>
      </c>
      <c r="GP215" s="16">
        <v>9</v>
      </c>
      <c r="GQ215" s="16">
        <v>13484</v>
      </c>
      <c r="GR215" s="16">
        <v>9</v>
      </c>
      <c r="GS215" s="16">
        <v>13475</v>
      </c>
      <c r="GT215" s="16">
        <v>886</v>
      </c>
      <c r="GU215" s="16">
        <v>685</v>
      </c>
      <c r="GV215" s="16">
        <v>201</v>
      </c>
      <c r="GW215" s="15">
        <v>608.27599999999995</v>
      </c>
      <c r="GX215" s="16">
        <v>122263</v>
      </c>
      <c r="GY215" s="15">
        <v>608.27599999999995</v>
      </c>
      <c r="GZ215" s="16">
        <v>10</v>
      </c>
      <c r="HA215" s="16">
        <v>6083</v>
      </c>
      <c r="HB215" s="15">
        <v>608.27599999999995</v>
      </c>
      <c r="HC215" s="16">
        <v>7635</v>
      </c>
      <c r="HD215" s="15">
        <v>0.11600000000000001</v>
      </c>
      <c r="HE215" s="16">
        <v>538933</v>
      </c>
      <c r="HF215" s="16">
        <v>122263</v>
      </c>
      <c r="HG215" s="16">
        <v>6083</v>
      </c>
      <c r="HH215" s="16">
        <v>410587</v>
      </c>
      <c r="HI215" s="16">
        <v>275171892</v>
      </c>
      <c r="HJ215" s="18">
        <v>1.49211</v>
      </c>
      <c r="HK215" s="18">
        <v>1.9617800000000001</v>
      </c>
      <c r="HL215" s="18">
        <v>0</v>
      </c>
      <c r="HM215" s="16">
        <v>275171892</v>
      </c>
      <c r="HN215" s="16">
        <v>0</v>
      </c>
      <c r="HO215" s="16">
        <v>7635</v>
      </c>
      <c r="HP215" s="17">
        <v>0</v>
      </c>
      <c r="HQ215" s="16">
        <v>0</v>
      </c>
      <c r="HR215" s="15">
        <v>608.27599999999995</v>
      </c>
      <c r="HS215" s="16">
        <v>0</v>
      </c>
      <c r="HT215" s="16">
        <v>813455</v>
      </c>
      <c r="HU215" s="16">
        <v>13475</v>
      </c>
      <c r="HV215" s="16">
        <v>5814</v>
      </c>
      <c r="HW215" s="16">
        <v>0</v>
      </c>
      <c r="HX215" s="16">
        <v>32927</v>
      </c>
      <c r="HY215" s="16">
        <v>122263</v>
      </c>
      <c r="HZ215" s="16">
        <v>6083</v>
      </c>
      <c r="IA215" s="16">
        <v>0</v>
      </c>
      <c r="IB215" s="16">
        <v>0</v>
      </c>
      <c r="IC215" s="16">
        <v>698747</v>
      </c>
      <c r="ID215" s="16">
        <v>3357838</v>
      </c>
      <c r="IE215" s="16">
        <v>0</v>
      </c>
      <c r="IF215" s="16">
        <v>13475</v>
      </c>
      <c r="IG215" s="16">
        <v>5814</v>
      </c>
      <c r="IH215" s="16">
        <v>0</v>
      </c>
      <c r="II215" s="16">
        <v>32927</v>
      </c>
      <c r="IJ215" s="16">
        <v>122263</v>
      </c>
      <c r="IK215" s="16">
        <v>6083</v>
      </c>
      <c r="IL215" s="16">
        <v>0</v>
      </c>
      <c r="IM215" s="16">
        <v>0</v>
      </c>
      <c r="IN215" s="16">
        <v>0</v>
      </c>
      <c r="IO215" s="16">
        <v>156518</v>
      </c>
      <c r="IP215" s="16">
        <v>3629064</v>
      </c>
      <c r="IQ215" s="16">
        <v>3947986</v>
      </c>
      <c r="IR215" s="16">
        <v>0</v>
      </c>
      <c r="IS215" s="16">
        <v>3947986</v>
      </c>
      <c r="IT215" s="19">
        <v>0.1</v>
      </c>
      <c r="IU215" s="16">
        <v>394799</v>
      </c>
      <c r="IV215" s="16">
        <v>275171892</v>
      </c>
      <c r="IW215" s="14">
        <v>511</v>
      </c>
      <c r="IX215" s="16">
        <v>538497</v>
      </c>
      <c r="IY215" s="16">
        <v>416026</v>
      </c>
      <c r="IZ215" s="16">
        <v>538497</v>
      </c>
      <c r="JA215" s="17">
        <v>0.25</v>
      </c>
      <c r="JB215" s="19">
        <v>0.19309999999999999</v>
      </c>
      <c r="JC215" s="16">
        <v>394799</v>
      </c>
      <c r="JD215" s="16">
        <v>76236</v>
      </c>
      <c r="JE215" s="17">
        <v>0.05</v>
      </c>
      <c r="JF215" s="16">
        <v>3346531</v>
      </c>
      <c r="JG215" s="16">
        <v>167327</v>
      </c>
      <c r="JH215" s="16">
        <v>394799</v>
      </c>
      <c r="JI215" s="16">
        <v>76236</v>
      </c>
      <c r="JJ215" s="16">
        <v>167327</v>
      </c>
      <c r="JK215" s="16">
        <v>151236</v>
      </c>
      <c r="JL215" s="16">
        <v>76236</v>
      </c>
      <c r="JM215" s="18">
        <v>0</v>
      </c>
      <c r="JN215" s="16">
        <v>0</v>
      </c>
      <c r="JO215" s="16">
        <v>167327</v>
      </c>
      <c r="JP215" s="16">
        <v>151236</v>
      </c>
      <c r="JQ215" s="16">
        <v>318563</v>
      </c>
      <c r="JR215" s="16">
        <v>3947986</v>
      </c>
      <c r="JS215" s="19">
        <v>0</v>
      </c>
      <c r="JT215" s="16">
        <v>0</v>
      </c>
      <c r="JU215" s="17">
        <v>0</v>
      </c>
      <c r="JV215" s="16">
        <v>3346531</v>
      </c>
      <c r="JW215" s="16">
        <v>0</v>
      </c>
      <c r="JX215" s="16">
        <v>0</v>
      </c>
      <c r="JY215" s="16">
        <v>0</v>
      </c>
      <c r="JZ215" s="16">
        <v>0</v>
      </c>
      <c r="KA215" s="16">
        <v>16317</v>
      </c>
      <c r="KB215" s="16">
        <v>16239</v>
      </c>
      <c r="KC215" s="16">
        <v>78</v>
      </c>
      <c r="KD215" s="16">
        <v>698747</v>
      </c>
      <c r="KE215" s="16">
        <v>78</v>
      </c>
      <c r="KF215" s="16">
        <v>698669</v>
      </c>
      <c r="KG215" s="16">
        <v>173</v>
      </c>
      <c r="KH215" s="16">
        <v>78</v>
      </c>
      <c r="KI215" s="16">
        <v>251</v>
      </c>
      <c r="KJ215" s="16">
        <v>1485928</v>
      </c>
      <c r="KK215" s="16">
        <v>698669</v>
      </c>
      <c r="KL215" s="18">
        <v>2184597</v>
      </c>
      <c r="KM215" s="16">
        <v>151236</v>
      </c>
      <c r="KN215" s="16">
        <v>0</v>
      </c>
      <c r="KO215" s="16">
        <v>0</v>
      </c>
      <c r="KP215" s="16">
        <v>0</v>
      </c>
      <c r="KQ215" s="16">
        <v>2335833</v>
      </c>
      <c r="KR215" s="16">
        <v>0</v>
      </c>
      <c r="KS215" s="16">
        <v>95241</v>
      </c>
      <c r="KT215" s="16">
        <v>0</v>
      </c>
      <c r="KU215" s="16">
        <v>2431074</v>
      </c>
      <c r="KV215" s="16">
        <v>151236</v>
      </c>
      <c r="KW215" s="16">
        <v>2279838</v>
      </c>
      <c r="KX215" s="16">
        <v>275171892</v>
      </c>
      <c r="KY215" s="16">
        <v>8.2851400000000002</v>
      </c>
      <c r="KZ215" s="16">
        <v>151236</v>
      </c>
      <c r="LA215" s="16">
        <v>355952608</v>
      </c>
      <c r="LB215" s="16">
        <v>0.42487999999999998</v>
      </c>
      <c r="LC215" s="16">
        <v>8.2851400000000002</v>
      </c>
      <c r="LD215" s="16">
        <v>8.7100200000000001</v>
      </c>
      <c r="LE215" s="16">
        <v>196481</v>
      </c>
      <c r="LF215" s="16">
        <v>0</v>
      </c>
      <c r="LG215" s="16">
        <v>31922</v>
      </c>
      <c r="LH215" s="16">
        <v>35591</v>
      </c>
      <c r="LI215" s="16">
        <v>250</v>
      </c>
      <c r="LJ215" s="16">
        <v>24294</v>
      </c>
      <c r="LK215" s="16">
        <v>2796</v>
      </c>
      <c r="LL215" s="16">
        <v>32927</v>
      </c>
      <c r="LM215" s="16">
        <v>258407</v>
      </c>
      <c r="LN215" s="16">
        <v>3629064</v>
      </c>
      <c r="LO215" s="18">
        <v>258407</v>
      </c>
      <c r="LP215" s="16">
        <v>3370657</v>
      </c>
      <c r="LQ215" s="16">
        <v>5691508</v>
      </c>
      <c r="LR215" s="18">
        <v>0</v>
      </c>
      <c r="LS215" s="18">
        <v>0</v>
      </c>
      <c r="LT215" s="18">
        <v>318563</v>
      </c>
      <c r="LU215" s="16">
        <v>0</v>
      </c>
      <c r="LV215" s="16">
        <v>156518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2335833</v>
      </c>
      <c r="MC215" s="16">
        <v>156518</v>
      </c>
      <c r="MD215" s="16">
        <v>0</v>
      </c>
      <c r="ME215" s="16">
        <v>167327</v>
      </c>
      <c r="MF215" s="16">
        <v>0</v>
      </c>
      <c r="MG215" s="16">
        <v>34114</v>
      </c>
      <c r="MH215" s="16">
        <v>251</v>
      </c>
      <c r="MI215" s="16">
        <v>0</v>
      </c>
      <c r="MJ215" s="16">
        <v>2694043</v>
      </c>
      <c r="MK215" s="16">
        <v>355952608</v>
      </c>
      <c r="ML215" s="16">
        <v>0.67</v>
      </c>
      <c r="MM215" s="16">
        <v>238488</v>
      </c>
      <c r="MN215" s="16">
        <v>0</v>
      </c>
      <c r="MO215" s="16">
        <v>3346531</v>
      </c>
      <c r="MP215" s="16">
        <v>0</v>
      </c>
      <c r="MQ215" s="16">
        <v>238488</v>
      </c>
      <c r="MR215" s="16">
        <v>0</v>
      </c>
      <c r="MS215" s="16">
        <v>238488</v>
      </c>
      <c r="MT215" s="17">
        <v>0.05</v>
      </c>
      <c r="MU215" s="17">
        <v>0</v>
      </c>
      <c r="MV215" s="17">
        <v>0</v>
      </c>
      <c r="MW215" s="17">
        <v>0</v>
      </c>
      <c r="MX215" s="17">
        <v>0</v>
      </c>
      <c r="MY215" s="17">
        <v>0.05</v>
      </c>
      <c r="MZ215" s="16">
        <v>167327</v>
      </c>
      <c r="NA215" s="16">
        <v>0</v>
      </c>
      <c r="NB215" s="18">
        <v>0</v>
      </c>
      <c r="NC215" s="16">
        <v>0</v>
      </c>
      <c r="ND215" s="17">
        <v>167327</v>
      </c>
      <c r="NE215" s="16">
        <v>322000</v>
      </c>
      <c r="NF215" s="16">
        <v>0</v>
      </c>
      <c r="NG215" s="16">
        <v>117464</v>
      </c>
      <c r="NH215" s="16">
        <v>0</v>
      </c>
      <c r="NI215" s="16">
        <v>0</v>
      </c>
      <c r="NJ215" s="17">
        <v>0</v>
      </c>
      <c r="NK215" s="17">
        <v>399975</v>
      </c>
    </row>
    <row r="216" spans="1:375" x14ac:dyDescent="0.55000000000000004">
      <c r="A216" s="13" t="s">
        <v>1181</v>
      </c>
      <c r="B216" s="13" t="s">
        <v>1217</v>
      </c>
      <c r="C216" s="13" t="s">
        <v>411</v>
      </c>
      <c r="D216" s="13" t="s">
        <v>412</v>
      </c>
      <c r="E216" s="14">
        <v>3425.3</v>
      </c>
      <c r="F216" s="15">
        <v>1.6919999999999999</v>
      </c>
      <c r="G216" s="16">
        <v>7413</v>
      </c>
      <c r="H216" s="16">
        <v>12543</v>
      </c>
      <c r="I216" s="16">
        <v>6553</v>
      </c>
      <c r="J216" s="15">
        <v>1.6919999999999999</v>
      </c>
      <c r="K216" s="16">
        <v>11088</v>
      </c>
      <c r="L216" s="16">
        <v>7413</v>
      </c>
      <c r="M216" s="16">
        <v>222</v>
      </c>
      <c r="N216" s="16">
        <v>7635</v>
      </c>
      <c r="O216" s="17">
        <v>641.23</v>
      </c>
      <c r="P216" s="17">
        <v>405.69</v>
      </c>
      <c r="Q216" s="14">
        <v>3425.3</v>
      </c>
      <c r="R216" s="17">
        <v>3830.99</v>
      </c>
      <c r="S216" s="17">
        <v>0</v>
      </c>
      <c r="T216" s="17">
        <v>3830.99</v>
      </c>
      <c r="U216" s="15">
        <v>45.33</v>
      </c>
      <c r="V216" s="15">
        <v>11.81</v>
      </c>
      <c r="W216" s="15">
        <f>Data_AidAndLevy4[[#This Row],[L310]]*Data_AidAndLevy4[[#This Row],[L203]]</f>
        <v>90169.35</v>
      </c>
      <c r="X216" s="17">
        <v>7.8</v>
      </c>
      <c r="Y216" s="17">
        <f>Data_AidAndLevy4[[#This Row],[L311]]*Data_AidAndLevy4[[#This Row],[L203]]</f>
        <v>59553</v>
      </c>
      <c r="Z216" s="15">
        <v>0</v>
      </c>
      <c r="AA216" s="15">
        <v>64.94</v>
      </c>
      <c r="AB216" s="17">
        <v>3830.99</v>
      </c>
      <c r="AC216" s="15">
        <v>3895.93</v>
      </c>
      <c r="AD216" s="17">
        <v>405.69</v>
      </c>
      <c r="AE216" s="15">
        <v>3490.24</v>
      </c>
      <c r="AF216" s="16">
        <v>7635</v>
      </c>
      <c r="AG216" s="14">
        <v>3425.3</v>
      </c>
      <c r="AH216" s="16">
        <v>26152166</v>
      </c>
      <c r="AI216" s="16">
        <v>24837257</v>
      </c>
      <c r="AJ216" s="17">
        <v>1.01</v>
      </c>
      <c r="AK216" s="16">
        <v>25085630</v>
      </c>
      <c r="AL216" s="16">
        <v>26152166</v>
      </c>
      <c r="AM216" s="16">
        <v>0</v>
      </c>
      <c r="AN216" s="16">
        <v>7635</v>
      </c>
      <c r="AO216" s="15">
        <v>64.94</v>
      </c>
      <c r="AP216" s="16">
        <v>495817</v>
      </c>
      <c r="AQ216" s="16">
        <v>7635</v>
      </c>
      <c r="AR216" s="17">
        <v>405.69</v>
      </c>
      <c r="AS216" s="16">
        <v>3097443</v>
      </c>
      <c r="AT216" s="17">
        <v>660.3</v>
      </c>
      <c r="AU216" s="14">
        <v>3425.3</v>
      </c>
      <c r="AV216" s="16">
        <v>2261726</v>
      </c>
      <c r="AW216" s="16">
        <v>2148441</v>
      </c>
      <c r="AX216" s="16">
        <v>2261726</v>
      </c>
      <c r="AY216" s="16">
        <v>0</v>
      </c>
      <c r="AZ216" s="16">
        <v>2261726</v>
      </c>
      <c r="BA216" s="16">
        <v>2261726</v>
      </c>
      <c r="BB216" s="17">
        <v>69.790000000000006</v>
      </c>
      <c r="BC216" s="14">
        <v>3425.3</v>
      </c>
      <c r="BD216" s="16">
        <v>239052</v>
      </c>
      <c r="BE216" s="16">
        <v>226594</v>
      </c>
      <c r="BF216" s="16">
        <v>239052</v>
      </c>
      <c r="BG216" s="16">
        <v>0</v>
      </c>
      <c r="BH216" s="16">
        <v>239052</v>
      </c>
      <c r="BI216" s="16">
        <v>239052</v>
      </c>
      <c r="BJ216" s="17">
        <v>70.38</v>
      </c>
      <c r="BK216" s="14">
        <v>3425.3</v>
      </c>
      <c r="BL216" s="16">
        <v>241073</v>
      </c>
      <c r="BM216" s="16">
        <v>227935</v>
      </c>
      <c r="BN216" s="16">
        <v>241073</v>
      </c>
      <c r="BO216" s="16">
        <v>0</v>
      </c>
      <c r="BP216" s="16">
        <v>241073</v>
      </c>
      <c r="BQ216" s="16">
        <v>241073</v>
      </c>
      <c r="BR216" s="17">
        <v>368.53</v>
      </c>
      <c r="BS216" s="14">
        <v>3425.3</v>
      </c>
      <c r="BT216" s="16">
        <v>1262326</v>
      </c>
      <c r="BU216" s="16">
        <v>1198809</v>
      </c>
      <c r="BV216" s="16">
        <v>1262326</v>
      </c>
      <c r="BW216" s="16">
        <v>0</v>
      </c>
      <c r="BX216" s="16">
        <v>1262326</v>
      </c>
      <c r="BY216" s="16">
        <v>1262326</v>
      </c>
      <c r="BZ216" s="17">
        <v>325.88</v>
      </c>
      <c r="CA216" s="17">
        <v>3830.99</v>
      </c>
      <c r="CB216" s="16">
        <v>1248443</v>
      </c>
      <c r="CC216" s="16">
        <v>1182641</v>
      </c>
      <c r="CD216" s="16">
        <v>0</v>
      </c>
      <c r="CE216" s="16">
        <v>1182641</v>
      </c>
      <c r="CF216" s="16">
        <v>1248443</v>
      </c>
      <c r="CG216" s="16">
        <v>0</v>
      </c>
      <c r="CH216" s="14">
        <v>3425.3</v>
      </c>
      <c r="CI216" s="16">
        <v>87</v>
      </c>
      <c r="CJ216" s="14">
        <v>0</v>
      </c>
      <c r="CK216" s="16">
        <v>3512</v>
      </c>
      <c r="CL216" s="17">
        <v>62.04</v>
      </c>
      <c r="CM216" s="16">
        <v>217884</v>
      </c>
      <c r="CN216" s="16">
        <v>3512</v>
      </c>
      <c r="CO216" s="17">
        <v>68.150000000000006</v>
      </c>
      <c r="CP216" s="16">
        <v>239343</v>
      </c>
      <c r="CQ216" s="17">
        <v>0</v>
      </c>
      <c r="CR216" s="17">
        <v>325.88</v>
      </c>
      <c r="CS216" s="16">
        <v>0</v>
      </c>
      <c r="CT216" s="17">
        <v>27.75</v>
      </c>
      <c r="CU216" s="17">
        <v>3830.99</v>
      </c>
      <c r="CV216" s="16">
        <v>106310</v>
      </c>
      <c r="CW216" s="16">
        <v>100062</v>
      </c>
      <c r="CX216" s="16">
        <v>106310</v>
      </c>
      <c r="CY216" s="16">
        <v>0</v>
      </c>
      <c r="CZ216" s="16">
        <v>106310</v>
      </c>
      <c r="DA216" s="16">
        <v>106310</v>
      </c>
      <c r="DB216" s="17">
        <v>3.48</v>
      </c>
      <c r="DC216" s="17">
        <v>3830.99</v>
      </c>
      <c r="DD216" s="16">
        <v>13332</v>
      </c>
      <c r="DE216" s="16">
        <v>12569</v>
      </c>
      <c r="DF216" s="16">
        <v>13332</v>
      </c>
      <c r="DG216" s="16">
        <v>0</v>
      </c>
      <c r="DH216" s="16">
        <v>13332</v>
      </c>
      <c r="DI216" s="16">
        <v>13332</v>
      </c>
      <c r="DJ216" s="16">
        <v>26152166</v>
      </c>
      <c r="DK216" s="16">
        <v>0</v>
      </c>
      <c r="DL216" s="16">
        <v>495817</v>
      </c>
      <c r="DM216" s="16">
        <v>3097443</v>
      </c>
      <c r="DN216" s="16">
        <v>2261726</v>
      </c>
      <c r="DO216" s="16">
        <v>239052</v>
      </c>
      <c r="DP216" s="16">
        <v>241073</v>
      </c>
      <c r="DQ216" s="16">
        <v>1262326</v>
      </c>
      <c r="DR216" s="16">
        <v>1248443</v>
      </c>
      <c r="DS216" s="16">
        <v>0</v>
      </c>
      <c r="DT216" s="16">
        <v>217884</v>
      </c>
      <c r="DU216" s="16">
        <v>239343</v>
      </c>
      <c r="DV216" s="16">
        <v>0</v>
      </c>
      <c r="DW216" s="16">
        <v>106310</v>
      </c>
      <c r="DX216" s="16">
        <v>13332</v>
      </c>
      <c r="DY216" s="16">
        <v>125386</v>
      </c>
      <c r="DZ216" s="16">
        <v>888711</v>
      </c>
      <c r="EA216" s="16">
        <v>12543</v>
      </c>
      <c r="EB216" s="16">
        <v>36350783</v>
      </c>
      <c r="EC216" s="16">
        <v>882257848</v>
      </c>
      <c r="ED216" s="18">
        <v>5.4</v>
      </c>
      <c r="EE216" s="16">
        <v>4764192</v>
      </c>
      <c r="EF216" s="16">
        <v>126109</v>
      </c>
      <c r="EG216" s="16">
        <v>129020</v>
      </c>
      <c r="EH216" s="16">
        <v>-2911</v>
      </c>
      <c r="EI216" s="16">
        <v>4764192</v>
      </c>
      <c r="EJ216" s="16">
        <v>4761281</v>
      </c>
      <c r="EK216" s="16">
        <v>386616120</v>
      </c>
      <c r="EL216" s="16">
        <v>380338301</v>
      </c>
      <c r="EM216" s="16">
        <v>6277819</v>
      </c>
      <c r="EN216" s="18">
        <v>5.4</v>
      </c>
      <c r="EO216" s="16">
        <v>33900</v>
      </c>
      <c r="EP216" s="16">
        <v>0</v>
      </c>
      <c r="EQ216" s="16">
        <v>0</v>
      </c>
      <c r="ER216" s="16">
        <v>0</v>
      </c>
      <c r="ES216" s="16">
        <v>33900</v>
      </c>
      <c r="ET216" s="16">
        <v>33900</v>
      </c>
      <c r="EU216" s="16">
        <v>4761281</v>
      </c>
      <c r="EV216" s="16">
        <v>4795181</v>
      </c>
      <c r="EW216" s="16">
        <v>6749</v>
      </c>
      <c r="EX216" s="15">
        <v>3490.24</v>
      </c>
      <c r="EY216" s="16">
        <v>23555630</v>
      </c>
      <c r="EZ216" s="16">
        <v>6749</v>
      </c>
      <c r="FA216" s="17">
        <v>405.69</v>
      </c>
      <c r="FB216" s="16">
        <v>2738002</v>
      </c>
      <c r="FC216" s="16">
        <v>264</v>
      </c>
      <c r="FD216" s="17">
        <v>3830.99</v>
      </c>
      <c r="FE216" s="16">
        <v>1011381</v>
      </c>
      <c r="FF216" s="16">
        <v>106310</v>
      </c>
      <c r="FG216" s="16">
        <v>13332</v>
      </c>
      <c r="FH216" s="16">
        <v>1131023</v>
      </c>
      <c r="FI216" s="16">
        <v>23555630</v>
      </c>
      <c r="FJ216" s="16">
        <v>2738002</v>
      </c>
      <c r="FK216" s="16">
        <v>11088</v>
      </c>
      <c r="FL216" s="16">
        <v>2261726</v>
      </c>
      <c r="FM216" s="16">
        <v>239052</v>
      </c>
      <c r="FN216" s="16">
        <v>241073</v>
      </c>
      <c r="FO216" s="16">
        <v>1262326</v>
      </c>
      <c r="FP216" s="16">
        <v>31439920</v>
      </c>
      <c r="FQ216" s="16">
        <v>4795181</v>
      </c>
      <c r="FR216" s="16">
        <v>26644739</v>
      </c>
      <c r="FS216" s="15">
        <v>3895.93</v>
      </c>
      <c r="FT216" s="16">
        <v>300</v>
      </c>
      <c r="FU216" s="16">
        <v>1168779</v>
      </c>
      <c r="FV216" s="16">
        <v>26644739</v>
      </c>
      <c r="FW216" s="16">
        <v>0</v>
      </c>
      <c r="FX216" s="14">
        <v>58</v>
      </c>
      <c r="FY216" s="16">
        <v>7635</v>
      </c>
      <c r="FZ216" s="16">
        <v>442830</v>
      </c>
      <c r="GA216" s="14">
        <v>0</v>
      </c>
      <c r="GB216" s="16">
        <v>7413</v>
      </c>
      <c r="GC216" s="16">
        <v>0</v>
      </c>
      <c r="GD216" s="16">
        <v>442830</v>
      </c>
      <c r="GE216" s="16">
        <v>442830</v>
      </c>
      <c r="GF216" s="16">
        <v>36350783</v>
      </c>
      <c r="GG216" s="16">
        <v>31439920</v>
      </c>
      <c r="GH216" s="16">
        <v>0</v>
      </c>
      <c r="GI216" s="16">
        <v>4910863</v>
      </c>
      <c r="GJ216" s="16">
        <v>882257848</v>
      </c>
      <c r="GK216" s="16">
        <v>721505473</v>
      </c>
      <c r="GL216" s="16">
        <v>160752375</v>
      </c>
      <c r="GM216" s="16">
        <v>721505473</v>
      </c>
      <c r="GN216" s="18">
        <v>0.2228</v>
      </c>
      <c r="GO216" s="16">
        <v>2616</v>
      </c>
      <c r="GP216" s="16">
        <v>583</v>
      </c>
      <c r="GQ216" s="16">
        <v>2616</v>
      </c>
      <c r="GR216" s="16">
        <v>583</v>
      </c>
      <c r="GS216" s="16">
        <v>2033</v>
      </c>
      <c r="GT216" s="16">
        <v>886</v>
      </c>
      <c r="GU216" s="16">
        <v>685</v>
      </c>
      <c r="GV216" s="16">
        <v>201</v>
      </c>
      <c r="GW216" s="15">
        <v>3895.93</v>
      </c>
      <c r="GX216" s="16">
        <v>783082</v>
      </c>
      <c r="GY216" s="15">
        <v>3895.93</v>
      </c>
      <c r="GZ216" s="16">
        <v>10</v>
      </c>
      <c r="HA216" s="16">
        <v>38959</v>
      </c>
      <c r="HB216" s="15">
        <v>3895.93</v>
      </c>
      <c r="HC216" s="16">
        <v>7635</v>
      </c>
      <c r="HD216" s="15">
        <v>0.11600000000000001</v>
      </c>
      <c r="HE216" s="16">
        <v>3451794</v>
      </c>
      <c r="HF216" s="16">
        <v>783082</v>
      </c>
      <c r="HG216" s="16">
        <v>38959</v>
      </c>
      <c r="HH216" s="16">
        <v>2629753</v>
      </c>
      <c r="HI216" s="16">
        <v>882257848</v>
      </c>
      <c r="HJ216" s="18">
        <v>2.9807100000000002</v>
      </c>
      <c r="HK216" s="18">
        <v>1.9617800000000001</v>
      </c>
      <c r="HL216" s="18">
        <v>1.0189299999999999</v>
      </c>
      <c r="HM216" s="16">
        <v>882257848</v>
      </c>
      <c r="HN216" s="16">
        <v>898959</v>
      </c>
      <c r="HO216" s="16">
        <v>7635</v>
      </c>
      <c r="HP216" s="17">
        <v>0</v>
      </c>
      <c r="HQ216" s="16">
        <v>0</v>
      </c>
      <c r="HR216" s="15">
        <v>3895.93</v>
      </c>
      <c r="HS216" s="16">
        <v>0</v>
      </c>
      <c r="HT216" s="16">
        <v>4910863</v>
      </c>
      <c r="HU216" s="16">
        <v>2033</v>
      </c>
      <c r="HV216" s="16">
        <v>0</v>
      </c>
      <c r="HW216" s="16">
        <v>0</v>
      </c>
      <c r="HX216" s="16">
        <v>125386</v>
      </c>
      <c r="HY216" s="16">
        <v>783082</v>
      </c>
      <c r="HZ216" s="16">
        <v>38959</v>
      </c>
      <c r="IA216" s="16">
        <v>898959</v>
      </c>
      <c r="IB216" s="16">
        <v>0</v>
      </c>
      <c r="IC216" s="16">
        <v>3313216</v>
      </c>
      <c r="ID216" s="16">
        <v>26644739</v>
      </c>
      <c r="IE216" s="16">
        <v>0</v>
      </c>
      <c r="IF216" s="16">
        <v>2033</v>
      </c>
      <c r="IG216" s="16">
        <v>0</v>
      </c>
      <c r="IH216" s="16">
        <v>0</v>
      </c>
      <c r="II216" s="16">
        <v>125386</v>
      </c>
      <c r="IJ216" s="16">
        <v>783082</v>
      </c>
      <c r="IK216" s="16">
        <v>38959</v>
      </c>
      <c r="IL216" s="16">
        <v>898959</v>
      </c>
      <c r="IM216" s="16">
        <v>0</v>
      </c>
      <c r="IN216" s="16">
        <v>0</v>
      </c>
      <c r="IO216" s="16">
        <v>442830</v>
      </c>
      <c r="IP216" s="16">
        <v>28685216</v>
      </c>
      <c r="IQ216" s="16">
        <v>26152166</v>
      </c>
      <c r="IR216" s="16">
        <v>0</v>
      </c>
      <c r="IS216" s="16">
        <v>26152166</v>
      </c>
      <c r="IT216" s="19">
        <v>0.1</v>
      </c>
      <c r="IU216" s="16">
        <v>2615217</v>
      </c>
      <c r="IV216" s="16">
        <v>882257848</v>
      </c>
      <c r="IW216" s="14">
        <v>3425.3</v>
      </c>
      <c r="IX216" s="16">
        <v>257571</v>
      </c>
      <c r="IY216" s="16">
        <v>416026</v>
      </c>
      <c r="IZ216" s="16">
        <v>257571</v>
      </c>
      <c r="JA216" s="17">
        <v>0.25</v>
      </c>
      <c r="JB216" s="19">
        <v>0.40379999999999999</v>
      </c>
      <c r="JC216" s="16">
        <v>2615217</v>
      </c>
      <c r="JD216" s="16">
        <v>1056025</v>
      </c>
      <c r="JE216" s="17">
        <v>0</v>
      </c>
      <c r="JF216" s="16">
        <v>31487865</v>
      </c>
      <c r="JG216" s="16">
        <v>0</v>
      </c>
      <c r="JH216" s="16">
        <v>2615217</v>
      </c>
      <c r="JI216" s="16">
        <v>1056025</v>
      </c>
      <c r="JJ216" s="16">
        <v>0</v>
      </c>
      <c r="JK216" s="16">
        <v>1559192</v>
      </c>
      <c r="JL216" s="16">
        <v>1056025</v>
      </c>
      <c r="JM216" s="18">
        <v>0</v>
      </c>
      <c r="JN216" s="16">
        <v>0</v>
      </c>
      <c r="JO216" s="16">
        <v>0</v>
      </c>
      <c r="JP216" s="16">
        <v>1559192</v>
      </c>
      <c r="JQ216" s="16">
        <v>1559192</v>
      </c>
      <c r="JR216" s="16">
        <v>26152166</v>
      </c>
      <c r="JS216" s="19">
        <v>0</v>
      </c>
      <c r="JT216" s="16">
        <v>0</v>
      </c>
      <c r="JU216" s="17">
        <v>0</v>
      </c>
      <c r="JV216" s="16">
        <v>31487865</v>
      </c>
      <c r="JW216" s="16">
        <v>0</v>
      </c>
      <c r="JX216" s="16">
        <v>0</v>
      </c>
      <c r="JY216" s="16">
        <v>0</v>
      </c>
      <c r="JZ216" s="16">
        <v>0</v>
      </c>
      <c r="KA216" s="16">
        <v>99837</v>
      </c>
      <c r="KB216" s="16">
        <v>102142</v>
      </c>
      <c r="KC216" s="16">
        <v>-2305</v>
      </c>
      <c r="KD216" s="16">
        <v>3313216</v>
      </c>
      <c r="KE216" s="16">
        <v>-2305</v>
      </c>
      <c r="KF216" s="16">
        <v>3315521</v>
      </c>
      <c r="KG216" s="16">
        <v>-2911</v>
      </c>
      <c r="KH216" s="16">
        <v>-2305</v>
      </c>
      <c r="KI216" s="16">
        <v>-5216</v>
      </c>
      <c r="KJ216" s="16">
        <v>4764192</v>
      </c>
      <c r="KK216" s="16">
        <v>3315521</v>
      </c>
      <c r="KL216" s="18">
        <v>8079713</v>
      </c>
      <c r="KM216" s="16">
        <v>1559192</v>
      </c>
      <c r="KN216" s="16">
        <v>0</v>
      </c>
      <c r="KO216" s="16">
        <v>0</v>
      </c>
      <c r="KP216" s="16">
        <v>0</v>
      </c>
      <c r="KQ216" s="16">
        <v>9638905</v>
      </c>
      <c r="KR216" s="16">
        <v>558167</v>
      </c>
      <c r="KS216" s="16">
        <v>0</v>
      </c>
      <c r="KT216" s="16">
        <v>0</v>
      </c>
      <c r="KU216" s="16">
        <v>10197072</v>
      </c>
      <c r="KV216" s="16">
        <v>1559192</v>
      </c>
      <c r="KW216" s="16">
        <v>8637880</v>
      </c>
      <c r="KX216" s="16">
        <v>882257848</v>
      </c>
      <c r="KY216" s="16">
        <v>9.7906499999999994</v>
      </c>
      <c r="KZ216" s="16">
        <v>1559192</v>
      </c>
      <c r="LA216" s="16">
        <v>1292102067</v>
      </c>
      <c r="LB216" s="16">
        <v>1.2067099999999999</v>
      </c>
      <c r="LC216" s="16">
        <v>9.7906499999999994</v>
      </c>
      <c r="LD216" s="16">
        <v>10.99736</v>
      </c>
      <c r="LE216" s="16">
        <v>1248443</v>
      </c>
      <c r="LF216" s="16">
        <v>0</v>
      </c>
      <c r="LG216" s="16">
        <v>217884</v>
      </c>
      <c r="LH216" s="16">
        <v>239343</v>
      </c>
      <c r="LI216" s="16">
        <v>0</v>
      </c>
      <c r="LJ216" s="16">
        <v>106310</v>
      </c>
      <c r="LK216" s="16">
        <v>13332</v>
      </c>
      <c r="LL216" s="16">
        <v>125386</v>
      </c>
      <c r="LM216" s="16">
        <v>1699926</v>
      </c>
      <c r="LN216" s="16">
        <v>28685216</v>
      </c>
      <c r="LO216" s="18">
        <v>1699926</v>
      </c>
      <c r="LP216" s="16">
        <v>26985290</v>
      </c>
      <c r="LQ216" s="16">
        <v>36350783</v>
      </c>
      <c r="LR216" s="18">
        <v>0</v>
      </c>
      <c r="LS216" s="18">
        <v>0</v>
      </c>
      <c r="LT216" s="18">
        <v>1559192</v>
      </c>
      <c r="LU216" s="16">
        <v>0</v>
      </c>
      <c r="LV216" s="16">
        <v>442830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9638905</v>
      </c>
      <c r="MC216" s="16">
        <v>442830</v>
      </c>
      <c r="MD216" s="16">
        <v>0</v>
      </c>
      <c r="ME216" s="16">
        <v>0</v>
      </c>
      <c r="MF216" s="16">
        <v>0</v>
      </c>
      <c r="MG216" s="16">
        <v>33900</v>
      </c>
      <c r="MH216" s="16">
        <v>-5216</v>
      </c>
      <c r="MI216" s="16">
        <v>0</v>
      </c>
      <c r="MJ216" s="16">
        <v>10110419</v>
      </c>
      <c r="MK216" s="16">
        <v>1292102067</v>
      </c>
      <c r="ML216" s="16">
        <v>1.34</v>
      </c>
      <c r="MM216" s="16">
        <v>1731417</v>
      </c>
      <c r="MN216" s="16">
        <v>0</v>
      </c>
      <c r="MO216" s="16">
        <v>31487865</v>
      </c>
      <c r="MP216" s="16">
        <v>0</v>
      </c>
      <c r="MQ216" s="16">
        <v>1731417</v>
      </c>
      <c r="MR216" s="16">
        <v>0</v>
      </c>
      <c r="MS216" s="16">
        <v>1731417</v>
      </c>
      <c r="MT216" s="17">
        <v>0</v>
      </c>
      <c r="MU216" s="17">
        <v>0</v>
      </c>
      <c r="MV216" s="17">
        <v>0</v>
      </c>
      <c r="MW216" s="17">
        <v>0</v>
      </c>
      <c r="MX216" s="17">
        <v>0</v>
      </c>
      <c r="MY216" s="17">
        <v>0</v>
      </c>
      <c r="MZ216" s="16">
        <v>0</v>
      </c>
      <c r="NA216" s="16">
        <v>0</v>
      </c>
      <c r="NB216" s="18">
        <v>0</v>
      </c>
      <c r="NC216" s="16">
        <v>0</v>
      </c>
      <c r="ND216" s="17">
        <v>0</v>
      </c>
      <c r="NE216" s="16">
        <v>1570000</v>
      </c>
      <c r="NF216" s="16">
        <v>0</v>
      </c>
      <c r="NG216" s="16">
        <v>426394</v>
      </c>
      <c r="NH216" s="16">
        <v>0</v>
      </c>
      <c r="NI216" s="16">
        <v>0</v>
      </c>
      <c r="NJ216" s="17">
        <v>0</v>
      </c>
      <c r="NK216" s="17">
        <v>5232357</v>
      </c>
    </row>
    <row r="217" spans="1:375" x14ac:dyDescent="0.55000000000000004">
      <c r="A217" s="13" t="s">
        <v>1185</v>
      </c>
      <c r="B217" s="13" t="s">
        <v>1251</v>
      </c>
      <c r="C217" s="13" t="s">
        <v>413</v>
      </c>
      <c r="D217" s="13" t="s">
        <v>414</v>
      </c>
      <c r="E217" s="14">
        <v>925.2</v>
      </c>
      <c r="F217" s="15">
        <v>0</v>
      </c>
      <c r="G217" s="16">
        <v>7413</v>
      </c>
      <c r="H217" s="16">
        <v>0</v>
      </c>
      <c r="I217" s="16">
        <v>6553</v>
      </c>
      <c r="J217" s="15">
        <v>0</v>
      </c>
      <c r="K217" s="16">
        <v>0</v>
      </c>
      <c r="L217" s="16">
        <v>7413</v>
      </c>
      <c r="M217" s="16">
        <v>222</v>
      </c>
      <c r="N217" s="16">
        <v>7635</v>
      </c>
      <c r="O217" s="17">
        <v>675.92</v>
      </c>
      <c r="P217" s="17">
        <v>124.48</v>
      </c>
      <c r="Q217" s="14">
        <v>925.2</v>
      </c>
      <c r="R217" s="17">
        <v>1049.68</v>
      </c>
      <c r="S217" s="17">
        <v>2.02</v>
      </c>
      <c r="T217" s="17">
        <v>1051.7</v>
      </c>
      <c r="U217" s="15">
        <v>6.21</v>
      </c>
      <c r="V217" s="15">
        <v>4.8979999999999997</v>
      </c>
      <c r="W217" s="15">
        <f>Data_AidAndLevy4[[#This Row],[L310]]*Data_AidAndLevy4[[#This Row],[L203]]</f>
        <v>37396.229999999996</v>
      </c>
      <c r="X217" s="17">
        <v>2.25</v>
      </c>
      <c r="Y217" s="17">
        <f>Data_AidAndLevy4[[#This Row],[L311]]*Data_AidAndLevy4[[#This Row],[L203]]</f>
        <v>17178.75</v>
      </c>
      <c r="Z217" s="15">
        <v>0</v>
      </c>
      <c r="AA217" s="15">
        <v>13.358000000000001</v>
      </c>
      <c r="AB217" s="17">
        <v>1049.68</v>
      </c>
      <c r="AC217" s="15">
        <v>1063.038</v>
      </c>
      <c r="AD217" s="17">
        <v>124.48</v>
      </c>
      <c r="AE217" s="15">
        <v>938.55799999999999</v>
      </c>
      <c r="AF217" s="16">
        <v>7635</v>
      </c>
      <c r="AG217" s="14">
        <v>925.2</v>
      </c>
      <c r="AH217" s="16">
        <v>7063902</v>
      </c>
      <c r="AI217" s="16">
        <v>6856284</v>
      </c>
      <c r="AJ217" s="17">
        <v>1.01</v>
      </c>
      <c r="AK217" s="16">
        <v>6924847</v>
      </c>
      <c r="AL217" s="16">
        <v>7063902</v>
      </c>
      <c r="AM217" s="16">
        <v>0</v>
      </c>
      <c r="AN217" s="16">
        <v>7635</v>
      </c>
      <c r="AO217" s="15">
        <v>13.358000000000001</v>
      </c>
      <c r="AP217" s="16">
        <v>101988</v>
      </c>
      <c r="AQ217" s="16">
        <v>7635</v>
      </c>
      <c r="AR217" s="17">
        <v>124.48</v>
      </c>
      <c r="AS217" s="16">
        <v>950405</v>
      </c>
      <c r="AT217" s="17">
        <v>694.99</v>
      </c>
      <c r="AU217" s="14">
        <v>925.2</v>
      </c>
      <c r="AV217" s="16">
        <v>643005</v>
      </c>
      <c r="AW217" s="16">
        <v>625158</v>
      </c>
      <c r="AX217" s="16">
        <v>643005</v>
      </c>
      <c r="AY217" s="16">
        <v>0</v>
      </c>
      <c r="AZ217" s="16">
        <v>643005</v>
      </c>
      <c r="BA217" s="16">
        <v>643005</v>
      </c>
      <c r="BB217" s="17">
        <v>80.33</v>
      </c>
      <c r="BC217" s="14">
        <v>925.2</v>
      </c>
      <c r="BD217" s="16">
        <v>74321</v>
      </c>
      <c r="BE217" s="16">
        <v>72299</v>
      </c>
      <c r="BF217" s="16">
        <v>74321</v>
      </c>
      <c r="BG217" s="16">
        <v>0</v>
      </c>
      <c r="BH217" s="16">
        <v>74321</v>
      </c>
      <c r="BI217" s="16">
        <v>74321</v>
      </c>
      <c r="BJ217" s="17">
        <v>75.47</v>
      </c>
      <c r="BK217" s="14">
        <v>925.2</v>
      </c>
      <c r="BL217" s="16">
        <v>69825</v>
      </c>
      <c r="BM217" s="16">
        <v>67629</v>
      </c>
      <c r="BN217" s="16">
        <v>69825</v>
      </c>
      <c r="BO217" s="16">
        <v>0</v>
      </c>
      <c r="BP217" s="16">
        <v>69825</v>
      </c>
      <c r="BQ217" s="16">
        <v>69825</v>
      </c>
      <c r="BR217" s="17">
        <v>368.53</v>
      </c>
      <c r="BS217" s="14">
        <v>925.2</v>
      </c>
      <c r="BT217" s="16">
        <v>340964</v>
      </c>
      <c r="BU217" s="16">
        <v>330929</v>
      </c>
      <c r="BV217" s="16">
        <v>340964</v>
      </c>
      <c r="BW217" s="16">
        <v>0</v>
      </c>
      <c r="BX217" s="16">
        <v>340964</v>
      </c>
      <c r="BY217" s="16">
        <v>340964</v>
      </c>
      <c r="BZ217" s="17">
        <v>340.52</v>
      </c>
      <c r="CA217" s="17">
        <v>1049.68</v>
      </c>
      <c r="CB217" s="16">
        <v>357437</v>
      </c>
      <c r="CC217" s="16">
        <v>342901</v>
      </c>
      <c r="CD217" s="16">
        <v>6483</v>
      </c>
      <c r="CE217" s="16">
        <v>349384</v>
      </c>
      <c r="CF217" s="16">
        <v>357437</v>
      </c>
      <c r="CG217" s="16">
        <v>0</v>
      </c>
      <c r="CH217" s="14">
        <v>925.2</v>
      </c>
      <c r="CI217" s="16">
        <v>14</v>
      </c>
      <c r="CJ217" s="14">
        <v>0</v>
      </c>
      <c r="CK217" s="16">
        <v>939</v>
      </c>
      <c r="CL217" s="17">
        <v>62.45</v>
      </c>
      <c r="CM217" s="16">
        <v>58641</v>
      </c>
      <c r="CN217" s="16">
        <v>939</v>
      </c>
      <c r="CO217" s="17">
        <v>69.930000000000007</v>
      </c>
      <c r="CP217" s="16">
        <v>65664</v>
      </c>
      <c r="CQ217" s="17">
        <v>2.02</v>
      </c>
      <c r="CR217" s="17">
        <v>340.52</v>
      </c>
      <c r="CS217" s="16">
        <v>688</v>
      </c>
      <c r="CT217" s="17">
        <v>34.31</v>
      </c>
      <c r="CU217" s="17">
        <v>1049.68</v>
      </c>
      <c r="CV217" s="16">
        <v>36015</v>
      </c>
      <c r="CW217" s="16">
        <v>34528</v>
      </c>
      <c r="CX217" s="16">
        <v>36015</v>
      </c>
      <c r="CY217" s="16">
        <v>0</v>
      </c>
      <c r="CZ217" s="16">
        <v>36015</v>
      </c>
      <c r="DA217" s="16">
        <v>36015</v>
      </c>
      <c r="DB217" s="17">
        <v>4.09</v>
      </c>
      <c r="DC217" s="17">
        <v>1049.68</v>
      </c>
      <c r="DD217" s="16">
        <v>4293</v>
      </c>
      <c r="DE217" s="16">
        <v>4115</v>
      </c>
      <c r="DF217" s="16">
        <v>4293</v>
      </c>
      <c r="DG217" s="16">
        <v>0</v>
      </c>
      <c r="DH217" s="16">
        <v>4293</v>
      </c>
      <c r="DI217" s="16">
        <v>4293</v>
      </c>
      <c r="DJ217" s="16">
        <v>7063902</v>
      </c>
      <c r="DK217" s="16">
        <v>0</v>
      </c>
      <c r="DL217" s="16">
        <v>101988</v>
      </c>
      <c r="DM217" s="16">
        <v>950405</v>
      </c>
      <c r="DN217" s="16">
        <v>643005</v>
      </c>
      <c r="DO217" s="16">
        <v>74321</v>
      </c>
      <c r="DP217" s="16">
        <v>69825</v>
      </c>
      <c r="DQ217" s="16">
        <v>340964</v>
      </c>
      <c r="DR217" s="16">
        <v>357437</v>
      </c>
      <c r="DS217" s="16">
        <v>0</v>
      </c>
      <c r="DT217" s="16">
        <v>58641</v>
      </c>
      <c r="DU217" s="16">
        <v>65664</v>
      </c>
      <c r="DV217" s="16">
        <v>688</v>
      </c>
      <c r="DW217" s="16">
        <v>36015</v>
      </c>
      <c r="DX217" s="16">
        <v>4293</v>
      </c>
      <c r="DY217" s="16">
        <v>76129</v>
      </c>
      <c r="DZ217" s="16">
        <v>10354</v>
      </c>
      <c r="EA217" s="16">
        <v>0</v>
      </c>
      <c r="EB217" s="16">
        <v>9701373</v>
      </c>
      <c r="EC217" s="16">
        <v>550847923</v>
      </c>
      <c r="ED217" s="18">
        <v>5.4</v>
      </c>
      <c r="EE217" s="16">
        <v>2974579</v>
      </c>
      <c r="EF217" s="16">
        <v>59709</v>
      </c>
      <c r="EG217" s="16">
        <v>60228</v>
      </c>
      <c r="EH217" s="16">
        <v>-519</v>
      </c>
      <c r="EI217" s="16">
        <v>2974579</v>
      </c>
      <c r="EJ217" s="16">
        <v>2974060</v>
      </c>
      <c r="EK217" s="16">
        <v>229770430</v>
      </c>
      <c r="EL217" s="16">
        <v>212761123</v>
      </c>
      <c r="EM217" s="16">
        <v>17009307</v>
      </c>
      <c r="EN217" s="18">
        <v>5.4</v>
      </c>
      <c r="EO217" s="16">
        <v>91850</v>
      </c>
      <c r="EP217" s="16">
        <v>0</v>
      </c>
      <c r="EQ217" s="16">
        <v>0</v>
      </c>
      <c r="ER217" s="16">
        <v>0</v>
      </c>
      <c r="ES217" s="16">
        <v>91850</v>
      </c>
      <c r="ET217" s="16">
        <v>91850</v>
      </c>
      <c r="EU217" s="16">
        <v>2974060</v>
      </c>
      <c r="EV217" s="16">
        <v>3065910</v>
      </c>
      <c r="EW217" s="16">
        <v>6749</v>
      </c>
      <c r="EX217" s="15">
        <v>938.55799999999999</v>
      </c>
      <c r="EY217" s="16">
        <v>6334328</v>
      </c>
      <c r="EZ217" s="16">
        <v>6749</v>
      </c>
      <c r="FA217" s="17">
        <v>124.48</v>
      </c>
      <c r="FB217" s="16">
        <v>840116</v>
      </c>
      <c r="FC217" s="16">
        <v>264</v>
      </c>
      <c r="FD217" s="17">
        <v>1051.7</v>
      </c>
      <c r="FE217" s="16">
        <v>277649</v>
      </c>
      <c r="FF217" s="16">
        <v>36015</v>
      </c>
      <c r="FG217" s="16">
        <v>4293</v>
      </c>
      <c r="FH217" s="16">
        <v>317957</v>
      </c>
      <c r="FI217" s="16">
        <v>6334328</v>
      </c>
      <c r="FJ217" s="16">
        <v>840116</v>
      </c>
      <c r="FK217" s="16">
        <v>0</v>
      </c>
      <c r="FL217" s="16">
        <v>643005</v>
      </c>
      <c r="FM217" s="16">
        <v>74321</v>
      </c>
      <c r="FN217" s="16">
        <v>69825</v>
      </c>
      <c r="FO217" s="16">
        <v>340964</v>
      </c>
      <c r="FP217" s="16">
        <v>8620516</v>
      </c>
      <c r="FQ217" s="16">
        <v>3065910</v>
      </c>
      <c r="FR217" s="16">
        <v>5554606</v>
      </c>
      <c r="FS217" s="15">
        <v>1063.038</v>
      </c>
      <c r="FT217" s="16">
        <v>300</v>
      </c>
      <c r="FU217" s="16">
        <v>318911</v>
      </c>
      <c r="FV217" s="16">
        <v>5554606</v>
      </c>
      <c r="FW217" s="16">
        <v>0</v>
      </c>
      <c r="FX217" s="14">
        <v>23.5</v>
      </c>
      <c r="FY217" s="16">
        <v>7635</v>
      </c>
      <c r="FZ217" s="16">
        <v>179423</v>
      </c>
      <c r="GA217" s="14">
        <v>0</v>
      </c>
      <c r="GB217" s="16">
        <v>7413</v>
      </c>
      <c r="GC217" s="16">
        <v>0</v>
      </c>
      <c r="GD217" s="16">
        <v>179423</v>
      </c>
      <c r="GE217" s="16">
        <v>179423</v>
      </c>
      <c r="GF217" s="16">
        <v>9701373</v>
      </c>
      <c r="GG217" s="16">
        <v>8620516</v>
      </c>
      <c r="GH217" s="16">
        <v>0</v>
      </c>
      <c r="GI217" s="16">
        <v>1080857</v>
      </c>
      <c r="GJ217" s="16">
        <v>550847923</v>
      </c>
      <c r="GK217" s="16">
        <v>520721259</v>
      </c>
      <c r="GL217" s="16">
        <v>30126664</v>
      </c>
      <c r="GM217" s="16">
        <v>520721259</v>
      </c>
      <c r="GN217" s="18">
        <v>5.79E-2</v>
      </c>
      <c r="GO217" s="16">
        <v>19823</v>
      </c>
      <c r="GP217" s="16">
        <v>1148</v>
      </c>
      <c r="GQ217" s="16">
        <v>19823</v>
      </c>
      <c r="GR217" s="16">
        <v>1148</v>
      </c>
      <c r="GS217" s="16">
        <v>18675</v>
      </c>
      <c r="GT217" s="16">
        <v>886</v>
      </c>
      <c r="GU217" s="16">
        <v>685</v>
      </c>
      <c r="GV217" s="16">
        <v>201</v>
      </c>
      <c r="GW217" s="15">
        <v>1063.038</v>
      </c>
      <c r="GX217" s="16">
        <v>213671</v>
      </c>
      <c r="GY217" s="15">
        <v>1063.038</v>
      </c>
      <c r="GZ217" s="16">
        <v>10</v>
      </c>
      <c r="HA217" s="16">
        <v>10630</v>
      </c>
      <c r="HB217" s="15">
        <v>1063.038</v>
      </c>
      <c r="HC217" s="16">
        <v>7635</v>
      </c>
      <c r="HD217" s="15">
        <v>0.11600000000000001</v>
      </c>
      <c r="HE217" s="16">
        <v>941852</v>
      </c>
      <c r="HF217" s="16">
        <v>213671</v>
      </c>
      <c r="HG217" s="16">
        <v>10630</v>
      </c>
      <c r="HH217" s="16">
        <v>717551</v>
      </c>
      <c r="HI217" s="16">
        <v>550847923</v>
      </c>
      <c r="HJ217" s="18">
        <v>1.30263</v>
      </c>
      <c r="HK217" s="18">
        <v>1.9617800000000001</v>
      </c>
      <c r="HL217" s="18">
        <v>0</v>
      </c>
      <c r="HM217" s="16">
        <v>550847923</v>
      </c>
      <c r="HN217" s="16">
        <v>0</v>
      </c>
      <c r="HO217" s="16">
        <v>7635</v>
      </c>
      <c r="HP217" s="17">
        <v>0</v>
      </c>
      <c r="HQ217" s="16">
        <v>0</v>
      </c>
      <c r="HR217" s="15">
        <v>1063.038</v>
      </c>
      <c r="HS217" s="16">
        <v>0</v>
      </c>
      <c r="HT217" s="16">
        <v>1080857</v>
      </c>
      <c r="HU217" s="16">
        <v>18675</v>
      </c>
      <c r="HV217" s="16">
        <v>0</v>
      </c>
      <c r="HW217" s="16">
        <v>0</v>
      </c>
      <c r="HX217" s="16">
        <v>76129</v>
      </c>
      <c r="HY217" s="16">
        <v>213671</v>
      </c>
      <c r="HZ217" s="16">
        <v>10630</v>
      </c>
      <c r="IA217" s="16">
        <v>0</v>
      </c>
      <c r="IB217" s="16">
        <v>0</v>
      </c>
      <c r="IC217" s="16">
        <v>914010</v>
      </c>
      <c r="ID217" s="16">
        <v>5554606</v>
      </c>
      <c r="IE217" s="16">
        <v>0</v>
      </c>
      <c r="IF217" s="16">
        <v>18675</v>
      </c>
      <c r="IG217" s="16">
        <v>0</v>
      </c>
      <c r="IH217" s="16">
        <v>0</v>
      </c>
      <c r="II217" s="16">
        <v>76129</v>
      </c>
      <c r="IJ217" s="16">
        <v>213671</v>
      </c>
      <c r="IK217" s="16">
        <v>10630</v>
      </c>
      <c r="IL217" s="16">
        <v>0</v>
      </c>
      <c r="IM217" s="16">
        <v>0</v>
      </c>
      <c r="IN217" s="16">
        <v>0</v>
      </c>
      <c r="IO217" s="16">
        <v>179423</v>
      </c>
      <c r="IP217" s="16">
        <v>5900876</v>
      </c>
      <c r="IQ217" s="16">
        <v>7063902</v>
      </c>
      <c r="IR217" s="16">
        <v>0</v>
      </c>
      <c r="IS217" s="16">
        <v>7063902</v>
      </c>
      <c r="IT217" s="19">
        <v>0.1</v>
      </c>
      <c r="IU217" s="16">
        <v>706390</v>
      </c>
      <c r="IV217" s="16">
        <v>550847923</v>
      </c>
      <c r="IW217" s="14">
        <v>925.2</v>
      </c>
      <c r="IX217" s="16">
        <v>595383</v>
      </c>
      <c r="IY217" s="16">
        <v>416026</v>
      </c>
      <c r="IZ217" s="16">
        <v>595383</v>
      </c>
      <c r="JA217" s="17">
        <v>0.25</v>
      </c>
      <c r="JB217" s="19">
        <v>0.17469999999999999</v>
      </c>
      <c r="JC217" s="16">
        <v>706390</v>
      </c>
      <c r="JD217" s="16">
        <v>123406</v>
      </c>
      <c r="JE217" s="17">
        <v>0.02</v>
      </c>
      <c r="JF217" s="16">
        <v>7292547</v>
      </c>
      <c r="JG217" s="16">
        <v>145851</v>
      </c>
      <c r="JH217" s="16">
        <v>706390</v>
      </c>
      <c r="JI217" s="16">
        <v>123406</v>
      </c>
      <c r="JJ217" s="16">
        <v>145851</v>
      </c>
      <c r="JK217" s="16">
        <v>437133</v>
      </c>
      <c r="JL217" s="16">
        <v>123406</v>
      </c>
      <c r="JM217" s="18">
        <v>0</v>
      </c>
      <c r="JN217" s="16">
        <v>0</v>
      </c>
      <c r="JO217" s="16">
        <v>145851</v>
      </c>
      <c r="JP217" s="16">
        <v>437133</v>
      </c>
      <c r="JQ217" s="16">
        <v>582984</v>
      </c>
      <c r="JR217" s="16">
        <v>7063902</v>
      </c>
      <c r="JS217" s="19">
        <v>0</v>
      </c>
      <c r="JT217" s="16">
        <v>0</v>
      </c>
      <c r="JU217" s="17">
        <v>0</v>
      </c>
      <c r="JV217" s="16">
        <v>7292547</v>
      </c>
      <c r="JW217" s="16">
        <v>0</v>
      </c>
      <c r="JX217" s="16">
        <v>0</v>
      </c>
      <c r="JY217" s="16">
        <v>0</v>
      </c>
      <c r="JZ217" s="16">
        <v>0</v>
      </c>
      <c r="KA217" s="16">
        <v>23767</v>
      </c>
      <c r="KB217" s="16">
        <v>23974</v>
      </c>
      <c r="KC217" s="16">
        <v>-207</v>
      </c>
      <c r="KD217" s="16">
        <v>914010</v>
      </c>
      <c r="KE217" s="16">
        <v>-207</v>
      </c>
      <c r="KF217" s="16">
        <v>914217</v>
      </c>
      <c r="KG217" s="16">
        <v>-519</v>
      </c>
      <c r="KH217" s="16">
        <v>-207</v>
      </c>
      <c r="KI217" s="16">
        <v>-726</v>
      </c>
      <c r="KJ217" s="16">
        <v>2974579</v>
      </c>
      <c r="KK217" s="16">
        <v>914217</v>
      </c>
      <c r="KL217" s="18">
        <v>3888796</v>
      </c>
      <c r="KM217" s="16">
        <v>437133</v>
      </c>
      <c r="KN217" s="16">
        <v>0</v>
      </c>
      <c r="KO217" s="16">
        <v>0</v>
      </c>
      <c r="KP217" s="16">
        <v>0</v>
      </c>
      <c r="KQ217" s="16">
        <v>4325929</v>
      </c>
      <c r="KR217" s="16">
        <v>0</v>
      </c>
      <c r="KS217" s="16">
        <v>0</v>
      </c>
      <c r="KT217" s="16">
        <v>0</v>
      </c>
      <c r="KU217" s="16">
        <v>4325929</v>
      </c>
      <c r="KV217" s="16">
        <v>437133</v>
      </c>
      <c r="KW217" s="16">
        <v>3888796</v>
      </c>
      <c r="KX217" s="16">
        <v>550847923</v>
      </c>
      <c r="KY217" s="16">
        <v>7.0596500000000004</v>
      </c>
      <c r="KZ217" s="16">
        <v>437133</v>
      </c>
      <c r="LA217" s="16">
        <v>701567047</v>
      </c>
      <c r="LB217" s="16">
        <v>0.62307999999999997</v>
      </c>
      <c r="LC217" s="16">
        <v>7.0596500000000004</v>
      </c>
      <c r="LD217" s="16">
        <v>7.6827300000000003</v>
      </c>
      <c r="LE217" s="16">
        <v>357437</v>
      </c>
      <c r="LF217" s="16">
        <v>0</v>
      </c>
      <c r="LG217" s="16">
        <v>58641</v>
      </c>
      <c r="LH217" s="16">
        <v>65664</v>
      </c>
      <c r="LI217" s="16">
        <v>688</v>
      </c>
      <c r="LJ217" s="16">
        <v>36015</v>
      </c>
      <c r="LK217" s="16">
        <v>4293</v>
      </c>
      <c r="LL217" s="16">
        <v>76129</v>
      </c>
      <c r="LM217" s="16">
        <v>446609</v>
      </c>
      <c r="LN217" s="16">
        <v>5900876</v>
      </c>
      <c r="LO217" s="18">
        <v>446609</v>
      </c>
      <c r="LP217" s="16">
        <v>5454267</v>
      </c>
      <c r="LQ217" s="16">
        <v>9701373</v>
      </c>
      <c r="LR217" s="18">
        <v>0</v>
      </c>
      <c r="LS217" s="18">
        <v>0</v>
      </c>
      <c r="LT217" s="18">
        <v>582984</v>
      </c>
      <c r="LU217" s="16">
        <v>0</v>
      </c>
      <c r="LV217" s="16">
        <v>179423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4325929</v>
      </c>
      <c r="MC217" s="16">
        <v>179423</v>
      </c>
      <c r="MD217" s="16">
        <v>0</v>
      </c>
      <c r="ME217" s="16">
        <v>145851</v>
      </c>
      <c r="MF217" s="16">
        <v>0</v>
      </c>
      <c r="MG217" s="16">
        <v>91850</v>
      </c>
      <c r="MH217" s="16">
        <v>-726</v>
      </c>
      <c r="MI217" s="16">
        <v>0</v>
      </c>
      <c r="MJ217" s="16">
        <v>4742327</v>
      </c>
      <c r="MK217" s="16">
        <v>701567047</v>
      </c>
      <c r="ML217" s="16">
        <v>1.34</v>
      </c>
      <c r="MM217" s="16">
        <v>940100</v>
      </c>
      <c r="MN217" s="16">
        <v>0</v>
      </c>
      <c r="MO217" s="16">
        <v>7292547</v>
      </c>
      <c r="MP217" s="16">
        <v>0</v>
      </c>
      <c r="MQ217" s="16">
        <v>940100</v>
      </c>
      <c r="MR217" s="16">
        <v>0</v>
      </c>
      <c r="MS217" s="16">
        <v>940100</v>
      </c>
      <c r="MT217" s="17">
        <v>0.02</v>
      </c>
      <c r="MU217" s="17">
        <v>0</v>
      </c>
      <c r="MV217" s="17">
        <v>0</v>
      </c>
      <c r="MW217" s="17">
        <v>0</v>
      </c>
      <c r="MX217" s="17">
        <v>0</v>
      </c>
      <c r="MY217" s="17">
        <v>0.02</v>
      </c>
      <c r="MZ217" s="16">
        <v>145851</v>
      </c>
      <c r="NA217" s="16">
        <v>0</v>
      </c>
      <c r="NB217" s="18">
        <v>0</v>
      </c>
      <c r="NC217" s="16">
        <v>0</v>
      </c>
      <c r="ND217" s="17">
        <v>145851</v>
      </c>
      <c r="NE217" s="16">
        <v>770000</v>
      </c>
      <c r="NF217" s="16">
        <v>0</v>
      </c>
      <c r="NG217" s="16">
        <v>231517</v>
      </c>
      <c r="NH217" s="16">
        <v>0</v>
      </c>
      <c r="NI217" s="16">
        <v>0</v>
      </c>
      <c r="NJ217" s="17">
        <v>0</v>
      </c>
      <c r="NK217" s="17">
        <v>1892858</v>
      </c>
    </row>
    <row r="218" spans="1:375" x14ac:dyDescent="0.55000000000000004">
      <c r="A218" s="13" t="s">
        <v>1195</v>
      </c>
      <c r="B218" s="13" t="s">
        <v>1289</v>
      </c>
      <c r="C218" s="13" t="s">
        <v>415</v>
      </c>
      <c r="D218" s="13" t="s">
        <v>416</v>
      </c>
      <c r="E218" s="14">
        <v>1326</v>
      </c>
      <c r="F218" s="15">
        <v>-1.5469999999999999</v>
      </c>
      <c r="G218" s="16">
        <v>7419</v>
      </c>
      <c r="H218" s="16">
        <v>-11477</v>
      </c>
      <c r="I218" s="16">
        <v>6553</v>
      </c>
      <c r="J218" s="15">
        <v>-1.5469999999999999</v>
      </c>
      <c r="K218" s="16">
        <v>-10137</v>
      </c>
      <c r="L218" s="16">
        <v>7419</v>
      </c>
      <c r="M218" s="16">
        <v>222</v>
      </c>
      <c r="N218" s="16">
        <v>7641</v>
      </c>
      <c r="O218" s="17">
        <v>644.04999999999995</v>
      </c>
      <c r="P218" s="17">
        <v>266.77999999999997</v>
      </c>
      <c r="Q218" s="14">
        <v>1326</v>
      </c>
      <c r="R218" s="17">
        <v>1592.78</v>
      </c>
      <c r="S218" s="17">
        <v>4.26</v>
      </c>
      <c r="T218" s="17">
        <v>1597.04</v>
      </c>
      <c r="U218" s="15">
        <v>4.53</v>
      </c>
      <c r="V218" s="15">
        <v>8.0449999999999999</v>
      </c>
      <c r="W218" s="15">
        <f>Data_AidAndLevy4[[#This Row],[L310]]*Data_AidAndLevy4[[#This Row],[L203]]</f>
        <v>61471.845000000001</v>
      </c>
      <c r="X218" s="17">
        <v>1.41</v>
      </c>
      <c r="Y218" s="17">
        <f>Data_AidAndLevy4[[#This Row],[L311]]*Data_AidAndLevy4[[#This Row],[L203]]</f>
        <v>10773.81</v>
      </c>
      <c r="Z218" s="15">
        <v>0</v>
      </c>
      <c r="AA218" s="15">
        <v>13.984999999999999</v>
      </c>
      <c r="AB218" s="17">
        <v>1592.78</v>
      </c>
      <c r="AC218" s="15">
        <v>1606.7650000000001</v>
      </c>
      <c r="AD218" s="17">
        <v>266.77999999999997</v>
      </c>
      <c r="AE218" s="15">
        <v>1339.9849999999999</v>
      </c>
      <c r="AF218" s="16">
        <v>7641</v>
      </c>
      <c r="AG218" s="14">
        <v>1326</v>
      </c>
      <c r="AH218" s="16">
        <v>10131966</v>
      </c>
      <c r="AI218" s="16">
        <v>9942944</v>
      </c>
      <c r="AJ218" s="17">
        <v>1.01</v>
      </c>
      <c r="AK218" s="16">
        <v>10042373</v>
      </c>
      <c r="AL218" s="16">
        <v>10131966</v>
      </c>
      <c r="AM218" s="16">
        <v>0</v>
      </c>
      <c r="AN218" s="16">
        <v>7641</v>
      </c>
      <c r="AO218" s="15">
        <v>13.984999999999999</v>
      </c>
      <c r="AP218" s="16">
        <v>106859</v>
      </c>
      <c r="AQ218" s="16">
        <v>7641</v>
      </c>
      <c r="AR218" s="17">
        <v>266.77999999999997</v>
      </c>
      <c r="AS218" s="16">
        <v>2038466</v>
      </c>
      <c r="AT218" s="17">
        <v>663.12</v>
      </c>
      <c r="AU218" s="14">
        <v>1326</v>
      </c>
      <c r="AV218" s="16">
        <v>879297</v>
      </c>
      <c r="AW218" s="16">
        <v>863156</v>
      </c>
      <c r="AX218" s="16">
        <v>879297</v>
      </c>
      <c r="AY218" s="16">
        <v>0</v>
      </c>
      <c r="AZ218" s="16">
        <v>879297</v>
      </c>
      <c r="BA218" s="16">
        <v>879297</v>
      </c>
      <c r="BB218" s="17">
        <v>76.040000000000006</v>
      </c>
      <c r="BC218" s="14">
        <v>1326</v>
      </c>
      <c r="BD218" s="16">
        <v>100829</v>
      </c>
      <c r="BE218" s="16">
        <v>99014</v>
      </c>
      <c r="BF218" s="16">
        <v>100829</v>
      </c>
      <c r="BG218" s="16">
        <v>0</v>
      </c>
      <c r="BH218" s="16">
        <v>100829</v>
      </c>
      <c r="BI218" s="16">
        <v>100829</v>
      </c>
      <c r="BJ218" s="17">
        <v>77.87</v>
      </c>
      <c r="BK218" s="14">
        <v>1326</v>
      </c>
      <c r="BL218" s="16">
        <v>103256</v>
      </c>
      <c r="BM218" s="16">
        <v>101212</v>
      </c>
      <c r="BN218" s="16">
        <v>103256</v>
      </c>
      <c r="BO218" s="16">
        <v>0</v>
      </c>
      <c r="BP218" s="16">
        <v>103256</v>
      </c>
      <c r="BQ218" s="16">
        <v>103256</v>
      </c>
      <c r="BR218" s="17">
        <v>368.53</v>
      </c>
      <c r="BS218" s="14">
        <v>1326</v>
      </c>
      <c r="BT218" s="16">
        <v>488671</v>
      </c>
      <c r="BU218" s="16">
        <v>479524</v>
      </c>
      <c r="BV218" s="16">
        <v>488671</v>
      </c>
      <c r="BW218" s="16">
        <v>0</v>
      </c>
      <c r="BX218" s="16">
        <v>488671</v>
      </c>
      <c r="BY218" s="16">
        <v>488671</v>
      </c>
      <c r="BZ218" s="17">
        <v>348.14</v>
      </c>
      <c r="CA218" s="17">
        <v>1592.78</v>
      </c>
      <c r="CB218" s="16">
        <v>554510</v>
      </c>
      <c r="CC218" s="16">
        <v>544849</v>
      </c>
      <c r="CD218" s="16">
        <v>0</v>
      </c>
      <c r="CE218" s="16">
        <v>544849</v>
      </c>
      <c r="CF218" s="16">
        <v>554510</v>
      </c>
      <c r="CG218" s="16">
        <v>0</v>
      </c>
      <c r="CH218" s="14">
        <v>1326</v>
      </c>
      <c r="CI218" s="16">
        <v>7</v>
      </c>
      <c r="CJ218" s="14">
        <v>0</v>
      </c>
      <c r="CK218" s="16">
        <v>1333</v>
      </c>
      <c r="CL218" s="17">
        <v>62.44</v>
      </c>
      <c r="CM218" s="16">
        <v>83233</v>
      </c>
      <c r="CN218" s="16">
        <v>1333</v>
      </c>
      <c r="CO218" s="17">
        <v>69.56</v>
      </c>
      <c r="CP218" s="16">
        <v>92723</v>
      </c>
      <c r="CQ218" s="17">
        <v>4.26</v>
      </c>
      <c r="CR218" s="17">
        <v>348.14</v>
      </c>
      <c r="CS218" s="16">
        <v>1483</v>
      </c>
      <c r="CT218" s="17">
        <v>34.47</v>
      </c>
      <c r="CU218" s="17">
        <v>1592.78</v>
      </c>
      <c r="CV218" s="16">
        <v>54903</v>
      </c>
      <c r="CW218" s="16">
        <v>53886</v>
      </c>
      <c r="CX218" s="16">
        <v>54903</v>
      </c>
      <c r="CY218" s="16">
        <v>0</v>
      </c>
      <c r="CZ218" s="16">
        <v>54903</v>
      </c>
      <c r="DA218" s="16">
        <v>54903</v>
      </c>
      <c r="DB218" s="17">
        <v>3.74</v>
      </c>
      <c r="DC218" s="17">
        <v>1592.78</v>
      </c>
      <c r="DD218" s="16">
        <v>5957</v>
      </c>
      <c r="DE218" s="16">
        <v>5828</v>
      </c>
      <c r="DF218" s="16">
        <v>5957</v>
      </c>
      <c r="DG218" s="16">
        <v>0</v>
      </c>
      <c r="DH218" s="16">
        <v>5957</v>
      </c>
      <c r="DI218" s="16">
        <v>5957</v>
      </c>
      <c r="DJ218" s="16">
        <v>10131966</v>
      </c>
      <c r="DK218" s="16">
        <v>0</v>
      </c>
      <c r="DL218" s="16">
        <v>106859</v>
      </c>
      <c r="DM218" s="16">
        <v>2038466</v>
      </c>
      <c r="DN218" s="16">
        <v>879297</v>
      </c>
      <c r="DO218" s="16">
        <v>100829</v>
      </c>
      <c r="DP218" s="16">
        <v>103256</v>
      </c>
      <c r="DQ218" s="16">
        <v>488671</v>
      </c>
      <c r="DR218" s="16">
        <v>554510</v>
      </c>
      <c r="DS218" s="16">
        <v>0</v>
      </c>
      <c r="DT218" s="16">
        <v>83233</v>
      </c>
      <c r="DU218" s="16">
        <v>92723</v>
      </c>
      <c r="DV218" s="16">
        <v>1483</v>
      </c>
      <c r="DW218" s="16">
        <v>54903</v>
      </c>
      <c r="DX218" s="16">
        <v>5957</v>
      </c>
      <c r="DY218" s="16">
        <v>102876</v>
      </c>
      <c r="DZ218" s="16">
        <v>373829</v>
      </c>
      <c r="EA218" s="16">
        <v>-11477</v>
      </c>
      <c r="EB218" s="16">
        <v>14901629</v>
      </c>
      <c r="EC218" s="16">
        <v>359298669</v>
      </c>
      <c r="ED218" s="18">
        <v>5.4</v>
      </c>
      <c r="EE218" s="16">
        <v>1940213</v>
      </c>
      <c r="EF218" s="16">
        <v>64066</v>
      </c>
      <c r="EG218" s="16">
        <v>63569</v>
      </c>
      <c r="EH218" s="16">
        <v>497</v>
      </c>
      <c r="EI218" s="16">
        <v>1940213</v>
      </c>
      <c r="EJ218" s="16">
        <v>1940710</v>
      </c>
      <c r="EK218" s="16">
        <v>81092723</v>
      </c>
      <c r="EL218" s="16">
        <v>70795250</v>
      </c>
      <c r="EM218" s="16">
        <v>10297473</v>
      </c>
      <c r="EN218" s="18">
        <v>5.4</v>
      </c>
      <c r="EO218" s="16">
        <v>55606</v>
      </c>
      <c r="EP218" s="16">
        <v>0</v>
      </c>
      <c r="EQ218" s="16">
        <v>0</v>
      </c>
      <c r="ER218" s="16">
        <v>0</v>
      </c>
      <c r="ES218" s="16">
        <v>55606</v>
      </c>
      <c r="ET218" s="16">
        <v>55606</v>
      </c>
      <c r="EU218" s="16">
        <v>1940710</v>
      </c>
      <c r="EV218" s="16">
        <v>1996316</v>
      </c>
      <c r="EW218" s="16">
        <v>6749</v>
      </c>
      <c r="EX218" s="15">
        <v>1339.9849999999999</v>
      </c>
      <c r="EY218" s="16">
        <v>9043559</v>
      </c>
      <c r="EZ218" s="16">
        <v>6749</v>
      </c>
      <c r="FA218" s="17">
        <v>266.77999999999997</v>
      </c>
      <c r="FB218" s="16">
        <v>1800498</v>
      </c>
      <c r="FC218" s="16">
        <v>264</v>
      </c>
      <c r="FD218" s="17">
        <v>1597.04</v>
      </c>
      <c r="FE218" s="16">
        <v>421619</v>
      </c>
      <c r="FF218" s="16">
        <v>54903</v>
      </c>
      <c r="FG218" s="16">
        <v>5957</v>
      </c>
      <c r="FH218" s="16">
        <v>482479</v>
      </c>
      <c r="FI218" s="16">
        <v>9043559</v>
      </c>
      <c r="FJ218" s="16">
        <v>1800498</v>
      </c>
      <c r="FK218" s="16">
        <v>-10137</v>
      </c>
      <c r="FL218" s="16">
        <v>879297</v>
      </c>
      <c r="FM218" s="16">
        <v>100829</v>
      </c>
      <c r="FN218" s="16">
        <v>103256</v>
      </c>
      <c r="FO218" s="16">
        <v>488671</v>
      </c>
      <c r="FP218" s="16">
        <v>12888452</v>
      </c>
      <c r="FQ218" s="16">
        <v>1996316</v>
      </c>
      <c r="FR218" s="16">
        <v>10892136</v>
      </c>
      <c r="FS218" s="15">
        <v>1606.7650000000001</v>
      </c>
      <c r="FT218" s="16">
        <v>300</v>
      </c>
      <c r="FU218" s="16">
        <v>482030</v>
      </c>
      <c r="FV218" s="16">
        <v>10892136</v>
      </c>
      <c r="FW218" s="16">
        <v>0</v>
      </c>
      <c r="FX218" s="14">
        <v>18.5</v>
      </c>
      <c r="FY218" s="16">
        <v>7635</v>
      </c>
      <c r="FZ218" s="16">
        <v>141248</v>
      </c>
      <c r="GA218" s="14">
        <v>0</v>
      </c>
      <c r="GB218" s="16">
        <v>7413</v>
      </c>
      <c r="GC218" s="16">
        <v>0</v>
      </c>
      <c r="GD218" s="16">
        <v>141248</v>
      </c>
      <c r="GE218" s="16">
        <v>141248</v>
      </c>
      <c r="GF218" s="16">
        <v>14901629</v>
      </c>
      <c r="GG218" s="16">
        <v>12888452</v>
      </c>
      <c r="GH218" s="16">
        <v>0</v>
      </c>
      <c r="GI218" s="16">
        <v>2013177</v>
      </c>
      <c r="GJ218" s="16">
        <v>359298669</v>
      </c>
      <c r="GK218" s="16">
        <v>364307204</v>
      </c>
      <c r="GL218" s="16">
        <v>0</v>
      </c>
      <c r="GM218" s="16">
        <v>364307204</v>
      </c>
      <c r="GN218" s="18">
        <v>0</v>
      </c>
      <c r="GO218" s="16">
        <v>68213</v>
      </c>
      <c r="GP218" s="16">
        <v>0</v>
      </c>
      <c r="GQ218" s="16">
        <v>68213</v>
      </c>
      <c r="GR218" s="16">
        <v>0</v>
      </c>
      <c r="GS218" s="16">
        <v>68213</v>
      </c>
      <c r="GT218" s="16">
        <v>886</v>
      </c>
      <c r="GU218" s="16">
        <v>685</v>
      </c>
      <c r="GV218" s="16">
        <v>201</v>
      </c>
      <c r="GW218" s="15">
        <v>1606.7650000000001</v>
      </c>
      <c r="GX218" s="16">
        <v>322960</v>
      </c>
      <c r="GY218" s="15">
        <v>1606.7650000000001</v>
      </c>
      <c r="GZ218" s="16">
        <v>10</v>
      </c>
      <c r="HA218" s="16">
        <v>16068</v>
      </c>
      <c r="HB218" s="15">
        <v>1606.7650000000001</v>
      </c>
      <c r="HC218" s="16">
        <v>7635</v>
      </c>
      <c r="HD218" s="15">
        <v>0.11600000000000001</v>
      </c>
      <c r="HE218" s="16">
        <v>1423594</v>
      </c>
      <c r="HF218" s="16">
        <v>322960</v>
      </c>
      <c r="HG218" s="16">
        <v>16068</v>
      </c>
      <c r="HH218" s="16">
        <v>1084566</v>
      </c>
      <c r="HI218" s="16">
        <v>359298669</v>
      </c>
      <c r="HJ218" s="18">
        <v>3.0185599999999999</v>
      </c>
      <c r="HK218" s="18">
        <v>1.9617800000000001</v>
      </c>
      <c r="HL218" s="18">
        <v>1.0567800000000001</v>
      </c>
      <c r="HM218" s="16">
        <v>359298669</v>
      </c>
      <c r="HN218" s="16">
        <v>379700</v>
      </c>
      <c r="HO218" s="16">
        <v>7635</v>
      </c>
      <c r="HP218" s="17">
        <v>0</v>
      </c>
      <c r="HQ218" s="16">
        <v>0</v>
      </c>
      <c r="HR218" s="15">
        <v>1606.7650000000001</v>
      </c>
      <c r="HS218" s="16">
        <v>0</v>
      </c>
      <c r="HT218" s="16">
        <v>2013177</v>
      </c>
      <c r="HU218" s="16">
        <v>68213</v>
      </c>
      <c r="HV218" s="16">
        <v>0</v>
      </c>
      <c r="HW218" s="16">
        <v>0</v>
      </c>
      <c r="HX218" s="16">
        <v>102876</v>
      </c>
      <c r="HY218" s="16">
        <v>322960</v>
      </c>
      <c r="HZ218" s="16">
        <v>16068</v>
      </c>
      <c r="IA218" s="16">
        <v>379700</v>
      </c>
      <c r="IB218" s="16">
        <v>0</v>
      </c>
      <c r="IC218" s="16">
        <v>1329112</v>
      </c>
      <c r="ID218" s="16">
        <v>10892136</v>
      </c>
      <c r="IE218" s="16">
        <v>0</v>
      </c>
      <c r="IF218" s="16">
        <v>68213</v>
      </c>
      <c r="IG218" s="16">
        <v>0</v>
      </c>
      <c r="IH218" s="16">
        <v>0</v>
      </c>
      <c r="II218" s="16">
        <v>102876</v>
      </c>
      <c r="IJ218" s="16">
        <v>322960</v>
      </c>
      <c r="IK218" s="16">
        <v>16068</v>
      </c>
      <c r="IL218" s="16">
        <v>379700</v>
      </c>
      <c r="IM218" s="16">
        <v>0</v>
      </c>
      <c r="IN218" s="16">
        <v>0</v>
      </c>
      <c r="IO218" s="16">
        <v>141248</v>
      </c>
      <c r="IP218" s="16">
        <v>11717449</v>
      </c>
      <c r="IQ218" s="16">
        <v>10131966</v>
      </c>
      <c r="IR218" s="16">
        <v>0</v>
      </c>
      <c r="IS218" s="16">
        <v>10131966</v>
      </c>
      <c r="IT218" s="19">
        <v>7.0000000000000007E-2</v>
      </c>
      <c r="IU218" s="16">
        <v>709238</v>
      </c>
      <c r="IV218" s="16">
        <v>359298669</v>
      </c>
      <c r="IW218" s="14">
        <v>1326</v>
      </c>
      <c r="IX218" s="16">
        <v>270964</v>
      </c>
      <c r="IY218" s="16">
        <v>416026</v>
      </c>
      <c r="IZ218" s="16">
        <v>270964</v>
      </c>
      <c r="JA218" s="17">
        <v>0.25</v>
      </c>
      <c r="JB218" s="19">
        <v>0.38379999999999997</v>
      </c>
      <c r="JC218" s="16">
        <v>709238</v>
      </c>
      <c r="JD218" s="16">
        <v>272206</v>
      </c>
      <c r="JE218" s="17">
        <v>7.0000000000000007E-2</v>
      </c>
      <c r="JF218" s="16">
        <v>6156771</v>
      </c>
      <c r="JG218" s="16">
        <v>430974</v>
      </c>
      <c r="JH218" s="16">
        <v>709238</v>
      </c>
      <c r="JI218" s="16">
        <v>272206</v>
      </c>
      <c r="JJ218" s="16">
        <v>430974</v>
      </c>
      <c r="JK218" s="16">
        <v>6058</v>
      </c>
      <c r="JL218" s="16">
        <v>272206</v>
      </c>
      <c r="JM218" s="18">
        <v>0</v>
      </c>
      <c r="JN218" s="16">
        <v>0</v>
      </c>
      <c r="JO218" s="16">
        <v>430974</v>
      </c>
      <c r="JP218" s="16">
        <v>6058</v>
      </c>
      <c r="JQ218" s="16">
        <v>437032</v>
      </c>
      <c r="JR218" s="16">
        <v>10131966</v>
      </c>
      <c r="JS218" s="19">
        <v>0</v>
      </c>
      <c r="JT218" s="16">
        <v>0</v>
      </c>
      <c r="JU218" s="17">
        <v>0</v>
      </c>
      <c r="JV218" s="16">
        <v>6156771</v>
      </c>
      <c r="JW218" s="16">
        <v>0</v>
      </c>
      <c r="JX218" s="16">
        <v>0</v>
      </c>
      <c r="JY218" s="16">
        <v>0</v>
      </c>
      <c r="JZ218" s="16">
        <v>0</v>
      </c>
      <c r="KA218" s="16">
        <v>44809</v>
      </c>
      <c r="KB218" s="16">
        <v>44461</v>
      </c>
      <c r="KC218" s="16">
        <v>348</v>
      </c>
      <c r="KD218" s="16">
        <v>1329112</v>
      </c>
      <c r="KE218" s="16">
        <v>348</v>
      </c>
      <c r="KF218" s="16">
        <v>1328764</v>
      </c>
      <c r="KG218" s="16">
        <v>497</v>
      </c>
      <c r="KH218" s="16">
        <v>348</v>
      </c>
      <c r="KI218" s="16">
        <v>845</v>
      </c>
      <c r="KJ218" s="16">
        <v>1940213</v>
      </c>
      <c r="KK218" s="16">
        <v>1328764</v>
      </c>
      <c r="KL218" s="18">
        <v>3268977</v>
      </c>
      <c r="KM218" s="16">
        <v>6058</v>
      </c>
      <c r="KN218" s="16">
        <v>0</v>
      </c>
      <c r="KO218" s="16">
        <v>0</v>
      </c>
      <c r="KP218" s="16">
        <v>0</v>
      </c>
      <c r="KQ218" s="16">
        <v>3275035</v>
      </c>
      <c r="KR218" s="16">
        <v>651775</v>
      </c>
      <c r="KS218" s="16">
        <v>0</v>
      </c>
      <c r="KT218" s="16">
        <v>0</v>
      </c>
      <c r="KU218" s="16">
        <v>3926810</v>
      </c>
      <c r="KV218" s="16">
        <v>6058</v>
      </c>
      <c r="KW218" s="16">
        <v>3920752</v>
      </c>
      <c r="KX218" s="16">
        <v>359298669</v>
      </c>
      <c r="KY218" s="16">
        <v>10.912240000000001</v>
      </c>
      <c r="KZ218" s="16">
        <v>6058</v>
      </c>
      <c r="LA218" s="16">
        <v>389404135</v>
      </c>
      <c r="LB218" s="16">
        <v>1.5559999999999999E-2</v>
      </c>
      <c r="LC218" s="16">
        <v>10.912240000000001</v>
      </c>
      <c r="LD218" s="16">
        <v>10.9278</v>
      </c>
      <c r="LE218" s="16">
        <v>554510</v>
      </c>
      <c r="LF218" s="16">
        <v>0</v>
      </c>
      <c r="LG218" s="16">
        <v>83233</v>
      </c>
      <c r="LH218" s="16">
        <v>92723</v>
      </c>
      <c r="LI218" s="16">
        <v>1483</v>
      </c>
      <c r="LJ218" s="16">
        <v>54903</v>
      </c>
      <c r="LK218" s="16">
        <v>5957</v>
      </c>
      <c r="LL218" s="16">
        <v>102876</v>
      </c>
      <c r="LM218" s="16">
        <v>689933</v>
      </c>
      <c r="LN218" s="16">
        <v>11717449</v>
      </c>
      <c r="LO218" s="18">
        <v>689933</v>
      </c>
      <c r="LP218" s="16">
        <v>11027516</v>
      </c>
      <c r="LQ218" s="16">
        <v>14901629</v>
      </c>
      <c r="LR218" s="18">
        <v>0</v>
      </c>
      <c r="LS218" s="18">
        <v>0</v>
      </c>
      <c r="LT218" s="18">
        <v>437032</v>
      </c>
      <c r="LU218" s="16">
        <v>0</v>
      </c>
      <c r="LV218" s="16">
        <v>141248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3275035</v>
      </c>
      <c r="MC218" s="16">
        <v>141248</v>
      </c>
      <c r="MD218" s="16">
        <v>0</v>
      </c>
      <c r="ME218" s="16">
        <v>430974</v>
      </c>
      <c r="MF218" s="16">
        <v>0</v>
      </c>
      <c r="MG218" s="16">
        <v>55606</v>
      </c>
      <c r="MH218" s="16">
        <v>845</v>
      </c>
      <c r="MI218" s="16">
        <v>0</v>
      </c>
      <c r="MJ218" s="16">
        <v>3903708</v>
      </c>
      <c r="MK218" s="16">
        <v>389404135</v>
      </c>
      <c r="ML218" s="16">
        <v>1.34</v>
      </c>
      <c r="MM218" s="16">
        <v>389404</v>
      </c>
      <c r="MN218" s="16">
        <v>0.02</v>
      </c>
      <c r="MO218" s="16">
        <v>6156771</v>
      </c>
      <c r="MP218" s="16">
        <v>123135</v>
      </c>
      <c r="MQ218" s="16">
        <v>389404</v>
      </c>
      <c r="MR218" s="16">
        <v>123135</v>
      </c>
      <c r="MS218" s="16">
        <v>266269</v>
      </c>
      <c r="MT218" s="17">
        <v>7.0000000000000007E-2</v>
      </c>
      <c r="MU218" s="17">
        <v>0</v>
      </c>
      <c r="MV218" s="17">
        <v>0</v>
      </c>
      <c r="MW218" s="17">
        <v>0</v>
      </c>
      <c r="MX218" s="17">
        <v>0.02</v>
      </c>
      <c r="MY218" s="17">
        <v>0.09</v>
      </c>
      <c r="MZ218" s="16">
        <v>430974</v>
      </c>
      <c r="NA218" s="16">
        <v>0</v>
      </c>
      <c r="NB218" s="18">
        <v>0</v>
      </c>
      <c r="NC218" s="16">
        <v>0</v>
      </c>
      <c r="ND218" s="17">
        <v>430974</v>
      </c>
      <c r="NE218" s="16">
        <v>600000</v>
      </c>
      <c r="NF218" s="16">
        <v>0</v>
      </c>
      <c r="NG218" s="16">
        <v>128503</v>
      </c>
      <c r="NH218" s="16">
        <v>0</v>
      </c>
      <c r="NI218" s="16">
        <v>0</v>
      </c>
      <c r="NJ218" s="17">
        <v>0</v>
      </c>
      <c r="NK218" s="17">
        <v>0</v>
      </c>
    </row>
    <row r="219" spans="1:375" x14ac:dyDescent="0.55000000000000004">
      <c r="A219" s="13" t="s">
        <v>1181</v>
      </c>
      <c r="B219" s="13" t="s">
        <v>1209</v>
      </c>
      <c r="C219" s="13" t="s">
        <v>417</v>
      </c>
      <c r="D219" s="13" t="s">
        <v>418</v>
      </c>
      <c r="E219" s="14">
        <v>589.79999999999995</v>
      </c>
      <c r="F219" s="15">
        <v>-8.4000000000000005E-2</v>
      </c>
      <c r="G219" s="16">
        <v>7413</v>
      </c>
      <c r="H219" s="16">
        <v>-623</v>
      </c>
      <c r="I219" s="16">
        <v>6553</v>
      </c>
      <c r="J219" s="15">
        <v>-8.4000000000000005E-2</v>
      </c>
      <c r="K219" s="16">
        <v>-550</v>
      </c>
      <c r="L219" s="16">
        <v>7413</v>
      </c>
      <c r="M219" s="16">
        <v>222</v>
      </c>
      <c r="N219" s="16">
        <v>7635</v>
      </c>
      <c r="O219" s="17">
        <v>658.73</v>
      </c>
      <c r="P219" s="17">
        <v>49.05</v>
      </c>
      <c r="Q219" s="14">
        <v>589.79999999999995</v>
      </c>
      <c r="R219" s="17">
        <v>638.85</v>
      </c>
      <c r="S219" s="17">
        <v>0</v>
      </c>
      <c r="T219" s="17">
        <v>638.85</v>
      </c>
      <c r="U219" s="15">
        <v>24.99</v>
      </c>
      <c r="V219" s="15">
        <v>2.1909999999999998</v>
      </c>
      <c r="W219" s="15">
        <f>Data_AidAndLevy4[[#This Row],[L310]]*Data_AidAndLevy4[[#This Row],[L203]]</f>
        <v>16728.285</v>
      </c>
      <c r="X219" s="17">
        <v>0.21</v>
      </c>
      <c r="Y219" s="17">
        <f>Data_AidAndLevy4[[#This Row],[L311]]*Data_AidAndLevy4[[#This Row],[L203]]</f>
        <v>1603.35</v>
      </c>
      <c r="Z219" s="15">
        <v>0</v>
      </c>
      <c r="AA219" s="15">
        <v>27.390999999999998</v>
      </c>
      <c r="AB219" s="17">
        <v>638.85</v>
      </c>
      <c r="AC219" s="15">
        <v>666.24099999999999</v>
      </c>
      <c r="AD219" s="17">
        <v>49.05</v>
      </c>
      <c r="AE219" s="15">
        <v>617.19100000000003</v>
      </c>
      <c r="AF219" s="16">
        <v>7635</v>
      </c>
      <c r="AG219" s="14">
        <v>589.79999999999995</v>
      </c>
      <c r="AH219" s="16">
        <v>4503123</v>
      </c>
      <c r="AI219" s="16">
        <v>4461885</v>
      </c>
      <c r="AJ219" s="17">
        <v>1.01</v>
      </c>
      <c r="AK219" s="16">
        <v>4506504</v>
      </c>
      <c r="AL219" s="16">
        <v>4503123</v>
      </c>
      <c r="AM219" s="16">
        <v>3381</v>
      </c>
      <c r="AN219" s="16">
        <v>7635</v>
      </c>
      <c r="AO219" s="15">
        <v>27.390999999999998</v>
      </c>
      <c r="AP219" s="16">
        <v>209130</v>
      </c>
      <c r="AQ219" s="16">
        <v>7635</v>
      </c>
      <c r="AR219" s="17">
        <v>49.05</v>
      </c>
      <c r="AS219" s="16">
        <v>374497</v>
      </c>
      <c r="AT219" s="17">
        <v>677.8</v>
      </c>
      <c r="AU219" s="14">
        <v>589.79999999999995</v>
      </c>
      <c r="AV219" s="16">
        <v>399766</v>
      </c>
      <c r="AW219" s="16">
        <v>396490</v>
      </c>
      <c r="AX219" s="16">
        <v>399766</v>
      </c>
      <c r="AY219" s="16">
        <v>0</v>
      </c>
      <c r="AZ219" s="16">
        <v>399766</v>
      </c>
      <c r="BA219" s="16">
        <v>399766</v>
      </c>
      <c r="BB219" s="17">
        <v>74.010000000000005</v>
      </c>
      <c r="BC219" s="14">
        <v>589.79999999999995</v>
      </c>
      <c r="BD219" s="16">
        <v>43651</v>
      </c>
      <c r="BE219" s="16">
        <v>43247</v>
      </c>
      <c r="BF219" s="16">
        <v>43651</v>
      </c>
      <c r="BG219" s="16">
        <v>0</v>
      </c>
      <c r="BH219" s="16">
        <v>43651</v>
      </c>
      <c r="BI219" s="16">
        <v>43651</v>
      </c>
      <c r="BJ219" s="17">
        <v>73.739999999999995</v>
      </c>
      <c r="BK219" s="14">
        <v>589.79999999999995</v>
      </c>
      <c r="BL219" s="16">
        <v>43492</v>
      </c>
      <c r="BM219" s="16">
        <v>42970</v>
      </c>
      <c r="BN219" s="16">
        <v>43492</v>
      </c>
      <c r="BO219" s="16">
        <v>0</v>
      </c>
      <c r="BP219" s="16">
        <v>43492</v>
      </c>
      <c r="BQ219" s="16">
        <v>43492</v>
      </c>
      <c r="BR219" s="17">
        <v>368.53</v>
      </c>
      <c r="BS219" s="14">
        <v>589.79999999999995</v>
      </c>
      <c r="BT219" s="16">
        <v>217359</v>
      </c>
      <c r="BU219" s="16">
        <v>215360</v>
      </c>
      <c r="BV219" s="16">
        <v>217359</v>
      </c>
      <c r="BW219" s="16">
        <v>0</v>
      </c>
      <c r="BX219" s="16">
        <v>217359</v>
      </c>
      <c r="BY219" s="16">
        <v>217359</v>
      </c>
      <c r="BZ219" s="17">
        <v>325.88</v>
      </c>
      <c r="CA219" s="17">
        <v>638.85</v>
      </c>
      <c r="CB219" s="16">
        <v>208188</v>
      </c>
      <c r="CC219" s="16">
        <v>205046</v>
      </c>
      <c r="CD219" s="16">
        <v>0</v>
      </c>
      <c r="CE219" s="16">
        <v>205046</v>
      </c>
      <c r="CF219" s="16">
        <v>208188</v>
      </c>
      <c r="CG219" s="16">
        <v>0</v>
      </c>
      <c r="CH219" s="14">
        <v>589.79999999999995</v>
      </c>
      <c r="CI219" s="16">
        <v>13</v>
      </c>
      <c r="CJ219" s="14">
        <v>0</v>
      </c>
      <c r="CK219" s="16">
        <v>603</v>
      </c>
      <c r="CL219" s="17">
        <v>62.04</v>
      </c>
      <c r="CM219" s="16">
        <v>37410</v>
      </c>
      <c r="CN219" s="16">
        <v>603</v>
      </c>
      <c r="CO219" s="17">
        <v>68.150000000000006</v>
      </c>
      <c r="CP219" s="16">
        <v>41094</v>
      </c>
      <c r="CQ219" s="17">
        <v>0</v>
      </c>
      <c r="CR219" s="17">
        <v>325.88</v>
      </c>
      <c r="CS219" s="16">
        <v>0</v>
      </c>
      <c r="CT219" s="17">
        <v>27.75</v>
      </c>
      <c r="CU219" s="17">
        <v>638.85</v>
      </c>
      <c r="CV219" s="16">
        <v>17728</v>
      </c>
      <c r="CW219" s="16">
        <v>17349</v>
      </c>
      <c r="CX219" s="16">
        <v>17728</v>
      </c>
      <c r="CY219" s="16">
        <v>0</v>
      </c>
      <c r="CZ219" s="16">
        <v>17728</v>
      </c>
      <c r="DA219" s="16">
        <v>17728</v>
      </c>
      <c r="DB219" s="17">
        <v>3.48</v>
      </c>
      <c r="DC219" s="17">
        <v>638.85</v>
      </c>
      <c r="DD219" s="16">
        <v>2223</v>
      </c>
      <c r="DE219" s="16">
        <v>2179</v>
      </c>
      <c r="DF219" s="16">
        <v>2223</v>
      </c>
      <c r="DG219" s="16">
        <v>0</v>
      </c>
      <c r="DH219" s="16">
        <v>2223</v>
      </c>
      <c r="DI219" s="16">
        <v>2223</v>
      </c>
      <c r="DJ219" s="16">
        <v>4503123</v>
      </c>
      <c r="DK219" s="16">
        <v>3381</v>
      </c>
      <c r="DL219" s="16">
        <v>209130</v>
      </c>
      <c r="DM219" s="16">
        <v>374497</v>
      </c>
      <c r="DN219" s="16">
        <v>399766</v>
      </c>
      <c r="DO219" s="16">
        <v>43651</v>
      </c>
      <c r="DP219" s="16">
        <v>43492</v>
      </c>
      <c r="DQ219" s="16">
        <v>217359</v>
      </c>
      <c r="DR219" s="16">
        <v>208188</v>
      </c>
      <c r="DS219" s="16">
        <v>0</v>
      </c>
      <c r="DT219" s="16">
        <v>37410</v>
      </c>
      <c r="DU219" s="16">
        <v>41094</v>
      </c>
      <c r="DV219" s="16">
        <v>0</v>
      </c>
      <c r="DW219" s="16">
        <v>17728</v>
      </c>
      <c r="DX219" s="16">
        <v>2223</v>
      </c>
      <c r="DY219" s="16">
        <v>41558</v>
      </c>
      <c r="DZ219" s="16">
        <v>185266</v>
      </c>
      <c r="EA219" s="16">
        <v>-623</v>
      </c>
      <c r="EB219" s="16">
        <v>6244127</v>
      </c>
      <c r="EC219" s="16">
        <v>376416266</v>
      </c>
      <c r="ED219" s="18">
        <v>5.4</v>
      </c>
      <c r="EE219" s="16">
        <v>2032648</v>
      </c>
      <c r="EF219" s="16">
        <v>15246</v>
      </c>
      <c r="EG219" s="16">
        <v>15029</v>
      </c>
      <c r="EH219" s="16">
        <v>217</v>
      </c>
      <c r="EI219" s="16">
        <v>2032648</v>
      </c>
      <c r="EJ219" s="16">
        <v>2032865</v>
      </c>
      <c r="EK219" s="16">
        <v>56638104</v>
      </c>
      <c r="EL219" s="16">
        <v>52843223</v>
      </c>
      <c r="EM219" s="16">
        <v>3794881</v>
      </c>
      <c r="EN219" s="18">
        <v>5.4</v>
      </c>
      <c r="EO219" s="16">
        <v>20492</v>
      </c>
      <c r="EP219" s="16">
        <v>0</v>
      </c>
      <c r="EQ219" s="16">
        <v>0</v>
      </c>
      <c r="ER219" s="16">
        <v>0</v>
      </c>
      <c r="ES219" s="16">
        <v>20492</v>
      </c>
      <c r="ET219" s="16">
        <v>20492</v>
      </c>
      <c r="EU219" s="16">
        <v>2032865</v>
      </c>
      <c r="EV219" s="16">
        <v>2053357</v>
      </c>
      <c r="EW219" s="16">
        <v>6749</v>
      </c>
      <c r="EX219" s="15">
        <v>617.19100000000003</v>
      </c>
      <c r="EY219" s="16">
        <v>4165422</v>
      </c>
      <c r="EZ219" s="16">
        <v>6749</v>
      </c>
      <c r="FA219" s="17">
        <v>49.05</v>
      </c>
      <c r="FB219" s="16">
        <v>331038</v>
      </c>
      <c r="FC219" s="16">
        <v>264</v>
      </c>
      <c r="FD219" s="17">
        <v>638.85</v>
      </c>
      <c r="FE219" s="16">
        <v>168656</v>
      </c>
      <c r="FF219" s="16">
        <v>17728</v>
      </c>
      <c r="FG219" s="16">
        <v>2223</v>
      </c>
      <c r="FH219" s="16">
        <v>188607</v>
      </c>
      <c r="FI219" s="16">
        <v>4165422</v>
      </c>
      <c r="FJ219" s="16">
        <v>331038</v>
      </c>
      <c r="FK219" s="16">
        <v>-550</v>
      </c>
      <c r="FL219" s="16">
        <v>399766</v>
      </c>
      <c r="FM219" s="16">
        <v>43651</v>
      </c>
      <c r="FN219" s="16">
        <v>43492</v>
      </c>
      <c r="FO219" s="16">
        <v>217359</v>
      </c>
      <c r="FP219" s="16">
        <v>5388785</v>
      </c>
      <c r="FQ219" s="16">
        <v>2053357</v>
      </c>
      <c r="FR219" s="16">
        <v>3335428</v>
      </c>
      <c r="FS219" s="15">
        <v>666.24099999999999</v>
      </c>
      <c r="FT219" s="16">
        <v>300</v>
      </c>
      <c r="FU219" s="16">
        <v>199872</v>
      </c>
      <c r="FV219" s="16">
        <v>3335428</v>
      </c>
      <c r="FW219" s="16">
        <v>0</v>
      </c>
      <c r="FX219" s="14">
        <v>21.5</v>
      </c>
      <c r="FY219" s="16">
        <v>7635</v>
      </c>
      <c r="FZ219" s="16">
        <v>164153</v>
      </c>
      <c r="GA219" s="14">
        <v>0</v>
      </c>
      <c r="GB219" s="16">
        <v>7413</v>
      </c>
      <c r="GC219" s="16">
        <v>0</v>
      </c>
      <c r="GD219" s="16">
        <v>164153</v>
      </c>
      <c r="GE219" s="16">
        <v>164153</v>
      </c>
      <c r="GF219" s="16">
        <v>6244127</v>
      </c>
      <c r="GG219" s="16">
        <v>5388785</v>
      </c>
      <c r="GH219" s="16">
        <v>0</v>
      </c>
      <c r="GI219" s="16">
        <v>855342</v>
      </c>
      <c r="GJ219" s="16">
        <v>376416266</v>
      </c>
      <c r="GK219" s="16">
        <v>348222986</v>
      </c>
      <c r="GL219" s="16">
        <v>28193280</v>
      </c>
      <c r="GM219" s="16">
        <v>348222986</v>
      </c>
      <c r="GN219" s="18">
        <v>8.1000000000000003E-2</v>
      </c>
      <c r="GO219" s="16">
        <v>3719</v>
      </c>
      <c r="GP219" s="16">
        <v>301</v>
      </c>
      <c r="GQ219" s="16">
        <v>3719</v>
      </c>
      <c r="GR219" s="16">
        <v>301</v>
      </c>
      <c r="GS219" s="16">
        <v>3418</v>
      </c>
      <c r="GT219" s="16">
        <v>886</v>
      </c>
      <c r="GU219" s="16">
        <v>685</v>
      </c>
      <c r="GV219" s="16">
        <v>201</v>
      </c>
      <c r="GW219" s="15">
        <v>666.24099999999999</v>
      </c>
      <c r="GX219" s="16">
        <v>133914</v>
      </c>
      <c r="GY219" s="15">
        <v>666.24099999999999</v>
      </c>
      <c r="GZ219" s="16">
        <v>10</v>
      </c>
      <c r="HA219" s="16">
        <v>6662</v>
      </c>
      <c r="HB219" s="15">
        <v>666.24099999999999</v>
      </c>
      <c r="HC219" s="16">
        <v>7635</v>
      </c>
      <c r="HD219" s="15">
        <v>0.11600000000000001</v>
      </c>
      <c r="HE219" s="16">
        <v>590290</v>
      </c>
      <c r="HF219" s="16">
        <v>133914</v>
      </c>
      <c r="HG219" s="16">
        <v>6662</v>
      </c>
      <c r="HH219" s="16">
        <v>449714</v>
      </c>
      <c r="HI219" s="16">
        <v>376416266</v>
      </c>
      <c r="HJ219" s="18">
        <v>1.1947300000000001</v>
      </c>
      <c r="HK219" s="18">
        <v>1.9617800000000001</v>
      </c>
      <c r="HL219" s="18">
        <v>0</v>
      </c>
      <c r="HM219" s="16">
        <v>376416266</v>
      </c>
      <c r="HN219" s="16">
        <v>0</v>
      </c>
      <c r="HO219" s="16">
        <v>7635</v>
      </c>
      <c r="HP219" s="17">
        <v>0</v>
      </c>
      <c r="HQ219" s="16">
        <v>0</v>
      </c>
      <c r="HR219" s="15">
        <v>666.24099999999999</v>
      </c>
      <c r="HS219" s="16">
        <v>0</v>
      </c>
      <c r="HT219" s="16">
        <v>855342</v>
      </c>
      <c r="HU219" s="16">
        <v>3418</v>
      </c>
      <c r="HV219" s="16">
        <v>0</v>
      </c>
      <c r="HW219" s="16">
        <v>0</v>
      </c>
      <c r="HX219" s="16">
        <v>41558</v>
      </c>
      <c r="HY219" s="16">
        <v>133914</v>
      </c>
      <c r="HZ219" s="16">
        <v>6662</v>
      </c>
      <c r="IA219" s="16">
        <v>0</v>
      </c>
      <c r="IB219" s="16">
        <v>0</v>
      </c>
      <c r="IC219" s="16">
        <v>752906</v>
      </c>
      <c r="ID219" s="16">
        <v>3335428</v>
      </c>
      <c r="IE219" s="16">
        <v>0</v>
      </c>
      <c r="IF219" s="16">
        <v>3418</v>
      </c>
      <c r="IG219" s="16">
        <v>0</v>
      </c>
      <c r="IH219" s="16">
        <v>0</v>
      </c>
      <c r="II219" s="16">
        <v>41558</v>
      </c>
      <c r="IJ219" s="16">
        <v>133914</v>
      </c>
      <c r="IK219" s="16">
        <v>6662</v>
      </c>
      <c r="IL219" s="16">
        <v>0</v>
      </c>
      <c r="IM219" s="16">
        <v>0</v>
      </c>
      <c r="IN219" s="16">
        <v>0</v>
      </c>
      <c r="IO219" s="16">
        <v>164153</v>
      </c>
      <c r="IP219" s="16">
        <v>3602017</v>
      </c>
      <c r="IQ219" s="16">
        <v>4503123</v>
      </c>
      <c r="IR219" s="16">
        <v>3381</v>
      </c>
      <c r="IS219" s="16">
        <v>4506504</v>
      </c>
      <c r="IT219" s="19">
        <v>0.1</v>
      </c>
      <c r="IU219" s="16">
        <v>450650</v>
      </c>
      <c r="IV219" s="16">
        <v>376416266</v>
      </c>
      <c r="IW219" s="14">
        <v>589.79999999999995</v>
      </c>
      <c r="IX219" s="16">
        <v>638210</v>
      </c>
      <c r="IY219" s="16">
        <v>416026</v>
      </c>
      <c r="IZ219" s="16">
        <v>638210</v>
      </c>
      <c r="JA219" s="17">
        <v>0.25</v>
      </c>
      <c r="JB219" s="19">
        <v>0.16300000000000001</v>
      </c>
      <c r="JC219" s="16">
        <v>450650</v>
      </c>
      <c r="JD219" s="16">
        <v>73456</v>
      </c>
      <c r="JE219" s="17">
        <v>0.04</v>
      </c>
      <c r="JF219" s="16">
        <v>4725133</v>
      </c>
      <c r="JG219" s="16">
        <v>189005</v>
      </c>
      <c r="JH219" s="16">
        <v>450650</v>
      </c>
      <c r="JI219" s="16">
        <v>73456</v>
      </c>
      <c r="JJ219" s="16">
        <v>189005</v>
      </c>
      <c r="JK219" s="16">
        <v>188189</v>
      </c>
      <c r="JL219" s="16">
        <v>73456</v>
      </c>
      <c r="JM219" s="18">
        <v>0</v>
      </c>
      <c r="JN219" s="16">
        <v>0</v>
      </c>
      <c r="JO219" s="16">
        <v>189005</v>
      </c>
      <c r="JP219" s="16">
        <v>188189</v>
      </c>
      <c r="JQ219" s="16">
        <v>377194</v>
      </c>
      <c r="JR219" s="16">
        <v>4506504</v>
      </c>
      <c r="JS219" s="19">
        <v>0</v>
      </c>
      <c r="JT219" s="16">
        <v>0</v>
      </c>
      <c r="JU219" s="17">
        <v>0</v>
      </c>
      <c r="JV219" s="16">
        <v>4725133</v>
      </c>
      <c r="JW219" s="16">
        <v>0</v>
      </c>
      <c r="JX219" s="16">
        <v>0</v>
      </c>
      <c r="JY219" s="16">
        <v>0</v>
      </c>
      <c r="JZ219" s="16">
        <v>0</v>
      </c>
      <c r="KA219" s="16">
        <v>6457</v>
      </c>
      <c r="KB219" s="16">
        <v>6365</v>
      </c>
      <c r="KC219" s="16">
        <v>92</v>
      </c>
      <c r="KD219" s="16">
        <v>752906</v>
      </c>
      <c r="KE219" s="16">
        <v>92</v>
      </c>
      <c r="KF219" s="16">
        <v>752814</v>
      </c>
      <c r="KG219" s="16">
        <v>217</v>
      </c>
      <c r="KH219" s="16">
        <v>92</v>
      </c>
      <c r="KI219" s="16">
        <v>309</v>
      </c>
      <c r="KJ219" s="16">
        <v>2032648</v>
      </c>
      <c r="KK219" s="16">
        <v>752814</v>
      </c>
      <c r="KL219" s="18">
        <v>2785462</v>
      </c>
      <c r="KM219" s="16">
        <v>188189</v>
      </c>
      <c r="KN219" s="16">
        <v>0</v>
      </c>
      <c r="KO219" s="16">
        <v>0</v>
      </c>
      <c r="KP219" s="16">
        <v>0</v>
      </c>
      <c r="KQ219" s="16">
        <v>2973651</v>
      </c>
      <c r="KR219" s="16">
        <v>0</v>
      </c>
      <c r="KS219" s="16">
        <v>0</v>
      </c>
      <c r="KT219" s="16">
        <v>0</v>
      </c>
      <c r="KU219" s="16">
        <v>2973651</v>
      </c>
      <c r="KV219" s="16">
        <v>188189</v>
      </c>
      <c r="KW219" s="16">
        <v>2785462</v>
      </c>
      <c r="KX219" s="16">
        <v>376416266</v>
      </c>
      <c r="KY219" s="16">
        <v>7.3999499999999996</v>
      </c>
      <c r="KZ219" s="16">
        <v>188189</v>
      </c>
      <c r="LA219" s="16">
        <v>376416266</v>
      </c>
      <c r="LB219" s="16">
        <v>0.49995000000000001</v>
      </c>
      <c r="LC219" s="16">
        <v>7.3999499999999996</v>
      </c>
      <c r="LD219" s="16">
        <v>7.8998999999999997</v>
      </c>
      <c r="LE219" s="16">
        <v>208188</v>
      </c>
      <c r="LF219" s="16">
        <v>0</v>
      </c>
      <c r="LG219" s="16">
        <v>37410</v>
      </c>
      <c r="LH219" s="16">
        <v>41094</v>
      </c>
      <c r="LI219" s="16">
        <v>0</v>
      </c>
      <c r="LJ219" s="16">
        <v>17728</v>
      </c>
      <c r="LK219" s="16">
        <v>2223</v>
      </c>
      <c r="LL219" s="16">
        <v>41558</v>
      </c>
      <c r="LM219" s="16">
        <v>265085</v>
      </c>
      <c r="LN219" s="16">
        <v>3602017</v>
      </c>
      <c r="LO219" s="18">
        <v>265085</v>
      </c>
      <c r="LP219" s="16">
        <v>3336932</v>
      </c>
      <c r="LQ219" s="16">
        <v>6244127</v>
      </c>
      <c r="LR219" s="18">
        <v>0</v>
      </c>
      <c r="LS219" s="18">
        <v>0</v>
      </c>
      <c r="LT219" s="18">
        <v>377194</v>
      </c>
      <c r="LU219" s="16">
        <v>0</v>
      </c>
      <c r="LV219" s="16">
        <v>164153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2973651</v>
      </c>
      <c r="MC219" s="16">
        <v>164153</v>
      </c>
      <c r="MD219" s="16">
        <v>0</v>
      </c>
      <c r="ME219" s="16">
        <v>189005</v>
      </c>
      <c r="MF219" s="16">
        <v>0</v>
      </c>
      <c r="MG219" s="16">
        <v>20492</v>
      </c>
      <c r="MH219" s="16">
        <v>309</v>
      </c>
      <c r="MI219" s="16">
        <v>0</v>
      </c>
      <c r="MJ219" s="16">
        <v>3347610</v>
      </c>
      <c r="MK219" s="16">
        <v>376416266</v>
      </c>
      <c r="ML219" s="16">
        <v>1.34</v>
      </c>
      <c r="MM219" s="16">
        <v>504398</v>
      </c>
      <c r="MN219" s="16">
        <v>0</v>
      </c>
      <c r="MO219" s="16">
        <v>4725133</v>
      </c>
      <c r="MP219" s="16">
        <v>0</v>
      </c>
      <c r="MQ219" s="16">
        <v>504398</v>
      </c>
      <c r="MR219" s="16">
        <v>0</v>
      </c>
      <c r="MS219" s="16">
        <v>504398</v>
      </c>
      <c r="MT219" s="17">
        <v>0.04</v>
      </c>
      <c r="MU219" s="17">
        <v>0</v>
      </c>
      <c r="MV219" s="17">
        <v>0</v>
      </c>
      <c r="MW219" s="17">
        <v>0</v>
      </c>
      <c r="MX219" s="17">
        <v>0</v>
      </c>
      <c r="MY219" s="17">
        <v>0.04</v>
      </c>
      <c r="MZ219" s="16">
        <v>189005</v>
      </c>
      <c r="NA219" s="16">
        <v>0</v>
      </c>
      <c r="NB219" s="18">
        <v>0</v>
      </c>
      <c r="NC219" s="16">
        <v>0</v>
      </c>
      <c r="ND219" s="17">
        <v>189005</v>
      </c>
      <c r="NE219" s="16">
        <v>528750</v>
      </c>
      <c r="NF219" s="16">
        <v>0</v>
      </c>
      <c r="NG219" s="16">
        <v>124217</v>
      </c>
      <c r="NH219" s="16">
        <v>0</v>
      </c>
      <c r="NI219" s="16">
        <v>0</v>
      </c>
      <c r="NJ219" s="17">
        <v>50816</v>
      </c>
      <c r="NK219" s="17">
        <v>1015400</v>
      </c>
    </row>
    <row r="220" spans="1:375" x14ac:dyDescent="0.55000000000000004">
      <c r="A220" s="13" t="s">
        <v>1188</v>
      </c>
      <c r="B220" s="13" t="s">
        <v>1270</v>
      </c>
      <c r="C220" s="13" t="s">
        <v>419</v>
      </c>
      <c r="D220" s="13" t="s">
        <v>420</v>
      </c>
      <c r="E220" s="14">
        <v>1065.8</v>
      </c>
      <c r="F220" s="15">
        <v>-3.02</v>
      </c>
      <c r="G220" s="16">
        <v>7413</v>
      </c>
      <c r="H220" s="16">
        <v>-22387</v>
      </c>
      <c r="I220" s="16">
        <v>6553</v>
      </c>
      <c r="J220" s="15">
        <v>-3.02</v>
      </c>
      <c r="K220" s="16">
        <v>-19790</v>
      </c>
      <c r="L220" s="16">
        <v>7413</v>
      </c>
      <c r="M220" s="16">
        <v>222</v>
      </c>
      <c r="N220" s="16">
        <v>7635</v>
      </c>
      <c r="O220" s="17">
        <v>646.59</v>
      </c>
      <c r="P220" s="17">
        <v>129.01</v>
      </c>
      <c r="Q220" s="14">
        <v>1065.8</v>
      </c>
      <c r="R220" s="17">
        <v>1194.81</v>
      </c>
      <c r="S220" s="17">
        <v>0</v>
      </c>
      <c r="T220" s="17">
        <v>1194.81</v>
      </c>
      <c r="U220" s="15">
        <v>8.11</v>
      </c>
      <c r="V220" s="15">
        <v>4.9660000000000002</v>
      </c>
      <c r="W220" s="15">
        <f>Data_AidAndLevy4[[#This Row],[L310]]*Data_AidAndLevy4[[#This Row],[L203]]</f>
        <v>37915.410000000003</v>
      </c>
      <c r="X220" s="17">
        <v>2.83</v>
      </c>
      <c r="Y220" s="17">
        <f>Data_AidAndLevy4[[#This Row],[L311]]*Data_AidAndLevy4[[#This Row],[L203]]</f>
        <v>21607.05</v>
      </c>
      <c r="Z220" s="15">
        <v>0</v>
      </c>
      <c r="AA220" s="15">
        <v>15.906000000000001</v>
      </c>
      <c r="AB220" s="17">
        <v>1194.81</v>
      </c>
      <c r="AC220" s="15">
        <v>1210.7159999999999</v>
      </c>
      <c r="AD220" s="17">
        <v>129.01</v>
      </c>
      <c r="AE220" s="15">
        <v>1081.7059999999999</v>
      </c>
      <c r="AF220" s="16">
        <v>7635</v>
      </c>
      <c r="AG220" s="14">
        <v>1065.8</v>
      </c>
      <c r="AH220" s="16">
        <v>8137383</v>
      </c>
      <c r="AI220" s="16">
        <v>7733242</v>
      </c>
      <c r="AJ220" s="17">
        <v>1.01</v>
      </c>
      <c r="AK220" s="16">
        <v>7810574</v>
      </c>
      <c r="AL220" s="16">
        <v>8137383</v>
      </c>
      <c r="AM220" s="16">
        <v>0</v>
      </c>
      <c r="AN220" s="16">
        <v>7635</v>
      </c>
      <c r="AO220" s="15">
        <v>15.906000000000001</v>
      </c>
      <c r="AP220" s="16">
        <v>121442</v>
      </c>
      <c r="AQ220" s="16">
        <v>7635</v>
      </c>
      <c r="AR220" s="17">
        <v>129.01</v>
      </c>
      <c r="AS220" s="16">
        <v>984991</v>
      </c>
      <c r="AT220" s="17">
        <v>665.66</v>
      </c>
      <c r="AU220" s="14">
        <v>1065.8</v>
      </c>
      <c r="AV220" s="16">
        <v>709460</v>
      </c>
      <c r="AW220" s="16">
        <v>674523</v>
      </c>
      <c r="AX220" s="16">
        <v>709460</v>
      </c>
      <c r="AY220" s="16">
        <v>0</v>
      </c>
      <c r="AZ220" s="16">
        <v>709460</v>
      </c>
      <c r="BA220" s="16">
        <v>709460</v>
      </c>
      <c r="BB220" s="17">
        <v>75.75</v>
      </c>
      <c r="BC220" s="14">
        <v>1065.8</v>
      </c>
      <c r="BD220" s="16">
        <v>80734</v>
      </c>
      <c r="BE220" s="16">
        <v>76769</v>
      </c>
      <c r="BF220" s="16">
        <v>80734</v>
      </c>
      <c r="BG220" s="16">
        <v>0</v>
      </c>
      <c r="BH220" s="16">
        <v>80734</v>
      </c>
      <c r="BI220" s="16">
        <v>80734</v>
      </c>
      <c r="BJ220" s="17">
        <v>74.61</v>
      </c>
      <c r="BK220" s="14">
        <v>1065.8</v>
      </c>
      <c r="BL220" s="16">
        <v>79519</v>
      </c>
      <c r="BM220" s="16">
        <v>75382</v>
      </c>
      <c r="BN220" s="16">
        <v>79519</v>
      </c>
      <c r="BO220" s="16">
        <v>0</v>
      </c>
      <c r="BP220" s="16">
        <v>79519</v>
      </c>
      <c r="BQ220" s="16">
        <v>79519</v>
      </c>
      <c r="BR220" s="17">
        <v>368.53</v>
      </c>
      <c r="BS220" s="14">
        <v>1065.8</v>
      </c>
      <c r="BT220" s="16">
        <v>392779</v>
      </c>
      <c r="BU220" s="16">
        <v>373257</v>
      </c>
      <c r="BV220" s="16">
        <v>392779</v>
      </c>
      <c r="BW220" s="16">
        <v>0</v>
      </c>
      <c r="BX220" s="16">
        <v>392779</v>
      </c>
      <c r="BY220" s="16">
        <v>392779</v>
      </c>
      <c r="BZ220" s="17">
        <v>343.89</v>
      </c>
      <c r="CA220" s="17">
        <v>1194.81</v>
      </c>
      <c r="CB220" s="16">
        <v>410883</v>
      </c>
      <c r="CC220" s="16">
        <v>388653</v>
      </c>
      <c r="CD220" s="16">
        <v>0</v>
      </c>
      <c r="CE220" s="16">
        <v>388653</v>
      </c>
      <c r="CF220" s="16">
        <v>410883</v>
      </c>
      <c r="CG220" s="16">
        <v>0</v>
      </c>
      <c r="CH220" s="14">
        <v>1065.8</v>
      </c>
      <c r="CI220" s="16">
        <v>6</v>
      </c>
      <c r="CJ220" s="14">
        <v>0</v>
      </c>
      <c r="CK220" s="16">
        <v>1072</v>
      </c>
      <c r="CL220" s="17">
        <v>62.52</v>
      </c>
      <c r="CM220" s="16">
        <v>67021</v>
      </c>
      <c r="CN220" s="16">
        <v>1072</v>
      </c>
      <c r="CO220" s="17">
        <v>70.03</v>
      </c>
      <c r="CP220" s="16">
        <v>75072</v>
      </c>
      <c r="CQ220" s="17">
        <v>0</v>
      </c>
      <c r="CR220" s="17">
        <v>343.89</v>
      </c>
      <c r="CS220" s="16">
        <v>0</v>
      </c>
      <c r="CT220" s="17">
        <v>36.43</v>
      </c>
      <c r="CU220" s="17">
        <v>1194.81</v>
      </c>
      <c r="CV220" s="16">
        <v>43527</v>
      </c>
      <c r="CW220" s="16">
        <v>41207</v>
      </c>
      <c r="CX220" s="16">
        <v>43527</v>
      </c>
      <c r="CY220" s="16">
        <v>0</v>
      </c>
      <c r="CZ220" s="16">
        <v>43527</v>
      </c>
      <c r="DA220" s="16">
        <v>43527</v>
      </c>
      <c r="DB220" s="17">
        <v>4.33</v>
      </c>
      <c r="DC220" s="17">
        <v>1194.81</v>
      </c>
      <c r="DD220" s="16">
        <v>5174</v>
      </c>
      <c r="DE220" s="16">
        <v>4896</v>
      </c>
      <c r="DF220" s="16">
        <v>5174</v>
      </c>
      <c r="DG220" s="16">
        <v>0</v>
      </c>
      <c r="DH220" s="16">
        <v>5174</v>
      </c>
      <c r="DI220" s="16">
        <v>5174</v>
      </c>
      <c r="DJ220" s="16">
        <v>8137383</v>
      </c>
      <c r="DK220" s="16">
        <v>0</v>
      </c>
      <c r="DL220" s="16">
        <v>121442</v>
      </c>
      <c r="DM220" s="16">
        <v>984991</v>
      </c>
      <c r="DN220" s="16">
        <v>709460</v>
      </c>
      <c r="DO220" s="16">
        <v>80734</v>
      </c>
      <c r="DP220" s="16">
        <v>79519</v>
      </c>
      <c r="DQ220" s="16">
        <v>392779</v>
      </c>
      <c r="DR220" s="16">
        <v>410883</v>
      </c>
      <c r="DS220" s="16">
        <v>0</v>
      </c>
      <c r="DT220" s="16">
        <v>67021</v>
      </c>
      <c r="DU220" s="16">
        <v>75072</v>
      </c>
      <c r="DV220" s="16">
        <v>0</v>
      </c>
      <c r="DW220" s="16">
        <v>43527</v>
      </c>
      <c r="DX220" s="16">
        <v>5174</v>
      </c>
      <c r="DY220" s="16">
        <v>60802</v>
      </c>
      <c r="DZ220" s="16">
        <v>387138</v>
      </c>
      <c r="EA220" s="16">
        <v>-22387</v>
      </c>
      <c r="EB220" s="16">
        <v>11411934</v>
      </c>
      <c r="EC220" s="16">
        <v>1608744876</v>
      </c>
      <c r="ED220" s="18">
        <v>5.4</v>
      </c>
      <c r="EE220" s="16">
        <v>8687222</v>
      </c>
      <c r="EF220" s="16">
        <v>36570</v>
      </c>
      <c r="EG220" s="16">
        <v>36135</v>
      </c>
      <c r="EH220" s="16">
        <v>435</v>
      </c>
      <c r="EI220" s="16">
        <v>8687222</v>
      </c>
      <c r="EJ220" s="16">
        <v>8687657</v>
      </c>
      <c r="EK220" s="16">
        <v>283053452</v>
      </c>
      <c r="EL220" s="16">
        <v>249351935</v>
      </c>
      <c r="EM220" s="16">
        <v>33701517</v>
      </c>
      <c r="EN220" s="18">
        <v>5.4</v>
      </c>
      <c r="EO220" s="16">
        <v>181988</v>
      </c>
      <c r="EP220" s="16">
        <v>0</v>
      </c>
      <c r="EQ220" s="16">
        <v>0</v>
      </c>
      <c r="ER220" s="16">
        <v>0</v>
      </c>
      <c r="ES220" s="16">
        <v>181988</v>
      </c>
      <c r="ET220" s="16">
        <v>181988</v>
      </c>
      <c r="EU220" s="16">
        <v>8687657</v>
      </c>
      <c r="EV220" s="16">
        <v>8869645</v>
      </c>
      <c r="EW220" s="16">
        <v>6749</v>
      </c>
      <c r="EX220" s="15">
        <v>1081.7059999999999</v>
      </c>
      <c r="EY220" s="16">
        <v>7300434</v>
      </c>
      <c r="EZ220" s="16">
        <v>6749</v>
      </c>
      <c r="FA220" s="17">
        <v>129.01</v>
      </c>
      <c r="FB220" s="16">
        <v>870688</v>
      </c>
      <c r="FC220" s="16">
        <v>264</v>
      </c>
      <c r="FD220" s="17">
        <v>1194.81</v>
      </c>
      <c r="FE220" s="16">
        <v>315430</v>
      </c>
      <c r="FF220" s="16">
        <v>43527</v>
      </c>
      <c r="FG220" s="16">
        <v>5174</v>
      </c>
      <c r="FH220" s="16">
        <v>364131</v>
      </c>
      <c r="FI220" s="16">
        <v>7300434</v>
      </c>
      <c r="FJ220" s="16">
        <v>870688</v>
      </c>
      <c r="FK220" s="16">
        <v>-19790</v>
      </c>
      <c r="FL220" s="16">
        <v>709460</v>
      </c>
      <c r="FM220" s="16">
        <v>80734</v>
      </c>
      <c r="FN220" s="16">
        <v>79519</v>
      </c>
      <c r="FO220" s="16">
        <v>392779</v>
      </c>
      <c r="FP220" s="16">
        <v>9777955</v>
      </c>
      <c r="FQ220" s="16">
        <v>8869645</v>
      </c>
      <c r="FR220" s="16">
        <v>908310</v>
      </c>
      <c r="FS220" s="15">
        <v>1210.7159999999999</v>
      </c>
      <c r="FT220" s="16">
        <v>300</v>
      </c>
      <c r="FU220" s="16">
        <v>363215</v>
      </c>
      <c r="FV220" s="16">
        <v>908310</v>
      </c>
      <c r="FW220" s="16">
        <v>0</v>
      </c>
      <c r="FX220" s="14">
        <v>34</v>
      </c>
      <c r="FY220" s="16">
        <v>7635</v>
      </c>
      <c r="FZ220" s="16">
        <v>259590</v>
      </c>
      <c r="GA220" s="14">
        <v>0</v>
      </c>
      <c r="GB220" s="16">
        <v>7413</v>
      </c>
      <c r="GC220" s="16">
        <v>0</v>
      </c>
      <c r="GD220" s="16">
        <v>259590</v>
      </c>
      <c r="GE220" s="16">
        <v>259590</v>
      </c>
      <c r="GF220" s="16">
        <v>11411934</v>
      </c>
      <c r="GG220" s="16">
        <v>9777955</v>
      </c>
      <c r="GH220" s="16">
        <v>0</v>
      </c>
      <c r="GI220" s="16">
        <v>1633979</v>
      </c>
      <c r="GJ220" s="16">
        <v>1608744876</v>
      </c>
      <c r="GK220" s="16">
        <v>1593574348</v>
      </c>
      <c r="GL220" s="16">
        <v>15170528</v>
      </c>
      <c r="GM220" s="16">
        <v>1593574348</v>
      </c>
      <c r="GN220" s="18">
        <v>9.4999999999999998E-3</v>
      </c>
      <c r="GO220" s="16">
        <v>1384</v>
      </c>
      <c r="GP220" s="16">
        <v>13</v>
      </c>
      <c r="GQ220" s="16">
        <v>1384</v>
      </c>
      <c r="GR220" s="16">
        <v>13</v>
      </c>
      <c r="GS220" s="16">
        <v>1371</v>
      </c>
      <c r="GT220" s="16">
        <v>886</v>
      </c>
      <c r="GU220" s="16">
        <v>685</v>
      </c>
      <c r="GV220" s="16">
        <v>201</v>
      </c>
      <c r="GW220" s="15">
        <v>1210.7159999999999</v>
      </c>
      <c r="GX220" s="16">
        <v>243354</v>
      </c>
      <c r="GY220" s="15">
        <v>1210.7159999999999</v>
      </c>
      <c r="GZ220" s="16">
        <v>10</v>
      </c>
      <c r="HA220" s="16">
        <v>12107</v>
      </c>
      <c r="HB220" s="15">
        <v>1210.7159999999999</v>
      </c>
      <c r="HC220" s="16">
        <v>7635</v>
      </c>
      <c r="HD220" s="15">
        <v>0.11600000000000001</v>
      </c>
      <c r="HE220" s="16">
        <v>1072694</v>
      </c>
      <c r="HF220" s="16">
        <v>243354</v>
      </c>
      <c r="HG220" s="16">
        <v>12107</v>
      </c>
      <c r="HH220" s="16">
        <v>817233</v>
      </c>
      <c r="HI220" s="16">
        <v>1608744876</v>
      </c>
      <c r="HJ220" s="18">
        <v>0.50799000000000005</v>
      </c>
      <c r="HK220" s="18">
        <v>1.9617800000000001</v>
      </c>
      <c r="HL220" s="18">
        <v>0</v>
      </c>
      <c r="HM220" s="16">
        <v>1608744876</v>
      </c>
      <c r="HN220" s="16">
        <v>0</v>
      </c>
      <c r="HO220" s="16">
        <v>7635</v>
      </c>
      <c r="HP220" s="17">
        <v>0</v>
      </c>
      <c r="HQ220" s="16">
        <v>0</v>
      </c>
      <c r="HR220" s="15">
        <v>1210.7159999999999</v>
      </c>
      <c r="HS220" s="16">
        <v>0</v>
      </c>
      <c r="HT220" s="16">
        <v>1633979</v>
      </c>
      <c r="HU220" s="16">
        <v>1371</v>
      </c>
      <c r="HV220" s="16">
        <v>0</v>
      </c>
      <c r="HW220" s="16">
        <v>0</v>
      </c>
      <c r="HX220" s="16">
        <v>60802</v>
      </c>
      <c r="HY220" s="16">
        <v>243354</v>
      </c>
      <c r="HZ220" s="16">
        <v>12107</v>
      </c>
      <c r="IA220" s="16">
        <v>0</v>
      </c>
      <c r="IB220" s="16">
        <v>0</v>
      </c>
      <c r="IC220" s="16">
        <v>1437949</v>
      </c>
      <c r="ID220" s="16">
        <v>908310</v>
      </c>
      <c r="IE220" s="16">
        <v>0</v>
      </c>
      <c r="IF220" s="16">
        <v>1371</v>
      </c>
      <c r="IG220" s="16">
        <v>0</v>
      </c>
      <c r="IH220" s="16">
        <v>0</v>
      </c>
      <c r="II220" s="16">
        <v>60802</v>
      </c>
      <c r="IJ220" s="16">
        <v>243354</v>
      </c>
      <c r="IK220" s="16">
        <v>12107</v>
      </c>
      <c r="IL220" s="16">
        <v>0</v>
      </c>
      <c r="IM220" s="16">
        <v>0</v>
      </c>
      <c r="IN220" s="16">
        <v>0</v>
      </c>
      <c r="IO220" s="16">
        <v>259590</v>
      </c>
      <c r="IP220" s="16">
        <v>1363930</v>
      </c>
      <c r="IQ220" s="16">
        <v>8137383</v>
      </c>
      <c r="IR220" s="16">
        <v>0</v>
      </c>
      <c r="IS220" s="16">
        <v>8137383</v>
      </c>
      <c r="IT220" s="19">
        <v>0.1</v>
      </c>
      <c r="IU220" s="16">
        <v>813738</v>
      </c>
      <c r="IV220" s="16">
        <v>1608744876</v>
      </c>
      <c r="IW220" s="14">
        <v>1065.8</v>
      </c>
      <c r="IX220" s="16">
        <v>1509425</v>
      </c>
      <c r="IY220" s="16">
        <v>416026</v>
      </c>
      <c r="IZ220" s="16">
        <v>1509425</v>
      </c>
      <c r="JA220" s="17">
        <v>0.25</v>
      </c>
      <c r="JB220" s="19">
        <v>6.8900000000000003E-2</v>
      </c>
      <c r="JC220" s="16">
        <v>813738</v>
      </c>
      <c r="JD220" s="16">
        <v>56067</v>
      </c>
      <c r="JE220" s="17">
        <v>0.02</v>
      </c>
      <c r="JF220" s="16">
        <v>11977042</v>
      </c>
      <c r="JG220" s="16">
        <v>239541</v>
      </c>
      <c r="JH220" s="16">
        <v>813738</v>
      </c>
      <c r="JI220" s="16">
        <v>56067</v>
      </c>
      <c r="JJ220" s="16">
        <v>239541</v>
      </c>
      <c r="JK220" s="16">
        <v>518130</v>
      </c>
      <c r="JL220" s="16">
        <v>56067</v>
      </c>
      <c r="JM220" s="18">
        <v>0</v>
      </c>
      <c r="JN220" s="16">
        <v>0</v>
      </c>
      <c r="JO220" s="16">
        <v>239541</v>
      </c>
      <c r="JP220" s="16">
        <v>518130</v>
      </c>
      <c r="JQ220" s="16">
        <v>757671</v>
      </c>
      <c r="JR220" s="16">
        <v>8137383</v>
      </c>
      <c r="JS220" s="19">
        <v>0</v>
      </c>
      <c r="JT220" s="16">
        <v>0</v>
      </c>
      <c r="JU220" s="17">
        <v>0</v>
      </c>
      <c r="JV220" s="16">
        <v>11977042</v>
      </c>
      <c r="JW220" s="16">
        <v>0</v>
      </c>
      <c r="JX220" s="16">
        <v>0</v>
      </c>
      <c r="JY220" s="16">
        <v>0</v>
      </c>
      <c r="JZ220" s="16">
        <v>0</v>
      </c>
      <c r="KA220" s="16">
        <v>5955</v>
      </c>
      <c r="KB220" s="16">
        <v>5884</v>
      </c>
      <c r="KC220" s="16">
        <v>71</v>
      </c>
      <c r="KD220" s="16">
        <v>1437949</v>
      </c>
      <c r="KE220" s="16">
        <v>71</v>
      </c>
      <c r="KF220" s="16">
        <v>1437878</v>
      </c>
      <c r="KG220" s="16">
        <v>435</v>
      </c>
      <c r="KH220" s="16">
        <v>71</v>
      </c>
      <c r="KI220" s="16">
        <v>506</v>
      </c>
      <c r="KJ220" s="16">
        <v>8687222</v>
      </c>
      <c r="KK220" s="16">
        <v>1437878</v>
      </c>
      <c r="KL220" s="18">
        <v>10125100</v>
      </c>
      <c r="KM220" s="16">
        <v>518130</v>
      </c>
      <c r="KN220" s="16">
        <v>0</v>
      </c>
      <c r="KO220" s="16">
        <v>0</v>
      </c>
      <c r="KP220" s="16">
        <v>0</v>
      </c>
      <c r="KQ220" s="16">
        <v>10643230</v>
      </c>
      <c r="KR220" s="16">
        <v>0</v>
      </c>
      <c r="KS220" s="16">
        <v>0</v>
      </c>
      <c r="KT220" s="16">
        <v>0</v>
      </c>
      <c r="KU220" s="16">
        <v>10643230</v>
      </c>
      <c r="KV220" s="16">
        <v>518130</v>
      </c>
      <c r="KW220" s="16">
        <v>10125100</v>
      </c>
      <c r="KX220" s="16">
        <v>1608744876</v>
      </c>
      <c r="KY220" s="16">
        <v>6.2937900000000004</v>
      </c>
      <c r="KZ220" s="16">
        <v>518130</v>
      </c>
      <c r="LA220" s="16">
        <v>1690903065</v>
      </c>
      <c r="LB220" s="16">
        <v>0.30642000000000003</v>
      </c>
      <c r="LC220" s="16">
        <v>6.2937900000000004</v>
      </c>
      <c r="LD220" s="16">
        <v>6.6002099999999997</v>
      </c>
      <c r="LE220" s="16">
        <v>410883</v>
      </c>
      <c r="LF220" s="16">
        <v>0</v>
      </c>
      <c r="LG220" s="16">
        <v>67021</v>
      </c>
      <c r="LH220" s="16">
        <v>75072</v>
      </c>
      <c r="LI220" s="16">
        <v>0</v>
      </c>
      <c r="LJ220" s="16">
        <v>43527</v>
      </c>
      <c r="LK220" s="16">
        <v>5174</v>
      </c>
      <c r="LL220" s="16">
        <v>60802</v>
      </c>
      <c r="LM220" s="16">
        <v>540875</v>
      </c>
      <c r="LN220" s="16">
        <v>1363930</v>
      </c>
      <c r="LO220" s="18">
        <v>540875</v>
      </c>
      <c r="LP220" s="16">
        <v>823055</v>
      </c>
      <c r="LQ220" s="16">
        <v>11411934</v>
      </c>
      <c r="LR220" s="18">
        <v>0</v>
      </c>
      <c r="LS220" s="18">
        <v>0</v>
      </c>
      <c r="LT220" s="18">
        <v>757671</v>
      </c>
      <c r="LU220" s="16">
        <v>0</v>
      </c>
      <c r="LV220" s="16">
        <v>259590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10643230</v>
      </c>
      <c r="MC220" s="16">
        <v>259590</v>
      </c>
      <c r="MD220" s="16">
        <v>0</v>
      </c>
      <c r="ME220" s="16">
        <v>239541</v>
      </c>
      <c r="MF220" s="16">
        <v>0</v>
      </c>
      <c r="MG220" s="16">
        <v>181988</v>
      </c>
      <c r="MH220" s="16">
        <v>506</v>
      </c>
      <c r="MI220" s="16">
        <v>0</v>
      </c>
      <c r="MJ220" s="16">
        <v>11324855</v>
      </c>
      <c r="MK220" s="16">
        <v>1690903065</v>
      </c>
      <c r="ML220" s="16">
        <v>0</v>
      </c>
      <c r="MM220" s="16">
        <v>0</v>
      </c>
      <c r="MN220" s="16">
        <v>0</v>
      </c>
      <c r="MO220" s="16">
        <v>11977042</v>
      </c>
      <c r="MP220" s="16">
        <v>0</v>
      </c>
      <c r="MQ220" s="16">
        <v>0</v>
      </c>
      <c r="MR220" s="16">
        <v>0</v>
      </c>
      <c r="MS220" s="16">
        <v>0</v>
      </c>
      <c r="MT220" s="17">
        <v>0.02</v>
      </c>
      <c r="MU220" s="17">
        <v>0</v>
      </c>
      <c r="MV220" s="17">
        <v>0</v>
      </c>
      <c r="MW220" s="17">
        <v>0</v>
      </c>
      <c r="MX220" s="17">
        <v>0</v>
      </c>
      <c r="MY220" s="17">
        <v>0.02</v>
      </c>
      <c r="MZ220" s="16">
        <v>239541</v>
      </c>
      <c r="NA220" s="16">
        <v>0</v>
      </c>
      <c r="NB220" s="18">
        <v>0</v>
      </c>
      <c r="NC220" s="16">
        <v>0</v>
      </c>
      <c r="ND220" s="17">
        <v>239541</v>
      </c>
      <c r="NE220" s="16">
        <v>998000</v>
      </c>
      <c r="NF220" s="16">
        <v>0</v>
      </c>
      <c r="NG220" s="16">
        <v>557998</v>
      </c>
      <c r="NH220" s="16">
        <v>0</v>
      </c>
      <c r="NI220" s="16">
        <v>0</v>
      </c>
      <c r="NJ220" s="17">
        <v>0</v>
      </c>
      <c r="NK220" s="17">
        <v>2874800</v>
      </c>
    </row>
    <row r="221" spans="1:375" x14ac:dyDescent="0.55000000000000004">
      <c r="A221" s="13" t="s">
        <v>1191</v>
      </c>
      <c r="B221" s="13" t="s">
        <v>1198</v>
      </c>
      <c r="C221" s="13" t="s">
        <v>421</v>
      </c>
      <c r="D221" s="13" t="s">
        <v>1292</v>
      </c>
      <c r="E221" s="14">
        <v>215.5</v>
      </c>
      <c r="F221" s="15">
        <v>-2.7E-2</v>
      </c>
      <c r="G221" s="16">
        <v>7413</v>
      </c>
      <c r="H221" s="16">
        <v>-200</v>
      </c>
      <c r="I221" s="16">
        <v>6553</v>
      </c>
      <c r="J221" s="15">
        <v>-2.7E-2</v>
      </c>
      <c r="K221" s="16">
        <v>-177</v>
      </c>
      <c r="L221" s="16">
        <v>7413</v>
      </c>
      <c r="M221" s="16">
        <v>222</v>
      </c>
      <c r="N221" s="16">
        <v>7635</v>
      </c>
      <c r="O221" s="17">
        <v>770.65</v>
      </c>
      <c r="P221" s="17">
        <v>22.59</v>
      </c>
      <c r="Q221" s="14">
        <v>215.5</v>
      </c>
      <c r="R221" s="17">
        <v>238.09</v>
      </c>
      <c r="S221" s="17">
        <v>0.28000000000000003</v>
      </c>
      <c r="T221" s="17">
        <v>238.37</v>
      </c>
      <c r="U221" s="15">
        <v>22.63</v>
      </c>
      <c r="V221" s="15">
        <v>1.2</v>
      </c>
      <c r="W221" s="15">
        <f>Data_AidAndLevy4[[#This Row],[L310]]*Data_AidAndLevy4[[#This Row],[L203]]</f>
        <v>9162</v>
      </c>
      <c r="X221" s="17">
        <v>0.21</v>
      </c>
      <c r="Y221" s="17">
        <f>Data_AidAndLevy4[[#This Row],[L311]]*Data_AidAndLevy4[[#This Row],[L203]]</f>
        <v>1603.35</v>
      </c>
      <c r="Z221" s="15">
        <v>0</v>
      </c>
      <c r="AA221" s="15">
        <v>24.04</v>
      </c>
      <c r="AB221" s="17">
        <v>238.09</v>
      </c>
      <c r="AC221" s="15">
        <v>262.13</v>
      </c>
      <c r="AD221" s="17">
        <v>22.59</v>
      </c>
      <c r="AE221" s="15">
        <v>239.54</v>
      </c>
      <c r="AF221" s="16">
        <v>7635</v>
      </c>
      <c r="AG221" s="14">
        <v>215.5</v>
      </c>
      <c r="AH221" s="16">
        <v>1645343</v>
      </c>
      <c r="AI221" s="16">
        <v>1586382</v>
      </c>
      <c r="AJ221" s="17">
        <v>1.01</v>
      </c>
      <c r="AK221" s="16">
        <v>1602246</v>
      </c>
      <c r="AL221" s="16">
        <v>1645343</v>
      </c>
      <c r="AM221" s="16">
        <v>0</v>
      </c>
      <c r="AN221" s="16">
        <v>7635</v>
      </c>
      <c r="AO221" s="15">
        <v>24.04</v>
      </c>
      <c r="AP221" s="16">
        <v>183545</v>
      </c>
      <c r="AQ221" s="16">
        <v>7635</v>
      </c>
      <c r="AR221" s="17">
        <v>22.59</v>
      </c>
      <c r="AS221" s="16">
        <v>172475</v>
      </c>
      <c r="AT221" s="17">
        <v>789.72</v>
      </c>
      <c r="AU221" s="14">
        <v>215.5</v>
      </c>
      <c r="AV221" s="16">
        <v>170185</v>
      </c>
      <c r="AW221" s="16">
        <v>164919</v>
      </c>
      <c r="AX221" s="16">
        <v>170185</v>
      </c>
      <c r="AY221" s="16">
        <v>0</v>
      </c>
      <c r="AZ221" s="16">
        <v>170185</v>
      </c>
      <c r="BA221" s="16">
        <v>170185</v>
      </c>
      <c r="BB221" s="17">
        <v>82.04</v>
      </c>
      <c r="BC221" s="14">
        <v>215.5</v>
      </c>
      <c r="BD221" s="16">
        <v>17680</v>
      </c>
      <c r="BE221" s="16">
        <v>17094</v>
      </c>
      <c r="BF221" s="16">
        <v>17680</v>
      </c>
      <c r="BG221" s="16">
        <v>0</v>
      </c>
      <c r="BH221" s="16">
        <v>17680</v>
      </c>
      <c r="BI221" s="16">
        <v>17680</v>
      </c>
      <c r="BJ221" s="17">
        <v>80.92</v>
      </c>
      <c r="BK221" s="14">
        <v>215.5</v>
      </c>
      <c r="BL221" s="16">
        <v>17438</v>
      </c>
      <c r="BM221" s="16">
        <v>16814</v>
      </c>
      <c r="BN221" s="16">
        <v>17438</v>
      </c>
      <c r="BO221" s="16">
        <v>0</v>
      </c>
      <c r="BP221" s="16">
        <v>17438</v>
      </c>
      <c r="BQ221" s="16">
        <v>17438</v>
      </c>
      <c r="BR221" s="17">
        <v>368.53</v>
      </c>
      <c r="BS221" s="14">
        <v>215.5</v>
      </c>
      <c r="BT221" s="16">
        <v>79418</v>
      </c>
      <c r="BU221" s="16">
        <v>76569</v>
      </c>
      <c r="BV221" s="16">
        <v>79418</v>
      </c>
      <c r="BW221" s="16">
        <v>0</v>
      </c>
      <c r="BX221" s="16">
        <v>79418</v>
      </c>
      <c r="BY221" s="16">
        <v>79418</v>
      </c>
      <c r="BZ221" s="17">
        <v>332.98</v>
      </c>
      <c r="CA221" s="17">
        <v>238.09</v>
      </c>
      <c r="CB221" s="16">
        <v>79279</v>
      </c>
      <c r="CC221" s="16">
        <v>77140</v>
      </c>
      <c r="CD221" s="16">
        <v>1362</v>
      </c>
      <c r="CE221" s="16">
        <v>78502</v>
      </c>
      <c r="CF221" s="16">
        <v>79279</v>
      </c>
      <c r="CG221" s="16">
        <v>0</v>
      </c>
      <c r="CH221" s="14">
        <v>215.5</v>
      </c>
      <c r="CI221" s="16">
        <v>5</v>
      </c>
      <c r="CJ221" s="14">
        <v>0</v>
      </c>
      <c r="CK221" s="16">
        <v>221</v>
      </c>
      <c r="CL221" s="17">
        <v>62.16</v>
      </c>
      <c r="CM221" s="16">
        <v>13737</v>
      </c>
      <c r="CN221" s="16">
        <v>221</v>
      </c>
      <c r="CO221" s="17">
        <v>68.33</v>
      </c>
      <c r="CP221" s="16">
        <v>15101</v>
      </c>
      <c r="CQ221" s="17">
        <v>0.28000000000000003</v>
      </c>
      <c r="CR221" s="17">
        <v>332.98</v>
      </c>
      <c r="CS221" s="16">
        <v>93</v>
      </c>
      <c r="CT221" s="17">
        <v>31.52</v>
      </c>
      <c r="CU221" s="17">
        <v>238.09</v>
      </c>
      <c r="CV221" s="16">
        <v>7505</v>
      </c>
      <c r="CW221" s="16">
        <v>7283</v>
      </c>
      <c r="CX221" s="16">
        <v>7505</v>
      </c>
      <c r="CY221" s="16">
        <v>0</v>
      </c>
      <c r="CZ221" s="16">
        <v>7505</v>
      </c>
      <c r="DA221" s="16">
        <v>7505</v>
      </c>
      <c r="DB221" s="17">
        <v>3.67</v>
      </c>
      <c r="DC221" s="17">
        <v>238.09</v>
      </c>
      <c r="DD221" s="16">
        <v>874</v>
      </c>
      <c r="DE221" s="16">
        <v>847</v>
      </c>
      <c r="DF221" s="16">
        <v>874</v>
      </c>
      <c r="DG221" s="16">
        <v>0</v>
      </c>
      <c r="DH221" s="16">
        <v>874</v>
      </c>
      <c r="DI221" s="16">
        <v>874</v>
      </c>
      <c r="DJ221" s="16">
        <v>1645343</v>
      </c>
      <c r="DK221" s="16">
        <v>0</v>
      </c>
      <c r="DL221" s="16">
        <v>183545</v>
      </c>
      <c r="DM221" s="16">
        <v>172475</v>
      </c>
      <c r="DN221" s="16">
        <v>170185</v>
      </c>
      <c r="DO221" s="16">
        <v>17680</v>
      </c>
      <c r="DP221" s="16">
        <v>17438</v>
      </c>
      <c r="DQ221" s="16">
        <v>79418</v>
      </c>
      <c r="DR221" s="16">
        <v>79279</v>
      </c>
      <c r="DS221" s="16">
        <v>0</v>
      </c>
      <c r="DT221" s="16">
        <v>13737</v>
      </c>
      <c r="DU221" s="16">
        <v>15101</v>
      </c>
      <c r="DV221" s="16">
        <v>93</v>
      </c>
      <c r="DW221" s="16">
        <v>7505</v>
      </c>
      <c r="DX221" s="16">
        <v>874</v>
      </c>
      <c r="DY221" s="16">
        <v>19148</v>
      </c>
      <c r="DZ221" s="16">
        <v>77804</v>
      </c>
      <c r="EA221" s="16">
        <v>-200</v>
      </c>
      <c r="EB221" s="16">
        <v>2461129</v>
      </c>
      <c r="EC221" s="16">
        <v>117341299</v>
      </c>
      <c r="ED221" s="18">
        <v>5.4</v>
      </c>
      <c r="EE221" s="16">
        <v>633643</v>
      </c>
      <c r="EF221" s="16">
        <v>12126</v>
      </c>
      <c r="EG221" s="16">
        <v>12027</v>
      </c>
      <c r="EH221" s="16">
        <v>99</v>
      </c>
      <c r="EI221" s="16">
        <v>633643</v>
      </c>
      <c r="EJ221" s="16">
        <v>633742</v>
      </c>
      <c r="EK221" s="16">
        <v>4910940</v>
      </c>
      <c r="EL221" s="16">
        <v>4229329</v>
      </c>
      <c r="EM221" s="16">
        <v>681611</v>
      </c>
      <c r="EN221" s="18">
        <v>5.4</v>
      </c>
      <c r="EO221" s="16">
        <v>3681</v>
      </c>
      <c r="EP221" s="16">
        <v>0</v>
      </c>
      <c r="EQ221" s="16">
        <v>0</v>
      </c>
      <c r="ER221" s="16">
        <v>0</v>
      </c>
      <c r="ES221" s="16">
        <v>3681</v>
      </c>
      <c r="ET221" s="16">
        <v>3681</v>
      </c>
      <c r="EU221" s="16">
        <v>633742</v>
      </c>
      <c r="EV221" s="16">
        <v>637423</v>
      </c>
      <c r="EW221" s="16">
        <v>6749</v>
      </c>
      <c r="EX221" s="15">
        <v>239.54</v>
      </c>
      <c r="EY221" s="16">
        <v>1616655</v>
      </c>
      <c r="EZ221" s="16">
        <v>6749</v>
      </c>
      <c r="FA221" s="17">
        <v>22.59</v>
      </c>
      <c r="FB221" s="16">
        <v>152460</v>
      </c>
      <c r="FC221" s="16">
        <v>264</v>
      </c>
      <c r="FD221" s="17">
        <v>238.37</v>
      </c>
      <c r="FE221" s="16">
        <v>62930</v>
      </c>
      <c r="FF221" s="16">
        <v>7505</v>
      </c>
      <c r="FG221" s="16">
        <v>874</v>
      </c>
      <c r="FH221" s="16">
        <v>71309</v>
      </c>
      <c r="FI221" s="16">
        <v>1616655</v>
      </c>
      <c r="FJ221" s="16">
        <v>152460</v>
      </c>
      <c r="FK221" s="16">
        <v>-177</v>
      </c>
      <c r="FL221" s="16">
        <v>170185</v>
      </c>
      <c r="FM221" s="16">
        <v>17680</v>
      </c>
      <c r="FN221" s="16">
        <v>17438</v>
      </c>
      <c r="FO221" s="16">
        <v>79418</v>
      </c>
      <c r="FP221" s="16">
        <v>2124968</v>
      </c>
      <c r="FQ221" s="16">
        <v>637423</v>
      </c>
      <c r="FR221" s="16">
        <v>1487545</v>
      </c>
      <c r="FS221" s="15">
        <v>262.13</v>
      </c>
      <c r="FT221" s="16">
        <v>300</v>
      </c>
      <c r="FU221" s="16">
        <v>78639</v>
      </c>
      <c r="FV221" s="16">
        <v>1487545</v>
      </c>
      <c r="FW221" s="16">
        <v>0</v>
      </c>
      <c r="FX221" s="14">
        <v>5</v>
      </c>
      <c r="FY221" s="16">
        <v>7635</v>
      </c>
      <c r="FZ221" s="16">
        <v>38175</v>
      </c>
      <c r="GA221" s="14">
        <v>0</v>
      </c>
      <c r="GB221" s="16">
        <v>7413</v>
      </c>
      <c r="GC221" s="16">
        <v>0</v>
      </c>
      <c r="GD221" s="16">
        <v>38175</v>
      </c>
      <c r="GE221" s="16">
        <v>38175</v>
      </c>
      <c r="GF221" s="16">
        <v>2461129</v>
      </c>
      <c r="GG221" s="16">
        <v>2124968</v>
      </c>
      <c r="GH221" s="16">
        <v>0</v>
      </c>
      <c r="GI221" s="16">
        <v>336161</v>
      </c>
      <c r="GJ221" s="16">
        <v>117341299</v>
      </c>
      <c r="GK221" s="16">
        <v>114794519</v>
      </c>
      <c r="GL221" s="16">
        <v>2546780</v>
      </c>
      <c r="GM221" s="16">
        <v>114794519</v>
      </c>
      <c r="GN221" s="18">
        <v>2.2200000000000001E-2</v>
      </c>
      <c r="GO221" s="16">
        <v>7210</v>
      </c>
      <c r="GP221" s="16">
        <v>160</v>
      </c>
      <c r="GQ221" s="16">
        <v>7210</v>
      </c>
      <c r="GR221" s="16">
        <v>160</v>
      </c>
      <c r="GS221" s="16">
        <v>7050</v>
      </c>
      <c r="GT221" s="16">
        <v>886</v>
      </c>
      <c r="GU221" s="16">
        <v>685</v>
      </c>
      <c r="GV221" s="16">
        <v>201</v>
      </c>
      <c r="GW221" s="15">
        <v>262.13</v>
      </c>
      <c r="GX221" s="16">
        <v>52688</v>
      </c>
      <c r="GY221" s="15">
        <v>262.13</v>
      </c>
      <c r="GZ221" s="16">
        <v>10</v>
      </c>
      <c r="HA221" s="16">
        <v>2621</v>
      </c>
      <c r="HB221" s="15">
        <v>262.13</v>
      </c>
      <c r="HC221" s="16">
        <v>7635</v>
      </c>
      <c r="HD221" s="15">
        <v>0.11600000000000001</v>
      </c>
      <c r="HE221" s="16">
        <v>232247</v>
      </c>
      <c r="HF221" s="16">
        <v>52688</v>
      </c>
      <c r="HG221" s="16">
        <v>2621</v>
      </c>
      <c r="HH221" s="16">
        <v>176938</v>
      </c>
      <c r="HI221" s="16">
        <v>117341299</v>
      </c>
      <c r="HJ221" s="18">
        <v>1.50789</v>
      </c>
      <c r="HK221" s="18">
        <v>1.9617800000000001</v>
      </c>
      <c r="HL221" s="18">
        <v>0</v>
      </c>
      <c r="HM221" s="16">
        <v>117341299</v>
      </c>
      <c r="HN221" s="16">
        <v>0</v>
      </c>
      <c r="HO221" s="16">
        <v>7635</v>
      </c>
      <c r="HP221" s="17">
        <v>0</v>
      </c>
      <c r="HQ221" s="16">
        <v>0</v>
      </c>
      <c r="HR221" s="15">
        <v>262.13</v>
      </c>
      <c r="HS221" s="16">
        <v>0</v>
      </c>
      <c r="HT221" s="16">
        <v>336161</v>
      </c>
      <c r="HU221" s="16">
        <v>7050</v>
      </c>
      <c r="HV221" s="16">
        <v>0</v>
      </c>
      <c r="HW221" s="16">
        <v>0</v>
      </c>
      <c r="HX221" s="16">
        <v>19148</v>
      </c>
      <c r="HY221" s="16">
        <v>52688</v>
      </c>
      <c r="HZ221" s="16">
        <v>2621</v>
      </c>
      <c r="IA221" s="16">
        <v>0</v>
      </c>
      <c r="IB221" s="16">
        <v>0</v>
      </c>
      <c r="IC221" s="16">
        <v>292950</v>
      </c>
      <c r="ID221" s="16">
        <v>1487545</v>
      </c>
      <c r="IE221" s="16">
        <v>0</v>
      </c>
      <c r="IF221" s="16">
        <v>7050</v>
      </c>
      <c r="IG221" s="16">
        <v>0</v>
      </c>
      <c r="IH221" s="16">
        <v>0</v>
      </c>
      <c r="II221" s="16">
        <v>19148</v>
      </c>
      <c r="IJ221" s="16">
        <v>52688</v>
      </c>
      <c r="IK221" s="16">
        <v>2621</v>
      </c>
      <c r="IL221" s="16">
        <v>0</v>
      </c>
      <c r="IM221" s="16">
        <v>0</v>
      </c>
      <c r="IN221" s="16">
        <v>0</v>
      </c>
      <c r="IO221" s="16">
        <v>38175</v>
      </c>
      <c r="IP221" s="16">
        <v>1568931</v>
      </c>
      <c r="IQ221" s="16">
        <v>1645343</v>
      </c>
      <c r="IR221" s="16">
        <v>0</v>
      </c>
      <c r="IS221" s="16">
        <v>1645343</v>
      </c>
      <c r="IT221" s="19">
        <v>0.1</v>
      </c>
      <c r="IU221" s="16">
        <v>164534</v>
      </c>
      <c r="IV221" s="16">
        <v>117341299</v>
      </c>
      <c r="IW221" s="14">
        <v>215.5</v>
      </c>
      <c r="IX221" s="16">
        <v>544507</v>
      </c>
      <c r="IY221" s="16">
        <v>416026</v>
      </c>
      <c r="IZ221" s="16">
        <v>544507</v>
      </c>
      <c r="JA221" s="17">
        <v>0.25</v>
      </c>
      <c r="JB221" s="19">
        <v>0.191</v>
      </c>
      <c r="JC221" s="16">
        <v>164534</v>
      </c>
      <c r="JD221" s="16">
        <v>31426</v>
      </c>
      <c r="JE221" s="17">
        <v>0.01</v>
      </c>
      <c r="JF221" s="16">
        <v>1135689</v>
      </c>
      <c r="JG221" s="16">
        <v>11357</v>
      </c>
      <c r="JH221" s="16">
        <v>164534</v>
      </c>
      <c r="JI221" s="16">
        <v>31426</v>
      </c>
      <c r="JJ221" s="16">
        <v>11357</v>
      </c>
      <c r="JK221" s="16">
        <v>121751</v>
      </c>
      <c r="JL221" s="16">
        <v>31426</v>
      </c>
      <c r="JM221" s="18">
        <v>0</v>
      </c>
      <c r="JN221" s="16">
        <v>0</v>
      </c>
      <c r="JO221" s="16">
        <v>11357</v>
      </c>
      <c r="JP221" s="16">
        <v>121751</v>
      </c>
      <c r="JQ221" s="16">
        <v>133108</v>
      </c>
      <c r="JR221" s="16">
        <v>1645343</v>
      </c>
      <c r="JS221" s="19">
        <v>0</v>
      </c>
      <c r="JT221" s="16">
        <v>0</v>
      </c>
      <c r="JU221" s="17">
        <v>0</v>
      </c>
      <c r="JV221" s="16">
        <v>1135689</v>
      </c>
      <c r="JW221" s="16">
        <v>0</v>
      </c>
      <c r="JX221" s="16">
        <v>0</v>
      </c>
      <c r="JY221" s="16">
        <v>0</v>
      </c>
      <c r="JZ221" s="16">
        <v>0</v>
      </c>
      <c r="KA221" s="16">
        <v>4438</v>
      </c>
      <c r="KB221" s="16">
        <v>4402</v>
      </c>
      <c r="KC221" s="16">
        <v>36</v>
      </c>
      <c r="KD221" s="16">
        <v>292950</v>
      </c>
      <c r="KE221" s="16">
        <v>36</v>
      </c>
      <c r="KF221" s="16">
        <v>292914</v>
      </c>
      <c r="KG221" s="16">
        <v>99</v>
      </c>
      <c r="KH221" s="16">
        <v>36</v>
      </c>
      <c r="KI221" s="16">
        <v>135</v>
      </c>
      <c r="KJ221" s="16">
        <v>633643</v>
      </c>
      <c r="KK221" s="16">
        <v>292914</v>
      </c>
      <c r="KL221" s="18">
        <v>926557</v>
      </c>
      <c r="KM221" s="16">
        <v>121751</v>
      </c>
      <c r="KN221" s="16">
        <v>0</v>
      </c>
      <c r="KO221" s="16">
        <v>0</v>
      </c>
      <c r="KP221" s="16">
        <v>0</v>
      </c>
      <c r="KQ221" s="16">
        <v>1048308</v>
      </c>
      <c r="KR221" s="16">
        <v>0</v>
      </c>
      <c r="KS221" s="16">
        <v>0</v>
      </c>
      <c r="KT221" s="16">
        <v>0</v>
      </c>
      <c r="KU221" s="16">
        <v>1048308</v>
      </c>
      <c r="KV221" s="16">
        <v>121751</v>
      </c>
      <c r="KW221" s="16">
        <v>926557</v>
      </c>
      <c r="KX221" s="16">
        <v>117341299</v>
      </c>
      <c r="KY221" s="16">
        <v>7.8962599999999998</v>
      </c>
      <c r="KZ221" s="16">
        <v>121751</v>
      </c>
      <c r="LA221" s="16">
        <v>117341299</v>
      </c>
      <c r="LB221" s="16">
        <v>1.0375799999999999</v>
      </c>
      <c r="LC221" s="16">
        <v>7.8962599999999998</v>
      </c>
      <c r="LD221" s="16">
        <v>8.93384</v>
      </c>
      <c r="LE221" s="16">
        <v>79279</v>
      </c>
      <c r="LF221" s="16">
        <v>0</v>
      </c>
      <c r="LG221" s="16">
        <v>13737</v>
      </c>
      <c r="LH221" s="16">
        <v>15101</v>
      </c>
      <c r="LI221" s="16">
        <v>93</v>
      </c>
      <c r="LJ221" s="16">
        <v>7505</v>
      </c>
      <c r="LK221" s="16">
        <v>874</v>
      </c>
      <c r="LL221" s="16">
        <v>19148</v>
      </c>
      <c r="LM221" s="16">
        <v>97441</v>
      </c>
      <c r="LN221" s="16">
        <v>1568931</v>
      </c>
      <c r="LO221" s="18">
        <v>97441</v>
      </c>
      <c r="LP221" s="16">
        <v>1471490</v>
      </c>
      <c r="LQ221" s="16">
        <v>2461129</v>
      </c>
      <c r="LR221" s="18">
        <v>0</v>
      </c>
      <c r="LS221" s="18">
        <v>0</v>
      </c>
      <c r="LT221" s="18">
        <v>133108</v>
      </c>
      <c r="LU221" s="16">
        <v>0</v>
      </c>
      <c r="LV221" s="16">
        <v>38175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1048308</v>
      </c>
      <c r="MC221" s="16">
        <v>38175</v>
      </c>
      <c r="MD221" s="16">
        <v>0</v>
      </c>
      <c r="ME221" s="16">
        <v>11357</v>
      </c>
      <c r="MF221" s="16">
        <v>0</v>
      </c>
      <c r="MG221" s="16">
        <v>3681</v>
      </c>
      <c r="MH221" s="16">
        <v>135</v>
      </c>
      <c r="MI221" s="16">
        <v>0</v>
      </c>
      <c r="MJ221" s="16">
        <v>1101656</v>
      </c>
      <c r="MK221" s="16">
        <v>117341299</v>
      </c>
      <c r="ML221" s="16">
        <v>0.67</v>
      </c>
      <c r="MM221" s="16">
        <v>0</v>
      </c>
      <c r="MN221" s="16">
        <v>0</v>
      </c>
      <c r="MO221" s="16">
        <v>1135689</v>
      </c>
      <c r="MP221" s="16">
        <v>0</v>
      </c>
      <c r="MQ221" s="16">
        <v>0</v>
      </c>
      <c r="MR221" s="16">
        <v>0</v>
      </c>
      <c r="MS221" s="16">
        <v>0</v>
      </c>
      <c r="MT221" s="17">
        <v>0.01</v>
      </c>
      <c r="MU221" s="17">
        <v>0</v>
      </c>
      <c r="MV221" s="17">
        <v>0</v>
      </c>
      <c r="MW221" s="17">
        <v>0</v>
      </c>
      <c r="MX221" s="17">
        <v>0</v>
      </c>
      <c r="MY221" s="17">
        <v>0.01</v>
      </c>
      <c r="MZ221" s="16">
        <v>11357</v>
      </c>
      <c r="NA221" s="16">
        <v>0</v>
      </c>
      <c r="NB221" s="18">
        <v>0</v>
      </c>
      <c r="NC221" s="16">
        <v>0</v>
      </c>
      <c r="ND221" s="17">
        <v>11357</v>
      </c>
      <c r="NE221" s="16">
        <v>337000</v>
      </c>
      <c r="NF221" s="16">
        <v>0</v>
      </c>
      <c r="NG221" s="16">
        <v>38723</v>
      </c>
      <c r="NH221" s="16">
        <v>0</v>
      </c>
      <c r="NI221" s="16">
        <v>0</v>
      </c>
      <c r="NJ221" s="17">
        <v>15841</v>
      </c>
      <c r="NK221" s="17">
        <v>0</v>
      </c>
    </row>
    <row r="222" spans="1:375" x14ac:dyDescent="0.55000000000000004">
      <c r="A222" s="13" t="s">
        <v>1179</v>
      </c>
      <c r="B222" s="13" t="s">
        <v>1195</v>
      </c>
      <c r="C222" s="13" t="s">
        <v>422</v>
      </c>
      <c r="D222" s="13" t="s">
        <v>423</v>
      </c>
      <c r="E222" s="14">
        <v>178.1</v>
      </c>
      <c r="F222" s="15">
        <v>-0.45500000000000002</v>
      </c>
      <c r="G222" s="16">
        <v>7413</v>
      </c>
      <c r="H222" s="16">
        <v>-3373</v>
      </c>
      <c r="I222" s="16">
        <v>6553</v>
      </c>
      <c r="J222" s="15">
        <v>-0.45500000000000002</v>
      </c>
      <c r="K222" s="16">
        <v>-2982</v>
      </c>
      <c r="L222" s="16">
        <v>7413</v>
      </c>
      <c r="M222" s="16">
        <v>222</v>
      </c>
      <c r="N222" s="16">
        <v>7635</v>
      </c>
      <c r="O222" s="17">
        <v>783.51</v>
      </c>
      <c r="P222" s="17">
        <v>39.229999999999997</v>
      </c>
      <c r="Q222" s="14">
        <v>178.1</v>
      </c>
      <c r="R222" s="17">
        <v>217.33</v>
      </c>
      <c r="S222" s="17">
        <v>0.46</v>
      </c>
      <c r="T222" s="17">
        <v>217.79</v>
      </c>
      <c r="U222" s="15">
        <v>22.98</v>
      </c>
      <c r="V222" s="15">
        <v>1.097</v>
      </c>
      <c r="W222" s="15">
        <f>Data_AidAndLevy4[[#This Row],[L310]]*Data_AidAndLevy4[[#This Row],[L203]]</f>
        <v>8375.5949999999993</v>
      </c>
      <c r="X222" s="17">
        <v>0</v>
      </c>
      <c r="Y222" s="17">
        <f>Data_AidAndLevy4[[#This Row],[L311]]*Data_AidAndLevy4[[#This Row],[L203]]</f>
        <v>0</v>
      </c>
      <c r="Z222" s="15">
        <v>0</v>
      </c>
      <c r="AA222" s="15">
        <v>24.077000000000002</v>
      </c>
      <c r="AB222" s="17">
        <v>217.33</v>
      </c>
      <c r="AC222" s="15">
        <v>241.40700000000001</v>
      </c>
      <c r="AD222" s="17">
        <v>39.229999999999997</v>
      </c>
      <c r="AE222" s="15">
        <v>202.17699999999999</v>
      </c>
      <c r="AF222" s="16">
        <v>7635</v>
      </c>
      <c r="AG222" s="14">
        <v>178.1</v>
      </c>
      <c r="AH222" s="16">
        <v>1359794</v>
      </c>
      <c r="AI222" s="16">
        <v>1311360</v>
      </c>
      <c r="AJ222" s="17">
        <v>1.01</v>
      </c>
      <c r="AK222" s="16">
        <v>1324474</v>
      </c>
      <c r="AL222" s="16">
        <v>1359794</v>
      </c>
      <c r="AM222" s="16">
        <v>0</v>
      </c>
      <c r="AN222" s="16">
        <v>7635</v>
      </c>
      <c r="AO222" s="15">
        <v>24.077000000000002</v>
      </c>
      <c r="AP222" s="16">
        <v>183828</v>
      </c>
      <c r="AQ222" s="16">
        <v>7635</v>
      </c>
      <c r="AR222" s="17">
        <v>39.229999999999997</v>
      </c>
      <c r="AS222" s="16">
        <v>299521</v>
      </c>
      <c r="AT222" s="17">
        <v>802.58</v>
      </c>
      <c r="AU222" s="14">
        <v>178.1</v>
      </c>
      <c r="AV222" s="16">
        <v>142939</v>
      </c>
      <c r="AW222" s="16">
        <v>138603</v>
      </c>
      <c r="AX222" s="16">
        <v>142939</v>
      </c>
      <c r="AY222" s="16">
        <v>0</v>
      </c>
      <c r="AZ222" s="16">
        <v>142939</v>
      </c>
      <c r="BA222" s="16">
        <v>142939</v>
      </c>
      <c r="BB222" s="17">
        <v>89.42</v>
      </c>
      <c r="BC222" s="14">
        <v>178.1</v>
      </c>
      <c r="BD222" s="16">
        <v>15926</v>
      </c>
      <c r="BE222" s="16">
        <v>15436</v>
      </c>
      <c r="BF222" s="16">
        <v>15926</v>
      </c>
      <c r="BG222" s="16">
        <v>0</v>
      </c>
      <c r="BH222" s="16">
        <v>15926</v>
      </c>
      <c r="BI222" s="16">
        <v>15926</v>
      </c>
      <c r="BJ222" s="17">
        <v>64.58</v>
      </c>
      <c r="BK222" s="14">
        <v>178.1</v>
      </c>
      <c r="BL222" s="16">
        <v>11502</v>
      </c>
      <c r="BM222" s="16">
        <v>11008</v>
      </c>
      <c r="BN222" s="16">
        <v>11502</v>
      </c>
      <c r="BO222" s="16">
        <v>0</v>
      </c>
      <c r="BP222" s="16">
        <v>11502</v>
      </c>
      <c r="BQ222" s="16">
        <v>11502</v>
      </c>
      <c r="BR222" s="17">
        <v>368.53</v>
      </c>
      <c r="BS222" s="14">
        <v>178.1</v>
      </c>
      <c r="BT222" s="16">
        <v>65635</v>
      </c>
      <c r="BU222" s="16">
        <v>63295</v>
      </c>
      <c r="BV222" s="16">
        <v>65635</v>
      </c>
      <c r="BW222" s="16">
        <v>0</v>
      </c>
      <c r="BX222" s="16">
        <v>65635</v>
      </c>
      <c r="BY222" s="16">
        <v>65635</v>
      </c>
      <c r="BZ222" s="17">
        <v>333.94</v>
      </c>
      <c r="CA222" s="17">
        <v>217.33</v>
      </c>
      <c r="CB222" s="16">
        <v>72575</v>
      </c>
      <c r="CC222" s="16">
        <v>68034</v>
      </c>
      <c r="CD222" s="16">
        <v>4732</v>
      </c>
      <c r="CE222" s="16">
        <v>72766</v>
      </c>
      <c r="CF222" s="16">
        <v>72575</v>
      </c>
      <c r="CG222" s="16">
        <v>191</v>
      </c>
      <c r="CH222" s="14">
        <v>178.1</v>
      </c>
      <c r="CI222" s="16">
        <v>3</v>
      </c>
      <c r="CJ222" s="14">
        <v>0</v>
      </c>
      <c r="CK222" s="16">
        <v>181</v>
      </c>
      <c r="CL222" s="17">
        <v>62.17</v>
      </c>
      <c r="CM222" s="16">
        <v>11253</v>
      </c>
      <c r="CN222" s="16">
        <v>181</v>
      </c>
      <c r="CO222" s="17">
        <v>68.73</v>
      </c>
      <c r="CP222" s="16">
        <v>12440</v>
      </c>
      <c r="CQ222" s="17">
        <v>0.46</v>
      </c>
      <c r="CR222" s="17">
        <v>333.94</v>
      </c>
      <c r="CS222" s="16">
        <v>154</v>
      </c>
      <c r="CT222" s="17">
        <v>34.29</v>
      </c>
      <c r="CU222" s="17">
        <v>217.33</v>
      </c>
      <c r="CV222" s="16">
        <v>7452</v>
      </c>
      <c r="CW222" s="16">
        <v>6986</v>
      </c>
      <c r="CX222" s="16">
        <v>7452</v>
      </c>
      <c r="CY222" s="16">
        <v>0</v>
      </c>
      <c r="CZ222" s="16">
        <v>7452</v>
      </c>
      <c r="DA222" s="16">
        <v>7452</v>
      </c>
      <c r="DB222" s="17">
        <v>3.7</v>
      </c>
      <c r="DC222" s="17">
        <v>217.33</v>
      </c>
      <c r="DD222" s="16">
        <v>804</v>
      </c>
      <c r="DE222" s="16">
        <v>751</v>
      </c>
      <c r="DF222" s="16">
        <v>804</v>
      </c>
      <c r="DG222" s="16">
        <v>0</v>
      </c>
      <c r="DH222" s="16">
        <v>804</v>
      </c>
      <c r="DI222" s="16">
        <v>804</v>
      </c>
      <c r="DJ222" s="16">
        <v>1359794</v>
      </c>
      <c r="DK222" s="16">
        <v>0</v>
      </c>
      <c r="DL222" s="16">
        <v>183828</v>
      </c>
      <c r="DM222" s="16">
        <v>299521</v>
      </c>
      <c r="DN222" s="16">
        <v>142939</v>
      </c>
      <c r="DO222" s="16">
        <v>15926</v>
      </c>
      <c r="DP222" s="16">
        <v>11502</v>
      </c>
      <c r="DQ222" s="16">
        <v>65635</v>
      </c>
      <c r="DR222" s="16">
        <v>72575</v>
      </c>
      <c r="DS222" s="16">
        <v>191</v>
      </c>
      <c r="DT222" s="16">
        <v>11253</v>
      </c>
      <c r="DU222" s="16">
        <v>12440</v>
      </c>
      <c r="DV222" s="16">
        <v>154</v>
      </c>
      <c r="DW222" s="16">
        <v>7452</v>
      </c>
      <c r="DX222" s="16">
        <v>804</v>
      </c>
      <c r="DY222" s="16">
        <v>18609</v>
      </c>
      <c r="DZ222" s="16">
        <v>18707</v>
      </c>
      <c r="EA222" s="16">
        <v>-3373</v>
      </c>
      <c r="EB222" s="16">
        <v>2180739</v>
      </c>
      <c r="EC222" s="16">
        <v>188644057</v>
      </c>
      <c r="ED222" s="18">
        <v>5.4</v>
      </c>
      <c r="EE222" s="16">
        <v>1018678</v>
      </c>
      <c r="EF222" s="16">
        <v>53470</v>
      </c>
      <c r="EG222" s="16">
        <v>53310</v>
      </c>
      <c r="EH222" s="16">
        <v>160</v>
      </c>
      <c r="EI222" s="16">
        <v>1018678</v>
      </c>
      <c r="EJ222" s="16">
        <v>1018838</v>
      </c>
      <c r="EK222" s="16">
        <v>113596110</v>
      </c>
      <c r="EL222" s="16">
        <v>102175838</v>
      </c>
      <c r="EM222" s="16">
        <v>11420272</v>
      </c>
      <c r="EN222" s="18">
        <v>5.4</v>
      </c>
      <c r="EO222" s="16">
        <v>61669</v>
      </c>
      <c r="EP222" s="16">
        <v>0</v>
      </c>
      <c r="EQ222" s="16">
        <v>0</v>
      </c>
      <c r="ER222" s="16">
        <v>0</v>
      </c>
      <c r="ES222" s="16">
        <v>61669</v>
      </c>
      <c r="ET222" s="16">
        <v>61669</v>
      </c>
      <c r="EU222" s="16">
        <v>1018838</v>
      </c>
      <c r="EV222" s="16">
        <v>1080507</v>
      </c>
      <c r="EW222" s="16">
        <v>6749</v>
      </c>
      <c r="EX222" s="15">
        <v>202.17699999999999</v>
      </c>
      <c r="EY222" s="16">
        <v>1364493</v>
      </c>
      <c r="EZ222" s="16">
        <v>6749</v>
      </c>
      <c r="FA222" s="17">
        <v>39.229999999999997</v>
      </c>
      <c r="FB222" s="16">
        <v>264763</v>
      </c>
      <c r="FC222" s="16">
        <v>264</v>
      </c>
      <c r="FD222" s="17">
        <v>217.79</v>
      </c>
      <c r="FE222" s="16">
        <v>57497</v>
      </c>
      <c r="FF222" s="16">
        <v>7452</v>
      </c>
      <c r="FG222" s="16">
        <v>804</v>
      </c>
      <c r="FH222" s="16">
        <v>65753</v>
      </c>
      <c r="FI222" s="16">
        <v>1364493</v>
      </c>
      <c r="FJ222" s="16">
        <v>264763</v>
      </c>
      <c r="FK222" s="16">
        <v>-2982</v>
      </c>
      <c r="FL222" s="16">
        <v>142939</v>
      </c>
      <c r="FM222" s="16">
        <v>15926</v>
      </c>
      <c r="FN222" s="16">
        <v>11502</v>
      </c>
      <c r="FO222" s="16">
        <v>65635</v>
      </c>
      <c r="FP222" s="16">
        <v>1928029</v>
      </c>
      <c r="FQ222" s="16">
        <v>1080507</v>
      </c>
      <c r="FR222" s="16">
        <v>847522</v>
      </c>
      <c r="FS222" s="15">
        <v>241.40700000000001</v>
      </c>
      <c r="FT222" s="16">
        <v>300</v>
      </c>
      <c r="FU222" s="16">
        <v>72422</v>
      </c>
      <c r="FV222" s="16">
        <v>847522</v>
      </c>
      <c r="FW222" s="16">
        <v>0</v>
      </c>
      <c r="FX222" s="14">
        <v>2</v>
      </c>
      <c r="FY222" s="16">
        <v>7635</v>
      </c>
      <c r="FZ222" s="16">
        <v>15270</v>
      </c>
      <c r="GA222" s="14">
        <v>0</v>
      </c>
      <c r="GB222" s="16">
        <v>7413</v>
      </c>
      <c r="GC222" s="16">
        <v>0</v>
      </c>
      <c r="GD222" s="16">
        <v>15270</v>
      </c>
      <c r="GE222" s="16">
        <v>15270</v>
      </c>
      <c r="GF222" s="16">
        <v>2180739</v>
      </c>
      <c r="GG222" s="16">
        <v>1928029</v>
      </c>
      <c r="GH222" s="16">
        <v>0</v>
      </c>
      <c r="GI222" s="16">
        <v>252710</v>
      </c>
      <c r="GJ222" s="16">
        <v>188644057</v>
      </c>
      <c r="GK222" s="16">
        <v>174563077</v>
      </c>
      <c r="GL222" s="16">
        <v>14080980</v>
      </c>
      <c r="GM222" s="16">
        <v>174563077</v>
      </c>
      <c r="GN222" s="18">
        <v>8.0699999999999994E-2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886</v>
      </c>
      <c r="GU222" s="16">
        <v>685</v>
      </c>
      <c r="GV222" s="16">
        <v>201</v>
      </c>
      <c r="GW222" s="15">
        <v>241.40700000000001</v>
      </c>
      <c r="GX222" s="16">
        <v>48523</v>
      </c>
      <c r="GY222" s="15">
        <v>241.40700000000001</v>
      </c>
      <c r="GZ222" s="16">
        <v>10</v>
      </c>
      <c r="HA222" s="16">
        <v>2414</v>
      </c>
      <c r="HB222" s="15">
        <v>241.40700000000001</v>
      </c>
      <c r="HC222" s="16">
        <v>7635</v>
      </c>
      <c r="HD222" s="15">
        <v>0.11600000000000001</v>
      </c>
      <c r="HE222" s="16">
        <v>213887</v>
      </c>
      <c r="HF222" s="16">
        <v>48523</v>
      </c>
      <c r="HG222" s="16">
        <v>2414</v>
      </c>
      <c r="HH222" s="16">
        <v>162950</v>
      </c>
      <c r="HI222" s="16">
        <v>188644057</v>
      </c>
      <c r="HJ222" s="18">
        <v>0.86380000000000001</v>
      </c>
      <c r="HK222" s="18">
        <v>1.9617800000000001</v>
      </c>
      <c r="HL222" s="18">
        <v>0</v>
      </c>
      <c r="HM222" s="16">
        <v>188644057</v>
      </c>
      <c r="HN222" s="16">
        <v>0</v>
      </c>
      <c r="HO222" s="16">
        <v>7635</v>
      </c>
      <c r="HP222" s="17">
        <v>0</v>
      </c>
      <c r="HQ222" s="16">
        <v>0</v>
      </c>
      <c r="HR222" s="15">
        <v>241.40700000000001</v>
      </c>
      <c r="HS222" s="16">
        <v>0</v>
      </c>
      <c r="HT222" s="16">
        <v>252710</v>
      </c>
      <c r="HU222" s="16">
        <v>0</v>
      </c>
      <c r="HV222" s="16">
        <v>0</v>
      </c>
      <c r="HW222" s="16">
        <v>0</v>
      </c>
      <c r="HX222" s="16">
        <v>18609</v>
      </c>
      <c r="HY222" s="16">
        <v>48523</v>
      </c>
      <c r="HZ222" s="16">
        <v>2414</v>
      </c>
      <c r="IA222" s="16">
        <v>0</v>
      </c>
      <c r="IB222" s="16">
        <v>0</v>
      </c>
      <c r="IC222" s="16">
        <v>220382</v>
      </c>
      <c r="ID222" s="16">
        <v>847522</v>
      </c>
      <c r="IE222" s="16">
        <v>0</v>
      </c>
      <c r="IF222" s="16">
        <v>0</v>
      </c>
      <c r="IG222" s="16">
        <v>0</v>
      </c>
      <c r="IH222" s="16">
        <v>0</v>
      </c>
      <c r="II222" s="16">
        <v>18609</v>
      </c>
      <c r="IJ222" s="16">
        <v>48523</v>
      </c>
      <c r="IK222" s="16">
        <v>2414</v>
      </c>
      <c r="IL222" s="16">
        <v>0</v>
      </c>
      <c r="IM222" s="16">
        <v>0</v>
      </c>
      <c r="IN222" s="16">
        <v>0</v>
      </c>
      <c r="IO222" s="16">
        <v>15270</v>
      </c>
      <c r="IP222" s="16">
        <v>895120</v>
      </c>
      <c r="IQ222" s="16">
        <v>1359794</v>
      </c>
      <c r="IR222" s="16">
        <v>0</v>
      </c>
      <c r="IS222" s="16">
        <v>1359794</v>
      </c>
      <c r="IT222" s="19">
        <v>0.1</v>
      </c>
      <c r="IU222" s="16">
        <v>135979</v>
      </c>
      <c r="IV222" s="16">
        <v>188644057</v>
      </c>
      <c r="IW222" s="14">
        <v>178.1</v>
      </c>
      <c r="IX222" s="16">
        <v>1059203</v>
      </c>
      <c r="IY222" s="16">
        <v>416026</v>
      </c>
      <c r="IZ222" s="16">
        <v>1059203</v>
      </c>
      <c r="JA222" s="17">
        <v>0.25</v>
      </c>
      <c r="JB222" s="19">
        <v>9.8199999999999996E-2</v>
      </c>
      <c r="JC222" s="16">
        <v>135979</v>
      </c>
      <c r="JD222" s="16">
        <v>13353</v>
      </c>
      <c r="JE222" s="17">
        <v>0.1</v>
      </c>
      <c r="JF222" s="16">
        <v>1075459</v>
      </c>
      <c r="JG222" s="16">
        <v>107546</v>
      </c>
      <c r="JH222" s="16">
        <v>135979</v>
      </c>
      <c r="JI222" s="16">
        <v>13353</v>
      </c>
      <c r="JJ222" s="16">
        <v>107546</v>
      </c>
      <c r="JK222" s="16">
        <v>15080</v>
      </c>
      <c r="JL222" s="16">
        <v>13353</v>
      </c>
      <c r="JM222" s="18">
        <v>0</v>
      </c>
      <c r="JN222" s="16">
        <v>0</v>
      </c>
      <c r="JO222" s="16">
        <v>107546</v>
      </c>
      <c r="JP222" s="16">
        <v>15080</v>
      </c>
      <c r="JQ222" s="16">
        <v>122626</v>
      </c>
      <c r="JR222" s="16">
        <v>1359794</v>
      </c>
      <c r="JS222" s="19">
        <v>0</v>
      </c>
      <c r="JT222" s="16">
        <v>0</v>
      </c>
      <c r="JU222" s="17">
        <v>0</v>
      </c>
      <c r="JV222" s="16">
        <v>1075459</v>
      </c>
      <c r="JW222" s="16">
        <v>0</v>
      </c>
      <c r="JX222" s="16">
        <v>0</v>
      </c>
      <c r="JY222" s="16">
        <v>0</v>
      </c>
      <c r="JZ222" s="16">
        <v>0</v>
      </c>
      <c r="KA222" s="16">
        <v>13272</v>
      </c>
      <c r="KB222" s="16">
        <v>13232</v>
      </c>
      <c r="KC222" s="16">
        <v>40</v>
      </c>
      <c r="KD222" s="16">
        <v>220382</v>
      </c>
      <c r="KE222" s="16">
        <v>40</v>
      </c>
      <c r="KF222" s="16">
        <v>220342</v>
      </c>
      <c r="KG222" s="16">
        <v>160</v>
      </c>
      <c r="KH222" s="16">
        <v>40</v>
      </c>
      <c r="KI222" s="16">
        <v>200</v>
      </c>
      <c r="KJ222" s="16">
        <v>1018678</v>
      </c>
      <c r="KK222" s="16">
        <v>220342</v>
      </c>
      <c r="KL222" s="18">
        <v>1239020</v>
      </c>
      <c r="KM222" s="16">
        <v>15080</v>
      </c>
      <c r="KN222" s="16">
        <v>0</v>
      </c>
      <c r="KO222" s="16">
        <v>0</v>
      </c>
      <c r="KP222" s="16">
        <v>0</v>
      </c>
      <c r="KQ222" s="16">
        <v>1254100</v>
      </c>
      <c r="KR222" s="16">
        <v>508500</v>
      </c>
      <c r="KS222" s="16">
        <v>0</v>
      </c>
      <c r="KT222" s="16">
        <v>0</v>
      </c>
      <c r="KU222" s="16">
        <v>1762600</v>
      </c>
      <c r="KV222" s="16">
        <v>15080</v>
      </c>
      <c r="KW222" s="16">
        <v>1747520</v>
      </c>
      <c r="KX222" s="16">
        <v>188644057</v>
      </c>
      <c r="KY222" s="16">
        <v>9.2635799999999993</v>
      </c>
      <c r="KZ222" s="16">
        <v>15080</v>
      </c>
      <c r="LA222" s="16">
        <v>256544524</v>
      </c>
      <c r="LB222" s="16">
        <v>5.8779999999999999E-2</v>
      </c>
      <c r="LC222" s="16">
        <v>9.2635799999999993</v>
      </c>
      <c r="LD222" s="16">
        <v>9.3223599999999998</v>
      </c>
      <c r="LE222" s="16">
        <v>72575</v>
      </c>
      <c r="LF222" s="16">
        <v>191</v>
      </c>
      <c r="LG222" s="16">
        <v>11253</v>
      </c>
      <c r="LH222" s="16">
        <v>12440</v>
      </c>
      <c r="LI222" s="16">
        <v>154</v>
      </c>
      <c r="LJ222" s="16">
        <v>7452</v>
      </c>
      <c r="LK222" s="16">
        <v>804</v>
      </c>
      <c r="LL222" s="16">
        <v>18609</v>
      </c>
      <c r="LM222" s="16">
        <v>86260</v>
      </c>
      <c r="LN222" s="16">
        <v>895120</v>
      </c>
      <c r="LO222" s="18">
        <v>86260</v>
      </c>
      <c r="LP222" s="16">
        <v>808860</v>
      </c>
      <c r="LQ222" s="16">
        <v>2180739</v>
      </c>
      <c r="LR222" s="18">
        <v>0</v>
      </c>
      <c r="LS222" s="18">
        <v>0</v>
      </c>
      <c r="LT222" s="18">
        <v>122626</v>
      </c>
      <c r="LU222" s="16">
        <v>0</v>
      </c>
      <c r="LV222" s="16">
        <v>15270</v>
      </c>
      <c r="LW222" s="16">
        <v>0</v>
      </c>
      <c r="LX222" s="16">
        <v>0</v>
      </c>
      <c r="LY222" s="16">
        <v>0</v>
      </c>
      <c r="LZ222" s="16">
        <v>0</v>
      </c>
      <c r="MA222" s="16">
        <v>0</v>
      </c>
      <c r="MB222" s="16">
        <v>1254100</v>
      </c>
      <c r="MC222" s="16">
        <v>15270</v>
      </c>
      <c r="MD222" s="16">
        <v>0</v>
      </c>
      <c r="ME222" s="16">
        <v>107546</v>
      </c>
      <c r="MF222" s="16">
        <v>0</v>
      </c>
      <c r="MG222" s="16">
        <v>61669</v>
      </c>
      <c r="MH222" s="16">
        <v>200</v>
      </c>
      <c r="MI222" s="16">
        <v>0</v>
      </c>
      <c r="MJ222" s="16">
        <v>1438785</v>
      </c>
      <c r="MK222" s="16">
        <v>256544524</v>
      </c>
      <c r="ML222" s="16">
        <v>1</v>
      </c>
      <c r="MM222" s="16">
        <v>256545</v>
      </c>
      <c r="MN222" s="16">
        <v>0</v>
      </c>
      <c r="MO222" s="16">
        <v>1075459</v>
      </c>
      <c r="MP222" s="16">
        <v>0</v>
      </c>
      <c r="MQ222" s="16">
        <v>256545</v>
      </c>
      <c r="MR222" s="16">
        <v>0</v>
      </c>
      <c r="MS222" s="16">
        <v>256545</v>
      </c>
      <c r="MT222" s="17">
        <v>0.1</v>
      </c>
      <c r="MU222" s="17">
        <v>0</v>
      </c>
      <c r="MV222" s="17">
        <v>0</v>
      </c>
      <c r="MW222" s="17">
        <v>0</v>
      </c>
      <c r="MX222" s="17">
        <v>0</v>
      </c>
      <c r="MY222" s="17">
        <v>0.1</v>
      </c>
      <c r="MZ222" s="16">
        <v>107546</v>
      </c>
      <c r="NA222" s="16">
        <v>0</v>
      </c>
      <c r="NB222" s="18">
        <v>0</v>
      </c>
      <c r="NC222" s="16">
        <v>0</v>
      </c>
      <c r="ND222" s="17">
        <v>107546</v>
      </c>
      <c r="NE222" s="16">
        <v>125000</v>
      </c>
      <c r="NF222" s="16">
        <v>0</v>
      </c>
      <c r="NG222" s="16">
        <v>84660</v>
      </c>
      <c r="NH222" s="16">
        <v>0</v>
      </c>
      <c r="NI222" s="16">
        <v>0</v>
      </c>
      <c r="NJ222" s="17">
        <v>25467</v>
      </c>
      <c r="NK222" s="17">
        <v>0</v>
      </c>
    </row>
    <row r="223" spans="1:375" x14ac:dyDescent="0.55000000000000004">
      <c r="A223" s="13" t="s">
        <v>1177</v>
      </c>
      <c r="B223" s="13" t="s">
        <v>1293</v>
      </c>
      <c r="C223" s="13" t="s">
        <v>424</v>
      </c>
      <c r="D223" s="13" t="s">
        <v>425</v>
      </c>
      <c r="E223" s="14">
        <v>892.7</v>
      </c>
      <c r="F223" s="15">
        <v>-2.8</v>
      </c>
      <c r="G223" s="16">
        <v>7435</v>
      </c>
      <c r="H223" s="16">
        <v>-20818</v>
      </c>
      <c r="I223" s="16">
        <v>6553</v>
      </c>
      <c r="J223" s="15">
        <v>-2.8</v>
      </c>
      <c r="K223" s="16">
        <v>-18348</v>
      </c>
      <c r="L223" s="16">
        <v>7435</v>
      </c>
      <c r="M223" s="16">
        <v>222</v>
      </c>
      <c r="N223" s="16">
        <v>7657</v>
      </c>
      <c r="O223" s="17">
        <v>635.98</v>
      </c>
      <c r="P223" s="17">
        <v>82.87</v>
      </c>
      <c r="Q223" s="14">
        <v>892.7</v>
      </c>
      <c r="R223" s="17">
        <v>975.57</v>
      </c>
      <c r="S223" s="17">
        <v>1.23</v>
      </c>
      <c r="T223" s="17">
        <v>976.8</v>
      </c>
      <c r="U223" s="15">
        <v>24.43</v>
      </c>
      <c r="V223" s="15">
        <v>3.823</v>
      </c>
      <c r="W223" s="15">
        <f>Data_AidAndLevy4[[#This Row],[L310]]*Data_AidAndLevy4[[#This Row],[L203]]</f>
        <v>29272.710999999999</v>
      </c>
      <c r="X223" s="17">
        <v>3.19</v>
      </c>
      <c r="Y223" s="17">
        <f>Data_AidAndLevy4[[#This Row],[L311]]*Data_AidAndLevy4[[#This Row],[L203]]</f>
        <v>24425.829999999998</v>
      </c>
      <c r="Z223" s="15">
        <v>0</v>
      </c>
      <c r="AA223" s="15">
        <v>31.443000000000001</v>
      </c>
      <c r="AB223" s="17">
        <v>975.57</v>
      </c>
      <c r="AC223" s="15">
        <v>1007.013</v>
      </c>
      <c r="AD223" s="17">
        <v>82.87</v>
      </c>
      <c r="AE223" s="15">
        <v>924.14300000000003</v>
      </c>
      <c r="AF223" s="16">
        <v>7657</v>
      </c>
      <c r="AG223" s="14">
        <v>892.7</v>
      </c>
      <c r="AH223" s="16">
        <v>6835404</v>
      </c>
      <c r="AI223" s="16">
        <v>6707857</v>
      </c>
      <c r="AJ223" s="17">
        <v>1.01</v>
      </c>
      <c r="AK223" s="16">
        <v>6774936</v>
      </c>
      <c r="AL223" s="16">
        <v>6835404</v>
      </c>
      <c r="AM223" s="16">
        <v>0</v>
      </c>
      <c r="AN223" s="16">
        <v>7657</v>
      </c>
      <c r="AO223" s="15">
        <v>31.443000000000001</v>
      </c>
      <c r="AP223" s="16">
        <v>240759</v>
      </c>
      <c r="AQ223" s="16">
        <v>7657</v>
      </c>
      <c r="AR223" s="17">
        <v>82.87</v>
      </c>
      <c r="AS223" s="16">
        <v>634536</v>
      </c>
      <c r="AT223" s="17">
        <v>655.04999999999995</v>
      </c>
      <c r="AU223" s="14">
        <v>892.7</v>
      </c>
      <c r="AV223" s="16">
        <v>584763</v>
      </c>
      <c r="AW223" s="16">
        <v>573781</v>
      </c>
      <c r="AX223" s="16">
        <v>584763</v>
      </c>
      <c r="AY223" s="16">
        <v>0</v>
      </c>
      <c r="AZ223" s="16">
        <v>584763</v>
      </c>
      <c r="BA223" s="16">
        <v>584763</v>
      </c>
      <c r="BB223" s="17">
        <v>74.430000000000007</v>
      </c>
      <c r="BC223" s="14">
        <v>892.7</v>
      </c>
      <c r="BD223" s="16">
        <v>66444</v>
      </c>
      <c r="BE223" s="16">
        <v>65202</v>
      </c>
      <c r="BF223" s="16">
        <v>66444</v>
      </c>
      <c r="BG223" s="16">
        <v>0</v>
      </c>
      <c r="BH223" s="16">
        <v>66444</v>
      </c>
      <c r="BI223" s="16">
        <v>66444</v>
      </c>
      <c r="BJ223" s="17">
        <v>71.11</v>
      </c>
      <c r="BK223" s="14">
        <v>892.7</v>
      </c>
      <c r="BL223" s="16">
        <v>63480</v>
      </c>
      <c r="BM223" s="16">
        <v>62035</v>
      </c>
      <c r="BN223" s="16">
        <v>63480</v>
      </c>
      <c r="BO223" s="16">
        <v>0</v>
      </c>
      <c r="BP223" s="16">
        <v>63480</v>
      </c>
      <c r="BQ223" s="16">
        <v>63480</v>
      </c>
      <c r="BR223" s="17">
        <v>368.53</v>
      </c>
      <c r="BS223" s="14">
        <v>892.7</v>
      </c>
      <c r="BT223" s="16">
        <v>328987</v>
      </c>
      <c r="BU223" s="16">
        <v>322807</v>
      </c>
      <c r="BV223" s="16">
        <v>328987</v>
      </c>
      <c r="BW223" s="16">
        <v>0</v>
      </c>
      <c r="BX223" s="16">
        <v>328987</v>
      </c>
      <c r="BY223" s="16">
        <v>328987</v>
      </c>
      <c r="BZ223" s="17">
        <v>337.26</v>
      </c>
      <c r="CA223" s="17">
        <v>975.57</v>
      </c>
      <c r="CB223" s="16">
        <v>329021</v>
      </c>
      <c r="CC223" s="16">
        <v>323243</v>
      </c>
      <c r="CD223" s="16">
        <v>0</v>
      </c>
      <c r="CE223" s="16">
        <v>323243</v>
      </c>
      <c r="CF223" s="16">
        <v>329021</v>
      </c>
      <c r="CG223" s="16">
        <v>0</v>
      </c>
      <c r="CH223" s="14">
        <v>892.7</v>
      </c>
      <c r="CI223" s="16">
        <v>2</v>
      </c>
      <c r="CJ223" s="14">
        <v>0</v>
      </c>
      <c r="CK223" s="16">
        <v>895</v>
      </c>
      <c r="CL223" s="17">
        <v>62.47</v>
      </c>
      <c r="CM223" s="16">
        <v>55911</v>
      </c>
      <c r="CN223" s="16">
        <v>895</v>
      </c>
      <c r="CO223" s="17">
        <v>69.650000000000006</v>
      </c>
      <c r="CP223" s="16">
        <v>62337</v>
      </c>
      <c r="CQ223" s="17">
        <v>1.23</v>
      </c>
      <c r="CR223" s="17">
        <v>337.26</v>
      </c>
      <c r="CS223" s="16">
        <v>415</v>
      </c>
      <c r="CT223" s="17">
        <v>41.7</v>
      </c>
      <c r="CU223" s="17">
        <v>975.57</v>
      </c>
      <c r="CV223" s="16">
        <v>40681</v>
      </c>
      <c r="CW223" s="16">
        <v>40166</v>
      </c>
      <c r="CX223" s="16">
        <v>40681</v>
      </c>
      <c r="CY223" s="16">
        <v>0</v>
      </c>
      <c r="CZ223" s="16">
        <v>40681</v>
      </c>
      <c r="DA223" s="16">
        <v>40681</v>
      </c>
      <c r="DB223" s="17">
        <v>4.8</v>
      </c>
      <c r="DC223" s="17">
        <v>975.57</v>
      </c>
      <c r="DD223" s="16">
        <v>4683</v>
      </c>
      <c r="DE223" s="16">
        <v>4619</v>
      </c>
      <c r="DF223" s="16">
        <v>4683</v>
      </c>
      <c r="DG223" s="16">
        <v>0</v>
      </c>
      <c r="DH223" s="16">
        <v>4683</v>
      </c>
      <c r="DI223" s="16">
        <v>4683</v>
      </c>
      <c r="DJ223" s="16">
        <v>6835404</v>
      </c>
      <c r="DK223" s="16">
        <v>0</v>
      </c>
      <c r="DL223" s="16">
        <v>240759</v>
      </c>
      <c r="DM223" s="16">
        <v>634536</v>
      </c>
      <c r="DN223" s="16">
        <v>584763</v>
      </c>
      <c r="DO223" s="16">
        <v>66444</v>
      </c>
      <c r="DP223" s="16">
        <v>63480</v>
      </c>
      <c r="DQ223" s="16">
        <v>328987</v>
      </c>
      <c r="DR223" s="16">
        <v>329021</v>
      </c>
      <c r="DS223" s="16">
        <v>0</v>
      </c>
      <c r="DT223" s="16">
        <v>55911</v>
      </c>
      <c r="DU223" s="16">
        <v>62337</v>
      </c>
      <c r="DV223" s="16">
        <v>415</v>
      </c>
      <c r="DW223" s="16">
        <v>40681</v>
      </c>
      <c r="DX223" s="16">
        <v>4683</v>
      </c>
      <c r="DY223" s="16">
        <v>62418</v>
      </c>
      <c r="DZ223" s="16">
        <v>165931</v>
      </c>
      <c r="EA223" s="16">
        <v>-20818</v>
      </c>
      <c r="EB223" s="16">
        <v>9330116</v>
      </c>
      <c r="EC223" s="16">
        <v>401625921</v>
      </c>
      <c r="ED223" s="18">
        <v>5.4</v>
      </c>
      <c r="EE223" s="16">
        <v>2168780</v>
      </c>
      <c r="EF223" s="16">
        <v>10979</v>
      </c>
      <c r="EG223" s="16">
        <v>10849</v>
      </c>
      <c r="EH223" s="16">
        <v>130</v>
      </c>
      <c r="EI223" s="16">
        <v>2168780</v>
      </c>
      <c r="EJ223" s="16">
        <v>2168910</v>
      </c>
      <c r="EK223" s="16">
        <v>75965730</v>
      </c>
      <c r="EL223" s="16">
        <v>68913483</v>
      </c>
      <c r="EM223" s="16">
        <v>7052247</v>
      </c>
      <c r="EN223" s="18">
        <v>5.4</v>
      </c>
      <c r="EO223" s="16">
        <v>38082</v>
      </c>
      <c r="EP223" s="16">
        <v>0</v>
      </c>
      <c r="EQ223" s="16">
        <v>0</v>
      </c>
      <c r="ER223" s="16">
        <v>0</v>
      </c>
      <c r="ES223" s="16">
        <v>38082</v>
      </c>
      <c r="ET223" s="16">
        <v>38082</v>
      </c>
      <c r="EU223" s="16">
        <v>2168910</v>
      </c>
      <c r="EV223" s="16">
        <v>2206992</v>
      </c>
      <c r="EW223" s="16">
        <v>6749</v>
      </c>
      <c r="EX223" s="15">
        <v>924.14300000000003</v>
      </c>
      <c r="EY223" s="16">
        <v>6237041</v>
      </c>
      <c r="EZ223" s="16">
        <v>6749</v>
      </c>
      <c r="FA223" s="17">
        <v>82.87</v>
      </c>
      <c r="FB223" s="16">
        <v>559290</v>
      </c>
      <c r="FC223" s="16">
        <v>264</v>
      </c>
      <c r="FD223" s="17">
        <v>976.8</v>
      </c>
      <c r="FE223" s="16">
        <v>257875</v>
      </c>
      <c r="FF223" s="16">
        <v>40681</v>
      </c>
      <c r="FG223" s="16">
        <v>4683</v>
      </c>
      <c r="FH223" s="16">
        <v>303239</v>
      </c>
      <c r="FI223" s="16">
        <v>6237041</v>
      </c>
      <c r="FJ223" s="16">
        <v>559290</v>
      </c>
      <c r="FK223" s="16">
        <v>-18348</v>
      </c>
      <c r="FL223" s="16">
        <v>584763</v>
      </c>
      <c r="FM223" s="16">
        <v>66444</v>
      </c>
      <c r="FN223" s="16">
        <v>63480</v>
      </c>
      <c r="FO223" s="16">
        <v>328987</v>
      </c>
      <c r="FP223" s="16">
        <v>8124896</v>
      </c>
      <c r="FQ223" s="16">
        <v>2206992</v>
      </c>
      <c r="FR223" s="16">
        <v>5917904</v>
      </c>
      <c r="FS223" s="15">
        <v>1007.013</v>
      </c>
      <c r="FT223" s="16">
        <v>300</v>
      </c>
      <c r="FU223" s="16">
        <v>302104</v>
      </c>
      <c r="FV223" s="16">
        <v>5917904</v>
      </c>
      <c r="FW223" s="16">
        <v>0</v>
      </c>
      <c r="FX223" s="14">
        <v>31.5</v>
      </c>
      <c r="FY223" s="16">
        <v>7635</v>
      </c>
      <c r="FZ223" s="16">
        <v>240503</v>
      </c>
      <c r="GA223" s="14">
        <v>0</v>
      </c>
      <c r="GB223" s="16">
        <v>7413</v>
      </c>
      <c r="GC223" s="16">
        <v>0</v>
      </c>
      <c r="GD223" s="16">
        <v>240503</v>
      </c>
      <c r="GE223" s="16">
        <v>240503</v>
      </c>
      <c r="GF223" s="16">
        <v>9330116</v>
      </c>
      <c r="GG223" s="16">
        <v>8124896</v>
      </c>
      <c r="GH223" s="16">
        <v>0</v>
      </c>
      <c r="GI223" s="16">
        <v>1205220</v>
      </c>
      <c r="GJ223" s="16">
        <v>401625921</v>
      </c>
      <c r="GK223" s="16">
        <v>399940979</v>
      </c>
      <c r="GL223" s="16">
        <v>1684942</v>
      </c>
      <c r="GM223" s="16">
        <v>399940979</v>
      </c>
      <c r="GN223" s="18">
        <v>4.1999999999999997E-3</v>
      </c>
      <c r="GO223" s="16">
        <v>42741</v>
      </c>
      <c r="GP223" s="16">
        <v>180</v>
      </c>
      <c r="GQ223" s="16">
        <v>42741</v>
      </c>
      <c r="GR223" s="16">
        <v>180</v>
      </c>
      <c r="GS223" s="16">
        <v>42561</v>
      </c>
      <c r="GT223" s="16">
        <v>886</v>
      </c>
      <c r="GU223" s="16">
        <v>685</v>
      </c>
      <c r="GV223" s="16">
        <v>201</v>
      </c>
      <c r="GW223" s="15">
        <v>1007.013</v>
      </c>
      <c r="GX223" s="16">
        <v>202410</v>
      </c>
      <c r="GY223" s="15">
        <v>1007.013</v>
      </c>
      <c r="GZ223" s="16">
        <v>10</v>
      </c>
      <c r="HA223" s="16">
        <v>10070</v>
      </c>
      <c r="HB223" s="15">
        <v>1007.013</v>
      </c>
      <c r="HC223" s="16">
        <v>7635</v>
      </c>
      <c r="HD223" s="15">
        <v>0.11600000000000001</v>
      </c>
      <c r="HE223" s="16">
        <v>892214</v>
      </c>
      <c r="HF223" s="16">
        <v>202410</v>
      </c>
      <c r="HG223" s="16">
        <v>10070</v>
      </c>
      <c r="HH223" s="16">
        <v>679734</v>
      </c>
      <c r="HI223" s="16">
        <v>401625921</v>
      </c>
      <c r="HJ223" s="18">
        <v>1.6924600000000001</v>
      </c>
      <c r="HK223" s="18">
        <v>1.9617800000000001</v>
      </c>
      <c r="HL223" s="18">
        <v>0</v>
      </c>
      <c r="HM223" s="16">
        <v>401625921</v>
      </c>
      <c r="HN223" s="16">
        <v>0</v>
      </c>
      <c r="HO223" s="16">
        <v>7635</v>
      </c>
      <c r="HP223" s="17">
        <v>0</v>
      </c>
      <c r="HQ223" s="16">
        <v>0</v>
      </c>
      <c r="HR223" s="15">
        <v>1007.013</v>
      </c>
      <c r="HS223" s="16">
        <v>0</v>
      </c>
      <c r="HT223" s="16">
        <v>1205220</v>
      </c>
      <c r="HU223" s="16">
        <v>42561</v>
      </c>
      <c r="HV223" s="16">
        <v>0</v>
      </c>
      <c r="HW223" s="16">
        <v>0</v>
      </c>
      <c r="HX223" s="16">
        <v>62418</v>
      </c>
      <c r="HY223" s="16">
        <v>202410</v>
      </c>
      <c r="HZ223" s="16">
        <v>10070</v>
      </c>
      <c r="IA223" s="16">
        <v>0</v>
      </c>
      <c r="IB223" s="16">
        <v>0</v>
      </c>
      <c r="IC223" s="16">
        <v>1012597</v>
      </c>
      <c r="ID223" s="16">
        <v>5917904</v>
      </c>
      <c r="IE223" s="16">
        <v>0</v>
      </c>
      <c r="IF223" s="16">
        <v>42561</v>
      </c>
      <c r="IG223" s="16">
        <v>0</v>
      </c>
      <c r="IH223" s="16">
        <v>0</v>
      </c>
      <c r="II223" s="16">
        <v>62418</v>
      </c>
      <c r="IJ223" s="16">
        <v>202410</v>
      </c>
      <c r="IK223" s="16">
        <v>10070</v>
      </c>
      <c r="IL223" s="16">
        <v>0</v>
      </c>
      <c r="IM223" s="16">
        <v>0</v>
      </c>
      <c r="IN223" s="16">
        <v>0</v>
      </c>
      <c r="IO223" s="16">
        <v>240503</v>
      </c>
      <c r="IP223" s="16">
        <v>6351030</v>
      </c>
      <c r="IQ223" s="16">
        <v>6835404</v>
      </c>
      <c r="IR223" s="16">
        <v>0</v>
      </c>
      <c r="IS223" s="16">
        <v>6835404</v>
      </c>
      <c r="IT223" s="19">
        <v>0.1</v>
      </c>
      <c r="IU223" s="16">
        <v>683540</v>
      </c>
      <c r="IV223" s="16">
        <v>401625921</v>
      </c>
      <c r="IW223" s="14">
        <v>892.7</v>
      </c>
      <c r="IX223" s="16">
        <v>449900</v>
      </c>
      <c r="IY223" s="16">
        <v>416026</v>
      </c>
      <c r="IZ223" s="16">
        <v>449900</v>
      </c>
      <c r="JA223" s="17">
        <v>0.25</v>
      </c>
      <c r="JB223" s="19">
        <v>0.23119999999999999</v>
      </c>
      <c r="JC223" s="16">
        <v>683540</v>
      </c>
      <c r="JD223" s="16">
        <v>158034</v>
      </c>
      <c r="JE223" s="17">
        <v>0.01</v>
      </c>
      <c r="JF223" s="16">
        <v>7209584</v>
      </c>
      <c r="JG223" s="16">
        <v>72096</v>
      </c>
      <c r="JH223" s="16">
        <v>683540</v>
      </c>
      <c r="JI223" s="16">
        <v>158034</v>
      </c>
      <c r="JJ223" s="16">
        <v>72096</v>
      </c>
      <c r="JK223" s="16">
        <v>453410</v>
      </c>
      <c r="JL223" s="16">
        <v>158034</v>
      </c>
      <c r="JM223" s="18">
        <v>0</v>
      </c>
      <c r="JN223" s="16">
        <v>0</v>
      </c>
      <c r="JO223" s="16">
        <v>72096</v>
      </c>
      <c r="JP223" s="16">
        <v>453410</v>
      </c>
      <c r="JQ223" s="16">
        <v>525506</v>
      </c>
      <c r="JR223" s="16">
        <v>6835404</v>
      </c>
      <c r="JS223" s="19">
        <v>0</v>
      </c>
      <c r="JT223" s="16">
        <v>0</v>
      </c>
      <c r="JU223" s="17">
        <v>0</v>
      </c>
      <c r="JV223" s="16">
        <v>7209584</v>
      </c>
      <c r="JW223" s="16">
        <v>0</v>
      </c>
      <c r="JX223" s="16">
        <v>0</v>
      </c>
      <c r="JY223" s="16">
        <v>0</v>
      </c>
      <c r="JZ223" s="16">
        <v>0</v>
      </c>
      <c r="KA223" s="16">
        <v>5108</v>
      </c>
      <c r="KB223" s="16">
        <v>5047</v>
      </c>
      <c r="KC223" s="16">
        <v>61</v>
      </c>
      <c r="KD223" s="16">
        <v>1012597</v>
      </c>
      <c r="KE223" s="16">
        <v>61</v>
      </c>
      <c r="KF223" s="16">
        <v>1012536</v>
      </c>
      <c r="KG223" s="16">
        <v>130</v>
      </c>
      <c r="KH223" s="16">
        <v>61</v>
      </c>
      <c r="KI223" s="16">
        <v>191</v>
      </c>
      <c r="KJ223" s="16">
        <v>2168780</v>
      </c>
      <c r="KK223" s="16">
        <v>1012536</v>
      </c>
      <c r="KL223" s="18">
        <v>3181316</v>
      </c>
      <c r="KM223" s="16">
        <v>453410</v>
      </c>
      <c r="KN223" s="16">
        <v>0</v>
      </c>
      <c r="KO223" s="16">
        <v>0</v>
      </c>
      <c r="KP223" s="16">
        <v>0</v>
      </c>
      <c r="KQ223" s="16">
        <v>3634726</v>
      </c>
      <c r="KR223" s="16">
        <v>0</v>
      </c>
      <c r="KS223" s="16">
        <v>0</v>
      </c>
      <c r="KT223" s="16">
        <v>0</v>
      </c>
      <c r="KU223" s="16">
        <v>3634726</v>
      </c>
      <c r="KV223" s="16">
        <v>453410</v>
      </c>
      <c r="KW223" s="16">
        <v>3181316</v>
      </c>
      <c r="KX223" s="16">
        <v>401625921</v>
      </c>
      <c r="KY223" s="16">
        <v>7.9210900000000004</v>
      </c>
      <c r="KZ223" s="16">
        <v>453410</v>
      </c>
      <c r="LA223" s="16">
        <v>455856080</v>
      </c>
      <c r="LB223" s="16">
        <v>0.99463000000000001</v>
      </c>
      <c r="LC223" s="16">
        <v>7.9210900000000004</v>
      </c>
      <c r="LD223" s="16">
        <v>8.9157200000000003</v>
      </c>
      <c r="LE223" s="16">
        <v>329021</v>
      </c>
      <c r="LF223" s="16">
        <v>0</v>
      </c>
      <c r="LG223" s="16">
        <v>55911</v>
      </c>
      <c r="LH223" s="16">
        <v>62337</v>
      </c>
      <c r="LI223" s="16">
        <v>415</v>
      </c>
      <c r="LJ223" s="16">
        <v>40681</v>
      </c>
      <c r="LK223" s="16">
        <v>4683</v>
      </c>
      <c r="LL223" s="16">
        <v>62418</v>
      </c>
      <c r="LM223" s="16">
        <v>430630</v>
      </c>
      <c r="LN223" s="16">
        <v>6351030</v>
      </c>
      <c r="LO223" s="18">
        <v>430630</v>
      </c>
      <c r="LP223" s="16">
        <v>5920400</v>
      </c>
      <c r="LQ223" s="16">
        <v>9330116</v>
      </c>
      <c r="LR223" s="18">
        <v>0</v>
      </c>
      <c r="LS223" s="18">
        <v>0</v>
      </c>
      <c r="LT223" s="18">
        <v>525506</v>
      </c>
      <c r="LU223" s="16">
        <v>0</v>
      </c>
      <c r="LV223" s="16">
        <v>240503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3634726</v>
      </c>
      <c r="MC223" s="16">
        <v>240503</v>
      </c>
      <c r="MD223" s="16">
        <v>0</v>
      </c>
      <c r="ME223" s="16">
        <v>72096</v>
      </c>
      <c r="MF223" s="16">
        <v>0</v>
      </c>
      <c r="MG223" s="16">
        <v>38082</v>
      </c>
      <c r="MH223" s="16">
        <v>191</v>
      </c>
      <c r="MI223" s="16">
        <v>0</v>
      </c>
      <c r="MJ223" s="16">
        <v>3985598</v>
      </c>
      <c r="MK223" s="16">
        <v>455856080</v>
      </c>
      <c r="ML223" s="16">
        <v>1.34</v>
      </c>
      <c r="MM223" s="16">
        <v>610847</v>
      </c>
      <c r="MN223" s="16">
        <v>0.01</v>
      </c>
      <c r="MO223" s="16">
        <v>7209584</v>
      </c>
      <c r="MP223" s="16">
        <v>72096</v>
      </c>
      <c r="MQ223" s="16">
        <v>610847</v>
      </c>
      <c r="MR223" s="16">
        <v>72096</v>
      </c>
      <c r="MS223" s="16">
        <v>538751</v>
      </c>
      <c r="MT223" s="17">
        <v>0.01</v>
      </c>
      <c r="MU223" s="17">
        <v>0</v>
      </c>
      <c r="MV223" s="17">
        <v>0</v>
      </c>
      <c r="MW223" s="17">
        <v>0</v>
      </c>
      <c r="MX223" s="17">
        <v>0.01</v>
      </c>
      <c r="MY223" s="17">
        <v>0.02</v>
      </c>
      <c r="MZ223" s="16">
        <v>72096</v>
      </c>
      <c r="NA223" s="16">
        <v>0</v>
      </c>
      <c r="NB223" s="18">
        <v>0</v>
      </c>
      <c r="NC223" s="16">
        <v>0</v>
      </c>
      <c r="ND223" s="17">
        <v>72096</v>
      </c>
      <c r="NE223" s="16">
        <v>630000</v>
      </c>
      <c r="NF223" s="16">
        <v>0</v>
      </c>
      <c r="NG223" s="16">
        <v>150433</v>
      </c>
      <c r="NH223" s="16">
        <v>0</v>
      </c>
      <c r="NI223" s="16">
        <v>0</v>
      </c>
      <c r="NJ223" s="17">
        <v>0</v>
      </c>
      <c r="NK223" s="17">
        <v>0</v>
      </c>
    </row>
    <row r="224" spans="1:375" x14ac:dyDescent="0.55000000000000004">
      <c r="A224" s="13" t="s">
        <v>1189</v>
      </c>
      <c r="B224" s="13" t="s">
        <v>1290</v>
      </c>
      <c r="C224" s="13" t="s">
        <v>426</v>
      </c>
      <c r="D224" s="13" t="s">
        <v>427</v>
      </c>
      <c r="E224" s="14">
        <v>2254.6</v>
      </c>
      <c r="F224" s="15">
        <v>-1</v>
      </c>
      <c r="G224" s="16">
        <v>7413</v>
      </c>
      <c r="H224" s="16">
        <v>0</v>
      </c>
      <c r="I224" s="16">
        <v>6553</v>
      </c>
      <c r="J224" s="15">
        <v>-1</v>
      </c>
      <c r="K224" s="16">
        <v>-6553</v>
      </c>
      <c r="L224" s="16">
        <v>7413</v>
      </c>
      <c r="M224" s="16">
        <v>222</v>
      </c>
      <c r="N224" s="16">
        <v>7635</v>
      </c>
      <c r="O224" s="17">
        <v>622.74</v>
      </c>
      <c r="P224" s="17">
        <v>280.04000000000002</v>
      </c>
      <c r="Q224" s="14">
        <v>2254.6</v>
      </c>
      <c r="R224" s="17">
        <v>2534.64</v>
      </c>
      <c r="S224" s="17">
        <v>5.94</v>
      </c>
      <c r="T224" s="17">
        <v>2540.58</v>
      </c>
      <c r="U224" s="15">
        <v>30.12</v>
      </c>
      <c r="V224" s="15">
        <v>12.067</v>
      </c>
      <c r="W224" s="15">
        <f>Data_AidAndLevy4[[#This Row],[L310]]*Data_AidAndLevy4[[#This Row],[L203]]</f>
        <v>92131.544999999998</v>
      </c>
      <c r="X224" s="17">
        <v>2.83</v>
      </c>
      <c r="Y224" s="17">
        <f>Data_AidAndLevy4[[#This Row],[L311]]*Data_AidAndLevy4[[#This Row],[L203]]</f>
        <v>21607.05</v>
      </c>
      <c r="Z224" s="15">
        <v>0</v>
      </c>
      <c r="AA224" s="15">
        <v>45.017000000000003</v>
      </c>
      <c r="AB224" s="17">
        <v>2534.64</v>
      </c>
      <c r="AC224" s="15">
        <v>2579.6570000000002</v>
      </c>
      <c r="AD224" s="17">
        <v>280.04000000000002</v>
      </c>
      <c r="AE224" s="15">
        <v>2299.6170000000002</v>
      </c>
      <c r="AF224" s="16">
        <v>7635</v>
      </c>
      <c r="AG224" s="14">
        <v>2254.6</v>
      </c>
      <c r="AH224" s="16">
        <v>17213871</v>
      </c>
      <c r="AI224" s="16">
        <v>16372352</v>
      </c>
      <c r="AJ224" s="17">
        <v>1.01</v>
      </c>
      <c r="AK224" s="16">
        <v>16536076</v>
      </c>
      <c r="AL224" s="16">
        <v>17213871</v>
      </c>
      <c r="AM224" s="16">
        <v>0</v>
      </c>
      <c r="AN224" s="16">
        <v>7635</v>
      </c>
      <c r="AO224" s="15">
        <v>45.017000000000003</v>
      </c>
      <c r="AP224" s="16">
        <v>343705</v>
      </c>
      <c r="AQ224" s="16">
        <v>7635</v>
      </c>
      <c r="AR224" s="17">
        <v>280.04000000000002</v>
      </c>
      <c r="AS224" s="16">
        <v>2138105</v>
      </c>
      <c r="AT224" s="17">
        <v>641.80999999999995</v>
      </c>
      <c r="AU224" s="14">
        <v>2254.6</v>
      </c>
      <c r="AV224" s="16">
        <v>1447025</v>
      </c>
      <c r="AW224" s="16">
        <v>1375384</v>
      </c>
      <c r="AX224" s="16">
        <v>1447025</v>
      </c>
      <c r="AY224" s="16">
        <v>0</v>
      </c>
      <c r="AZ224" s="16">
        <v>1447025</v>
      </c>
      <c r="BA224" s="16">
        <v>1447025</v>
      </c>
      <c r="BB224" s="17">
        <v>75.05</v>
      </c>
      <c r="BC224" s="14">
        <v>2254.6</v>
      </c>
      <c r="BD224" s="16">
        <v>169208</v>
      </c>
      <c r="BE224" s="16">
        <v>160985</v>
      </c>
      <c r="BF224" s="16">
        <v>169208</v>
      </c>
      <c r="BG224" s="16">
        <v>0</v>
      </c>
      <c r="BH224" s="16">
        <v>169208</v>
      </c>
      <c r="BI224" s="16">
        <v>169208</v>
      </c>
      <c r="BJ224" s="17">
        <v>83.31</v>
      </c>
      <c r="BK224" s="14">
        <v>2254.6</v>
      </c>
      <c r="BL224" s="16">
        <v>187831</v>
      </c>
      <c r="BM224" s="16">
        <v>178808</v>
      </c>
      <c r="BN224" s="16">
        <v>187831</v>
      </c>
      <c r="BO224" s="16">
        <v>0</v>
      </c>
      <c r="BP224" s="16">
        <v>187831</v>
      </c>
      <c r="BQ224" s="16">
        <v>187831</v>
      </c>
      <c r="BR224" s="17">
        <v>368.53</v>
      </c>
      <c r="BS224" s="14">
        <v>2254.6</v>
      </c>
      <c r="BT224" s="16">
        <v>830888</v>
      </c>
      <c r="BU224" s="16">
        <v>790237</v>
      </c>
      <c r="BV224" s="16">
        <v>830888</v>
      </c>
      <c r="BW224" s="16">
        <v>0</v>
      </c>
      <c r="BX224" s="16">
        <v>830888</v>
      </c>
      <c r="BY224" s="16">
        <v>830888</v>
      </c>
      <c r="BZ224" s="17">
        <v>331.3</v>
      </c>
      <c r="CA224" s="17">
        <v>2534.64</v>
      </c>
      <c r="CB224" s="16">
        <v>839726</v>
      </c>
      <c r="CC224" s="16">
        <v>796843</v>
      </c>
      <c r="CD224" s="16">
        <v>0</v>
      </c>
      <c r="CE224" s="16">
        <v>796843</v>
      </c>
      <c r="CF224" s="16">
        <v>839726</v>
      </c>
      <c r="CG224" s="16">
        <v>0</v>
      </c>
      <c r="CH224" s="14">
        <v>2254.6</v>
      </c>
      <c r="CI224" s="16">
        <v>171</v>
      </c>
      <c r="CJ224" s="14">
        <v>0</v>
      </c>
      <c r="CK224" s="16">
        <v>2426</v>
      </c>
      <c r="CL224" s="17">
        <v>62.14</v>
      </c>
      <c r="CM224" s="16">
        <v>150752</v>
      </c>
      <c r="CN224" s="16">
        <v>2426</v>
      </c>
      <c r="CO224" s="17">
        <v>68.3</v>
      </c>
      <c r="CP224" s="16">
        <v>165696</v>
      </c>
      <c r="CQ224" s="17">
        <v>5.94</v>
      </c>
      <c r="CR224" s="17">
        <v>331.3</v>
      </c>
      <c r="CS224" s="16">
        <v>1968</v>
      </c>
      <c r="CT224" s="17">
        <v>33.299999999999997</v>
      </c>
      <c r="CU224" s="17">
        <v>2534.64</v>
      </c>
      <c r="CV224" s="16">
        <v>84404</v>
      </c>
      <c r="CW224" s="16">
        <v>80036</v>
      </c>
      <c r="CX224" s="16">
        <v>84404</v>
      </c>
      <c r="CY224" s="16">
        <v>0</v>
      </c>
      <c r="CZ224" s="16">
        <v>84404</v>
      </c>
      <c r="DA224" s="16">
        <v>84404</v>
      </c>
      <c r="DB224" s="17">
        <v>3.65</v>
      </c>
      <c r="DC224" s="17">
        <v>2534.64</v>
      </c>
      <c r="DD224" s="16">
        <v>9251</v>
      </c>
      <c r="DE224" s="16">
        <v>8747</v>
      </c>
      <c r="DF224" s="16">
        <v>9251</v>
      </c>
      <c r="DG224" s="16">
        <v>0</v>
      </c>
      <c r="DH224" s="16">
        <v>9251</v>
      </c>
      <c r="DI224" s="16">
        <v>9251</v>
      </c>
      <c r="DJ224" s="16">
        <v>17213871</v>
      </c>
      <c r="DK224" s="16">
        <v>0</v>
      </c>
      <c r="DL224" s="16">
        <v>343705</v>
      </c>
      <c r="DM224" s="16">
        <v>2138105</v>
      </c>
      <c r="DN224" s="16">
        <v>1447025</v>
      </c>
      <c r="DO224" s="16">
        <v>169208</v>
      </c>
      <c r="DP224" s="16">
        <v>187831</v>
      </c>
      <c r="DQ224" s="16">
        <v>830888</v>
      </c>
      <c r="DR224" s="16">
        <v>839726</v>
      </c>
      <c r="DS224" s="16">
        <v>0</v>
      </c>
      <c r="DT224" s="16">
        <v>150752</v>
      </c>
      <c r="DU224" s="16">
        <v>165696</v>
      </c>
      <c r="DV224" s="16">
        <v>1968</v>
      </c>
      <c r="DW224" s="16">
        <v>84404</v>
      </c>
      <c r="DX224" s="16">
        <v>9251</v>
      </c>
      <c r="DY224" s="16">
        <v>151250</v>
      </c>
      <c r="DZ224" s="16">
        <v>720000</v>
      </c>
      <c r="EA224" s="16">
        <v>0</v>
      </c>
      <c r="EB224" s="16">
        <v>24151180</v>
      </c>
      <c r="EC224" s="16">
        <v>709396393</v>
      </c>
      <c r="ED224" s="18">
        <v>5.4</v>
      </c>
      <c r="EE224" s="16">
        <v>3830741</v>
      </c>
      <c r="EF224" s="16">
        <v>181366</v>
      </c>
      <c r="EG224" s="16">
        <v>185199</v>
      </c>
      <c r="EH224" s="16">
        <v>-3833</v>
      </c>
      <c r="EI224" s="16">
        <v>3830741</v>
      </c>
      <c r="EJ224" s="16">
        <v>3826908</v>
      </c>
      <c r="EK224" s="16">
        <v>142837686</v>
      </c>
      <c r="EL224" s="16">
        <v>125119371</v>
      </c>
      <c r="EM224" s="16">
        <v>17718315</v>
      </c>
      <c r="EN224" s="18">
        <v>5.4</v>
      </c>
      <c r="EO224" s="16">
        <v>95679</v>
      </c>
      <c r="EP224" s="16">
        <v>0</v>
      </c>
      <c r="EQ224" s="16">
        <v>0</v>
      </c>
      <c r="ER224" s="16">
        <v>0</v>
      </c>
      <c r="ES224" s="16">
        <v>95679</v>
      </c>
      <c r="ET224" s="16">
        <v>95679</v>
      </c>
      <c r="EU224" s="16">
        <v>3826908</v>
      </c>
      <c r="EV224" s="16">
        <v>3922587</v>
      </c>
      <c r="EW224" s="16">
        <v>6749</v>
      </c>
      <c r="EX224" s="15">
        <v>2299.6170000000002</v>
      </c>
      <c r="EY224" s="16">
        <v>15520115</v>
      </c>
      <c r="EZ224" s="16">
        <v>6749</v>
      </c>
      <c r="FA224" s="17">
        <v>280.04000000000002</v>
      </c>
      <c r="FB224" s="16">
        <v>1889990</v>
      </c>
      <c r="FC224" s="16">
        <v>264</v>
      </c>
      <c r="FD224" s="17">
        <v>2540.58</v>
      </c>
      <c r="FE224" s="16">
        <v>670713</v>
      </c>
      <c r="FF224" s="16">
        <v>84404</v>
      </c>
      <c r="FG224" s="16">
        <v>9251</v>
      </c>
      <c r="FH224" s="16">
        <v>764368</v>
      </c>
      <c r="FI224" s="16">
        <v>15520115</v>
      </c>
      <c r="FJ224" s="16">
        <v>1889990</v>
      </c>
      <c r="FK224" s="16">
        <v>-6553</v>
      </c>
      <c r="FL224" s="16">
        <v>1447025</v>
      </c>
      <c r="FM224" s="16">
        <v>169208</v>
      </c>
      <c r="FN224" s="16">
        <v>187831</v>
      </c>
      <c r="FO224" s="16">
        <v>830888</v>
      </c>
      <c r="FP224" s="16">
        <v>20802872</v>
      </c>
      <c r="FQ224" s="16">
        <v>3922587</v>
      </c>
      <c r="FR224" s="16">
        <v>16880285</v>
      </c>
      <c r="FS224" s="15">
        <v>2579.6570000000002</v>
      </c>
      <c r="FT224" s="16">
        <v>300</v>
      </c>
      <c r="FU224" s="16">
        <v>773897</v>
      </c>
      <c r="FV224" s="16">
        <v>16880285</v>
      </c>
      <c r="FW224" s="16">
        <v>0</v>
      </c>
      <c r="FX224" s="14">
        <v>59.5</v>
      </c>
      <c r="FY224" s="16">
        <v>7635</v>
      </c>
      <c r="FZ224" s="16">
        <v>454283</v>
      </c>
      <c r="GA224" s="14">
        <v>0</v>
      </c>
      <c r="GB224" s="16">
        <v>7413</v>
      </c>
      <c r="GC224" s="16">
        <v>0</v>
      </c>
      <c r="GD224" s="16">
        <v>454283</v>
      </c>
      <c r="GE224" s="16">
        <v>454283</v>
      </c>
      <c r="GF224" s="16">
        <v>24151180</v>
      </c>
      <c r="GG224" s="16">
        <v>20802872</v>
      </c>
      <c r="GH224" s="16">
        <v>0</v>
      </c>
      <c r="GI224" s="16">
        <v>3348308</v>
      </c>
      <c r="GJ224" s="16">
        <v>709396393</v>
      </c>
      <c r="GK224" s="16">
        <v>717214208</v>
      </c>
      <c r="GL224" s="16">
        <v>0</v>
      </c>
      <c r="GM224" s="16">
        <v>717214208</v>
      </c>
      <c r="GN224" s="18">
        <v>0</v>
      </c>
      <c r="GO224" s="16">
        <v>32553</v>
      </c>
      <c r="GP224" s="16">
        <v>0</v>
      </c>
      <c r="GQ224" s="16">
        <v>32553</v>
      </c>
      <c r="GR224" s="16">
        <v>0</v>
      </c>
      <c r="GS224" s="16">
        <v>32553</v>
      </c>
      <c r="GT224" s="16">
        <v>886</v>
      </c>
      <c r="GU224" s="16">
        <v>685</v>
      </c>
      <c r="GV224" s="16">
        <v>201</v>
      </c>
      <c r="GW224" s="15">
        <v>2579.6570000000002</v>
      </c>
      <c r="GX224" s="16">
        <v>518511</v>
      </c>
      <c r="GY224" s="15">
        <v>2579.6570000000002</v>
      </c>
      <c r="GZ224" s="16">
        <v>10</v>
      </c>
      <c r="HA224" s="16">
        <v>25797</v>
      </c>
      <c r="HB224" s="15">
        <v>2579.6570000000002</v>
      </c>
      <c r="HC224" s="16">
        <v>7635</v>
      </c>
      <c r="HD224" s="15">
        <v>0.11600000000000001</v>
      </c>
      <c r="HE224" s="16">
        <v>2285576</v>
      </c>
      <c r="HF224" s="16">
        <v>518511</v>
      </c>
      <c r="HG224" s="16">
        <v>25797</v>
      </c>
      <c r="HH224" s="16">
        <v>1741268</v>
      </c>
      <c r="HI224" s="16">
        <v>709396393</v>
      </c>
      <c r="HJ224" s="18">
        <v>2.45458</v>
      </c>
      <c r="HK224" s="18">
        <v>1.9617800000000001</v>
      </c>
      <c r="HL224" s="18">
        <v>0.49280000000000002</v>
      </c>
      <c r="HM224" s="16">
        <v>709396393</v>
      </c>
      <c r="HN224" s="16">
        <v>349591</v>
      </c>
      <c r="HO224" s="16">
        <v>7635</v>
      </c>
      <c r="HP224" s="17">
        <v>0</v>
      </c>
      <c r="HQ224" s="16">
        <v>0</v>
      </c>
      <c r="HR224" s="15">
        <v>2579.6570000000002</v>
      </c>
      <c r="HS224" s="16">
        <v>0</v>
      </c>
      <c r="HT224" s="16">
        <v>3348308</v>
      </c>
      <c r="HU224" s="16">
        <v>32553</v>
      </c>
      <c r="HV224" s="16">
        <v>0</v>
      </c>
      <c r="HW224" s="16">
        <v>0</v>
      </c>
      <c r="HX224" s="16">
        <v>151250</v>
      </c>
      <c r="HY224" s="16">
        <v>518511</v>
      </c>
      <c r="HZ224" s="16">
        <v>25797</v>
      </c>
      <c r="IA224" s="16">
        <v>349591</v>
      </c>
      <c r="IB224" s="16">
        <v>0</v>
      </c>
      <c r="IC224" s="16">
        <v>2573106</v>
      </c>
      <c r="ID224" s="16">
        <v>16880285</v>
      </c>
      <c r="IE224" s="16">
        <v>0</v>
      </c>
      <c r="IF224" s="16">
        <v>32553</v>
      </c>
      <c r="IG224" s="16">
        <v>0</v>
      </c>
      <c r="IH224" s="16">
        <v>0</v>
      </c>
      <c r="II224" s="16">
        <v>151250</v>
      </c>
      <c r="IJ224" s="16">
        <v>518511</v>
      </c>
      <c r="IK224" s="16">
        <v>25797</v>
      </c>
      <c r="IL224" s="16">
        <v>349591</v>
      </c>
      <c r="IM224" s="16">
        <v>0</v>
      </c>
      <c r="IN224" s="16">
        <v>0</v>
      </c>
      <c r="IO224" s="16">
        <v>454283</v>
      </c>
      <c r="IP224" s="16">
        <v>18109770</v>
      </c>
      <c r="IQ224" s="16">
        <v>17213871</v>
      </c>
      <c r="IR224" s="16">
        <v>0</v>
      </c>
      <c r="IS224" s="16">
        <v>17213871</v>
      </c>
      <c r="IT224" s="19">
        <v>0.1</v>
      </c>
      <c r="IU224" s="16">
        <v>1721387</v>
      </c>
      <c r="IV224" s="16">
        <v>709396393</v>
      </c>
      <c r="IW224" s="14">
        <v>2254.6</v>
      </c>
      <c r="IX224" s="16">
        <v>314644</v>
      </c>
      <c r="IY224" s="16">
        <v>416026</v>
      </c>
      <c r="IZ224" s="16">
        <v>314644</v>
      </c>
      <c r="JA224" s="17">
        <v>0.25</v>
      </c>
      <c r="JB224" s="19">
        <v>0.3306</v>
      </c>
      <c r="JC224" s="16">
        <v>1721387</v>
      </c>
      <c r="JD224" s="16">
        <v>569091</v>
      </c>
      <c r="JE224" s="17">
        <v>0.04</v>
      </c>
      <c r="JF224" s="16">
        <v>16201395</v>
      </c>
      <c r="JG224" s="16">
        <v>648056</v>
      </c>
      <c r="JH224" s="16">
        <v>1721387</v>
      </c>
      <c r="JI224" s="16">
        <v>569091</v>
      </c>
      <c r="JJ224" s="16">
        <v>648056</v>
      </c>
      <c r="JK224" s="16">
        <v>504240</v>
      </c>
      <c r="JL224" s="16">
        <v>569091</v>
      </c>
      <c r="JM224" s="18">
        <v>0</v>
      </c>
      <c r="JN224" s="16">
        <v>0</v>
      </c>
      <c r="JO224" s="16">
        <v>648056</v>
      </c>
      <c r="JP224" s="16">
        <v>504240</v>
      </c>
      <c r="JQ224" s="16">
        <v>1152296</v>
      </c>
      <c r="JR224" s="16">
        <v>17213871</v>
      </c>
      <c r="JS224" s="19">
        <v>0</v>
      </c>
      <c r="JT224" s="16">
        <v>0</v>
      </c>
      <c r="JU224" s="17">
        <v>0</v>
      </c>
      <c r="JV224" s="16">
        <v>16201395</v>
      </c>
      <c r="JW224" s="16">
        <v>0</v>
      </c>
      <c r="JX224" s="16">
        <v>0</v>
      </c>
      <c r="JY224" s="16">
        <v>0</v>
      </c>
      <c r="JZ224" s="16">
        <v>0</v>
      </c>
      <c r="KA224" s="16">
        <v>124628</v>
      </c>
      <c r="KB224" s="16">
        <v>127262</v>
      </c>
      <c r="KC224" s="16">
        <v>-2634</v>
      </c>
      <c r="KD224" s="16">
        <v>2573106</v>
      </c>
      <c r="KE224" s="16">
        <v>-2634</v>
      </c>
      <c r="KF224" s="16">
        <v>2575740</v>
      </c>
      <c r="KG224" s="16">
        <v>-3833</v>
      </c>
      <c r="KH224" s="16">
        <v>-2634</v>
      </c>
      <c r="KI224" s="16">
        <v>-6467</v>
      </c>
      <c r="KJ224" s="16">
        <v>3830741</v>
      </c>
      <c r="KK224" s="16">
        <v>2575740</v>
      </c>
      <c r="KL224" s="18">
        <v>6406481</v>
      </c>
      <c r="KM224" s="16">
        <v>504240</v>
      </c>
      <c r="KN224" s="16">
        <v>0</v>
      </c>
      <c r="KO224" s="16">
        <v>0</v>
      </c>
      <c r="KP224" s="16">
        <v>0</v>
      </c>
      <c r="KQ224" s="16">
        <v>6910721</v>
      </c>
      <c r="KR224" s="16">
        <v>576042</v>
      </c>
      <c r="KS224" s="16">
        <v>0</v>
      </c>
      <c r="KT224" s="16">
        <v>0</v>
      </c>
      <c r="KU224" s="16">
        <v>7486763</v>
      </c>
      <c r="KV224" s="16">
        <v>504240</v>
      </c>
      <c r="KW224" s="16">
        <v>6982523</v>
      </c>
      <c r="KX224" s="16">
        <v>709396393</v>
      </c>
      <c r="KY224" s="16">
        <v>9.8429099999999998</v>
      </c>
      <c r="KZ224" s="16">
        <v>504240</v>
      </c>
      <c r="LA224" s="16">
        <v>721657098</v>
      </c>
      <c r="LB224" s="16">
        <v>0.69872999999999996</v>
      </c>
      <c r="LC224" s="16">
        <v>9.8429099999999998</v>
      </c>
      <c r="LD224" s="16">
        <v>10.541639999999999</v>
      </c>
      <c r="LE224" s="16">
        <v>839726</v>
      </c>
      <c r="LF224" s="16">
        <v>0</v>
      </c>
      <c r="LG224" s="16">
        <v>150752</v>
      </c>
      <c r="LH224" s="16">
        <v>165696</v>
      </c>
      <c r="LI224" s="16">
        <v>1968</v>
      </c>
      <c r="LJ224" s="16">
        <v>84404</v>
      </c>
      <c r="LK224" s="16">
        <v>9251</v>
      </c>
      <c r="LL224" s="16">
        <v>151250</v>
      </c>
      <c r="LM224" s="16">
        <v>1100547</v>
      </c>
      <c r="LN224" s="16">
        <v>18109770</v>
      </c>
      <c r="LO224" s="18">
        <v>1100547</v>
      </c>
      <c r="LP224" s="16">
        <v>17009223</v>
      </c>
      <c r="LQ224" s="16">
        <v>24151180</v>
      </c>
      <c r="LR224" s="18">
        <v>0</v>
      </c>
      <c r="LS224" s="18">
        <v>0</v>
      </c>
      <c r="LT224" s="18">
        <v>1152296</v>
      </c>
      <c r="LU224" s="16">
        <v>0</v>
      </c>
      <c r="LV224" s="16">
        <v>454283</v>
      </c>
      <c r="LW224" s="16">
        <v>0</v>
      </c>
      <c r="LX224" s="16">
        <v>0</v>
      </c>
      <c r="LY224" s="16">
        <v>0</v>
      </c>
      <c r="LZ224" s="16">
        <v>0</v>
      </c>
      <c r="MA224" s="16">
        <v>0</v>
      </c>
      <c r="MB224" s="16">
        <v>6910721</v>
      </c>
      <c r="MC224" s="16">
        <v>454283</v>
      </c>
      <c r="MD224" s="16">
        <v>0</v>
      </c>
      <c r="ME224" s="16">
        <v>648056</v>
      </c>
      <c r="MF224" s="16">
        <v>0</v>
      </c>
      <c r="MG224" s="16">
        <v>95679</v>
      </c>
      <c r="MH224" s="16">
        <v>-6467</v>
      </c>
      <c r="MI224" s="16">
        <v>0</v>
      </c>
      <c r="MJ224" s="16">
        <v>8102272</v>
      </c>
      <c r="MK224" s="16">
        <v>721657098</v>
      </c>
      <c r="ML224" s="16">
        <v>0.67</v>
      </c>
      <c r="MM224" s="16">
        <v>483510</v>
      </c>
      <c r="MN224" s="16">
        <v>0</v>
      </c>
      <c r="MO224" s="16">
        <v>16201395</v>
      </c>
      <c r="MP224" s="16">
        <v>0</v>
      </c>
      <c r="MQ224" s="16">
        <v>483510</v>
      </c>
      <c r="MR224" s="16">
        <v>0</v>
      </c>
      <c r="MS224" s="16">
        <v>483510</v>
      </c>
      <c r="MT224" s="17">
        <v>0.04</v>
      </c>
      <c r="MU224" s="17">
        <v>0</v>
      </c>
      <c r="MV224" s="17">
        <v>0</v>
      </c>
      <c r="MW224" s="17">
        <v>0</v>
      </c>
      <c r="MX224" s="17">
        <v>0</v>
      </c>
      <c r="MY224" s="17">
        <v>0.04</v>
      </c>
      <c r="MZ224" s="16">
        <v>648056</v>
      </c>
      <c r="NA224" s="16">
        <v>0</v>
      </c>
      <c r="NB224" s="18">
        <v>0</v>
      </c>
      <c r="NC224" s="16">
        <v>0</v>
      </c>
      <c r="ND224" s="17">
        <v>648056</v>
      </c>
      <c r="NE224" s="16">
        <v>1000000</v>
      </c>
      <c r="NF224" s="16">
        <v>0</v>
      </c>
      <c r="NG224" s="16">
        <v>238147</v>
      </c>
      <c r="NH224" s="16">
        <v>0</v>
      </c>
      <c r="NI224" s="16">
        <v>0</v>
      </c>
      <c r="NJ224" s="17">
        <v>0</v>
      </c>
      <c r="NK224" s="17">
        <v>0</v>
      </c>
    </row>
    <row r="225" spans="1:375" x14ac:dyDescent="0.55000000000000004">
      <c r="A225" s="13" t="s">
        <v>1189</v>
      </c>
      <c r="B225" s="13" t="s">
        <v>1216</v>
      </c>
      <c r="C225" s="13" t="s">
        <v>428</v>
      </c>
      <c r="D225" s="13" t="s">
        <v>429</v>
      </c>
      <c r="E225" s="14">
        <v>5067.1000000000004</v>
      </c>
      <c r="F225" s="15">
        <v>2.62</v>
      </c>
      <c r="G225" s="16">
        <v>7413</v>
      </c>
      <c r="H225" s="16">
        <v>19422</v>
      </c>
      <c r="I225" s="16">
        <v>6553</v>
      </c>
      <c r="J225" s="15">
        <v>2.62</v>
      </c>
      <c r="K225" s="16">
        <v>17169</v>
      </c>
      <c r="L225" s="16">
        <v>7413</v>
      </c>
      <c r="M225" s="16">
        <v>222</v>
      </c>
      <c r="N225" s="16">
        <v>7635</v>
      </c>
      <c r="O225" s="17">
        <v>615.49</v>
      </c>
      <c r="P225" s="17">
        <v>644.57000000000005</v>
      </c>
      <c r="Q225" s="14">
        <v>5067.1000000000004</v>
      </c>
      <c r="R225" s="17">
        <v>5711.67</v>
      </c>
      <c r="S225" s="17">
        <v>13.39</v>
      </c>
      <c r="T225" s="17">
        <v>5725.06</v>
      </c>
      <c r="U225" s="15">
        <v>52.85</v>
      </c>
      <c r="V225" s="15">
        <v>26.707999999999998</v>
      </c>
      <c r="W225" s="15">
        <f>Data_AidAndLevy4[[#This Row],[L310]]*Data_AidAndLevy4[[#This Row],[L203]]</f>
        <v>203915.58</v>
      </c>
      <c r="X225" s="17">
        <v>196.58</v>
      </c>
      <c r="Y225" s="17">
        <f>Data_AidAndLevy4[[#This Row],[L311]]*Data_AidAndLevy4[[#This Row],[L203]]</f>
        <v>1500888.3</v>
      </c>
      <c r="Z225" s="15">
        <v>0</v>
      </c>
      <c r="AA225" s="15">
        <v>276.13799999999998</v>
      </c>
      <c r="AB225" s="17">
        <v>5711.67</v>
      </c>
      <c r="AC225" s="15">
        <v>5987.808</v>
      </c>
      <c r="AD225" s="17">
        <v>644.57000000000005</v>
      </c>
      <c r="AE225" s="15">
        <v>5343.2380000000003</v>
      </c>
      <c r="AF225" s="16">
        <v>7635</v>
      </c>
      <c r="AG225" s="14">
        <v>5067.1000000000004</v>
      </c>
      <c r="AH225" s="16">
        <v>38687309</v>
      </c>
      <c r="AI225" s="16">
        <v>36114653</v>
      </c>
      <c r="AJ225" s="17">
        <v>1.01</v>
      </c>
      <c r="AK225" s="16">
        <v>36475800</v>
      </c>
      <c r="AL225" s="16">
        <v>38687309</v>
      </c>
      <c r="AM225" s="16">
        <v>0</v>
      </c>
      <c r="AN225" s="16">
        <v>7635</v>
      </c>
      <c r="AO225" s="15">
        <v>276.13799999999998</v>
      </c>
      <c r="AP225" s="16">
        <v>2108314</v>
      </c>
      <c r="AQ225" s="16">
        <v>7635</v>
      </c>
      <c r="AR225" s="17">
        <v>644.57000000000005</v>
      </c>
      <c r="AS225" s="16">
        <v>4921292</v>
      </c>
      <c r="AT225" s="17">
        <v>634.55999999999995</v>
      </c>
      <c r="AU225" s="14">
        <v>5067.1000000000004</v>
      </c>
      <c r="AV225" s="16">
        <v>3215379</v>
      </c>
      <c r="AW225" s="16">
        <v>2998544</v>
      </c>
      <c r="AX225" s="16">
        <v>3215379</v>
      </c>
      <c r="AY225" s="16">
        <v>0</v>
      </c>
      <c r="AZ225" s="16">
        <v>3215379</v>
      </c>
      <c r="BA225" s="16">
        <v>3215379</v>
      </c>
      <c r="BB225" s="17">
        <v>71.94</v>
      </c>
      <c r="BC225" s="14">
        <v>5067.1000000000004</v>
      </c>
      <c r="BD225" s="16">
        <v>364527</v>
      </c>
      <c r="BE225" s="16">
        <v>339954</v>
      </c>
      <c r="BF225" s="16">
        <v>364527</v>
      </c>
      <c r="BG225" s="16">
        <v>0</v>
      </c>
      <c r="BH225" s="16">
        <v>364527</v>
      </c>
      <c r="BI225" s="16">
        <v>364527</v>
      </c>
      <c r="BJ225" s="17">
        <v>89.83</v>
      </c>
      <c r="BK225" s="14">
        <v>5067.1000000000004</v>
      </c>
      <c r="BL225" s="16">
        <v>455178</v>
      </c>
      <c r="BM225" s="16">
        <v>426185</v>
      </c>
      <c r="BN225" s="16">
        <v>455178</v>
      </c>
      <c r="BO225" s="16">
        <v>0</v>
      </c>
      <c r="BP225" s="16">
        <v>455178</v>
      </c>
      <c r="BQ225" s="16">
        <v>455178</v>
      </c>
      <c r="BR225" s="17">
        <v>368.53</v>
      </c>
      <c r="BS225" s="14">
        <v>5067.1000000000004</v>
      </c>
      <c r="BT225" s="16">
        <v>1867378</v>
      </c>
      <c r="BU225" s="16">
        <v>1743130</v>
      </c>
      <c r="BV225" s="16">
        <v>1867378</v>
      </c>
      <c r="BW225" s="16">
        <v>0</v>
      </c>
      <c r="BX225" s="16">
        <v>1867378</v>
      </c>
      <c r="BY225" s="16">
        <v>1867378</v>
      </c>
      <c r="BZ225" s="17">
        <v>331.3</v>
      </c>
      <c r="CA225" s="17">
        <v>5711.67</v>
      </c>
      <c r="CB225" s="16">
        <v>1892276</v>
      </c>
      <c r="CC225" s="16">
        <v>1761715</v>
      </c>
      <c r="CD225" s="16">
        <v>0</v>
      </c>
      <c r="CE225" s="16">
        <v>1761715</v>
      </c>
      <c r="CF225" s="16">
        <v>1892276</v>
      </c>
      <c r="CG225" s="16">
        <v>0</v>
      </c>
      <c r="CH225" s="14">
        <v>5067.1000000000004</v>
      </c>
      <c r="CI225" s="16">
        <v>108</v>
      </c>
      <c r="CJ225" s="14">
        <v>3</v>
      </c>
      <c r="CK225" s="16">
        <v>5172</v>
      </c>
      <c r="CL225" s="17">
        <v>62.14</v>
      </c>
      <c r="CM225" s="16">
        <v>321388</v>
      </c>
      <c r="CN225" s="16">
        <v>5172</v>
      </c>
      <c r="CO225" s="17">
        <v>68.3</v>
      </c>
      <c r="CP225" s="16">
        <v>353248</v>
      </c>
      <c r="CQ225" s="17">
        <v>13.39</v>
      </c>
      <c r="CR225" s="17">
        <v>331.3</v>
      </c>
      <c r="CS225" s="16">
        <v>4436</v>
      </c>
      <c r="CT225" s="17">
        <v>33.299999999999997</v>
      </c>
      <c r="CU225" s="17">
        <v>5711.67</v>
      </c>
      <c r="CV225" s="16">
        <v>190199</v>
      </c>
      <c r="CW225" s="16">
        <v>176949</v>
      </c>
      <c r="CX225" s="16">
        <v>190199</v>
      </c>
      <c r="CY225" s="16">
        <v>0</v>
      </c>
      <c r="CZ225" s="16">
        <v>190199</v>
      </c>
      <c r="DA225" s="16">
        <v>190199</v>
      </c>
      <c r="DB225" s="17">
        <v>3.65</v>
      </c>
      <c r="DC225" s="17">
        <v>5711.67</v>
      </c>
      <c r="DD225" s="16">
        <v>20848</v>
      </c>
      <c r="DE225" s="16">
        <v>19338</v>
      </c>
      <c r="DF225" s="16">
        <v>20848</v>
      </c>
      <c r="DG225" s="16">
        <v>0</v>
      </c>
      <c r="DH225" s="16">
        <v>20848</v>
      </c>
      <c r="DI225" s="16">
        <v>20848</v>
      </c>
      <c r="DJ225" s="16">
        <v>38687309</v>
      </c>
      <c r="DK225" s="16">
        <v>0</v>
      </c>
      <c r="DL225" s="16">
        <v>2108314</v>
      </c>
      <c r="DM225" s="16">
        <v>4921292</v>
      </c>
      <c r="DN225" s="16">
        <v>3215379</v>
      </c>
      <c r="DO225" s="16">
        <v>364527</v>
      </c>
      <c r="DP225" s="16">
        <v>455178</v>
      </c>
      <c r="DQ225" s="16">
        <v>1867378</v>
      </c>
      <c r="DR225" s="16">
        <v>1892276</v>
      </c>
      <c r="DS225" s="16">
        <v>0</v>
      </c>
      <c r="DT225" s="16">
        <v>321388</v>
      </c>
      <c r="DU225" s="16">
        <v>353248</v>
      </c>
      <c r="DV225" s="16">
        <v>4436</v>
      </c>
      <c r="DW225" s="16">
        <v>190199</v>
      </c>
      <c r="DX225" s="16">
        <v>20848</v>
      </c>
      <c r="DY225" s="16">
        <v>285726</v>
      </c>
      <c r="DZ225" s="16">
        <v>939060</v>
      </c>
      <c r="EA225" s="16">
        <v>19422</v>
      </c>
      <c r="EB225" s="16">
        <v>55074528</v>
      </c>
      <c r="EC225" s="16">
        <v>885346678</v>
      </c>
      <c r="ED225" s="18">
        <v>5.4</v>
      </c>
      <c r="EE225" s="16">
        <v>4780872</v>
      </c>
      <c r="EF225" s="16">
        <v>162164</v>
      </c>
      <c r="EG225" s="16">
        <v>162314</v>
      </c>
      <c r="EH225" s="16">
        <v>-150</v>
      </c>
      <c r="EI225" s="16">
        <v>4780872</v>
      </c>
      <c r="EJ225" s="16">
        <v>4780722</v>
      </c>
      <c r="EK225" s="16">
        <v>293719379</v>
      </c>
      <c r="EL225" s="16">
        <v>264714558</v>
      </c>
      <c r="EM225" s="16">
        <v>29004821</v>
      </c>
      <c r="EN225" s="18">
        <v>5.4</v>
      </c>
      <c r="EO225" s="16">
        <v>156626</v>
      </c>
      <c r="EP225" s="16">
        <v>0</v>
      </c>
      <c r="EQ225" s="16">
        <v>0</v>
      </c>
      <c r="ER225" s="16">
        <v>0</v>
      </c>
      <c r="ES225" s="16">
        <v>156626</v>
      </c>
      <c r="ET225" s="16">
        <v>156626</v>
      </c>
      <c r="EU225" s="16">
        <v>4780722</v>
      </c>
      <c r="EV225" s="16">
        <v>4937348</v>
      </c>
      <c r="EW225" s="16">
        <v>6749</v>
      </c>
      <c r="EX225" s="15">
        <v>5343.2380000000003</v>
      </c>
      <c r="EY225" s="16">
        <v>36061513</v>
      </c>
      <c r="EZ225" s="16">
        <v>6749</v>
      </c>
      <c r="FA225" s="17">
        <v>644.57000000000005</v>
      </c>
      <c r="FB225" s="16">
        <v>4350203</v>
      </c>
      <c r="FC225" s="16">
        <v>264</v>
      </c>
      <c r="FD225" s="17">
        <v>5725.06</v>
      </c>
      <c r="FE225" s="16">
        <v>1511416</v>
      </c>
      <c r="FF225" s="16">
        <v>190199</v>
      </c>
      <c r="FG225" s="16">
        <v>20848</v>
      </c>
      <c r="FH225" s="16">
        <v>1722463</v>
      </c>
      <c r="FI225" s="16">
        <v>36061513</v>
      </c>
      <c r="FJ225" s="16">
        <v>4350203</v>
      </c>
      <c r="FK225" s="16">
        <v>17169</v>
      </c>
      <c r="FL225" s="16">
        <v>3215379</v>
      </c>
      <c r="FM225" s="16">
        <v>364527</v>
      </c>
      <c r="FN225" s="16">
        <v>455178</v>
      </c>
      <c r="FO225" s="16">
        <v>1867378</v>
      </c>
      <c r="FP225" s="16">
        <v>48053810</v>
      </c>
      <c r="FQ225" s="16">
        <v>4937348</v>
      </c>
      <c r="FR225" s="16">
        <v>43116462</v>
      </c>
      <c r="FS225" s="15">
        <v>5987.808</v>
      </c>
      <c r="FT225" s="16">
        <v>300</v>
      </c>
      <c r="FU225" s="16">
        <v>1796342</v>
      </c>
      <c r="FV225" s="16">
        <v>43116462</v>
      </c>
      <c r="FW225" s="16">
        <v>0</v>
      </c>
      <c r="FX225" s="14">
        <v>123</v>
      </c>
      <c r="FY225" s="16">
        <v>7635</v>
      </c>
      <c r="FZ225" s="16">
        <v>939105</v>
      </c>
      <c r="GA225" s="14">
        <v>0</v>
      </c>
      <c r="GB225" s="16">
        <v>7413</v>
      </c>
      <c r="GC225" s="16">
        <v>0</v>
      </c>
      <c r="GD225" s="16">
        <v>939105</v>
      </c>
      <c r="GE225" s="16">
        <v>939105</v>
      </c>
      <c r="GF225" s="16">
        <v>55074528</v>
      </c>
      <c r="GG225" s="16">
        <v>48053810</v>
      </c>
      <c r="GH225" s="16">
        <v>0</v>
      </c>
      <c r="GI225" s="16">
        <v>7020718</v>
      </c>
      <c r="GJ225" s="16">
        <v>885346678</v>
      </c>
      <c r="GK225" s="16">
        <v>901820025</v>
      </c>
      <c r="GL225" s="16">
        <v>0</v>
      </c>
      <c r="GM225" s="16">
        <v>901820025</v>
      </c>
      <c r="GN225" s="18">
        <v>0</v>
      </c>
      <c r="GO225" s="16">
        <v>44891</v>
      </c>
      <c r="GP225" s="16">
        <v>0</v>
      </c>
      <c r="GQ225" s="16">
        <v>44891</v>
      </c>
      <c r="GR225" s="16">
        <v>0</v>
      </c>
      <c r="GS225" s="16">
        <v>44891</v>
      </c>
      <c r="GT225" s="16">
        <v>886</v>
      </c>
      <c r="GU225" s="16">
        <v>685</v>
      </c>
      <c r="GV225" s="16">
        <v>201</v>
      </c>
      <c r="GW225" s="15">
        <v>5987.808</v>
      </c>
      <c r="GX225" s="16">
        <v>1203549</v>
      </c>
      <c r="GY225" s="15">
        <v>5987.808</v>
      </c>
      <c r="GZ225" s="16">
        <v>10</v>
      </c>
      <c r="HA225" s="16">
        <v>59878</v>
      </c>
      <c r="HB225" s="15">
        <v>5987.808</v>
      </c>
      <c r="HC225" s="16">
        <v>7635</v>
      </c>
      <c r="HD225" s="15">
        <v>0.11600000000000001</v>
      </c>
      <c r="HE225" s="16">
        <v>5305198</v>
      </c>
      <c r="HF225" s="16">
        <v>1203549</v>
      </c>
      <c r="HG225" s="16">
        <v>59878</v>
      </c>
      <c r="HH225" s="16">
        <v>4041771</v>
      </c>
      <c r="HI225" s="16">
        <v>885346678</v>
      </c>
      <c r="HJ225" s="18">
        <v>4.5651799999999998</v>
      </c>
      <c r="HK225" s="18">
        <v>1.9617800000000001</v>
      </c>
      <c r="HL225" s="18">
        <v>2.6034000000000002</v>
      </c>
      <c r="HM225" s="16">
        <v>885346678</v>
      </c>
      <c r="HN225" s="16">
        <v>2304912</v>
      </c>
      <c r="HO225" s="16">
        <v>7635</v>
      </c>
      <c r="HP225" s="17">
        <v>0</v>
      </c>
      <c r="HQ225" s="16">
        <v>0</v>
      </c>
      <c r="HR225" s="15">
        <v>5987.808</v>
      </c>
      <c r="HS225" s="16">
        <v>0</v>
      </c>
      <c r="HT225" s="16">
        <v>7020718</v>
      </c>
      <c r="HU225" s="16">
        <v>44891</v>
      </c>
      <c r="HV225" s="16">
        <v>7653</v>
      </c>
      <c r="HW225" s="16">
        <v>0</v>
      </c>
      <c r="HX225" s="16">
        <v>285726</v>
      </c>
      <c r="HY225" s="16">
        <v>1203549</v>
      </c>
      <c r="HZ225" s="16">
        <v>59878</v>
      </c>
      <c r="IA225" s="16">
        <v>2304912</v>
      </c>
      <c r="IB225" s="16">
        <v>0</v>
      </c>
      <c r="IC225" s="16">
        <v>3685561</v>
      </c>
      <c r="ID225" s="16">
        <v>43116462</v>
      </c>
      <c r="IE225" s="16">
        <v>0</v>
      </c>
      <c r="IF225" s="16">
        <v>44891</v>
      </c>
      <c r="IG225" s="16">
        <v>7653</v>
      </c>
      <c r="IH225" s="16">
        <v>0</v>
      </c>
      <c r="II225" s="16">
        <v>285726</v>
      </c>
      <c r="IJ225" s="16">
        <v>1203549</v>
      </c>
      <c r="IK225" s="16">
        <v>59878</v>
      </c>
      <c r="IL225" s="16">
        <v>2304912</v>
      </c>
      <c r="IM225" s="16">
        <v>0</v>
      </c>
      <c r="IN225" s="16">
        <v>0</v>
      </c>
      <c r="IO225" s="16">
        <v>939105</v>
      </c>
      <c r="IP225" s="16">
        <v>47390724</v>
      </c>
      <c r="IQ225" s="16">
        <v>38687309</v>
      </c>
      <c r="IR225" s="16">
        <v>0</v>
      </c>
      <c r="IS225" s="16">
        <v>38687309</v>
      </c>
      <c r="IT225" s="19">
        <v>0.1</v>
      </c>
      <c r="IU225" s="16">
        <v>3868731</v>
      </c>
      <c r="IV225" s="16">
        <v>885346678</v>
      </c>
      <c r="IW225" s="14">
        <v>5067.1000000000004</v>
      </c>
      <c r="IX225" s="16">
        <v>174725</v>
      </c>
      <c r="IY225" s="16">
        <v>416026</v>
      </c>
      <c r="IZ225" s="16">
        <v>174725</v>
      </c>
      <c r="JA225" s="17">
        <v>0.25</v>
      </c>
      <c r="JB225" s="19">
        <v>0.59530000000000005</v>
      </c>
      <c r="JC225" s="16">
        <v>3868731</v>
      </c>
      <c r="JD225" s="16">
        <v>2303056</v>
      </c>
      <c r="JE225" s="17">
        <v>0.03</v>
      </c>
      <c r="JF225" s="16">
        <v>25257521</v>
      </c>
      <c r="JG225" s="16">
        <v>757726</v>
      </c>
      <c r="JH225" s="16">
        <v>3868731</v>
      </c>
      <c r="JI225" s="16">
        <v>2303056</v>
      </c>
      <c r="JJ225" s="16">
        <v>757726</v>
      </c>
      <c r="JK225" s="16">
        <v>807949</v>
      </c>
      <c r="JL225" s="16">
        <v>2303056</v>
      </c>
      <c r="JM225" s="18">
        <v>0</v>
      </c>
      <c r="JN225" s="16">
        <v>0</v>
      </c>
      <c r="JO225" s="16">
        <v>757726</v>
      </c>
      <c r="JP225" s="16">
        <v>807949</v>
      </c>
      <c r="JQ225" s="16">
        <v>1565675</v>
      </c>
      <c r="JR225" s="16">
        <v>38687309</v>
      </c>
      <c r="JS225" s="19">
        <v>0</v>
      </c>
      <c r="JT225" s="16">
        <v>0</v>
      </c>
      <c r="JU225" s="17">
        <v>0</v>
      </c>
      <c r="JV225" s="16">
        <v>25257521</v>
      </c>
      <c r="JW225" s="16">
        <v>0</v>
      </c>
      <c r="JX225" s="16">
        <v>0</v>
      </c>
      <c r="JY225" s="16">
        <v>0</v>
      </c>
      <c r="JZ225" s="16">
        <v>0</v>
      </c>
      <c r="KA225" s="16">
        <v>121770</v>
      </c>
      <c r="KB225" s="16">
        <v>121882</v>
      </c>
      <c r="KC225" s="16">
        <v>-112</v>
      </c>
      <c r="KD225" s="16">
        <v>3685561</v>
      </c>
      <c r="KE225" s="16">
        <v>-112</v>
      </c>
      <c r="KF225" s="16">
        <v>3685673</v>
      </c>
      <c r="KG225" s="16">
        <v>-150</v>
      </c>
      <c r="KH225" s="16">
        <v>-112</v>
      </c>
      <c r="KI225" s="16">
        <v>-262</v>
      </c>
      <c r="KJ225" s="16">
        <v>4780872</v>
      </c>
      <c r="KK225" s="16">
        <v>3685673</v>
      </c>
      <c r="KL225" s="18">
        <v>8466545</v>
      </c>
      <c r="KM225" s="16">
        <v>807949</v>
      </c>
      <c r="KN225" s="16">
        <v>0</v>
      </c>
      <c r="KO225" s="16">
        <v>0</v>
      </c>
      <c r="KP225" s="16">
        <v>0</v>
      </c>
      <c r="KQ225" s="16">
        <v>9274494</v>
      </c>
      <c r="KR225" s="16">
        <v>277160</v>
      </c>
      <c r="KS225" s="16">
        <v>0</v>
      </c>
      <c r="KT225" s="16">
        <v>0</v>
      </c>
      <c r="KU225" s="16">
        <v>9551654</v>
      </c>
      <c r="KV225" s="16">
        <v>807949</v>
      </c>
      <c r="KW225" s="16">
        <v>8743705</v>
      </c>
      <c r="KX225" s="16">
        <v>885346678</v>
      </c>
      <c r="KY225" s="16">
        <v>9.8760200000000005</v>
      </c>
      <c r="KZ225" s="16">
        <v>807949</v>
      </c>
      <c r="LA225" s="16">
        <v>930948773</v>
      </c>
      <c r="LB225" s="16">
        <v>0.86787999999999998</v>
      </c>
      <c r="LC225" s="16">
        <v>9.8760200000000005</v>
      </c>
      <c r="LD225" s="16">
        <v>10.7439</v>
      </c>
      <c r="LE225" s="16">
        <v>1892276</v>
      </c>
      <c r="LF225" s="16">
        <v>0</v>
      </c>
      <c r="LG225" s="16">
        <v>321388</v>
      </c>
      <c r="LH225" s="16">
        <v>353248</v>
      </c>
      <c r="LI225" s="16">
        <v>4436</v>
      </c>
      <c r="LJ225" s="16">
        <v>190199</v>
      </c>
      <c r="LK225" s="16">
        <v>20848</v>
      </c>
      <c r="LL225" s="16">
        <v>285726</v>
      </c>
      <c r="LM225" s="16">
        <v>2496669</v>
      </c>
      <c r="LN225" s="16">
        <v>47390724</v>
      </c>
      <c r="LO225" s="18">
        <v>2496669</v>
      </c>
      <c r="LP225" s="16">
        <v>44894055</v>
      </c>
      <c r="LQ225" s="16">
        <v>55074528</v>
      </c>
      <c r="LR225" s="18">
        <v>0</v>
      </c>
      <c r="LS225" s="18">
        <v>0</v>
      </c>
      <c r="LT225" s="18">
        <v>1565675</v>
      </c>
      <c r="LU225" s="16">
        <v>0</v>
      </c>
      <c r="LV225" s="16">
        <v>939105</v>
      </c>
      <c r="LW225" s="16">
        <v>0</v>
      </c>
      <c r="LX225" s="16">
        <v>0</v>
      </c>
      <c r="LY225" s="16">
        <v>0</v>
      </c>
      <c r="LZ225" s="16">
        <v>0</v>
      </c>
      <c r="MA225" s="16">
        <v>0</v>
      </c>
      <c r="MB225" s="16">
        <v>9274494</v>
      </c>
      <c r="MC225" s="16">
        <v>939105</v>
      </c>
      <c r="MD225" s="16">
        <v>0</v>
      </c>
      <c r="ME225" s="16">
        <v>757726</v>
      </c>
      <c r="MF225" s="16">
        <v>0</v>
      </c>
      <c r="MG225" s="16">
        <v>156626</v>
      </c>
      <c r="MH225" s="16">
        <v>-262</v>
      </c>
      <c r="MI225" s="16">
        <v>0</v>
      </c>
      <c r="MJ225" s="16">
        <v>11127689</v>
      </c>
      <c r="MK225" s="16">
        <v>930948773</v>
      </c>
      <c r="ML225" s="16">
        <v>1.34</v>
      </c>
      <c r="MM225" s="16">
        <v>1247471</v>
      </c>
      <c r="MN225" s="16">
        <v>0</v>
      </c>
      <c r="MO225" s="16">
        <v>25257521</v>
      </c>
      <c r="MP225" s="16">
        <v>0</v>
      </c>
      <c r="MQ225" s="16">
        <v>1247471</v>
      </c>
      <c r="MR225" s="16">
        <v>0</v>
      </c>
      <c r="MS225" s="16">
        <v>1247471</v>
      </c>
      <c r="MT225" s="17">
        <v>0.03</v>
      </c>
      <c r="MU225" s="17">
        <v>0</v>
      </c>
      <c r="MV225" s="17">
        <v>0</v>
      </c>
      <c r="MW225" s="17">
        <v>0</v>
      </c>
      <c r="MX225" s="17">
        <v>0</v>
      </c>
      <c r="MY225" s="17">
        <v>0.03</v>
      </c>
      <c r="MZ225" s="16">
        <v>757726</v>
      </c>
      <c r="NA225" s="16">
        <v>0</v>
      </c>
      <c r="NB225" s="18">
        <v>0</v>
      </c>
      <c r="NC225" s="16">
        <v>0</v>
      </c>
      <c r="ND225" s="17">
        <v>757726</v>
      </c>
      <c r="NE225" s="16">
        <v>1497741</v>
      </c>
      <c r="NF225" s="16">
        <v>0</v>
      </c>
      <c r="NG225" s="16">
        <v>307213</v>
      </c>
      <c r="NH225" s="16">
        <v>0</v>
      </c>
      <c r="NI225" s="16">
        <v>0</v>
      </c>
      <c r="NJ225" s="17">
        <v>119522</v>
      </c>
      <c r="NK225" s="17">
        <v>0</v>
      </c>
    </row>
    <row r="226" spans="1:375" x14ac:dyDescent="0.55000000000000004">
      <c r="A226" s="13" t="s">
        <v>1181</v>
      </c>
      <c r="B226" s="13" t="s">
        <v>1203</v>
      </c>
      <c r="C226" s="13" t="s">
        <v>1294</v>
      </c>
      <c r="D226" s="13" t="s">
        <v>434</v>
      </c>
      <c r="E226" s="14">
        <v>1032.0999999999999</v>
      </c>
      <c r="F226" s="15">
        <v>0</v>
      </c>
      <c r="G226" s="16">
        <v>7413</v>
      </c>
      <c r="H226" s="16">
        <v>0</v>
      </c>
      <c r="I226" s="16">
        <v>6553</v>
      </c>
      <c r="J226" s="15">
        <v>0</v>
      </c>
      <c r="K226" s="16">
        <v>0</v>
      </c>
      <c r="L226" s="16">
        <v>7413</v>
      </c>
      <c r="M226" s="16">
        <v>222</v>
      </c>
      <c r="N226" s="16">
        <v>7635</v>
      </c>
      <c r="O226" s="17">
        <v>621.22</v>
      </c>
      <c r="P226" s="17">
        <v>109.68</v>
      </c>
      <c r="Q226" s="14">
        <v>1032.0999999999999</v>
      </c>
      <c r="R226" s="17">
        <v>1141.78</v>
      </c>
      <c r="S226" s="17">
        <v>0</v>
      </c>
      <c r="T226" s="17">
        <v>1141.78</v>
      </c>
      <c r="U226" s="15">
        <v>17</v>
      </c>
      <c r="V226" s="15">
        <v>4.0570000000000004</v>
      </c>
      <c r="W226" s="15">
        <f>Data_AidAndLevy4[[#This Row],[L310]]*Data_AidAndLevy4[[#This Row],[L203]]</f>
        <v>30975.195000000003</v>
      </c>
      <c r="X226" s="17">
        <v>0.84</v>
      </c>
      <c r="Y226" s="17">
        <f>Data_AidAndLevy4[[#This Row],[L311]]*Data_AidAndLevy4[[#This Row],[L203]]</f>
        <v>6413.4</v>
      </c>
      <c r="Z226" s="15">
        <v>0</v>
      </c>
      <c r="AA226" s="15">
        <v>21.896999999999998</v>
      </c>
      <c r="AB226" s="17">
        <v>1141.78</v>
      </c>
      <c r="AC226" s="15">
        <v>1163.6769999999999</v>
      </c>
      <c r="AD226" s="17">
        <v>109.68</v>
      </c>
      <c r="AE226" s="15">
        <v>1053.9970000000001</v>
      </c>
      <c r="AF226" s="16">
        <v>7635</v>
      </c>
      <c r="AG226" s="14">
        <v>1032.0999999999999</v>
      </c>
      <c r="AH226" s="16">
        <v>7880084</v>
      </c>
      <c r="AI226" s="16">
        <v>7582758</v>
      </c>
      <c r="AJ226" s="17">
        <v>1.01</v>
      </c>
      <c r="AK226" s="16">
        <v>7658586</v>
      </c>
      <c r="AL226" s="16">
        <v>7880084</v>
      </c>
      <c r="AM226" s="16">
        <v>0</v>
      </c>
      <c r="AN226" s="16">
        <v>7635</v>
      </c>
      <c r="AO226" s="15">
        <v>21.896999999999998</v>
      </c>
      <c r="AP226" s="16">
        <v>167184</v>
      </c>
      <c r="AQ226" s="16">
        <v>7635</v>
      </c>
      <c r="AR226" s="17">
        <v>109.68</v>
      </c>
      <c r="AS226" s="16">
        <v>837407</v>
      </c>
      <c r="AT226" s="17">
        <v>640.29</v>
      </c>
      <c r="AU226" s="14">
        <v>1032.0999999999999</v>
      </c>
      <c r="AV226" s="16">
        <v>660843</v>
      </c>
      <c r="AW226" s="16">
        <v>635446</v>
      </c>
      <c r="AX226" s="16">
        <v>660843</v>
      </c>
      <c r="AY226" s="16">
        <v>0</v>
      </c>
      <c r="AZ226" s="16">
        <v>660843</v>
      </c>
      <c r="BA226" s="16">
        <v>660843</v>
      </c>
      <c r="BB226" s="17">
        <v>69.31</v>
      </c>
      <c r="BC226" s="14">
        <v>1032.0999999999999</v>
      </c>
      <c r="BD226" s="16">
        <v>71535</v>
      </c>
      <c r="BE226" s="16">
        <v>68688</v>
      </c>
      <c r="BF226" s="16">
        <v>71535</v>
      </c>
      <c r="BG226" s="16">
        <v>0</v>
      </c>
      <c r="BH226" s="16">
        <v>71535</v>
      </c>
      <c r="BI226" s="16">
        <v>71535</v>
      </c>
      <c r="BJ226" s="17">
        <v>71.56</v>
      </c>
      <c r="BK226" s="14">
        <v>1032.0999999999999</v>
      </c>
      <c r="BL226" s="16">
        <v>73857</v>
      </c>
      <c r="BM226" s="16">
        <v>70795</v>
      </c>
      <c r="BN226" s="16">
        <v>73857</v>
      </c>
      <c r="BO226" s="16">
        <v>0</v>
      </c>
      <c r="BP226" s="16">
        <v>73857</v>
      </c>
      <c r="BQ226" s="16">
        <v>73857</v>
      </c>
      <c r="BR226" s="17">
        <v>368.53</v>
      </c>
      <c r="BS226" s="14">
        <v>1032.0999999999999</v>
      </c>
      <c r="BT226" s="16">
        <v>380360</v>
      </c>
      <c r="BU226" s="16">
        <v>365994</v>
      </c>
      <c r="BV226" s="16">
        <v>380360</v>
      </c>
      <c r="BW226" s="16">
        <v>0</v>
      </c>
      <c r="BX226" s="16">
        <v>380360</v>
      </c>
      <c r="BY226" s="16">
        <v>380360</v>
      </c>
      <c r="BZ226" s="17">
        <v>325.88</v>
      </c>
      <c r="CA226" s="17">
        <v>1141.78</v>
      </c>
      <c r="CB226" s="16">
        <v>372083</v>
      </c>
      <c r="CC226" s="16">
        <v>359319</v>
      </c>
      <c r="CD226" s="16">
        <v>0</v>
      </c>
      <c r="CE226" s="16">
        <v>359319</v>
      </c>
      <c r="CF226" s="16">
        <v>372083</v>
      </c>
      <c r="CG226" s="16">
        <v>0</v>
      </c>
      <c r="CH226" s="14">
        <v>1032.0999999999999</v>
      </c>
      <c r="CI226" s="16">
        <v>21</v>
      </c>
      <c r="CJ226" s="14">
        <v>0</v>
      </c>
      <c r="CK226" s="16">
        <v>1053</v>
      </c>
      <c r="CL226" s="17">
        <v>62.04</v>
      </c>
      <c r="CM226" s="16">
        <v>65328</v>
      </c>
      <c r="CN226" s="16">
        <v>1053</v>
      </c>
      <c r="CO226" s="17">
        <v>68.150000000000006</v>
      </c>
      <c r="CP226" s="16">
        <v>71762</v>
      </c>
      <c r="CQ226" s="17">
        <v>0</v>
      </c>
      <c r="CR226" s="17">
        <v>325.88</v>
      </c>
      <c r="CS226" s="16">
        <v>0</v>
      </c>
      <c r="CT226" s="17">
        <v>27.75</v>
      </c>
      <c r="CU226" s="17">
        <v>1141.78</v>
      </c>
      <c r="CV226" s="16">
        <v>31684</v>
      </c>
      <c r="CW226" s="16">
        <v>30402</v>
      </c>
      <c r="CX226" s="16">
        <v>31684</v>
      </c>
      <c r="CY226" s="16">
        <v>0</v>
      </c>
      <c r="CZ226" s="16">
        <v>31684</v>
      </c>
      <c r="DA226" s="16">
        <v>31684</v>
      </c>
      <c r="DB226" s="17">
        <v>3.48</v>
      </c>
      <c r="DC226" s="17">
        <v>1141.78</v>
      </c>
      <c r="DD226" s="16">
        <v>3973</v>
      </c>
      <c r="DE226" s="16">
        <v>3819</v>
      </c>
      <c r="DF226" s="16">
        <v>3973</v>
      </c>
      <c r="DG226" s="16">
        <v>0</v>
      </c>
      <c r="DH226" s="16">
        <v>3973</v>
      </c>
      <c r="DI226" s="16">
        <v>3973</v>
      </c>
      <c r="DJ226" s="16">
        <v>7880084</v>
      </c>
      <c r="DK226" s="16">
        <v>0</v>
      </c>
      <c r="DL226" s="16">
        <v>167184</v>
      </c>
      <c r="DM226" s="16">
        <v>837407</v>
      </c>
      <c r="DN226" s="16">
        <v>660843</v>
      </c>
      <c r="DO226" s="16">
        <v>71535</v>
      </c>
      <c r="DP226" s="16">
        <v>73857</v>
      </c>
      <c r="DQ226" s="16">
        <v>380360</v>
      </c>
      <c r="DR226" s="16">
        <v>372083</v>
      </c>
      <c r="DS226" s="16">
        <v>0</v>
      </c>
      <c r="DT226" s="16">
        <v>65328</v>
      </c>
      <c r="DU226" s="16">
        <v>71762</v>
      </c>
      <c r="DV226" s="16">
        <v>0</v>
      </c>
      <c r="DW226" s="16">
        <v>31684</v>
      </c>
      <c r="DX226" s="16">
        <v>3973</v>
      </c>
      <c r="DY226" s="16">
        <v>58466</v>
      </c>
      <c r="DZ226" s="16">
        <v>231890</v>
      </c>
      <c r="EA226" s="16">
        <v>0</v>
      </c>
      <c r="EB226" s="16">
        <v>10789524</v>
      </c>
      <c r="EC226" s="16">
        <v>376216631</v>
      </c>
      <c r="ED226" s="18">
        <v>5.4</v>
      </c>
      <c r="EE226" s="16">
        <v>2031570</v>
      </c>
      <c r="EF226" s="16">
        <v>64096</v>
      </c>
      <c r="EG226" s="16">
        <v>65635</v>
      </c>
      <c r="EH226" s="16">
        <v>-1539</v>
      </c>
      <c r="EI226" s="16">
        <v>2031570</v>
      </c>
      <c r="EJ226" s="16">
        <v>2030031</v>
      </c>
      <c r="EK226" s="16">
        <v>31497786</v>
      </c>
      <c r="EL226" s="16">
        <v>25845851</v>
      </c>
      <c r="EM226" s="16">
        <v>5651935</v>
      </c>
      <c r="EN226" s="18">
        <v>5.4</v>
      </c>
      <c r="EO226" s="16">
        <v>30520</v>
      </c>
      <c r="EP226" s="16">
        <v>0</v>
      </c>
      <c r="EQ226" s="16">
        <v>0</v>
      </c>
      <c r="ER226" s="16">
        <v>0</v>
      </c>
      <c r="ES226" s="16">
        <v>30520</v>
      </c>
      <c r="ET226" s="16">
        <v>30520</v>
      </c>
      <c r="EU226" s="16">
        <v>2030031</v>
      </c>
      <c r="EV226" s="16">
        <v>2060551</v>
      </c>
      <c r="EW226" s="16">
        <v>6749</v>
      </c>
      <c r="EX226" s="15">
        <v>1053.9970000000001</v>
      </c>
      <c r="EY226" s="16">
        <v>7113426</v>
      </c>
      <c r="EZ226" s="16">
        <v>6749</v>
      </c>
      <c r="FA226" s="17">
        <v>109.68</v>
      </c>
      <c r="FB226" s="16">
        <v>740230</v>
      </c>
      <c r="FC226" s="16">
        <v>264</v>
      </c>
      <c r="FD226" s="17">
        <v>1141.78</v>
      </c>
      <c r="FE226" s="16">
        <v>301430</v>
      </c>
      <c r="FF226" s="16">
        <v>31684</v>
      </c>
      <c r="FG226" s="16">
        <v>3973</v>
      </c>
      <c r="FH226" s="16">
        <v>337087</v>
      </c>
      <c r="FI226" s="16">
        <v>7113426</v>
      </c>
      <c r="FJ226" s="16">
        <v>740230</v>
      </c>
      <c r="FK226" s="16">
        <v>0</v>
      </c>
      <c r="FL226" s="16">
        <v>660843</v>
      </c>
      <c r="FM226" s="16">
        <v>71535</v>
      </c>
      <c r="FN226" s="16">
        <v>73857</v>
      </c>
      <c r="FO226" s="16">
        <v>380360</v>
      </c>
      <c r="FP226" s="16">
        <v>9377338</v>
      </c>
      <c r="FQ226" s="16">
        <v>2060551</v>
      </c>
      <c r="FR226" s="16">
        <v>7316787</v>
      </c>
      <c r="FS226" s="15">
        <v>1163.6769999999999</v>
      </c>
      <c r="FT226" s="16">
        <v>300</v>
      </c>
      <c r="FU226" s="16">
        <v>349103</v>
      </c>
      <c r="FV226" s="16">
        <v>7316787</v>
      </c>
      <c r="FW226" s="16">
        <v>0</v>
      </c>
      <c r="FX226" s="14">
        <v>28</v>
      </c>
      <c r="FY226" s="16">
        <v>7635</v>
      </c>
      <c r="FZ226" s="16">
        <v>213780</v>
      </c>
      <c r="GA226" s="14">
        <v>0</v>
      </c>
      <c r="GB226" s="16">
        <v>7413</v>
      </c>
      <c r="GC226" s="16">
        <v>0</v>
      </c>
      <c r="GD226" s="16">
        <v>213780</v>
      </c>
      <c r="GE226" s="16">
        <v>213780</v>
      </c>
      <c r="GF226" s="16">
        <v>10789524</v>
      </c>
      <c r="GG226" s="16">
        <v>9377338</v>
      </c>
      <c r="GH226" s="16">
        <v>0</v>
      </c>
      <c r="GI226" s="16">
        <v>1412186</v>
      </c>
      <c r="GJ226" s="16">
        <v>376216631</v>
      </c>
      <c r="GK226" s="16">
        <v>356446330</v>
      </c>
      <c r="GL226" s="16">
        <v>19770301</v>
      </c>
      <c r="GM226" s="16">
        <v>356446330</v>
      </c>
      <c r="GN226" s="18">
        <v>5.5500000000000001E-2</v>
      </c>
      <c r="GO226" s="16">
        <v>0</v>
      </c>
      <c r="GP226" s="16">
        <v>0</v>
      </c>
      <c r="GQ226" s="16">
        <v>0</v>
      </c>
      <c r="GR226" s="16">
        <v>0</v>
      </c>
      <c r="GS226" s="16">
        <v>0</v>
      </c>
      <c r="GT226" s="16">
        <v>886</v>
      </c>
      <c r="GU226" s="16">
        <v>685</v>
      </c>
      <c r="GV226" s="16">
        <v>201</v>
      </c>
      <c r="GW226" s="15">
        <v>1163.6769999999999</v>
      </c>
      <c r="GX226" s="16">
        <v>233899</v>
      </c>
      <c r="GY226" s="15">
        <v>1163.6769999999999</v>
      </c>
      <c r="GZ226" s="16">
        <v>10</v>
      </c>
      <c r="HA226" s="16">
        <v>11637</v>
      </c>
      <c r="HB226" s="15">
        <v>1163.6769999999999</v>
      </c>
      <c r="HC226" s="16">
        <v>7635</v>
      </c>
      <c r="HD226" s="15">
        <v>0.11600000000000001</v>
      </c>
      <c r="HE226" s="16">
        <v>1031018</v>
      </c>
      <c r="HF226" s="16">
        <v>233899</v>
      </c>
      <c r="HG226" s="16">
        <v>11637</v>
      </c>
      <c r="HH226" s="16">
        <v>785482</v>
      </c>
      <c r="HI226" s="16">
        <v>376216631</v>
      </c>
      <c r="HJ226" s="18">
        <v>2.0878399999999999</v>
      </c>
      <c r="HK226" s="18">
        <v>1.9617800000000001</v>
      </c>
      <c r="HL226" s="18">
        <v>0.12606000000000001</v>
      </c>
      <c r="HM226" s="16">
        <v>376216631</v>
      </c>
      <c r="HN226" s="16">
        <v>47426</v>
      </c>
      <c r="HO226" s="16">
        <v>7635</v>
      </c>
      <c r="HP226" s="17">
        <v>0</v>
      </c>
      <c r="HQ226" s="16">
        <v>0</v>
      </c>
      <c r="HR226" s="15">
        <v>1163.6769999999999</v>
      </c>
      <c r="HS226" s="16">
        <v>0</v>
      </c>
      <c r="HT226" s="16">
        <v>1412186</v>
      </c>
      <c r="HU226" s="16">
        <v>0</v>
      </c>
      <c r="HV226" s="16">
        <v>0</v>
      </c>
      <c r="HW226" s="16">
        <v>0</v>
      </c>
      <c r="HX226" s="16">
        <v>58466</v>
      </c>
      <c r="HY226" s="16">
        <v>233899</v>
      </c>
      <c r="HZ226" s="16">
        <v>11637</v>
      </c>
      <c r="IA226" s="16">
        <v>47426</v>
      </c>
      <c r="IB226" s="16">
        <v>0</v>
      </c>
      <c r="IC226" s="16">
        <v>1177690</v>
      </c>
      <c r="ID226" s="16">
        <v>7316787</v>
      </c>
      <c r="IE226" s="16">
        <v>0</v>
      </c>
      <c r="IF226" s="16">
        <v>0</v>
      </c>
      <c r="IG226" s="16">
        <v>0</v>
      </c>
      <c r="IH226" s="16">
        <v>0</v>
      </c>
      <c r="II226" s="16">
        <v>58466</v>
      </c>
      <c r="IJ226" s="16">
        <v>233899</v>
      </c>
      <c r="IK226" s="16">
        <v>11637</v>
      </c>
      <c r="IL226" s="16">
        <v>47426</v>
      </c>
      <c r="IM226" s="16">
        <v>0</v>
      </c>
      <c r="IN226" s="16">
        <v>0</v>
      </c>
      <c r="IO226" s="16">
        <v>213780</v>
      </c>
      <c r="IP226" s="16">
        <v>7765063</v>
      </c>
      <c r="IQ226" s="16">
        <v>7880084</v>
      </c>
      <c r="IR226" s="16">
        <v>0</v>
      </c>
      <c r="IS226" s="16">
        <v>7880084</v>
      </c>
      <c r="IT226" s="19">
        <v>0.1</v>
      </c>
      <c r="IU226" s="16">
        <v>788008</v>
      </c>
      <c r="IV226" s="16">
        <v>376216631</v>
      </c>
      <c r="IW226" s="14">
        <v>1032.0999999999999</v>
      </c>
      <c r="IX226" s="16">
        <v>364516</v>
      </c>
      <c r="IY226" s="16">
        <v>416026</v>
      </c>
      <c r="IZ226" s="16">
        <v>364516</v>
      </c>
      <c r="JA226" s="17">
        <v>0.25</v>
      </c>
      <c r="JB226" s="19">
        <v>0.2853</v>
      </c>
      <c r="JC226" s="16">
        <v>788008</v>
      </c>
      <c r="JD226" s="16">
        <v>224819</v>
      </c>
      <c r="JE226" s="17">
        <v>0.05</v>
      </c>
      <c r="JF226" s="16">
        <v>7680315</v>
      </c>
      <c r="JG226" s="16">
        <v>384016</v>
      </c>
      <c r="JH226" s="16">
        <v>788008</v>
      </c>
      <c r="JI226" s="16">
        <v>224819</v>
      </c>
      <c r="JJ226" s="16">
        <v>384016</v>
      </c>
      <c r="JK226" s="16">
        <v>179173</v>
      </c>
      <c r="JL226" s="16">
        <v>224819</v>
      </c>
      <c r="JM226" s="18">
        <v>0</v>
      </c>
      <c r="JN226" s="16">
        <v>0</v>
      </c>
      <c r="JO226" s="16">
        <v>384016</v>
      </c>
      <c r="JP226" s="16">
        <v>179173</v>
      </c>
      <c r="JQ226" s="16">
        <v>563189</v>
      </c>
      <c r="JR226" s="16">
        <v>7880084</v>
      </c>
      <c r="JS226" s="19">
        <v>0</v>
      </c>
      <c r="JT226" s="16">
        <v>0</v>
      </c>
      <c r="JU226" s="17">
        <v>0</v>
      </c>
      <c r="JV226" s="16">
        <v>7680315</v>
      </c>
      <c r="JW226" s="16">
        <v>0</v>
      </c>
      <c r="JX226" s="16">
        <v>0</v>
      </c>
      <c r="JY226" s="16">
        <v>0</v>
      </c>
      <c r="JZ226" s="16">
        <v>0</v>
      </c>
      <c r="KA226" s="16">
        <v>39742</v>
      </c>
      <c r="KB226" s="16">
        <v>40696</v>
      </c>
      <c r="KC226" s="16">
        <v>-954</v>
      </c>
      <c r="KD226" s="16">
        <v>1177690</v>
      </c>
      <c r="KE226" s="16">
        <v>-954</v>
      </c>
      <c r="KF226" s="16">
        <v>1178644</v>
      </c>
      <c r="KG226" s="16">
        <v>-1539</v>
      </c>
      <c r="KH226" s="16">
        <v>-954</v>
      </c>
      <c r="KI226" s="16">
        <v>-2493</v>
      </c>
      <c r="KJ226" s="16">
        <v>2031570</v>
      </c>
      <c r="KK226" s="16">
        <v>1178644</v>
      </c>
      <c r="KL226" s="18">
        <v>3210214</v>
      </c>
      <c r="KM226" s="16">
        <v>179173</v>
      </c>
      <c r="KN226" s="16">
        <v>0</v>
      </c>
      <c r="KO226" s="16">
        <v>0</v>
      </c>
      <c r="KP226" s="16">
        <v>0</v>
      </c>
      <c r="KQ226" s="16">
        <v>3389387</v>
      </c>
      <c r="KR226" s="16">
        <v>0</v>
      </c>
      <c r="KS226" s="16">
        <v>0</v>
      </c>
      <c r="KT226" s="16">
        <v>0</v>
      </c>
      <c r="KU226" s="16">
        <v>3389387</v>
      </c>
      <c r="KV226" s="16">
        <v>179173</v>
      </c>
      <c r="KW226" s="16">
        <v>3210214</v>
      </c>
      <c r="KX226" s="16">
        <v>376216631</v>
      </c>
      <c r="KY226" s="16">
        <v>8.5328900000000001</v>
      </c>
      <c r="KZ226" s="16">
        <v>179173</v>
      </c>
      <c r="LA226" s="16">
        <v>383769432</v>
      </c>
      <c r="LB226" s="16">
        <v>0.46688000000000002</v>
      </c>
      <c r="LC226" s="16">
        <v>8.5328900000000001</v>
      </c>
      <c r="LD226" s="16">
        <v>8.9997699999999998</v>
      </c>
      <c r="LE226" s="16">
        <v>372083</v>
      </c>
      <c r="LF226" s="16">
        <v>0</v>
      </c>
      <c r="LG226" s="16">
        <v>65328</v>
      </c>
      <c r="LH226" s="16">
        <v>71762</v>
      </c>
      <c r="LI226" s="16">
        <v>0</v>
      </c>
      <c r="LJ226" s="16">
        <v>31684</v>
      </c>
      <c r="LK226" s="16">
        <v>3973</v>
      </c>
      <c r="LL226" s="16">
        <v>58466</v>
      </c>
      <c r="LM226" s="16">
        <v>486364</v>
      </c>
      <c r="LN226" s="16">
        <v>7765063</v>
      </c>
      <c r="LO226" s="18">
        <v>486364</v>
      </c>
      <c r="LP226" s="16">
        <v>7278699</v>
      </c>
      <c r="LQ226" s="16">
        <v>10789524</v>
      </c>
      <c r="LR226" s="18">
        <v>0</v>
      </c>
      <c r="LS226" s="18">
        <v>0</v>
      </c>
      <c r="LT226" s="18">
        <v>563189</v>
      </c>
      <c r="LU226" s="16">
        <v>0</v>
      </c>
      <c r="LV226" s="16">
        <v>213780</v>
      </c>
      <c r="LW226" s="16">
        <v>0</v>
      </c>
      <c r="LX226" s="16">
        <v>0</v>
      </c>
      <c r="LY226" s="16">
        <v>0</v>
      </c>
      <c r="LZ226" s="16">
        <v>0</v>
      </c>
      <c r="MA226" s="16">
        <v>0</v>
      </c>
      <c r="MB226" s="16">
        <v>3389387</v>
      </c>
      <c r="MC226" s="16">
        <v>213780</v>
      </c>
      <c r="MD226" s="16">
        <v>0</v>
      </c>
      <c r="ME226" s="16">
        <v>384016</v>
      </c>
      <c r="MF226" s="16">
        <v>0</v>
      </c>
      <c r="MG226" s="16">
        <v>30520</v>
      </c>
      <c r="MH226" s="16">
        <v>-2493</v>
      </c>
      <c r="MI226" s="16">
        <v>0</v>
      </c>
      <c r="MJ226" s="16">
        <v>4015210</v>
      </c>
      <c r="MK226" s="16">
        <v>383769432</v>
      </c>
      <c r="ML226" s="16">
        <v>1.34</v>
      </c>
      <c r="MM226" s="16">
        <v>514251</v>
      </c>
      <c r="MN226" s="16">
        <v>0</v>
      </c>
      <c r="MO226" s="16">
        <v>7680315</v>
      </c>
      <c r="MP226" s="16">
        <v>0</v>
      </c>
      <c r="MQ226" s="16">
        <v>514251</v>
      </c>
      <c r="MR226" s="16">
        <v>0</v>
      </c>
      <c r="MS226" s="16">
        <v>514251</v>
      </c>
      <c r="MT226" s="17">
        <v>0.05</v>
      </c>
      <c r="MU226" s="17">
        <v>0</v>
      </c>
      <c r="MV226" s="17">
        <v>0</v>
      </c>
      <c r="MW226" s="17">
        <v>0</v>
      </c>
      <c r="MX226" s="17">
        <v>0</v>
      </c>
      <c r="MY226" s="17">
        <v>0.05</v>
      </c>
      <c r="MZ226" s="16">
        <v>384016</v>
      </c>
      <c r="NA226" s="16">
        <v>0</v>
      </c>
      <c r="NB226" s="18">
        <v>0</v>
      </c>
      <c r="NC226" s="16">
        <v>0</v>
      </c>
      <c r="ND226" s="17">
        <v>384016</v>
      </c>
      <c r="NE226" s="16">
        <v>475000</v>
      </c>
      <c r="NF226" s="16">
        <v>0</v>
      </c>
      <c r="NG226" s="16">
        <v>126644</v>
      </c>
      <c r="NH226" s="16">
        <v>0</v>
      </c>
      <c r="NI226" s="16">
        <v>0</v>
      </c>
      <c r="NJ226" s="17">
        <v>0</v>
      </c>
      <c r="NK226" s="17">
        <v>1032187</v>
      </c>
    </row>
    <row r="227" spans="1:375" x14ac:dyDescent="0.55000000000000004">
      <c r="A227" s="13" t="s">
        <v>1181</v>
      </c>
      <c r="B227" s="13" t="s">
        <v>1182</v>
      </c>
      <c r="C227" s="13" t="s">
        <v>430</v>
      </c>
      <c r="D227" s="13" t="s">
        <v>431</v>
      </c>
      <c r="E227" s="14">
        <v>642.9</v>
      </c>
      <c r="F227" s="15">
        <v>0</v>
      </c>
      <c r="G227" s="16">
        <v>7413</v>
      </c>
      <c r="H227" s="16">
        <v>0</v>
      </c>
      <c r="I227" s="16">
        <v>6553</v>
      </c>
      <c r="J227" s="15">
        <v>0</v>
      </c>
      <c r="K227" s="16">
        <v>0</v>
      </c>
      <c r="L227" s="16">
        <v>7413</v>
      </c>
      <c r="M227" s="16">
        <v>222</v>
      </c>
      <c r="N227" s="16">
        <v>7635</v>
      </c>
      <c r="O227" s="17">
        <v>622.39</v>
      </c>
      <c r="P227" s="17">
        <v>101.49</v>
      </c>
      <c r="Q227" s="14">
        <v>642.9</v>
      </c>
      <c r="R227" s="17">
        <v>744.39</v>
      </c>
      <c r="S227" s="17">
        <v>0</v>
      </c>
      <c r="T227" s="17">
        <v>744.39</v>
      </c>
      <c r="U227" s="15">
        <v>17.57</v>
      </c>
      <c r="V227" s="15">
        <v>3.0550000000000002</v>
      </c>
      <c r="W227" s="15">
        <f>Data_AidAndLevy4[[#This Row],[L310]]*Data_AidAndLevy4[[#This Row],[L203]]</f>
        <v>23324.925000000003</v>
      </c>
      <c r="X227" s="17">
        <v>0</v>
      </c>
      <c r="Y227" s="17">
        <f>Data_AidAndLevy4[[#This Row],[L311]]*Data_AidAndLevy4[[#This Row],[L203]]</f>
        <v>0</v>
      </c>
      <c r="Z227" s="15">
        <v>0</v>
      </c>
      <c r="AA227" s="15">
        <v>20.625</v>
      </c>
      <c r="AB227" s="17">
        <v>744.39</v>
      </c>
      <c r="AC227" s="15">
        <v>765.01499999999999</v>
      </c>
      <c r="AD227" s="17">
        <v>101.49</v>
      </c>
      <c r="AE227" s="15">
        <v>663.52499999999998</v>
      </c>
      <c r="AF227" s="16">
        <v>7635</v>
      </c>
      <c r="AG227" s="14">
        <v>642.9</v>
      </c>
      <c r="AH227" s="16">
        <v>4908542</v>
      </c>
      <c r="AI227" s="16">
        <v>5089766</v>
      </c>
      <c r="AJ227" s="17">
        <v>1.01</v>
      </c>
      <c r="AK227" s="16">
        <v>5140664</v>
      </c>
      <c r="AL227" s="16">
        <v>4908542</v>
      </c>
      <c r="AM227" s="16">
        <v>232122</v>
      </c>
      <c r="AN227" s="16">
        <v>7635</v>
      </c>
      <c r="AO227" s="15">
        <v>20.625</v>
      </c>
      <c r="AP227" s="16">
        <v>157472</v>
      </c>
      <c r="AQ227" s="16">
        <v>7635</v>
      </c>
      <c r="AR227" s="17">
        <v>101.49</v>
      </c>
      <c r="AS227" s="16">
        <v>774876</v>
      </c>
      <c r="AT227" s="17">
        <v>641.46</v>
      </c>
      <c r="AU227" s="14">
        <v>642.9</v>
      </c>
      <c r="AV227" s="16">
        <v>412395</v>
      </c>
      <c r="AW227" s="16">
        <v>427333</v>
      </c>
      <c r="AX227" s="16">
        <v>412395</v>
      </c>
      <c r="AY227" s="16">
        <v>14938</v>
      </c>
      <c r="AZ227" s="16">
        <v>412395</v>
      </c>
      <c r="BA227" s="16">
        <v>427333</v>
      </c>
      <c r="BB227" s="17">
        <v>64.489999999999995</v>
      </c>
      <c r="BC227" s="14">
        <v>642.9</v>
      </c>
      <c r="BD227" s="16">
        <v>41461</v>
      </c>
      <c r="BE227" s="16">
        <v>42796</v>
      </c>
      <c r="BF227" s="16">
        <v>41461</v>
      </c>
      <c r="BG227" s="16">
        <v>1335</v>
      </c>
      <c r="BH227" s="16">
        <v>41461</v>
      </c>
      <c r="BI227" s="16">
        <v>42796</v>
      </c>
      <c r="BJ227" s="17">
        <v>68.459999999999994</v>
      </c>
      <c r="BK227" s="14">
        <v>642.9</v>
      </c>
      <c r="BL227" s="16">
        <v>44013</v>
      </c>
      <c r="BM227" s="16">
        <v>45391</v>
      </c>
      <c r="BN227" s="16">
        <v>44013</v>
      </c>
      <c r="BO227" s="16">
        <v>1378</v>
      </c>
      <c r="BP227" s="16">
        <v>44013</v>
      </c>
      <c r="BQ227" s="16">
        <v>45391</v>
      </c>
      <c r="BR227" s="17">
        <v>368.53</v>
      </c>
      <c r="BS227" s="14">
        <v>642.9</v>
      </c>
      <c r="BT227" s="16">
        <v>236928</v>
      </c>
      <c r="BU227" s="16">
        <v>245665</v>
      </c>
      <c r="BV227" s="16">
        <v>236928</v>
      </c>
      <c r="BW227" s="16">
        <v>8737</v>
      </c>
      <c r="BX227" s="16">
        <v>236928</v>
      </c>
      <c r="BY227" s="16">
        <v>245665</v>
      </c>
      <c r="BZ227" s="17">
        <v>325.88</v>
      </c>
      <c r="CA227" s="17">
        <v>744.39</v>
      </c>
      <c r="CB227" s="16">
        <v>242582</v>
      </c>
      <c r="CC227" s="16">
        <v>246010</v>
      </c>
      <c r="CD227" s="16">
        <v>0</v>
      </c>
      <c r="CE227" s="16">
        <v>246010</v>
      </c>
      <c r="CF227" s="16">
        <v>242582</v>
      </c>
      <c r="CG227" s="16">
        <v>3428</v>
      </c>
      <c r="CH227" s="14">
        <v>642.9</v>
      </c>
      <c r="CI227" s="16">
        <v>3</v>
      </c>
      <c r="CJ227" s="14">
        <v>0</v>
      </c>
      <c r="CK227" s="16">
        <v>646</v>
      </c>
      <c r="CL227" s="17">
        <v>62.04</v>
      </c>
      <c r="CM227" s="16">
        <v>40078</v>
      </c>
      <c r="CN227" s="16">
        <v>646</v>
      </c>
      <c r="CO227" s="17">
        <v>68.150000000000006</v>
      </c>
      <c r="CP227" s="16">
        <v>44025</v>
      </c>
      <c r="CQ227" s="17">
        <v>0</v>
      </c>
      <c r="CR227" s="17">
        <v>325.88</v>
      </c>
      <c r="CS227" s="16">
        <v>0</v>
      </c>
      <c r="CT227" s="17">
        <v>27.75</v>
      </c>
      <c r="CU227" s="17">
        <v>744.39</v>
      </c>
      <c r="CV227" s="16">
        <v>20657</v>
      </c>
      <c r="CW227" s="16">
        <v>20815</v>
      </c>
      <c r="CX227" s="16">
        <v>20657</v>
      </c>
      <c r="CY227" s="16">
        <v>158</v>
      </c>
      <c r="CZ227" s="16">
        <v>20657</v>
      </c>
      <c r="DA227" s="16">
        <v>20815</v>
      </c>
      <c r="DB227" s="17">
        <v>3.48</v>
      </c>
      <c r="DC227" s="17">
        <v>744.39</v>
      </c>
      <c r="DD227" s="16">
        <v>2590</v>
      </c>
      <c r="DE227" s="16">
        <v>2614</v>
      </c>
      <c r="DF227" s="16">
        <v>2590</v>
      </c>
      <c r="DG227" s="16">
        <v>24</v>
      </c>
      <c r="DH227" s="16">
        <v>2590</v>
      </c>
      <c r="DI227" s="16">
        <v>2614</v>
      </c>
      <c r="DJ227" s="16">
        <v>4908542</v>
      </c>
      <c r="DK227" s="16">
        <v>232122</v>
      </c>
      <c r="DL227" s="16">
        <v>157472</v>
      </c>
      <c r="DM227" s="16">
        <v>774876</v>
      </c>
      <c r="DN227" s="16">
        <v>427333</v>
      </c>
      <c r="DO227" s="16">
        <v>42796</v>
      </c>
      <c r="DP227" s="16">
        <v>45391</v>
      </c>
      <c r="DQ227" s="16">
        <v>245665</v>
      </c>
      <c r="DR227" s="16">
        <v>242582</v>
      </c>
      <c r="DS227" s="16">
        <v>3428</v>
      </c>
      <c r="DT227" s="16">
        <v>40078</v>
      </c>
      <c r="DU227" s="16">
        <v>44025</v>
      </c>
      <c r="DV227" s="16">
        <v>0</v>
      </c>
      <c r="DW227" s="16">
        <v>20815</v>
      </c>
      <c r="DX227" s="16">
        <v>2614</v>
      </c>
      <c r="DY227" s="16">
        <v>42913</v>
      </c>
      <c r="DZ227" s="16">
        <v>238291</v>
      </c>
      <c r="EA227" s="16">
        <v>0</v>
      </c>
      <c r="EB227" s="16">
        <v>7383117</v>
      </c>
      <c r="EC227" s="16">
        <v>459411876</v>
      </c>
      <c r="ED227" s="18">
        <v>5.4</v>
      </c>
      <c r="EE227" s="16">
        <v>2480824</v>
      </c>
      <c r="EF227" s="16">
        <v>31481</v>
      </c>
      <c r="EG227" s="16">
        <v>31093</v>
      </c>
      <c r="EH227" s="16">
        <v>388</v>
      </c>
      <c r="EI227" s="16">
        <v>2480824</v>
      </c>
      <c r="EJ227" s="16">
        <v>2481212</v>
      </c>
      <c r="EK227" s="16">
        <v>35946024</v>
      </c>
      <c r="EL227" s="16">
        <v>29952580</v>
      </c>
      <c r="EM227" s="16">
        <v>5993444</v>
      </c>
      <c r="EN227" s="18">
        <v>5.4</v>
      </c>
      <c r="EO227" s="16">
        <v>32365</v>
      </c>
      <c r="EP227" s="16">
        <v>0</v>
      </c>
      <c r="EQ227" s="16">
        <v>0</v>
      </c>
      <c r="ER227" s="16">
        <v>0</v>
      </c>
      <c r="ES227" s="16">
        <v>32365</v>
      </c>
      <c r="ET227" s="16">
        <v>32365</v>
      </c>
      <c r="EU227" s="16">
        <v>2481212</v>
      </c>
      <c r="EV227" s="16">
        <v>2513577</v>
      </c>
      <c r="EW227" s="16">
        <v>6749</v>
      </c>
      <c r="EX227" s="15">
        <v>663.52499999999998</v>
      </c>
      <c r="EY227" s="16">
        <v>4478130</v>
      </c>
      <c r="EZ227" s="16">
        <v>6749</v>
      </c>
      <c r="FA227" s="17">
        <v>101.49</v>
      </c>
      <c r="FB227" s="16">
        <v>684956</v>
      </c>
      <c r="FC227" s="16">
        <v>264</v>
      </c>
      <c r="FD227" s="17">
        <v>744.39</v>
      </c>
      <c r="FE227" s="16">
        <v>196519</v>
      </c>
      <c r="FF227" s="16">
        <v>20815</v>
      </c>
      <c r="FG227" s="16">
        <v>2614</v>
      </c>
      <c r="FH227" s="16">
        <v>219948</v>
      </c>
      <c r="FI227" s="16">
        <v>4478130</v>
      </c>
      <c r="FJ227" s="16">
        <v>684956</v>
      </c>
      <c r="FK227" s="16">
        <v>0</v>
      </c>
      <c r="FL227" s="16">
        <v>427333</v>
      </c>
      <c r="FM227" s="16">
        <v>42796</v>
      </c>
      <c r="FN227" s="16">
        <v>45391</v>
      </c>
      <c r="FO227" s="16">
        <v>245665</v>
      </c>
      <c r="FP227" s="16">
        <v>6144219</v>
      </c>
      <c r="FQ227" s="16">
        <v>2513577</v>
      </c>
      <c r="FR227" s="16">
        <v>3630642</v>
      </c>
      <c r="FS227" s="15">
        <v>765.01499999999999</v>
      </c>
      <c r="FT227" s="16">
        <v>300</v>
      </c>
      <c r="FU227" s="16">
        <v>229505</v>
      </c>
      <c r="FV227" s="16">
        <v>3630642</v>
      </c>
      <c r="FW227" s="16">
        <v>0</v>
      </c>
      <c r="FX227" s="14">
        <v>17</v>
      </c>
      <c r="FY227" s="16">
        <v>7635</v>
      </c>
      <c r="FZ227" s="16">
        <v>129795</v>
      </c>
      <c r="GA227" s="14">
        <v>0</v>
      </c>
      <c r="GB227" s="16">
        <v>7413</v>
      </c>
      <c r="GC227" s="16">
        <v>0</v>
      </c>
      <c r="GD227" s="16">
        <v>129795</v>
      </c>
      <c r="GE227" s="16">
        <v>129795</v>
      </c>
      <c r="GF227" s="16">
        <v>7383117</v>
      </c>
      <c r="GG227" s="16">
        <v>6144219</v>
      </c>
      <c r="GH227" s="16">
        <v>0</v>
      </c>
      <c r="GI227" s="16">
        <v>1238898</v>
      </c>
      <c r="GJ227" s="16">
        <v>459411876</v>
      </c>
      <c r="GK227" s="16">
        <v>449798748</v>
      </c>
      <c r="GL227" s="16">
        <v>9613128</v>
      </c>
      <c r="GM227" s="16">
        <v>449798748</v>
      </c>
      <c r="GN227" s="18">
        <v>2.1399999999999999E-2</v>
      </c>
      <c r="GO227" s="16">
        <v>0</v>
      </c>
      <c r="GP227" s="16">
        <v>0</v>
      </c>
      <c r="GQ227" s="16">
        <v>0</v>
      </c>
      <c r="GR227" s="16">
        <v>0</v>
      </c>
      <c r="GS227" s="16">
        <v>0</v>
      </c>
      <c r="GT227" s="16">
        <v>886</v>
      </c>
      <c r="GU227" s="16">
        <v>685</v>
      </c>
      <c r="GV227" s="16">
        <v>201</v>
      </c>
      <c r="GW227" s="15">
        <v>765.01499999999999</v>
      </c>
      <c r="GX227" s="16">
        <v>153768</v>
      </c>
      <c r="GY227" s="15">
        <v>765.01499999999999</v>
      </c>
      <c r="GZ227" s="16">
        <v>10</v>
      </c>
      <c r="HA227" s="16">
        <v>7650</v>
      </c>
      <c r="HB227" s="15">
        <v>765.01499999999999</v>
      </c>
      <c r="HC227" s="16">
        <v>7635</v>
      </c>
      <c r="HD227" s="15">
        <v>0.11600000000000001</v>
      </c>
      <c r="HE227" s="16">
        <v>677803</v>
      </c>
      <c r="HF227" s="16">
        <v>153768</v>
      </c>
      <c r="HG227" s="16">
        <v>7650</v>
      </c>
      <c r="HH227" s="16">
        <v>516385</v>
      </c>
      <c r="HI227" s="16">
        <v>459411876</v>
      </c>
      <c r="HJ227" s="18">
        <v>1.12401</v>
      </c>
      <c r="HK227" s="18">
        <v>1.9617800000000001</v>
      </c>
      <c r="HL227" s="18">
        <v>0</v>
      </c>
      <c r="HM227" s="16">
        <v>459411876</v>
      </c>
      <c r="HN227" s="16">
        <v>0</v>
      </c>
      <c r="HO227" s="16">
        <v>7635</v>
      </c>
      <c r="HP227" s="17">
        <v>0</v>
      </c>
      <c r="HQ227" s="16">
        <v>0</v>
      </c>
      <c r="HR227" s="15">
        <v>765.01499999999999</v>
      </c>
      <c r="HS227" s="16">
        <v>0</v>
      </c>
      <c r="HT227" s="16">
        <v>1238898</v>
      </c>
      <c r="HU227" s="16">
        <v>0</v>
      </c>
      <c r="HV227" s="16">
        <v>0</v>
      </c>
      <c r="HW227" s="16">
        <v>0</v>
      </c>
      <c r="HX227" s="16">
        <v>42913</v>
      </c>
      <c r="HY227" s="16">
        <v>153768</v>
      </c>
      <c r="HZ227" s="16">
        <v>7650</v>
      </c>
      <c r="IA227" s="16">
        <v>0</v>
      </c>
      <c r="IB227" s="16">
        <v>0</v>
      </c>
      <c r="IC227" s="16">
        <v>1120393</v>
      </c>
      <c r="ID227" s="16">
        <v>3630642</v>
      </c>
      <c r="IE227" s="16">
        <v>0</v>
      </c>
      <c r="IF227" s="16">
        <v>0</v>
      </c>
      <c r="IG227" s="16">
        <v>0</v>
      </c>
      <c r="IH227" s="16">
        <v>0</v>
      </c>
      <c r="II227" s="16">
        <v>42913</v>
      </c>
      <c r="IJ227" s="16">
        <v>153768</v>
      </c>
      <c r="IK227" s="16">
        <v>7650</v>
      </c>
      <c r="IL227" s="16">
        <v>0</v>
      </c>
      <c r="IM227" s="16">
        <v>0</v>
      </c>
      <c r="IN227" s="16">
        <v>0</v>
      </c>
      <c r="IO227" s="16">
        <v>129795</v>
      </c>
      <c r="IP227" s="16">
        <v>3878942</v>
      </c>
      <c r="IQ227" s="16">
        <v>4908542</v>
      </c>
      <c r="IR227" s="16">
        <v>232122</v>
      </c>
      <c r="IS227" s="16">
        <v>5140664</v>
      </c>
      <c r="IT227" s="19">
        <v>0.1</v>
      </c>
      <c r="IU227" s="16">
        <v>514066</v>
      </c>
      <c r="IV227" s="16">
        <v>459411876</v>
      </c>
      <c r="IW227" s="14">
        <v>642.9</v>
      </c>
      <c r="IX227" s="16">
        <v>714593</v>
      </c>
      <c r="IY227" s="16">
        <v>416026</v>
      </c>
      <c r="IZ227" s="16">
        <v>714593</v>
      </c>
      <c r="JA227" s="17">
        <v>0.25</v>
      </c>
      <c r="JB227" s="19">
        <v>0.14549999999999999</v>
      </c>
      <c r="JC227" s="16">
        <v>514066</v>
      </c>
      <c r="JD227" s="16">
        <v>74797</v>
      </c>
      <c r="JE227" s="17">
        <v>0.04</v>
      </c>
      <c r="JF227" s="16">
        <v>7734032</v>
      </c>
      <c r="JG227" s="16">
        <v>309361</v>
      </c>
      <c r="JH227" s="16">
        <v>514066</v>
      </c>
      <c r="JI227" s="16">
        <v>74797</v>
      </c>
      <c r="JJ227" s="16">
        <v>309361</v>
      </c>
      <c r="JK227" s="16">
        <v>129908</v>
      </c>
      <c r="JL227" s="16">
        <v>74797</v>
      </c>
      <c r="JM227" s="18">
        <v>0</v>
      </c>
      <c r="JN227" s="16">
        <v>0</v>
      </c>
      <c r="JO227" s="16">
        <v>309361</v>
      </c>
      <c r="JP227" s="16">
        <v>129908</v>
      </c>
      <c r="JQ227" s="16">
        <v>439269</v>
      </c>
      <c r="JR227" s="16">
        <v>5140664</v>
      </c>
      <c r="JS227" s="19">
        <v>0</v>
      </c>
      <c r="JT227" s="16">
        <v>0</v>
      </c>
      <c r="JU227" s="17">
        <v>0</v>
      </c>
      <c r="JV227" s="16">
        <v>7734032</v>
      </c>
      <c r="JW227" s="16">
        <v>0</v>
      </c>
      <c r="JX227" s="16">
        <v>0</v>
      </c>
      <c r="JY227" s="16">
        <v>0</v>
      </c>
      <c r="JZ227" s="16">
        <v>0</v>
      </c>
      <c r="KA227" s="16">
        <v>11958</v>
      </c>
      <c r="KB227" s="16">
        <v>11811</v>
      </c>
      <c r="KC227" s="16">
        <v>147</v>
      </c>
      <c r="KD227" s="16">
        <v>1120393</v>
      </c>
      <c r="KE227" s="16">
        <v>147</v>
      </c>
      <c r="KF227" s="16">
        <v>1120246</v>
      </c>
      <c r="KG227" s="16">
        <v>388</v>
      </c>
      <c r="KH227" s="16">
        <v>147</v>
      </c>
      <c r="KI227" s="16">
        <v>535</v>
      </c>
      <c r="KJ227" s="16">
        <v>2480824</v>
      </c>
      <c r="KK227" s="16">
        <v>1120246</v>
      </c>
      <c r="KL227" s="18">
        <v>3601070</v>
      </c>
      <c r="KM227" s="16">
        <v>129908</v>
      </c>
      <c r="KN227" s="16">
        <v>0</v>
      </c>
      <c r="KO227" s="16">
        <v>0</v>
      </c>
      <c r="KP227" s="16">
        <v>0</v>
      </c>
      <c r="KQ227" s="16">
        <v>3730978</v>
      </c>
      <c r="KR227" s="16">
        <v>22500</v>
      </c>
      <c r="KS227" s="16">
        <v>0</v>
      </c>
      <c r="KT227" s="16">
        <v>0</v>
      </c>
      <c r="KU227" s="16">
        <v>3753478</v>
      </c>
      <c r="KV227" s="16">
        <v>129908</v>
      </c>
      <c r="KW227" s="16">
        <v>3623570</v>
      </c>
      <c r="KX227" s="16">
        <v>459411876</v>
      </c>
      <c r="KY227" s="16">
        <v>7.88741</v>
      </c>
      <c r="KZ227" s="16">
        <v>129908</v>
      </c>
      <c r="LA227" s="16">
        <v>594335161</v>
      </c>
      <c r="LB227" s="16">
        <v>0.21858</v>
      </c>
      <c r="LC227" s="16">
        <v>7.88741</v>
      </c>
      <c r="LD227" s="16">
        <v>8.1059900000000003</v>
      </c>
      <c r="LE227" s="16">
        <v>242582</v>
      </c>
      <c r="LF227" s="16">
        <v>3428</v>
      </c>
      <c r="LG227" s="16">
        <v>40078</v>
      </c>
      <c r="LH227" s="16">
        <v>44025</v>
      </c>
      <c r="LI227" s="16">
        <v>0</v>
      </c>
      <c r="LJ227" s="16">
        <v>20815</v>
      </c>
      <c r="LK227" s="16">
        <v>2614</v>
      </c>
      <c r="LL227" s="16">
        <v>42913</v>
      </c>
      <c r="LM227" s="16">
        <v>310629</v>
      </c>
      <c r="LN227" s="16">
        <v>3878942</v>
      </c>
      <c r="LO227" s="18">
        <v>310629</v>
      </c>
      <c r="LP227" s="16">
        <v>3568313</v>
      </c>
      <c r="LQ227" s="16">
        <v>7383117</v>
      </c>
      <c r="LR227" s="18">
        <v>0</v>
      </c>
      <c r="LS227" s="18">
        <v>0</v>
      </c>
      <c r="LT227" s="18">
        <v>439269</v>
      </c>
      <c r="LU227" s="16">
        <v>0</v>
      </c>
      <c r="LV227" s="16">
        <v>129795</v>
      </c>
      <c r="LW227" s="16">
        <v>0</v>
      </c>
      <c r="LX227" s="16">
        <v>0</v>
      </c>
      <c r="LY227" s="16">
        <v>0</v>
      </c>
      <c r="LZ227" s="16">
        <v>0</v>
      </c>
      <c r="MA227" s="16">
        <v>0</v>
      </c>
      <c r="MB227" s="16">
        <v>3730978</v>
      </c>
      <c r="MC227" s="16">
        <v>129795</v>
      </c>
      <c r="MD227" s="16">
        <v>0</v>
      </c>
      <c r="ME227" s="16">
        <v>309361</v>
      </c>
      <c r="MF227" s="16">
        <v>0</v>
      </c>
      <c r="MG227" s="16">
        <v>32365</v>
      </c>
      <c r="MH227" s="16">
        <v>535</v>
      </c>
      <c r="MI227" s="16">
        <v>0</v>
      </c>
      <c r="MJ227" s="16">
        <v>4203034</v>
      </c>
      <c r="MK227" s="16">
        <v>594335161</v>
      </c>
      <c r="ML227" s="16">
        <v>0.67</v>
      </c>
      <c r="MM227" s="16">
        <v>398205</v>
      </c>
      <c r="MN227" s="16">
        <v>0</v>
      </c>
      <c r="MO227" s="16">
        <v>7734032</v>
      </c>
      <c r="MP227" s="16">
        <v>0</v>
      </c>
      <c r="MQ227" s="16">
        <v>398205</v>
      </c>
      <c r="MR227" s="16">
        <v>0</v>
      </c>
      <c r="MS227" s="16">
        <v>398205</v>
      </c>
      <c r="MT227" s="17">
        <v>0.04</v>
      </c>
      <c r="MU227" s="17">
        <v>0</v>
      </c>
      <c r="MV227" s="17">
        <v>0</v>
      </c>
      <c r="MW227" s="17">
        <v>0</v>
      </c>
      <c r="MX227" s="17">
        <v>0</v>
      </c>
      <c r="MY227" s="17">
        <v>0.04</v>
      </c>
      <c r="MZ227" s="16">
        <v>309361</v>
      </c>
      <c r="NA227" s="16">
        <v>0</v>
      </c>
      <c r="NB227" s="18">
        <v>0</v>
      </c>
      <c r="NC227" s="16">
        <v>0</v>
      </c>
      <c r="ND227" s="17">
        <v>309361</v>
      </c>
      <c r="NE227" s="16">
        <v>700000</v>
      </c>
      <c r="NF227" s="16">
        <v>0</v>
      </c>
      <c r="NG227" s="16">
        <v>196131</v>
      </c>
      <c r="NH227" s="16">
        <v>0</v>
      </c>
      <c r="NI227" s="16">
        <v>0</v>
      </c>
      <c r="NJ227" s="17">
        <v>0</v>
      </c>
      <c r="NK227" s="17">
        <v>1400426</v>
      </c>
    </row>
    <row r="228" spans="1:375" x14ac:dyDescent="0.55000000000000004">
      <c r="A228" s="13" t="s">
        <v>1188</v>
      </c>
      <c r="B228" s="13" t="s">
        <v>1267</v>
      </c>
      <c r="C228" s="13" t="s">
        <v>432</v>
      </c>
      <c r="D228" s="13" t="s">
        <v>433</v>
      </c>
      <c r="E228" s="14">
        <v>186.7</v>
      </c>
      <c r="F228" s="15">
        <v>0</v>
      </c>
      <c r="G228" s="16">
        <v>7545</v>
      </c>
      <c r="H228" s="16">
        <v>0</v>
      </c>
      <c r="I228" s="16">
        <v>6553</v>
      </c>
      <c r="J228" s="15">
        <v>0</v>
      </c>
      <c r="K228" s="16">
        <v>0</v>
      </c>
      <c r="L228" s="16">
        <v>7545</v>
      </c>
      <c r="M228" s="16">
        <v>222</v>
      </c>
      <c r="N228" s="16">
        <v>7767</v>
      </c>
      <c r="O228" s="17">
        <v>653.82000000000005</v>
      </c>
      <c r="P228" s="17">
        <v>15.64</v>
      </c>
      <c r="Q228" s="14">
        <v>186.7</v>
      </c>
      <c r="R228" s="17">
        <v>202.34</v>
      </c>
      <c r="S228" s="17">
        <v>0</v>
      </c>
      <c r="T228" s="17">
        <v>202.34</v>
      </c>
      <c r="U228" s="15">
        <v>23.43</v>
      </c>
      <c r="V228" s="15">
        <v>0.90300000000000002</v>
      </c>
      <c r="W228" s="15">
        <f>Data_AidAndLevy4[[#This Row],[L310]]*Data_AidAndLevy4[[#This Row],[L203]]</f>
        <v>7013.6010000000006</v>
      </c>
      <c r="X228" s="17">
        <v>0</v>
      </c>
      <c r="Y228" s="17">
        <f>Data_AidAndLevy4[[#This Row],[L311]]*Data_AidAndLevy4[[#This Row],[L203]]</f>
        <v>0</v>
      </c>
      <c r="Z228" s="15">
        <v>0</v>
      </c>
      <c r="AA228" s="15">
        <v>24.332999999999998</v>
      </c>
      <c r="AB228" s="17">
        <v>202.34</v>
      </c>
      <c r="AC228" s="15">
        <v>226.673</v>
      </c>
      <c r="AD228" s="17">
        <v>15.64</v>
      </c>
      <c r="AE228" s="15">
        <v>211.03299999999999</v>
      </c>
      <c r="AF228" s="16">
        <v>7767</v>
      </c>
      <c r="AG228" s="14">
        <v>186.7</v>
      </c>
      <c r="AH228" s="16">
        <v>1450099</v>
      </c>
      <c r="AI228" s="16">
        <v>1380735</v>
      </c>
      <c r="AJ228" s="17">
        <v>1.01</v>
      </c>
      <c r="AK228" s="16">
        <v>1394542</v>
      </c>
      <c r="AL228" s="16">
        <v>1450099</v>
      </c>
      <c r="AM228" s="16">
        <v>0</v>
      </c>
      <c r="AN228" s="16">
        <v>7767</v>
      </c>
      <c r="AO228" s="15">
        <v>24.332999999999998</v>
      </c>
      <c r="AP228" s="16">
        <v>188994</v>
      </c>
      <c r="AQ228" s="16">
        <v>7767</v>
      </c>
      <c r="AR228" s="17">
        <v>15.64</v>
      </c>
      <c r="AS228" s="16">
        <v>121476</v>
      </c>
      <c r="AT228" s="17">
        <v>672.89</v>
      </c>
      <c r="AU228" s="14">
        <v>186.7</v>
      </c>
      <c r="AV228" s="16">
        <v>125629</v>
      </c>
      <c r="AW228" s="16">
        <v>119649</v>
      </c>
      <c r="AX228" s="16">
        <v>125629</v>
      </c>
      <c r="AY228" s="16">
        <v>0</v>
      </c>
      <c r="AZ228" s="16">
        <v>125629</v>
      </c>
      <c r="BA228" s="16">
        <v>125629</v>
      </c>
      <c r="BB228" s="17">
        <v>61.66</v>
      </c>
      <c r="BC228" s="14">
        <v>186.7</v>
      </c>
      <c r="BD228" s="16">
        <v>11512</v>
      </c>
      <c r="BE228" s="16">
        <v>10889</v>
      </c>
      <c r="BF228" s="16">
        <v>11512</v>
      </c>
      <c r="BG228" s="16">
        <v>0</v>
      </c>
      <c r="BH228" s="16">
        <v>11512</v>
      </c>
      <c r="BI228" s="16">
        <v>11512</v>
      </c>
      <c r="BJ228" s="17">
        <v>81.09</v>
      </c>
      <c r="BK228" s="14">
        <v>186.7</v>
      </c>
      <c r="BL228" s="16">
        <v>15140</v>
      </c>
      <c r="BM228" s="16">
        <v>14409</v>
      </c>
      <c r="BN228" s="16">
        <v>15140</v>
      </c>
      <c r="BO228" s="16">
        <v>0</v>
      </c>
      <c r="BP228" s="16">
        <v>15140</v>
      </c>
      <c r="BQ228" s="16">
        <v>15140</v>
      </c>
      <c r="BR228" s="17">
        <v>368.53</v>
      </c>
      <c r="BS228" s="14">
        <v>186.7</v>
      </c>
      <c r="BT228" s="16">
        <v>68805</v>
      </c>
      <c r="BU228" s="16">
        <v>65477</v>
      </c>
      <c r="BV228" s="16">
        <v>68805</v>
      </c>
      <c r="BW228" s="16">
        <v>0</v>
      </c>
      <c r="BX228" s="16">
        <v>68805</v>
      </c>
      <c r="BY228" s="16">
        <v>68805</v>
      </c>
      <c r="BZ228" s="17">
        <v>343.89</v>
      </c>
      <c r="CA228" s="17">
        <v>202.34</v>
      </c>
      <c r="CB228" s="16">
        <v>69583</v>
      </c>
      <c r="CC228" s="16">
        <v>65698</v>
      </c>
      <c r="CD228" s="16">
        <v>6417</v>
      </c>
      <c r="CE228" s="16">
        <v>72115</v>
      </c>
      <c r="CF228" s="16">
        <v>69583</v>
      </c>
      <c r="CG228" s="16">
        <v>2532</v>
      </c>
      <c r="CH228" s="14">
        <v>186.7</v>
      </c>
      <c r="CI228" s="16">
        <v>6</v>
      </c>
      <c r="CJ228" s="14">
        <v>0</v>
      </c>
      <c r="CK228" s="16">
        <v>193</v>
      </c>
      <c r="CL228" s="17">
        <v>62.52</v>
      </c>
      <c r="CM228" s="16">
        <v>12066</v>
      </c>
      <c r="CN228" s="16">
        <v>193</v>
      </c>
      <c r="CO228" s="17">
        <v>70.03</v>
      </c>
      <c r="CP228" s="16">
        <v>13516</v>
      </c>
      <c r="CQ228" s="17">
        <v>0</v>
      </c>
      <c r="CR228" s="17">
        <v>343.89</v>
      </c>
      <c r="CS228" s="16">
        <v>0</v>
      </c>
      <c r="CT228" s="17">
        <v>36.43</v>
      </c>
      <c r="CU228" s="17">
        <v>202.34</v>
      </c>
      <c r="CV228" s="16">
        <v>7371</v>
      </c>
      <c r="CW228" s="16">
        <v>6966</v>
      </c>
      <c r="CX228" s="16">
        <v>7371</v>
      </c>
      <c r="CY228" s="16">
        <v>0</v>
      </c>
      <c r="CZ228" s="16">
        <v>7371</v>
      </c>
      <c r="DA228" s="16">
        <v>7371</v>
      </c>
      <c r="DB228" s="17">
        <v>4.33</v>
      </c>
      <c r="DC228" s="17">
        <v>202.34</v>
      </c>
      <c r="DD228" s="16">
        <v>876</v>
      </c>
      <c r="DE228" s="16">
        <v>828</v>
      </c>
      <c r="DF228" s="16">
        <v>876</v>
      </c>
      <c r="DG228" s="16">
        <v>0</v>
      </c>
      <c r="DH228" s="16">
        <v>876</v>
      </c>
      <c r="DI228" s="16">
        <v>876</v>
      </c>
      <c r="DJ228" s="16">
        <v>1450099</v>
      </c>
      <c r="DK228" s="16">
        <v>0</v>
      </c>
      <c r="DL228" s="16">
        <v>188994</v>
      </c>
      <c r="DM228" s="16">
        <v>121476</v>
      </c>
      <c r="DN228" s="16">
        <v>125629</v>
      </c>
      <c r="DO228" s="16">
        <v>11512</v>
      </c>
      <c r="DP228" s="16">
        <v>15140</v>
      </c>
      <c r="DQ228" s="16">
        <v>68805</v>
      </c>
      <c r="DR228" s="16">
        <v>69583</v>
      </c>
      <c r="DS228" s="16">
        <v>2532</v>
      </c>
      <c r="DT228" s="16">
        <v>12066</v>
      </c>
      <c r="DU228" s="16">
        <v>13516</v>
      </c>
      <c r="DV228" s="16">
        <v>0</v>
      </c>
      <c r="DW228" s="16">
        <v>7371</v>
      </c>
      <c r="DX228" s="16">
        <v>876</v>
      </c>
      <c r="DY228" s="16">
        <v>13629</v>
      </c>
      <c r="DZ228" s="16">
        <v>70433</v>
      </c>
      <c r="EA228" s="16">
        <v>0</v>
      </c>
      <c r="EB228" s="16">
        <v>2144403</v>
      </c>
      <c r="EC228" s="16">
        <v>145759787</v>
      </c>
      <c r="ED228" s="18">
        <v>5.4</v>
      </c>
      <c r="EE228" s="16">
        <v>787103</v>
      </c>
      <c r="EF228" s="16">
        <v>7023</v>
      </c>
      <c r="EG228" s="16">
        <v>6894</v>
      </c>
      <c r="EH228" s="16">
        <v>129</v>
      </c>
      <c r="EI228" s="16">
        <v>787103</v>
      </c>
      <c r="EJ228" s="16">
        <v>787232</v>
      </c>
      <c r="EK228" s="16">
        <v>28715611</v>
      </c>
      <c r="EL228" s="16">
        <v>27393560</v>
      </c>
      <c r="EM228" s="16">
        <v>1322051</v>
      </c>
      <c r="EN228" s="18">
        <v>5.4</v>
      </c>
      <c r="EO228" s="16">
        <v>7139</v>
      </c>
      <c r="EP228" s="16">
        <v>0</v>
      </c>
      <c r="EQ228" s="16">
        <v>0</v>
      </c>
      <c r="ER228" s="16">
        <v>0</v>
      </c>
      <c r="ES228" s="16">
        <v>7139</v>
      </c>
      <c r="ET228" s="16">
        <v>7139</v>
      </c>
      <c r="EU228" s="16">
        <v>787232</v>
      </c>
      <c r="EV228" s="16">
        <v>794371</v>
      </c>
      <c r="EW228" s="16">
        <v>6749</v>
      </c>
      <c r="EX228" s="15">
        <v>211.03299999999999</v>
      </c>
      <c r="EY228" s="16">
        <v>1424262</v>
      </c>
      <c r="EZ228" s="16">
        <v>6749</v>
      </c>
      <c r="FA228" s="17">
        <v>15.64</v>
      </c>
      <c r="FB228" s="16">
        <v>105554</v>
      </c>
      <c r="FC228" s="16">
        <v>264</v>
      </c>
      <c r="FD228" s="17">
        <v>202.34</v>
      </c>
      <c r="FE228" s="16">
        <v>53418</v>
      </c>
      <c r="FF228" s="16">
        <v>7371</v>
      </c>
      <c r="FG228" s="16">
        <v>876</v>
      </c>
      <c r="FH228" s="16">
        <v>61665</v>
      </c>
      <c r="FI228" s="16">
        <v>1424262</v>
      </c>
      <c r="FJ228" s="16">
        <v>105554</v>
      </c>
      <c r="FK228" s="16">
        <v>0</v>
      </c>
      <c r="FL228" s="16">
        <v>125629</v>
      </c>
      <c r="FM228" s="16">
        <v>11512</v>
      </c>
      <c r="FN228" s="16">
        <v>15140</v>
      </c>
      <c r="FO228" s="16">
        <v>68805</v>
      </c>
      <c r="FP228" s="16">
        <v>1812567</v>
      </c>
      <c r="FQ228" s="16">
        <v>794371</v>
      </c>
      <c r="FR228" s="16">
        <v>1018196</v>
      </c>
      <c r="FS228" s="15">
        <v>226.673</v>
      </c>
      <c r="FT228" s="16">
        <v>300</v>
      </c>
      <c r="FU228" s="16">
        <v>68002</v>
      </c>
      <c r="FV228" s="16">
        <v>1018196</v>
      </c>
      <c r="FW228" s="16">
        <v>0</v>
      </c>
      <c r="FX228" s="14">
        <v>5.5</v>
      </c>
      <c r="FY228" s="16">
        <v>7635</v>
      </c>
      <c r="FZ228" s="16">
        <v>41993</v>
      </c>
      <c r="GA228" s="14">
        <v>0</v>
      </c>
      <c r="GB228" s="16">
        <v>7413</v>
      </c>
      <c r="GC228" s="16">
        <v>0</v>
      </c>
      <c r="GD228" s="16">
        <v>41993</v>
      </c>
      <c r="GE228" s="16">
        <v>41993</v>
      </c>
      <c r="GF228" s="16">
        <v>2144403</v>
      </c>
      <c r="GG228" s="16">
        <v>1812567</v>
      </c>
      <c r="GH228" s="16">
        <v>0</v>
      </c>
      <c r="GI228" s="16">
        <v>331836</v>
      </c>
      <c r="GJ228" s="16">
        <v>145759787</v>
      </c>
      <c r="GK228" s="16">
        <v>143024468</v>
      </c>
      <c r="GL228" s="16">
        <v>2735319</v>
      </c>
      <c r="GM228" s="16">
        <v>143024468</v>
      </c>
      <c r="GN228" s="18">
        <v>1.9099999999999999E-2</v>
      </c>
      <c r="GO228" s="16">
        <v>8148</v>
      </c>
      <c r="GP228" s="16">
        <v>156</v>
      </c>
      <c r="GQ228" s="16">
        <v>8148</v>
      </c>
      <c r="GR228" s="16">
        <v>156</v>
      </c>
      <c r="GS228" s="16">
        <v>7992</v>
      </c>
      <c r="GT228" s="16">
        <v>886</v>
      </c>
      <c r="GU228" s="16">
        <v>685</v>
      </c>
      <c r="GV228" s="16">
        <v>201</v>
      </c>
      <c r="GW228" s="15">
        <v>226.673</v>
      </c>
      <c r="GX228" s="16">
        <v>45561</v>
      </c>
      <c r="GY228" s="15">
        <v>226.673</v>
      </c>
      <c r="GZ228" s="16">
        <v>10</v>
      </c>
      <c r="HA228" s="16">
        <v>2267</v>
      </c>
      <c r="HB228" s="15">
        <v>226.673</v>
      </c>
      <c r="HC228" s="16">
        <v>7635</v>
      </c>
      <c r="HD228" s="15">
        <v>0.11600000000000001</v>
      </c>
      <c r="HE228" s="16">
        <v>200832</v>
      </c>
      <c r="HF228" s="16">
        <v>45561</v>
      </c>
      <c r="HG228" s="16">
        <v>2267</v>
      </c>
      <c r="HH228" s="16">
        <v>153004</v>
      </c>
      <c r="HI228" s="16">
        <v>145759787</v>
      </c>
      <c r="HJ228" s="18">
        <v>1.0497000000000001</v>
      </c>
      <c r="HK228" s="18">
        <v>1.9617800000000001</v>
      </c>
      <c r="HL228" s="18">
        <v>0</v>
      </c>
      <c r="HM228" s="16">
        <v>145759787</v>
      </c>
      <c r="HN228" s="16">
        <v>0</v>
      </c>
      <c r="HO228" s="16">
        <v>7635</v>
      </c>
      <c r="HP228" s="17">
        <v>0</v>
      </c>
      <c r="HQ228" s="16">
        <v>0</v>
      </c>
      <c r="HR228" s="15">
        <v>226.673</v>
      </c>
      <c r="HS228" s="16">
        <v>0</v>
      </c>
      <c r="HT228" s="16">
        <v>331836</v>
      </c>
      <c r="HU228" s="16">
        <v>7992</v>
      </c>
      <c r="HV228" s="16">
        <v>0</v>
      </c>
      <c r="HW228" s="16">
        <v>0</v>
      </c>
      <c r="HX228" s="16">
        <v>13629</v>
      </c>
      <c r="HY228" s="16">
        <v>45561</v>
      </c>
      <c r="HZ228" s="16">
        <v>2267</v>
      </c>
      <c r="IA228" s="16">
        <v>0</v>
      </c>
      <c r="IB228" s="16">
        <v>0</v>
      </c>
      <c r="IC228" s="16">
        <v>289645</v>
      </c>
      <c r="ID228" s="16">
        <v>1018196</v>
      </c>
      <c r="IE228" s="16">
        <v>0</v>
      </c>
      <c r="IF228" s="16">
        <v>7992</v>
      </c>
      <c r="IG228" s="16">
        <v>0</v>
      </c>
      <c r="IH228" s="16">
        <v>0</v>
      </c>
      <c r="II228" s="16">
        <v>13629</v>
      </c>
      <c r="IJ228" s="16">
        <v>45561</v>
      </c>
      <c r="IK228" s="16">
        <v>2267</v>
      </c>
      <c r="IL228" s="16">
        <v>0</v>
      </c>
      <c r="IM228" s="16">
        <v>0</v>
      </c>
      <c r="IN228" s="16">
        <v>0</v>
      </c>
      <c r="IO228" s="16">
        <v>41993</v>
      </c>
      <c r="IP228" s="16">
        <v>1102380</v>
      </c>
      <c r="IQ228" s="16">
        <v>1450099</v>
      </c>
      <c r="IR228" s="16">
        <v>0</v>
      </c>
      <c r="IS228" s="16">
        <v>1450099</v>
      </c>
      <c r="IT228" s="19">
        <v>0.1</v>
      </c>
      <c r="IU228" s="16">
        <v>145010</v>
      </c>
      <c r="IV228" s="16">
        <v>145759787</v>
      </c>
      <c r="IW228" s="14">
        <v>186.7</v>
      </c>
      <c r="IX228" s="16">
        <v>780717</v>
      </c>
      <c r="IY228" s="16">
        <v>416026</v>
      </c>
      <c r="IZ228" s="16">
        <v>780717</v>
      </c>
      <c r="JA228" s="17">
        <v>0.25</v>
      </c>
      <c r="JB228" s="19">
        <v>0.13320000000000001</v>
      </c>
      <c r="JC228" s="16">
        <v>145010</v>
      </c>
      <c r="JD228" s="16">
        <v>19315</v>
      </c>
      <c r="JE228" s="17">
        <v>0.01</v>
      </c>
      <c r="JF228" s="16">
        <v>1137925</v>
      </c>
      <c r="JG228" s="16">
        <v>11379</v>
      </c>
      <c r="JH228" s="16">
        <v>145010</v>
      </c>
      <c r="JI228" s="16">
        <v>19315</v>
      </c>
      <c r="JJ228" s="16">
        <v>11379</v>
      </c>
      <c r="JK228" s="16">
        <v>114316</v>
      </c>
      <c r="JL228" s="16">
        <v>19315</v>
      </c>
      <c r="JM228" s="18">
        <v>0</v>
      </c>
      <c r="JN228" s="16">
        <v>0</v>
      </c>
      <c r="JO228" s="16">
        <v>11379</v>
      </c>
      <c r="JP228" s="16">
        <v>114316</v>
      </c>
      <c r="JQ228" s="16">
        <v>125695</v>
      </c>
      <c r="JR228" s="16">
        <v>1450099</v>
      </c>
      <c r="JS228" s="19">
        <v>0</v>
      </c>
      <c r="JT228" s="16">
        <v>0</v>
      </c>
      <c r="JU228" s="17">
        <v>0</v>
      </c>
      <c r="JV228" s="16">
        <v>1137925</v>
      </c>
      <c r="JW228" s="16">
        <v>0</v>
      </c>
      <c r="JX228" s="16">
        <v>0</v>
      </c>
      <c r="JY228" s="16">
        <v>0</v>
      </c>
      <c r="JZ228" s="16">
        <v>0</v>
      </c>
      <c r="KA228" s="16">
        <v>3841</v>
      </c>
      <c r="KB228" s="16">
        <v>3770</v>
      </c>
      <c r="KC228" s="16">
        <v>71</v>
      </c>
      <c r="KD228" s="16">
        <v>289645</v>
      </c>
      <c r="KE228" s="16">
        <v>71</v>
      </c>
      <c r="KF228" s="16">
        <v>289574</v>
      </c>
      <c r="KG228" s="16">
        <v>129</v>
      </c>
      <c r="KH228" s="16">
        <v>71</v>
      </c>
      <c r="KI228" s="16">
        <v>200</v>
      </c>
      <c r="KJ228" s="16">
        <v>787103</v>
      </c>
      <c r="KK228" s="16">
        <v>289574</v>
      </c>
      <c r="KL228" s="18">
        <v>1076677</v>
      </c>
      <c r="KM228" s="16">
        <v>114316</v>
      </c>
      <c r="KN228" s="16">
        <v>0</v>
      </c>
      <c r="KO228" s="16">
        <v>0</v>
      </c>
      <c r="KP228" s="16">
        <v>0</v>
      </c>
      <c r="KQ228" s="16">
        <v>1190993</v>
      </c>
      <c r="KR228" s="16">
        <v>0</v>
      </c>
      <c r="KS228" s="16">
        <v>0</v>
      </c>
      <c r="KT228" s="16">
        <v>0</v>
      </c>
      <c r="KU228" s="16">
        <v>1190993</v>
      </c>
      <c r="KV228" s="16">
        <v>114316</v>
      </c>
      <c r="KW228" s="16">
        <v>1076677</v>
      </c>
      <c r="KX228" s="16">
        <v>145759787</v>
      </c>
      <c r="KY228" s="16">
        <v>7.3866500000000004</v>
      </c>
      <c r="KZ228" s="16">
        <v>114316</v>
      </c>
      <c r="LA228" s="16">
        <v>151473452</v>
      </c>
      <c r="LB228" s="16">
        <v>0.75468999999999997</v>
      </c>
      <c r="LC228" s="16">
        <v>7.3866500000000004</v>
      </c>
      <c r="LD228" s="16">
        <v>8.1413399999999996</v>
      </c>
      <c r="LE228" s="16">
        <v>69583</v>
      </c>
      <c r="LF228" s="16">
        <v>2532</v>
      </c>
      <c r="LG228" s="16">
        <v>12066</v>
      </c>
      <c r="LH228" s="16">
        <v>13516</v>
      </c>
      <c r="LI228" s="16">
        <v>0</v>
      </c>
      <c r="LJ228" s="16">
        <v>7371</v>
      </c>
      <c r="LK228" s="16">
        <v>876</v>
      </c>
      <c r="LL228" s="16">
        <v>13629</v>
      </c>
      <c r="LM228" s="16">
        <v>92315</v>
      </c>
      <c r="LN228" s="16">
        <v>1102380</v>
      </c>
      <c r="LO228" s="18">
        <v>92315</v>
      </c>
      <c r="LP228" s="16">
        <v>1010065</v>
      </c>
      <c r="LQ228" s="16">
        <v>2144403</v>
      </c>
      <c r="LR228" s="18">
        <v>0</v>
      </c>
      <c r="LS228" s="18">
        <v>0</v>
      </c>
      <c r="LT228" s="18">
        <v>125695</v>
      </c>
      <c r="LU228" s="16">
        <v>0</v>
      </c>
      <c r="LV228" s="16">
        <v>41993</v>
      </c>
      <c r="LW228" s="16">
        <v>0</v>
      </c>
      <c r="LX228" s="16">
        <v>0</v>
      </c>
      <c r="LY228" s="16">
        <v>0</v>
      </c>
      <c r="LZ228" s="16">
        <v>0</v>
      </c>
      <c r="MA228" s="16">
        <v>0</v>
      </c>
      <c r="MB228" s="16">
        <v>1190993</v>
      </c>
      <c r="MC228" s="16">
        <v>41993</v>
      </c>
      <c r="MD228" s="16">
        <v>0</v>
      </c>
      <c r="ME228" s="16">
        <v>11379</v>
      </c>
      <c r="MF228" s="16">
        <v>0</v>
      </c>
      <c r="MG228" s="16">
        <v>7139</v>
      </c>
      <c r="MH228" s="16">
        <v>200</v>
      </c>
      <c r="MI228" s="16">
        <v>0</v>
      </c>
      <c r="MJ228" s="16">
        <v>1251704</v>
      </c>
      <c r="MK228" s="16">
        <v>151473452</v>
      </c>
      <c r="ML228" s="16">
        <v>0.86</v>
      </c>
      <c r="MM228" s="16">
        <v>130267</v>
      </c>
      <c r="MN228" s="16">
        <v>0</v>
      </c>
      <c r="MO228" s="16">
        <v>1137925</v>
      </c>
      <c r="MP228" s="16">
        <v>0</v>
      </c>
      <c r="MQ228" s="16">
        <v>130267</v>
      </c>
      <c r="MR228" s="16">
        <v>0</v>
      </c>
      <c r="MS228" s="16">
        <v>130267</v>
      </c>
      <c r="MT228" s="17">
        <v>0.01</v>
      </c>
      <c r="MU228" s="17">
        <v>0</v>
      </c>
      <c r="MV228" s="17">
        <v>0</v>
      </c>
      <c r="MW228" s="17">
        <v>0</v>
      </c>
      <c r="MX228" s="17">
        <v>0</v>
      </c>
      <c r="MY228" s="17">
        <v>0.01</v>
      </c>
      <c r="MZ228" s="16">
        <v>11379</v>
      </c>
      <c r="NA228" s="16">
        <v>0</v>
      </c>
      <c r="NB228" s="18">
        <v>0</v>
      </c>
      <c r="NC228" s="16">
        <v>0</v>
      </c>
      <c r="ND228" s="17">
        <v>11379</v>
      </c>
      <c r="NE228" s="16">
        <v>75000</v>
      </c>
      <c r="NF228" s="16">
        <v>0</v>
      </c>
      <c r="NG228" s="16">
        <v>49986</v>
      </c>
      <c r="NH228" s="16">
        <v>0</v>
      </c>
      <c r="NI228" s="16">
        <v>0</v>
      </c>
      <c r="NJ228" s="17">
        <v>0</v>
      </c>
      <c r="NK228" s="17">
        <v>0</v>
      </c>
    </row>
    <row r="229" spans="1:375" x14ac:dyDescent="0.55000000000000004">
      <c r="A229" s="13" t="s">
        <v>1189</v>
      </c>
      <c r="B229" s="13" t="s">
        <v>1275</v>
      </c>
      <c r="C229" s="13" t="s">
        <v>435</v>
      </c>
      <c r="D229" s="13" t="s">
        <v>436</v>
      </c>
      <c r="E229" s="14">
        <v>549.1</v>
      </c>
      <c r="F229" s="15">
        <v>-2.0680000000000001</v>
      </c>
      <c r="G229" s="16">
        <v>7413</v>
      </c>
      <c r="H229" s="16">
        <v>-504</v>
      </c>
      <c r="I229" s="16">
        <v>6553</v>
      </c>
      <c r="J229" s="15">
        <v>-2.0680000000000001</v>
      </c>
      <c r="K229" s="16">
        <v>-13552</v>
      </c>
      <c r="L229" s="16">
        <v>7413</v>
      </c>
      <c r="M229" s="16">
        <v>222</v>
      </c>
      <c r="N229" s="16">
        <v>7635</v>
      </c>
      <c r="O229" s="17">
        <v>633.47</v>
      </c>
      <c r="P229" s="17">
        <v>65.38</v>
      </c>
      <c r="Q229" s="14">
        <v>549.1</v>
      </c>
      <c r="R229" s="17">
        <v>614.48</v>
      </c>
      <c r="S229" s="17">
        <v>1.44</v>
      </c>
      <c r="T229" s="17">
        <v>615.91999999999996</v>
      </c>
      <c r="U229" s="15">
        <v>18.059999999999999</v>
      </c>
      <c r="V229" s="15">
        <v>2.5459999999999998</v>
      </c>
      <c r="W229" s="15">
        <f>Data_AidAndLevy4[[#This Row],[L310]]*Data_AidAndLevy4[[#This Row],[L203]]</f>
        <v>19438.71</v>
      </c>
      <c r="X229" s="17">
        <v>0.21</v>
      </c>
      <c r="Y229" s="17">
        <f>Data_AidAndLevy4[[#This Row],[L311]]*Data_AidAndLevy4[[#This Row],[L203]]</f>
        <v>1603.35</v>
      </c>
      <c r="Z229" s="15">
        <v>0</v>
      </c>
      <c r="AA229" s="15">
        <v>20.815999999999999</v>
      </c>
      <c r="AB229" s="17">
        <v>614.48</v>
      </c>
      <c r="AC229" s="15">
        <v>635.29600000000005</v>
      </c>
      <c r="AD229" s="17">
        <v>65.38</v>
      </c>
      <c r="AE229" s="15">
        <v>569.91600000000005</v>
      </c>
      <c r="AF229" s="16">
        <v>7635</v>
      </c>
      <c r="AG229" s="14">
        <v>549.1</v>
      </c>
      <c r="AH229" s="16">
        <v>4192379</v>
      </c>
      <c r="AI229" s="16">
        <v>4264699</v>
      </c>
      <c r="AJ229" s="17">
        <v>1.01</v>
      </c>
      <c r="AK229" s="16">
        <v>4307346</v>
      </c>
      <c r="AL229" s="16">
        <v>4192379</v>
      </c>
      <c r="AM229" s="16">
        <v>114967</v>
      </c>
      <c r="AN229" s="16">
        <v>7635</v>
      </c>
      <c r="AO229" s="15">
        <v>20.815999999999999</v>
      </c>
      <c r="AP229" s="16">
        <v>158930</v>
      </c>
      <c r="AQ229" s="16">
        <v>7635</v>
      </c>
      <c r="AR229" s="17">
        <v>65.38</v>
      </c>
      <c r="AS229" s="16">
        <v>499176</v>
      </c>
      <c r="AT229" s="17">
        <v>652.54</v>
      </c>
      <c r="AU229" s="14">
        <v>549.1</v>
      </c>
      <c r="AV229" s="16">
        <v>358310</v>
      </c>
      <c r="AW229" s="16">
        <v>364435</v>
      </c>
      <c r="AX229" s="16">
        <v>358310</v>
      </c>
      <c r="AY229" s="16">
        <v>6125</v>
      </c>
      <c r="AZ229" s="16">
        <v>358310</v>
      </c>
      <c r="BA229" s="16">
        <v>364435</v>
      </c>
      <c r="BB229" s="17">
        <v>73.41</v>
      </c>
      <c r="BC229" s="14">
        <v>549.1</v>
      </c>
      <c r="BD229" s="16">
        <v>40309</v>
      </c>
      <c r="BE229" s="16">
        <v>40990</v>
      </c>
      <c r="BF229" s="16">
        <v>40309</v>
      </c>
      <c r="BG229" s="16">
        <v>681</v>
      </c>
      <c r="BH229" s="16">
        <v>40309</v>
      </c>
      <c r="BI229" s="16">
        <v>40990</v>
      </c>
      <c r="BJ229" s="17">
        <v>76.180000000000007</v>
      </c>
      <c r="BK229" s="14">
        <v>549.1</v>
      </c>
      <c r="BL229" s="16">
        <v>41830</v>
      </c>
      <c r="BM229" s="16">
        <v>42474</v>
      </c>
      <c r="BN229" s="16">
        <v>41830</v>
      </c>
      <c r="BO229" s="16">
        <v>644</v>
      </c>
      <c r="BP229" s="16">
        <v>41830</v>
      </c>
      <c r="BQ229" s="16">
        <v>42474</v>
      </c>
      <c r="BR229" s="17">
        <v>368.53</v>
      </c>
      <c r="BS229" s="14">
        <v>549.1</v>
      </c>
      <c r="BT229" s="16">
        <v>202360</v>
      </c>
      <c r="BU229" s="16">
        <v>205842</v>
      </c>
      <c r="BV229" s="16">
        <v>202360</v>
      </c>
      <c r="BW229" s="16">
        <v>3482</v>
      </c>
      <c r="BX229" s="16">
        <v>202360</v>
      </c>
      <c r="BY229" s="16">
        <v>205842</v>
      </c>
      <c r="BZ229" s="17">
        <v>331.3</v>
      </c>
      <c r="CA229" s="17">
        <v>614.48</v>
      </c>
      <c r="CB229" s="16">
        <v>203577</v>
      </c>
      <c r="CC229" s="16">
        <v>205557</v>
      </c>
      <c r="CD229" s="16">
        <v>4173</v>
      </c>
      <c r="CE229" s="16">
        <v>209730</v>
      </c>
      <c r="CF229" s="16">
        <v>203577</v>
      </c>
      <c r="CG229" s="16">
        <v>6153</v>
      </c>
      <c r="CH229" s="14">
        <v>549.1</v>
      </c>
      <c r="CI229" s="16">
        <v>0</v>
      </c>
      <c r="CJ229" s="14">
        <v>0</v>
      </c>
      <c r="CK229" s="16">
        <v>549</v>
      </c>
      <c r="CL229" s="17">
        <v>62.14</v>
      </c>
      <c r="CM229" s="16">
        <v>34115</v>
      </c>
      <c r="CN229" s="16">
        <v>549</v>
      </c>
      <c r="CO229" s="17">
        <v>68.3</v>
      </c>
      <c r="CP229" s="16">
        <v>37497</v>
      </c>
      <c r="CQ229" s="17">
        <v>1.44</v>
      </c>
      <c r="CR229" s="17">
        <v>331.3</v>
      </c>
      <c r="CS229" s="16">
        <v>477</v>
      </c>
      <c r="CT229" s="17">
        <v>33.299999999999997</v>
      </c>
      <c r="CU229" s="17">
        <v>614.48</v>
      </c>
      <c r="CV229" s="16">
        <v>20462</v>
      </c>
      <c r="CW229" s="16">
        <v>20646</v>
      </c>
      <c r="CX229" s="16">
        <v>20462</v>
      </c>
      <c r="CY229" s="16">
        <v>184</v>
      </c>
      <c r="CZ229" s="16">
        <v>20462</v>
      </c>
      <c r="DA229" s="16">
        <v>20646</v>
      </c>
      <c r="DB229" s="17">
        <v>3.65</v>
      </c>
      <c r="DC229" s="17">
        <v>614.48</v>
      </c>
      <c r="DD229" s="16">
        <v>2243</v>
      </c>
      <c r="DE229" s="16">
        <v>2256</v>
      </c>
      <c r="DF229" s="16">
        <v>2243</v>
      </c>
      <c r="DG229" s="16">
        <v>13</v>
      </c>
      <c r="DH229" s="16">
        <v>2243</v>
      </c>
      <c r="DI229" s="16">
        <v>2256</v>
      </c>
      <c r="DJ229" s="16">
        <v>4192379</v>
      </c>
      <c r="DK229" s="16">
        <v>114967</v>
      </c>
      <c r="DL229" s="16">
        <v>158930</v>
      </c>
      <c r="DM229" s="16">
        <v>499176</v>
      </c>
      <c r="DN229" s="16">
        <v>364435</v>
      </c>
      <c r="DO229" s="16">
        <v>40990</v>
      </c>
      <c r="DP229" s="16">
        <v>42474</v>
      </c>
      <c r="DQ229" s="16">
        <v>205842</v>
      </c>
      <c r="DR229" s="16">
        <v>203577</v>
      </c>
      <c r="DS229" s="16">
        <v>6153</v>
      </c>
      <c r="DT229" s="16">
        <v>34115</v>
      </c>
      <c r="DU229" s="16">
        <v>37497</v>
      </c>
      <c r="DV229" s="16">
        <v>477</v>
      </c>
      <c r="DW229" s="16">
        <v>20646</v>
      </c>
      <c r="DX229" s="16">
        <v>2256</v>
      </c>
      <c r="DY229" s="16">
        <v>43569</v>
      </c>
      <c r="DZ229" s="16">
        <v>203524</v>
      </c>
      <c r="EA229" s="16">
        <v>-504</v>
      </c>
      <c r="EB229" s="16">
        <v>6083365</v>
      </c>
      <c r="EC229" s="16">
        <v>335544387</v>
      </c>
      <c r="ED229" s="18">
        <v>5.4</v>
      </c>
      <c r="EE229" s="16">
        <v>1811940</v>
      </c>
      <c r="EF229" s="16">
        <v>32421</v>
      </c>
      <c r="EG229" s="16">
        <v>32365</v>
      </c>
      <c r="EH229" s="16">
        <v>56</v>
      </c>
      <c r="EI229" s="16">
        <v>1811940</v>
      </c>
      <c r="EJ229" s="16">
        <v>1811996</v>
      </c>
      <c r="EK229" s="16">
        <v>32762132</v>
      </c>
      <c r="EL229" s="16">
        <v>29294319</v>
      </c>
      <c r="EM229" s="16">
        <v>3467813</v>
      </c>
      <c r="EN229" s="18">
        <v>5.4</v>
      </c>
      <c r="EO229" s="16">
        <v>18726</v>
      </c>
      <c r="EP229" s="16">
        <v>0</v>
      </c>
      <c r="EQ229" s="16">
        <v>0</v>
      </c>
      <c r="ER229" s="16">
        <v>0</v>
      </c>
      <c r="ES229" s="16">
        <v>18726</v>
      </c>
      <c r="ET229" s="16">
        <v>18726</v>
      </c>
      <c r="EU229" s="16">
        <v>1811996</v>
      </c>
      <c r="EV229" s="16">
        <v>1830722</v>
      </c>
      <c r="EW229" s="16">
        <v>6749</v>
      </c>
      <c r="EX229" s="15">
        <v>569.91600000000005</v>
      </c>
      <c r="EY229" s="16">
        <v>3846363</v>
      </c>
      <c r="EZ229" s="16">
        <v>6749</v>
      </c>
      <c r="FA229" s="17">
        <v>65.38</v>
      </c>
      <c r="FB229" s="16">
        <v>441250</v>
      </c>
      <c r="FC229" s="16">
        <v>264</v>
      </c>
      <c r="FD229" s="17">
        <v>615.91999999999996</v>
      </c>
      <c r="FE229" s="16">
        <v>162603</v>
      </c>
      <c r="FF229" s="16">
        <v>20646</v>
      </c>
      <c r="FG229" s="16">
        <v>2256</v>
      </c>
      <c r="FH229" s="16">
        <v>185505</v>
      </c>
      <c r="FI229" s="16">
        <v>3846363</v>
      </c>
      <c r="FJ229" s="16">
        <v>441250</v>
      </c>
      <c r="FK229" s="16">
        <v>-13552</v>
      </c>
      <c r="FL229" s="16">
        <v>364435</v>
      </c>
      <c r="FM229" s="16">
        <v>40990</v>
      </c>
      <c r="FN229" s="16">
        <v>42474</v>
      </c>
      <c r="FO229" s="16">
        <v>205842</v>
      </c>
      <c r="FP229" s="16">
        <v>5113307</v>
      </c>
      <c r="FQ229" s="16">
        <v>1830722</v>
      </c>
      <c r="FR229" s="16">
        <v>3282585</v>
      </c>
      <c r="FS229" s="15">
        <v>635.29600000000005</v>
      </c>
      <c r="FT229" s="16">
        <v>300</v>
      </c>
      <c r="FU229" s="16">
        <v>190589</v>
      </c>
      <c r="FV229" s="16">
        <v>3282585</v>
      </c>
      <c r="FW229" s="16">
        <v>0</v>
      </c>
      <c r="FX229" s="14">
        <v>19.5</v>
      </c>
      <c r="FY229" s="16">
        <v>7635</v>
      </c>
      <c r="FZ229" s="16">
        <v>148883</v>
      </c>
      <c r="GA229" s="14">
        <v>0</v>
      </c>
      <c r="GB229" s="16">
        <v>7413</v>
      </c>
      <c r="GC229" s="16">
        <v>0</v>
      </c>
      <c r="GD229" s="16">
        <v>148883</v>
      </c>
      <c r="GE229" s="16">
        <v>148883</v>
      </c>
      <c r="GF229" s="16">
        <v>6083365</v>
      </c>
      <c r="GG229" s="16">
        <v>5113307</v>
      </c>
      <c r="GH229" s="16">
        <v>0</v>
      </c>
      <c r="GI229" s="16">
        <v>970058</v>
      </c>
      <c r="GJ229" s="16">
        <v>335544387</v>
      </c>
      <c r="GK229" s="16">
        <v>327974152</v>
      </c>
      <c r="GL229" s="16">
        <v>7570235</v>
      </c>
      <c r="GM229" s="16">
        <v>327974152</v>
      </c>
      <c r="GN229" s="18">
        <v>2.3099999999999999E-2</v>
      </c>
      <c r="GO229" s="16">
        <v>21776</v>
      </c>
      <c r="GP229" s="16">
        <v>503</v>
      </c>
      <c r="GQ229" s="16">
        <v>21776</v>
      </c>
      <c r="GR229" s="16">
        <v>503</v>
      </c>
      <c r="GS229" s="16">
        <v>21273</v>
      </c>
      <c r="GT229" s="16">
        <v>886</v>
      </c>
      <c r="GU229" s="16">
        <v>685</v>
      </c>
      <c r="GV229" s="16">
        <v>201</v>
      </c>
      <c r="GW229" s="15">
        <v>635.29600000000005</v>
      </c>
      <c r="GX229" s="16">
        <v>127694</v>
      </c>
      <c r="GY229" s="15">
        <v>635.29600000000005</v>
      </c>
      <c r="GZ229" s="16">
        <v>10</v>
      </c>
      <c r="HA229" s="16">
        <v>6353</v>
      </c>
      <c r="HB229" s="15">
        <v>635.29600000000005</v>
      </c>
      <c r="HC229" s="16">
        <v>7635</v>
      </c>
      <c r="HD229" s="15">
        <v>0.11600000000000001</v>
      </c>
      <c r="HE229" s="16">
        <v>562872</v>
      </c>
      <c r="HF229" s="16">
        <v>127694</v>
      </c>
      <c r="HG229" s="16">
        <v>6353</v>
      </c>
      <c r="HH229" s="16">
        <v>428825</v>
      </c>
      <c r="HI229" s="16">
        <v>335544387</v>
      </c>
      <c r="HJ229" s="18">
        <v>1.278</v>
      </c>
      <c r="HK229" s="18">
        <v>1.9617800000000001</v>
      </c>
      <c r="HL229" s="18">
        <v>0</v>
      </c>
      <c r="HM229" s="16">
        <v>335544387</v>
      </c>
      <c r="HN229" s="16">
        <v>0</v>
      </c>
      <c r="HO229" s="16">
        <v>7635</v>
      </c>
      <c r="HP229" s="17">
        <v>0</v>
      </c>
      <c r="HQ229" s="16">
        <v>0</v>
      </c>
      <c r="HR229" s="15">
        <v>635.29600000000005</v>
      </c>
      <c r="HS229" s="16">
        <v>0</v>
      </c>
      <c r="HT229" s="16">
        <v>970058</v>
      </c>
      <c r="HU229" s="16">
        <v>21273</v>
      </c>
      <c r="HV229" s="16">
        <v>0</v>
      </c>
      <c r="HW229" s="16">
        <v>0</v>
      </c>
      <c r="HX229" s="16">
        <v>43569</v>
      </c>
      <c r="HY229" s="16">
        <v>127694</v>
      </c>
      <c r="HZ229" s="16">
        <v>6353</v>
      </c>
      <c r="IA229" s="16">
        <v>0</v>
      </c>
      <c r="IB229" s="16">
        <v>0</v>
      </c>
      <c r="IC229" s="16">
        <v>858307</v>
      </c>
      <c r="ID229" s="16">
        <v>3282585</v>
      </c>
      <c r="IE229" s="16">
        <v>0</v>
      </c>
      <c r="IF229" s="16">
        <v>21273</v>
      </c>
      <c r="IG229" s="16">
        <v>0</v>
      </c>
      <c r="IH229" s="16">
        <v>0</v>
      </c>
      <c r="II229" s="16">
        <v>43569</v>
      </c>
      <c r="IJ229" s="16">
        <v>127694</v>
      </c>
      <c r="IK229" s="16">
        <v>6353</v>
      </c>
      <c r="IL229" s="16">
        <v>0</v>
      </c>
      <c r="IM229" s="16">
        <v>0</v>
      </c>
      <c r="IN229" s="16">
        <v>0</v>
      </c>
      <c r="IO229" s="16">
        <v>148883</v>
      </c>
      <c r="IP229" s="16">
        <v>3543219</v>
      </c>
      <c r="IQ229" s="16">
        <v>4192379</v>
      </c>
      <c r="IR229" s="16">
        <v>114967</v>
      </c>
      <c r="IS229" s="16">
        <v>4307346</v>
      </c>
      <c r="IT229" s="19">
        <v>0.1</v>
      </c>
      <c r="IU229" s="16">
        <v>430735</v>
      </c>
      <c r="IV229" s="16">
        <v>335544387</v>
      </c>
      <c r="IW229" s="14">
        <v>549.1</v>
      </c>
      <c r="IX229" s="16">
        <v>611081</v>
      </c>
      <c r="IY229" s="16">
        <v>416026</v>
      </c>
      <c r="IZ229" s="16">
        <v>611081</v>
      </c>
      <c r="JA229" s="17">
        <v>0.25</v>
      </c>
      <c r="JB229" s="19">
        <v>0.17019999999999999</v>
      </c>
      <c r="JC229" s="16">
        <v>430735</v>
      </c>
      <c r="JD229" s="16">
        <v>73311</v>
      </c>
      <c r="JE229" s="17">
        <v>0.04</v>
      </c>
      <c r="JF229" s="16">
        <v>3394644</v>
      </c>
      <c r="JG229" s="16">
        <v>135786</v>
      </c>
      <c r="JH229" s="16">
        <v>430735</v>
      </c>
      <c r="JI229" s="16">
        <v>73311</v>
      </c>
      <c r="JJ229" s="16">
        <v>135786</v>
      </c>
      <c r="JK229" s="16">
        <v>221638</v>
      </c>
      <c r="JL229" s="16">
        <v>73311</v>
      </c>
      <c r="JM229" s="18">
        <v>0</v>
      </c>
      <c r="JN229" s="16">
        <v>0</v>
      </c>
      <c r="JO229" s="16">
        <v>135786</v>
      </c>
      <c r="JP229" s="16">
        <v>221638</v>
      </c>
      <c r="JQ229" s="16">
        <v>357424</v>
      </c>
      <c r="JR229" s="16">
        <v>4307346</v>
      </c>
      <c r="JS229" s="19">
        <v>0</v>
      </c>
      <c r="JT229" s="16">
        <v>0</v>
      </c>
      <c r="JU229" s="17">
        <v>0</v>
      </c>
      <c r="JV229" s="16">
        <v>3394644</v>
      </c>
      <c r="JW229" s="16">
        <v>0</v>
      </c>
      <c r="JX229" s="16">
        <v>0</v>
      </c>
      <c r="JY229" s="16">
        <v>0</v>
      </c>
      <c r="JZ229" s="16">
        <v>0</v>
      </c>
      <c r="KA229" s="16">
        <v>14701</v>
      </c>
      <c r="KB229" s="16">
        <v>14676</v>
      </c>
      <c r="KC229" s="16">
        <v>25</v>
      </c>
      <c r="KD229" s="16">
        <v>858307</v>
      </c>
      <c r="KE229" s="16">
        <v>25</v>
      </c>
      <c r="KF229" s="16">
        <v>858282</v>
      </c>
      <c r="KG229" s="16">
        <v>56</v>
      </c>
      <c r="KH229" s="16">
        <v>25</v>
      </c>
      <c r="KI229" s="16">
        <v>81</v>
      </c>
      <c r="KJ229" s="16">
        <v>1811940</v>
      </c>
      <c r="KK229" s="16">
        <v>858282</v>
      </c>
      <c r="KL229" s="18">
        <v>2670222</v>
      </c>
      <c r="KM229" s="16">
        <v>221638</v>
      </c>
      <c r="KN229" s="16">
        <v>0</v>
      </c>
      <c r="KO229" s="16">
        <v>0</v>
      </c>
      <c r="KP229" s="16">
        <v>0</v>
      </c>
      <c r="KQ229" s="16">
        <v>2891860</v>
      </c>
      <c r="KR229" s="16">
        <v>250000</v>
      </c>
      <c r="KS229" s="16">
        <v>0</v>
      </c>
      <c r="KT229" s="16">
        <v>0</v>
      </c>
      <c r="KU229" s="16">
        <v>3141860</v>
      </c>
      <c r="KV229" s="16">
        <v>221638</v>
      </c>
      <c r="KW229" s="16">
        <v>2920222</v>
      </c>
      <c r="KX229" s="16">
        <v>335544387</v>
      </c>
      <c r="KY229" s="16">
        <v>8.7029399999999999</v>
      </c>
      <c r="KZ229" s="16">
        <v>221638</v>
      </c>
      <c r="LA229" s="16">
        <v>335544387</v>
      </c>
      <c r="LB229" s="16">
        <v>0.66052999999999995</v>
      </c>
      <c r="LC229" s="16">
        <v>8.7029399999999999</v>
      </c>
      <c r="LD229" s="16">
        <v>9.3634699999999995</v>
      </c>
      <c r="LE229" s="16">
        <v>203577</v>
      </c>
      <c r="LF229" s="16">
        <v>6153</v>
      </c>
      <c r="LG229" s="16">
        <v>34115</v>
      </c>
      <c r="LH229" s="16">
        <v>37497</v>
      </c>
      <c r="LI229" s="16">
        <v>477</v>
      </c>
      <c r="LJ229" s="16">
        <v>20646</v>
      </c>
      <c r="LK229" s="16">
        <v>2256</v>
      </c>
      <c r="LL229" s="16">
        <v>43569</v>
      </c>
      <c r="LM229" s="16">
        <v>261152</v>
      </c>
      <c r="LN229" s="16">
        <v>3543219</v>
      </c>
      <c r="LO229" s="18">
        <v>261152</v>
      </c>
      <c r="LP229" s="16">
        <v>3282067</v>
      </c>
      <c r="LQ229" s="16">
        <v>6083365</v>
      </c>
      <c r="LR229" s="18">
        <v>0</v>
      </c>
      <c r="LS229" s="18">
        <v>0</v>
      </c>
      <c r="LT229" s="18">
        <v>357424</v>
      </c>
      <c r="LU229" s="16">
        <v>0</v>
      </c>
      <c r="LV229" s="16">
        <v>148883</v>
      </c>
      <c r="LW229" s="16">
        <v>0</v>
      </c>
      <c r="LX229" s="16">
        <v>0</v>
      </c>
      <c r="LY229" s="16">
        <v>0</v>
      </c>
      <c r="LZ229" s="16">
        <v>0</v>
      </c>
      <c r="MA229" s="16">
        <v>0</v>
      </c>
      <c r="MB229" s="16">
        <v>2891860</v>
      </c>
      <c r="MC229" s="16">
        <v>148883</v>
      </c>
      <c r="MD229" s="16">
        <v>0</v>
      </c>
      <c r="ME229" s="16">
        <v>135786</v>
      </c>
      <c r="MF229" s="16">
        <v>0</v>
      </c>
      <c r="MG229" s="16">
        <v>18726</v>
      </c>
      <c r="MH229" s="16">
        <v>81</v>
      </c>
      <c r="MI229" s="16">
        <v>0</v>
      </c>
      <c r="MJ229" s="16">
        <v>3195336</v>
      </c>
      <c r="MK229" s="16">
        <v>335544387</v>
      </c>
      <c r="ML229" s="16">
        <v>0.67</v>
      </c>
      <c r="MM229" s="16">
        <v>224815</v>
      </c>
      <c r="MN229" s="16">
        <v>0.03</v>
      </c>
      <c r="MO229" s="16">
        <v>3394644</v>
      </c>
      <c r="MP229" s="16">
        <v>101839</v>
      </c>
      <c r="MQ229" s="16">
        <v>224815</v>
      </c>
      <c r="MR229" s="16">
        <v>101839</v>
      </c>
      <c r="MS229" s="16">
        <v>122976</v>
      </c>
      <c r="MT229" s="17">
        <v>0.04</v>
      </c>
      <c r="MU229" s="17">
        <v>0</v>
      </c>
      <c r="MV229" s="17">
        <v>0</v>
      </c>
      <c r="MW229" s="17">
        <v>0</v>
      </c>
      <c r="MX229" s="17">
        <v>0.03</v>
      </c>
      <c r="MY229" s="17">
        <v>7.0000000000000007E-2</v>
      </c>
      <c r="MZ229" s="16">
        <v>135786</v>
      </c>
      <c r="NA229" s="16">
        <v>0</v>
      </c>
      <c r="NB229" s="18">
        <v>0</v>
      </c>
      <c r="NC229" s="16">
        <v>0</v>
      </c>
      <c r="ND229" s="17">
        <v>135786</v>
      </c>
      <c r="NE229" s="16">
        <v>400000</v>
      </c>
      <c r="NF229" s="16">
        <v>0</v>
      </c>
      <c r="NG229" s="16">
        <v>110730</v>
      </c>
      <c r="NH229" s="16">
        <v>0</v>
      </c>
      <c r="NI229" s="16">
        <v>0</v>
      </c>
      <c r="NJ229" s="17">
        <v>0</v>
      </c>
      <c r="NK229" s="17">
        <v>545796</v>
      </c>
    </row>
    <row r="230" spans="1:375" x14ac:dyDescent="0.55000000000000004">
      <c r="A230" s="13" t="s">
        <v>1181</v>
      </c>
      <c r="B230" s="13" t="s">
        <v>1276</v>
      </c>
      <c r="C230" s="13" t="s">
        <v>437</v>
      </c>
      <c r="D230" s="13" t="s">
        <v>438</v>
      </c>
      <c r="E230" s="14">
        <v>2179.6999999999998</v>
      </c>
      <c r="F230" s="15">
        <v>-1.69</v>
      </c>
      <c r="G230" s="16">
        <v>7413</v>
      </c>
      <c r="H230" s="16">
        <v>-12528</v>
      </c>
      <c r="I230" s="16">
        <v>6553</v>
      </c>
      <c r="J230" s="15">
        <v>-1.69</v>
      </c>
      <c r="K230" s="16">
        <v>-11075</v>
      </c>
      <c r="L230" s="16">
        <v>7413</v>
      </c>
      <c r="M230" s="16">
        <v>222</v>
      </c>
      <c r="N230" s="16">
        <v>7635</v>
      </c>
      <c r="O230" s="17">
        <v>607.09</v>
      </c>
      <c r="P230" s="17">
        <v>217.97</v>
      </c>
      <c r="Q230" s="14">
        <v>2179.6999999999998</v>
      </c>
      <c r="R230" s="17">
        <v>2397.67</v>
      </c>
      <c r="S230" s="17">
        <v>0</v>
      </c>
      <c r="T230" s="17">
        <v>2397.67</v>
      </c>
      <c r="U230" s="15">
        <v>52.66</v>
      </c>
      <c r="V230" s="15">
        <v>7.1769999999999996</v>
      </c>
      <c r="W230" s="15">
        <f>Data_AidAndLevy4[[#This Row],[L310]]*Data_AidAndLevy4[[#This Row],[L203]]</f>
        <v>54796.394999999997</v>
      </c>
      <c r="X230" s="17">
        <v>3.88</v>
      </c>
      <c r="Y230" s="17">
        <f>Data_AidAndLevy4[[#This Row],[L311]]*Data_AidAndLevy4[[#This Row],[L203]]</f>
        <v>29623.8</v>
      </c>
      <c r="Z230" s="15">
        <v>0</v>
      </c>
      <c r="AA230" s="15">
        <v>63.716999999999999</v>
      </c>
      <c r="AB230" s="17">
        <v>2397.67</v>
      </c>
      <c r="AC230" s="15">
        <v>2461.3870000000002</v>
      </c>
      <c r="AD230" s="17">
        <v>217.97</v>
      </c>
      <c r="AE230" s="15">
        <v>2243.4169999999999</v>
      </c>
      <c r="AF230" s="16">
        <v>7635</v>
      </c>
      <c r="AG230" s="14">
        <v>2179.6999999999998</v>
      </c>
      <c r="AH230" s="16">
        <v>16642010</v>
      </c>
      <c r="AI230" s="16">
        <v>16117345</v>
      </c>
      <c r="AJ230" s="17">
        <v>1.01</v>
      </c>
      <c r="AK230" s="16">
        <v>16278518</v>
      </c>
      <c r="AL230" s="16">
        <v>16642010</v>
      </c>
      <c r="AM230" s="16">
        <v>0</v>
      </c>
      <c r="AN230" s="16">
        <v>7635</v>
      </c>
      <c r="AO230" s="15">
        <v>63.716999999999999</v>
      </c>
      <c r="AP230" s="16">
        <v>486479</v>
      </c>
      <c r="AQ230" s="16">
        <v>7635</v>
      </c>
      <c r="AR230" s="17">
        <v>217.97</v>
      </c>
      <c r="AS230" s="16">
        <v>1664201</v>
      </c>
      <c r="AT230" s="17">
        <v>626.16</v>
      </c>
      <c r="AU230" s="14">
        <v>2179.6999999999998</v>
      </c>
      <c r="AV230" s="16">
        <v>1364841</v>
      </c>
      <c r="AW230" s="16">
        <v>1319935</v>
      </c>
      <c r="AX230" s="16">
        <v>1364841</v>
      </c>
      <c r="AY230" s="16">
        <v>0</v>
      </c>
      <c r="AZ230" s="16">
        <v>1364841</v>
      </c>
      <c r="BA230" s="16">
        <v>1364841</v>
      </c>
      <c r="BB230" s="17">
        <v>67.73</v>
      </c>
      <c r="BC230" s="14">
        <v>2179.6999999999998</v>
      </c>
      <c r="BD230" s="16">
        <v>147631</v>
      </c>
      <c r="BE230" s="16">
        <v>142562</v>
      </c>
      <c r="BF230" s="16">
        <v>147631</v>
      </c>
      <c r="BG230" s="16">
        <v>0</v>
      </c>
      <c r="BH230" s="16">
        <v>147631</v>
      </c>
      <c r="BI230" s="16">
        <v>147631</v>
      </c>
      <c r="BJ230" s="17">
        <v>73</v>
      </c>
      <c r="BK230" s="14">
        <v>2179.6999999999998</v>
      </c>
      <c r="BL230" s="16">
        <v>159118</v>
      </c>
      <c r="BM230" s="16">
        <v>153607</v>
      </c>
      <c r="BN230" s="16">
        <v>159118</v>
      </c>
      <c r="BO230" s="16">
        <v>0</v>
      </c>
      <c r="BP230" s="16">
        <v>159118</v>
      </c>
      <c r="BQ230" s="16">
        <v>159118</v>
      </c>
      <c r="BR230" s="17">
        <v>368.53</v>
      </c>
      <c r="BS230" s="14">
        <v>2179.6999999999998</v>
      </c>
      <c r="BT230" s="16">
        <v>803285</v>
      </c>
      <c r="BU230" s="16">
        <v>777929</v>
      </c>
      <c r="BV230" s="16">
        <v>803285</v>
      </c>
      <c r="BW230" s="16">
        <v>0</v>
      </c>
      <c r="BX230" s="16">
        <v>803285</v>
      </c>
      <c r="BY230" s="16">
        <v>803285</v>
      </c>
      <c r="BZ230" s="17">
        <v>325.88</v>
      </c>
      <c r="CA230" s="17">
        <v>2397.67</v>
      </c>
      <c r="CB230" s="16">
        <v>781353</v>
      </c>
      <c r="CC230" s="16">
        <v>758582</v>
      </c>
      <c r="CD230" s="16">
        <v>0</v>
      </c>
      <c r="CE230" s="16">
        <v>758582</v>
      </c>
      <c r="CF230" s="16">
        <v>781353</v>
      </c>
      <c r="CG230" s="16">
        <v>0</v>
      </c>
      <c r="CH230" s="14">
        <v>2179.6999999999998</v>
      </c>
      <c r="CI230" s="16">
        <v>562</v>
      </c>
      <c r="CJ230" s="14">
        <v>1.9</v>
      </c>
      <c r="CK230" s="16">
        <v>2740</v>
      </c>
      <c r="CL230" s="17">
        <v>62.04</v>
      </c>
      <c r="CM230" s="16">
        <v>169990</v>
      </c>
      <c r="CN230" s="16">
        <v>2740</v>
      </c>
      <c r="CO230" s="17">
        <v>68.150000000000006</v>
      </c>
      <c r="CP230" s="16">
        <v>186731</v>
      </c>
      <c r="CQ230" s="17">
        <v>0</v>
      </c>
      <c r="CR230" s="17">
        <v>325.88</v>
      </c>
      <c r="CS230" s="16">
        <v>0</v>
      </c>
      <c r="CT230" s="17">
        <v>27.75</v>
      </c>
      <c r="CU230" s="17">
        <v>2397.67</v>
      </c>
      <c r="CV230" s="16">
        <v>66535</v>
      </c>
      <c r="CW230" s="16">
        <v>64183</v>
      </c>
      <c r="CX230" s="16">
        <v>66535</v>
      </c>
      <c r="CY230" s="16">
        <v>0</v>
      </c>
      <c r="CZ230" s="16">
        <v>66535</v>
      </c>
      <c r="DA230" s="16">
        <v>66535</v>
      </c>
      <c r="DB230" s="17">
        <v>3.48</v>
      </c>
      <c r="DC230" s="17">
        <v>2397.67</v>
      </c>
      <c r="DD230" s="16">
        <v>8344</v>
      </c>
      <c r="DE230" s="16">
        <v>8062</v>
      </c>
      <c r="DF230" s="16">
        <v>8344</v>
      </c>
      <c r="DG230" s="16">
        <v>0</v>
      </c>
      <c r="DH230" s="16">
        <v>8344</v>
      </c>
      <c r="DI230" s="16">
        <v>8344</v>
      </c>
      <c r="DJ230" s="16">
        <v>16642010</v>
      </c>
      <c r="DK230" s="16">
        <v>0</v>
      </c>
      <c r="DL230" s="16">
        <v>486479</v>
      </c>
      <c r="DM230" s="16">
        <v>1664201</v>
      </c>
      <c r="DN230" s="16">
        <v>1364841</v>
      </c>
      <c r="DO230" s="16">
        <v>147631</v>
      </c>
      <c r="DP230" s="16">
        <v>159118</v>
      </c>
      <c r="DQ230" s="16">
        <v>803285</v>
      </c>
      <c r="DR230" s="16">
        <v>781353</v>
      </c>
      <c r="DS230" s="16">
        <v>0</v>
      </c>
      <c r="DT230" s="16">
        <v>169990</v>
      </c>
      <c r="DU230" s="16">
        <v>186731</v>
      </c>
      <c r="DV230" s="16">
        <v>0</v>
      </c>
      <c r="DW230" s="16">
        <v>66535</v>
      </c>
      <c r="DX230" s="16">
        <v>8344</v>
      </c>
      <c r="DY230" s="16">
        <v>124773</v>
      </c>
      <c r="DZ230" s="16">
        <v>403953</v>
      </c>
      <c r="EA230" s="16">
        <v>-12528</v>
      </c>
      <c r="EB230" s="16">
        <v>22747170</v>
      </c>
      <c r="EC230" s="16">
        <v>1058858390</v>
      </c>
      <c r="ED230" s="18">
        <v>5.4</v>
      </c>
      <c r="EE230" s="16">
        <v>5717835</v>
      </c>
      <c r="EF230" s="16">
        <v>36416</v>
      </c>
      <c r="EG230" s="16">
        <v>33598</v>
      </c>
      <c r="EH230" s="16">
        <v>2818</v>
      </c>
      <c r="EI230" s="16">
        <v>5717835</v>
      </c>
      <c r="EJ230" s="16">
        <v>5720653</v>
      </c>
      <c r="EK230" s="16">
        <v>259317092</v>
      </c>
      <c r="EL230" s="16">
        <v>240034138</v>
      </c>
      <c r="EM230" s="16">
        <v>19282954</v>
      </c>
      <c r="EN230" s="18">
        <v>5.4</v>
      </c>
      <c r="EO230" s="16">
        <v>104128</v>
      </c>
      <c r="EP230" s="16">
        <v>0</v>
      </c>
      <c r="EQ230" s="16">
        <v>0</v>
      </c>
      <c r="ER230" s="16">
        <v>0</v>
      </c>
      <c r="ES230" s="16">
        <v>104128</v>
      </c>
      <c r="ET230" s="16">
        <v>104128</v>
      </c>
      <c r="EU230" s="16">
        <v>5720653</v>
      </c>
      <c r="EV230" s="16">
        <v>5824781</v>
      </c>
      <c r="EW230" s="16">
        <v>6749</v>
      </c>
      <c r="EX230" s="15">
        <v>2243.4169999999999</v>
      </c>
      <c r="EY230" s="16">
        <v>15140821</v>
      </c>
      <c r="EZ230" s="16">
        <v>6749</v>
      </c>
      <c r="FA230" s="17">
        <v>217.97</v>
      </c>
      <c r="FB230" s="16">
        <v>1471080</v>
      </c>
      <c r="FC230" s="16">
        <v>264</v>
      </c>
      <c r="FD230" s="17">
        <v>2397.67</v>
      </c>
      <c r="FE230" s="16">
        <v>632985</v>
      </c>
      <c r="FF230" s="16">
        <v>66535</v>
      </c>
      <c r="FG230" s="16">
        <v>8344</v>
      </c>
      <c r="FH230" s="16">
        <v>707864</v>
      </c>
      <c r="FI230" s="16">
        <v>15140821</v>
      </c>
      <c r="FJ230" s="16">
        <v>1471080</v>
      </c>
      <c r="FK230" s="16">
        <v>-11075</v>
      </c>
      <c r="FL230" s="16">
        <v>1364841</v>
      </c>
      <c r="FM230" s="16">
        <v>147631</v>
      </c>
      <c r="FN230" s="16">
        <v>159118</v>
      </c>
      <c r="FO230" s="16">
        <v>803285</v>
      </c>
      <c r="FP230" s="16">
        <v>19783565</v>
      </c>
      <c r="FQ230" s="16">
        <v>5824781</v>
      </c>
      <c r="FR230" s="16">
        <v>13958784</v>
      </c>
      <c r="FS230" s="15">
        <v>2461.3870000000002</v>
      </c>
      <c r="FT230" s="16">
        <v>300</v>
      </c>
      <c r="FU230" s="16">
        <v>738416</v>
      </c>
      <c r="FV230" s="16">
        <v>13958784</v>
      </c>
      <c r="FW230" s="16">
        <v>0</v>
      </c>
      <c r="FX230" s="14">
        <v>58</v>
      </c>
      <c r="FY230" s="16">
        <v>7635</v>
      </c>
      <c r="FZ230" s="16">
        <v>442830</v>
      </c>
      <c r="GA230" s="14">
        <v>0</v>
      </c>
      <c r="GB230" s="16">
        <v>7413</v>
      </c>
      <c r="GC230" s="16">
        <v>0</v>
      </c>
      <c r="GD230" s="16">
        <v>442830</v>
      </c>
      <c r="GE230" s="16">
        <v>442830</v>
      </c>
      <c r="GF230" s="16">
        <v>22747170</v>
      </c>
      <c r="GG230" s="16">
        <v>19783565</v>
      </c>
      <c r="GH230" s="16">
        <v>0</v>
      </c>
      <c r="GI230" s="16">
        <v>2963605</v>
      </c>
      <c r="GJ230" s="16">
        <v>1058858390</v>
      </c>
      <c r="GK230" s="16">
        <v>1056744312</v>
      </c>
      <c r="GL230" s="16">
        <v>2114078</v>
      </c>
      <c r="GM230" s="16">
        <v>1056744312</v>
      </c>
      <c r="GN230" s="18">
        <v>2E-3</v>
      </c>
      <c r="GO230" s="16">
        <v>16514</v>
      </c>
      <c r="GP230" s="16">
        <v>33</v>
      </c>
      <c r="GQ230" s="16">
        <v>16514</v>
      </c>
      <c r="GR230" s="16">
        <v>33</v>
      </c>
      <c r="GS230" s="16">
        <v>16481</v>
      </c>
      <c r="GT230" s="16">
        <v>886</v>
      </c>
      <c r="GU230" s="16">
        <v>685</v>
      </c>
      <c r="GV230" s="16">
        <v>201</v>
      </c>
      <c r="GW230" s="15">
        <v>2461.3870000000002</v>
      </c>
      <c r="GX230" s="16">
        <v>494739</v>
      </c>
      <c r="GY230" s="15">
        <v>2461.3870000000002</v>
      </c>
      <c r="GZ230" s="16">
        <v>10</v>
      </c>
      <c r="HA230" s="16">
        <v>24614</v>
      </c>
      <c r="HB230" s="15">
        <v>2461.3870000000002</v>
      </c>
      <c r="HC230" s="16">
        <v>7635</v>
      </c>
      <c r="HD230" s="15">
        <v>0.11600000000000001</v>
      </c>
      <c r="HE230" s="16">
        <v>2180789</v>
      </c>
      <c r="HF230" s="16">
        <v>494739</v>
      </c>
      <c r="HG230" s="16">
        <v>24614</v>
      </c>
      <c r="HH230" s="16">
        <v>1661436</v>
      </c>
      <c r="HI230" s="16">
        <v>1058858390</v>
      </c>
      <c r="HJ230" s="18">
        <v>1.56908</v>
      </c>
      <c r="HK230" s="18">
        <v>1.9617800000000001</v>
      </c>
      <c r="HL230" s="18">
        <v>0</v>
      </c>
      <c r="HM230" s="16">
        <v>1058858390</v>
      </c>
      <c r="HN230" s="16">
        <v>0</v>
      </c>
      <c r="HO230" s="16">
        <v>7635</v>
      </c>
      <c r="HP230" s="17">
        <v>0</v>
      </c>
      <c r="HQ230" s="16">
        <v>0</v>
      </c>
      <c r="HR230" s="15">
        <v>2461.3870000000002</v>
      </c>
      <c r="HS230" s="16">
        <v>0</v>
      </c>
      <c r="HT230" s="16">
        <v>2963605</v>
      </c>
      <c r="HU230" s="16">
        <v>16481</v>
      </c>
      <c r="HV230" s="16">
        <v>0</v>
      </c>
      <c r="HW230" s="16">
        <v>0</v>
      </c>
      <c r="HX230" s="16">
        <v>124773</v>
      </c>
      <c r="HY230" s="16">
        <v>494739</v>
      </c>
      <c r="HZ230" s="16">
        <v>24614</v>
      </c>
      <c r="IA230" s="16">
        <v>0</v>
      </c>
      <c r="IB230" s="16">
        <v>0</v>
      </c>
      <c r="IC230" s="16">
        <v>2552544</v>
      </c>
      <c r="ID230" s="16">
        <v>13958784</v>
      </c>
      <c r="IE230" s="16">
        <v>0</v>
      </c>
      <c r="IF230" s="16">
        <v>16481</v>
      </c>
      <c r="IG230" s="16">
        <v>0</v>
      </c>
      <c r="IH230" s="16">
        <v>0</v>
      </c>
      <c r="II230" s="16">
        <v>124773</v>
      </c>
      <c r="IJ230" s="16">
        <v>494739</v>
      </c>
      <c r="IK230" s="16">
        <v>24614</v>
      </c>
      <c r="IL230" s="16">
        <v>0</v>
      </c>
      <c r="IM230" s="16">
        <v>0</v>
      </c>
      <c r="IN230" s="16">
        <v>0</v>
      </c>
      <c r="IO230" s="16">
        <v>442830</v>
      </c>
      <c r="IP230" s="16">
        <v>14812675</v>
      </c>
      <c r="IQ230" s="16">
        <v>16642010</v>
      </c>
      <c r="IR230" s="16">
        <v>0</v>
      </c>
      <c r="IS230" s="16">
        <v>16642010</v>
      </c>
      <c r="IT230" s="19">
        <v>0.1</v>
      </c>
      <c r="IU230" s="16">
        <v>1664201</v>
      </c>
      <c r="IV230" s="16">
        <v>1058858390</v>
      </c>
      <c r="IW230" s="14">
        <v>2179.6999999999998</v>
      </c>
      <c r="IX230" s="16">
        <v>485782</v>
      </c>
      <c r="IY230" s="16">
        <v>416026</v>
      </c>
      <c r="IZ230" s="16">
        <v>485782</v>
      </c>
      <c r="JA230" s="17">
        <v>0.25</v>
      </c>
      <c r="JB230" s="19">
        <v>0.21410000000000001</v>
      </c>
      <c r="JC230" s="16">
        <v>1664201</v>
      </c>
      <c r="JD230" s="16">
        <v>356305</v>
      </c>
      <c r="JE230" s="17">
        <v>0.04</v>
      </c>
      <c r="JF230" s="16">
        <v>24074763</v>
      </c>
      <c r="JG230" s="16">
        <v>962991</v>
      </c>
      <c r="JH230" s="16">
        <v>1664201</v>
      </c>
      <c r="JI230" s="16">
        <v>356305</v>
      </c>
      <c r="JJ230" s="16">
        <v>962991</v>
      </c>
      <c r="JK230" s="16">
        <v>344905</v>
      </c>
      <c r="JL230" s="16">
        <v>356305</v>
      </c>
      <c r="JM230" s="18">
        <v>0</v>
      </c>
      <c r="JN230" s="16">
        <v>0</v>
      </c>
      <c r="JO230" s="16">
        <v>962991</v>
      </c>
      <c r="JP230" s="16">
        <v>344905</v>
      </c>
      <c r="JQ230" s="16">
        <v>1307896</v>
      </c>
      <c r="JR230" s="16">
        <v>16642010</v>
      </c>
      <c r="JS230" s="19">
        <v>0</v>
      </c>
      <c r="JT230" s="16">
        <v>0</v>
      </c>
      <c r="JU230" s="17">
        <v>0</v>
      </c>
      <c r="JV230" s="16">
        <v>24074763</v>
      </c>
      <c r="JW230" s="16">
        <v>0</v>
      </c>
      <c r="JX230" s="16">
        <v>0</v>
      </c>
      <c r="JY230" s="16">
        <v>0</v>
      </c>
      <c r="JZ230" s="16">
        <v>0</v>
      </c>
      <c r="KA230" s="16">
        <v>16363</v>
      </c>
      <c r="KB230" s="16">
        <v>15097</v>
      </c>
      <c r="KC230" s="16">
        <v>1266</v>
      </c>
      <c r="KD230" s="16">
        <v>2552544</v>
      </c>
      <c r="KE230" s="16">
        <v>1266</v>
      </c>
      <c r="KF230" s="16">
        <v>2551278</v>
      </c>
      <c r="KG230" s="16">
        <v>2818</v>
      </c>
      <c r="KH230" s="16">
        <v>1266</v>
      </c>
      <c r="KI230" s="16">
        <v>4084</v>
      </c>
      <c r="KJ230" s="16">
        <v>5717835</v>
      </c>
      <c r="KK230" s="16">
        <v>2551278</v>
      </c>
      <c r="KL230" s="18">
        <v>8269113</v>
      </c>
      <c r="KM230" s="16">
        <v>344905</v>
      </c>
      <c r="KN230" s="16">
        <v>0</v>
      </c>
      <c r="KO230" s="16">
        <v>0</v>
      </c>
      <c r="KP230" s="16">
        <v>0</v>
      </c>
      <c r="KQ230" s="16">
        <v>8614018</v>
      </c>
      <c r="KR230" s="16">
        <v>799845</v>
      </c>
      <c r="KS230" s="16">
        <v>600000</v>
      </c>
      <c r="KT230" s="16">
        <v>0</v>
      </c>
      <c r="KU230" s="16">
        <v>10013863</v>
      </c>
      <c r="KV230" s="16">
        <v>344905</v>
      </c>
      <c r="KW230" s="16">
        <v>9668958</v>
      </c>
      <c r="KX230" s="16">
        <v>1058858390</v>
      </c>
      <c r="KY230" s="16">
        <v>9.1314899999999994</v>
      </c>
      <c r="KZ230" s="16">
        <v>344905</v>
      </c>
      <c r="LA230" s="16">
        <v>1118215868</v>
      </c>
      <c r="LB230" s="16">
        <v>0.30843999999999999</v>
      </c>
      <c r="LC230" s="16">
        <v>9.1314899999999994</v>
      </c>
      <c r="LD230" s="16">
        <v>9.4399300000000004</v>
      </c>
      <c r="LE230" s="16">
        <v>781353</v>
      </c>
      <c r="LF230" s="16">
        <v>0</v>
      </c>
      <c r="LG230" s="16">
        <v>169990</v>
      </c>
      <c r="LH230" s="16">
        <v>186731</v>
      </c>
      <c r="LI230" s="16">
        <v>0</v>
      </c>
      <c r="LJ230" s="16">
        <v>66535</v>
      </c>
      <c r="LK230" s="16">
        <v>8344</v>
      </c>
      <c r="LL230" s="16">
        <v>124773</v>
      </c>
      <c r="LM230" s="16">
        <v>1088180</v>
      </c>
      <c r="LN230" s="16">
        <v>14812675</v>
      </c>
      <c r="LO230" s="18">
        <v>1088180</v>
      </c>
      <c r="LP230" s="16">
        <v>13724495</v>
      </c>
      <c r="LQ230" s="16">
        <v>22747170</v>
      </c>
      <c r="LR230" s="18">
        <v>0</v>
      </c>
      <c r="LS230" s="18">
        <v>0</v>
      </c>
      <c r="LT230" s="18">
        <v>1307896</v>
      </c>
      <c r="LU230" s="16">
        <v>0</v>
      </c>
      <c r="LV230" s="16">
        <v>442830</v>
      </c>
      <c r="LW230" s="16">
        <v>0</v>
      </c>
      <c r="LX230" s="16">
        <v>0</v>
      </c>
      <c r="LY230" s="16">
        <v>0</v>
      </c>
      <c r="LZ230" s="16">
        <v>0</v>
      </c>
      <c r="MA230" s="16">
        <v>0</v>
      </c>
      <c r="MB230" s="16">
        <v>8614018</v>
      </c>
      <c r="MC230" s="16">
        <v>442830</v>
      </c>
      <c r="MD230" s="16">
        <v>0</v>
      </c>
      <c r="ME230" s="16">
        <v>962991</v>
      </c>
      <c r="MF230" s="16">
        <v>0</v>
      </c>
      <c r="MG230" s="16">
        <v>104128</v>
      </c>
      <c r="MH230" s="16">
        <v>4084</v>
      </c>
      <c r="MI230" s="16">
        <v>0</v>
      </c>
      <c r="MJ230" s="16">
        <v>10128051</v>
      </c>
      <c r="MK230" s="16">
        <v>1118215868</v>
      </c>
      <c r="ML230" s="16">
        <v>0.67</v>
      </c>
      <c r="MM230" s="16">
        <v>749205</v>
      </c>
      <c r="MN230" s="16">
        <v>0</v>
      </c>
      <c r="MO230" s="16">
        <v>24074763</v>
      </c>
      <c r="MP230" s="16">
        <v>0</v>
      </c>
      <c r="MQ230" s="16">
        <v>749205</v>
      </c>
      <c r="MR230" s="16">
        <v>0</v>
      </c>
      <c r="MS230" s="16">
        <v>749205</v>
      </c>
      <c r="MT230" s="17">
        <v>0.04</v>
      </c>
      <c r="MU230" s="17">
        <v>0</v>
      </c>
      <c r="MV230" s="17">
        <v>0</v>
      </c>
      <c r="MW230" s="17">
        <v>0</v>
      </c>
      <c r="MX230" s="17">
        <v>0</v>
      </c>
      <c r="MY230" s="17">
        <v>0.04</v>
      </c>
      <c r="MZ230" s="16">
        <v>962991</v>
      </c>
      <c r="NA230" s="16">
        <v>0</v>
      </c>
      <c r="NB230" s="18">
        <v>0</v>
      </c>
      <c r="NC230" s="16">
        <v>0</v>
      </c>
      <c r="ND230" s="17">
        <v>962991</v>
      </c>
      <c r="NE230" s="16">
        <v>600000</v>
      </c>
      <c r="NF230" s="16">
        <v>0</v>
      </c>
      <c r="NG230" s="16">
        <v>369011</v>
      </c>
      <c r="NH230" s="16">
        <v>0</v>
      </c>
      <c r="NI230" s="16">
        <v>0</v>
      </c>
      <c r="NJ230" s="17">
        <v>0</v>
      </c>
      <c r="NK230" s="17">
        <v>4025573</v>
      </c>
    </row>
    <row r="231" spans="1:375" x14ac:dyDescent="0.55000000000000004">
      <c r="A231" s="13" t="s">
        <v>1181</v>
      </c>
      <c r="B231" s="13" t="s">
        <v>1183</v>
      </c>
      <c r="C231" s="13" t="s">
        <v>439</v>
      </c>
      <c r="D231" s="13" t="s">
        <v>440</v>
      </c>
      <c r="E231" s="14">
        <v>1854.1</v>
      </c>
      <c r="F231" s="15">
        <v>3.3679999999999999</v>
      </c>
      <c r="G231" s="16">
        <v>7413</v>
      </c>
      <c r="H231" s="16">
        <v>24967</v>
      </c>
      <c r="I231" s="16">
        <v>6553</v>
      </c>
      <c r="J231" s="15">
        <v>3.3679999999999999</v>
      </c>
      <c r="K231" s="16">
        <v>22071</v>
      </c>
      <c r="L231" s="16">
        <v>7413</v>
      </c>
      <c r="M231" s="16">
        <v>222</v>
      </c>
      <c r="N231" s="16">
        <v>7635</v>
      </c>
      <c r="O231" s="17">
        <v>647.54999999999995</v>
      </c>
      <c r="P231" s="17">
        <v>273.77</v>
      </c>
      <c r="Q231" s="14">
        <v>1854.1</v>
      </c>
      <c r="R231" s="17">
        <v>2127.87</v>
      </c>
      <c r="S231" s="17">
        <v>0</v>
      </c>
      <c r="T231" s="17">
        <v>2127.87</v>
      </c>
      <c r="U231" s="15">
        <v>16.850000000000001</v>
      </c>
      <c r="V231" s="15">
        <v>10.986000000000001</v>
      </c>
      <c r="W231" s="15">
        <f>Data_AidAndLevy4[[#This Row],[L310]]*Data_AidAndLevy4[[#This Row],[L203]]</f>
        <v>83878.11</v>
      </c>
      <c r="X231" s="17">
        <v>50.44</v>
      </c>
      <c r="Y231" s="17">
        <f>Data_AidAndLevy4[[#This Row],[L311]]*Data_AidAndLevy4[[#This Row],[L203]]</f>
        <v>385109.39999999997</v>
      </c>
      <c r="Z231" s="15">
        <v>0</v>
      </c>
      <c r="AA231" s="15">
        <v>78.275999999999996</v>
      </c>
      <c r="AB231" s="17">
        <v>2127.87</v>
      </c>
      <c r="AC231" s="15">
        <v>2206.1460000000002</v>
      </c>
      <c r="AD231" s="17">
        <v>273.77</v>
      </c>
      <c r="AE231" s="15">
        <v>1932.376</v>
      </c>
      <c r="AF231" s="16">
        <v>7635</v>
      </c>
      <c r="AG231" s="14">
        <v>1854.1</v>
      </c>
      <c r="AH231" s="16">
        <v>14156054</v>
      </c>
      <c r="AI231" s="16">
        <v>13572462</v>
      </c>
      <c r="AJ231" s="17">
        <v>1.01</v>
      </c>
      <c r="AK231" s="16">
        <v>13708187</v>
      </c>
      <c r="AL231" s="16">
        <v>14156054</v>
      </c>
      <c r="AM231" s="16">
        <v>0</v>
      </c>
      <c r="AN231" s="16">
        <v>7635</v>
      </c>
      <c r="AO231" s="15">
        <v>78.275999999999996</v>
      </c>
      <c r="AP231" s="16">
        <v>597637</v>
      </c>
      <c r="AQ231" s="16">
        <v>7635</v>
      </c>
      <c r="AR231" s="17">
        <v>273.77</v>
      </c>
      <c r="AS231" s="16">
        <v>2090234</v>
      </c>
      <c r="AT231" s="17">
        <v>666.62</v>
      </c>
      <c r="AU231" s="14">
        <v>1854.1</v>
      </c>
      <c r="AV231" s="16">
        <v>1235980</v>
      </c>
      <c r="AW231" s="16">
        <v>1185599</v>
      </c>
      <c r="AX231" s="16">
        <v>1235980</v>
      </c>
      <c r="AY231" s="16">
        <v>0</v>
      </c>
      <c r="AZ231" s="16">
        <v>1235980</v>
      </c>
      <c r="BA231" s="16">
        <v>1235980</v>
      </c>
      <c r="BB231" s="17">
        <v>72.86</v>
      </c>
      <c r="BC231" s="14">
        <v>1854.1</v>
      </c>
      <c r="BD231" s="16">
        <v>135090</v>
      </c>
      <c r="BE231" s="16">
        <v>129445</v>
      </c>
      <c r="BF231" s="16">
        <v>135090</v>
      </c>
      <c r="BG231" s="16">
        <v>0</v>
      </c>
      <c r="BH231" s="16">
        <v>135090</v>
      </c>
      <c r="BI231" s="16">
        <v>135090</v>
      </c>
      <c r="BJ231" s="17">
        <v>96.93</v>
      </c>
      <c r="BK231" s="14">
        <v>1854.1</v>
      </c>
      <c r="BL231" s="16">
        <v>179718</v>
      </c>
      <c r="BM231" s="16">
        <v>173167</v>
      </c>
      <c r="BN231" s="16">
        <v>179718</v>
      </c>
      <c r="BO231" s="16">
        <v>0</v>
      </c>
      <c r="BP231" s="16">
        <v>179718</v>
      </c>
      <c r="BQ231" s="16">
        <v>179718</v>
      </c>
      <c r="BR231" s="17">
        <v>368.53</v>
      </c>
      <c r="BS231" s="14">
        <v>1854.1</v>
      </c>
      <c r="BT231" s="16">
        <v>683291</v>
      </c>
      <c r="BU231" s="16">
        <v>655096</v>
      </c>
      <c r="BV231" s="16">
        <v>683291</v>
      </c>
      <c r="BW231" s="16">
        <v>0</v>
      </c>
      <c r="BX231" s="16">
        <v>683291</v>
      </c>
      <c r="BY231" s="16">
        <v>683291</v>
      </c>
      <c r="BZ231" s="17">
        <v>325.88</v>
      </c>
      <c r="CA231" s="17">
        <v>2127.87</v>
      </c>
      <c r="CB231" s="16">
        <v>693430</v>
      </c>
      <c r="CC231" s="16">
        <v>659004</v>
      </c>
      <c r="CD231" s="16">
        <v>0</v>
      </c>
      <c r="CE231" s="16">
        <v>659004</v>
      </c>
      <c r="CF231" s="16">
        <v>693430</v>
      </c>
      <c r="CG231" s="16">
        <v>0</v>
      </c>
      <c r="CH231" s="14">
        <v>1854.1</v>
      </c>
      <c r="CI231" s="16">
        <v>81</v>
      </c>
      <c r="CJ231" s="14">
        <v>7.2</v>
      </c>
      <c r="CK231" s="16">
        <v>1928</v>
      </c>
      <c r="CL231" s="17">
        <v>62.04</v>
      </c>
      <c r="CM231" s="16">
        <v>119613</v>
      </c>
      <c r="CN231" s="16">
        <v>1928</v>
      </c>
      <c r="CO231" s="17">
        <v>68.150000000000006</v>
      </c>
      <c r="CP231" s="16">
        <v>131393</v>
      </c>
      <c r="CQ231" s="17">
        <v>0</v>
      </c>
      <c r="CR231" s="17">
        <v>325.88</v>
      </c>
      <c r="CS231" s="16">
        <v>0</v>
      </c>
      <c r="CT231" s="17">
        <v>27.75</v>
      </c>
      <c r="CU231" s="17">
        <v>2127.87</v>
      </c>
      <c r="CV231" s="16">
        <v>59048</v>
      </c>
      <c r="CW231" s="16">
        <v>55758</v>
      </c>
      <c r="CX231" s="16">
        <v>59048</v>
      </c>
      <c r="CY231" s="16">
        <v>0</v>
      </c>
      <c r="CZ231" s="16">
        <v>59048</v>
      </c>
      <c r="DA231" s="16">
        <v>59048</v>
      </c>
      <c r="DB231" s="17">
        <v>3.48</v>
      </c>
      <c r="DC231" s="17">
        <v>2127.87</v>
      </c>
      <c r="DD231" s="16">
        <v>7405</v>
      </c>
      <c r="DE231" s="16">
        <v>7004</v>
      </c>
      <c r="DF231" s="16">
        <v>7405</v>
      </c>
      <c r="DG231" s="16">
        <v>0</v>
      </c>
      <c r="DH231" s="16">
        <v>7405</v>
      </c>
      <c r="DI231" s="16">
        <v>7405</v>
      </c>
      <c r="DJ231" s="16">
        <v>14156054</v>
      </c>
      <c r="DK231" s="16">
        <v>0</v>
      </c>
      <c r="DL231" s="16">
        <v>597637</v>
      </c>
      <c r="DM231" s="16">
        <v>2090234</v>
      </c>
      <c r="DN231" s="16">
        <v>1235980</v>
      </c>
      <c r="DO231" s="16">
        <v>135090</v>
      </c>
      <c r="DP231" s="16">
        <v>179718</v>
      </c>
      <c r="DQ231" s="16">
        <v>683291</v>
      </c>
      <c r="DR231" s="16">
        <v>693430</v>
      </c>
      <c r="DS231" s="16">
        <v>0</v>
      </c>
      <c r="DT231" s="16">
        <v>119613</v>
      </c>
      <c r="DU231" s="16">
        <v>131393</v>
      </c>
      <c r="DV231" s="16">
        <v>0</v>
      </c>
      <c r="DW231" s="16">
        <v>59048</v>
      </c>
      <c r="DX231" s="16">
        <v>7405</v>
      </c>
      <c r="DY231" s="16">
        <v>105800</v>
      </c>
      <c r="DZ231" s="16">
        <v>673478</v>
      </c>
      <c r="EA231" s="16">
        <v>24967</v>
      </c>
      <c r="EB231" s="16">
        <v>20681538</v>
      </c>
      <c r="EC231" s="16">
        <v>421809649</v>
      </c>
      <c r="ED231" s="18">
        <v>5.4</v>
      </c>
      <c r="EE231" s="16">
        <v>2277772</v>
      </c>
      <c r="EF231" s="16">
        <v>61285</v>
      </c>
      <c r="EG231" s="16">
        <v>61065</v>
      </c>
      <c r="EH231" s="16">
        <v>220</v>
      </c>
      <c r="EI231" s="16">
        <v>2277772</v>
      </c>
      <c r="EJ231" s="16">
        <v>2277992</v>
      </c>
      <c r="EK231" s="16">
        <v>79291947</v>
      </c>
      <c r="EL231" s="16">
        <v>69560159</v>
      </c>
      <c r="EM231" s="16">
        <v>9731788</v>
      </c>
      <c r="EN231" s="18">
        <v>5.4</v>
      </c>
      <c r="EO231" s="16">
        <v>52552</v>
      </c>
      <c r="EP231" s="16">
        <v>0</v>
      </c>
      <c r="EQ231" s="16">
        <v>0</v>
      </c>
      <c r="ER231" s="16">
        <v>0</v>
      </c>
      <c r="ES231" s="16">
        <v>52552</v>
      </c>
      <c r="ET231" s="16">
        <v>52552</v>
      </c>
      <c r="EU231" s="16">
        <v>2277992</v>
      </c>
      <c r="EV231" s="16">
        <v>2330544</v>
      </c>
      <c r="EW231" s="16">
        <v>6749</v>
      </c>
      <c r="EX231" s="15">
        <v>1932.376</v>
      </c>
      <c r="EY231" s="16">
        <v>13041606</v>
      </c>
      <c r="EZ231" s="16">
        <v>6749</v>
      </c>
      <c r="FA231" s="17">
        <v>273.77</v>
      </c>
      <c r="FB231" s="16">
        <v>1847674</v>
      </c>
      <c r="FC231" s="16">
        <v>264</v>
      </c>
      <c r="FD231" s="17">
        <v>2127.87</v>
      </c>
      <c r="FE231" s="16">
        <v>561758</v>
      </c>
      <c r="FF231" s="16">
        <v>59048</v>
      </c>
      <c r="FG231" s="16">
        <v>7405</v>
      </c>
      <c r="FH231" s="16">
        <v>628211</v>
      </c>
      <c r="FI231" s="16">
        <v>13041606</v>
      </c>
      <c r="FJ231" s="16">
        <v>1847674</v>
      </c>
      <c r="FK231" s="16">
        <v>22071</v>
      </c>
      <c r="FL231" s="16">
        <v>1235980</v>
      </c>
      <c r="FM231" s="16">
        <v>135090</v>
      </c>
      <c r="FN231" s="16">
        <v>179718</v>
      </c>
      <c r="FO231" s="16">
        <v>683291</v>
      </c>
      <c r="FP231" s="16">
        <v>17773641</v>
      </c>
      <c r="FQ231" s="16">
        <v>2330544</v>
      </c>
      <c r="FR231" s="16">
        <v>15443097</v>
      </c>
      <c r="FS231" s="15">
        <v>2206.1460000000002</v>
      </c>
      <c r="FT231" s="16">
        <v>300</v>
      </c>
      <c r="FU231" s="16">
        <v>661844</v>
      </c>
      <c r="FV231" s="16">
        <v>15443097</v>
      </c>
      <c r="FW231" s="16">
        <v>0</v>
      </c>
      <c r="FX231" s="14">
        <v>45.5</v>
      </c>
      <c r="FY231" s="16">
        <v>7635</v>
      </c>
      <c r="FZ231" s="16">
        <v>347393</v>
      </c>
      <c r="GA231" s="14">
        <v>0</v>
      </c>
      <c r="GB231" s="16">
        <v>7413</v>
      </c>
      <c r="GC231" s="16">
        <v>0</v>
      </c>
      <c r="GD231" s="16">
        <v>347393</v>
      </c>
      <c r="GE231" s="16">
        <v>347393</v>
      </c>
      <c r="GF231" s="16">
        <v>20681538</v>
      </c>
      <c r="GG231" s="16">
        <v>17773641</v>
      </c>
      <c r="GH231" s="16">
        <v>0</v>
      </c>
      <c r="GI231" s="16">
        <v>2907897</v>
      </c>
      <c r="GJ231" s="16">
        <v>421809649</v>
      </c>
      <c r="GK231" s="16">
        <v>399555611</v>
      </c>
      <c r="GL231" s="16">
        <v>22254038</v>
      </c>
      <c r="GM231" s="16">
        <v>399555611</v>
      </c>
      <c r="GN231" s="18">
        <v>5.57E-2</v>
      </c>
      <c r="GO231" s="16">
        <v>0</v>
      </c>
      <c r="GP231" s="16">
        <v>0</v>
      </c>
      <c r="GQ231" s="16">
        <v>0</v>
      </c>
      <c r="GR231" s="16">
        <v>0</v>
      </c>
      <c r="GS231" s="16">
        <v>0</v>
      </c>
      <c r="GT231" s="16">
        <v>886</v>
      </c>
      <c r="GU231" s="16">
        <v>685</v>
      </c>
      <c r="GV231" s="16">
        <v>201</v>
      </c>
      <c r="GW231" s="15">
        <v>2206.1460000000002</v>
      </c>
      <c r="GX231" s="16">
        <v>443435</v>
      </c>
      <c r="GY231" s="15">
        <v>2206.1460000000002</v>
      </c>
      <c r="GZ231" s="16">
        <v>10</v>
      </c>
      <c r="HA231" s="16">
        <v>22061</v>
      </c>
      <c r="HB231" s="15">
        <v>2206.1460000000002</v>
      </c>
      <c r="HC231" s="16">
        <v>7635</v>
      </c>
      <c r="HD231" s="15">
        <v>0.11600000000000001</v>
      </c>
      <c r="HE231" s="16">
        <v>1954645</v>
      </c>
      <c r="HF231" s="16">
        <v>443435</v>
      </c>
      <c r="HG231" s="16">
        <v>22061</v>
      </c>
      <c r="HH231" s="16">
        <v>1489149</v>
      </c>
      <c r="HI231" s="16">
        <v>421809649</v>
      </c>
      <c r="HJ231" s="18">
        <v>3.5303800000000001</v>
      </c>
      <c r="HK231" s="18">
        <v>1.9617800000000001</v>
      </c>
      <c r="HL231" s="18">
        <v>1.5686</v>
      </c>
      <c r="HM231" s="16">
        <v>421809649</v>
      </c>
      <c r="HN231" s="16">
        <v>661651</v>
      </c>
      <c r="HO231" s="16">
        <v>7635</v>
      </c>
      <c r="HP231" s="17">
        <v>0</v>
      </c>
      <c r="HQ231" s="16">
        <v>0</v>
      </c>
      <c r="HR231" s="15">
        <v>2206.1460000000002</v>
      </c>
      <c r="HS231" s="16">
        <v>0</v>
      </c>
      <c r="HT231" s="16">
        <v>2907897</v>
      </c>
      <c r="HU231" s="16">
        <v>0</v>
      </c>
      <c r="HV231" s="16">
        <v>0</v>
      </c>
      <c r="HW231" s="16">
        <v>0</v>
      </c>
      <c r="HX231" s="16">
        <v>105800</v>
      </c>
      <c r="HY231" s="16">
        <v>443435</v>
      </c>
      <c r="HZ231" s="16">
        <v>22061</v>
      </c>
      <c r="IA231" s="16">
        <v>661651</v>
      </c>
      <c r="IB231" s="16">
        <v>0</v>
      </c>
      <c r="IC231" s="16">
        <v>1886550</v>
      </c>
      <c r="ID231" s="16">
        <v>15443097</v>
      </c>
      <c r="IE231" s="16">
        <v>0</v>
      </c>
      <c r="IF231" s="16">
        <v>0</v>
      </c>
      <c r="IG231" s="16">
        <v>0</v>
      </c>
      <c r="IH231" s="16">
        <v>0</v>
      </c>
      <c r="II231" s="16">
        <v>105800</v>
      </c>
      <c r="IJ231" s="16">
        <v>443435</v>
      </c>
      <c r="IK231" s="16">
        <v>22061</v>
      </c>
      <c r="IL231" s="16">
        <v>661651</v>
      </c>
      <c r="IM231" s="16">
        <v>0</v>
      </c>
      <c r="IN231" s="16">
        <v>0</v>
      </c>
      <c r="IO231" s="16">
        <v>347393</v>
      </c>
      <c r="IP231" s="16">
        <v>16811837</v>
      </c>
      <c r="IQ231" s="16">
        <v>14156054</v>
      </c>
      <c r="IR231" s="16">
        <v>0</v>
      </c>
      <c r="IS231" s="16">
        <v>14156054</v>
      </c>
      <c r="IT231" s="19">
        <v>0.1</v>
      </c>
      <c r="IU231" s="16">
        <v>1415605</v>
      </c>
      <c r="IV231" s="16">
        <v>421809649</v>
      </c>
      <c r="IW231" s="14">
        <v>1854.1</v>
      </c>
      <c r="IX231" s="16">
        <v>227501</v>
      </c>
      <c r="IY231" s="16">
        <v>416026</v>
      </c>
      <c r="IZ231" s="16">
        <v>227501</v>
      </c>
      <c r="JA231" s="17">
        <v>0.25</v>
      </c>
      <c r="JB231" s="19">
        <v>0.4572</v>
      </c>
      <c r="JC231" s="16">
        <v>1415605</v>
      </c>
      <c r="JD231" s="16">
        <v>647215</v>
      </c>
      <c r="JE231" s="17">
        <v>0</v>
      </c>
      <c r="JF231" s="16">
        <v>8395864</v>
      </c>
      <c r="JG231" s="16">
        <v>0</v>
      </c>
      <c r="JH231" s="16">
        <v>1415605</v>
      </c>
      <c r="JI231" s="16">
        <v>647215</v>
      </c>
      <c r="JJ231" s="16">
        <v>0</v>
      </c>
      <c r="JK231" s="16">
        <v>768390</v>
      </c>
      <c r="JL231" s="16">
        <v>647215</v>
      </c>
      <c r="JM231" s="18">
        <v>0</v>
      </c>
      <c r="JN231" s="16">
        <v>0</v>
      </c>
      <c r="JO231" s="16">
        <v>0</v>
      </c>
      <c r="JP231" s="16">
        <v>768390</v>
      </c>
      <c r="JQ231" s="16">
        <v>768390</v>
      </c>
      <c r="JR231" s="16">
        <v>14156054</v>
      </c>
      <c r="JS231" s="19">
        <v>0</v>
      </c>
      <c r="JT231" s="16">
        <v>0</v>
      </c>
      <c r="JU231" s="17">
        <v>0</v>
      </c>
      <c r="JV231" s="16">
        <v>8395864</v>
      </c>
      <c r="JW231" s="16">
        <v>0</v>
      </c>
      <c r="JX231" s="16">
        <v>0</v>
      </c>
      <c r="JY231" s="16">
        <v>0</v>
      </c>
      <c r="JZ231" s="16">
        <v>0</v>
      </c>
      <c r="KA231" s="16">
        <v>52406</v>
      </c>
      <c r="KB231" s="16">
        <v>52218</v>
      </c>
      <c r="KC231" s="16">
        <v>188</v>
      </c>
      <c r="KD231" s="16">
        <v>1886550</v>
      </c>
      <c r="KE231" s="16">
        <v>188</v>
      </c>
      <c r="KF231" s="16">
        <v>1886362</v>
      </c>
      <c r="KG231" s="16">
        <v>220</v>
      </c>
      <c r="KH231" s="16">
        <v>188</v>
      </c>
      <c r="KI231" s="16">
        <v>408</v>
      </c>
      <c r="KJ231" s="16">
        <v>2277772</v>
      </c>
      <c r="KK231" s="16">
        <v>1886362</v>
      </c>
      <c r="KL231" s="18">
        <v>4164134</v>
      </c>
      <c r="KM231" s="16">
        <v>768390</v>
      </c>
      <c r="KN231" s="16">
        <v>0</v>
      </c>
      <c r="KO231" s="16">
        <v>0</v>
      </c>
      <c r="KP231" s="16">
        <v>0</v>
      </c>
      <c r="KQ231" s="16">
        <v>4932524</v>
      </c>
      <c r="KR231" s="16">
        <v>89287</v>
      </c>
      <c r="KS231" s="16">
        <v>0</v>
      </c>
      <c r="KT231" s="16">
        <v>0</v>
      </c>
      <c r="KU231" s="16">
        <v>5021811</v>
      </c>
      <c r="KV231" s="16">
        <v>768390</v>
      </c>
      <c r="KW231" s="16">
        <v>4253421</v>
      </c>
      <c r="KX231" s="16">
        <v>421809649</v>
      </c>
      <c r="KY231" s="16">
        <v>10.08375</v>
      </c>
      <c r="KZ231" s="16">
        <v>768390</v>
      </c>
      <c r="LA231" s="16">
        <v>434926378</v>
      </c>
      <c r="LB231" s="16">
        <v>1.76671</v>
      </c>
      <c r="LC231" s="16">
        <v>10.08375</v>
      </c>
      <c r="LD231" s="16">
        <v>11.85046</v>
      </c>
      <c r="LE231" s="16">
        <v>693430</v>
      </c>
      <c r="LF231" s="16">
        <v>0</v>
      </c>
      <c r="LG231" s="16">
        <v>119613</v>
      </c>
      <c r="LH231" s="16">
        <v>131393</v>
      </c>
      <c r="LI231" s="16">
        <v>0</v>
      </c>
      <c r="LJ231" s="16">
        <v>59048</v>
      </c>
      <c r="LK231" s="16">
        <v>7405</v>
      </c>
      <c r="LL231" s="16">
        <v>105800</v>
      </c>
      <c r="LM231" s="16">
        <v>905089</v>
      </c>
      <c r="LN231" s="16">
        <v>16811837</v>
      </c>
      <c r="LO231" s="18">
        <v>905089</v>
      </c>
      <c r="LP231" s="16">
        <v>15906748</v>
      </c>
      <c r="LQ231" s="16">
        <v>20681538</v>
      </c>
      <c r="LR231" s="18">
        <v>0</v>
      </c>
      <c r="LS231" s="18">
        <v>0</v>
      </c>
      <c r="LT231" s="18">
        <v>768390</v>
      </c>
      <c r="LU231" s="16">
        <v>0</v>
      </c>
      <c r="LV231" s="16">
        <v>347393</v>
      </c>
      <c r="LW231" s="16">
        <v>0</v>
      </c>
      <c r="LX231" s="16">
        <v>0</v>
      </c>
      <c r="LY231" s="16">
        <v>0</v>
      </c>
      <c r="LZ231" s="16">
        <v>0</v>
      </c>
      <c r="MA231" s="16">
        <v>0</v>
      </c>
      <c r="MB231" s="16">
        <v>4932524</v>
      </c>
      <c r="MC231" s="16">
        <v>347393</v>
      </c>
      <c r="MD231" s="16">
        <v>0</v>
      </c>
      <c r="ME231" s="16">
        <v>0</v>
      </c>
      <c r="MF231" s="16">
        <v>0</v>
      </c>
      <c r="MG231" s="16">
        <v>52552</v>
      </c>
      <c r="MH231" s="16">
        <v>408</v>
      </c>
      <c r="MI231" s="16">
        <v>0</v>
      </c>
      <c r="MJ231" s="16">
        <v>5332877</v>
      </c>
      <c r="MK231" s="16">
        <v>434926378</v>
      </c>
      <c r="ML231" s="16">
        <v>1</v>
      </c>
      <c r="MM231" s="16">
        <v>434926</v>
      </c>
      <c r="MN231" s="16">
        <v>0.03</v>
      </c>
      <c r="MO231" s="16">
        <v>8395864</v>
      </c>
      <c r="MP231" s="16">
        <v>251876</v>
      </c>
      <c r="MQ231" s="16">
        <v>434926</v>
      </c>
      <c r="MR231" s="16">
        <v>251876</v>
      </c>
      <c r="MS231" s="16">
        <v>183050</v>
      </c>
      <c r="MT231" s="17">
        <v>0</v>
      </c>
      <c r="MU231" s="17">
        <v>0</v>
      </c>
      <c r="MV231" s="17">
        <v>0</v>
      </c>
      <c r="MW231" s="17">
        <v>0</v>
      </c>
      <c r="MX231" s="17">
        <v>0.03</v>
      </c>
      <c r="MY231" s="17">
        <v>0.03</v>
      </c>
      <c r="MZ231" s="16">
        <v>0</v>
      </c>
      <c r="NA231" s="16">
        <v>0</v>
      </c>
      <c r="NB231" s="18">
        <v>0</v>
      </c>
      <c r="NC231" s="16">
        <v>0</v>
      </c>
      <c r="ND231" s="17">
        <v>0</v>
      </c>
      <c r="NE231" s="16">
        <v>927000</v>
      </c>
      <c r="NF231" s="16">
        <v>0</v>
      </c>
      <c r="NG231" s="16">
        <v>143526</v>
      </c>
      <c r="NH231" s="16">
        <v>0</v>
      </c>
      <c r="NI231" s="16">
        <v>0</v>
      </c>
      <c r="NJ231" s="17">
        <v>0</v>
      </c>
      <c r="NK231" s="17">
        <v>1759200</v>
      </c>
    </row>
    <row r="232" spans="1:375" x14ac:dyDescent="0.55000000000000004">
      <c r="A232" s="13" t="s">
        <v>1199</v>
      </c>
      <c r="B232" s="13" t="s">
        <v>1208</v>
      </c>
      <c r="C232" s="13" t="s">
        <v>441</v>
      </c>
      <c r="D232" s="13" t="s">
        <v>442</v>
      </c>
      <c r="E232" s="14">
        <v>5556.8</v>
      </c>
      <c r="F232" s="15">
        <v>1.032</v>
      </c>
      <c r="G232" s="16">
        <v>7511</v>
      </c>
      <c r="H232" s="16">
        <v>7751</v>
      </c>
      <c r="I232" s="16">
        <v>6553</v>
      </c>
      <c r="J232" s="15">
        <v>1.032</v>
      </c>
      <c r="K232" s="16">
        <v>6763</v>
      </c>
      <c r="L232" s="16">
        <v>7511</v>
      </c>
      <c r="M232" s="16">
        <v>222</v>
      </c>
      <c r="N232" s="16">
        <v>7733</v>
      </c>
      <c r="O232" s="17">
        <v>596.09</v>
      </c>
      <c r="P232" s="17">
        <v>439.78</v>
      </c>
      <c r="Q232" s="14">
        <v>5556.8</v>
      </c>
      <c r="R232" s="17">
        <v>5996.58</v>
      </c>
      <c r="S232" s="17">
        <v>0</v>
      </c>
      <c r="T232" s="17">
        <v>5996.58</v>
      </c>
      <c r="U232" s="15">
        <v>50.43</v>
      </c>
      <c r="V232" s="15">
        <v>15.276</v>
      </c>
      <c r="W232" s="15">
        <f>Data_AidAndLevy4[[#This Row],[L310]]*Data_AidAndLevy4[[#This Row],[L203]]</f>
        <v>118129.308</v>
      </c>
      <c r="X232" s="17">
        <v>25.73</v>
      </c>
      <c r="Y232" s="17">
        <f>Data_AidAndLevy4[[#This Row],[L311]]*Data_AidAndLevy4[[#This Row],[L203]]</f>
        <v>198970.09</v>
      </c>
      <c r="Z232" s="15">
        <v>0</v>
      </c>
      <c r="AA232" s="15">
        <v>91.436000000000007</v>
      </c>
      <c r="AB232" s="17">
        <v>5996.58</v>
      </c>
      <c r="AC232" s="15">
        <v>6088.0159999999996</v>
      </c>
      <c r="AD232" s="17">
        <v>439.78</v>
      </c>
      <c r="AE232" s="15">
        <v>5648.2359999999999</v>
      </c>
      <c r="AF232" s="16">
        <v>7733</v>
      </c>
      <c r="AG232" s="14">
        <v>5556.8</v>
      </c>
      <c r="AH232" s="16">
        <v>42970734</v>
      </c>
      <c r="AI232" s="16">
        <v>40736660</v>
      </c>
      <c r="AJ232" s="17">
        <v>1.01</v>
      </c>
      <c r="AK232" s="16">
        <v>41144027</v>
      </c>
      <c r="AL232" s="16">
        <v>42970734</v>
      </c>
      <c r="AM232" s="16">
        <v>0</v>
      </c>
      <c r="AN232" s="16">
        <v>7733</v>
      </c>
      <c r="AO232" s="15">
        <v>91.436000000000007</v>
      </c>
      <c r="AP232" s="16">
        <v>707075</v>
      </c>
      <c r="AQ232" s="16">
        <v>7733</v>
      </c>
      <c r="AR232" s="17">
        <v>439.78</v>
      </c>
      <c r="AS232" s="16">
        <v>3400819</v>
      </c>
      <c r="AT232" s="17">
        <v>615.16</v>
      </c>
      <c r="AU232" s="14">
        <v>5556.8</v>
      </c>
      <c r="AV232" s="16">
        <v>3418321</v>
      </c>
      <c r="AW232" s="16">
        <v>3232954</v>
      </c>
      <c r="AX232" s="16">
        <v>3418321</v>
      </c>
      <c r="AY232" s="16">
        <v>0</v>
      </c>
      <c r="AZ232" s="16">
        <v>3418321</v>
      </c>
      <c r="BA232" s="16">
        <v>3418321</v>
      </c>
      <c r="BB232" s="17">
        <v>70.83</v>
      </c>
      <c r="BC232" s="14">
        <v>5556.8</v>
      </c>
      <c r="BD232" s="16">
        <v>393588</v>
      </c>
      <c r="BE232" s="16">
        <v>372439</v>
      </c>
      <c r="BF232" s="16">
        <v>393588</v>
      </c>
      <c r="BG232" s="16">
        <v>0</v>
      </c>
      <c r="BH232" s="16">
        <v>393588</v>
      </c>
      <c r="BI232" s="16">
        <v>393588</v>
      </c>
      <c r="BJ232" s="17">
        <v>65.97</v>
      </c>
      <c r="BK232" s="14">
        <v>5556.8</v>
      </c>
      <c r="BL232" s="16">
        <v>366582</v>
      </c>
      <c r="BM232" s="16">
        <v>345049</v>
      </c>
      <c r="BN232" s="16">
        <v>366582</v>
      </c>
      <c r="BO232" s="16">
        <v>0</v>
      </c>
      <c r="BP232" s="16">
        <v>366582</v>
      </c>
      <c r="BQ232" s="16">
        <v>366582</v>
      </c>
      <c r="BR232" s="17">
        <v>368.53</v>
      </c>
      <c r="BS232" s="14">
        <v>5556.8</v>
      </c>
      <c r="BT232" s="16">
        <v>2047848</v>
      </c>
      <c r="BU232" s="16">
        <v>1940564</v>
      </c>
      <c r="BV232" s="16">
        <v>2047848</v>
      </c>
      <c r="BW232" s="16">
        <v>0</v>
      </c>
      <c r="BX232" s="16">
        <v>2047848</v>
      </c>
      <c r="BY232" s="16">
        <v>2047848</v>
      </c>
      <c r="BZ232" s="17">
        <v>334.9</v>
      </c>
      <c r="CA232" s="17">
        <v>5996.58</v>
      </c>
      <c r="CB232" s="16">
        <v>2008255</v>
      </c>
      <c r="CC232" s="16">
        <v>1902040</v>
      </c>
      <c r="CD232" s="16">
        <v>0</v>
      </c>
      <c r="CE232" s="16">
        <v>1902040</v>
      </c>
      <c r="CF232" s="16">
        <v>2008255</v>
      </c>
      <c r="CG232" s="16">
        <v>0</v>
      </c>
      <c r="CH232" s="14">
        <v>5556.8</v>
      </c>
      <c r="CI232" s="16">
        <v>132</v>
      </c>
      <c r="CJ232" s="14">
        <v>0</v>
      </c>
      <c r="CK232" s="16">
        <v>5689</v>
      </c>
      <c r="CL232" s="17">
        <v>61.98</v>
      </c>
      <c r="CM232" s="16">
        <v>352604</v>
      </c>
      <c r="CN232" s="16">
        <v>5689</v>
      </c>
      <c r="CO232" s="17">
        <v>67.73</v>
      </c>
      <c r="CP232" s="16">
        <v>385316</v>
      </c>
      <c r="CQ232" s="17">
        <v>0</v>
      </c>
      <c r="CR232" s="17">
        <v>334.9</v>
      </c>
      <c r="CS232" s="16">
        <v>0</v>
      </c>
      <c r="CT232" s="17">
        <v>30.77</v>
      </c>
      <c r="CU232" s="17">
        <v>5996.58</v>
      </c>
      <c r="CV232" s="16">
        <v>184515</v>
      </c>
      <c r="CW232" s="16">
        <v>174130</v>
      </c>
      <c r="CX232" s="16">
        <v>184515</v>
      </c>
      <c r="CY232" s="16">
        <v>0</v>
      </c>
      <c r="CZ232" s="16">
        <v>184515</v>
      </c>
      <c r="DA232" s="16">
        <v>184515</v>
      </c>
      <c r="DB232" s="17">
        <v>3.61</v>
      </c>
      <c r="DC232" s="17">
        <v>5996.58</v>
      </c>
      <c r="DD232" s="16">
        <v>21648</v>
      </c>
      <c r="DE232" s="16">
        <v>20414</v>
      </c>
      <c r="DF232" s="16">
        <v>21648</v>
      </c>
      <c r="DG232" s="16">
        <v>0</v>
      </c>
      <c r="DH232" s="16">
        <v>21648</v>
      </c>
      <c r="DI232" s="16">
        <v>21648</v>
      </c>
      <c r="DJ232" s="16">
        <v>42970734</v>
      </c>
      <c r="DK232" s="16">
        <v>0</v>
      </c>
      <c r="DL232" s="16">
        <v>707075</v>
      </c>
      <c r="DM232" s="16">
        <v>3400819</v>
      </c>
      <c r="DN232" s="16">
        <v>3418321</v>
      </c>
      <c r="DO232" s="16">
        <v>393588</v>
      </c>
      <c r="DP232" s="16">
        <v>366582</v>
      </c>
      <c r="DQ232" s="16">
        <v>2047848</v>
      </c>
      <c r="DR232" s="16">
        <v>2008255</v>
      </c>
      <c r="DS232" s="16">
        <v>0</v>
      </c>
      <c r="DT232" s="16">
        <v>352604</v>
      </c>
      <c r="DU232" s="16">
        <v>385316</v>
      </c>
      <c r="DV232" s="16">
        <v>0</v>
      </c>
      <c r="DW232" s="16">
        <v>184515</v>
      </c>
      <c r="DX232" s="16">
        <v>21648</v>
      </c>
      <c r="DY232" s="16">
        <v>178615</v>
      </c>
      <c r="DZ232" s="16">
        <v>1085165</v>
      </c>
      <c r="EA232" s="16">
        <v>7751</v>
      </c>
      <c r="EB232" s="16">
        <v>57171606</v>
      </c>
      <c r="EC232" s="16">
        <v>2065412036</v>
      </c>
      <c r="ED232" s="18">
        <v>5.4</v>
      </c>
      <c r="EE232" s="16">
        <v>11153225</v>
      </c>
      <c r="EF232" s="16">
        <v>353959</v>
      </c>
      <c r="EG232" s="16">
        <v>353803</v>
      </c>
      <c r="EH232" s="16">
        <v>156</v>
      </c>
      <c r="EI232" s="16">
        <v>11153225</v>
      </c>
      <c r="EJ232" s="16">
        <v>11153381</v>
      </c>
      <c r="EK232" s="16">
        <v>310158951</v>
      </c>
      <c r="EL232" s="16">
        <v>293177044</v>
      </c>
      <c r="EM232" s="16">
        <v>16981907</v>
      </c>
      <c r="EN232" s="18">
        <v>5.4</v>
      </c>
      <c r="EO232" s="16">
        <v>91702</v>
      </c>
      <c r="EP232" s="16">
        <v>0</v>
      </c>
      <c r="EQ232" s="16">
        <v>0</v>
      </c>
      <c r="ER232" s="16">
        <v>0</v>
      </c>
      <c r="ES232" s="16">
        <v>91702</v>
      </c>
      <c r="ET232" s="16">
        <v>91702</v>
      </c>
      <c r="EU232" s="16">
        <v>11153381</v>
      </c>
      <c r="EV232" s="16">
        <v>11245083</v>
      </c>
      <c r="EW232" s="16">
        <v>6749</v>
      </c>
      <c r="EX232" s="15">
        <v>5648.2359999999999</v>
      </c>
      <c r="EY232" s="16">
        <v>38119945</v>
      </c>
      <c r="EZ232" s="16">
        <v>6749</v>
      </c>
      <c r="FA232" s="17">
        <v>439.78</v>
      </c>
      <c r="FB232" s="16">
        <v>2968075</v>
      </c>
      <c r="FC232" s="16">
        <v>264</v>
      </c>
      <c r="FD232" s="17">
        <v>5996.58</v>
      </c>
      <c r="FE232" s="16">
        <v>1583097</v>
      </c>
      <c r="FF232" s="16">
        <v>184515</v>
      </c>
      <c r="FG232" s="16">
        <v>21648</v>
      </c>
      <c r="FH232" s="16">
        <v>1789260</v>
      </c>
      <c r="FI232" s="16">
        <v>38119945</v>
      </c>
      <c r="FJ232" s="16">
        <v>2968075</v>
      </c>
      <c r="FK232" s="16">
        <v>6763</v>
      </c>
      <c r="FL232" s="16">
        <v>3418321</v>
      </c>
      <c r="FM232" s="16">
        <v>393588</v>
      </c>
      <c r="FN232" s="16">
        <v>366582</v>
      </c>
      <c r="FO232" s="16">
        <v>2047848</v>
      </c>
      <c r="FP232" s="16">
        <v>49110382</v>
      </c>
      <c r="FQ232" s="16">
        <v>11245083</v>
      </c>
      <c r="FR232" s="16">
        <v>37865299</v>
      </c>
      <c r="FS232" s="15">
        <v>6088.0159999999996</v>
      </c>
      <c r="FT232" s="16">
        <v>300</v>
      </c>
      <c r="FU232" s="16">
        <v>1826405</v>
      </c>
      <c r="FV232" s="16">
        <v>37865299</v>
      </c>
      <c r="FW232" s="16">
        <v>0</v>
      </c>
      <c r="FX232" s="14">
        <v>110.5</v>
      </c>
      <c r="FY232" s="16">
        <v>7635</v>
      </c>
      <c r="FZ232" s="16">
        <v>843668</v>
      </c>
      <c r="GA232" s="14">
        <v>2</v>
      </c>
      <c r="GB232" s="16">
        <v>7413</v>
      </c>
      <c r="GC232" s="16">
        <v>14826</v>
      </c>
      <c r="GD232" s="16">
        <v>843668</v>
      </c>
      <c r="GE232" s="16">
        <v>858494</v>
      </c>
      <c r="GF232" s="16">
        <v>57171606</v>
      </c>
      <c r="GG232" s="16">
        <v>49110382</v>
      </c>
      <c r="GH232" s="16">
        <v>0</v>
      </c>
      <c r="GI232" s="16">
        <v>8061224</v>
      </c>
      <c r="GJ232" s="16">
        <v>2065412036</v>
      </c>
      <c r="GK232" s="16">
        <v>1983933075</v>
      </c>
      <c r="GL232" s="16">
        <v>81478961</v>
      </c>
      <c r="GM232" s="16">
        <v>1983933075</v>
      </c>
      <c r="GN232" s="18">
        <v>4.1099999999999998E-2</v>
      </c>
      <c r="GO232" s="16">
        <v>9480</v>
      </c>
      <c r="GP232" s="16">
        <v>390</v>
      </c>
      <c r="GQ232" s="16">
        <v>9480</v>
      </c>
      <c r="GR232" s="16">
        <v>390</v>
      </c>
      <c r="GS232" s="16">
        <v>9090</v>
      </c>
      <c r="GT232" s="16">
        <v>886</v>
      </c>
      <c r="GU232" s="16">
        <v>685</v>
      </c>
      <c r="GV232" s="16">
        <v>201</v>
      </c>
      <c r="GW232" s="15">
        <v>6088.0159999999996</v>
      </c>
      <c r="GX232" s="16">
        <v>1223691</v>
      </c>
      <c r="GY232" s="15">
        <v>6088.0159999999996</v>
      </c>
      <c r="GZ232" s="16">
        <v>10</v>
      </c>
      <c r="HA232" s="16">
        <v>60880</v>
      </c>
      <c r="HB232" s="15">
        <v>6088.0159999999996</v>
      </c>
      <c r="HC232" s="16">
        <v>7635</v>
      </c>
      <c r="HD232" s="15">
        <v>0.11600000000000001</v>
      </c>
      <c r="HE232" s="16">
        <v>5393982</v>
      </c>
      <c r="HF232" s="16">
        <v>1223691</v>
      </c>
      <c r="HG232" s="16">
        <v>60880</v>
      </c>
      <c r="HH232" s="16">
        <v>4109411</v>
      </c>
      <c r="HI232" s="16">
        <v>2065412036</v>
      </c>
      <c r="HJ232" s="18">
        <v>1.98963</v>
      </c>
      <c r="HK232" s="18">
        <v>1.9617800000000001</v>
      </c>
      <c r="HL232" s="18">
        <v>2.785E-2</v>
      </c>
      <c r="HM232" s="16">
        <v>2065412036</v>
      </c>
      <c r="HN232" s="16">
        <v>57522</v>
      </c>
      <c r="HO232" s="16">
        <v>7635</v>
      </c>
      <c r="HP232" s="17">
        <v>0</v>
      </c>
      <c r="HQ232" s="16">
        <v>0</v>
      </c>
      <c r="HR232" s="15">
        <v>6088.0159999999996</v>
      </c>
      <c r="HS232" s="16">
        <v>0</v>
      </c>
      <c r="HT232" s="16">
        <v>8061224</v>
      </c>
      <c r="HU232" s="16">
        <v>9090</v>
      </c>
      <c r="HV232" s="16">
        <v>0</v>
      </c>
      <c r="HW232" s="16">
        <v>0</v>
      </c>
      <c r="HX232" s="16">
        <v>178615</v>
      </c>
      <c r="HY232" s="16">
        <v>1223691</v>
      </c>
      <c r="HZ232" s="16">
        <v>60880</v>
      </c>
      <c r="IA232" s="16">
        <v>57522</v>
      </c>
      <c r="IB232" s="16">
        <v>0</v>
      </c>
      <c r="IC232" s="16">
        <v>6888656</v>
      </c>
      <c r="ID232" s="16">
        <v>37865299</v>
      </c>
      <c r="IE232" s="16">
        <v>0</v>
      </c>
      <c r="IF232" s="16">
        <v>9090</v>
      </c>
      <c r="IG232" s="16">
        <v>0</v>
      </c>
      <c r="IH232" s="16">
        <v>0</v>
      </c>
      <c r="II232" s="16">
        <v>178615</v>
      </c>
      <c r="IJ232" s="16">
        <v>1223691</v>
      </c>
      <c r="IK232" s="16">
        <v>60880</v>
      </c>
      <c r="IL232" s="16">
        <v>57522</v>
      </c>
      <c r="IM232" s="16">
        <v>0</v>
      </c>
      <c r="IN232" s="16">
        <v>0</v>
      </c>
      <c r="IO232" s="16">
        <v>858494</v>
      </c>
      <c r="IP232" s="16">
        <v>39896361</v>
      </c>
      <c r="IQ232" s="16">
        <v>42970734</v>
      </c>
      <c r="IR232" s="16">
        <v>0</v>
      </c>
      <c r="IS232" s="16">
        <v>42970734</v>
      </c>
      <c r="IT232" s="19">
        <v>0.1</v>
      </c>
      <c r="IU232" s="16">
        <v>4297073</v>
      </c>
      <c r="IV232" s="16">
        <v>2065412036</v>
      </c>
      <c r="IW232" s="14">
        <v>5556.8</v>
      </c>
      <c r="IX232" s="16">
        <v>371691</v>
      </c>
      <c r="IY232" s="16">
        <v>416026</v>
      </c>
      <c r="IZ232" s="16">
        <v>371691</v>
      </c>
      <c r="JA232" s="17">
        <v>0.25</v>
      </c>
      <c r="JB232" s="19">
        <v>0.27979999999999999</v>
      </c>
      <c r="JC232" s="16">
        <v>4297073</v>
      </c>
      <c r="JD232" s="16">
        <v>1202321</v>
      </c>
      <c r="JE232" s="17">
        <v>0</v>
      </c>
      <c r="JF232" s="16">
        <v>51165459</v>
      </c>
      <c r="JG232" s="16">
        <v>0</v>
      </c>
      <c r="JH232" s="16">
        <v>4297073</v>
      </c>
      <c r="JI232" s="16">
        <v>1202321</v>
      </c>
      <c r="JJ232" s="16">
        <v>0</v>
      </c>
      <c r="JK232" s="16">
        <v>3094752</v>
      </c>
      <c r="JL232" s="16">
        <v>1202321</v>
      </c>
      <c r="JM232" s="18">
        <v>0</v>
      </c>
      <c r="JN232" s="16">
        <v>0</v>
      </c>
      <c r="JO232" s="16">
        <v>0</v>
      </c>
      <c r="JP232" s="16">
        <v>3094752</v>
      </c>
      <c r="JQ232" s="16">
        <v>3094752</v>
      </c>
      <c r="JR232" s="16">
        <v>42970734</v>
      </c>
      <c r="JS232" s="19">
        <v>0</v>
      </c>
      <c r="JT232" s="16">
        <v>0</v>
      </c>
      <c r="JU232" s="17">
        <v>0</v>
      </c>
      <c r="JV232" s="16">
        <v>51165459</v>
      </c>
      <c r="JW232" s="16">
        <v>0</v>
      </c>
      <c r="JX232" s="16">
        <v>0</v>
      </c>
      <c r="JY232" s="16">
        <v>0</v>
      </c>
      <c r="JZ232" s="16">
        <v>0</v>
      </c>
      <c r="KA232" s="16">
        <v>221766</v>
      </c>
      <c r="KB232" s="16">
        <v>221668</v>
      </c>
      <c r="KC232" s="16">
        <v>98</v>
      </c>
      <c r="KD232" s="16">
        <v>6888656</v>
      </c>
      <c r="KE232" s="16">
        <v>98</v>
      </c>
      <c r="KF232" s="16">
        <v>6888558</v>
      </c>
      <c r="KG232" s="16">
        <v>156</v>
      </c>
      <c r="KH232" s="16">
        <v>98</v>
      </c>
      <c r="KI232" s="16">
        <v>254</v>
      </c>
      <c r="KJ232" s="16">
        <v>11153225</v>
      </c>
      <c r="KK232" s="16">
        <v>6888558</v>
      </c>
      <c r="KL232" s="18">
        <v>18041783</v>
      </c>
      <c r="KM232" s="16">
        <v>3094752</v>
      </c>
      <c r="KN232" s="16">
        <v>0</v>
      </c>
      <c r="KO232" s="16">
        <v>0</v>
      </c>
      <c r="KP232" s="16">
        <v>0</v>
      </c>
      <c r="KQ232" s="16">
        <v>21136535</v>
      </c>
      <c r="KR232" s="16">
        <v>2027845</v>
      </c>
      <c r="KS232" s="16">
        <v>0</v>
      </c>
      <c r="KT232" s="16">
        <v>0</v>
      </c>
      <c r="KU232" s="16">
        <v>23164380</v>
      </c>
      <c r="KV232" s="16">
        <v>3094752</v>
      </c>
      <c r="KW232" s="16">
        <v>20069628</v>
      </c>
      <c r="KX232" s="16">
        <v>2065412036</v>
      </c>
      <c r="KY232" s="16">
        <v>9.7170100000000001</v>
      </c>
      <c r="KZ232" s="16">
        <v>3094752</v>
      </c>
      <c r="LA232" s="16">
        <v>2238094358</v>
      </c>
      <c r="LB232" s="16">
        <v>1.38276</v>
      </c>
      <c r="LC232" s="16">
        <v>9.7170100000000001</v>
      </c>
      <c r="LD232" s="16">
        <v>11.099769999999999</v>
      </c>
      <c r="LE232" s="16">
        <v>2008255</v>
      </c>
      <c r="LF232" s="16">
        <v>0</v>
      </c>
      <c r="LG232" s="16">
        <v>352604</v>
      </c>
      <c r="LH232" s="16">
        <v>385316</v>
      </c>
      <c r="LI232" s="16">
        <v>0</v>
      </c>
      <c r="LJ232" s="16">
        <v>184515</v>
      </c>
      <c r="LK232" s="16">
        <v>21648</v>
      </c>
      <c r="LL232" s="16">
        <v>178615</v>
      </c>
      <c r="LM232" s="16">
        <v>2773723</v>
      </c>
      <c r="LN232" s="16">
        <v>39896361</v>
      </c>
      <c r="LO232" s="18">
        <v>2773723</v>
      </c>
      <c r="LP232" s="16">
        <v>37122638</v>
      </c>
      <c r="LQ232" s="16">
        <v>57171606</v>
      </c>
      <c r="LR232" s="18">
        <v>0</v>
      </c>
      <c r="LS232" s="18">
        <v>0</v>
      </c>
      <c r="LT232" s="18">
        <v>3094752</v>
      </c>
      <c r="LU232" s="16">
        <v>0</v>
      </c>
      <c r="LV232" s="16">
        <v>858494</v>
      </c>
      <c r="LW232" s="16">
        <v>0</v>
      </c>
      <c r="LX232" s="16">
        <v>0</v>
      </c>
      <c r="LY232" s="16">
        <v>0</v>
      </c>
      <c r="LZ232" s="16">
        <v>0</v>
      </c>
      <c r="MA232" s="16">
        <v>0</v>
      </c>
      <c r="MB232" s="16">
        <v>21136535</v>
      </c>
      <c r="MC232" s="16">
        <v>858494</v>
      </c>
      <c r="MD232" s="16">
        <v>0</v>
      </c>
      <c r="ME232" s="16">
        <v>0</v>
      </c>
      <c r="MF232" s="16">
        <v>0</v>
      </c>
      <c r="MG232" s="16">
        <v>91702</v>
      </c>
      <c r="MH232" s="16">
        <v>254</v>
      </c>
      <c r="MI232" s="16">
        <v>0</v>
      </c>
      <c r="MJ232" s="16">
        <v>22086985</v>
      </c>
      <c r="MK232" s="16">
        <v>2238094358</v>
      </c>
      <c r="ML232" s="16">
        <v>1.34</v>
      </c>
      <c r="MM232" s="16">
        <v>2999046</v>
      </c>
      <c r="MN232" s="16">
        <v>0</v>
      </c>
      <c r="MO232" s="16">
        <v>51165459</v>
      </c>
      <c r="MP232" s="16">
        <v>0</v>
      </c>
      <c r="MQ232" s="16">
        <v>2999046</v>
      </c>
      <c r="MR232" s="16">
        <v>0</v>
      </c>
      <c r="MS232" s="16">
        <v>2999046</v>
      </c>
      <c r="MT232" s="17">
        <v>0</v>
      </c>
      <c r="MU232" s="17">
        <v>0</v>
      </c>
      <c r="MV232" s="17">
        <v>0</v>
      </c>
      <c r="MW232" s="17">
        <v>0</v>
      </c>
      <c r="MX232" s="17">
        <v>0</v>
      </c>
      <c r="MY232" s="17">
        <v>0</v>
      </c>
      <c r="MZ232" s="16">
        <v>0</v>
      </c>
      <c r="NA232" s="16">
        <v>0</v>
      </c>
      <c r="NB232" s="18">
        <v>0</v>
      </c>
      <c r="NC232" s="16">
        <v>0</v>
      </c>
      <c r="ND232" s="17">
        <v>0</v>
      </c>
      <c r="NE232" s="16">
        <v>1426745</v>
      </c>
      <c r="NF232" s="16">
        <v>0</v>
      </c>
      <c r="NG232" s="16">
        <v>738571</v>
      </c>
      <c r="NH232" s="16">
        <v>0</v>
      </c>
      <c r="NI232" s="16">
        <v>0</v>
      </c>
      <c r="NJ232" s="17">
        <v>0</v>
      </c>
      <c r="NK232" s="17">
        <v>0</v>
      </c>
    </row>
    <row r="233" spans="1:375" x14ac:dyDescent="0.55000000000000004">
      <c r="A233" s="13" t="s">
        <v>1181</v>
      </c>
      <c r="B233" s="13" t="s">
        <v>1276</v>
      </c>
      <c r="C233" s="13" t="s">
        <v>443</v>
      </c>
      <c r="D233" s="13" t="s">
        <v>444</v>
      </c>
      <c r="E233" s="14">
        <v>711.8</v>
      </c>
      <c r="F233" s="15">
        <v>0</v>
      </c>
      <c r="G233" s="16">
        <v>7413</v>
      </c>
      <c r="H233" s="16">
        <v>0</v>
      </c>
      <c r="I233" s="16">
        <v>6553</v>
      </c>
      <c r="J233" s="15">
        <v>0</v>
      </c>
      <c r="K233" s="16">
        <v>0</v>
      </c>
      <c r="L233" s="16">
        <v>7413</v>
      </c>
      <c r="M233" s="16">
        <v>222</v>
      </c>
      <c r="N233" s="16">
        <v>7635</v>
      </c>
      <c r="O233" s="17">
        <v>634.88</v>
      </c>
      <c r="P233" s="17">
        <v>100.2</v>
      </c>
      <c r="Q233" s="14">
        <v>711.8</v>
      </c>
      <c r="R233" s="17">
        <v>812</v>
      </c>
      <c r="S233" s="17">
        <v>0</v>
      </c>
      <c r="T233" s="17">
        <v>812</v>
      </c>
      <c r="U233" s="15">
        <v>24.57</v>
      </c>
      <c r="V233" s="15">
        <v>3.1389999999999998</v>
      </c>
      <c r="W233" s="15">
        <f>Data_AidAndLevy4[[#This Row],[L310]]*Data_AidAndLevy4[[#This Row],[L203]]</f>
        <v>23966.264999999999</v>
      </c>
      <c r="X233" s="17">
        <v>0.26</v>
      </c>
      <c r="Y233" s="17">
        <f>Data_AidAndLevy4[[#This Row],[L311]]*Data_AidAndLevy4[[#This Row],[L203]]</f>
        <v>1985.1000000000001</v>
      </c>
      <c r="Z233" s="15">
        <v>0</v>
      </c>
      <c r="AA233" s="15">
        <v>27.969000000000001</v>
      </c>
      <c r="AB233" s="17">
        <v>812</v>
      </c>
      <c r="AC233" s="15">
        <v>839.96900000000005</v>
      </c>
      <c r="AD233" s="17">
        <v>100.2</v>
      </c>
      <c r="AE233" s="15">
        <v>739.76900000000001</v>
      </c>
      <c r="AF233" s="16">
        <v>7635</v>
      </c>
      <c r="AG233" s="14">
        <v>711.8</v>
      </c>
      <c r="AH233" s="16">
        <v>5434593</v>
      </c>
      <c r="AI233" s="16">
        <v>5006740</v>
      </c>
      <c r="AJ233" s="17">
        <v>1.01</v>
      </c>
      <c r="AK233" s="16">
        <v>5056807</v>
      </c>
      <c r="AL233" s="16">
        <v>5434593</v>
      </c>
      <c r="AM233" s="16">
        <v>0</v>
      </c>
      <c r="AN233" s="16">
        <v>7635</v>
      </c>
      <c r="AO233" s="15">
        <v>27.969000000000001</v>
      </c>
      <c r="AP233" s="16">
        <v>213543</v>
      </c>
      <c r="AQ233" s="16">
        <v>7635</v>
      </c>
      <c r="AR233" s="17">
        <v>100.2</v>
      </c>
      <c r="AS233" s="16">
        <v>765027</v>
      </c>
      <c r="AT233" s="17">
        <v>653.95000000000005</v>
      </c>
      <c r="AU233" s="14">
        <v>711.8</v>
      </c>
      <c r="AV233" s="16">
        <v>465482</v>
      </c>
      <c r="AW233" s="16">
        <v>428798</v>
      </c>
      <c r="AX233" s="16">
        <v>465482</v>
      </c>
      <c r="AY233" s="16">
        <v>0</v>
      </c>
      <c r="AZ233" s="16">
        <v>465482</v>
      </c>
      <c r="BA233" s="16">
        <v>465482</v>
      </c>
      <c r="BB233" s="17">
        <v>69.39</v>
      </c>
      <c r="BC233" s="14">
        <v>711.8</v>
      </c>
      <c r="BD233" s="16">
        <v>49392</v>
      </c>
      <c r="BE233" s="16">
        <v>45407</v>
      </c>
      <c r="BF233" s="16">
        <v>49392</v>
      </c>
      <c r="BG233" s="16">
        <v>0</v>
      </c>
      <c r="BH233" s="16">
        <v>49392</v>
      </c>
      <c r="BI233" s="16">
        <v>49392</v>
      </c>
      <c r="BJ233" s="17">
        <v>85.72</v>
      </c>
      <c r="BK233" s="14">
        <v>711.8</v>
      </c>
      <c r="BL233" s="16">
        <v>61015</v>
      </c>
      <c r="BM233" s="16">
        <v>56308</v>
      </c>
      <c r="BN233" s="16">
        <v>61015</v>
      </c>
      <c r="BO233" s="16">
        <v>0</v>
      </c>
      <c r="BP233" s="16">
        <v>61015</v>
      </c>
      <c r="BQ233" s="16">
        <v>61015</v>
      </c>
      <c r="BR233" s="17">
        <v>368.53</v>
      </c>
      <c r="BS233" s="14">
        <v>711.8</v>
      </c>
      <c r="BT233" s="16">
        <v>262320</v>
      </c>
      <c r="BU233" s="16">
        <v>241658</v>
      </c>
      <c r="BV233" s="16">
        <v>262320</v>
      </c>
      <c r="BW233" s="16">
        <v>0</v>
      </c>
      <c r="BX233" s="16">
        <v>262320</v>
      </c>
      <c r="BY233" s="16">
        <v>262320</v>
      </c>
      <c r="BZ233" s="17">
        <v>325.88</v>
      </c>
      <c r="CA233" s="17">
        <v>812</v>
      </c>
      <c r="CB233" s="16">
        <v>264615</v>
      </c>
      <c r="CC233" s="16">
        <v>241028</v>
      </c>
      <c r="CD233" s="16">
        <v>0</v>
      </c>
      <c r="CE233" s="16">
        <v>241028</v>
      </c>
      <c r="CF233" s="16">
        <v>264615</v>
      </c>
      <c r="CG233" s="16">
        <v>0</v>
      </c>
      <c r="CH233" s="14">
        <v>711.8</v>
      </c>
      <c r="CI233" s="16">
        <v>1</v>
      </c>
      <c r="CJ233" s="14">
        <v>0</v>
      </c>
      <c r="CK233" s="16">
        <v>713</v>
      </c>
      <c r="CL233" s="17">
        <v>62.04</v>
      </c>
      <c r="CM233" s="16">
        <v>44235</v>
      </c>
      <c r="CN233" s="16">
        <v>713</v>
      </c>
      <c r="CO233" s="17">
        <v>68.150000000000006</v>
      </c>
      <c r="CP233" s="16">
        <v>48591</v>
      </c>
      <c r="CQ233" s="17">
        <v>0</v>
      </c>
      <c r="CR233" s="17">
        <v>325.88</v>
      </c>
      <c r="CS233" s="16">
        <v>0</v>
      </c>
      <c r="CT233" s="17">
        <v>27.75</v>
      </c>
      <c r="CU233" s="17">
        <v>812</v>
      </c>
      <c r="CV233" s="16">
        <v>22533</v>
      </c>
      <c r="CW233" s="16">
        <v>20393</v>
      </c>
      <c r="CX233" s="16">
        <v>22533</v>
      </c>
      <c r="CY233" s="16">
        <v>0</v>
      </c>
      <c r="CZ233" s="16">
        <v>22533</v>
      </c>
      <c r="DA233" s="16">
        <v>22533</v>
      </c>
      <c r="DB233" s="17">
        <v>3.48</v>
      </c>
      <c r="DC233" s="17">
        <v>812</v>
      </c>
      <c r="DD233" s="16">
        <v>2826</v>
      </c>
      <c r="DE233" s="16">
        <v>2562</v>
      </c>
      <c r="DF233" s="16">
        <v>2826</v>
      </c>
      <c r="DG233" s="16">
        <v>0</v>
      </c>
      <c r="DH233" s="16">
        <v>2826</v>
      </c>
      <c r="DI233" s="16">
        <v>2826</v>
      </c>
      <c r="DJ233" s="16">
        <v>5434593</v>
      </c>
      <c r="DK233" s="16">
        <v>0</v>
      </c>
      <c r="DL233" s="16">
        <v>213543</v>
      </c>
      <c r="DM233" s="16">
        <v>765027</v>
      </c>
      <c r="DN233" s="16">
        <v>465482</v>
      </c>
      <c r="DO233" s="16">
        <v>49392</v>
      </c>
      <c r="DP233" s="16">
        <v>61015</v>
      </c>
      <c r="DQ233" s="16">
        <v>262320</v>
      </c>
      <c r="DR233" s="16">
        <v>264615</v>
      </c>
      <c r="DS233" s="16">
        <v>0</v>
      </c>
      <c r="DT233" s="16">
        <v>44235</v>
      </c>
      <c r="DU233" s="16">
        <v>48591</v>
      </c>
      <c r="DV233" s="16">
        <v>0</v>
      </c>
      <c r="DW233" s="16">
        <v>22533</v>
      </c>
      <c r="DX233" s="16">
        <v>2826</v>
      </c>
      <c r="DY233" s="16">
        <v>40018</v>
      </c>
      <c r="DZ233" s="16">
        <v>195233</v>
      </c>
      <c r="EA233" s="16">
        <v>0</v>
      </c>
      <c r="EB233" s="16">
        <v>7789387</v>
      </c>
      <c r="EC233" s="16">
        <v>217414745</v>
      </c>
      <c r="ED233" s="18">
        <v>5.4</v>
      </c>
      <c r="EE233" s="16">
        <v>1174040</v>
      </c>
      <c r="EF233" s="16">
        <v>24480</v>
      </c>
      <c r="EG233" s="16">
        <v>25002</v>
      </c>
      <c r="EH233" s="16">
        <v>-522</v>
      </c>
      <c r="EI233" s="16">
        <v>1174040</v>
      </c>
      <c r="EJ233" s="16">
        <v>1173518</v>
      </c>
      <c r="EK233" s="16">
        <v>34422784</v>
      </c>
      <c r="EL233" s="16">
        <v>32485659</v>
      </c>
      <c r="EM233" s="16">
        <v>1937125</v>
      </c>
      <c r="EN233" s="18">
        <v>5.4</v>
      </c>
      <c r="EO233" s="16">
        <v>10460</v>
      </c>
      <c r="EP233" s="16">
        <v>0</v>
      </c>
      <c r="EQ233" s="16">
        <v>0</v>
      </c>
      <c r="ER233" s="16">
        <v>0</v>
      </c>
      <c r="ES233" s="16">
        <v>10460</v>
      </c>
      <c r="ET233" s="16">
        <v>10460</v>
      </c>
      <c r="EU233" s="16">
        <v>1173518</v>
      </c>
      <c r="EV233" s="16">
        <v>1183978</v>
      </c>
      <c r="EW233" s="16">
        <v>6749</v>
      </c>
      <c r="EX233" s="15">
        <v>739.76900000000001</v>
      </c>
      <c r="EY233" s="16">
        <v>4992701</v>
      </c>
      <c r="EZ233" s="16">
        <v>6749</v>
      </c>
      <c r="FA233" s="17">
        <v>100.2</v>
      </c>
      <c r="FB233" s="16">
        <v>676250</v>
      </c>
      <c r="FC233" s="16">
        <v>264</v>
      </c>
      <c r="FD233" s="17">
        <v>812</v>
      </c>
      <c r="FE233" s="16">
        <v>214368</v>
      </c>
      <c r="FF233" s="16">
        <v>22533</v>
      </c>
      <c r="FG233" s="16">
        <v>2826</v>
      </c>
      <c r="FH233" s="16">
        <v>239727</v>
      </c>
      <c r="FI233" s="16">
        <v>4992701</v>
      </c>
      <c r="FJ233" s="16">
        <v>676250</v>
      </c>
      <c r="FK233" s="16">
        <v>0</v>
      </c>
      <c r="FL233" s="16">
        <v>465482</v>
      </c>
      <c r="FM233" s="16">
        <v>49392</v>
      </c>
      <c r="FN233" s="16">
        <v>61015</v>
      </c>
      <c r="FO233" s="16">
        <v>262320</v>
      </c>
      <c r="FP233" s="16">
        <v>6746887</v>
      </c>
      <c r="FQ233" s="16">
        <v>1183978</v>
      </c>
      <c r="FR233" s="16">
        <v>5562909</v>
      </c>
      <c r="FS233" s="15">
        <v>839.96900000000005</v>
      </c>
      <c r="FT233" s="16">
        <v>300</v>
      </c>
      <c r="FU233" s="16">
        <v>251991</v>
      </c>
      <c r="FV233" s="16">
        <v>5562909</v>
      </c>
      <c r="FW233" s="16">
        <v>0</v>
      </c>
      <c r="FX233" s="14">
        <v>14.5</v>
      </c>
      <c r="FY233" s="16">
        <v>7635</v>
      </c>
      <c r="FZ233" s="16">
        <v>110708</v>
      </c>
      <c r="GA233" s="14">
        <v>0</v>
      </c>
      <c r="GB233" s="16">
        <v>7413</v>
      </c>
      <c r="GC233" s="16">
        <v>0</v>
      </c>
      <c r="GD233" s="16">
        <v>110708</v>
      </c>
      <c r="GE233" s="16">
        <v>110708</v>
      </c>
      <c r="GF233" s="16">
        <v>7789387</v>
      </c>
      <c r="GG233" s="16">
        <v>6746887</v>
      </c>
      <c r="GH233" s="16">
        <v>0</v>
      </c>
      <c r="GI233" s="16">
        <v>1042500</v>
      </c>
      <c r="GJ233" s="16">
        <v>217414745</v>
      </c>
      <c r="GK233" s="16">
        <v>212292980</v>
      </c>
      <c r="GL233" s="16">
        <v>5121765</v>
      </c>
      <c r="GM233" s="16">
        <v>212292980</v>
      </c>
      <c r="GN233" s="18">
        <v>2.41E-2</v>
      </c>
      <c r="GO233" s="16">
        <v>7583</v>
      </c>
      <c r="GP233" s="16">
        <v>183</v>
      </c>
      <c r="GQ233" s="16">
        <v>7583</v>
      </c>
      <c r="GR233" s="16">
        <v>183</v>
      </c>
      <c r="GS233" s="16">
        <v>7400</v>
      </c>
      <c r="GT233" s="16">
        <v>886</v>
      </c>
      <c r="GU233" s="16">
        <v>685</v>
      </c>
      <c r="GV233" s="16">
        <v>201</v>
      </c>
      <c r="GW233" s="15">
        <v>839.96900000000005</v>
      </c>
      <c r="GX233" s="16">
        <v>168834</v>
      </c>
      <c r="GY233" s="15">
        <v>839.96900000000005</v>
      </c>
      <c r="GZ233" s="16">
        <v>10</v>
      </c>
      <c r="HA233" s="16">
        <v>8400</v>
      </c>
      <c r="HB233" s="15">
        <v>839.96900000000005</v>
      </c>
      <c r="HC233" s="16">
        <v>7635</v>
      </c>
      <c r="HD233" s="15">
        <v>0.11600000000000001</v>
      </c>
      <c r="HE233" s="16">
        <v>744213</v>
      </c>
      <c r="HF233" s="16">
        <v>168834</v>
      </c>
      <c r="HG233" s="16">
        <v>8400</v>
      </c>
      <c r="HH233" s="16">
        <v>566979</v>
      </c>
      <c r="HI233" s="16">
        <v>217414745</v>
      </c>
      <c r="HJ233" s="18">
        <v>2.6078199999999998</v>
      </c>
      <c r="HK233" s="18">
        <v>1.9617800000000001</v>
      </c>
      <c r="HL233" s="18">
        <v>0.64603999999999995</v>
      </c>
      <c r="HM233" s="16">
        <v>217414745</v>
      </c>
      <c r="HN233" s="16">
        <v>140459</v>
      </c>
      <c r="HO233" s="16">
        <v>7635</v>
      </c>
      <c r="HP233" s="17">
        <v>0</v>
      </c>
      <c r="HQ233" s="16">
        <v>0</v>
      </c>
      <c r="HR233" s="15">
        <v>839.96900000000005</v>
      </c>
      <c r="HS233" s="16">
        <v>0</v>
      </c>
      <c r="HT233" s="16">
        <v>1042500</v>
      </c>
      <c r="HU233" s="16">
        <v>7400</v>
      </c>
      <c r="HV233" s="16">
        <v>0</v>
      </c>
      <c r="HW233" s="16">
        <v>0</v>
      </c>
      <c r="HX233" s="16">
        <v>40018</v>
      </c>
      <c r="HY233" s="16">
        <v>168834</v>
      </c>
      <c r="HZ233" s="16">
        <v>8400</v>
      </c>
      <c r="IA233" s="16">
        <v>140459</v>
      </c>
      <c r="IB233" s="16">
        <v>0</v>
      </c>
      <c r="IC233" s="16">
        <v>757425</v>
      </c>
      <c r="ID233" s="16">
        <v>5562909</v>
      </c>
      <c r="IE233" s="16">
        <v>0</v>
      </c>
      <c r="IF233" s="16">
        <v>7400</v>
      </c>
      <c r="IG233" s="16">
        <v>0</v>
      </c>
      <c r="IH233" s="16">
        <v>0</v>
      </c>
      <c r="II233" s="16">
        <v>40018</v>
      </c>
      <c r="IJ233" s="16">
        <v>168834</v>
      </c>
      <c r="IK233" s="16">
        <v>8400</v>
      </c>
      <c r="IL233" s="16">
        <v>140459</v>
      </c>
      <c r="IM233" s="16">
        <v>0</v>
      </c>
      <c r="IN233" s="16">
        <v>0</v>
      </c>
      <c r="IO233" s="16">
        <v>110708</v>
      </c>
      <c r="IP233" s="16">
        <v>5958692</v>
      </c>
      <c r="IQ233" s="16">
        <v>5434593</v>
      </c>
      <c r="IR233" s="16">
        <v>0</v>
      </c>
      <c r="IS233" s="16">
        <v>5434593</v>
      </c>
      <c r="IT233" s="19">
        <v>0.1</v>
      </c>
      <c r="IU233" s="16">
        <v>543459</v>
      </c>
      <c r="IV233" s="16">
        <v>217414745</v>
      </c>
      <c r="IW233" s="14">
        <v>711.8</v>
      </c>
      <c r="IX233" s="16">
        <v>305444</v>
      </c>
      <c r="IY233" s="16">
        <v>416026</v>
      </c>
      <c r="IZ233" s="16">
        <v>305444</v>
      </c>
      <c r="JA233" s="17">
        <v>0.25</v>
      </c>
      <c r="JB233" s="19">
        <v>0.34050000000000002</v>
      </c>
      <c r="JC233" s="16">
        <v>543459</v>
      </c>
      <c r="JD233" s="16">
        <v>185048</v>
      </c>
      <c r="JE233" s="17">
        <v>0.08</v>
      </c>
      <c r="JF233" s="16">
        <v>4385711</v>
      </c>
      <c r="JG233" s="16">
        <v>350857</v>
      </c>
      <c r="JH233" s="16">
        <v>543459</v>
      </c>
      <c r="JI233" s="16">
        <v>185048</v>
      </c>
      <c r="JJ233" s="16">
        <v>350857</v>
      </c>
      <c r="JK233" s="16">
        <v>7554</v>
      </c>
      <c r="JL233" s="16">
        <v>185048</v>
      </c>
      <c r="JM233" s="18">
        <v>0</v>
      </c>
      <c r="JN233" s="16">
        <v>0</v>
      </c>
      <c r="JO233" s="16">
        <v>350857</v>
      </c>
      <c r="JP233" s="16">
        <v>7554</v>
      </c>
      <c r="JQ233" s="16">
        <v>358411</v>
      </c>
      <c r="JR233" s="16">
        <v>5434593</v>
      </c>
      <c r="JS233" s="19">
        <v>0</v>
      </c>
      <c r="JT233" s="16">
        <v>0</v>
      </c>
      <c r="JU233" s="17">
        <v>0</v>
      </c>
      <c r="JV233" s="16">
        <v>4385711</v>
      </c>
      <c r="JW233" s="16">
        <v>0</v>
      </c>
      <c r="JX233" s="16">
        <v>0</v>
      </c>
      <c r="JY233" s="16">
        <v>0</v>
      </c>
      <c r="JZ233" s="16">
        <v>0</v>
      </c>
      <c r="KA233" s="16">
        <v>15848</v>
      </c>
      <c r="KB233" s="16">
        <v>16186</v>
      </c>
      <c r="KC233" s="16">
        <v>-338</v>
      </c>
      <c r="KD233" s="16">
        <v>757425</v>
      </c>
      <c r="KE233" s="16">
        <v>-338</v>
      </c>
      <c r="KF233" s="16">
        <v>757763</v>
      </c>
      <c r="KG233" s="16">
        <v>-522</v>
      </c>
      <c r="KH233" s="16">
        <v>-338</v>
      </c>
      <c r="KI233" s="16">
        <v>-860</v>
      </c>
      <c r="KJ233" s="16">
        <v>1174040</v>
      </c>
      <c r="KK233" s="16">
        <v>757763</v>
      </c>
      <c r="KL233" s="18">
        <v>1931803</v>
      </c>
      <c r="KM233" s="16">
        <v>7554</v>
      </c>
      <c r="KN233" s="16">
        <v>0</v>
      </c>
      <c r="KO233" s="16">
        <v>0</v>
      </c>
      <c r="KP233" s="16">
        <v>0</v>
      </c>
      <c r="KQ233" s="16">
        <v>1939357</v>
      </c>
      <c r="KR233" s="16">
        <v>0</v>
      </c>
      <c r="KS233" s="16">
        <v>0</v>
      </c>
      <c r="KT233" s="16">
        <v>0</v>
      </c>
      <c r="KU233" s="16">
        <v>1939357</v>
      </c>
      <c r="KV233" s="16">
        <v>7554</v>
      </c>
      <c r="KW233" s="16">
        <v>1931803</v>
      </c>
      <c r="KX233" s="16">
        <v>217414745</v>
      </c>
      <c r="KY233" s="16">
        <v>8.8853399999999993</v>
      </c>
      <c r="KZ233" s="16">
        <v>7554</v>
      </c>
      <c r="LA233" s="16">
        <v>221491020</v>
      </c>
      <c r="LB233" s="16">
        <v>3.4110000000000001E-2</v>
      </c>
      <c r="LC233" s="16">
        <v>8.8853399999999993</v>
      </c>
      <c r="LD233" s="16">
        <v>8.9194499999999994</v>
      </c>
      <c r="LE233" s="16">
        <v>264615</v>
      </c>
      <c r="LF233" s="16">
        <v>0</v>
      </c>
      <c r="LG233" s="16">
        <v>44235</v>
      </c>
      <c r="LH233" s="16">
        <v>48591</v>
      </c>
      <c r="LI233" s="16">
        <v>0</v>
      </c>
      <c r="LJ233" s="16">
        <v>22533</v>
      </c>
      <c r="LK233" s="16">
        <v>2826</v>
      </c>
      <c r="LL233" s="16">
        <v>40018</v>
      </c>
      <c r="LM233" s="16">
        <v>342782</v>
      </c>
      <c r="LN233" s="16">
        <v>5958692</v>
      </c>
      <c r="LO233" s="18">
        <v>342782</v>
      </c>
      <c r="LP233" s="16">
        <v>5615910</v>
      </c>
      <c r="LQ233" s="16">
        <v>7789387</v>
      </c>
      <c r="LR233" s="18">
        <v>0</v>
      </c>
      <c r="LS233" s="18">
        <v>0</v>
      </c>
      <c r="LT233" s="18">
        <v>358411</v>
      </c>
      <c r="LU233" s="16">
        <v>0</v>
      </c>
      <c r="LV233" s="16">
        <v>110708</v>
      </c>
      <c r="LW233" s="16">
        <v>0</v>
      </c>
      <c r="LX233" s="16">
        <v>0</v>
      </c>
      <c r="LY233" s="16">
        <v>0</v>
      </c>
      <c r="LZ233" s="16">
        <v>0</v>
      </c>
      <c r="MA233" s="16">
        <v>0</v>
      </c>
      <c r="MB233" s="16">
        <v>1939357</v>
      </c>
      <c r="MC233" s="16">
        <v>110708</v>
      </c>
      <c r="MD233" s="16">
        <v>0</v>
      </c>
      <c r="ME233" s="16">
        <v>350857</v>
      </c>
      <c r="MF233" s="16">
        <v>0</v>
      </c>
      <c r="MG233" s="16">
        <v>10460</v>
      </c>
      <c r="MH233" s="16">
        <v>-860</v>
      </c>
      <c r="MI233" s="16">
        <v>0</v>
      </c>
      <c r="MJ233" s="16">
        <v>2410522</v>
      </c>
      <c r="MK233" s="16">
        <v>221491020</v>
      </c>
      <c r="ML233" s="16">
        <v>1.34</v>
      </c>
      <c r="MM233" s="16">
        <v>296798</v>
      </c>
      <c r="MN233" s="16">
        <v>0</v>
      </c>
      <c r="MO233" s="16">
        <v>4385711</v>
      </c>
      <c r="MP233" s="16">
        <v>0</v>
      </c>
      <c r="MQ233" s="16">
        <v>296798</v>
      </c>
      <c r="MR233" s="16">
        <v>0</v>
      </c>
      <c r="MS233" s="16">
        <v>296798</v>
      </c>
      <c r="MT233" s="17">
        <v>0.08</v>
      </c>
      <c r="MU233" s="17">
        <v>0</v>
      </c>
      <c r="MV233" s="17">
        <v>0</v>
      </c>
      <c r="MW233" s="17">
        <v>0</v>
      </c>
      <c r="MX233" s="17">
        <v>0</v>
      </c>
      <c r="MY233" s="17">
        <v>0.08</v>
      </c>
      <c r="MZ233" s="16">
        <v>350857</v>
      </c>
      <c r="NA233" s="16">
        <v>0</v>
      </c>
      <c r="NB233" s="18">
        <v>0</v>
      </c>
      <c r="NC233" s="16">
        <v>0</v>
      </c>
      <c r="ND233" s="17">
        <v>350857</v>
      </c>
      <c r="NE233" s="16">
        <v>225000</v>
      </c>
      <c r="NF233" s="16">
        <v>0</v>
      </c>
      <c r="NG233" s="16">
        <v>73092</v>
      </c>
      <c r="NH233" s="16">
        <v>0</v>
      </c>
      <c r="NI233" s="16">
        <v>0</v>
      </c>
      <c r="NJ233" s="17">
        <v>0</v>
      </c>
      <c r="NK233" s="17">
        <v>426400</v>
      </c>
    </row>
    <row r="234" spans="1:375" x14ac:dyDescent="0.55000000000000004">
      <c r="A234" s="13" t="s">
        <v>1188</v>
      </c>
      <c r="B234" s="13" t="s">
        <v>1277</v>
      </c>
      <c r="C234" s="13" t="s">
        <v>445</v>
      </c>
      <c r="D234" s="13" t="s">
        <v>446</v>
      </c>
      <c r="E234" s="14">
        <v>669.8</v>
      </c>
      <c r="F234" s="15">
        <v>1</v>
      </c>
      <c r="G234" s="16">
        <v>7513</v>
      </c>
      <c r="H234" s="16">
        <v>7513</v>
      </c>
      <c r="I234" s="16">
        <v>6553</v>
      </c>
      <c r="J234" s="15">
        <v>1</v>
      </c>
      <c r="K234" s="16">
        <v>6553</v>
      </c>
      <c r="L234" s="16">
        <v>7513</v>
      </c>
      <c r="M234" s="16">
        <v>222</v>
      </c>
      <c r="N234" s="16">
        <v>7735</v>
      </c>
      <c r="O234" s="17">
        <v>737.89</v>
      </c>
      <c r="P234" s="17">
        <v>95.67</v>
      </c>
      <c r="Q234" s="14">
        <v>669.8</v>
      </c>
      <c r="R234" s="17">
        <v>765.47</v>
      </c>
      <c r="S234" s="17">
        <v>0</v>
      </c>
      <c r="T234" s="17">
        <v>765.47</v>
      </c>
      <c r="U234" s="15">
        <v>6.32</v>
      </c>
      <c r="V234" s="15">
        <v>3.9390000000000001</v>
      </c>
      <c r="W234" s="15">
        <f>Data_AidAndLevy4[[#This Row],[L310]]*Data_AidAndLevy4[[#This Row],[L203]]</f>
        <v>30468.165000000001</v>
      </c>
      <c r="X234" s="17">
        <v>3.82</v>
      </c>
      <c r="Y234" s="17">
        <f>Data_AidAndLevy4[[#This Row],[L311]]*Data_AidAndLevy4[[#This Row],[L203]]</f>
        <v>29547.699999999997</v>
      </c>
      <c r="Z234" s="15">
        <v>0</v>
      </c>
      <c r="AA234" s="15">
        <v>14.079000000000001</v>
      </c>
      <c r="AB234" s="17">
        <v>765.47</v>
      </c>
      <c r="AC234" s="15">
        <v>779.54899999999998</v>
      </c>
      <c r="AD234" s="17">
        <v>95.67</v>
      </c>
      <c r="AE234" s="15">
        <v>683.87900000000002</v>
      </c>
      <c r="AF234" s="16">
        <v>7735</v>
      </c>
      <c r="AG234" s="14">
        <v>669.8</v>
      </c>
      <c r="AH234" s="16">
        <v>5180903</v>
      </c>
      <c r="AI234" s="16">
        <v>5045731</v>
      </c>
      <c r="AJ234" s="17">
        <v>1.01</v>
      </c>
      <c r="AK234" s="16">
        <v>5096188</v>
      </c>
      <c r="AL234" s="16">
        <v>5180903</v>
      </c>
      <c r="AM234" s="16">
        <v>0</v>
      </c>
      <c r="AN234" s="16">
        <v>7735</v>
      </c>
      <c r="AO234" s="15">
        <v>14.079000000000001</v>
      </c>
      <c r="AP234" s="16">
        <v>108901</v>
      </c>
      <c r="AQ234" s="16">
        <v>7735</v>
      </c>
      <c r="AR234" s="17">
        <v>95.67</v>
      </c>
      <c r="AS234" s="16">
        <v>740007</v>
      </c>
      <c r="AT234" s="17">
        <v>756.96</v>
      </c>
      <c r="AU234" s="14">
        <v>669.8</v>
      </c>
      <c r="AV234" s="16">
        <v>507012</v>
      </c>
      <c r="AW234" s="16">
        <v>495567</v>
      </c>
      <c r="AX234" s="16">
        <v>507012</v>
      </c>
      <c r="AY234" s="16">
        <v>0</v>
      </c>
      <c r="AZ234" s="16">
        <v>507012</v>
      </c>
      <c r="BA234" s="16">
        <v>507012</v>
      </c>
      <c r="BB234" s="17">
        <v>93.88</v>
      </c>
      <c r="BC234" s="14">
        <v>669.8</v>
      </c>
      <c r="BD234" s="16">
        <v>62881</v>
      </c>
      <c r="BE234" s="16">
        <v>61599</v>
      </c>
      <c r="BF234" s="16">
        <v>62881</v>
      </c>
      <c r="BG234" s="16">
        <v>0</v>
      </c>
      <c r="BH234" s="16">
        <v>62881</v>
      </c>
      <c r="BI234" s="16">
        <v>62881</v>
      </c>
      <c r="BJ234" s="17">
        <v>71.91</v>
      </c>
      <c r="BK234" s="14">
        <v>669.8</v>
      </c>
      <c r="BL234" s="16">
        <v>48165</v>
      </c>
      <c r="BM234" s="16">
        <v>46716</v>
      </c>
      <c r="BN234" s="16">
        <v>48165</v>
      </c>
      <c r="BO234" s="16">
        <v>0</v>
      </c>
      <c r="BP234" s="16">
        <v>48165</v>
      </c>
      <c r="BQ234" s="16">
        <v>48165</v>
      </c>
      <c r="BR234" s="17">
        <v>368.53</v>
      </c>
      <c r="BS234" s="14">
        <v>669.8</v>
      </c>
      <c r="BT234" s="16">
        <v>246841</v>
      </c>
      <c r="BU234" s="16">
        <v>240298</v>
      </c>
      <c r="BV234" s="16">
        <v>246841</v>
      </c>
      <c r="BW234" s="16">
        <v>0</v>
      </c>
      <c r="BX234" s="16">
        <v>246841</v>
      </c>
      <c r="BY234" s="16">
        <v>246841</v>
      </c>
      <c r="BZ234" s="17">
        <v>343.89</v>
      </c>
      <c r="CA234" s="17">
        <v>765.47</v>
      </c>
      <c r="CB234" s="16">
        <v>263237</v>
      </c>
      <c r="CC234" s="16">
        <v>260773</v>
      </c>
      <c r="CD234" s="16">
        <v>5274</v>
      </c>
      <c r="CE234" s="16">
        <v>266047</v>
      </c>
      <c r="CF234" s="16">
        <v>263237</v>
      </c>
      <c r="CG234" s="16">
        <v>2810</v>
      </c>
      <c r="CH234" s="14">
        <v>669.8</v>
      </c>
      <c r="CI234" s="16">
        <v>83</v>
      </c>
      <c r="CJ234" s="14">
        <v>6.6</v>
      </c>
      <c r="CK234" s="16">
        <v>746</v>
      </c>
      <c r="CL234" s="17">
        <v>62.52</v>
      </c>
      <c r="CM234" s="16">
        <v>46640</v>
      </c>
      <c r="CN234" s="16">
        <v>746</v>
      </c>
      <c r="CO234" s="17">
        <v>70.03</v>
      </c>
      <c r="CP234" s="16">
        <v>52242</v>
      </c>
      <c r="CQ234" s="17">
        <v>0</v>
      </c>
      <c r="CR234" s="17">
        <v>343.89</v>
      </c>
      <c r="CS234" s="16">
        <v>0</v>
      </c>
      <c r="CT234" s="17">
        <v>36.43</v>
      </c>
      <c r="CU234" s="17">
        <v>765.47</v>
      </c>
      <c r="CV234" s="16">
        <v>27886</v>
      </c>
      <c r="CW234" s="16">
        <v>27648</v>
      </c>
      <c r="CX234" s="16">
        <v>27886</v>
      </c>
      <c r="CY234" s="16">
        <v>0</v>
      </c>
      <c r="CZ234" s="16">
        <v>27886</v>
      </c>
      <c r="DA234" s="16">
        <v>27886</v>
      </c>
      <c r="DB234" s="17">
        <v>4.33</v>
      </c>
      <c r="DC234" s="17">
        <v>765.47</v>
      </c>
      <c r="DD234" s="16">
        <v>3314</v>
      </c>
      <c r="DE234" s="16">
        <v>3285</v>
      </c>
      <c r="DF234" s="16">
        <v>3314</v>
      </c>
      <c r="DG234" s="16">
        <v>0</v>
      </c>
      <c r="DH234" s="16">
        <v>3314</v>
      </c>
      <c r="DI234" s="16">
        <v>3314</v>
      </c>
      <c r="DJ234" s="16">
        <v>5180903</v>
      </c>
      <c r="DK234" s="16">
        <v>0</v>
      </c>
      <c r="DL234" s="16">
        <v>108901</v>
      </c>
      <c r="DM234" s="16">
        <v>740007</v>
      </c>
      <c r="DN234" s="16">
        <v>507012</v>
      </c>
      <c r="DO234" s="16">
        <v>62881</v>
      </c>
      <c r="DP234" s="16">
        <v>48165</v>
      </c>
      <c r="DQ234" s="16">
        <v>246841</v>
      </c>
      <c r="DR234" s="16">
        <v>263237</v>
      </c>
      <c r="DS234" s="16">
        <v>2810</v>
      </c>
      <c r="DT234" s="16">
        <v>46640</v>
      </c>
      <c r="DU234" s="16">
        <v>52242</v>
      </c>
      <c r="DV234" s="16">
        <v>0</v>
      </c>
      <c r="DW234" s="16">
        <v>27886</v>
      </c>
      <c r="DX234" s="16">
        <v>3314</v>
      </c>
      <c r="DY234" s="16">
        <v>68434</v>
      </c>
      <c r="DZ234" s="16">
        <v>191224</v>
      </c>
      <c r="EA234" s="16">
        <v>7513</v>
      </c>
      <c r="EB234" s="16">
        <v>7421142</v>
      </c>
      <c r="EC234" s="16">
        <v>685284956</v>
      </c>
      <c r="ED234" s="18">
        <v>5.4</v>
      </c>
      <c r="EE234" s="16">
        <v>3700539</v>
      </c>
      <c r="EF234" s="16">
        <v>46448</v>
      </c>
      <c r="EG234" s="16">
        <v>46887</v>
      </c>
      <c r="EH234" s="16">
        <v>-439</v>
      </c>
      <c r="EI234" s="16">
        <v>3700539</v>
      </c>
      <c r="EJ234" s="16">
        <v>3700100</v>
      </c>
      <c r="EK234" s="16">
        <v>209463853</v>
      </c>
      <c r="EL234" s="16">
        <v>198623266</v>
      </c>
      <c r="EM234" s="16">
        <v>10840587</v>
      </c>
      <c r="EN234" s="18">
        <v>5.4</v>
      </c>
      <c r="EO234" s="16">
        <v>58539</v>
      </c>
      <c r="EP234" s="16">
        <v>0</v>
      </c>
      <c r="EQ234" s="16">
        <v>0</v>
      </c>
      <c r="ER234" s="16">
        <v>0</v>
      </c>
      <c r="ES234" s="16">
        <v>58539</v>
      </c>
      <c r="ET234" s="16">
        <v>58539</v>
      </c>
      <c r="EU234" s="16">
        <v>3700100</v>
      </c>
      <c r="EV234" s="16">
        <v>3758639</v>
      </c>
      <c r="EW234" s="16">
        <v>6749</v>
      </c>
      <c r="EX234" s="15">
        <v>683.87900000000002</v>
      </c>
      <c r="EY234" s="16">
        <v>4615499</v>
      </c>
      <c r="EZ234" s="16">
        <v>6749</v>
      </c>
      <c r="FA234" s="17">
        <v>95.67</v>
      </c>
      <c r="FB234" s="16">
        <v>645677</v>
      </c>
      <c r="FC234" s="16">
        <v>264</v>
      </c>
      <c r="FD234" s="17">
        <v>765.47</v>
      </c>
      <c r="FE234" s="16">
        <v>202084</v>
      </c>
      <c r="FF234" s="16">
        <v>27886</v>
      </c>
      <c r="FG234" s="16">
        <v>3314</v>
      </c>
      <c r="FH234" s="16">
        <v>233284</v>
      </c>
      <c r="FI234" s="16">
        <v>4615499</v>
      </c>
      <c r="FJ234" s="16">
        <v>645677</v>
      </c>
      <c r="FK234" s="16">
        <v>6553</v>
      </c>
      <c r="FL234" s="16">
        <v>507012</v>
      </c>
      <c r="FM234" s="16">
        <v>62881</v>
      </c>
      <c r="FN234" s="16">
        <v>48165</v>
      </c>
      <c r="FO234" s="16">
        <v>246841</v>
      </c>
      <c r="FP234" s="16">
        <v>6365912</v>
      </c>
      <c r="FQ234" s="16">
        <v>3758639</v>
      </c>
      <c r="FR234" s="16">
        <v>2607273</v>
      </c>
      <c r="FS234" s="15">
        <v>779.54899999999998</v>
      </c>
      <c r="FT234" s="16">
        <v>300</v>
      </c>
      <c r="FU234" s="16">
        <v>233865</v>
      </c>
      <c r="FV234" s="16">
        <v>2607273</v>
      </c>
      <c r="FW234" s="16">
        <v>0</v>
      </c>
      <c r="FX234" s="14">
        <v>19</v>
      </c>
      <c r="FY234" s="16">
        <v>7635</v>
      </c>
      <c r="FZ234" s="16">
        <v>145065</v>
      </c>
      <c r="GA234" s="14">
        <v>0</v>
      </c>
      <c r="GB234" s="16">
        <v>7413</v>
      </c>
      <c r="GC234" s="16">
        <v>0</v>
      </c>
      <c r="GD234" s="16">
        <v>145065</v>
      </c>
      <c r="GE234" s="16">
        <v>145065</v>
      </c>
      <c r="GF234" s="16">
        <v>7421142</v>
      </c>
      <c r="GG234" s="16">
        <v>6365912</v>
      </c>
      <c r="GH234" s="16">
        <v>0</v>
      </c>
      <c r="GI234" s="16">
        <v>1055230</v>
      </c>
      <c r="GJ234" s="16">
        <v>685284956</v>
      </c>
      <c r="GK234" s="16">
        <v>680829062</v>
      </c>
      <c r="GL234" s="16">
        <v>4455894</v>
      </c>
      <c r="GM234" s="16">
        <v>680829062</v>
      </c>
      <c r="GN234" s="18">
        <v>6.4999999999999997E-3</v>
      </c>
      <c r="GO234" s="16">
        <v>85565</v>
      </c>
      <c r="GP234" s="16">
        <v>556</v>
      </c>
      <c r="GQ234" s="16">
        <v>85565</v>
      </c>
      <c r="GR234" s="16">
        <v>556</v>
      </c>
      <c r="GS234" s="16">
        <v>85009</v>
      </c>
      <c r="GT234" s="16">
        <v>886</v>
      </c>
      <c r="GU234" s="16">
        <v>685</v>
      </c>
      <c r="GV234" s="16">
        <v>201</v>
      </c>
      <c r="GW234" s="15">
        <v>779.54899999999998</v>
      </c>
      <c r="GX234" s="16">
        <v>156689</v>
      </c>
      <c r="GY234" s="15">
        <v>779.54899999999998</v>
      </c>
      <c r="GZ234" s="16">
        <v>10</v>
      </c>
      <c r="HA234" s="16">
        <v>7795</v>
      </c>
      <c r="HB234" s="15">
        <v>779.54899999999998</v>
      </c>
      <c r="HC234" s="16">
        <v>7635</v>
      </c>
      <c r="HD234" s="15">
        <v>0.11600000000000001</v>
      </c>
      <c r="HE234" s="16">
        <v>690680</v>
      </c>
      <c r="HF234" s="16">
        <v>156689</v>
      </c>
      <c r="HG234" s="16">
        <v>7795</v>
      </c>
      <c r="HH234" s="16">
        <v>526196</v>
      </c>
      <c r="HI234" s="16">
        <v>685284956</v>
      </c>
      <c r="HJ234" s="18">
        <v>0.76785000000000003</v>
      </c>
      <c r="HK234" s="18">
        <v>1.9617800000000001</v>
      </c>
      <c r="HL234" s="18">
        <v>0</v>
      </c>
      <c r="HM234" s="16">
        <v>685284956</v>
      </c>
      <c r="HN234" s="16">
        <v>0</v>
      </c>
      <c r="HO234" s="16">
        <v>7635</v>
      </c>
      <c r="HP234" s="17">
        <v>0</v>
      </c>
      <c r="HQ234" s="16">
        <v>0</v>
      </c>
      <c r="HR234" s="15">
        <v>779.54899999999998</v>
      </c>
      <c r="HS234" s="16">
        <v>0</v>
      </c>
      <c r="HT234" s="16">
        <v>1055230</v>
      </c>
      <c r="HU234" s="16">
        <v>85009</v>
      </c>
      <c r="HV234" s="16">
        <v>0</v>
      </c>
      <c r="HW234" s="16">
        <v>0</v>
      </c>
      <c r="HX234" s="16">
        <v>68434</v>
      </c>
      <c r="HY234" s="16">
        <v>156689</v>
      </c>
      <c r="HZ234" s="16">
        <v>7795</v>
      </c>
      <c r="IA234" s="16">
        <v>0</v>
      </c>
      <c r="IB234" s="16">
        <v>0</v>
      </c>
      <c r="IC234" s="16">
        <v>874171</v>
      </c>
      <c r="ID234" s="16">
        <v>2607273</v>
      </c>
      <c r="IE234" s="16">
        <v>0</v>
      </c>
      <c r="IF234" s="16">
        <v>85009</v>
      </c>
      <c r="IG234" s="16">
        <v>0</v>
      </c>
      <c r="IH234" s="16">
        <v>0</v>
      </c>
      <c r="II234" s="16">
        <v>68434</v>
      </c>
      <c r="IJ234" s="16">
        <v>156689</v>
      </c>
      <c r="IK234" s="16">
        <v>7795</v>
      </c>
      <c r="IL234" s="16">
        <v>0</v>
      </c>
      <c r="IM234" s="16">
        <v>0</v>
      </c>
      <c r="IN234" s="16">
        <v>0</v>
      </c>
      <c r="IO234" s="16">
        <v>145065</v>
      </c>
      <c r="IP234" s="16">
        <v>2933397</v>
      </c>
      <c r="IQ234" s="16">
        <v>5180903</v>
      </c>
      <c r="IR234" s="16">
        <v>0</v>
      </c>
      <c r="IS234" s="16">
        <v>5180903</v>
      </c>
      <c r="IT234" s="19">
        <v>0.1</v>
      </c>
      <c r="IU234" s="16">
        <v>518090</v>
      </c>
      <c r="IV234" s="16">
        <v>685284956</v>
      </c>
      <c r="IW234" s="14">
        <v>669.8</v>
      </c>
      <c r="IX234" s="16">
        <v>1023119</v>
      </c>
      <c r="IY234" s="16">
        <v>416026</v>
      </c>
      <c r="IZ234" s="16">
        <v>1023119</v>
      </c>
      <c r="JA234" s="17">
        <v>0.25</v>
      </c>
      <c r="JB234" s="19">
        <v>0.1017</v>
      </c>
      <c r="JC234" s="16">
        <v>518090</v>
      </c>
      <c r="JD234" s="16">
        <v>52690</v>
      </c>
      <c r="JE234" s="17">
        <v>0.09</v>
      </c>
      <c r="JF234" s="16">
        <v>5042574</v>
      </c>
      <c r="JG234" s="16">
        <v>453832</v>
      </c>
      <c r="JH234" s="16">
        <v>518090</v>
      </c>
      <c r="JI234" s="16">
        <v>52690</v>
      </c>
      <c r="JJ234" s="16">
        <v>453832</v>
      </c>
      <c r="JK234" s="16">
        <v>11568</v>
      </c>
      <c r="JL234" s="16">
        <v>52690</v>
      </c>
      <c r="JM234" s="18">
        <v>0</v>
      </c>
      <c r="JN234" s="16">
        <v>0</v>
      </c>
      <c r="JO234" s="16">
        <v>453832</v>
      </c>
      <c r="JP234" s="16">
        <v>11568</v>
      </c>
      <c r="JQ234" s="16">
        <v>465400</v>
      </c>
      <c r="JR234" s="16">
        <v>5180903</v>
      </c>
      <c r="JS234" s="19">
        <v>0</v>
      </c>
      <c r="JT234" s="16">
        <v>0</v>
      </c>
      <c r="JU234" s="17">
        <v>0</v>
      </c>
      <c r="JV234" s="16">
        <v>5042574</v>
      </c>
      <c r="JW234" s="16">
        <v>0</v>
      </c>
      <c r="JX234" s="16">
        <v>0</v>
      </c>
      <c r="JY234" s="16">
        <v>0</v>
      </c>
      <c r="JZ234" s="16">
        <v>0</v>
      </c>
      <c r="KA234" s="16">
        <v>11243</v>
      </c>
      <c r="KB234" s="16">
        <v>11349</v>
      </c>
      <c r="KC234" s="16">
        <v>-106</v>
      </c>
      <c r="KD234" s="16">
        <v>874171</v>
      </c>
      <c r="KE234" s="16">
        <v>-106</v>
      </c>
      <c r="KF234" s="16">
        <v>874277</v>
      </c>
      <c r="KG234" s="16">
        <v>-439</v>
      </c>
      <c r="KH234" s="16">
        <v>-106</v>
      </c>
      <c r="KI234" s="16">
        <v>-545</v>
      </c>
      <c r="KJ234" s="16">
        <v>3700539</v>
      </c>
      <c r="KK234" s="16">
        <v>874277</v>
      </c>
      <c r="KL234" s="18">
        <v>4574816</v>
      </c>
      <c r="KM234" s="16">
        <v>11568</v>
      </c>
      <c r="KN234" s="16">
        <v>0</v>
      </c>
      <c r="KO234" s="16">
        <v>0</v>
      </c>
      <c r="KP234" s="16">
        <v>0</v>
      </c>
      <c r="KQ234" s="16">
        <v>4586384</v>
      </c>
      <c r="KR234" s="16">
        <v>50000</v>
      </c>
      <c r="KS234" s="16">
        <v>31039</v>
      </c>
      <c r="KT234" s="16">
        <v>0</v>
      </c>
      <c r="KU234" s="16">
        <v>4667423</v>
      </c>
      <c r="KV234" s="16">
        <v>11568</v>
      </c>
      <c r="KW234" s="16">
        <v>4655855</v>
      </c>
      <c r="KX234" s="16">
        <v>685284956</v>
      </c>
      <c r="KY234" s="16">
        <v>6.7940399999999999</v>
      </c>
      <c r="KZ234" s="16">
        <v>11568</v>
      </c>
      <c r="LA234" s="16">
        <v>685957362</v>
      </c>
      <c r="LB234" s="16">
        <v>1.686E-2</v>
      </c>
      <c r="LC234" s="16">
        <v>6.7940399999999999</v>
      </c>
      <c r="LD234" s="16">
        <v>6.8109000000000002</v>
      </c>
      <c r="LE234" s="16">
        <v>263237</v>
      </c>
      <c r="LF234" s="16">
        <v>2810</v>
      </c>
      <c r="LG234" s="16">
        <v>46640</v>
      </c>
      <c r="LH234" s="16">
        <v>52242</v>
      </c>
      <c r="LI234" s="16">
        <v>0</v>
      </c>
      <c r="LJ234" s="16">
        <v>27886</v>
      </c>
      <c r="LK234" s="16">
        <v>3314</v>
      </c>
      <c r="LL234" s="16">
        <v>68434</v>
      </c>
      <c r="LM234" s="16">
        <v>327695</v>
      </c>
      <c r="LN234" s="16">
        <v>2933397</v>
      </c>
      <c r="LO234" s="18">
        <v>327695</v>
      </c>
      <c r="LP234" s="16">
        <v>2605702</v>
      </c>
      <c r="LQ234" s="16">
        <v>7421142</v>
      </c>
      <c r="LR234" s="18">
        <v>0</v>
      </c>
      <c r="LS234" s="18">
        <v>0</v>
      </c>
      <c r="LT234" s="18">
        <v>465400</v>
      </c>
      <c r="LU234" s="16">
        <v>0</v>
      </c>
      <c r="LV234" s="16">
        <v>145065</v>
      </c>
      <c r="LW234" s="16">
        <v>0</v>
      </c>
      <c r="LX234" s="16">
        <v>0</v>
      </c>
      <c r="LY234" s="16">
        <v>0</v>
      </c>
      <c r="LZ234" s="16">
        <v>0</v>
      </c>
      <c r="MA234" s="16">
        <v>0</v>
      </c>
      <c r="MB234" s="16">
        <v>4586384</v>
      </c>
      <c r="MC234" s="16">
        <v>145065</v>
      </c>
      <c r="MD234" s="16">
        <v>0</v>
      </c>
      <c r="ME234" s="16">
        <v>453832</v>
      </c>
      <c r="MF234" s="16">
        <v>0</v>
      </c>
      <c r="MG234" s="16">
        <v>58539</v>
      </c>
      <c r="MH234" s="16">
        <v>-545</v>
      </c>
      <c r="MI234" s="16">
        <v>0</v>
      </c>
      <c r="MJ234" s="16">
        <v>5243275</v>
      </c>
      <c r="MK234" s="16">
        <v>685957362</v>
      </c>
      <c r="ML234" s="16">
        <v>0.67</v>
      </c>
      <c r="MM234" s="16">
        <v>459591</v>
      </c>
      <c r="MN234" s="16">
        <v>0</v>
      </c>
      <c r="MO234" s="16">
        <v>5042574</v>
      </c>
      <c r="MP234" s="16">
        <v>0</v>
      </c>
      <c r="MQ234" s="16">
        <v>459591</v>
      </c>
      <c r="MR234" s="16">
        <v>0</v>
      </c>
      <c r="MS234" s="16">
        <v>459591</v>
      </c>
      <c r="MT234" s="17">
        <v>0.09</v>
      </c>
      <c r="MU234" s="17">
        <v>0</v>
      </c>
      <c r="MV234" s="17">
        <v>0</v>
      </c>
      <c r="MW234" s="17">
        <v>0</v>
      </c>
      <c r="MX234" s="17">
        <v>0</v>
      </c>
      <c r="MY234" s="17">
        <v>0.09</v>
      </c>
      <c r="MZ234" s="16">
        <v>453832</v>
      </c>
      <c r="NA234" s="16">
        <v>0</v>
      </c>
      <c r="NB234" s="18">
        <v>0</v>
      </c>
      <c r="NC234" s="16">
        <v>0</v>
      </c>
      <c r="ND234" s="17">
        <v>453832</v>
      </c>
      <c r="NE234" s="16">
        <v>300000</v>
      </c>
      <c r="NF234" s="16">
        <v>0</v>
      </c>
      <c r="NG234" s="16">
        <v>226366</v>
      </c>
      <c r="NH234" s="16">
        <v>0</v>
      </c>
      <c r="NI234" s="16">
        <v>0</v>
      </c>
      <c r="NJ234" s="17">
        <v>0</v>
      </c>
      <c r="NK234" s="17">
        <v>87725</v>
      </c>
    </row>
    <row r="235" spans="1:375" x14ac:dyDescent="0.55000000000000004">
      <c r="A235" s="13" t="s">
        <v>1195</v>
      </c>
      <c r="B235" s="13" t="s">
        <v>1196</v>
      </c>
      <c r="C235" s="13" t="s">
        <v>447</v>
      </c>
      <c r="D235" s="13" t="s">
        <v>448</v>
      </c>
      <c r="E235" s="14">
        <v>693.1</v>
      </c>
      <c r="F235" s="15">
        <v>-0.16400000000000001</v>
      </c>
      <c r="G235" s="16">
        <v>7413</v>
      </c>
      <c r="H235" s="16">
        <v>-1216</v>
      </c>
      <c r="I235" s="16">
        <v>6553</v>
      </c>
      <c r="J235" s="15">
        <v>-0.16400000000000001</v>
      </c>
      <c r="K235" s="16">
        <v>-1075</v>
      </c>
      <c r="L235" s="16">
        <v>7413</v>
      </c>
      <c r="M235" s="16">
        <v>222</v>
      </c>
      <c r="N235" s="16">
        <v>7635</v>
      </c>
      <c r="O235" s="17">
        <v>654.59</v>
      </c>
      <c r="P235" s="17">
        <v>87.42</v>
      </c>
      <c r="Q235" s="14">
        <v>693.1</v>
      </c>
      <c r="R235" s="17">
        <v>780.52</v>
      </c>
      <c r="S235" s="17">
        <v>2.09</v>
      </c>
      <c r="T235" s="17">
        <v>782.61</v>
      </c>
      <c r="U235" s="15">
        <v>14.46</v>
      </c>
      <c r="V235" s="15">
        <v>4.8440000000000003</v>
      </c>
      <c r="W235" s="15">
        <f>Data_AidAndLevy4[[#This Row],[L310]]*Data_AidAndLevy4[[#This Row],[L203]]</f>
        <v>36983.94</v>
      </c>
      <c r="X235" s="17">
        <v>44.26</v>
      </c>
      <c r="Y235" s="17">
        <f>Data_AidAndLevy4[[#This Row],[L311]]*Data_AidAndLevy4[[#This Row],[L203]]</f>
        <v>337925.1</v>
      </c>
      <c r="Z235" s="15">
        <v>0</v>
      </c>
      <c r="AA235" s="15">
        <v>63.564</v>
      </c>
      <c r="AB235" s="17">
        <v>780.52</v>
      </c>
      <c r="AC235" s="15">
        <v>844.08399999999995</v>
      </c>
      <c r="AD235" s="17">
        <v>87.42</v>
      </c>
      <c r="AE235" s="15">
        <v>756.66399999999999</v>
      </c>
      <c r="AF235" s="16">
        <v>7635</v>
      </c>
      <c r="AG235" s="14">
        <v>693.1</v>
      </c>
      <c r="AH235" s="16">
        <v>5291819</v>
      </c>
      <c r="AI235" s="16">
        <v>5008223</v>
      </c>
      <c r="AJ235" s="17">
        <v>1.01</v>
      </c>
      <c r="AK235" s="16">
        <v>5058305</v>
      </c>
      <c r="AL235" s="16">
        <v>5291819</v>
      </c>
      <c r="AM235" s="16">
        <v>0</v>
      </c>
      <c r="AN235" s="16">
        <v>7635</v>
      </c>
      <c r="AO235" s="15">
        <v>63.564</v>
      </c>
      <c r="AP235" s="16">
        <v>485311</v>
      </c>
      <c r="AQ235" s="16">
        <v>7635</v>
      </c>
      <c r="AR235" s="17">
        <v>87.42</v>
      </c>
      <c r="AS235" s="16">
        <v>667452</v>
      </c>
      <c r="AT235" s="17">
        <v>673.66</v>
      </c>
      <c r="AU235" s="14">
        <v>693.1</v>
      </c>
      <c r="AV235" s="16">
        <v>466914</v>
      </c>
      <c r="AW235" s="16">
        <v>442241</v>
      </c>
      <c r="AX235" s="16">
        <v>466914</v>
      </c>
      <c r="AY235" s="16">
        <v>0</v>
      </c>
      <c r="AZ235" s="16">
        <v>466914</v>
      </c>
      <c r="BA235" s="16">
        <v>466914</v>
      </c>
      <c r="BB235" s="17">
        <v>67.45</v>
      </c>
      <c r="BC235" s="14">
        <v>693.1</v>
      </c>
      <c r="BD235" s="16">
        <v>46750</v>
      </c>
      <c r="BE235" s="16">
        <v>44110</v>
      </c>
      <c r="BF235" s="16">
        <v>46750</v>
      </c>
      <c r="BG235" s="16">
        <v>0</v>
      </c>
      <c r="BH235" s="16">
        <v>46750</v>
      </c>
      <c r="BI235" s="16">
        <v>46750</v>
      </c>
      <c r="BJ235" s="17">
        <v>101.03</v>
      </c>
      <c r="BK235" s="14">
        <v>693.1</v>
      </c>
      <c r="BL235" s="16">
        <v>70024</v>
      </c>
      <c r="BM235" s="16">
        <v>66668</v>
      </c>
      <c r="BN235" s="16">
        <v>70024</v>
      </c>
      <c r="BO235" s="16">
        <v>0</v>
      </c>
      <c r="BP235" s="16">
        <v>70024</v>
      </c>
      <c r="BQ235" s="16">
        <v>70024</v>
      </c>
      <c r="BR235" s="17">
        <v>368.53</v>
      </c>
      <c r="BS235" s="14">
        <v>693.1</v>
      </c>
      <c r="BT235" s="16">
        <v>255428</v>
      </c>
      <c r="BU235" s="16">
        <v>241730</v>
      </c>
      <c r="BV235" s="16">
        <v>255428</v>
      </c>
      <c r="BW235" s="16">
        <v>0</v>
      </c>
      <c r="BX235" s="16">
        <v>255428</v>
      </c>
      <c r="BY235" s="16">
        <v>255428</v>
      </c>
      <c r="BZ235" s="17">
        <v>348.14</v>
      </c>
      <c r="CA235" s="17">
        <v>780.52</v>
      </c>
      <c r="CB235" s="16">
        <v>271730</v>
      </c>
      <c r="CC235" s="16">
        <v>257639</v>
      </c>
      <c r="CD235" s="16">
        <v>17783</v>
      </c>
      <c r="CE235" s="16">
        <v>275422</v>
      </c>
      <c r="CF235" s="16">
        <v>271730</v>
      </c>
      <c r="CG235" s="16">
        <v>3692</v>
      </c>
      <c r="CH235" s="14">
        <v>693.1</v>
      </c>
      <c r="CI235" s="16">
        <v>3</v>
      </c>
      <c r="CJ235" s="14">
        <v>0</v>
      </c>
      <c r="CK235" s="16">
        <v>696</v>
      </c>
      <c r="CL235" s="17">
        <v>62.44</v>
      </c>
      <c r="CM235" s="16">
        <v>43458</v>
      </c>
      <c r="CN235" s="16">
        <v>696</v>
      </c>
      <c r="CO235" s="17">
        <v>69.56</v>
      </c>
      <c r="CP235" s="16">
        <v>48414</v>
      </c>
      <c r="CQ235" s="17">
        <v>2.09</v>
      </c>
      <c r="CR235" s="17">
        <v>348.14</v>
      </c>
      <c r="CS235" s="16">
        <v>728</v>
      </c>
      <c r="CT235" s="17">
        <v>34.47</v>
      </c>
      <c r="CU235" s="17">
        <v>780.52</v>
      </c>
      <c r="CV235" s="16">
        <v>26905</v>
      </c>
      <c r="CW235" s="16">
        <v>25481</v>
      </c>
      <c r="CX235" s="16">
        <v>26905</v>
      </c>
      <c r="CY235" s="16">
        <v>0</v>
      </c>
      <c r="CZ235" s="16">
        <v>26905</v>
      </c>
      <c r="DA235" s="16">
        <v>26905</v>
      </c>
      <c r="DB235" s="17">
        <v>3.74</v>
      </c>
      <c r="DC235" s="17">
        <v>780.52</v>
      </c>
      <c r="DD235" s="16">
        <v>2919</v>
      </c>
      <c r="DE235" s="16">
        <v>2756</v>
      </c>
      <c r="DF235" s="16">
        <v>2919</v>
      </c>
      <c r="DG235" s="16">
        <v>0</v>
      </c>
      <c r="DH235" s="16">
        <v>2919</v>
      </c>
      <c r="DI235" s="16">
        <v>2919</v>
      </c>
      <c r="DJ235" s="16">
        <v>5291819</v>
      </c>
      <c r="DK235" s="16">
        <v>0</v>
      </c>
      <c r="DL235" s="16">
        <v>485311</v>
      </c>
      <c r="DM235" s="16">
        <v>667452</v>
      </c>
      <c r="DN235" s="16">
        <v>466914</v>
      </c>
      <c r="DO235" s="16">
        <v>46750</v>
      </c>
      <c r="DP235" s="16">
        <v>70024</v>
      </c>
      <c r="DQ235" s="16">
        <v>255428</v>
      </c>
      <c r="DR235" s="16">
        <v>271730</v>
      </c>
      <c r="DS235" s="16">
        <v>3692</v>
      </c>
      <c r="DT235" s="16">
        <v>43458</v>
      </c>
      <c r="DU235" s="16">
        <v>48414</v>
      </c>
      <c r="DV235" s="16">
        <v>728</v>
      </c>
      <c r="DW235" s="16">
        <v>26905</v>
      </c>
      <c r="DX235" s="16">
        <v>2919</v>
      </c>
      <c r="DY235" s="16">
        <v>40336</v>
      </c>
      <c r="DZ235" s="16">
        <v>256898</v>
      </c>
      <c r="EA235" s="16">
        <v>-1216</v>
      </c>
      <c r="EB235" s="16">
        <v>7896890</v>
      </c>
      <c r="EC235" s="16">
        <v>196370816</v>
      </c>
      <c r="ED235" s="18">
        <v>5.4</v>
      </c>
      <c r="EE235" s="16">
        <v>1060402</v>
      </c>
      <c r="EF235" s="16">
        <v>13919</v>
      </c>
      <c r="EG235" s="16">
        <v>13880</v>
      </c>
      <c r="EH235" s="16">
        <v>39</v>
      </c>
      <c r="EI235" s="16">
        <v>1060402</v>
      </c>
      <c r="EJ235" s="16">
        <v>1060441</v>
      </c>
      <c r="EK235" s="16">
        <v>33446216</v>
      </c>
      <c r="EL235" s="16">
        <v>29046983</v>
      </c>
      <c r="EM235" s="16">
        <v>4399233</v>
      </c>
      <c r="EN235" s="18">
        <v>5.4</v>
      </c>
      <c r="EO235" s="16">
        <v>23756</v>
      </c>
      <c r="EP235" s="16">
        <v>0</v>
      </c>
      <c r="EQ235" s="16">
        <v>0</v>
      </c>
      <c r="ER235" s="16">
        <v>0</v>
      </c>
      <c r="ES235" s="16">
        <v>23756</v>
      </c>
      <c r="ET235" s="16">
        <v>23756</v>
      </c>
      <c r="EU235" s="16">
        <v>1060441</v>
      </c>
      <c r="EV235" s="16">
        <v>1084197</v>
      </c>
      <c r="EW235" s="16">
        <v>6749</v>
      </c>
      <c r="EX235" s="15">
        <v>756.66399999999999</v>
      </c>
      <c r="EY235" s="16">
        <v>5106725</v>
      </c>
      <c r="EZ235" s="16">
        <v>6749</v>
      </c>
      <c r="FA235" s="17">
        <v>87.42</v>
      </c>
      <c r="FB235" s="16">
        <v>589998</v>
      </c>
      <c r="FC235" s="16">
        <v>264</v>
      </c>
      <c r="FD235" s="17">
        <v>782.61</v>
      </c>
      <c r="FE235" s="16">
        <v>206609</v>
      </c>
      <c r="FF235" s="16">
        <v>26905</v>
      </c>
      <c r="FG235" s="16">
        <v>2919</v>
      </c>
      <c r="FH235" s="16">
        <v>236433</v>
      </c>
      <c r="FI235" s="16">
        <v>5106725</v>
      </c>
      <c r="FJ235" s="16">
        <v>589998</v>
      </c>
      <c r="FK235" s="16">
        <v>-1075</v>
      </c>
      <c r="FL235" s="16">
        <v>466914</v>
      </c>
      <c r="FM235" s="16">
        <v>46750</v>
      </c>
      <c r="FN235" s="16">
        <v>70024</v>
      </c>
      <c r="FO235" s="16">
        <v>255428</v>
      </c>
      <c r="FP235" s="16">
        <v>6771197</v>
      </c>
      <c r="FQ235" s="16">
        <v>1084197</v>
      </c>
      <c r="FR235" s="16">
        <v>5687000</v>
      </c>
      <c r="FS235" s="15">
        <v>844.08399999999995</v>
      </c>
      <c r="FT235" s="16">
        <v>300</v>
      </c>
      <c r="FU235" s="16">
        <v>253225</v>
      </c>
      <c r="FV235" s="16">
        <v>5687000</v>
      </c>
      <c r="FW235" s="16">
        <v>0</v>
      </c>
      <c r="FX235" s="14">
        <v>13.5</v>
      </c>
      <c r="FY235" s="16">
        <v>7635</v>
      </c>
      <c r="FZ235" s="16">
        <v>103073</v>
      </c>
      <c r="GA235" s="14">
        <v>0</v>
      </c>
      <c r="GB235" s="16">
        <v>7413</v>
      </c>
      <c r="GC235" s="16">
        <v>0</v>
      </c>
      <c r="GD235" s="16">
        <v>103073</v>
      </c>
      <c r="GE235" s="16">
        <v>103073</v>
      </c>
      <c r="GF235" s="16">
        <v>7896890</v>
      </c>
      <c r="GG235" s="16">
        <v>6771197</v>
      </c>
      <c r="GH235" s="16">
        <v>0</v>
      </c>
      <c r="GI235" s="16">
        <v>1125693</v>
      </c>
      <c r="GJ235" s="16">
        <v>196370816</v>
      </c>
      <c r="GK235" s="16">
        <v>195508321</v>
      </c>
      <c r="GL235" s="16">
        <v>862495</v>
      </c>
      <c r="GM235" s="16">
        <v>195508321</v>
      </c>
      <c r="GN235" s="18">
        <v>4.4000000000000003E-3</v>
      </c>
      <c r="GO235" s="16">
        <v>24777</v>
      </c>
      <c r="GP235" s="16">
        <v>109</v>
      </c>
      <c r="GQ235" s="16">
        <v>24777</v>
      </c>
      <c r="GR235" s="16">
        <v>109</v>
      </c>
      <c r="GS235" s="16">
        <v>24668</v>
      </c>
      <c r="GT235" s="16">
        <v>886</v>
      </c>
      <c r="GU235" s="16">
        <v>685</v>
      </c>
      <c r="GV235" s="16">
        <v>201</v>
      </c>
      <c r="GW235" s="15">
        <v>844.08399999999995</v>
      </c>
      <c r="GX235" s="16">
        <v>169661</v>
      </c>
      <c r="GY235" s="15">
        <v>844.08399999999995</v>
      </c>
      <c r="GZ235" s="16">
        <v>10</v>
      </c>
      <c r="HA235" s="16">
        <v>8441</v>
      </c>
      <c r="HB235" s="15">
        <v>844.08399999999995</v>
      </c>
      <c r="HC235" s="16">
        <v>7635</v>
      </c>
      <c r="HD235" s="15">
        <v>0.11600000000000001</v>
      </c>
      <c r="HE235" s="16">
        <v>747858</v>
      </c>
      <c r="HF235" s="16">
        <v>169661</v>
      </c>
      <c r="HG235" s="16">
        <v>8441</v>
      </c>
      <c r="HH235" s="16">
        <v>569756</v>
      </c>
      <c r="HI235" s="16">
        <v>196370816</v>
      </c>
      <c r="HJ235" s="18">
        <v>2.90143</v>
      </c>
      <c r="HK235" s="18">
        <v>1.9617800000000001</v>
      </c>
      <c r="HL235" s="18">
        <v>0.93964999999999999</v>
      </c>
      <c r="HM235" s="16">
        <v>196370816</v>
      </c>
      <c r="HN235" s="16">
        <v>184520</v>
      </c>
      <c r="HO235" s="16">
        <v>7635</v>
      </c>
      <c r="HP235" s="17">
        <v>0</v>
      </c>
      <c r="HQ235" s="16">
        <v>0</v>
      </c>
      <c r="HR235" s="15">
        <v>844.08399999999995</v>
      </c>
      <c r="HS235" s="16">
        <v>0</v>
      </c>
      <c r="HT235" s="16">
        <v>1125693</v>
      </c>
      <c r="HU235" s="16">
        <v>24668</v>
      </c>
      <c r="HV235" s="16">
        <v>0</v>
      </c>
      <c r="HW235" s="16">
        <v>0</v>
      </c>
      <c r="HX235" s="16">
        <v>40336</v>
      </c>
      <c r="HY235" s="16">
        <v>169661</v>
      </c>
      <c r="HZ235" s="16">
        <v>8441</v>
      </c>
      <c r="IA235" s="16">
        <v>184520</v>
      </c>
      <c r="IB235" s="16">
        <v>0</v>
      </c>
      <c r="IC235" s="16">
        <v>778739</v>
      </c>
      <c r="ID235" s="16">
        <v>5687000</v>
      </c>
      <c r="IE235" s="16">
        <v>0</v>
      </c>
      <c r="IF235" s="16">
        <v>24668</v>
      </c>
      <c r="IG235" s="16">
        <v>0</v>
      </c>
      <c r="IH235" s="16">
        <v>0</v>
      </c>
      <c r="II235" s="16">
        <v>40336</v>
      </c>
      <c r="IJ235" s="16">
        <v>169661</v>
      </c>
      <c r="IK235" s="16">
        <v>8441</v>
      </c>
      <c r="IL235" s="16">
        <v>184520</v>
      </c>
      <c r="IM235" s="16">
        <v>0</v>
      </c>
      <c r="IN235" s="16">
        <v>0</v>
      </c>
      <c r="IO235" s="16">
        <v>103073</v>
      </c>
      <c r="IP235" s="16">
        <v>6137027</v>
      </c>
      <c r="IQ235" s="16">
        <v>5291819</v>
      </c>
      <c r="IR235" s="16">
        <v>0</v>
      </c>
      <c r="IS235" s="16">
        <v>5291819</v>
      </c>
      <c r="IT235" s="19">
        <v>0.1</v>
      </c>
      <c r="IU235" s="16">
        <v>529182</v>
      </c>
      <c r="IV235" s="16">
        <v>196370816</v>
      </c>
      <c r="IW235" s="14">
        <v>693.1</v>
      </c>
      <c r="IX235" s="16">
        <v>283322</v>
      </c>
      <c r="IY235" s="16">
        <v>416026</v>
      </c>
      <c r="IZ235" s="16">
        <v>283322</v>
      </c>
      <c r="JA235" s="17">
        <v>0.25</v>
      </c>
      <c r="JB235" s="19">
        <v>0.36709999999999998</v>
      </c>
      <c r="JC235" s="16">
        <v>529182</v>
      </c>
      <c r="JD235" s="16">
        <v>194263</v>
      </c>
      <c r="JE235" s="17">
        <v>0.13</v>
      </c>
      <c r="JF235" s="16">
        <v>2434905</v>
      </c>
      <c r="JG235" s="16">
        <v>316538</v>
      </c>
      <c r="JH235" s="16">
        <v>529182</v>
      </c>
      <c r="JI235" s="16">
        <v>194263</v>
      </c>
      <c r="JJ235" s="16">
        <v>316538</v>
      </c>
      <c r="JK235" s="16">
        <v>18381</v>
      </c>
      <c r="JL235" s="16">
        <v>194263</v>
      </c>
      <c r="JM235" s="18">
        <v>0</v>
      </c>
      <c r="JN235" s="16">
        <v>0</v>
      </c>
      <c r="JO235" s="16">
        <v>316538</v>
      </c>
      <c r="JP235" s="16">
        <v>18381</v>
      </c>
      <c r="JQ235" s="16">
        <v>334919</v>
      </c>
      <c r="JR235" s="16">
        <v>5291819</v>
      </c>
      <c r="JS235" s="19">
        <v>0</v>
      </c>
      <c r="JT235" s="16">
        <v>0</v>
      </c>
      <c r="JU235" s="17">
        <v>0</v>
      </c>
      <c r="JV235" s="16">
        <v>2434905</v>
      </c>
      <c r="JW235" s="16">
        <v>0</v>
      </c>
      <c r="JX235" s="16">
        <v>0</v>
      </c>
      <c r="JY235" s="16">
        <v>0</v>
      </c>
      <c r="JZ235" s="16">
        <v>0</v>
      </c>
      <c r="KA235" s="16">
        <v>14472</v>
      </c>
      <c r="KB235" s="16">
        <v>14431</v>
      </c>
      <c r="KC235" s="16">
        <v>41</v>
      </c>
      <c r="KD235" s="16">
        <v>778739</v>
      </c>
      <c r="KE235" s="16">
        <v>41</v>
      </c>
      <c r="KF235" s="16">
        <v>778698</v>
      </c>
      <c r="KG235" s="16">
        <v>39</v>
      </c>
      <c r="KH235" s="16">
        <v>41</v>
      </c>
      <c r="KI235" s="16">
        <v>80</v>
      </c>
      <c r="KJ235" s="16">
        <v>1060402</v>
      </c>
      <c r="KK235" s="16">
        <v>778698</v>
      </c>
      <c r="KL235" s="18">
        <v>1839100</v>
      </c>
      <c r="KM235" s="16">
        <v>18381</v>
      </c>
      <c r="KN235" s="16">
        <v>0</v>
      </c>
      <c r="KO235" s="16">
        <v>0</v>
      </c>
      <c r="KP235" s="16">
        <v>0</v>
      </c>
      <c r="KQ235" s="16">
        <v>1857481</v>
      </c>
      <c r="KR235" s="16">
        <v>377263</v>
      </c>
      <c r="KS235" s="16">
        <v>0</v>
      </c>
      <c r="KT235" s="16">
        <v>0</v>
      </c>
      <c r="KU235" s="16">
        <v>2234744</v>
      </c>
      <c r="KV235" s="16">
        <v>18381</v>
      </c>
      <c r="KW235" s="16">
        <v>2216363</v>
      </c>
      <c r="KX235" s="16">
        <v>196370816</v>
      </c>
      <c r="KY235" s="16">
        <v>11.286619999999999</v>
      </c>
      <c r="KZ235" s="16">
        <v>18381</v>
      </c>
      <c r="LA235" s="16">
        <v>198468506</v>
      </c>
      <c r="LB235" s="16">
        <v>9.2609999999999998E-2</v>
      </c>
      <c r="LC235" s="16">
        <v>11.286619999999999</v>
      </c>
      <c r="LD235" s="16">
        <v>11.37923</v>
      </c>
      <c r="LE235" s="16">
        <v>271730</v>
      </c>
      <c r="LF235" s="16">
        <v>3692</v>
      </c>
      <c r="LG235" s="16">
        <v>43458</v>
      </c>
      <c r="LH235" s="16">
        <v>48414</v>
      </c>
      <c r="LI235" s="16">
        <v>728</v>
      </c>
      <c r="LJ235" s="16">
        <v>26905</v>
      </c>
      <c r="LK235" s="16">
        <v>2919</v>
      </c>
      <c r="LL235" s="16">
        <v>40336</v>
      </c>
      <c r="LM235" s="16">
        <v>357510</v>
      </c>
      <c r="LN235" s="16">
        <v>6137027</v>
      </c>
      <c r="LO235" s="18">
        <v>357510</v>
      </c>
      <c r="LP235" s="16">
        <v>5779517</v>
      </c>
      <c r="LQ235" s="16">
        <v>7896890</v>
      </c>
      <c r="LR235" s="18">
        <v>0</v>
      </c>
      <c r="LS235" s="18">
        <v>0</v>
      </c>
      <c r="LT235" s="18">
        <v>334919</v>
      </c>
      <c r="LU235" s="16">
        <v>0</v>
      </c>
      <c r="LV235" s="16">
        <v>103073</v>
      </c>
      <c r="LW235" s="16">
        <v>0</v>
      </c>
      <c r="LX235" s="16">
        <v>0</v>
      </c>
      <c r="LY235" s="16">
        <v>0</v>
      </c>
      <c r="LZ235" s="16">
        <v>0</v>
      </c>
      <c r="MA235" s="16">
        <v>0</v>
      </c>
      <c r="MB235" s="16">
        <v>1857481</v>
      </c>
      <c r="MC235" s="16">
        <v>103073</v>
      </c>
      <c r="MD235" s="16">
        <v>0</v>
      </c>
      <c r="ME235" s="16">
        <v>316538</v>
      </c>
      <c r="MF235" s="16">
        <v>0</v>
      </c>
      <c r="MG235" s="16">
        <v>23756</v>
      </c>
      <c r="MH235" s="16">
        <v>80</v>
      </c>
      <c r="MI235" s="16">
        <v>0</v>
      </c>
      <c r="MJ235" s="16">
        <v>2300928</v>
      </c>
      <c r="MK235" s="16">
        <v>198468506</v>
      </c>
      <c r="ML235" s="16">
        <v>1.34</v>
      </c>
      <c r="MM235" s="16">
        <v>265948</v>
      </c>
      <c r="MN235" s="16">
        <v>0.02</v>
      </c>
      <c r="MO235" s="16">
        <v>2434905</v>
      </c>
      <c r="MP235" s="16">
        <v>48698</v>
      </c>
      <c r="MQ235" s="16">
        <v>265948</v>
      </c>
      <c r="MR235" s="16">
        <v>48698</v>
      </c>
      <c r="MS235" s="16">
        <v>217250</v>
      </c>
      <c r="MT235" s="17">
        <v>0.13</v>
      </c>
      <c r="MU235" s="17">
        <v>0</v>
      </c>
      <c r="MV235" s="17">
        <v>0</v>
      </c>
      <c r="MW235" s="17">
        <v>0</v>
      </c>
      <c r="MX235" s="17">
        <v>0.02</v>
      </c>
      <c r="MY235" s="17">
        <v>0.15</v>
      </c>
      <c r="MZ235" s="16">
        <v>316538</v>
      </c>
      <c r="NA235" s="16">
        <v>0</v>
      </c>
      <c r="NB235" s="18">
        <v>0</v>
      </c>
      <c r="NC235" s="16">
        <v>0</v>
      </c>
      <c r="ND235" s="17">
        <v>316538</v>
      </c>
      <c r="NE235" s="16">
        <v>318000</v>
      </c>
      <c r="NF235" s="16">
        <v>0</v>
      </c>
      <c r="NG235" s="16">
        <v>65495</v>
      </c>
      <c r="NH235" s="16">
        <v>0</v>
      </c>
      <c r="NI235" s="16">
        <v>0</v>
      </c>
      <c r="NJ235" s="17">
        <v>0</v>
      </c>
      <c r="NK235" s="17">
        <v>0</v>
      </c>
    </row>
    <row r="236" spans="1:375" x14ac:dyDescent="0.55000000000000004">
      <c r="A236" s="13" t="s">
        <v>1179</v>
      </c>
      <c r="B236" s="13" t="s">
        <v>1295</v>
      </c>
      <c r="C236" s="13" t="s">
        <v>449</v>
      </c>
      <c r="D236" s="13" t="s">
        <v>450</v>
      </c>
      <c r="E236" s="14">
        <v>1034.9000000000001</v>
      </c>
      <c r="F236" s="15">
        <v>1</v>
      </c>
      <c r="G236" s="16">
        <v>7413</v>
      </c>
      <c r="H236" s="16">
        <v>7413</v>
      </c>
      <c r="I236" s="16">
        <v>6553</v>
      </c>
      <c r="J236" s="15">
        <v>1</v>
      </c>
      <c r="K236" s="16">
        <v>6553</v>
      </c>
      <c r="L236" s="16">
        <v>7413</v>
      </c>
      <c r="M236" s="16">
        <v>222</v>
      </c>
      <c r="N236" s="16">
        <v>7635</v>
      </c>
      <c r="O236" s="17">
        <v>649.30999999999995</v>
      </c>
      <c r="P236" s="17">
        <v>131.41999999999999</v>
      </c>
      <c r="Q236" s="14">
        <v>1034.9000000000001</v>
      </c>
      <c r="R236" s="17">
        <v>1166.32</v>
      </c>
      <c r="S236" s="17">
        <v>2.44</v>
      </c>
      <c r="T236" s="17">
        <v>1168.76</v>
      </c>
      <c r="U236" s="15">
        <v>22.99</v>
      </c>
      <c r="V236" s="15">
        <v>6.0910000000000002</v>
      </c>
      <c r="W236" s="15">
        <f>Data_AidAndLevy4[[#This Row],[L310]]*Data_AidAndLevy4[[#This Row],[L203]]</f>
        <v>46504.785000000003</v>
      </c>
      <c r="X236" s="17">
        <v>3.76</v>
      </c>
      <c r="Y236" s="17">
        <f>Data_AidAndLevy4[[#This Row],[L311]]*Data_AidAndLevy4[[#This Row],[L203]]</f>
        <v>28707.599999999999</v>
      </c>
      <c r="Z236" s="15">
        <v>0</v>
      </c>
      <c r="AA236" s="15">
        <v>32.841000000000001</v>
      </c>
      <c r="AB236" s="17">
        <v>1166.32</v>
      </c>
      <c r="AC236" s="15">
        <v>1199.1610000000001</v>
      </c>
      <c r="AD236" s="17">
        <v>131.41999999999999</v>
      </c>
      <c r="AE236" s="15">
        <v>1067.741</v>
      </c>
      <c r="AF236" s="16">
        <v>7635</v>
      </c>
      <c r="AG236" s="14">
        <v>1034.9000000000001</v>
      </c>
      <c r="AH236" s="16">
        <v>7901462</v>
      </c>
      <c r="AI236" s="16">
        <v>7954890</v>
      </c>
      <c r="AJ236" s="17">
        <v>1.01</v>
      </c>
      <c r="AK236" s="16">
        <v>8034439</v>
      </c>
      <c r="AL236" s="16">
        <v>7901462</v>
      </c>
      <c r="AM236" s="16">
        <v>132977</v>
      </c>
      <c r="AN236" s="16">
        <v>7635</v>
      </c>
      <c r="AO236" s="15">
        <v>32.841000000000001</v>
      </c>
      <c r="AP236" s="16">
        <v>250741</v>
      </c>
      <c r="AQ236" s="16">
        <v>7635</v>
      </c>
      <c r="AR236" s="17">
        <v>131.41999999999999</v>
      </c>
      <c r="AS236" s="16">
        <v>1003392</v>
      </c>
      <c r="AT236" s="17">
        <v>668.38</v>
      </c>
      <c r="AU236" s="14">
        <v>1034.9000000000001</v>
      </c>
      <c r="AV236" s="16">
        <v>691706</v>
      </c>
      <c r="AW236" s="16">
        <v>696775</v>
      </c>
      <c r="AX236" s="16">
        <v>691706</v>
      </c>
      <c r="AY236" s="16">
        <v>5069</v>
      </c>
      <c r="AZ236" s="16">
        <v>691706</v>
      </c>
      <c r="BA236" s="16">
        <v>696775</v>
      </c>
      <c r="BB236" s="17">
        <v>74.17</v>
      </c>
      <c r="BC236" s="14">
        <v>1034.9000000000001</v>
      </c>
      <c r="BD236" s="16">
        <v>76759</v>
      </c>
      <c r="BE236" s="16">
        <v>77274</v>
      </c>
      <c r="BF236" s="16">
        <v>76759</v>
      </c>
      <c r="BG236" s="16">
        <v>515</v>
      </c>
      <c r="BH236" s="16">
        <v>76759</v>
      </c>
      <c r="BI236" s="16">
        <v>77274</v>
      </c>
      <c r="BJ236" s="17">
        <v>88.78</v>
      </c>
      <c r="BK236" s="14">
        <v>1034.9000000000001</v>
      </c>
      <c r="BL236" s="16">
        <v>91878</v>
      </c>
      <c r="BM236" s="16">
        <v>92748</v>
      </c>
      <c r="BN236" s="16">
        <v>91878</v>
      </c>
      <c r="BO236" s="16">
        <v>870</v>
      </c>
      <c r="BP236" s="16">
        <v>91878</v>
      </c>
      <c r="BQ236" s="16">
        <v>92748</v>
      </c>
      <c r="BR236" s="17">
        <v>368.53</v>
      </c>
      <c r="BS236" s="14">
        <v>1034.9000000000001</v>
      </c>
      <c r="BT236" s="16">
        <v>381392</v>
      </c>
      <c r="BU236" s="16">
        <v>383955</v>
      </c>
      <c r="BV236" s="16">
        <v>381392</v>
      </c>
      <c r="BW236" s="16">
        <v>2563</v>
      </c>
      <c r="BX236" s="16">
        <v>381392</v>
      </c>
      <c r="BY236" s="16">
        <v>383955</v>
      </c>
      <c r="BZ236" s="17">
        <v>333.94</v>
      </c>
      <c r="CA236" s="17">
        <v>1166.32</v>
      </c>
      <c r="CB236" s="16">
        <v>389481</v>
      </c>
      <c r="CC236" s="16">
        <v>394547</v>
      </c>
      <c r="CD236" s="16">
        <v>0</v>
      </c>
      <c r="CE236" s="16">
        <v>394547</v>
      </c>
      <c r="CF236" s="16">
        <v>389481</v>
      </c>
      <c r="CG236" s="16">
        <v>5066</v>
      </c>
      <c r="CH236" s="14">
        <v>1034.9000000000001</v>
      </c>
      <c r="CI236" s="16">
        <v>0</v>
      </c>
      <c r="CJ236" s="14">
        <v>0</v>
      </c>
      <c r="CK236" s="16">
        <v>1035</v>
      </c>
      <c r="CL236" s="17">
        <v>62.17</v>
      </c>
      <c r="CM236" s="16">
        <v>64346</v>
      </c>
      <c r="CN236" s="16">
        <v>1035</v>
      </c>
      <c r="CO236" s="17">
        <v>68.73</v>
      </c>
      <c r="CP236" s="16">
        <v>71136</v>
      </c>
      <c r="CQ236" s="17">
        <v>2.44</v>
      </c>
      <c r="CR236" s="17">
        <v>333.94</v>
      </c>
      <c r="CS236" s="16">
        <v>815</v>
      </c>
      <c r="CT236" s="17">
        <v>34.29</v>
      </c>
      <c r="CU236" s="17">
        <v>1166.32</v>
      </c>
      <c r="CV236" s="16">
        <v>39993</v>
      </c>
      <c r="CW236" s="16">
        <v>40511</v>
      </c>
      <c r="CX236" s="16">
        <v>39993</v>
      </c>
      <c r="CY236" s="16">
        <v>518</v>
      </c>
      <c r="CZ236" s="16">
        <v>39993</v>
      </c>
      <c r="DA236" s="16">
        <v>40511</v>
      </c>
      <c r="DB236" s="17">
        <v>3.7</v>
      </c>
      <c r="DC236" s="17">
        <v>1166.32</v>
      </c>
      <c r="DD236" s="16">
        <v>4315</v>
      </c>
      <c r="DE236" s="16">
        <v>4357</v>
      </c>
      <c r="DF236" s="16">
        <v>4315</v>
      </c>
      <c r="DG236" s="16">
        <v>42</v>
      </c>
      <c r="DH236" s="16">
        <v>4315</v>
      </c>
      <c r="DI236" s="16">
        <v>4357</v>
      </c>
      <c r="DJ236" s="16">
        <v>7901462</v>
      </c>
      <c r="DK236" s="16">
        <v>132977</v>
      </c>
      <c r="DL236" s="16">
        <v>250741</v>
      </c>
      <c r="DM236" s="16">
        <v>1003392</v>
      </c>
      <c r="DN236" s="16">
        <v>696775</v>
      </c>
      <c r="DO236" s="16">
        <v>77274</v>
      </c>
      <c r="DP236" s="16">
        <v>92748</v>
      </c>
      <c r="DQ236" s="16">
        <v>383955</v>
      </c>
      <c r="DR236" s="16">
        <v>389481</v>
      </c>
      <c r="DS236" s="16">
        <v>5066</v>
      </c>
      <c r="DT236" s="16">
        <v>64346</v>
      </c>
      <c r="DU236" s="16">
        <v>71136</v>
      </c>
      <c r="DV236" s="16">
        <v>815</v>
      </c>
      <c r="DW236" s="16">
        <v>40511</v>
      </c>
      <c r="DX236" s="16">
        <v>4357</v>
      </c>
      <c r="DY236" s="16">
        <v>81514</v>
      </c>
      <c r="DZ236" s="16">
        <v>315976</v>
      </c>
      <c r="EA236" s="16">
        <v>7413</v>
      </c>
      <c r="EB236" s="16">
        <v>11356911</v>
      </c>
      <c r="EC236" s="16">
        <v>393582013</v>
      </c>
      <c r="ED236" s="18">
        <v>5.4</v>
      </c>
      <c r="EE236" s="16">
        <v>2125343</v>
      </c>
      <c r="EF236" s="16">
        <v>60782</v>
      </c>
      <c r="EG236" s="16">
        <v>62049</v>
      </c>
      <c r="EH236" s="16">
        <v>-1267</v>
      </c>
      <c r="EI236" s="16">
        <v>2125343</v>
      </c>
      <c r="EJ236" s="16">
        <v>2124076</v>
      </c>
      <c r="EK236" s="16">
        <v>100697932</v>
      </c>
      <c r="EL236" s="16">
        <v>90811929</v>
      </c>
      <c r="EM236" s="16">
        <v>9886003</v>
      </c>
      <c r="EN236" s="18">
        <v>5.4</v>
      </c>
      <c r="EO236" s="16">
        <v>53384</v>
      </c>
      <c r="EP236" s="16">
        <v>0</v>
      </c>
      <c r="EQ236" s="16">
        <v>0</v>
      </c>
      <c r="ER236" s="16">
        <v>0</v>
      </c>
      <c r="ES236" s="16">
        <v>53384</v>
      </c>
      <c r="ET236" s="16">
        <v>53384</v>
      </c>
      <c r="EU236" s="16">
        <v>2124076</v>
      </c>
      <c r="EV236" s="16">
        <v>2177460</v>
      </c>
      <c r="EW236" s="16">
        <v>6749</v>
      </c>
      <c r="EX236" s="15">
        <v>1067.741</v>
      </c>
      <c r="EY236" s="16">
        <v>7206184</v>
      </c>
      <c r="EZ236" s="16">
        <v>6749</v>
      </c>
      <c r="FA236" s="17">
        <v>131.41999999999999</v>
      </c>
      <c r="FB236" s="16">
        <v>886954</v>
      </c>
      <c r="FC236" s="16">
        <v>264</v>
      </c>
      <c r="FD236" s="17">
        <v>1168.76</v>
      </c>
      <c r="FE236" s="16">
        <v>308553</v>
      </c>
      <c r="FF236" s="16">
        <v>40511</v>
      </c>
      <c r="FG236" s="16">
        <v>4357</v>
      </c>
      <c r="FH236" s="16">
        <v>353421</v>
      </c>
      <c r="FI236" s="16">
        <v>7206184</v>
      </c>
      <c r="FJ236" s="16">
        <v>886954</v>
      </c>
      <c r="FK236" s="16">
        <v>6553</v>
      </c>
      <c r="FL236" s="16">
        <v>696775</v>
      </c>
      <c r="FM236" s="16">
        <v>77274</v>
      </c>
      <c r="FN236" s="16">
        <v>92748</v>
      </c>
      <c r="FO236" s="16">
        <v>383955</v>
      </c>
      <c r="FP236" s="16">
        <v>9703864</v>
      </c>
      <c r="FQ236" s="16">
        <v>2177460</v>
      </c>
      <c r="FR236" s="16">
        <v>7526404</v>
      </c>
      <c r="FS236" s="15">
        <v>1199.1610000000001</v>
      </c>
      <c r="FT236" s="16">
        <v>300</v>
      </c>
      <c r="FU236" s="16">
        <v>359748</v>
      </c>
      <c r="FV236" s="16">
        <v>7526404</v>
      </c>
      <c r="FW236" s="16">
        <v>0</v>
      </c>
      <c r="FX236" s="14">
        <v>34.5</v>
      </c>
      <c r="FY236" s="16">
        <v>7635</v>
      </c>
      <c r="FZ236" s="16">
        <v>263408</v>
      </c>
      <c r="GA236" s="14">
        <v>0</v>
      </c>
      <c r="GB236" s="16">
        <v>7413</v>
      </c>
      <c r="GC236" s="16">
        <v>0</v>
      </c>
      <c r="GD236" s="16">
        <v>263408</v>
      </c>
      <c r="GE236" s="16">
        <v>263408</v>
      </c>
      <c r="GF236" s="16">
        <v>11356911</v>
      </c>
      <c r="GG236" s="16">
        <v>9703864</v>
      </c>
      <c r="GH236" s="16">
        <v>0</v>
      </c>
      <c r="GI236" s="16">
        <v>1653047</v>
      </c>
      <c r="GJ236" s="16">
        <v>393582013</v>
      </c>
      <c r="GK236" s="16">
        <v>397427415</v>
      </c>
      <c r="GL236" s="16">
        <v>0</v>
      </c>
      <c r="GM236" s="16">
        <v>397427415</v>
      </c>
      <c r="GN236" s="18">
        <v>0</v>
      </c>
      <c r="GO236" s="16">
        <v>25593</v>
      </c>
      <c r="GP236" s="16">
        <v>0</v>
      </c>
      <c r="GQ236" s="16">
        <v>25593</v>
      </c>
      <c r="GR236" s="16">
        <v>0</v>
      </c>
      <c r="GS236" s="16">
        <v>25593</v>
      </c>
      <c r="GT236" s="16">
        <v>886</v>
      </c>
      <c r="GU236" s="16">
        <v>685</v>
      </c>
      <c r="GV236" s="16">
        <v>201</v>
      </c>
      <c r="GW236" s="15">
        <v>1199.1610000000001</v>
      </c>
      <c r="GX236" s="16">
        <v>241031</v>
      </c>
      <c r="GY236" s="15">
        <v>1199.1610000000001</v>
      </c>
      <c r="GZ236" s="16">
        <v>10</v>
      </c>
      <c r="HA236" s="16">
        <v>11992</v>
      </c>
      <c r="HB236" s="15">
        <v>1199.1610000000001</v>
      </c>
      <c r="HC236" s="16">
        <v>7635</v>
      </c>
      <c r="HD236" s="15">
        <v>0.11600000000000001</v>
      </c>
      <c r="HE236" s="16">
        <v>1062457</v>
      </c>
      <c r="HF236" s="16">
        <v>241031</v>
      </c>
      <c r="HG236" s="16">
        <v>11992</v>
      </c>
      <c r="HH236" s="16">
        <v>809434</v>
      </c>
      <c r="HI236" s="16">
        <v>393582013</v>
      </c>
      <c r="HJ236" s="18">
        <v>2.0565799999999999</v>
      </c>
      <c r="HK236" s="18">
        <v>1.9617800000000001</v>
      </c>
      <c r="HL236" s="18">
        <v>9.4799999999999995E-2</v>
      </c>
      <c r="HM236" s="16">
        <v>393582013</v>
      </c>
      <c r="HN236" s="16">
        <v>37312</v>
      </c>
      <c r="HO236" s="16">
        <v>7635</v>
      </c>
      <c r="HP236" s="17">
        <v>0</v>
      </c>
      <c r="HQ236" s="16">
        <v>0</v>
      </c>
      <c r="HR236" s="15">
        <v>1199.1610000000001</v>
      </c>
      <c r="HS236" s="16">
        <v>0</v>
      </c>
      <c r="HT236" s="16">
        <v>1653047</v>
      </c>
      <c r="HU236" s="16">
        <v>25593</v>
      </c>
      <c r="HV236" s="16">
        <v>26088</v>
      </c>
      <c r="HW236" s="16">
        <v>0</v>
      </c>
      <c r="HX236" s="16">
        <v>81514</v>
      </c>
      <c r="HY236" s="16">
        <v>241031</v>
      </c>
      <c r="HZ236" s="16">
        <v>11992</v>
      </c>
      <c r="IA236" s="16">
        <v>37312</v>
      </c>
      <c r="IB236" s="16">
        <v>0</v>
      </c>
      <c r="IC236" s="16">
        <v>1392545</v>
      </c>
      <c r="ID236" s="16">
        <v>7526404</v>
      </c>
      <c r="IE236" s="16">
        <v>0</v>
      </c>
      <c r="IF236" s="16">
        <v>25593</v>
      </c>
      <c r="IG236" s="16">
        <v>26088</v>
      </c>
      <c r="IH236" s="16">
        <v>0</v>
      </c>
      <c r="II236" s="16">
        <v>81514</v>
      </c>
      <c r="IJ236" s="16">
        <v>241031</v>
      </c>
      <c r="IK236" s="16">
        <v>11992</v>
      </c>
      <c r="IL236" s="16">
        <v>37312</v>
      </c>
      <c r="IM236" s="16">
        <v>0</v>
      </c>
      <c r="IN236" s="16">
        <v>0</v>
      </c>
      <c r="IO236" s="16">
        <v>263408</v>
      </c>
      <c r="IP236" s="16">
        <v>8050314</v>
      </c>
      <c r="IQ236" s="16">
        <v>7901462</v>
      </c>
      <c r="IR236" s="16">
        <v>132977</v>
      </c>
      <c r="IS236" s="16">
        <v>8034439</v>
      </c>
      <c r="IT236" s="19">
        <v>0.1</v>
      </c>
      <c r="IU236" s="16">
        <v>803444</v>
      </c>
      <c r="IV236" s="16">
        <v>393582013</v>
      </c>
      <c r="IW236" s="14">
        <v>1034.9000000000001</v>
      </c>
      <c r="IX236" s="16">
        <v>380309</v>
      </c>
      <c r="IY236" s="16">
        <v>416026</v>
      </c>
      <c r="IZ236" s="16">
        <v>380309</v>
      </c>
      <c r="JA236" s="17">
        <v>0.25</v>
      </c>
      <c r="JB236" s="19">
        <v>0.27350000000000002</v>
      </c>
      <c r="JC236" s="16">
        <v>803444</v>
      </c>
      <c r="JD236" s="16">
        <v>219742</v>
      </c>
      <c r="JE236" s="17">
        <v>0.05</v>
      </c>
      <c r="JF236" s="16">
        <v>6396336</v>
      </c>
      <c r="JG236" s="16">
        <v>319817</v>
      </c>
      <c r="JH236" s="16">
        <v>803444</v>
      </c>
      <c r="JI236" s="16">
        <v>219742</v>
      </c>
      <c r="JJ236" s="16">
        <v>319817</v>
      </c>
      <c r="JK236" s="16">
        <v>263885</v>
      </c>
      <c r="JL236" s="16">
        <v>219742</v>
      </c>
      <c r="JM236" s="18">
        <v>0</v>
      </c>
      <c r="JN236" s="16">
        <v>0</v>
      </c>
      <c r="JO236" s="16">
        <v>319817</v>
      </c>
      <c r="JP236" s="16">
        <v>263885</v>
      </c>
      <c r="JQ236" s="16">
        <v>583702</v>
      </c>
      <c r="JR236" s="16">
        <v>8034439</v>
      </c>
      <c r="JS236" s="19">
        <v>0</v>
      </c>
      <c r="JT236" s="16">
        <v>0</v>
      </c>
      <c r="JU236" s="17">
        <v>0</v>
      </c>
      <c r="JV236" s="16">
        <v>6396336</v>
      </c>
      <c r="JW236" s="16">
        <v>0</v>
      </c>
      <c r="JX236" s="16">
        <v>0</v>
      </c>
      <c r="JY236" s="16">
        <v>0</v>
      </c>
      <c r="JZ236" s="16">
        <v>0</v>
      </c>
      <c r="KA236" s="16">
        <v>34033</v>
      </c>
      <c r="KB236" s="16">
        <v>34743</v>
      </c>
      <c r="KC236" s="16">
        <v>-710</v>
      </c>
      <c r="KD236" s="16">
        <v>1392545</v>
      </c>
      <c r="KE236" s="16">
        <v>-710</v>
      </c>
      <c r="KF236" s="16">
        <v>1393255</v>
      </c>
      <c r="KG236" s="16">
        <v>-1267</v>
      </c>
      <c r="KH236" s="16">
        <v>-710</v>
      </c>
      <c r="KI236" s="16">
        <v>-1977</v>
      </c>
      <c r="KJ236" s="16">
        <v>2125343</v>
      </c>
      <c r="KK236" s="16">
        <v>1393255</v>
      </c>
      <c r="KL236" s="18">
        <v>3518598</v>
      </c>
      <c r="KM236" s="16">
        <v>263885</v>
      </c>
      <c r="KN236" s="16">
        <v>0</v>
      </c>
      <c r="KO236" s="16">
        <v>0</v>
      </c>
      <c r="KP236" s="16">
        <v>0</v>
      </c>
      <c r="KQ236" s="16">
        <v>3782483</v>
      </c>
      <c r="KR236" s="16">
        <v>0</v>
      </c>
      <c r="KS236" s="16">
        <v>0</v>
      </c>
      <c r="KT236" s="16">
        <v>0</v>
      </c>
      <c r="KU236" s="16">
        <v>3782483</v>
      </c>
      <c r="KV236" s="16">
        <v>263885</v>
      </c>
      <c r="KW236" s="16">
        <v>3518598</v>
      </c>
      <c r="KX236" s="16">
        <v>393582013</v>
      </c>
      <c r="KY236" s="16">
        <v>8.93994</v>
      </c>
      <c r="KZ236" s="16">
        <v>263885</v>
      </c>
      <c r="LA236" s="16">
        <v>401077275</v>
      </c>
      <c r="LB236" s="16">
        <v>0.65793999999999997</v>
      </c>
      <c r="LC236" s="16">
        <v>8.93994</v>
      </c>
      <c r="LD236" s="16">
        <v>9.59788</v>
      </c>
      <c r="LE236" s="16">
        <v>389481</v>
      </c>
      <c r="LF236" s="16">
        <v>5066</v>
      </c>
      <c r="LG236" s="16">
        <v>64346</v>
      </c>
      <c r="LH236" s="16">
        <v>71136</v>
      </c>
      <c r="LI236" s="16">
        <v>815</v>
      </c>
      <c r="LJ236" s="16">
        <v>40511</v>
      </c>
      <c r="LK236" s="16">
        <v>4357</v>
      </c>
      <c r="LL236" s="16">
        <v>81514</v>
      </c>
      <c r="LM236" s="16">
        <v>494198</v>
      </c>
      <c r="LN236" s="16">
        <v>8050314</v>
      </c>
      <c r="LO236" s="18">
        <v>494198</v>
      </c>
      <c r="LP236" s="16">
        <v>7556116</v>
      </c>
      <c r="LQ236" s="16">
        <v>11356911</v>
      </c>
      <c r="LR236" s="18">
        <v>0</v>
      </c>
      <c r="LS236" s="18">
        <v>0</v>
      </c>
      <c r="LT236" s="18">
        <v>583702</v>
      </c>
      <c r="LU236" s="16">
        <v>0</v>
      </c>
      <c r="LV236" s="16">
        <v>263408</v>
      </c>
      <c r="LW236" s="16">
        <v>0</v>
      </c>
      <c r="LX236" s="16">
        <v>0</v>
      </c>
      <c r="LY236" s="16">
        <v>0</v>
      </c>
      <c r="LZ236" s="16">
        <v>0</v>
      </c>
      <c r="MA236" s="16">
        <v>0</v>
      </c>
      <c r="MB236" s="16">
        <v>3782483</v>
      </c>
      <c r="MC236" s="16">
        <v>263408</v>
      </c>
      <c r="MD236" s="16">
        <v>0</v>
      </c>
      <c r="ME236" s="16">
        <v>319817</v>
      </c>
      <c r="MF236" s="16">
        <v>0</v>
      </c>
      <c r="MG236" s="16">
        <v>53384</v>
      </c>
      <c r="MH236" s="16">
        <v>-1977</v>
      </c>
      <c r="MI236" s="16">
        <v>0</v>
      </c>
      <c r="MJ236" s="16">
        <v>4417115</v>
      </c>
      <c r="MK236" s="16">
        <v>401077275</v>
      </c>
      <c r="ML236" s="16">
        <v>1.34</v>
      </c>
      <c r="MM236" s="16">
        <v>537444</v>
      </c>
      <c r="MN236" s="16">
        <v>0.01</v>
      </c>
      <c r="MO236" s="16">
        <v>6396336</v>
      </c>
      <c r="MP236" s="16">
        <v>63963</v>
      </c>
      <c r="MQ236" s="16">
        <v>537444</v>
      </c>
      <c r="MR236" s="16">
        <v>63963</v>
      </c>
      <c r="MS236" s="16">
        <v>473481</v>
      </c>
      <c r="MT236" s="17">
        <v>0.05</v>
      </c>
      <c r="MU236" s="17">
        <v>0</v>
      </c>
      <c r="MV236" s="17">
        <v>0</v>
      </c>
      <c r="MW236" s="17">
        <v>0</v>
      </c>
      <c r="MX236" s="17">
        <v>0.01</v>
      </c>
      <c r="MY236" s="17">
        <v>0.06</v>
      </c>
      <c r="MZ236" s="16">
        <v>319817</v>
      </c>
      <c r="NA236" s="16">
        <v>0</v>
      </c>
      <c r="NB236" s="18">
        <v>0</v>
      </c>
      <c r="NC236" s="16">
        <v>0</v>
      </c>
      <c r="ND236" s="17">
        <v>319817</v>
      </c>
      <c r="NE236" s="16">
        <v>160000</v>
      </c>
      <c r="NF236" s="16">
        <v>0</v>
      </c>
      <c r="NG236" s="16">
        <v>132356</v>
      </c>
      <c r="NH236" s="16">
        <v>0</v>
      </c>
      <c r="NI236" s="16">
        <v>0</v>
      </c>
      <c r="NJ236" s="17">
        <v>0</v>
      </c>
      <c r="NK236" s="17">
        <v>1619838</v>
      </c>
    </row>
    <row r="237" spans="1:375" x14ac:dyDescent="0.55000000000000004">
      <c r="A237" s="13" t="s">
        <v>1185</v>
      </c>
      <c r="B237" s="13" t="s">
        <v>1186</v>
      </c>
      <c r="C237" s="13" t="s">
        <v>451</v>
      </c>
      <c r="D237" s="13" t="s">
        <v>452</v>
      </c>
      <c r="E237" s="14">
        <v>334</v>
      </c>
      <c r="F237" s="15">
        <v>0</v>
      </c>
      <c r="G237" s="16">
        <v>7413</v>
      </c>
      <c r="H237" s="16">
        <v>0</v>
      </c>
      <c r="I237" s="16">
        <v>6553</v>
      </c>
      <c r="J237" s="15">
        <v>0</v>
      </c>
      <c r="K237" s="16">
        <v>0</v>
      </c>
      <c r="L237" s="16">
        <v>7413</v>
      </c>
      <c r="M237" s="16">
        <v>222</v>
      </c>
      <c r="N237" s="16">
        <v>7635</v>
      </c>
      <c r="O237" s="17">
        <v>670.51</v>
      </c>
      <c r="P237" s="17">
        <v>60.72</v>
      </c>
      <c r="Q237" s="14">
        <v>334</v>
      </c>
      <c r="R237" s="17">
        <v>394.72</v>
      </c>
      <c r="S237" s="17">
        <v>0.76</v>
      </c>
      <c r="T237" s="17">
        <v>395.48</v>
      </c>
      <c r="U237" s="15">
        <v>24.7</v>
      </c>
      <c r="V237" s="15">
        <v>1.4550000000000001</v>
      </c>
      <c r="W237" s="15">
        <f>Data_AidAndLevy4[[#This Row],[L310]]*Data_AidAndLevy4[[#This Row],[L203]]</f>
        <v>11108.925000000001</v>
      </c>
      <c r="X237" s="17">
        <v>0.89</v>
      </c>
      <c r="Y237" s="17">
        <f>Data_AidAndLevy4[[#This Row],[L311]]*Data_AidAndLevy4[[#This Row],[L203]]</f>
        <v>6795.1500000000005</v>
      </c>
      <c r="Z237" s="15">
        <v>0</v>
      </c>
      <c r="AA237" s="15">
        <v>27.045000000000002</v>
      </c>
      <c r="AB237" s="17">
        <v>394.72</v>
      </c>
      <c r="AC237" s="15">
        <v>421.76499999999999</v>
      </c>
      <c r="AD237" s="17">
        <v>60.72</v>
      </c>
      <c r="AE237" s="15">
        <v>361.04500000000002</v>
      </c>
      <c r="AF237" s="16">
        <v>7635</v>
      </c>
      <c r="AG237" s="14">
        <v>334</v>
      </c>
      <c r="AH237" s="16">
        <v>2550090</v>
      </c>
      <c r="AI237" s="16">
        <v>2446290</v>
      </c>
      <c r="AJ237" s="17">
        <v>1.01</v>
      </c>
      <c r="AK237" s="16">
        <v>2470753</v>
      </c>
      <c r="AL237" s="16">
        <v>2550090</v>
      </c>
      <c r="AM237" s="16">
        <v>0</v>
      </c>
      <c r="AN237" s="16">
        <v>7635</v>
      </c>
      <c r="AO237" s="15">
        <v>27.045000000000002</v>
      </c>
      <c r="AP237" s="16">
        <v>206489</v>
      </c>
      <c r="AQ237" s="16">
        <v>7635</v>
      </c>
      <c r="AR237" s="17">
        <v>60.72</v>
      </c>
      <c r="AS237" s="16">
        <v>463597</v>
      </c>
      <c r="AT237" s="17">
        <v>689.58</v>
      </c>
      <c r="AU237" s="14">
        <v>334</v>
      </c>
      <c r="AV237" s="16">
        <v>230320</v>
      </c>
      <c r="AW237" s="16">
        <v>221268</v>
      </c>
      <c r="AX237" s="16">
        <v>230320</v>
      </c>
      <c r="AY237" s="16">
        <v>0</v>
      </c>
      <c r="AZ237" s="16">
        <v>230320</v>
      </c>
      <c r="BA237" s="16">
        <v>230320</v>
      </c>
      <c r="BB237" s="17">
        <v>70.86</v>
      </c>
      <c r="BC237" s="14">
        <v>334</v>
      </c>
      <c r="BD237" s="16">
        <v>23667</v>
      </c>
      <c r="BE237" s="16">
        <v>22671</v>
      </c>
      <c r="BF237" s="16">
        <v>23667</v>
      </c>
      <c r="BG237" s="16">
        <v>0</v>
      </c>
      <c r="BH237" s="16">
        <v>23667</v>
      </c>
      <c r="BI237" s="16">
        <v>23667</v>
      </c>
      <c r="BJ237" s="17">
        <v>67.400000000000006</v>
      </c>
      <c r="BK237" s="14">
        <v>334</v>
      </c>
      <c r="BL237" s="16">
        <v>22512</v>
      </c>
      <c r="BM237" s="16">
        <v>21467</v>
      </c>
      <c r="BN237" s="16">
        <v>22512</v>
      </c>
      <c r="BO237" s="16">
        <v>0</v>
      </c>
      <c r="BP237" s="16">
        <v>22512</v>
      </c>
      <c r="BQ237" s="16">
        <v>22512</v>
      </c>
      <c r="BR237" s="17">
        <v>368.53</v>
      </c>
      <c r="BS237" s="14">
        <v>334</v>
      </c>
      <c r="BT237" s="16">
        <v>123089</v>
      </c>
      <c r="BU237" s="16">
        <v>118074</v>
      </c>
      <c r="BV237" s="16">
        <v>123089</v>
      </c>
      <c r="BW237" s="16">
        <v>0</v>
      </c>
      <c r="BX237" s="16">
        <v>123089</v>
      </c>
      <c r="BY237" s="16">
        <v>123089</v>
      </c>
      <c r="BZ237" s="17">
        <v>340.52</v>
      </c>
      <c r="CA237" s="17">
        <v>394.72</v>
      </c>
      <c r="CB237" s="16">
        <v>134410</v>
      </c>
      <c r="CC237" s="16">
        <v>127867</v>
      </c>
      <c r="CD237" s="16">
        <v>4131</v>
      </c>
      <c r="CE237" s="16">
        <v>131998</v>
      </c>
      <c r="CF237" s="16">
        <v>134410</v>
      </c>
      <c r="CG237" s="16">
        <v>0</v>
      </c>
      <c r="CH237" s="14">
        <v>334</v>
      </c>
      <c r="CI237" s="16">
        <v>176</v>
      </c>
      <c r="CJ237" s="14">
        <v>3</v>
      </c>
      <c r="CK237" s="16">
        <v>507</v>
      </c>
      <c r="CL237" s="17">
        <v>62.45</v>
      </c>
      <c r="CM237" s="16">
        <v>31662</v>
      </c>
      <c r="CN237" s="16">
        <v>507</v>
      </c>
      <c r="CO237" s="17">
        <v>69.930000000000007</v>
      </c>
      <c r="CP237" s="16">
        <v>35455</v>
      </c>
      <c r="CQ237" s="17">
        <v>0.76</v>
      </c>
      <c r="CR237" s="17">
        <v>340.52</v>
      </c>
      <c r="CS237" s="16">
        <v>259</v>
      </c>
      <c r="CT237" s="17">
        <v>34.31</v>
      </c>
      <c r="CU237" s="17">
        <v>394.72</v>
      </c>
      <c r="CV237" s="16">
        <v>13543</v>
      </c>
      <c r="CW237" s="16">
        <v>12876</v>
      </c>
      <c r="CX237" s="16">
        <v>13543</v>
      </c>
      <c r="CY237" s="16">
        <v>0</v>
      </c>
      <c r="CZ237" s="16">
        <v>13543</v>
      </c>
      <c r="DA237" s="16">
        <v>13543</v>
      </c>
      <c r="DB237" s="17">
        <v>4.09</v>
      </c>
      <c r="DC237" s="17">
        <v>394.72</v>
      </c>
      <c r="DD237" s="16">
        <v>1614</v>
      </c>
      <c r="DE237" s="16">
        <v>1535</v>
      </c>
      <c r="DF237" s="16">
        <v>1614</v>
      </c>
      <c r="DG237" s="16">
        <v>0</v>
      </c>
      <c r="DH237" s="16">
        <v>1614</v>
      </c>
      <c r="DI237" s="16">
        <v>1614</v>
      </c>
      <c r="DJ237" s="16">
        <v>2550090</v>
      </c>
      <c r="DK237" s="16">
        <v>0</v>
      </c>
      <c r="DL237" s="16">
        <v>206489</v>
      </c>
      <c r="DM237" s="16">
        <v>463597</v>
      </c>
      <c r="DN237" s="16">
        <v>230320</v>
      </c>
      <c r="DO237" s="16">
        <v>23667</v>
      </c>
      <c r="DP237" s="16">
        <v>22512</v>
      </c>
      <c r="DQ237" s="16">
        <v>123089</v>
      </c>
      <c r="DR237" s="16">
        <v>134410</v>
      </c>
      <c r="DS237" s="16">
        <v>0</v>
      </c>
      <c r="DT237" s="16">
        <v>31662</v>
      </c>
      <c r="DU237" s="16">
        <v>35455</v>
      </c>
      <c r="DV237" s="16">
        <v>259</v>
      </c>
      <c r="DW237" s="16">
        <v>13543</v>
      </c>
      <c r="DX237" s="16">
        <v>1614</v>
      </c>
      <c r="DY237" s="16">
        <v>31912</v>
      </c>
      <c r="DZ237" s="16">
        <v>61899</v>
      </c>
      <c r="EA237" s="16">
        <v>0</v>
      </c>
      <c r="EB237" s="16">
        <v>3866694</v>
      </c>
      <c r="EC237" s="16">
        <v>329418222</v>
      </c>
      <c r="ED237" s="18">
        <v>5.4</v>
      </c>
      <c r="EE237" s="16">
        <v>1778858</v>
      </c>
      <c r="EF237" s="16">
        <v>19730</v>
      </c>
      <c r="EG237" s="16">
        <v>19723</v>
      </c>
      <c r="EH237" s="16">
        <v>7</v>
      </c>
      <c r="EI237" s="16">
        <v>1778858</v>
      </c>
      <c r="EJ237" s="16">
        <v>1778865</v>
      </c>
      <c r="EK237" s="16">
        <v>30740266</v>
      </c>
      <c r="EL237" s="16">
        <v>26673415</v>
      </c>
      <c r="EM237" s="16">
        <v>4066851</v>
      </c>
      <c r="EN237" s="18">
        <v>5.4</v>
      </c>
      <c r="EO237" s="16">
        <v>21961</v>
      </c>
      <c r="EP237" s="16">
        <v>0</v>
      </c>
      <c r="EQ237" s="16">
        <v>0</v>
      </c>
      <c r="ER237" s="16">
        <v>0</v>
      </c>
      <c r="ES237" s="16">
        <v>21961</v>
      </c>
      <c r="ET237" s="16">
        <v>21961</v>
      </c>
      <c r="EU237" s="16">
        <v>1778865</v>
      </c>
      <c r="EV237" s="16">
        <v>1800826</v>
      </c>
      <c r="EW237" s="16">
        <v>6749</v>
      </c>
      <c r="EX237" s="15">
        <v>361.04500000000002</v>
      </c>
      <c r="EY237" s="16">
        <v>2436693</v>
      </c>
      <c r="EZ237" s="16">
        <v>6749</v>
      </c>
      <c r="FA237" s="17">
        <v>60.72</v>
      </c>
      <c r="FB237" s="16">
        <v>409799</v>
      </c>
      <c r="FC237" s="16">
        <v>264</v>
      </c>
      <c r="FD237" s="17">
        <v>395.48</v>
      </c>
      <c r="FE237" s="16">
        <v>104407</v>
      </c>
      <c r="FF237" s="16">
        <v>13543</v>
      </c>
      <c r="FG237" s="16">
        <v>1614</v>
      </c>
      <c r="FH237" s="16">
        <v>119564</v>
      </c>
      <c r="FI237" s="16">
        <v>2436693</v>
      </c>
      <c r="FJ237" s="16">
        <v>409799</v>
      </c>
      <c r="FK237" s="16">
        <v>0</v>
      </c>
      <c r="FL237" s="16">
        <v>230320</v>
      </c>
      <c r="FM237" s="16">
        <v>23667</v>
      </c>
      <c r="FN237" s="16">
        <v>22512</v>
      </c>
      <c r="FO237" s="16">
        <v>123089</v>
      </c>
      <c r="FP237" s="16">
        <v>3365644</v>
      </c>
      <c r="FQ237" s="16">
        <v>1800826</v>
      </c>
      <c r="FR237" s="16">
        <v>1564818</v>
      </c>
      <c r="FS237" s="15">
        <v>421.76499999999999</v>
      </c>
      <c r="FT237" s="16">
        <v>300</v>
      </c>
      <c r="FU237" s="16">
        <v>126530</v>
      </c>
      <c r="FV237" s="16">
        <v>1564818</v>
      </c>
      <c r="FW237" s="16">
        <v>0</v>
      </c>
      <c r="FX237" s="14">
        <v>7</v>
      </c>
      <c r="FY237" s="16">
        <v>7635</v>
      </c>
      <c r="FZ237" s="16">
        <v>53445</v>
      </c>
      <c r="GA237" s="14">
        <v>0</v>
      </c>
      <c r="GB237" s="16">
        <v>7413</v>
      </c>
      <c r="GC237" s="16">
        <v>0</v>
      </c>
      <c r="GD237" s="16">
        <v>53445</v>
      </c>
      <c r="GE237" s="16">
        <v>53445</v>
      </c>
      <c r="GF237" s="16">
        <v>3866694</v>
      </c>
      <c r="GG237" s="16">
        <v>3365644</v>
      </c>
      <c r="GH237" s="16">
        <v>0</v>
      </c>
      <c r="GI237" s="16">
        <v>501050</v>
      </c>
      <c r="GJ237" s="16">
        <v>329418222</v>
      </c>
      <c r="GK237" s="16">
        <v>319661258</v>
      </c>
      <c r="GL237" s="16">
        <v>9756964</v>
      </c>
      <c r="GM237" s="16">
        <v>319661258</v>
      </c>
      <c r="GN237" s="18">
        <v>3.0499999999999999E-2</v>
      </c>
      <c r="GO237" s="16">
        <v>0</v>
      </c>
      <c r="GP237" s="16">
        <v>0</v>
      </c>
      <c r="GQ237" s="16">
        <v>0</v>
      </c>
      <c r="GR237" s="16">
        <v>0</v>
      </c>
      <c r="GS237" s="16">
        <v>0</v>
      </c>
      <c r="GT237" s="16">
        <v>886</v>
      </c>
      <c r="GU237" s="16">
        <v>685</v>
      </c>
      <c r="GV237" s="16">
        <v>201</v>
      </c>
      <c r="GW237" s="15">
        <v>421.76499999999999</v>
      </c>
      <c r="GX237" s="16">
        <v>84775</v>
      </c>
      <c r="GY237" s="15">
        <v>421.76499999999999</v>
      </c>
      <c r="GZ237" s="16">
        <v>10</v>
      </c>
      <c r="HA237" s="16">
        <v>4218</v>
      </c>
      <c r="HB237" s="15">
        <v>421.76499999999999</v>
      </c>
      <c r="HC237" s="16">
        <v>7635</v>
      </c>
      <c r="HD237" s="15">
        <v>0.11600000000000001</v>
      </c>
      <c r="HE237" s="16">
        <v>373684</v>
      </c>
      <c r="HF237" s="16">
        <v>84775</v>
      </c>
      <c r="HG237" s="16">
        <v>4218</v>
      </c>
      <c r="HH237" s="16">
        <v>284691</v>
      </c>
      <c r="HI237" s="16">
        <v>329418222</v>
      </c>
      <c r="HJ237" s="18">
        <v>0.86421999999999999</v>
      </c>
      <c r="HK237" s="18">
        <v>1.9617800000000001</v>
      </c>
      <c r="HL237" s="18">
        <v>0</v>
      </c>
      <c r="HM237" s="16">
        <v>329418222</v>
      </c>
      <c r="HN237" s="16">
        <v>0</v>
      </c>
      <c r="HO237" s="16">
        <v>7635</v>
      </c>
      <c r="HP237" s="17">
        <v>0</v>
      </c>
      <c r="HQ237" s="16">
        <v>0</v>
      </c>
      <c r="HR237" s="15">
        <v>421.76499999999999</v>
      </c>
      <c r="HS237" s="16">
        <v>0</v>
      </c>
      <c r="HT237" s="16">
        <v>501050</v>
      </c>
      <c r="HU237" s="16">
        <v>0</v>
      </c>
      <c r="HV237" s="16">
        <v>0</v>
      </c>
      <c r="HW237" s="16">
        <v>0</v>
      </c>
      <c r="HX237" s="16">
        <v>31912</v>
      </c>
      <c r="HY237" s="16">
        <v>84775</v>
      </c>
      <c r="HZ237" s="16">
        <v>4218</v>
      </c>
      <c r="IA237" s="16">
        <v>0</v>
      </c>
      <c r="IB237" s="16">
        <v>0</v>
      </c>
      <c r="IC237" s="16">
        <v>443969</v>
      </c>
      <c r="ID237" s="16">
        <v>1564818</v>
      </c>
      <c r="IE237" s="16">
        <v>0</v>
      </c>
      <c r="IF237" s="16">
        <v>0</v>
      </c>
      <c r="IG237" s="16">
        <v>0</v>
      </c>
      <c r="IH237" s="16">
        <v>0</v>
      </c>
      <c r="II237" s="16">
        <v>31912</v>
      </c>
      <c r="IJ237" s="16">
        <v>84775</v>
      </c>
      <c r="IK237" s="16">
        <v>4218</v>
      </c>
      <c r="IL237" s="16">
        <v>0</v>
      </c>
      <c r="IM237" s="16">
        <v>0</v>
      </c>
      <c r="IN237" s="16">
        <v>0</v>
      </c>
      <c r="IO237" s="16">
        <v>53445</v>
      </c>
      <c r="IP237" s="16">
        <v>1675344</v>
      </c>
      <c r="IQ237" s="16">
        <v>2550090</v>
      </c>
      <c r="IR237" s="16">
        <v>0</v>
      </c>
      <c r="IS237" s="16">
        <v>2550090</v>
      </c>
      <c r="IT237" s="19">
        <v>0.1</v>
      </c>
      <c r="IU237" s="16">
        <v>255009</v>
      </c>
      <c r="IV237" s="16">
        <v>329418222</v>
      </c>
      <c r="IW237" s="14">
        <v>334</v>
      </c>
      <c r="IX237" s="16">
        <v>986282</v>
      </c>
      <c r="IY237" s="16">
        <v>416026</v>
      </c>
      <c r="IZ237" s="16">
        <v>986282</v>
      </c>
      <c r="JA237" s="17">
        <v>0.25</v>
      </c>
      <c r="JB237" s="19">
        <v>0.1055</v>
      </c>
      <c r="JC237" s="16">
        <v>255009</v>
      </c>
      <c r="JD237" s="16">
        <v>26903</v>
      </c>
      <c r="JE237" s="17">
        <v>0.01</v>
      </c>
      <c r="JF237" s="16">
        <v>3344400</v>
      </c>
      <c r="JG237" s="16">
        <v>33444</v>
      </c>
      <c r="JH237" s="16">
        <v>255009</v>
      </c>
      <c r="JI237" s="16">
        <v>26903</v>
      </c>
      <c r="JJ237" s="16">
        <v>33444</v>
      </c>
      <c r="JK237" s="16">
        <v>194662</v>
      </c>
      <c r="JL237" s="16">
        <v>26903</v>
      </c>
      <c r="JM237" s="18">
        <v>0</v>
      </c>
      <c r="JN237" s="16">
        <v>0</v>
      </c>
      <c r="JO237" s="16">
        <v>33444</v>
      </c>
      <c r="JP237" s="16">
        <v>194662</v>
      </c>
      <c r="JQ237" s="16">
        <v>228106</v>
      </c>
      <c r="JR237" s="16">
        <v>2550090</v>
      </c>
      <c r="JS237" s="19">
        <v>0</v>
      </c>
      <c r="JT237" s="16">
        <v>0</v>
      </c>
      <c r="JU237" s="17">
        <v>0</v>
      </c>
      <c r="JV237" s="16">
        <v>3344400</v>
      </c>
      <c r="JW237" s="16">
        <v>0</v>
      </c>
      <c r="JX237" s="16">
        <v>0</v>
      </c>
      <c r="JY237" s="16">
        <v>0</v>
      </c>
      <c r="JZ237" s="16">
        <v>0</v>
      </c>
      <c r="KA237" s="16">
        <v>4412</v>
      </c>
      <c r="KB237" s="16">
        <v>4411</v>
      </c>
      <c r="KC237" s="16">
        <v>1</v>
      </c>
      <c r="KD237" s="16">
        <v>443969</v>
      </c>
      <c r="KE237" s="16">
        <v>1</v>
      </c>
      <c r="KF237" s="16">
        <v>443968</v>
      </c>
      <c r="KG237" s="16">
        <v>7</v>
      </c>
      <c r="KH237" s="16">
        <v>1</v>
      </c>
      <c r="KI237" s="16">
        <v>8</v>
      </c>
      <c r="KJ237" s="16">
        <v>1778858</v>
      </c>
      <c r="KK237" s="16">
        <v>443968</v>
      </c>
      <c r="KL237" s="18">
        <v>2222826</v>
      </c>
      <c r="KM237" s="16">
        <v>194662</v>
      </c>
      <c r="KN237" s="16">
        <v>0</v>
      </c>
      <c r="KO237" s="16">
        <v>0</v>
      </c>
      <c r="KP237" s="16">
        <v>0</v>
      </c>
      <c r="KQ237" s="16">
        <v>2417488</v>
      </c>
      <c r="KR237" s="16">
        <v>0</v>
      </c>
      <c r="KS237" s="16">
        <v>0</v>
      </c>
      <c r="KT237" s="16">
        <v>0</v>
      </c>
      <c r="KU237" s="16">
        <v>2417488</v>
      </c>
      <c r="KV237" s="16">
        <v>194662</v>
      </c>
      <c r="KW237" s="16">
        <v>2222826</v>
      </c>
      <c r="KX237" s="16">
        <v>329418222</v>
      </c>
      <c r="KY237" s="16">
        <v>6.7477299999999998</v>
      </c>
      <c r="KZ237" s="16">
        <v>194662</v>
      </c>
      <c r="LA237" s="16">
        <v>329668415</v>
      </c>
      <c r="LB237" s="16">
        <v>0.59048</v>
      </c>
      <c r="LC237" s="16">
        <v>6.7477299999999998</v>
      </c>
      <c r="LD237" s="16">
        <v>7.3382100000000001</v>
      </c>
      <c r="LE237" s="16">
        <v>134410</v>
      </c>
      <c r="LF237" s="16">
        <v>0</v>
      </c>
      <c r="LG237" s="16">
        <v>31662</v>
      </c>
      <c r="LH237" s="16">
        <v>35455</v>
      </c>
      <c r="LI237" s="16">
        <v>259</v>
      </c>
      <c r="LJ237" s="16">
        <v>13543</v>
      </c>
      <c r="LK237" s="16">
        <v>1614</v>
      </c>
      <c r="LL237" s="16">
        <v>31912</v>
      </c>
      <c r="LM237" s="16">
        <v>185031</v>
      </c>
      <c r="LN237" s="16">
        <v>1675344</v>
      </c>
      <c r="LO237" s="18">
        <v>185031</v>
      </c>
      <c r="LP237" s="16">
        <v>1490313</v>
      </c>
      <c r="LQ237" s="16">
        <v>3866694</v>
      </c>
      <c r="LR237" s="18">
        <v>0</v>
      </c>
      <c r="LS237" s="18">
        <v>0</v>
      </c>
      <c r="LT237" s="18">
        <v>228106</v>
      </c>
      <c r="LU237" s="16">
        <v>0</v>
      </c>
      <c r="LV237" s="16">
        <v>53445</v>
      </c>
      <c r="LW237" s="16">
        <v>0</v>
      </c>
      <c r="LX237" s="16">
        <v>0</v>
      </c>
      <c r="LY237" s="16">
        <v>0</v>
      </c>
      <c r="LZ237" s="16">
        <v>0</v>
      </c>
      <c r="MA237" s="16">
        <v>0</v>
      </c>
      <c r="MB237" s="16">
        <v>2417488</v>
      </c>
      <c r="MC237" s="16">
        <v>53445</v>
      </c>
      <c r="MD237" s="16">
        <v>0</v>
      </c>
      <c r="ME237" s="16">
        <v>33444</v>
      </c>
      <c r="MF237" s="16">
        <v>0</v>
      </c>
      <c r="MG237" s="16">
        <v>21961</v>
      </c>
      <c r="MH237" s="16">
        <v>8</v>
      </c>
      <c r="MI237" s="16">
        <v>0</v>
      </c>
      <c r="MJ237" s="16">
        <v>2526346</v>
      </c>
      <c r="MK237" s="16">
        <v>329668415</v>
      </c>
      <c r="ML237" s="16">
        <v>0</v>
      </c>
      <c r="MM237" s="16">
        <v>0</v>
      </c>
      <c r="MN237" s="16">
        <v>0</v>
      </c>
      <c r="MO237" s="16">
        <v>3344400</v>
      </c>
      <c r="MP237" s="16">
        <v>0</v>
      </c>
      <c r="MQ237" s="16">
        <v>0</v>
      </c>
      <c r="MR237" s="16">
        <v>0</v>
      </c>
      <c r="MS237" s="16">
        <v>0</v>
      </c>
      <c r="MT237" s="17">
        <v>0.01</v>
      </c>
      <c r="MU237" s="17">
        <v>0</v>
      </c>
      <c r="MV237" s="17">
        <v>0</v>
      </c>
      <c r="MW237" s="17">
        <v>0</v>
      </c>
      <c r="MX237" s="17">
        <v>0</v>
      </c>
      <c r="MY237" s="17">
        <v>0.01</v>
      </c>
      <c r="MZ237" s="16">
        <v>33444</v>
      </c>
      <c r="NA237" s="16">
        <v>0</v>
      </c>
      <c r="NB237" s="18">
        <v>0</v>
      </c>
      <c r="NC237" s="16">
        <v>0</v>
      </c>
      <c r="ND237" s="17">
        <v>33444</v>
      </c>
      <c r="NE237" s="16">
        <v>175000</v>
      </c>
      <c r="NF237" s="16">
        <v>0</v>
      </c>
      <c r="NG237" s="16">
        <v>108791</v>
      </c>
      <c r="NH237" s="16">
        <v>0</v>
      </c>
      <c r="NI237" s="16">
        <v>0</v>
      </c>
      <c r="NJ237" s="17">
        <v>0</v>
      </c>
      <c r="NK237" s="17">
        <v>0</v>
      </c>
    </row>
    <row r="238" spans="1:375" x14ac:dyDescent="0.55000000000000004">
      <c r="A238" s="13" t="s">
        <v>1195</v>
      </c>
      <c r="B238" s="13" t="s">
        <v>1273</v>
      </c>
      <c r="C238" s="13" t="s">
        <v>453</v>
      </c>
      <c r="D238" s="13" t="s">
        <v>454</v>
      </c>
      <c r="E238" s="14">
        <v>331.5</v>
      </c>
      <c r="F238" s="15">
        <v>0.874</v>
      </c>
      <c r="G238" s="16">
        <v>7413</v>
      </c>
      <c r="H238" s="16">
        <v>6479</v>
      </c>
      <c r="I238" s="16">
        <v>6553</v>
      </c>
      <c r="J238" s="15">
        <v>0.874</v>
      </c>
      <c r="K238" s="16">
        <v>5727</v>
      </c>
      <c r="L238" s="16">
        <v>7413</v>
      </c>
      <c r="M238" s="16">
        <v>222</v>
      </c>
      <c r="N238" s="16">
        <v>7635</v>
      </c>
      <c r="O238" s="17">
        <v>799.94</v>
      </c>
      <c r="P238" s="17">
        <v>37.74</v>
      </c>
      <c r="Q238" s="14">
        <v>331.5</v>
      </c>
      <c r="R238" s="17">
        <v>369.24</v>
      </c>
      <c r="S238" s="17">
        <v>0.99</v>
      </c>
      <c r="T238" s="17">
        <v>370.23</v>
      </c>
      <c r="U238" s="15">
        <v>21.68</v>
      </c>
      <c r="V238" s="15">
        <v>1.7589999999999999</v>
      </c>
      <c r="W238" s="15">
        <f>Data_AidAndLevy4[[#This Row],[L310]]*Data_AidAndLevy4[[#This Row],[L203]]</f>
        <v>13429.964999999998</v>
      </c>
      <c r="X238" s="17">
        <v>2.09</v>
      </c>
      <c r="Y238" s="17">
        <f>Data_AidAndLevy4[[#This Row],[L311]]*Data_AidAndLevy4[[#This Row],[L203]]</f>
        <v>15957.15</v>
      </c>
      <c r="Z238" s="15">
        <v>0</v>
      </c>
      <c r="AA238" s="15">
        <v>25.529</v>
      </c>
      <c r="AB238" s="17">
        <v>369.24</v>
      </c>
      <c r="AC238" s="15">
        <v>394.76900000000001</v>
      </c>
      <c r="AD238" s="17">
        <v>37.74</v>
      </c>
      <c r="AE238" s="15">
        <v>357.029</v>
      </c>
      <c r="AF238" s="16">
        <v>7635</v>
      </c>
      <c r="AG238" s="14">
        <v>331.5</v>
      </c>
      <c r="AH238" s="16">
        <v>2531003</v>
      </c>
      <c r="AI238" s="16">
        <v>2464823</v>
      </c>
      <c r="AJ238" s="17">
        <v>1.01</v>
      </c>
      <c r="AK238" s="16">
        <v>2489471</v>
      </c>
      <c r="AL238" s="16">
        <v>2531003</v>
      </c>
      <c r="AM238" s="16">
        <v>0</v>
      </c>
      <c r="AN238" s="16">
        <v>7635</v>
      </c>
      <c r="AO238" s="15">
        <v>25.529</v>
      </c>
      <c r="AP238" s="16">
        <v>194914</v>
      </c>
      <c r="AQ238" s="16">
        <v>7635</v>
      </c>
      <c r="AR238" s="17">
        <v>37.74</v>
      </c>
      <c r="AS238" s="16">
        <v>288145</v>
      </c>
      <c r="AT238" s="17">
        <v>819.01</v>
      </c>
      <c r="AU238" s="14">
        <v>331.5</v>
      </c>
      <c r="AV238" s="16">
        <v>271502</v>
      </c>
      <c r="AW238" s="16">
        <v>265980</v>
      </c>
      <c r="AX238" s="16">
        <v>271502</v>
      </c>
      <c r="AY238" s="16">
        <v>0</v>
      </c>
      <c r="AZ238" s="16">
        <v>271502</v>
      </c>
      <c r="BA238" s="16">
        <v>271502</v>
      </c>
      <c r="BB238" s="17">
        <v>99.33</v>
      </c>
      <c r="BC238" s="14">
        <v>331.5</v>
      </c>
      <c r="BD238" s="16">
        <v>32928</v>
      </c>
      <c r="BE238" s="16">
        <v>32309</v>
      </c>
      <c r="BF238" s="16">
        <v>32928</v>
      </c>
      <c r="BG238" s="16">
        <v>0</v>
      </c>
      <c r="BH238" s="16">
        <v>32928</v>
      </c>
      <c r="BI238" s="16">
        <v>32928</v>
      </c>
      <c r="BJ238" s="17">
        <v>74.06</v>
      </c>
      <c r="BK238" s="14">
        <v>331.5</v>
      </c>
      <c r="BL238" s="16">
        <v>24551</v>
      </c>
      <c r="BM238" s="16">
        <v>23844</v>
      </c>
      <c r="BN238" s="16">
        <v>24551</v>
      </c>
      <c r="BO238" s="16">
        <v>0</v>
      </c>
      <c r="BP238" s="16">
        <v>24551</v>
      </c>
      <c r="BQ238" s="16">
        <v>24551</v>
      </c>
      <c r="BR238" s="17">
        <v>368.53</v>
      </c>
      <c r="BS238" s="14">
        <v>331.5</v>
      </c>
      <c r="BT238" s="16">
        <v>122168</v>
      </c>
      <c r="BU238" s="16">
        <v>118969</v>
      </c>
      <c r="BV238" s="16">
        <v>122168</v>
      </c>
      <c r="BW238" s="16">
        <v>0</v>
      </c>
      <c r="BX238" s="16">
        <v>122168</v>
      </c>
      <c r="BY238" s="16">
        <v>122168</v>
      </c>
      <c r="BZ238" s="17">
        <v>348.14</v>
      </c>
      <c r="CA238" s="17">
        <v>369.24</v>
      </c>
      <c r="CB238" s="16">
        <v>128547</v>
      </c>
      <c r="CC238" s="16">
        <v>124359</v>
      </c>
      <c r="CD238" s="16">
        <v>0</v>
      </c>
      <c r="CE238" s="16">
        <v>124359</v>
      </c>
      <c r="CF238" s="16">
        <v>128547</v>
      </c>
      <c r="CG238" s="16">
        <v>0</v>
      </c>
      <c r="CH238" s="14">
        <v>331.5</v>
      </c>
      <c r="CI238" s="16">
        <v>0</v>
      </c>
      <c r="CJ238" s="14">
        <v>0</v>
      </c>
      <c r="CK238" s="16">
        <v>332</v>
      </c>
      <c r="CL238" s="17">
        <v>62.44</v>
      </c>
      <c r="CM238" s="16">
        <v>20730</v>
      </c>
      <c r="CN238" s="16">
        <v>332</v>
      </c>
      <c r="CO238" s="17">
        <v>69.56</v>
      </c>
      <c r="CP238" s="16">
        <v>23094</v>
      </c>
      <c r="CQ238" s="17">
        <v>0.99</v>
      </c>
      <c r="CR238" s="17">
        <v>348.14</v>
      </c>
      <c r="CS238" s="16">
        <v>345</v>
      </c>
      <c r="CT238" s="17">
        <v>34.47</v>
      </c>
      <c r="CU238" s="17">
        <v>369.24</v>
      </c>
      <c r="CV238" s="16">
        <v>12728</v>
      </c>
      <c r="CW238" s="16">
        <v>12299</v>
      </c>
      <c r="CX238" s="16">
        <v>12728</v>
      </c>
      <c r="CY238" s="16">
        <v>0</v>
      </c>
      <c r="CZ238" s="16">
        <v>12728</v>
      </c>
      <c r="DA238" s="16">
        <v>12728</v>
      </c>
      <c r="DB238" s="17">
        <v>3.74</v>
      </c>
      <c r="DC238" s="17">
        <v>369.24</v>
      </c>
      <c r="DD238" s="16">
        <v>1381</v>
      </c>
      <c r="DE238" s="16">
        <v>1330</v>
      </c>
      <c r="DF238" s="16">
        <v>1381</v>
      </c>
      <c r="DG238" s="16">
        <v>0</v>
      </c>
      <c r="DH238" s="16">
        <v>1381</v>
      </c>
      <c r="DI238" s="16">
        <v>1381</v>
      </c>
      <c r="DJ238" s="16">
        <v>2531003</v>
      </c>
      <c r="DK238" s="16">
        <v>0</v>
      </c>
      <c r="DL238" s="16">
        <v>194914</v>
      </c>
      <c r="DM238" s="16">
        <v>288145</v>
      </c>
      <c r="DN238" s="16">
        <v>271502</v>
      </c>
      <c r="DO238" s="16">
        <v>32928</v>
      </c>
      <c r="DP238" s="16">
        <v>24551</v>
      </c>
      <c r="DQ238" s="16">
        <v>122168</v>
      </c>
      <c r="DR238" s="16">
        <v>128547</v>
      </c>
      <c r="DS238" s="16">
        <v>0</v>
      </c>
      <c r="DT238" s="16">
        <v>20730</v>
      </c>
      <c r="DU238" s="16">
        <v>23094</v>
      </c>
      <c r="DV238" s="16">
        <v>345</v>
      </c>
      <c r="DW238" s="16">
        <v>12728</v>
      </c>
      <c r="DX238" s="16">
        <v>1381</v>
      </c>
      <c r="DY238" s="16">
        <v>27973</v>
      </c>
      <c r="DZ238" s="16">
        <v>88467</v>
      </c>
      <c r="EA238" s="16">
        <v>6479</v>
      </c>
      <c r="EB238" s="16">
        <v>3719009</v>
      </c>
      <c r="EC238" s="16">
        <v>312501973</v>
      </c>
      <c r="ED238" s="18">
        <v>5.4</v>
      </c>
      <c r="EE238" s="16">
        <v>1687511</v>
      </c>
      <c r="EF238" s="16">
        <v>10672</v>
      </c>
      <c r="EG238" s="16">
        <v>10546</v>
      </c>
      <c r="EH238" s="16">
        <v>126</v>
      </c>
      <c r="EI238" s="16">
        <v>1687511</v>
      </c>
      <c r="EJ238" s="16">
        <v>1687637</v>
      </c>
      <c r="EK238" s="16">
        <v>188174802</v>
      </c>
      <c r="EL238" s="16">
        <v>183791985</v>
      </c>
      <c r="EM238" s="16">
        <v>4382817</v>
      </c>
      <c r="EN238" s="18">
        <v>5.4</v>
      </c>
      <c r="EO238" s="16">
        <v>23667</v>
      </c>
      <c r="EP238" s="16">
        <v>0</v>
      </c>
      <c r="EQ238" s="16">
        <v>0</v>
      </c>
      <c r="ER238" s="16">
        <v>0</v>
      </c>
      <c r="ES238" s="16">
        <v>23667</v>
      </c>
      <c r="ET238" s="16">
        <v>23667</v>
      </c>
      <c r="EU238" s="16">
        <v>1687637</v>
      </c>
      <c r="EV238" s="16">
        <v>1711304</v>
      </c>
      <c r="EW238" s="16">
        <v>6749</v>
      </c>
      <c r="EX238" s="15">
        <v>357.029</v>
      </c>
      <c r="EY238" s="16">
        <v>2409589</v>
      </c>
      <c r="EZ238" s="16">
        <v>6749</v>
      </c>
      <c r="FA238" s="17">
        <v>37.74</v>
      </c>
      <c r="FB238" s="16">
        <v>254707</v>
      </c>
      <c r="FC238" s="16">
        <v>264</v>
      </c>
      <c r="FD238" s="17">
        <v>370.23</v>
      </c>
      <c r="FE238" s="16">
        <v>97741</v>
      </c>
      <c r="FF238" s="16">
        <v>12728</v>
      </c>
      <c r="FG238" s="16">
        <v>1381</v>
      </c>
      <c r="FH238" s="16">
        <v>111850</v>
      </c>
      <c r="FI238" s="16">
        <v>2409589</v>
      </c>
      <c r="FJ238" s="16">
        <v>254707</v>
      </c>
      <c r="FK238" s="16">
        <v>5727</v>
      </c>
      <c r="FL238" s="16">
        <v>271502</v>
      </c>
      <c r="FM238" s="16">
        <v>32928</v>
      </c>
      <c r="FN238" s="16">
        <v>24551</v>
      </c>
      <c r="FO238" s="16">
        <v>122168</v>
      </c>
      <c r="FP238" s="16">
        <v>3233022</v>
      </c>
      <c r="FQ238" s="16">
        <v>1711304</v>
      </c>
      <c r="FR238" s="16">
        <v>1521718</v>
      </c>
      <c r="FS238" s="15">
        <v>394.76900000000001</v>
      </c>
      <c r="FT238" s="16">
        <v>300</v>
      </c>
      <c r="FU238" s="16">
        <v>118431</v>
      </c>
      <c r="FV238" s="16">
        <v>1521718</v>
      </c>
      <c r="FW238" s="16">
        <v>0</v>
      </c>
      <c r="FX238" s="14">
        <v>15</v>
      </c>
      <c r="FY238" s="16">
        <v>7635</v>
      </c>
      <c r="FZ238" s="16">
        <v>114525</v>
      </c>
      <c r="GA238" s="14">
        <v>0</v>
      </c>
      <c r="GB238" s="16">
        <v>7413</v>
      </c>
      <c r="GC238" s="16">
        <v>0</v>
      </c>
      <c r="GD238" s="16">
        <v>114525</v>
      </c>
      <c r="GE238" s="16">
        <v>114525</v>
      </c>
      <c r="GF238" s="16">
        <v>3719009</v>
      </c>
      <c r="GG238" s="16">
        <v>3233022</v>
      </c>
      <c r="GH238" s="16">
        <v>0</v>
      </c>
      <c r="GI238" s="16">
        <v>485987</v>
      </c>
      <c r="GJ238" s="16">
        <v>312501973</v>
      </c>
      <c r="GK238" s="16">
        <v>309217157</v>
      </c>
      <c r="GL238" s="16">
        <v>3284816</v>
      </c>
      <c r="GM238" s="16">
        <v>309217157</v>
      </c>
      <c r="GN238" s="18">
        <v>1.06E-2</v>
      </c>
      <c r="GO238" s="16">
        <v>9801</v>
      </c>
      <c r="GP238" s="16">
        <v>104</v>
      </c>
      <c r="GQ238" s="16">
        <v>9801</v>
      </c>
      <c r="GR238" s="16">
        <v>104</v>
      </c>
      <c r="GS238" s="16">
        <v>9697</v>
      </c>
      <c r="GT238" s="16">
        <v>886</v>
      </c>
      <c r="GU238" s="16">
        <v>685</v>
      </c>
      <c r="GV238" s="16">
        <v>201</v>
      </c>
      <c r="GW238" s="15">
        <v>394.76900000000001</v>
      </c>
      <c r="GX238" s="16">
        <v>79349</v>
      </c>
      <c r="GY238" s="15">
        <v>394.76900000000001</v>
      </c>
      <c r="GZ238" s="16">
        <v>10</v>
      </c>
      <c r="HA238" s="16">
        <v>3948</v>
      </c>
      <c r="HB238" s="15">
        <v>394.76900000000001</v>
      </c>
      <c r="HC238" s="16">
        <v>7635</v>
      </c>
      <c r="HD238" s="15">
        <v>0.11600000000000001</v>
      </c>
      <c r="HE238" s="16">
        <v>349765</v>
      </c>
      <c r="HF238" s="16">
        <v>79349</v>
      </c>
      <c r="HG238" s="16">
        <v>3948</v>
      </c>
      <c r="HH238" s="16">
        <v>266468</v>
      </c>
      <c r="HI238" s="16">
        <v>312501973</v>
      </c>
      <c r="HJ238" s="18">
        <v>0.85268999999999995</v>
      </c>
      <c r="HK238" s="18">
        <v>1.9617800000000001</v>
      </c>
      <c r="HL238" s="18">
        <v>0</v>
      </c>
      <c r="HM238" s="16">
        <v>312501973</v>
      </c>
      <c r="HN238" s="16">
        <v>0</v>
      </c>
      <c r="HO238" s="16">
        <v>7635</v>
      </c>
      <c r="HP238" s="17">
        <v>0</v>
      </c>
      <c r="HQ238" s="16">
        <v>0</v>
      </c>
      <c r="HR238" s="15">
        <v>394.76900000000001</v>
      </c>
      <c r="HS238" s="16">
        <v>0</v>
      </c>
      <c r="HT238" s="16">
        <v>485987</v>
      </c>
      <c r="HU238" s="16">
        <v>9697</v>
      </c>
      <c r="HV238" s="16">
        <v>0</v>
      </c>
      <c r="HW238" s="16">
        <v>0</v>
      </c>
      <c r="HX238" s="16">
        <v>27973</v>
      </c>
      <c r="HY238" s="16">
        <v>79349</v>
      </c>
      <c r="HZ238" s="16">
        <v>3948</v>
      </c>
      <c r="IA238" s="16">
        <v>0</v>
      </c>
      <c r="IB238" s="16">
        <v>0</v>
      </c>
      <c r="IC238" s="16">
        <v>420966</v>
      </c>
      <c r="ID238" s="16">
        <v>1521718</v>
      </c>
      <c r="IE238" s="16">
        <v>0</v>
      </c>
      <c r="IF238" s="16">
        <v>9697</v>
      </c>
      <c r="IG238" s="16">
        <v>0</v>
      </c>
      <c r="IH238" s="16">
        <v>0</v>
      </c>
      <c r="II238" s="16">
        <v>27973</v>
      </c>
      <c r="IJ238" s="16">
        <v>79349</v>
      </c>
      <c r="IK238" s="16">
        <v>3948</v>
      </c>
      <c r="IL238" s="16">
        <v>0</v>
      </c>
      <c r="IM238" s="16">
        <v>0</v>
      </c>
      <c r="IN238" s="16">
        <v>0</v>
      </c>
      <c r="IO238" s="16">
        <v>114525</v>
      </c>
      <c r="IP238" s="16">
        <v>1701264</v>
      </c>
      <c r="IQ238" s="16">
        <v>2531003</v>
      </c>
      <c r="IR238" s="16">
        <v>0</v>
      </c>
      <c r="IS238" s="16">
        <v>2531003</v>
      </c>
      <c r="IT238" s="19">
        <v>0.1</v>
      </c>
      <c r="IU238" s="16">
        <v>253100</v>
      </c>
      <c r="IV238" s="16">
        <v>312501973</v>
      </c>
      <c r="IW238" s="14">
        <v>331.5</v>
      </c>
      <c r="IX238" s="16">
        <v>942691</v>
      </c>
      <c r="IY238" s="16">
        <v>416026</v>
      </c>
      <c r="IZ238" s="16">
        <v>942691</v>
      </c>
      <c r="JA238" s="17">
        <v>0.25</v>
      </c>
      <c r="JB238" s="19">
        <v>0.1103</v>
      </c>
      <c r="JC238" s="16">
        <v>253100</v>
      </c>
      <c r="JD238" s="16">
        <v>27917</v>
      </c>
      <c r="JE238" s="17">
        <v>0.05</v>
      </c>
      <c r="JF238" s="16">
        <v>2384213</v>
      </c>
      <c r="JG238" s="16">
        <v>119211</v>
      </c>
      <c r="JH238" s="16">
        <v>253100</v>
      </c>
      <c r="JI238" s="16">
        <v>27917</v>
      </c>
      <c r="JJ238" s="16">
        <v>119211</v>
      </c>
      <c r="JK238" s="16">
        <v>105972</v>
      </c>
      <c r="JL238" s="16">
        <v>27917</v>
      </c>
      <c r="JM238" s="18">
        <v>0</v>
      </c>
      <c r="JN238" s="16">
        <v>0</v>
      </c>
      <c r="JO238" s="16">
        <v>119211</v>
      </c>
      <c r="JP238" s="16">
        <v>105972</v>
      </c>
      <c r="JQ238" s="16">
        <v>225183</v>
      </c>
      <c r="JR238" s="16">
        <v>2531003</v>
      </c>
      <c r="JS238" s="19">
        <v>0</v>
      </c>
      <c r="JT238" s="16">
        <v>0</v>
      </c>
      <c r="JU238" s="17">
        <v>0</v>
      </c>
      <c r="JV238" s="16">
        <v>2384213</v>
      </c>
      <c r="JW238" s="16">
        <v>0</v>
      </c>
      <c r="JX238" s="16">
        <v>0</v>
      </c>
      <c r="JY238" s="16">
        <v>0</v>
      </c>
      <c r="JZ238" s="16">
        <v>0</v>
      </c>
      <c r="KA238" s="16">
        <v>2682</v>
      </c>
      <c r="KB238" s="16">
        <v>2650</v>
      </c>
      <c r="KC238" s="16">
        <v>32</v>
      </c>
      <c r="KD238" s="16">
        <v>420966</v>
      </c>
      <c r="KE238" s="16">
        <v>32</v>
      </c>
      <c r="KF238" s="16">
        <v>420934</v>
      </c>
      <c r="KG238" s="16">
        <v>126</v>
      </c>
      <c r="KH238" s="16">
        <v>32</v>
      </c>
      <c r="KI238" s="16">
        <v>158</v>
      </c>
      <c r="KJ238" s="16">
        <v>1687511</v>
      </c>
      <c r="KK238" s="16">
        <v>420934</v>
      </c>
      <c r="KL238" s="18">
        <v>2108445</v>
      </c>
      <c r="KM238" s="16">
        <v>105972</v>
      </c>
      <c r="KN238" s="16">
        <v>0</v>
      </c>
      <c r="KO238" s="16">
        <v>0</v>
      </c>
      <c r="KP238" s="16">
        <v>0</v>
      </c>
      <c r="KQ238" s="16">
        <v>2214417</v>
      </c>
      <c r="KR238" s="16">
        <v>0</v>
      </c>
      <c r="KS238" s="16">
        <v>0</v>
      </c>
      <c r="KT238" s="16">
        <v>0</v>
      </c>
      <c r="KU238" s="16">
        <v>2214417</v>
      </c>
      <c r="KV238" s="16">
        <v>105972</v>
      </c>
      <c r="KW238" s="16">
        <v>2108445</v>
      </c>
      <c r="KX238" s="16">
        <v>312501973</v>
      </c>
      <c r="KY238" s="16">
        <v>6.7469799999999998</v>
      </c>
      <c r="KZ238" s="16">
        <v>105972</v>
      </c>
      <c r="LA238" s="16">
        <v>433842782</v>
      </c>
      <c r="LB238" s="16">
        <v>0.24426</v>
      </c>
      <c r="LC238" s="16">
        <v>6.7469799999999998</v>
      </c>
      <c r="LD238" s="16">
        <v>6.9912400000000003</v>
      </c>
      <c r="LE238" s="16">
        <v>128547</v>
      </c>
      <c r="LF238" s="16">
        <v>0</v>
      </c>
      <c r="LG238" s="16">
        <v>20730</v>
      </c>
      <c r="LH238" s="16">
        <v>23094</v>
      </c>
      <c r="LI238" s="16">
        <v>345</v>
      </c>
      <c r="LJ238" s="16">
        <v>12728</v>
      </c>
      <c r="LK238" s="16">
        <v>1381</v>
      </c>
      <c r="LL238" s="16">
        <v>27973</v>
      </c>
      <c r="LM238" s="16">
        <v>158852</v>
      </c>
      <c r="LN238" s="16">
        <v>1701264</v>
      </c>
      <c r="LO238" s="18">
        <v>158852</v>
      </c>
      <c r="LP238" s="16">
        <v>1542412</v>
      </c>
      <c r="LQ238" s="16">
        <v>3719009</v>
      </c>
      <c r="LR238" s="18">
        <v>0</v>
      </c>
      <c r="LS238" s="18">
        <v>0</v>
      </c>
      <c r="LT238" s="18">
        <v>225183</v>
      </c>
      <c r="LU238" s="16">
        <v>0</v>
      </c>
      <c r="LV238" s="16">
        <v>114525</v>
      </c>
      <c r="LW238" s="16">
        <v>0</v>
      </c>
      <c r="LX238" s="16">
        <v>0</v>
      </c>
      <c r="LY238" s="16">
        <v>0</v>
      </c>
      <c r="LZ238" s="16">
        <v>0</v>
      </c>
      <c r="MA238" s="16">
        <v>0</v>
      </c>
      <c r="MB238" s="16">
        <v>2214417</v>
      </c>
      <c r="MC238" s="16">
        <v>114525</v>
      </c>
      <c r="MD238" s="16">
        <v>0</v>
      </c>
      <c r="ME238" s="16">
        <v>119211</v>
      </c>
      <c r="MF238" s="16">
        <v>0</v>
      </c>
      <c r="MG238" s="16">
        <v>23667</v>
      </c>
      <c r="MH238" s="16">
        <v>158</v>
      </c>
      <c r="MI238" s="16">
        <v>0</v>
      </c>
      <c r="MJ238" s="16">
        <v>2471978</v>
      </c>
      <c r="MK238" s="16">
        <v>433842782</v>
      </c>
      <c r="ML238" s="16">
        <v>0.99</v>
      </c>
      <c r="MM238" s="16">
        <v>429504</v>
      </c>
      <c r="MN238" s="16">
        <v>0.04</v>
      </c>
      <c r="MO238" s="16">
        <v>2384213</v>
      </c>
      <c r="MP238" s="16">
        <v>95369</v>
      </c>
      <c r="MQ238" s="16">
        <v>429504</v>
      </c>
      <c r="MR238" s="16">
        <v>95369</v>
      </c>
      <c r="MS238" s="16">
        <v>334135</v>
      </c>
      <c r="MT238" s="17">
        <v>0.05</v>
      </c>
      <c r="MU238" s="17">
        <v>0</v>
      </c>
      <c r="MV238" s="17">
        <v>0</v>
      </c>
      <c r="MW238" s="17">
        <v>0</v>
      </c>
      <c r="MX238" s="17">
        <v>0.04</v>
      </c>
      <c r="MY238" s="17">
        <v>0.09</v>
      </c>
      <c r="MZ238" s="16">
        <v>119211</v>
      </c>
      <c r="NA238" s="16">
        <v>0</v>
      </c>
      <c r="NB238" s="18">
        <v>0</v>
      </c>
      <c r="NC238" s="16">
        <v>0</v>
      </c>
      <c r="ND238" s="17">
        <v>119211</v>
      </c>
      <c r="NE238" s="16">
        <v>300000</v>
      </c>
      <c r="NF238" s="16">
        <v>0</v>
      </c>
      <c r="NG238" s="16">
        <v>143168</v>
      </c>
      <c r="NH238" s="16">
        <v>0</v>
      </c>
      <c r="NI238" s="16">
        <v>0</v>
      </c>
      <c r="NJ238" s="17">
        <v>0</v>
      </c>
      <c r="NK238" s="17">
        <v>0</v>
      </c>
    </row>
    <row r="239" spans="1:375" x14ac:dyDescent="0.55000000000000004">
      <c r="A239" s="13" t="s">
        <v>1185</v>
      </c>
      <c r="B239" s="13" t="s">
        <v>1278</v>
      </c>
      <c r="C239" s="13" t="s">
        <v>191</v>
      </c>
      <c r="D239" s="13" t="s">
        <v>192</v>
      </c>
      <c r="E239" s="14">
        <v>372.4</v>
      </c>
      <c r="F239" s="15">
        <v>-3</v>
      </c>
      <c r="G239" s="16">
        <v>7413</v>
      </c>
      <c r="H239" s="16">
        <v>0</v>
      </c>
      <c r="I239" s="16">
        <v>6553</v>
      </c>
      <c r="J239" s="15">
        <v>-3</v>
      </c>
      <c r="K239" s="16">
        <v>-19659</v>
      </c>
      <c r="L239" s="16">
        <v>7413</v>
      </c>
      <c r="M239" s="16">
        <v>222</v>
      </c>
      <c r="N239" s="16">
        <v>7635</v>
      </c>
      <c r="O239" s="17">
        <v>686.69</v>
      </c>
      <c r="P239" s="17">
        <v>65.8</v>
      </c>
      <c r="Q239" s="14">
        <v>372.4</v>
      </c>
      <c r="R239" s="17">
        <v>438.2</v>
      </c>
      <c r="S239" s="17">
        <v>0.84</v>
      </c>
      <c r="T239" s="17">
        <v>439.04</v>
      </c>
      <c r="U239" s="15">
        <v>20.399999999999999</v>
      </c>
      <c r="V239" s="15">
        <v>2.2839999999999998</v>
      </c>
      <c r="W239" s="15">
        <f>Data_AidAndLevy4[[#This Row],[L310]]*Data_AidAndLevy4[[#This Row],[L203]]</f>
        <v>17438.34</v>
      </c>
      <c r="X239" s="17">
        <v>0.42</v>
      </c>
      <c r="Y239" s="17">
        <f>Data_AidAndLevy4[[#This Row],[L311]]*Data_AidAndLevy4[[#This Row],[L203]]</f>
        <v>3206.7</v>
      </c>
      <c r="Z239" s="15">
        <v>0</v>
      </c>
      <c r="AA239" s="15">
        <v>23.103999999999999</v>
      </c>
      <c r="AB239" s="17">
        <v>438.2</v>
      </c>
      <c r="AC239" s="15">
        <v>461.30399999999997</v>
      </c>
      <c r="AD239" s="17">
        <v>65.8</v>
      </c>
      <c r="AE239" s="15">
        <v>395.50400000000002</v>
      </c>
      <c r="AF239" s="16">
        <v>7635</v>
      </c>
      <c r="AG239" s="14">
        <v>372.4</v>
      </c>
      <c r="AH239" s="16">
        <v>2843274</v>
      </c>
      <c r="AI239" s="16">
        <v>2751706</v>
      </c>
      <c r="AJ239" s="17">
        <v>1.01</v>
      </c>
      <c r="AK239" s="16">
        <v>2779223</v>
      </c>
      <c r="AL239" s="16">
        <v>2843274</v>
      </c>
      <c r="AM239" s="16">
        <v>0</v>
      </c>
      <c r="AN239" s="16">
        <v>7635</v>
      </c>
      <c r="AO239" s="15">
        <v>23.103999999999999</v>
      </c>
      <c r="AP239" s="16">
        <v>176399</v>
      </c>
      <c r="AQ239" s="16">
        <v>7635</v>
      </c>
      <c r="AR239" s="17">
        <v>65.8</v>
      </c>
      <c r="AS239" s="16">
        <v>502383</v>
      </c>
      <c r="AT239" s="17">
        <v>705.76</v>
      </c>
      <c r="AU239" s="14">
        <v>372.4</v>
      </c>
      <c r="AV239" s="16">
        <v>262825</v>
      </c>
      <c r="AW239" s="16">
        <v>254899</v>
      </c>
      <c r="AX239" s="16">
        <v>262825</v>
      </c>
      <c r="AY239" s="16">
        <v>0</v>
      </c>
      <c r="AZ239" s="16">
        <v>262825</v>
      </c>
      <c r="BA239" s="16">
        <v>262825</v>
      </c>
      <c r="BB239" s="17">
        <v>77.36</v>
      </c>
      <c r="BC239" s="14">
        <v>372.4</v>
      </c>
      <c r="BD239" s="16">
        <v>28809</v>
      </c>
      <c r="BE239" s="16">
        <v>27914</v>
      </c>
      <c r="BF239" s="16">
        <v>28809</v>
      </c>
      <c r="BG239" s="16">
        <v>0</v>
      </c>
      <c r="BH239" s="16">
        <v>28809</v>
      </c>
      <c r="BI239" s="16">
        <v>28809</v>
      </c>
      <c r="BJ239" s="17">
        <v>86.73</v>
      </c>
      <c r="BK239" s="14">
        <v>372.4</v>
      </c>
      <c r="BL239" s="16">
        <v>32298</v>
      </c>
      <c r="BM239" s="16">
        <v>31322</v>
      </c>
      <c r="BN239" s="16">
        <v>32298</v>
      </c>
      <c r="BO239" s="16">
        <v>0</v>
      </c>
      <c r="BP239" s="16">
        <v>32298</v>
      </c>
      <c r="BQ239" s="16">
        <v>32298</v>
      </c>
      <c r="BR239" s="17">
        <v>368.53</v>
      </c>
      <c r="BS239" s="14">
        <v>372.4</v>
      </c>
      <c r="BT239" s="16">
        <v>137241</v>
      </c>
      <c r="BU239" s="16">
        <v>132815</v>
      </c>
      <c r="BV239" s="16">
        <v>137241</v>
      </c>
      <c r="BW239" s="16">
        <v>0</v>
      </c>
      <c r="BX239" s="16">
        <v>137241</v>
      </c>
      <c r="BY239" s="16">
        <v>137241</v>
      </c>
      <c r="BZ239" s="17">
        <v>340.52</v>
      </c>
      <c r="CA239" s="17">
        <v>438.2</v>
      </c>
      <c r="CB239" s="16">
        <v>149216</v>
      </c>
      <c r="CC239" s="16">
        <v>139875</v>
      </c>
      <c r="CD239" s="16">
        <v>9415</v>
      </c>
      <c r="CE239" s="16">
        <v>149290</v>
      </c>
      <c r="CF239" s="16">
        <v>149216</v>
      </c>
      <c r="CG239" s="16">
        <v>74</v>
      </c>
      <c r="CH239" s="14">
        <v>372.4</v>
      </c>
      <c r="CI239" s="16">
        <v>3</v>
      </c>
      <c r="CJ239" s="14">
        <v>0</v>
      </c>
      <c r="CK239" s="16">
        <v>375</v>
      </c>
      <c r="CL239" s="17">
        <v>62.45</v>
      </c>
      <c r="CM239" s="16">
        <v>23419</v>
      </c>
      <c r="CN239" s="16">
        <v>375</v>
      </c>
      <c r="CO239" s="17">
        <v>69.930000000000007</v>
      </c>
      <c r="CP239" s="16">
        <v>26224</v>
      </c>
      <c r="CQ239" s="17">
        <v>0.84</v>
      </c>
      <c r="CR239" s="17">
        <v>340.52</v>
      </c>
      <c r="CS239" s="16">
        <v>286</v>
      </c>
      <c r="CT239" s="17">
        <v>34.31</v>
      </c>
      <c r="CU239" s="17">
        <v>438.2</v>
      </c>
      <c r="CV239" s="16">
        <v>15035</v>
      </c>
      <c r="CW239" s="16">
        <v>14085</v>
      </c>
      <c r="CX239" s="16">
        <v>15035</v>
      </c>
      <c r="CY239" s="16">
        <v>0</v>
      </c>
      <c r="CZ239" s="16">
        <v>15035</v>
      </c>
      <c r="DA239" s="16">
        <v>15035</v>
      </c>
      <c r="DB239" s="17">
        <v>4.09</v>
      </c>
      <c r="DC239" s="17">
        <v>438.2</v>
      </c>
      <c r="DD239" s="16">
        <v>1792</v>
      </c>
      <c r="DE239" s="16">
        <v>1679</v>
      </c>
      <c r="DF239" s="16">
        <v>1792</v>
      </c>
      <c r="DG239" s="16">
        <v>0</v>
      </c>
      <c r="DH239" s="16">
        <v>1792</v>
      </c>
      <c r="DI239" s="16">
        <v>1792</v>
      </c>
      <c r="DJ239" s="16">
        <v>2843274</v>
      </c>
      <c r="DK239" s="16">
        <v>0</v>
      </c>
      <c r="DL239" s="16">
        <v>176399</v>
      </c>
      <c r="DM239" s="16">
        <v>502383</v>
      </c>
      <c r="DN239" s="16">
        <v>262825</v>
      </c>
      <c r="DO239" s="16">
        <v>28809</v>
      </c>
      <c r="DP239" s="16">
        <v>32298</v>
      </c>
      <c r="DQ239" s="16">
        <v>137241</v>
      </c>
      <c r="DR239" s="16">
        <v>149216</v>
      </c>
      <c r="DS239" s="16">
        <v>74</v>
      </c>
      <c r="DT239" s="16">
        <v>23419</v>
      </c>
      <c r="DU239" s="16">
        <v>26224</v>
      </c>
      <c r="DV239" s="16">
        <v>286</v>
      </c>
      <c r="DW239" s="16">
        <v>15035</v>
      </c>
      <c r="DX239" s="16">
        <v>1792</v>
      </c>
      <c r="DY239" s="16">
        <v>32591</v>
      </c>
      <c r="DZ239" s="16">
        <v>74536</v>
      </c>
      <c r="EA239" s="16">
        <v>0</v>
      </c>
      <c r="EB239" s="16">
        <v>4241220</v>
      </c>
      <c r="EC239" s="16">
        <v>262782569</v>
      </c>
      <c r="ED239" s="18">
        <v>5.4</v>
      </c>
      <c r="EE239" s="16">
        <v>1419026</v>
      </c>
      <c r="EF239" s="16">
        <v>52408</v>
      </c>
      <c r="EG239" s="16">
        <v>53540</v>
      </c>
      <c r="EH239" s="16">
        <v>-1132</v>
      </c>
      <c r="EI239" s="16">
        <v>1419026</v>
      </c>
      <c r="EJ239" s="16">
        <v>1417894</v>
      </c>
      <c r="EK239" s="16">
        <v>13494303</v>
      </c>
      <c r="EL239" s="16">
        <v>10775701</v>
      </c>
      <c r="EM239" s="16">
        <v>2718602</v>
      </c>
      <c r="EN239" s="18">
        <v>5.4</v>
      </c>
      <c r="EO239" s="16">
        <v>14680</v>
      </c>
      <c r="EP239" s="16">
        <v>0</v>
      </c>
      <c r="EQ239" s="16">
        <v>0</v>
      </c>
      <c r="ER239" s="16">
        <v>0</v>
      </c>
      <c r="ES239" s="16">
        <v>14680</v>
      </c>
      <c r="ET239" s="16">
        <v>14680</v>
      </c>
      <c r="EU239" s="16">
        <v>1417894</v>
      </c>
      <c r="EV239" s="16">
        <v>1432574</v>
      </c>
      <c r="EW239" s="16">
        <v>6749</v>
      </c>
      <c r="EX239" s="15">
        <v>395.50400000000002</v>
      </c>
      <c r="EY239" s="16">
        <v>2669256</v>
      </c>
      <c r="EZ239" s="16">
        <v>6749</v>
      </c>
      <c r="FA239" s="17">
        <v>65.8</v>
      </c>
      <c r="FB239" s="16">
        <v>444084</v>
      </c>
      <c r="FC239" s="16">
        <v>264</v>
      </c>
      <c r="FD239" s="17">
        <v>439.04</v>
      </c>
      <c r="FE239" s="16">
        <v>115907</v>
      </c>
      <c r="FF239" s="16">
        <v>15035</v>
      </c>
      <c r="FG239" s="16">
        <v>1792</v>
      </c>
      <c r="FH239" s="16">
        <v>132734</v>
      </c>
      <c r="FI239" s="16">
        <v>2669256</v>
      </c>
      <c r="FJ239" s="16">
        <v>444084</v>
      </c>
      <c r="FK239" s="16">
        <v>-19659</v>
      </c>
      <c r="FL239" s="16">
        <v>262825</v>
      </c>
      <c r="FM239" s="16">
        <v>28809</v>
      </c>
      <c r="FN239" s="16">
        <v>32298</v>
      </c>
      <c r="FO239" s="16">
        <v>137241</v>
      </c>
      <c r="FP239" s="16">
        <v>3687588</v>
      </c>
      <c r="FQ239" s="16">
        <v>1432574</v>
      </c>
      <c r="FR239" s="16">
        <v>2255014</v>
      </c>
      <c r="FS239" s="15">
        <v>461.30399999999997</v>
      </c>
      <c r="FT239" s="16">
        <v>300</v>
      </c>
      <c r="FU239" s="16">
        <v>138391</v>
      </c>
      <c r="FV239" s="16">
        <v>2255014</v>
      </c>
      <c r="FW239" s="16">
        <v>0</v>
      </c>
      <c r="FX239" s="14">
        <v>10</v>
      </c>
      <c r="FY239" s="16">
        <v>7635</v>
      </c>
      <c r="FZ239" s="16">
        <v>76350</v>
      </c>
      <c r="GA239" s="14">
        <v>0</v>
      </c>
      <c r="GB239" s="16">
        <v>7413</v>
      </c>
      <c r="GC239" s="16">
        <v>0</v>
      </c>
      <c r="GD239" s="16">
        <v>76350</v>
      </c>
      <c r="GE239" s="16">
        <v>76350</v>
      </c>
      <c r="GF239" s="16">
        <v>4241220</v>
      </c>
      <c r="GG239" s="16">
        <v>3687588</v>
      </c>
      <c r="GH239" s="16">
        <v>0</v>
      </c>
      <c r="GI239" s="16">
        <v>553632</v>
      </c>
      <c r="GJ239" s="16">
        <v>262782569</v>
      </c>
      <c r="GK239" s="16">
        <v>257392330</v>
      </c>
      <c r="GL239" s="16">
        <v>5390239</v>
      </c>
      <c r="GM239" s="16">
        <v>257392330</v>
      </c>
      <c r="GN239" s="18">
        <v>2.0899999999999998E-2</v>
      </c>
      <c r="GO239" s="16">
        <v>10310</v>
      </c>
      <c r="GP239" s="16">
        <v>215</v>
      </c>
      <c r="GQ239" s="16">
        <v>10310</v>
      </c>
      <c r="GR239" s="16">
        <v>215</v>
      </c>
      <c r="GS239" s="16">
        <v>10095</v>
      </c>
      <c r="GT239" s="16">
        <v>886</v>
      </c>
      <c r="GU239" s="16">
        <v>685</v>
      </c>
      <c r="GV239" s="16">
        <v>201</v>
      </c>
      <c r="GW239" s="15">
        <v>461.30399999999997</v>
      </c>
      <c r="GX239" s="16">
        <v>92722</v>
      </c>
      <c r="GY239" s="15">
        <v>461.30399999999997</v>
      </c>
      <c r="GZ239" s="16">
        <v>10</v>
      </c>
      <c r="HA239" s="16">
        <v>4613</v>
      </c>
      <c r="HB239" s="15">
        <v>461.30399999999997</v>
      </c>
      <c r="HC239" s="16">
        <v>7635</v>
      </c>
      <c r="HD239" s="15">
        <v>0.11600000000000001</v>
      </c>
      <c r="HE239" s="16">
        <v>408715</v>
      </c>
      <c r="HF239" s="16">
        <v>92722</v>
      </c>
      <c r="HG239" s="16">
        <v>4613</v>
      </c>
      <c r="HH239" s="16">
        <v>311380</v>
      </c>
      <c r="HI239" s="16">
        <v>262782569</v>
      </c>
      <c r="HJ239" s="18">
        <v>1.18493</v>
      </c>
      <c r="HK239" s="18">
        <v>1.9617800000000001</v>
      </c>
      <c r="HL239" s="18">
        <v>0</v>
      </c>
      <c r="HM239" s="16">
        <v>262782569</v>
      </c>
      <c r="HN239" s="16">
        <v>0</v>
      </c>
      <c r="HO239" s="16">
        <v>7635</v>
      </c>
      <c r="HP239" s="17">
        <v>0</v>
      </c>
      <c r="HQ239" s="16">
        <v>0</v>
      </c>
      <c r="HR239" s="15">
        <v>461.30399999999997</v>
      </c>
      <c r="HS239" s="16">
        <v>0</v>
      </c>
      <c r="HT239" s="16">
        <v>553632</v>
      </c>
      <c r="HU239" s="16">
        <v>10095</v>
      </c>
      <c r="HV239" s="16">
        <v>0</v>
      </c>
      <c r="HW239" s="16">
        <v>0</v>
      </c>
      <c r="HX239" s="16">
        <v>32591</v>
      </c>
      <c r="HY239" s="16">
        <v>92722</v>
      </c>
      <c r="HZ239" s="16">
        <v>4613</v>
      </c>
      <c r="IA239" s="16">
        <v>0</v>
      </c>
      <c r="IB239" s="16">
        <v>0</v>
      </c>
      <c r="IC239" s="16">
        <v>478793</v>
      </c>
      <c r="ID239" s="16">
        <v>2255014</v>
      </c>
      <c r="IE239" s="16">
        <v>0</v>
      </c>
      <c r="IF239" s="16">
        <v>10095</v>
      </c>
      <c r="IG239" s="16">
        <v>0</v>
      </c>
      <c r="IH239" s="16">
        <v>0</v>
      </c>
      <c r="II239" s="16">
        <v>32591</v>
      </c>
      <c r="IJ239" s="16">
        <v>92722</v>
      </c>
      <c r="IK239" s="16">
        <v>4613</v>
      </c>
      <c r="IL239" s="16">
        <v>0</v>
      </c>
      <c r="IM239" s="16">
        <v>0</v>
      </c>
      <c r="IN239" s="16">
        <v>0</v>
      </c>
      <c r="IO239" s="16">
        <v>76350</v>
      </c>
      <c r="IP239" s="16">
        <v>2406203</v>
      </c>
      <c r="IQ239" s="16">
        <v>2843274</v>
      </c>
      <c r="IR239" s="16">
        <v>0</v>
      </c>
      <c r="IS239" s="16">
        <v>2843274</v>
      </c>
      <c r="IT239" s="19">
        <v>0.1</v>
      </c>
      <c r="IU239" s="16">
        <v>284327</v>
      </c>
      <c r="IV239" s="16">
        <v>262782569</v>
      </c>
      <c r="IW239" s="14">
        <v>372.4</v>
      </c>
      <c r="IX239" s="16">
        <v>705646</v>
      </c>
      <c r="IY239" s="16">
        <v>416026</v>
      </c>
      <c r="IZ239" s="16">
        <v>705646</v>
      </c>
      <c r="JA239" s="17">
        <v>0.25</v>
      </c>
      <c r="JB239" s="19">
        <v>0.1474</v>
      </c>
      <c r="JC239" s="16">
        <v>284327</v>
      </c>
      <c r="JD239" s="16">
        <v>41910</v>
      </c>
      <c r="JE239" s="17">
        <v>0.01</v>
      </c>
      <c r="JF239" s="16">
        <v>2317932</v>
      </c>
      <c r="JG239" s="16">
        <v>23179</v>
      </c>
      <c r="JH239" s="16">
        <v>284327</v>
      </c>
      <c r="JI239" s="16">
        <v>41910</v>
      </c>
      <c r="JJ239" s="16">
        <v>23179</v>
      </c>
      <c r="JK239" s="16">
        <v>219238</v>
      </c>
      <c r="JL239" s="16">
        <v>41910</v>
      </c>
      <c r="JM239" s="18">
        <v>0</v>
      </c>
      <c r="JN239" s="16">
        <v>0</v>
      </c>
      <c r="JO239" s="16">
        <v>23179</v>
      </c>
      <c r="JP239" s="16">
        <v>219238</v>
      </c>
      <c r="JQ239" s="16">
        <v>242417</v>
      </c>
      <c r="JR239" s="16">
        <v>2843274</v>
      </c>
      <c r="JS239" s="19">
        <v>0</v>
      </c>
      <c r="JT239" s="16">
        <v>0</v>
      </c>
      <c r="JU239" s="17">
        <v>0</v>
      </c>
      <c r="JV239" s="16">
        <v>2317932</v>
      </c>
      <c r="JW239" s="16">
        <v>0</v>
      </c>
      <c r="JX239" s="16">
        <v>0</v>
      </c>
      <c r="JY239" s="16">
        <v>0</v>
      </c>
      <c r="JZ239" s="16">
        <v>0</v>
      </c>
      <c r="KA239" s="16">
        <v>23090</v>
      </c>
      <c r="KB239" s="16">
        <v>23589</v>
      </c>
      <c r="KC239" s="16">
        <v>-499</v>
      </c>
      <c r="KD239" s="16">
        <v>478793</v>
      </c>
      <c r="KE239" s="16">
        <v>-499</v>
      </c>
      <c r="KF239" s="16">
        <v>479292</v>
      </c>
      <c r="KG239" s="16">
        <v>-1132</v>
      </c>
      <c r="KH239" s="16">
        <v>-499</v>
      </c>
      <c r="KI239" s="16">
        <v>-1631</v>
      </c>
      <c r="KJ239" s="16">
        <v>1419026</v>
      </c>
      <c r="KK239" s="16">
        <v>479292</v>
      </c>
      <c r="KL239" s="18">
        <v>1898318</v>
      </c>
      <c r="KM239" s="16">
        <v>219238</v>
      </c>
      <c r="KN239" s="16">
        <v>0</v>
      </c>
      <c r="KO239" s="16">
        <v>0</v>
      </c>
      <c r="KP239" s="16">
        <v>0</v>
      </c>
      <c r="KQ239" s="16">
        <v>2117556</v>
      </c>
      <c r="KR239" s="16">
        <v>0</v>
      </c>
      <c r="KS239" s="16">
        <v>0</v>
      </c>
      <c r="KT239" s="16">
        <v>0</v>
      </c>
      <c r="KU239" s="16">
        <v>2117556</v>
      </c>
      <c r="KV239" s="16">
        <v>219238</v>
      </c>
      <c r="KW239" s="16">
        <v>1898318</v>
      </c>
      <c r="KX239" s="16">
        <v>262782569</v>
      </c>
      <c r="KY239" s="16">
        <v>7.2239100000000001</v>
      </c>
      <c r="KZ239" s="16">
        <v>219238</v>
      </c>
      <c r="LA239" s="16">
        <v>263249177</v>
      </c>
      <c r="LB239" s="16">
        <v>0.83282</v>
      </c>
      <c r="LC239" s="16">
        <v>7.2239100000000001</v>
      </c>
      <c r="LD239" s="16">
        <v>8.0567299999999999</v>
      </c>
      <c r="LE239" s="16">
        <v>149216</v>
      </c>
      <c r="LF239" s="16">
        <v>74</v>
      </c>
      <c r="LG239" s="16">
        <v>23419</v>
      </c>
      <c r="LH239" s="16">
        <v>26224</v>
      </c>
      <c r="LI239" s="16">
        <v>286</v>
      </c>
      <c r="LJ239" s="16">
        <v>15035</v>
      </c>
      <c r="LK239" s="16">
        <v>1792</v>
      </c>
      <c r="LL239" s="16">
        <v>32591</v>
      </c>
      <c r="LM239" s="16">
        <v>183455</v>
      </c>
      <c r="LN239" s="16">
        <v>2406203</v>
      </c>
      <c r="LO239" s="18">
        <v>183455</v>
      </c>
      <c r="LP239" s="16">
        <v>2222748</v>
      </c>
      <c r="LQ239" s="16">
        <v>4241220</v>
      </c>
      <c r="LR239" s="18">
        <v>0</v>
      </c>
      <c r="LS239" s="18">
        <v>0</v>
      </c>
      <c r="LT239" s="18">
        <v>242417</v>
      </c>
      <c r="LU239" s="16">
        <v>0</v>
      </c>
      <c r="LV239" s="16">
        <v>76350</v>
      </c>
      <c r="LW239" s="16">
        <v>0</v>
      </c>
      <c r="LX239" s="16">
        <v>0</v>
      </c>
      <c r="LY239" s="16">
        <v>0</v>
      </c>
      <c r="LZ239" s="16">
        <v>0</v>
      </c>
      <c r="MA239" s="16">
        <v>0</v>
      </c>
      <c r="MB239" s="16">
        <v>2117556</v>
      </c>
      <c r="MC239" s="16">
        <v>76350</v>
      </c>
      <c r="MD239" s="16">
        <v>0</v>
      </c>
      <c r="ME239" s="16">
        <v>23179</v>
      </c>
      <c r="MF239" s="16">
        <v>0</v>
      </c>
      <c r="MG239" s="16">
        <v>14680</v>
      </c>
      <c r="MH239" s="16">
        <v>-1631</v>
      </c>
      <c r="MI239" s="16">
        <v>0</v>
      </c>
      <c r="MJ239" s="16">
        <v>2230134</v>
      </c>
      <c r="MK239" s="16">
        <v>263249177</v>
      </c>
      <c r="ML239" s="16">
        <v>1.34</v>
      </c>
      <c r="MM239" s="16">
        <v>352754</v>
      </c>
      <c r="MN239" s="16">
        <v>0.01</v>
      </c>
      <c r="MO239" s="16">
        <v>2317932</v>
      </c>
      <c r="MP239" s="16">
        <v>23179</v>
      </c>
      <c r="MQ239" s="16">
        <v>352754</v>
      </c>
      <c r="MR239" s="16">
        <v>23179</v>
      </c>
      <c r="MS239" s="16">
        <v>329575</v>
      </c>
      <c r="MT239" s="17">
        <v>0.01</v>
      </c>
      <c r="MU239" s="17">
        <v>0</v>
      </c>
      <c r="MV239" s="17">
        <v>0</v>
      </c>
      <c r="MW239" s="17">
        <v>0</v>
      </c>
      <c r="MX239" s="17">
        <v>0.01</v>
      </c>
      <c r="MY239" s="17">
        <v>0.02</v>
      </c>
      <c r="MZ239" s="16">
        <v>23179</v>
      </c>
      <c r="NA239" s="16">
        <v>0</v>
      </c>
      <c r="NB239" s="18">
        <v>0</v>
      </c>
      <c r="NC239" s="16">
        <v>0</v>
      </c>
      <c r="ND239" s="17">
        <v>23179</v>
      </c>
      <c r="NE239" s="16">
        <v>425000</v>
      </c>
      <c r="NF239" s="16">
        <v>0</v>
      </c>
      <c r="NG239" s="16">
        <v>86872</v>
      </c>
      <c r="NH239" s="16">
        <v>0</v>
      </c>
      <c r="NI239" s="16">
        <v>0</v>
      </c>
      <c r="NJ239" s="17">
        <v>0</v>
      </c>
      <c r="NK239" s="17">
        <v>0</v>
      </c>
    </row>
    <row r="240" spans="1:375" x14ac:dyDescent="0.55000000000000004">
      <c r="A240" s="13" t="s">
        <v>1179</v>
      </c>
      <c r="B240" s="13" t="s">
        <v>1180</v>
      </c>
      <c r="C240" s="13" t="s">
        <v>1296</v>
      </c>
      <c r="D240" s="13" t="s">
        <v>455</v>
      </c>
      <c r="E240" s="14">
        <v>716.2</v>
      </c>
      <c r="F240" s="15">
        <v>0</v>
      </c>
      <c r="G240" s="16">
        <v>7413</v>
      </c>
      <c r="H240" s="16">
        <v>0</v>
      </c>
      <c r="I240" s="16">
        <v>6553</v>
      </c>
      <c r="J240" s="15">
        <v>0</v>
      </c>
      <c r="K240" s="16">
        <v>0</v>
      </c>
      <c r="L240" s="16">
        <v>7413</v>
      </c>
      <c r="M240" s="16">
        <v>222</v>
      </c>
      <c r="N240" s="16">
        <v>7635</v>
      </c>
      <c r="O240" s="17">
        <v>637.74</v>
      </c>
      <c r="P240" s="17">
        <v>92.31</v>
      </c>
      <c r="Q240" s="14">
        <v>716.2</v>
      </c>
      <c r="R240" s="17">
        <v>808.51</v>
      </c>
      <c r="S240" s="17">
        <v>1.69</v>
      </c>
      <c r="T240" s="17">
        <v>810.2</v>
      </c>
      <c r="U240" s="15">
        <v>21.96</v>
      </c>
      <c r="V240" s="15">
        <v>3.657</v>
      </c>
      <c r="W240" s="15">
        <f>Data_AidAndLevy4[[#This Row],[L310]]*Data_AidAndLevy4[[#This Row],[L203]]</f>
        <v>27921.195</v>
      </c>
      <c r="X240" s="17">
        <v>3.08</v>
      </c>
      <c r="Y240" s="17">
        <f>Data_AidAndLevy4[[#This Row],[L311]]*Data_AidAndLevy4[[#This Row],[L203]]</f>
        <v>23515.8</v>
      </c>
      <c r="Z240" s="15">
        <v>0</v>
      </c>
      <c r="AA240" s="15">
        <v>28.696999999999999</v>
      </c>
      <c r="AB240" s="17">
        <v>808.51</v>
      </c>
      <c r="AC240" s="15">
        <v>837.20699999999999</v>
      </c>
      <c r="AD240" s="17">
        <v>92.31</v>
      </c>
      <c r="AE240" s="15">
        <v>744.89700000000005</v>
      </c>
      <c r="AF240" s="16">
        <v>7635</v>
      </c>
      <c r="AG240" s="14">
        <v>716.2</v>
      </c>
      <c r="AH240" s="16">
        <v>5468187</v>
      </c>
      <c r="AI240" s="16">
        <v>5146105</v>
      </c>
      <c r="AJ240" s="17">
        <v>1.01</v>
      </c>
      <c r="AK240" s="16">
        <v>5197566</v>
      </c>
      <c r="AL240" s="16">
        <v>5468187</v>
      </c>
      <c r="AM240" s="16">
        <v>0</v>
      </c>
      <c r="AN240" s="16">
        <v>7635</v>
      </c>
      <c r="AO240" s="15">
        <v>28.696999999999999</v>
      </c>
      <c r="AP240" s="16">
        <v>219102</v>
      </c>
      <c r="AQ240" s="16">
        <v>7635</v>
      </c>
      <c r="AR240" s="17">
        <v>92.31</v>
      </c>
      <c r="AS240" s="16">
        <v>704787</v>
      </c>
      <c r="AT240" s="17">
        <v>656.81</v>
      </c>
      <c r="AU240" s="14">
        <v>716.2</v>
      </c>
      <c r="AV240" s="16">
        <v>470407</v>
      </c>
      <c r="AW240" s="16">
        <v>442719</v>
      </c>
      <c r="AX240" s="16">
        <v>470407</v>
      </c>
      <c r="AY240" s="16">
        <v>0</v>
      </c>
      <c r="AZ240" s="16">
        <v>470407</v>
      </c>
      <c r="BA240" s="16">
        <v>470407</v>
      </c>
      <c r="BB240" s="17">
        <v>71.5</v>
      </c>
      <c r="BC240" s="14">
        <v>716.2</v>
      </c>
      <c r="BD240" s="16">
        <v>51208</v>
      </c>
      <c r="BE240" s="16">
        <v>48136</v>
      </c>
      <c r="BF240" s="16">
        <v>51208</v>
      </c>
      <c r="BG240" s="16">
        <v>0</v>
      </c>
      <c r="BH240" s="16">
        <v>51208</v>
      </c>
      <c r="BI240" s="16">
        <v>51208</v>
      </c>
      <c r="BJ240" s="17">
        <v>68.45</v>
      </c>
      <c r="BK240" s="14">
        <v>716.2</v>
      </c>
      <c r="BL240" s="16">
        <v>49024</v>
      </c>
      <c r="BM240" s="16">
        <v>45887</v>
      </c>
      <c r="BN240" s="16">
        <v>49024</v>
      </c>
      <c r="BO240" s="16">
        <v>0</v>
      </c>
      <c r="BP240" s="16">
        <v>49024</v>
      </c>
      <c r="BQ240" s="16">
        <v>49024</v>
      </c>
      <c r="BR240" s="17">
        <v>368.53</v>
      </c>
      <c r="BS240" s="14">
        <v>716.2</v>
      </c>
      <c r="BT240" s="16">
        <v>263941</v>
      </c>
      <c r="BU240" s="16">
        <v>248385</v>
      </c>
      <c r="BV240" s="16">
        <v>263941</v>
      </c>
      <c r="BW240" s="16">
        <v>0</v>
      </c>
      <c r="BX240" s="16">
        <v>263941</v>
      </c>
      <c r="BY240" s="16">
        <v>263941</v>
      </c>
      <c r="BZ240" s="17">
        <v>333.94</v>
      </c>
      <c r="CA240" s="17">
        <v>808.51</v>
      </c>
      <c r="CB240" s="16">
        <v>269994</v>
      </c>
      <c r="CC240" s="16">
        <v>256221</v>
      </c>
      <c r="CD240" s="16">
        <v>0</v>
      </c>
      <c r="CE240" s="16">
        <v>256221</v>
      </c>
      <c r="CF240" s="16">
        <v>269994</v>
      </c>
      <c r="CG240" s="16">
        <v>0</v>
      </c>
      <c r="CH240" s="14">
        <v>716.2</v>
      </c>
      <c r="CI240" s="16">
        <v>2</v>
      </c>
      <c r="CJ240" s="14">
        <v>0</v>
      </c>
      <c r="CK240" s="16">
        <v>718</v>
      </c>
      <c r="CL240" s="17">
        <v>62.17</v>
      </c>
      <c r="CM240" s="16">
        <v>44638</v>
      </c>
      <c r="CN240" s="16">
        <v>718</v>
      </c>
      <c r="CO240" s="17">
        <v>68.73</v>
      </c>
      <c r="CP240" s="16">
        <v>49348</v>
      </c>
      <c r="CQ240" s="17">
        <v>1.69</v>
      </c>
      <c r="CR240" s="17">
        <v>333.94</v>
      </c>
      <c r="CS240" s="16">
        <v>564</v>
      </c>
      <c r="CT240" s="17">
        <v>34.29</v>
      </c>
      <c r="CU240" s="17">
        <v>808.51</v>
      </c>
      <c r="CV240" s="16">
        <v>27724</v>
      </c>
      <c r="CW240" s="16">
        <v>26308</v>
      </c>
      <c r="CX240" s="16">
        <v>27724</v>
      </c>
      <c r="CY240" s="16">
        <v>0</v>
      </c>
      <c r="CZ240" s="16">
        <v>27724</v>
      </c>
      <c r="DA240" s="16">
        <v>27724</v>
      </c>
      <c r="DB240" s="17">
        <v>3.7</v>
      </c>
      <c r="DC240" s="17">
        <v>808.51</v>
      </c>
      <c r="DD240" s="16">
        <v>2991</v>
      </c>
      <c r="DE240" s="16">
        <v>2829</v>
      </c>
      <c r="DF240" s="16">
        <v>2991</v>
      </c>
      <c r="DG240" s="16">
        <v>0</v>
      </c>
      <c r="DH240" s="16">
        <v>2991</v>
      </c>
      <c r="DI240" s="16">
        <v>2991</v>
      </c>
      <c r="DJ240" s="16">
        <v>5468187</v>
      </c>
      <c r="DK240" s="16">
        <v>0</v>
      </c>
      <c r="DL240" s="16">
        <v>219102</v>
      </c>
      <c r="DM240" s="16">
        <v>704787</v>
      </c>
      <c r="DN240" s="16">
        <v>470407</v>
      </c>
      <c r="DO240" s="16">
        <v>51208</v>
      </c>
      <c r="DP240" s="16">
        <v>49024</v>
      </c>
      <c r="DQ240" s="16">
        <v>263941</v>
      </c>
      <c r="DR240" s="16">
        <v>269994</v>
      </c>
      <c r="DS240" s="16">
        <v>0</v>
      </c>
      <c r="DT240" s="16">
        <v>44638</v>
      </c>
      <c r="DU240" s="16">
        <v>49348</v>
      </c>
      <c r="DV240" s="16">
        <v>564</v>
      </c>
      <c r="DW240" s="16">
        <v>27724</v>
      </c>
      <c r="DX240" s="16">
        <v>2991</v>
      </c>
      <c r="DY240" s="16">
        <v>43542</v>
      </c>
      <c r="DZ240" s="16">
        <v>227294</v>
      </c>
      <c r="EA240" s="16">
        <v>0</v>
      </c>
      <c r="EB240" s="16">
        <v>7805667</v>
      </c>
      <c r="EC240" s="16">
        <v>406361218</v>
      </c>
      <c r="ED240" s="18">
        <v>5.4</v>
      </c>
      <c r="EE240" s="16">
        <v>2194351</v>
      </c>
      <c r="EF240" s="16">
        <v>72983</v>
      </c>
      <c r="EG240" s="16">
        <v>74020</v>
      </c>
      <c r="EH240" s="16">
        <v>-1037</v>
      </c>
      <c r="EI240" s="16">
        <v>2194351</v>
      </c>
      <c r="EJ240" s="16">
        <v>2193314</v>
      </c>
      <c r="EK240" s="16">
        <v>31749001</v>
      </c>
      <c r="EL240" s="16">
        <v>27417528</v>
      </c>
      <c r="EM240" s="16">
        <v>4331473</v>
      </c>
      <c r="EN240" s="18">
        <v>5.4</v>
      </c>
      <c r="EO240" s="16">
        <v>23390</v>
      </c>
      <c r="EP240" s="16">
        <v>0</v>
      </c>
      <c r="EQ240" s="16">
        <v>0</v>
      </c>
      <c r="ER240" s="16">
        <v>0</v>
      </c>
      <c r="ES240" s="16">
        <v>23390</v>
      </c>
      <c r="ET240" s="16">
        <v>23390</v>
      </c>
      <c r="EU240" s="16">
        <v>2193314</v>
      </c>
      <c r="EV240" s="16">
        <v>2216704</v>
      </c>
      <c r="EW240" s="16">
        <v>6749</v>
      </c>
      <c r="EX240" s="15">
        <v>744.89700000000005</v>
      </c>
      <c r="EY240" s="16">
        <v>5027310</v>
      </c>
      <c r="EZ240" s="16">
        <v>6749</v>
      </c>
      <c r="FA240" s="17">
        <v>92.31</v>
      </c>
      <c r="FB240" s="16">
        <v>623000</v>
      </c>
      <c r="FC240" s="16">
        <v>264</v>
      </c>
      <c r="FD240" s="17">
        <v>810.2</v>
      </c>
      <c r="FE240" s="16">
        <v>213893</v>
      </c>
      <c r="FF240" s="16">
        <v>27724</v>
      </c>
      <c r="FG240" s="16">
        <v>2991</v>
      </c>
      <c r="FH240" s="16">
        <v>244608</v>
      </c>
      <c r="FI240" s="16">
        <v>5027310</v>
      </c>
      <c r="FJ240" s="16">
        <v>623000</v>
      </c>
      <c r="FK240" s="16">
        <v>0</v>
      </c>
      <c r="FL240" s="16">
        <v>470407</v>
      </c>
      <c r="FM240" s="16">
        <v>51208</v>
      </c>
      <c r="FN240" s="16">
        <v>49024</v>
      </c>
      <c r="FO240" s="16">
        <v>263941</v>
      </c>
      <c r="FP240" s="16">
        <v>6729498</v>
      </c>
      <c r="FQ240" s="16">
        <v>2216704</v>
      </c>
      <c r="FR240" s="16">
        <v>4512794</v>
      </c>
      <c r="FS240" s="15">
        <v>837.20699999999999</v>
      </c>
      <c r="FT240" s="16">
        <v>300</v>
      </c>
      <c r="FU240" s="16">
        <v>251162</v>
      </c>
      <c r="FV240" s="16">
        <v>4512794</v>
      </c>
      <c r="FW240" s="16">
        <v>0</v>
      </c>
      <c r="FX240" s="14">
        <v>20</v>
      </c>
      <c r="FY240" s="16">
        <v>7635</v>
      </c>
      <c r="FZ240" s="16">
        <v>152700</v>
      </c>
      <c r="GA240" s="14">
        <v>0</v>
      </c>
      <c r="GB240" s="16">
        <v>7413</v>
      </c>
      <c r="GC240" s="16">
        <v>0</v>
      </c>
      <c r="GD240" s="16">
        <v>152700</v>
      </c>
      <c r="GE240" s="16">
        <v>152700</v>
      </c>
      <c r="GF240" s="16">
        <v>7805667</v>
      </c>
      <c r="GG240" s="16">
        <v>6729498</v>
      </c>
      <c r="GH240" s="16">
        <v>0</v>
      </c>
      <c r="GI240" s="16">
        <v>1076169</v>
      </c>
      <c r="GJ240" s="16">
        <v>406361218</v>
      </c>
      <c r="GK240" s="16">
        <v>396073385</v>
      </c>
      <c r="GL240" s="16">
        <v>10287833</v>
      </c>
      <c r="GM240" s="16">
        <v>396073385</v>
      </c>
      <c r="GN240" s="18">
        <v>2.5999999999999999E-2</v>
      </c>
      <c r="GO240" s="16">
        <v>8901</v>
      </c>
      <c r="GP240" s="16">
        <v>231</v>
      </c>
      <c r="GQ240" s="16">
        <v>8901</v>
      </c>
      <c r="GR240" s="16">
        <v>231</v>
      </c>
      <c r="GS240" s="16">
        <v>8670</v>
      </c>
      <c r="GT240" s="16">
        <v>886</v>
      </c>
      <c r="GU240" s="16">
        <v>685</v>
      </c>
      <c r="GV240" s="16">
        <v>201</v>
      </c>
      <c r="GW240" s="15">
        <v>837.20699999999999</v>
      </c>
      <c r="GX240" s="16">
        <v>168279</v>
      </c>
      <c r="GY240" s="15">
        <v>837.20699999999999</v>
      </c>
      <c r="GZ240" s="16">
        <v>10</v>
      </c>
      <c r="HA240" s="16">
        <v>8372</v>
      </c>
      <c r="HB240" s="15">
        <v>837.20699999999999</v>
      </c>
      <c r="HC240" s="16">
        <v>7635</v>
      </c>
      <c r="HD240" s="15">
        <v>0.11600000000000001</v>
      </c>
      <c r="HE240" s="16">
        <v>741765</v>
      </c>
      <c r="HF240" s="16">
        <v>168279</v>
      </c>
      <c r="HG240" s="16">
        <v>8372</v>
      </c>
      <c r="HH240" s="16">
        <v>565114</v>
      </c>
      <c r="HI240" s="16">
        <v>406361218</v>
      </c>
      <c r="HJ240" s="18">
        <v>1.3906700000000001</v>
      </c>
      <c r="HK240" s="18">
        <v>1.9617800000000001</v>
      </c>
      <c r="HL240" s="18">
        <v>0</v>
      </c>
      <c r="HM240" s="16">
        <v>406361218</v>
      </c>
      <c r="HN240" s="16">
        <v>0</v>
      </c>
      <c r="HO240" s="16">
        <v>7635</v>
      </c>
      <c r="HP240" s="17">
        <v>0</v>
      </c>
      <c r="HQ240" s="16">
        <v>0</v>
      </c>
      <c r="HR240" s="15">
        <v>837.20699999999999</v>
      </c>
      <c r="HS240" s="16">
        <v>0</v>
      </c>
      <c r="HT240" s="16">
        <v>1076169</v>
      </c>
      <c r="HU240" s="16">
        <v>8670</v>
      </c>
      <c r="HV240" s="16">
        <v>0</v>
      </c>
      <c r="HW240" s="16">
        <v>0</v>
      </c>
      <c r="HX240" s="16">
        <v>43542</v>
      </c>
      <c r="HY240" s="16">
        <v>168279</v>
      </c>
      <c r="HZ240" s="16">
        <v>8372</v>
      </c>
      <c r="IA240" s="16">
        <v>0</v>
      </c>
      <c r="IB240" s="16">
        <v>0</v>
      </c>
      <c r="IC240" s="16">
        <v>934390</v>
      </c>
      <c r="ID240" s="16">
        <v>4512794</v>
      </c>
      <c r="IE240" s="16">
        <v>0</v>
      </c>
      <c r="IF240" s="16">
        <v>8670</v>
      </c>
      <c r="IG240" s="16">
        <v>0</v>
      </c>
      <c r="IH240" s="16">
        <v>0</v>
      </c>
      <c r="II240" s="16">
        <v>43542</v>
      </c>
      <c r="IJ240" s="16">
        <v>168279</v>
      </c>
      <c r="IK240" s="16">
        <v>8372</v>
      </c>
      <c r="IL240" s="16">
        <v>0</v>
      </c>
      <c r="IM240" s="16">
        <v>0</v>
      </c>
      <c r="IN240" s="16">
        <v>0</v>
      </c>
      <c r="IO240" s="16">
        <v>152700</v>
      </c>
      <c r="IP240" s="16">
        <v>4807273</v>
      </c>
      <c r="IQ240" s="16">
        <v>5468187</v>
      </c>
      <c r="IR240" s="16">
        <v>0</v>
      </c>
      <c r="IS240" s="16">
        <v>5468187</v>
      </c>
      <c r="IT240" s="19">
        <v>0.1</v>
      </c>
      <c r="IU240" s="16">
        <v>546819</v>
      </c>
      <c r="IV240" s="16">
        <v>406361218</v>
      </c>
      <c r="IW240" s="14">
        <v>716.2</v>
      </c>
      <c r="IX240" s="16">
        <v>567385</v>
      </c>
      <c r="IY240" s="16">
        <v>416026</v>
      </c>
      <c r="IZ240" s="16">
        <v>567385</v>
      </c>
      <c r="JA240" s="17">
        <v>0.25</v>
      </c>
      <c r="JB240" s="19">
        <v>0.18329999999999999</v>
      </c>
      <c r="JC240" s="16">
        <v>546819</v>
      </c>
      <c r="JD240" s="16">
        <v>100232</v>
      </c>
      <c r="JE240" s="17">
        <v>0.09</v>
      </c>
      <c r="JF240" s="16">
        <v>4148602</v>
      </c>
      <c r="JG240" s="16">
        <v>373374</v>
      </c>
      <c r="JH240" s="16">
        <v>546819</v>
      </c>
      <c r="JI240" s="16">
        <v>100232</v>
      </c>
      <c r="JJ240" s="16">
        <v>373374</v>
      </c>
      <c r="JK240" s="16">
        <v>73213</v>
      </c>
      <c r="JL240" s="16">
        <v>100232</v>
      </c>
      <c r="JM240" s="18">
        <v>0</v>
      </c>
      <c r="JN240" s="16">
        <v>0</v>
      </c>
      <c r="JO240" s="16">
        <v>373374</v>
      </c>
      <c r="JP240" s="16">
        <v>73213</v>
      </c>
      <c r="JQ240" s="16">
        <v>446587</v>
      </c>
      <c r="JR240" s="16">
        <v>5468187</v>
      </c>
      <c r="JS240" s="19">
        <v>0</v>
      </c>
      <c r="JT240" s="16">
        <v>0</v>
      </c>
      <c r="JU240" s="17">
        <v>0</v>
      </c>
      <c r="JV240" s="16">
        <v>4148602</v>
      </c>
      <c r="JW240" s="16">
        <v>0</v>
      </c>
      <c r="JX240" s="16">
        <v>0</v>
      </c>
      <c r="JY240" s="16">
        <v>0</v>
      </c>
      <c r="JZ240" s="16">
        <v>0</v>
      </c>
      <c r="KA240" s="16">
        <v>31100</v>
      </c>
      <c r="KB240" s="16">
        <v>31542</v>
      </c>
      <c r="KC240" s="16">
        <v>-442</v>
      </c>
      <c r="KD240" s="16">
        <v>934390</v>
      </c>
      <c r="KE240" s="16">
        <v>-442</v>
      </c>
      <c r="KF240" s="16">
        <v>934832</v>
      </c>
      <c r="KG240" s="16">
        <v>-1037</v>
      </c>
      <c r="KH240" s="16">
        <v>-442</v>
      </c>
      <c r="KI240" s="16">
        <v>-1479</v>
      </c>
      <c r="KJ240" s="16">
        <v>2194351</v>
      </c>
      <c r="KK240" s="16">
        <v>934832</v>
      </c>
      <c r="KL240" s="18">
        <v>3129183</v>
      </c>
      <c r="KM240" s="16">
        <v>73213</v>
      </c>
      <c r="KN240" s="16">
        <v>0</v>
      </c>
      <c r="KO240" s="16">
        <v>0</v>
      </c>
      <c r="KP240" s="16">
        <v>0</v>
      </c>
      <c r="KQ240" s="16">
        <v>3202396</v>
      </c>
      <c r="KR240" s="16">
        <v>651365</v>
      </c>
      <c r="KS240" s="16">
        <v>315000</v>
      </c>
      <c r="KT240" s="16">
        <v>0</v>
      </c>
      <c r="KU240" s="16">
        <v>4168761</v>
      </c>
      <c r="KV240" s="16">
        <v>73213</v>
      </c>
      <c r="KW240" s="16">
        <v>4095548</v>
      </c>
      <c r="KX240" s="16">
        <v>406361218</v>
      </c>
      <c r="KY240" s="16">
        <v>10.07859</v>
      </c>
      <c r="KZ240" s="16">
        <v>73213</v>
      </c>
      <c r="LA240" s="16">
        <v>413362971</v>
      </c>
      <c r="LB240" s="16">
        <v>0.17712</v>
      </c>
      <c r="LC240" s="16">
        <v>10.07859</v>
      </c>
      <c r="LD240" s="16">
        <v>10.255710000000001</v>
      </c>
      <c r="LE240" s="16">
        <v>269994</v>
      </c>
      <c r="LF240" s="16">
        <v>0</v>
      </c>
      <c r="LG240" s="16">
        <v>44638</v>
      </c>
      <c r="LH240" s="16">
        <v>49348</v>
      </c>
      <c r="LI240" s="16">
        <v>564</v>
      </c>
      <c r="LJ240" s="16">
        <v>27724</v>
      </c>
      <c r="LK240" s="16">
        <v>2991</v>
      </c>
      <c r="LL240" s="16">
        <v>43542</v>
      </c>
      <c r="LM240" s="16">
        <v>351717</v>
      </c>
      <c r="LN240" s="16">
        <v>4807273</v>
      </c>
      <c r="LO240" s="18">
        <v>351717</v>
      </c>
      <c r="LP240" s="16">
        <v>4455556</v>
      </c>
      <c r="LQ240" s="16">
        <v>7805667</v>
      </c>
      <c r="LR240" s="18">
        <v>0</v>
      </c>
      <c r="LS240" s="18">
        <v>0</v>
      </c>
      <c r="LT240" s="18">
        <v>446587</v>
      </c>
      <c r="LU240" s="16">
        <v>0</v>
      </c>
      <c r="LV240" s="16">
        <v>152700</v>
      </c>
      <c r="LW240" s="16">
        <v>0</v>
      </c>
      <c r="LX240" s="16">
        <v>0</v>
      </c>
      <c r="LY240" s="16">
        <v>0</v>
      </c>
      <c r="LZ240" s="16">
        <v>0</v>
      </c>
      <c r="MA240" s="16">
        <v>0</v>
      </c>
      <c r="MB240" s="16">
        <v>3202396</v>
      </c>
      <c r="MC240" s="16">
        <v>152700</v>
      </c>
      <c r="MD240" s="16">
        <v>0</v>
      </c>
      <c r="ME240" s="16">
        <v>373374</v>
      </c>
      <c r="MF240" s="16">
        <v>0</v>
      </c>
      <c r="MG240" s="16">
        <v>23390</v>
      </c>
      <c r="MH240" s="16">
        <v>-1479</v>
      </c>
      <c r="MI240" s="16">
        <v>0</v>
      </c>
      <c r="MJ240" s="16">
        <v>3750381</v>
      </c>
      <c r="MK240" s="16">
        <v>413362971</v>
      </c>
      <c r="ML240" s="16">
        <v>0</v>
      </c>
      <c r="MM240" s="16">
        <v>0</v>
      </c>
      <c r="MN240" s="16">
        <v>0</v>
      </c>
      <c r="MO240" s="16">
        <v>4148602</v>
      </c>
      <c r="MP240" s="16">
        <v>0</v>
      </c>
      <c r="MQ240" s="16">
        <v>0</v>
      </c>
      <c r="MR240" s="16">
        <v>0</v>
      </c>
      <c r="MS240" s="16">
        <v>0</v>
      </c>
      <c r="MT240" s="17">
        <v>0.09</v>
      </c>
      <c r="MU240" s="17">
        <v>0</v>
      </c>
      <c r="MV240" s="17">
        <v>0</v>
      </c>
      <c r="MW240" s="17">
        <v>0</v>
      </c>
      <c r="MX240" s="17">
        <v>0</v>
      </c>
      <c r="MY240" s="17">
        <v>0.09</v>
      </c>
      <c r="MZ240" s="16">
        <v>373374</v>
      </c>
      <c r="NA240" s="16">
        <v>0</v>
      </c>
      <c r="NB240" s="18">
        <v>0</v>
      </c>
      <c r="NC240" s="16">
        <v>0</v>
      </c>
      <c r="ND240" s="17">
        <v>373374</v>
      </c>
      <c r="NE240" s="16">
        <v>500000</v>
      </c>
      <c r="NF240" s="16">
        <v>0</v>
      </c>
      <c r="NG240" s="16">
        <v>136410</v>
      </c>
      <c r="NH240" s="16">
        <v>0</v>
      </c>
      <c r="NI240" s="16">
        <v>0</v>
      </c>
      <c r="NJ240" s="17">
        <v>0</v>
      </c>
      <c r="NK240" s="17">
        <v>804510</v>
      </c>
    </row>
    <row r="241" spans="1:375" x14ac:dyDescent="0.55000000000000004">
      <c r="A241" s="13" t="s">
        <v>1185</v>
      </c>
      <c r="B241" s="13" t="s">
        <v>1210</v>
      </c>
      <c r="C241" s="13" t="s">
        <v>456</v>
      </c>
      <c r="D241" s="13" t="s">
        <v>457</v>
      </c>
      <c r="E241" s="14">
        <v>851.2</v>
      </c>
      <c r="F241" s="15">
        <v>-0.04</v>
      </c>
      <c r="G241" s="16">
        <v>7419</v>
      </c>
      <c r="H241" s="16">
        <v>-297</v>
      </c>
      <c r="I241" s="16">
        <v>6553</v>
      </c>
      <c r="J241" s="15">
        <v>-0.04</v>
      </c>
      <c r="K241" s="16">
        <v>-262</v>
      </c>
      <c r="L241" s="16">
        <v>7419</v>
      </c>
      <c r="M241" s="16">
        <v>222</v>
      </c>
      <c r="N241" s="16">
        <v>7641</v>
      </c>
      <c r="O241" s="17">
        <v>649.15</v>
      </c>
      <c r="P241" s="17">
        <v>78.47</v>
      </c>
      <c r="Q241" s="14">
        <v>851.2</v>
      </c>
      <c r="R241" s="17">
        <v>929.67</v>
      </c>
      <c r="S241" s="17">
        <v>1.79</v>
      </c>
      <c r="T241" s="17">
        <v>931.46</v>
      </c>
      <c r="U241" s="15">
        <v>9.27</v>
      </c>
      <c r="V241" s="15">
        <v>4.4009999999999998</v>
      </c>
      <c r="W241" s="15">
        <f>Data_AidAndLevy4[[#This Row],[L310]]*Data_AidAndLevy4[[#This Row],[L203]]</f>
        <v>33628.040999999997</v>
      </c>
      <c r="X241" s="17">
        <v>33.29</v>
      </c>
      <c r="Y241" s="17">
        <f>Data_AidAndLevy4[[#This Row],[L311]]*Data_AidAndLevy4[[#This Row],[L203]]</f>
        <v>254368.88999999998</v>
      </c>
      <c r="Z241" s="15">
        <v>0</v>
      </c>
      <c r="AA241" s="15">
        <v>46.960999999999999</v>
      </c>
      <c r="AB241" s="17">
        <v>929.67</v>
      </c>
      <c r="AC241" s="15">
        <v>976.63099999999997</v>
      </c>
      <c r="AD241" s="17">
        <v>78.47</v>
      </c>
      <c r="AE241" s="15">
        <v>898.16099999999994</v>
      </c>
      <c r="AF241" s="16">
        <v>7641</v>
      </c>
      <c r="AG241" s="14">
        <v>851.2</v>
      </c>
      <c r="AH241" s="16">
        <v>6504019</v>
      </c>
      <c r="AI241" s="16">
        <v>6335084</v>
      </c>
      <c r="AJ241" s="17">
        <v>1.01</v>
      </c>
      <c r="AK241" s="16">
        <v>6398435</v>
      </c>
      <c r="AL241" s="16">
        <v>6504019</v>
      </c>
      <c r="AM241" s="16">
        <v>0</v>
      </c>
      <c r="AN241" s="16">
        <v>7641</v>
      </c>
      <c r="AO241" s="15">
        <v>46.960999999999999</v>
      </c>
      <c r="AP241" s="16">
        <v>358829</v>
      </c>
      <c r="AQ241" s="16">
        <v>7641</v>
      </c>
      <c r="AR241" s="17">
        <v>78.47</v>
      </c>
      <c r="AS241" s="16">
        <v>599589</v>
      </c>
      <c r="AT241" s="17">
        <v>668.22</v>
      </c>
      <c r="AU241" s="14">
        <v>851.2</v>
      </c>
      <c r="AV241" s="16">
        <v>568789</v>
      </c>
      <c r="AW241" s="16">
        <v>554309</v>
      </c>
      <c r="AX241" s="16">
        <v>568789</v>
      </c>
      <c r="AY241" s="16">
        <v>0</v>
      </c>
      <c r="AZ241" s="16">
        <v>568789</v>
      </c>
      <c r="BA241" s="16">
        <v>568789</v>
      </c>
      <c r="BB241" s="17">
        <v>71.31</v>
      </c>
      <c r="BC241" s="14">
        <v>851.2</v>
      </c>
      <c r="BD241" s="16">
        <v>60699</v>
      </c>
      <c r="BE241" s="16">
        <v>59047</v>
      </c>
      <c r="BF241" s="16">
        <v>60699</v>
      </c>
      <c r="BG241" s="16">
        <v>0</v>
      </c>
      <c r="BH241" s="16">
        <v>60699</v>
      </c>
      <c r="BI241" s="16">
        <v>60699</v>
      </c>
      <c r="BJ241" s="17">
        <v>91.94</v>
      </c>
      <c r="BK241" s="14">
        <v>851.2</v>
      </c>
      <c r="BL241" s="16">
        <v>78259</v>
      </c>
      <c r="BM241" s="16">
        <v>76501</v>
      </c>
      <c r="BN241" s="16">
        <v>78259</v>
      </c>
      <c r="BO241" s="16">
        <v>0</v>
      </c>
      <c r="BP241" s="16">
        <v>78259</v>
      </c>
      <c r="BQ241" s="16">
        <v>78259</v>
      </c>
      <c r="BR241" s="17">
        <v>368.53</v>
      </c>
      <c r="BS241" s="14">
        <v>851.2</v>
      </c>
      <c r="BT241" s="16">
        <v>313693</v>
      </c>
      <c r="BU241" s="16">
        <v>305525</v>
      </c>
      <c r="BV241" s="16">
        <v>313693</v>
      </c>
      <c r="BW241" s="16">
        <v>0</v>
      </c>
      <c r="BX241" s="16">
        <v>313693</v>
      </c>
      <c r="BY241" s="16">
        <v>313693</v>
      </c>
      <c r="BZ241" s="17">
        <v>340.52</v>
      </c>
      <c r="CA241" s="17">
        <v>929.67</v>
      </c>
      <c r="CB241" s="16">
        <v>316571</v>
      </c>
      <c r="CC241" s="16">
        <v>313284</v>
      </c>
      <c r="CD241" s="16">
        <v>0</v>
      </c>
      <c r="CE241" s="16">
        <v>313284</v>
      </c>
      <c r="CF241" s="16">
        <v>316571</v>
      </c>
      <c r="CG241" s="16">
        <v>0</v>
      </c>
      <c r="CH241" s="14">
        <v>851.2</v>
      </c>
      <c r="CI241" s="16">
        <v>448</v>
      </c>
      <c r="CJ241" s="14">
        <v>2</v>
      </c>
      <c r="CK241" s="16">
        <v>1297</v>
      </c>
      <c r="CL241" s="17">
        <v>62.45</v>
      </c>
      <c r="CM241" s="16">
        <v>80998</v>
      </c>
      <c r="CN241" s="16">
        <v>1297</v>
      </c>
      <c r="CO241" s="17">
        <v>69.930000000000007</v>
      </c>
      <c r="CP241" s="16">
        <v>90699</v>
      </c>
      <c r="CQ241" s="17">
        <v>1.79</v>
      </c>
      <c r="CR241" s="17">
        <v>340.52</v>
      </c>
      <c r="CS241" s="16">
        <v>610</v>
      </c>
      <c r="CT241" s="17">
        <v>34.31</v>
      </c>
      <c r="CU241" s="17">
        <v>929.67</v>
      </c>
      <c r="CV241" s="16">
        <v>31897</v>
      </c>
      <c r="CW241" s="16">
        <v>31546</v>
      </c>
      <c r="CX241" s="16">
        <v>31897</v>
      </c>
      <c r="CY241" s="16">
        <v>0</v>
      </c>
      <c r="CZ241" s="16">
        <v>31897</v>
      </c>
      <c r="DA241" s="16">
        <v>31897</v>
      </c>
      <c r="DB241" s="17">
        <v>4.09</v>
      </c>
      <c r="DC241" s="17">
        <v>929.67</v>
      </c>
      <c r="DD241" s="16">
        <v>3802</v>
      </c>
      <c r="DE241" s="16">
        <v>3760</v>
      </c>
      <c r="DF241" s="16">
        <v>3802</v>
      </c>
      <c r="DG241" s="16">
        <v>0</v>
      </c>
      <c r="DH241" s="16">
        <v>3802</v>
      </c>
      <c r="DI241" s="16">
        <v>3802</v>
      </c>
      <c r="DJ241" s="16">
        <v>6504019</v>
      </c>
      <c r="DK241" s="16">
        <v>0</v>
      </c>
      <c r="DL241" s="16">
        <v>358829</v>
      </c>
      <c r="DM241" s="16">
        <v>599589</v>
      </c>
      <c r="DN241" s="16">
        <v>568789</v>
      </c>
      <c r="DO241" s="16">
        <v>60699</v>
      </c>
      <c r="DP241" s="16">
        <v>78259</v>
      </c>
      <c r="DQ241" s="16">
        <v>313693</v>
      </c>
      <c r="DR241" s="16">
        <v>316571</v>
      </c>
      <c r="DS241" s="16">
        <v>0</v>
      </c>
      <c r="DT241" s="16">
        <v>80998</v>
      </c>
      <c r="DU241" s="16">
        <v>90699</v>
      </c>
      <c r="DV241" s="16">
        <v>610</v>
      </c>
      <c r="DW241" s="16">
        <v>31897</v>
      </c>
      <c r="DX241" s="16">
        <v>3802</v>
      </c>
      <c r="DY241" s="16">
        <v>37632</v>
      </c>
      <c r="DZ241" s="16">
        <v>233657</v>
      </c>
      <c r="EA241" s="16">
        <v>-297</v>
      </c>
      <c r="EB241" s="16">
        <v>9204182</v>
      </c>
      <c r="EC241" s="16">
        <v>338037352</v>
      </c>
      <c r="ED241" s="18">
        <v>5.4</v>
      </c>
      <c r="EE241" s="16">
        <v>1825402</v>
      </c>
      <c r="EF241" s="16">
        <v>31236</v>
      </c>
      <c r="EG241" s="16">
        <v>31778</v>
      </c>
      <c r="EH241" s="16">
        <v>-542</v>
      </c>
      <c r="EI241" s="16">
        <v>1825402</v>
      </c>
      <c r="EJ241" s="16">
        <v>1824860</v>
      </c>
      <c r="EK241" s="16">
        <v>84190721</v>
      </c>
      <c r="EL241" s="16">
        <v>75308371</v>
      </c>
      <c r="EM241" s="16">
        <v>8882350</v>
      </c>
      <c r="EN241" s="18">
        <v>5.4</v>
      </c>
      <c r="EO241" s="16">
        <v>47965</v>
      </c>
      <c r="EP241" s="16">
        <v>0</v>
      </c>
      <c r="EQ241" s="16">
        <v>0</v>
      </c>
      <c r="ER241" s="16">
        <v>0</v>
      </c>
      <c r="ES241" s="16">
        <v>47965</v>
      </c>
      <c r="ET241" s="16">
        <v>47965</v>
      </c>
      <c r="EU241" s="16">
        <v>1824860</v>
      </c>
      <c r="EV241" s="16">
        <v>1872825</v>
      </c>
      <c r="EW241" s="16">
        <v>6749</v>
      </c>
      <c r="EX241" s="15">
        <v>898.16099999999994</v>
      </c>
      <c r="EY241" s="16">
        <v>6061689</v>
      </c>
      <c r="EZ241" s="16">
        <v>6749</v>
      </c>
      <c r="FA241" s="17">
        <v>78.47</v>
      </c>
      <c r="FB241" s="16">
        <v>529594</v>
      </c>
      <c r="FC241" s="16">
        <v>264</v>
      </c>
      <c r="FD241" s="17">
        <v>931.46</v>
      </c>
      <c r="FE241" s="16">
        <v>245905</v>
      </c>
      <c r="FF241" s="16">
        <v>31897</v>
      </c>
      <c r="FG241" s="16">
        <v>3802</v>
      </c>
      <c r="FH241" s="16">
        <v>281604</v>
      </c>
      <c r="FI241" s="16">
        <v>6061689</v>
      </c>
      <c r="FJ241" s="16">
        <v>529594</v>
      </c>
      <c r="FK241" s="16">
        <v>-262</v>
      </c>
      <c r="FL241" s="16">
        <v>568789</v>
      </c>
      <c r="FM241" s="16">
        <v>60699</v>
      </c>
      <c r="FN241" s="16">
        <v>78259</v>
      </c>
      <c r="FO241" s="16">
        <v>313693</v>
      </c>
      <c r="FP241" s="16">
        <v>7894065</v>
      </c>
      <c r="FQ241" s="16">
        <v>1872825</v>
      </c>
      <c r="FR241" s="16">
        <v>6021240</v>
      </c>
      <c r="FS241" s="15">
        <v>976.63099999999997</v>
      </c>
      <c r="FT241" s="16">
        <v>300</v>
      </c>
      <c r="FU241" s="16">
        <v>292989</v>
      </c>
      <c r="FV241" s="16">
        <v>6021240</v>
      </c>
      <c r="FW241" s="16">
        <v>0</v>
      </c>
      <c r="FX241" s="14">
        <v>35</v>
      </c>
      <c r="FY241" s="16">
        <v>7635</v>
      </c>
      <c r="FZ241" s="16">
        <v>267225</v>
      </c>
      <c r="GA241" s="14">
        <v>0</v>
      </c>
      <c r="GB241" s="16">
        <v>7413</v>
      </c>
      <c r="GC241" s="16">
        <v>0</v>
      </c>
      <c r="GD241" s="16">
        <v>267225</v>
      </c>
      <c r="GE241" s="16">
        <v>267225</v>
      </c>
      <c r="GF241" s="16">
        <v>9204182</v>
      </c>
      <c r="GG241" s="16">
        <v>7894065</v>
      </c>
      <c r="GH241" s="16">
        <v>0</v>
      </c>
      <c r="GI241" s="16">
        <v>1310117</v>
      </c>
      <c r="GJ241" s="16">
        <v>338037352</v>
      </c>
      <c r="GK241" s="16">
        <v>326833846</v>
      </c>
      <c r="GL241" s="16">
        <v>11203506</v>
      </c>
      <c r="GM241" s="16">
        <v>326833846</v>
      </c>
      <c r="GN241" s="18">
        <v>3.4299999999999997E-2</v>
      </c>
      <c r="GO241" s="16">
        <v>12558</v>
      </c>
      <c r="GP241" s="16">
        <v>431</v>
      </c>
      <c r="GQ241" s="16">
        <v>12558</v>
      </c>
      <c r="GR241" s="16">
        <v>431</v>
      </c>
      <c r="GS241" s="16">
        <v>12127</v>
      </c>
      <c r="GT241" s="16">
        <v>886</v>
      </c>
      <c r="GU241" s="16">
        <v>685</v>
      </c>
      <c r="GV241" s="16">
        <v>201</v>
      </c>
      <c r="GW241" s="15">
        <v>976.63099999999997</v>
      </c>
      <c r="GX241" s="16">
        <v>196303</v>
      </c>
      <c r="GY241" s="15">
        <v>976.63099999999997</v>
      </c>
      <c r="GZ241" s="16">
        <v>10</v>
      </c>
      <c r="HA241" s="16">
        <v>9766</v>
      </c>
      <c r="HB241" s="15">
        <v>976.63099999999997</v>
      </c>
      <c r="HC241" s="16">
        <v>7635</v>
      </c>
      <c r="HD241" s="15">
        <v>0.11600000000000001</v>
      </c>
      <c r="HE241" s="16">
        <v>865295</v>
      </c>
      <c r="HF241" s="16">
        <v>196303</v>
      </c>
      <c r="HG241" s="16">
        <v>9766</v>
      </c>
      <c r="HH241" s="16">
        <v>659226</v>
      </c>
      <c r="HI241" s="16">
        <v>338037352</v>
      </c>
      <c r="HJ241" s="18">
        <v>1.9501599999999999</v>
      </c>
      <c r="HK241" s="18">
        <v>1.9617800000000001</v>
      </c>
      <c r="HL241" s="18">
        <v>0</v>
      </c>
      <c r="HM241" s="16">
        <v>338037352</v>
      </c>
      <c r="HN241" s="16">
        <v>0</v>
      </c>
      <c r="HO241" s="16">
        <v>7635</v>
      </c>
      <c r="HP241" s="17">
        <v>0</v>
      </c>
      <c r="HQ241" s="16">
        <v>0</v>
      </c>
      <c r="HR241" s="15">
        <v>976.63099999999997</v>
      </c>
      <c r="HS241" s="16">
        <v>0</v>
      </c>
      <c r="HT241" s="16">
        <v>1310117</v>
      </c>
      <c r="HU241" s="16">
        <v>12127</v>
      </c>
      <c r="HV241" s="16">
        <v>0</v>
      </c>
      <c r="HW241" s="16">
        <v>0</v>
      </c>
      <c r="HX241" s="16">
        <v>37632</v>
      </c>
      <c r="HY241" s="16">
        <v>196303</v>
      </c>
      <c r="HZ241" s="16">
        <v>9766</v>
      </c>
      <c r="IA241" s="16">
        <v>0</v>
      </c>
      <c r="IB241" s="16">
        <v>0</v>
      </c>
      <c r="IC241" s="16">
        <v>1129553</v>
      </c>
      <c r="ID241" s="16">
        <v>6021240</v>
      </c>
      <c r="IE241" s="16">
        <v>0</v>
      </c>
      <c r="IF241" s="16">
        <v>12127</v>
      </c>
      <c r="IG241" s="16">
        <v>0</v>
      </c>
      <c r="IH241" s="16">
        <v>0</v>
      </c>
      <c r="II241" s="16">
        <v>37632</v>
      </c>
      <c r="IJ241" s="16">
        <v>196303</v>
      </c>
      <c r="IK241" s="16">
        <v>9766</v>
      </c>
      <c r="IL241" s="16">
        <v>0</v>
      </c>
      <c r="IM241" s="16">
        <v>0</v>
      </c>
      <c r="IN241" s="16">
        <v>0</v>
      </c>
      <c r="IO241" s="16">
        <v>267225</v>
      </c>
      <c r="IP241" s="16">
        <v>6469029</v>
      </c>
      <c r="IQ241" s="16">
        <v>6504019</v>
      </c>
      <c r="IR241" s="16">
        <v>0</v>
      </c>
      <c r="IS241" s="16">
        <v>6504019</v>
      </c>
      <c r="IT241" s="19">
        <v>0.1</v>
      </c>
      <c r="IU241" s="16">
        <v>650402</v>
      </c>
      <c r="IV241" s="16">
        <v>338037352</v>
      </c>
      <c r="IW241" s="14">
        <v>851.2</v>
      </c>
      <c r="IX241" s="16">
        <v>397130</v>
      </c>
      <c r="IY241" s="16">
        <v>416026</v>
      </c>
      <c r="IZ241" s="16">
        <v>397130</v>
      </c>
      <c r="JA241" s="17">
        <v>0.25</v>
      </c>
      <c r="JB241" s="19">
        <v>0.26190000000000002</v>
      </c>
      <c r="JC241" s="16">
        <v>650402</v>
      </c>
      <c r="JD241" s="16">
        <v>170340</v>
      </c>
      <c r="JE241" s="17">
        <v>0</v>
      </c>
      <c r="JF241" s="16">
        <v>7161793</v>
      </c>
      <c r="JG241" s="16">
        <v>0</v>
      </c>
      <c r="JH241" s="16">
        <v>650402</v>
      </c>
      <c r="JI241" s="16">
        <v>170340</v>
      </c>
      <c r="JJ241" s="16">
        <v>0</v>
      </c>
      <c r="JK241" s="16">
        <v>480062</v>
      </c>
      <c r="JL241" s="16">
        <v>170340</v>
      </c>
      <c r="JM241" s="18">
        <v>0</v>
      </c>
      <c r="JN241" s="16">
        <v>0</v>
      </c>
      <c r="JO241" s="16">
        <v>0</v>
      </c>
      <c r="JP241" s="16">
        <v>480062</v>
      </c>
      <c r="JQ241" s="16">
        <v>480062</v>
      </c>
      <c r="JR241" s="16">
        <v>6504019</v>
      </c>
      <c r="JS241" s="19">
        <v>0</v>
      </c>
      <c r="JT241" s="16">
        <v>0</v>
      </c>
      <c r="JU241" s="17">
        <v>0</v>
      </c>
      <c r="JV241" s="16">
        <v>7161793</v>
      </c>
      <c r="JW241" s="16">
        <v>0</v>
      </c>
      <c r="JX241" s="16">
        <v>0</v>
      </c>
      <c r="JY241" s="16">
        <v>0</v>
      </c>
      <c r="JZ241" s="16">
        <v>0</v>
      </c>
      <c r="KA241" s="16">
        <v>20324</v>
      </c>
      <c r="KB241" s="16">
        <v>20677</v>
      </c>
      <c r="KC241" s="16">
        <v>-353</v>
      </c>
      <c r="KD241" s="16">
        <v>1129553</v>
      </c>
      <c r="KE241" s="16">
        <v>-353</v>
      </c>
      <c r="KF241" s="16">
        <v>1129906</v>
      </c>
      <c r="KG241" s="16">
        <v>-542</v>
      </c>
      <c r="KH241" s="16">
        <v>-353</v>
      </c>
      <c r="KI241" s="16">
        <v>-895</v>
      </c>
      <c r="KJ241" s="16">
        <v>1825402</v>
      </c>
      <c r="KK241" s="16">
        <v>1129906</v>
      </c>
      <c r="KL241" s="18">
        <v>2955308</v>
      </c>
      <c r="KM241" s="16">
        <v>480062</v>
      </c>
      <c r="KN241" s="16">
        <v>0</v>
      </c>
      <c r="KO241" s="16">
        <v>0</v>
      </c>
      <c r="KP241" s="16">
        <v>0</v>
      </c>
      <c r="KQ241" s="16">
        <v>3435370</v>
      </c>
      <c r="KR241" s="16">
        <v>0</v>
      </c>
      <c r="KS241" s="16">
        <v>0</v>
      </c>
      <c r="KT241" s="16">
        <v>0</v>
      </c>
      <c r="KU241" s="16">
        <v>3435370</v>
      </c>
      <c r="KV241" s="16">
        <v>480062</v>
      </c>
      <c r="KW241" s="16">
        <v>2955308</v>
      </c>
      <c r="KX241" s="16">
        <v>338037352</v>
      </c>
      <c r="KY241" s="16">
        <v>8.7425499999999996</v>
      </c>
      <c r="KZ241" s="16">
        <v>480062</v>
      </c>
      <c r="LA241" s="16">
        <v>401521450</v>
      </c>
      <c r="LB241" s="16">
        <v>1.1956100000000001</v>
      </c>
      <c r="LC241" s="16">
        <v>8.7425499999999996</v>
      </c>
      <c r="LD241" s="16">
        <v>9.9381599999999999</v>
      </c>
      <c r="LE241" s="16">
        <v>316571</v>
      </c>
      <c r="LF241" s="16">
        <v>0</v>
      </c>
      <c r="LG241" s="16">
        <v>80998</v>
      </c>
      <c r="LH241" s="16">
        <v>90699</v>
      </c>
      <c r="LI241" s="16">
        <v>610</v>
      </c>
      <c r="LJ241" s="16">
        <v>31897</v>
      </c>
      <c r="LK241" s="16">
        <v>3802</v>
      </c>
      <c r="LL241" s="16">
        <v>37632</v>
      </c>
      <c r="LM241" s="16">
        <v>486945</v>
      </c>
      <c r="LN241" s="16">
        <v>6469029</v>
      </c>
      <c r="LO241" s="18">
        <v>486945</v>
      </c>
      <c r="LP241" s="16">
        <v>5982084</v>
      </c>
      <c r="LQ241" s="16">
        <v>9204182</v>
      </c>
      <c r="LR241" s="18">
        <v>0</v>
      </c>
      <c r="LS241" s="18">
        <v>0</v>
      </c>
      <c r="LT241" s="18">
        <v>480062</v>
      </c>
      <c r="LU241" s="16">
        <v>0</v>
      </c>
      <c r="LV241" s="16">
        <v>267225</v>
      </c>
      <c r="LW241" s="16">
        <v>0</v>
      </c>
      <c r="LX241" s="16">
        <v>0</v>
      </c>
      <c r="LY241" s="16">
        <v>0</v>
      </c>
      <c r="LZ241" s="16">
        <v>0</v>
      </c>
      <c r="MA241" s="16">
        <v>0</v>
      </c>
      <c r="MB241" s="16">
        <v>3435370</v>
      </c>
      <c r="MC241" s="16">
        <v>267225</v>
      </c>
      <c r="MD241" s="16">
        <v>0</v>
      </c>
      <c r="ME241" s="16">
        <v>0</v>
      </c>
      <c r="MF241" s="16">
        <v>0</v>
      </c>
      <c r="MG241" s="16">
        <v>47965</v>
      </c>
      <c r="MH241" s="16">
        <v>-895</v>
      </c>
      <c r="MI241" s="16">
        <v>0</v>
      </c>
      <c r="MJ241" s="16">
        <v>3749665</v>
      </c>
      <c r="MK241" s="16">
        <v>401521450</v>
      </c>
      <c r="ML241" s="16">
        <v>1</v>
      </c>
      <c r="MM241" s="16">
        <v>401521</v>
      </c>
      <c r="MN241" s="16">
        <v>0</v>
      </c>
      <c r="MO241" s="16">
        <v>7161793</v>
      </c>
      <c r="MP241" s="16">
        <v>0</v>
      </c>
      <c r="MQ241" s="16">
        <v>401521</v>
      </c>
      <c r="MR241" s="16">
        <v>0</v>
      </c>
      <c r="MS241" s="16">
        <v>401521</v>
      </c>
      <c r="MT241" s="17">
        <v>0</v>
      </c>
      <c r="MU241" s="17">
        <v>0</v>
      </c>
      <c r="MV241" s="17">
        <v>0</v>
      </c>
      <c r="MW241" s="17">
        <v>0</v>
      </c>
      <c r="MX241" s="17">
        <v>0</v>
      </c>
      <c r="MY241" s="17">
        <v>0</v>
      </c>
      <c r="MZ241" s="16">
        <v>0</v>
      </c>
      <c r="NA241" s="16">
        <v>0</v>
      </c>
      <c r="NB241" s="18">
        <v>0</v>
      </c>
      <c r="NC241" s="16">
        <v>0</v>
      </c>
      <c r="ND241" s="17">
        <v>0</v>
      </c>
      <c r="NE241" s="16">
        <v>362719</v>
      </c>
      <c r="NF241" s="16">
        <v>0</v>
      </c>
      <c r="NG241" s="16">
        <v>132502</v>
      </c>
      <c r="NH241" s="16">
        <v>0</v>
      </c>
      <c r="NI241" s="16">
        <v>0</v>
      </c>
      <c r="NJ241" s="17">
        <v>0</v>
      </c>
      <c r="NK241" s="17">
        <v>0</v>
      </c>
    </row>
    <row r="242" spans="1:375" x14ac:dyDescent="0.55000000000000004">
      <c r="A242" s="13" t="s">
        <v>1181</v>
      </c>
      <c r="B242" s="13" t="s">
        <v>1197</v>
      </c>
      <c r="C242" s="13" t="s">
        <v>458</v>
      </c>
      <c r="D242" s="13" t="s">
        <v>459</v>
      </c>
      <c r="E242" s="14">
        <v>1004.2</v>
      </c>
      <c r="F242" s="15">
        <v>2.2000000000000002</v>
      </c>
      <c r="G242" s="16">
        <v>7413</v>
      </c>
      <c r="H242" s="16">
        <v>16309</v>
      </c>
      <c r="I242" s="16">
        <v>6553</v>
      </c>
      <c r="J242" s="15">
        <v>2.2000000000000002</v>
      </c>
      <c r="K242" s="16">
        <v>14417</v>
      </c>
      <c r="L242" s="16">
        <v>7413</v>
      </c>
      <c r="M242" s="16">
        <v>222</v>
      </c>
      <c r="N242" s="16">
        <v>7635</v>
      </c>
      <c r="O242" s="17">
        <v>622.13</v>
      </c>
      <c r="P242" s="17">
        <v>87.88</v>
      </c>
      <c r="Q242" s="14">
        <v>1004.2</v>
      </c>
      <c r="R242" s="17">
        <v>1092.08</v>
      </c>
      <c r="S242" s="17">
        <v>0</v>
      </c>
      <c r="T242" s="17">
        <v>1092.08</v>
      </c>
      <c r="U242" s="15">
        <v>13.49</v>
      </c>
      <c r="V242" s="15">
        <v>3.536</v>
      </c>
      <c r="W242" s="15">
        <f>Data_AidAndLevy4[[#This Row],[L310]]*Data_AidAndLevy4[[#This Row],[L203]]</f>
        <v>26997.360000000001</v>
      </c>
      <c r="X242" s="17">
        <v>0.94</v>
      </c>
      <c r="Y242" s="17">
        <f>Data_AidAndLevy4[[#This Row],[L311]]*Data_AidAndLevy4[[#This Row],[L203]]</f>
        <v>7176.9</v>
      </c>
      <c r="Z242" s="15">
        <v>0</v>
      </c>
      <c r="AA242" s="15">
        <v>17.966000000000001</v>
      </c>
      <c r="AB242" s="17">
        <v>1092.08</v>
      </c>
      <c r="AC242" s="15">
        <v>1110.046</v>
      </c>
      <c r="AD242" s="17">
        <v>87.88</v>
      </c>
      <c r="AE242" s="15">
        <v>1022.1660000000001</v>
      </c>
      <c r="AF242" s="16">
        <v>7635</v>
      </c>
      <c r="AG242" s="14">
        <v>1004.2</v>
      </c>
      <c r="AH242" s="16">
        <v>7667067</v>
      </c>
      <c r="AI242" s="16">
        <v>7315890</v>
      </c>
      <c r="AJ242" s="17">
        <v>1.01</v>
      </c>
      <c r="AK242" s="16">
        <v>7389049</v>
      </c>
      <c r="AL242" s="16">
        <v>7667067</v>
      </c>
      <c r="AM242" s="16">
        <v>0</v>
      </c>
      <c r="AN242" s="16">
        <v>7635</v>
      </c>
      <c r="AO242" s="15">
        <v>17.966000000000001</v>
      </c>
      <c r="AP242" s="16">
        <v>137170</v>
      </c>
      <c r="AQ242" s="16">
        <v>7635</v>
      </c>
      <c r="AR242" s="17">
        <v>87.88</v>
      </c>
      <c r="AS242" s="16">
        <v>670964</v>
      </c>
      <c r="AT242" s="17">
        <v>641.20000000000005</v>
      </c>
      <c r="AU242" s="14">
        <v>1004.2</v>
      </c>
      <c r="AV242" s="16">
        <v>643893</v>
      </c>
      <c r="AW242" s="16">
        <v>613980</v>
      </c>
      <c r="AX242" s="16">
        <v>643893</v>
      </c>
      <c r="AY242" s="16">
        <v>0</v>
      </c>
      <c r="AZ242" s="16">
        <v>643893</v>
      </c>
      <c r="BA242" s="16">
        <v>643893</v>
      </c>
      <c r="BB242" s="17">
        <v>78.92</v>
      </c>
      <c r="BC242" s="14">
        <v>1004.2</v>
      </c>
      <c r="BD242" s="16">
        <v>79251</v>
      </c>
      <c r="BE242" s="16">
        <v>75754</v>
      </c>
      <c r="BF242" s="16">
        <v>79251</v>
      </c>
      <c r="BG242" s="16">
        <v>0</v>
      </c>
      <c r="BH242" s="16">
        <v>79251</v>
      </c>
      <c r="BI242" s="16">
        <v>79251</v>
      </c>
      <c r="BJ242" s="17">
        <v>73.95</v>
      </c>
      <c r="BK242" s="14">
        <v>1004.2</v>
      </c>
      <c r="BL242" s="16">
        <v>74261</v>
      </c>
      <c r="BM242" s="16">
        <v>70662</v>
      </c>
      <c r="BN242" s="16">
        <v>74261</v>
      </c>
      <c r="BO242" s="16">
        <v>0</v>
      </c>
      <c r="BP242" s="16">
        <v>74261</v>
      </c>
      <c r="BQ242" s="16">
        <v>74261</v>
      </c>
      <c r="BR242" s="17">
        <v>368.53</v>
      </c>
      <c r="BS242" s="14">
        <v>1004.2</v>
      </c>
      <c r="BT242" s="16">
        <v>370078</v>
      </c>
      <c r="BU242" s="16">
        <v>353113</v>
      </c>
      <c r="BV242" s="16">
        <v>370078</v>
      </c>
      <c r="BW242" s="16">
        <v>0</v>
      </c>
      <c r="BX242" s="16">
        <v>370078</v>
      </c>
      <c r="BY242" s="16">
        <v>370078</v>
      </c>
      <c r="BZ242" s="17">
        <v>325.88</v>
      </c>
      <c r="CA242" s="17">
        <v>1092.08</v>
      </c>
      <c r="CB242" s="16">
        <v>355887</v>
      </c>
      <c r="CC242" s="16">
        <v>339404</v>
      </c>
      <c r="CD242" s="16">
        <v>0</v>
      </c>
      <c r="CE242" s="16">
        <v>339404</v>
      </c>
      <c r="CF242" s="16">
        <v>355887</v>
      </c>
      <c r="CG242" s="16">
        <v>0</v>
      </c>
      <c r="CH242" s="14">
        <v>1004.2</v>
      </c>
      <c r="CI242" s="16">
        <v>3</v>
      </c>
      <c r="CJ242" s="14">
        <v>0</v>
      </c>
      <c r="CK242" s="16">
        <v>1007</v>
      </c>
      <c r="CL242" s="17">
        <v>62.04</v>
      </c>
      <c r="CM242" s="16">
        <v>62474</v>
      </c>
      <c r="CN242" s="16">
        <v>1007</v>
      </c>
      <c r="CO242" s="17">
        <v>68.150000000000006</v>
      </c>
      <c r="CP242" s="16">
        <v>68627</v>
      </c>
      <c r="CQ242" s="17">
        <v>0</v>
      </c>
      <c r="CR242" s="17">
        <v>325.88</v>
      </c>
      <c r="CS242" s="16">
        <v>0</v>
      </c>
      <c r="CT242" s="17">
        <v>27.75</v>
      </c>
      <c r="CU242" s="17">
        <v>1092.08</v>
      </c>
      <c r="CV242" s="16">
        <v>30305</v>
      </c>
      <c r="CW242" s="16">
        <v>28717</v>
      </c>
      <c r="CX242" s="16">
        <v>30305</v>
      </c>
      <c r="CY242" s="16">
        <v>0</v>
      </c>
      <c r="CZ242" s="16">
        <v>30305</v>
      </c>
      <c r="DA242" s="16">
        <v>30305</v>
      </c>
      <c r="DB242" s="17">
        <v>3.48</v>
      </c>
      <c r="DC242" s="17">
        <v>1092.08</v>
      </c>
      <c r="DD242" s="16">
        <v>3800</v>
      </c>
      <c r="DE242" s="16">
        <v>3607</v>
      </c>
      <c r="DF242" s="16">
        <v>3800</v>
      </c>
      <c r="DG242" s="16">
        <v>0</v>
      </c>
      <c r="DH242" s="16">
        <v>3800</v>
      </c>
      <c r="DI242" s="16">
        <v>3800</v>
      </c>
      <c r="DJ242" s="16">
        <v>7667067</v>
      </c>
      <c r="DK242" s="16">
        <v>0</v>
      </c>
      <c r="DL242" s="16">
        <v>137170</v>
      </c>
      <c r="DM242" s="16">
        <v>670964</v>
      </c>
      <c r="DN242" s="16">
        <v>643893</v>
      </c>
      <c r="DO242" s="16">
        <v>79251</v>
      </c>
      <c r="DP242" s="16">
        <v>74261</v>
      </c>
      <c r="DQ242" s="16">
        <v>370078</v>
      </c>
      <c r="DR242" s="16">
        <v>355887</v>
      </c>
      <c r="DS242" s="16">
        <v>0</v>
      </c>
      <c r="DT242" s="16">
        <v>62474</v>
      </c>
      <c r="DU242" s="16">
        <v>68627</v>
      </c>
      <c r="DV242" s="16">
        <v>0</v>
      </c>
      <c r="DW242" s="16">
        <v>30305</v>
      </c>
      <c r="DX242" s="16">
        <v>3800</v>
      </c>
      <c r="DY242" s="16">
        <v>62065</v>
      </c>
      <c r="DZ242" s="16">
        <v>235676</v>
      </c>
      <c r="EA242" s="16">
        <v>16309</v>
      </c>
      <c r="EB242" s="16">
        <v>10353697</v>
      </c>
      <c r="EC242" s="16">
        <v>380309967</v>
      </c>
      <c r="ED242" s="18">
        <v>5.4</v>
      </c>
      <c r="EE242" s="16">
        <v>2053674</v>
      </c>
      <c r="EF242" s="16">
        <v>25894</v>
      </c>
      <c r="EG242" s="16">
        <v>24773</v>
      </c>
      <c r="EH242" s="16">
        <v>1121</v>
      </c>
      <c r="EI242" s="16">
        <v>2053674</v>
      </c>
      <c r="EJ242" s="16">
        <v>2054795</v>
      </c>
      <c r="EK242" s="16">
        <v>106889808</v>
      </c>
      <c r="EL242" s="16">
        <v>99520381</v>
      </c>
      <c r="EM242" s="16">
        <v>7369427</v>
      </c>
      <c r="EN242" s="18">
        <v>5.4</v>
      </c>
      <c r="EO242" s="16">
        <v>39795</v>
      </c>
      <c r="EP242" s="16">
        <v>0</v>
      </c>
      <c r="EQ242" s="16">
        <v>0</v>
      </c>
      <c r="ER242" s="16">
        <v>0</v>
      </c>
      <c r="ES242" s="16">
        <v>39795</v>
      </c>
      <c r="ET242" s="16">
        <v>39795</v>
      </c>
      <c r="EU242" s="16">
        <v>2054795</v>
      </c>
      <c r="EV242" s="16">
        <v>2094590</v>
      </c>
      <c r="EW242" s="16">
        <v>6749</v>
      </c>
      <c r="EX242" s="15">
        <v>1022.1660000000001</v>
      </c>
      <c r="EY242" s="16">
        <v>6898598</v>
      </c>
      <c r="EZ242" s="16">
        <v>6749</v>
      </c>
      <c r="FA242" s="17">
        <v>87.88</v>
      </c>
      <c r="FB242" s="16">
        <v>593102</v>
      </c>
      <c r="FC242" s="16">
        <v>264</v>
      </c>
      <c r="FD242" s="17">
        <v>1092.08</v>
      </c>
      <c r="FE242" s="16">
        <v>288309</v>
      </c>
      <c r="FF242" s="16">
        <v>30305</v>
      </c>
      <c r="FG242" s="16">
        <v>3800</v>
      </c>
      <c r="FH242" s="16">
        <v>322414</v>
      </c>
      <c r="FI242" s="16">
        <v>6898598</v>
      </c>
      <c r="FJ242" s="16">
        <v>593102</v>
      </c>
      <c r="FK242" s="16">
        <v>14417</v>
      </c>
      <c r="FL242" s="16">
        <v>643893</v>
      </c>
      <c r="FM242" s="16">
        <v>79251</v>
      </c>
      <c r="FN242" s="16">
        <v>74261</v>
      </c>
      <c r="FO242" s="16">
        <v>370078</v>
      </c>
      <c r="FP242" s="16">
        <v>8996014</v>
      </c>
      <c r="FQ242" s="16">
        <v>2094590</v>
      </c>
      <c r="FR242" s="16">
        <v>6901424</v>
      </c>
      <c r="FS242" s="15">
        <v>1110.046</v>
      </c>
      <c r="FT242" s="16">
        <v>300</v>
      </c>
      <c r="FU242" s="16">
        <v>333014</v>
      </c>
      <c r="FV242" s="16">
        <v>6901424</v>
      </c>
      <c r="FW242" s="16">
        <v>0</v>
      </c>
      <c r="FX242" s="14">
        <v>26</v>
      </c>
      <c r="FY242" s="16">
        <v>7635</v>
      </c>
      <c r="FZ242" s="16">
        <v>198510</v>
      </c>
      <c r="GA242" s="14">
        <v>0</v>
      </c>
      <c r="GB242" s="16">
        <v>7413</v>
      </c>
      <c r="GC242" s="16">
        <v>0</v>
      </c>
      <c r="GD242" s="16">
        <v>198510</v>
      </c>
      <c r="GE242" s="16">
        <v>198510</v>
      </c>
      <c r="GF242" s="16">
        <v>10353697</v>
      </c>
      <c r="GG242" s="16">
        <v>8996014</v>
      </c>
      <c r="GH242" s="16">
        <v>0</v>
      </c>
      <c r="GI242" s="16">
        <v>1357683</v>
      </c>
      <c r="GJ242" s="16">
        <v>380309967</v>
      </c>
      <c r="GK242" s="16">
        <v>379512062</v>
      </c>
      <c r="GL242" s="16">
        <v>797905</v>
      </c>
      <c r="GM242" s="16">
        <v>379512062</v>
      </c>
      <c r="GN242" s="18">
        <v>2.0999999999999999E-3</v>
      </c>
      <c r="GO242" s="16">
        <v>0</v>
      </c>
      <c r="GP242" s="16">
        <v>0</v>
      </c>
      <c r="GQ242" s="16">
        <v>0</v>
      </c>
      <c r="GR242" s="16">
        <v>0</v>
      </c>
      <c r="GS242" s="16">
        <v>0</v>
      </c>
      <c r="GT242" s="16">
        <v>886</v>
      </c>
      <c r="GU242" s="16">
        <v>685</v>
      </c>
      <c r="GV242" s="16">
        <v>201</v>
      </c>
      <c r="GW242" s="15">
        <v>1110.046</v>
      </c>
      <c r="GX242" s="16">
        <v>223119</v>
      </c>
      <c r="GY242" s="15">
        <v>1110.046</v>
      </c>
      <c r="GZ242" s="16">
        <v>10</v>
      </c>
      <c r="HA242" s="16">
        <v>11100</v>
      </c>
      <c r="HB242" s="15">
        <v>1110.046</v>
      </c>
      <c r="HC242" s="16">
        <v>7635</v>
      </c>
      <c r="HD242" s="15">
        <v>0.11600000000000001</v>
      </c>
      <c r="HE242" s="16">
        <v>983501</v>
      </c>
      <c r="HF242" s="16">
        <v>223119</v>
      </c>
      <c r="HG242" s="16">
        <v>11100</v>
      </c>
      <c r="HH242" s="16">
        <v>749282</v>
      </c>
      <c r="HI242" s="16">
        <v>380309967</v>
      </c>
      <c r="HJ242" s="18">
        <v>1.9701900000000001</v>
      </c>
      <c r="HK242" s="18">
        <v>1.9617800000000001</v>
      </c>
      <c r="HL242" s="18">
        <v>8.4100000000000008E-3</v>
      </c>
      <c r="HM242" s="16">
        <v>380309967</v>
      </c>
      <c r="HN242" s="16">
        <v>3198</v>
      </c>
      <c r="HO242" s="16">
        <v>7635</v>
      </c>
      <c r="HP242" s="17">
        <v>0</v>
      </c>
      <c r="HQ242" s="16">
        <v>0</v>
      </c>
      <c r="HR242" s="15">
        <v>1110.046</v>
      </c>
      <c r="HS242" s="16">
        <v>0</v>
      </c>
      <c r="HT242" s="16">
        <v>1357683</v>
      </c>
      <c r="HU242" s="16">
        <v>0</v>
      </c>
      <c r="HV242" s="16">
        <v>0</v>
      </c>
      <c r="HW242" s="16">
        <v>0</v>
      </c>
      <c r="HX242" s="16">
        <v>62065</v>
      </c>
      <c r="HY242" s="16">
        <v>223119</v>
      </c>
      <c r="HZ242" s="16">
        <v>11100</v>
      </c>
      <c r="IA242" s="16">
        <v>3198</v>
      </c>
      <c r="IB242" s="16">
        <v>0</v>
      </c>
      <c r="IC242" s="16">
        <v>1182331</v>
      </c>
      <c r="ID242" s="16">
        <v>6901424</v>
      </c>
      <c r="IE242" s="16">
        <v>0</v>
      </c>
      <c r="IF242" s="16">
        <v>0</v>
      </c>
      <c r="IG242" s="16">
        <v>0</v>
      </c>
      <c r="IH242" s="16">
        <v>0</v>
      </c>
      <c r="II242" s="16">
        <v>62065</v>
      </c>
      <c r="IJ242" s="16">
        <v>223119</v>
      </c>
      <c r="IK242" s="16">
        <v>11100</v>
      </c>
      <c r="IL242" s="16">
        <v>3198</v>
      </c>
      <c r="IM242" s="16">
        <v>0</v>
      </c>
      <c r="IN242" s="16">
        <v>0</v>
      </c>
      <c r="IO242" s="16">
        <v>198510</v>
      </c>
      <c r="IP242" s="16">
        <v>7275286</v>
      </c>
      <c r="IQ242" s="16">
        <v>7667067</v>
      </c>
      <c r="IR242" s="16">
        <v>0</v>
      </c>
      <c r="IS242" s="16">
        <v>7667067</v>
      </c>
      <c r="IT242" s="19">
        <v>0.1</v>
      </c>
      <c r="IU242" s="16">
        <v>766707</v>
      </c>
      <c r="IV242" s="16">
        <v>380309967</v>
      </c>
      <c r="IW242" s="14">
        <v>1004.2</v>
      </c>
      <c r="IX242" s="16">
        <v>378719</v>
      </c>
      <c r="IY242" s="16">
        <v>416026</v>
      </c>
      <c r="IZ242" s="16">
        <v>378719</v>
      </c>
      <c r="JA242" s="17">
        <v>0.25</v>
      </c>
      <c r="JB242" s="19">
        <v>0.27460000000000001</v>
      </c>
      <c r="JC242" s="16">
        <v>766707</v>
      </c>
      <c r="JD242" s="16">
        <v>210538</v>
      </c>
      <c r="JE242" s="17">
        <v>0.06</v>
      </c>
      <c r="JF242" s="16">
        <v>8856459</v>
      </c>
      <c r="JG242" s="16">
        <v>531388</v>
      </c>
      <c r="JH242" s="16">
        <v>766707</v>
      </c>
      <c r="JI242" s="16">
        <v>210538</v>
      </c>
      <c r="JJ242" s="16">
        <v>531388</v>
      </c>
      <c r="JK242" s="16">
        <v>24781</v>
      </c>
      <c r="JL242" s="16">
        <v>210538</v>
      </c>
      <c r="JM242" s="18">
        <v>0</v>
      </c>
      <c r="JN242" s="16">
        <v>0</v>
      </c>
      <c r="JO242" s="16">
        <v>531388</v>
      </c>
      <c r="JP242" s="16">
        <v>24781</v>
      </c>
      <c r="JQ242" s="16">
        <v>556169</v>
      </c>
      <c r="JR242" s="16">
        <v>7667067</v>
      </c>
      <c r="JS242" s="19">
        <v>0</v>
      </c>
      <c r="JT242" s="16">
        <v>0</v>
      </c>
      <c r="JU242" s="17">
        <v>0</v>
      </c>
      <c r="JV242" s="16">
        <v>8856459</v>
      </c>
      <c r="JW242" s="16">
        <v>0</v>
      </c>
      <c r="JX242" s="16">
        <v>0</v>
      </c>
      <c r="JY242" s="16">
        <v>0</v>
      </c>
      <c r="JZ242" s="16">
        <v>0</v>
      </c>
      <c r="KA242" s="16">
        <v>15064</v>
      </c>
      <c r="KB242" s="16">
        <v>14412</v>
      </c>
      <c r="KC242" s="16">
        <v>652</v>
      </c>
      <c r="KD242" s="16">
        <v>1182331</v>
      </c>
      <c r="KE242" s="16">
        <v>652</v>
      </c>
      <c r="KF242" s="16">
        <v>1181679</v>
      </c>
      <c r="KG242" s="16">
        <v>1121</v>
      </c>
      <c r="KH242" s="16">
        <v>652</v>
      </c>
      <c r="KI242" s="16">
        <v>1773</v>
      </c>
      <c r="KJ242" s="16">
        <v>2053674</v>
      </c>
      <c r="KK242" s="16">
        <v>1181679</v>
      </c>
      <c r="KL242" s="18">
        <v>3235353</v>
      </c>
      <c r="KM242" s="16">
        <v>24781</v>
      </c>
      <c r="KN242" s="16">
        <v>0</v>
      </c>
      <c r="KO242" s="16">
        <v>0</v>
      </c>
      <c r="KP242" s="16">
        <v>0</v>
      </c>
      <c r="KQ242" s="16">
        <v>3260134</v>
      </c>
      <c r="KR242" s="16">
        <v>37512</v>
      </c>
      <c r="KS242" s="16">
        <v>0</v>
      </c>
      <c r="KT242" s="16">
        <v>0</v>
      </c>
      <c r="KU242" s="16">
        <v>3297646</v>
      </c>
      <c r="KV242" s="16">
        <v>24781</v>
      </c>
      <c r="KW242" s="16">
        <v>3272865</v>
      </c>
      <c r="KX242" s="16">
        <v>380309967</v>
      </c>
      <c r="KY242" s="16">
        <v>8.6057799999999993</v>
      </c>
      <c r="KZ242" s="16">
        <v>24781</v>
      </c>
      <c r="LA242" s="16">
        <v>421888090</v>
      </c>
      <c r="LB242" s="16">
        <v>5.8740000000000001E-2</v>
      </c>
      <c r="LC242" s="16">
        <v>8.6057799999999993</v>
      </c>
      <c r="LD242" s="16">
        <v>8.6645199999999996</v>
      </c>
      <c r="LE242" s="16">
        <v>355887</v>
      </c>
      <c r="LF242" s="16">
        <v>0</v>
      </c>
      <c r="LG242" s="16">
        <v>62474</v>
      </c>
      <c r="LH242" s="16">
        <v>68627</v>
      </c>
      <c r="LI242" s="16">
        <v>0</v>
      </c>
      <c r="LJ242" s="16">
        <v>30305</v>
      </c>
      <c r="LK242" s="16">
        <v>3800</v>
      </c>
      <c r="LL242" s="16">
        <v>62065</v>
      </c>
      <c r="LM242" s="16">
        <v>459028</v>
      </c>
      <c r="LN242" s="16">
        <v>7275286</v>
      </c>
      <c r="LO242" s="18">
        <v>459028</v>
      </c>
      <c r="LP242" s="16">
        <v>6816258</v>
      </c>
      <c r="LQ242" s="16">
        <v>10353697</v>
      </c>
      <c r="LR242" s="18">
        <v>0</v>
      </c>
      <c r="LS242" s="18">
        <v>0</v>
      </c>
      <c r="LT242" s="18">
        <v>556169</v>
      </c>
      <c r="LU242" s="16">
        <v>0</v>
      </c>
      <c r="LV242" s="16">
        <v>198510</v>
      </c>
      <c r="LW242" s="16">
        <v>0</v>
      </c>
      <c r="LX242" s="16">
        <v>0</v>
      </c>
      <c r="LY242" s="16">
        <v>0</v>
      </c>
      <c r="LZ242" s="16">
        <v>0</v>
      </c>
      <c r="MA242" s="16">
        <v>0</v>
      </c>
      <c r="MB242" s="16">
        <v>3260134</v>
      </c>
      <c r="MC242" s="16">
        <v>198510</v>
      </c>
      <c r="MD242" s="16">
        <v>0</v>
      </c>
      <c r="ME242" s="16">
        <v>531388</v>
      </c>
      <c r="MF242" s="16">
        <v>0</v>
      </c>
      <c r="MG242" s="16">
        <v>39795</v>
      </c>
      <c r="MH242" s="16">
        <v>1773</v>
      </c>
      <c r="MI242" s="16">
        <v>0</v>
      </c>
      <c r="MJ242" s="16">
        <v>4031600</v>
      </c>
      <c r="MK242" s="16">
        <v>421888090</v>
      </c>
      <c r="ML242" s="16">
        <v>1.34</v>
      </c>
      <c r="MM242" s="16">
        <v>565330</v>
      </c>
      <c r="MN242" s="16">
        <v>0.03</v>
      </c>
      <c r="MO242" s="16">
        <v>8856459</v>
      </c>
      <c r="MP242" s="16">
        <v>265694</v>
      </c>
      <c r="MQ242" s="16">
        <v>565330</v>
      </c>
      <c r="MR242" s="16">
        <v>265694</v>
      </c>
      <c r="MS242" s="16">
        <v>299636</v>
      </c>
      <c r="MT242" s="17">
        <v>0.06</v>
      </c>
      <c r="MU242" s="17">
        <v>0</v>
      </c>
      <c r="MV242" s="17">
        <v>0</v>
      </c>
      <c r="MW242" s="17">
        <v>0</v>
      </c>
      <c r="MX242" s="17">
        <v>0.03</v>
      </c>
      <c r="MY242" s="17">
        <v>0.09</v>
      </c>
      <c r="MZ242" s="16">
        <v>531388</v>
      </c>
      <c r="NA242" s="16">
        <v>0</v>
      </c>
      <c r="NB242" s="18">
        <v>0</v>
      </c>
      <c r="NC242" s="16">
        <v>0</v>
      </c>
      <c r="ND242" s="17">
        <v>531388</v>
      </c>
      <c r="NE242" s="16">
        <v>650000</v>
      </c>
      <c r="NF242" s="16">
        <v>0</v>
      </c>
      <c r="NG242" s="16">
        <v>139223</v>
      </c>
      <c r="NH242" s="16">
        <v>0</v>
      </c>
      <c r="NI242" s="16">
        <v>0</v>
      </c>
      <c r="NJ242" s="17">
        <v>0</v>
      </c>
      <c r="NK242" s="17">
        <v>1124950</v>
      </c>
    </row>
    <row r="243" spans="1:375" x14ac:dyDescent="0.55000000000000004">
      <c r="A243" s="13" t="s">
        <v>1177</v>
      </c>
      <c r="B243" s="13" t="s">
        <v>1228</v>
      </c>
      <c r="C243" s="13" t="s">
        <v>460</v>
      </c>
      <c r="D243" s="13" t="s">
        <v>619</v>
      </c>
      <c r="E243" s="14">
        <v>426</v>
      </c>
      <c r="F243" s="15">
        <v>-6.6000000000000003E-2</v>
      </c>
      <c r="G243" s="16">
        <v>7413</v>
      </c>
      <c r="H243" s="16">
        <v>-489</v>
      </c>
      <c r="I243" s="16">
        <v>6553</v>
      </c>
      <c r="J243" s="15">
        <v>-6.6000000000000003E-2</v>
      </c>
      <c r="K243" s="16">
        <v>-432</v>
      </c>
      <c r="L243" s="16">
        <v>7413</v>
      </c>
      <c r="M243" s="16">
        <v>222</v>
      </c>
      <c r="N243" s="16">
        <v>7635</v>
      </c>
      <c r="O243" s="17">
        <v>661.52</v>
      </c>
      <c r="P243" s="17">
        <v>65.3</v>
      </c>
      <c r="Q243" s="14">
        <v>426</v>
      </c>
      <c r="R243" s="17">
        <v>491.3</v>
      </c>
      <c r="S243" s="17">
        <v>0.62</v>
      </c>
      <c r="T243" s="17">
        <v>491.92</v>
      </c>
      <c r="U243" s="15">
        <v>17.809999999999999</v>
      </c>
      <c r="V243" s="15">
        <v>2.57</v>
      </c>
      <c r="W243" s="15">
        <f>Data_AidAndLevy4[[#This Row],[L310]]*Data_AidAndLevy4[[#This Row],[L203]]</f>
        <v>19621.949999999997</v>
      </c>
      <c r="X243" s="17">
        <v>0</v>
      </c>
      <c r="Y243" s="17">
        <f>Data_AidAndLevy4[[#This Row],[L311]]*Data_AidAndLevy4[[#This Row],[L203]]</f>
        <v>0</v>
      </c>
      <c r="Z243" s="15">
        <v>0</v>
      </c>
      <c r="AA243" s="15">
        <v>20.38</v>
      </c>
      <c r="AB243" s="17">
        <v>491.3</v>
      </c>
      <c r="AC243" s="15">
        <v>511.68</v>
      </c>
      <c r="AD243" s="17">
        <v>65.3</v>
      </c>
      <c r="AE243" s="15">
        <v>446.38</v>
      </c>
      <c r="AF243" s="16">
        <v>7635</v>
      </c>
      <c r="AG243" s="14">
        <v>426</v>
      </c>
      <c r="AH243" s="16">
        <v>3252510</v>
      </c>
      <c r="AI243" s="16">
        <v>2920722</v>
      </c>
      <c r="AJ243" s="17">
        <v>1.01</v>
      </c>
      <c r="AK243" s="16">
        <v>2949929</v>
      </c>
      <c r="AL243" s="16">
        <v>3252510</v>
      </c>
      <c r="AM243" s="16">
        <v>0</v>
      </c>
      <c r="AN243" s="16">
        <v>7635</v>
      </c>
      <c r="AO243" s="15">
        <v>20.38</v>
      </c>
      <c r="AP243" s="16">
        <v>155601</v>
      </c>
      <c r="AQ243" s="16">
        <v>7635</v>
      </c>
      <c r="AR243" s="17">
        <v>65.3</v>
      </c>
      <c r="AS243" s="16">
        <v>498566</v>
      </c>
      <c r="AT243" s="17">
        <v>680.59</v>
      </c>
      <c r="AU243" s="14">
        <v>426</v>
      </c>
      <c r="AV243" s="16">
        <v>289931</v>
      </c>
      <c r="AW243" s="16">
        <v>260639</v>
      </c>
      <c r="AX243" s="16">
        <v>289931</v>
      </c>
      <c r="AY243" s="16">
        <v>0</v>
      </c>
      <c r="AZ243" s="16">
        <v>289931</v>
      </c>
      <c r="BA243" s="16">
        <v>289931</v>
      </c>
      <c r="BB243" s="17">
        <v>76.849999999999994</v>
      </c>
      <c r="BC243" s="14">
        <v>426</v>
      </c>
      <c r="BD243" s="16">
        <v>32738</v>
      </c>
      <c r="BE243" s="16">
        <v>29428</v>
      </c>
      <c r="BF243" s="16">
        <v>32738</v>
      </c>
      <c r="BG243" s="16">
        <v>0</v>
      </c>
      <c r="BH243" s="16">
        <v>32738</v>
      </c>
      <c r="BI243" s="16">
        <v>32738</v>
      </c>
      <c r="BJ243" s="17">
        <v>73.25</v>
      </c>
      <c r="BK243" s="14">
        <v>426</v>
      </c>
      <c r="BL243" s="16">
        <v>31205</v>
      </c>
      <c r="BM243" s="16">
        <v>27935</v>
      </c>
      <c r="BN243" s="16">
        <v>31205</v>
      </c>
      <c r="BO243" s="16">
        <v>0</v>
      </c>
      <c r="BP243" s="16">
        <v>31205</v>
      </c>
      <c r="BQ243" s="16">
        <v>31205</v>
      </c>
      <c r="BR243" s="17">
        <v>368.53</v>
      </c>
      <c r="BS243" s="14">
        <v>426</v>
      </c>
      <c r="BT243" s="16">
        <v>156994</v>
      </c>
      <c r="BU243" s="16">
        <v>140973</v>
      </c>
      <c r="BV243" s="16">
        <v>156994</v>
      </c>
      <c r="BW243" s="16">
        <v>0</v>
      </c>
      <c r="BX243" s="16">
        <v>156994</v>
      </c>
      <c r="BY243" s="16">
        <v>156994</v>
      </c>
      <c r="BZ243" s="17">
        <v>337.26</v>
      </c>
      <c r="CA243" s="17">
        <v>491.3</v>
      </c>
      <c r="CB243" s="16">
        <v>165696</v>
      </c>
      <c r="CC243" s="16">
        <v>150983</v>
      </c>
      <c r="CD243" s="16">
        <v>7040</v>
      </c>
      <c r="CE243" s="16">
        <v>158023</v>
      </c>
      <c r="CF243" s="16">
        <v>165696</v>
      </c>
      <c r="CG243" s="16">
        <v>0</v>
      </c>
      <c r="CH243" s="14">
        <v>426</v>
      </c>
      <c r="CI243" s="16">
        <v>7</v>
      </c>
      <c r="CJ243" s="14">
        <v>0</v>
      </c>
      <c r="CK243" s="16">
        <v>433</v>
      </c>
      <c r="CL243" s="17">
        <v>62.47</v>
      </c>
      <c r="CM243" s="16">
        <v>27050</v>
      </c>
      <c r="CN243" s="16">
        <v>433</v>
      </c>
      <c r="CO243" s="17">
        <v>69.650000000000006</v>
      </c>
      <c r="CP243" s="16">
        <v>30158</v>
      </c>
      <c r="CQ243" s="17">
        <v>0.62</v>
      </c>
      <c r="CR243" s="17">
        <v>337.26</v>
      </c>
      <c r="CS243" s="16">
        <v>209</v>
      </c>
      <c r="CT243" s="17">
        <v>41.7</v>
      </c>
      <c r="CU243" s="17">
        <v>491.3</v>
      </c>
      <c r="CV243" s="16">
        <v>20487</v>
      </c>
      <c r="CW243" s="16">
        <v>18761</v>
      </c>
      <c r="CX243" s="16">
        <v>20487</v>
      </c>
      <c r="CY243" s="16">
        <v>0</v>
      </c>
      <c r="CZ243" s="16">
        <v>20487</v>
      </c>
      <c r="DA243" s="16">
        <v>20487</v>
      </c>
      <c r="DB243" s="17">
        <v>4.8</v>
      </c>
      <c r="DC243" s="17">
        <v>491.3</v>
      </c>
      <c r="DD243" s="16">
        <v>2358</v>
      </c>
      <c r="DE243" s="16">
        <v>2157</v>
      </c>
      <c r="DF243" s="16">
        <v>2358</v>
      </c>
      <c r="DG243" s="16">
        <v>0</v>
      </c>
      <c r="DH243" s="16">
        <v>2358</v>
      </c>
      <c r="DI243" s="16">
        <v>2358</v>
      </c>
      <c r="DJ243" s="16">
        <v>3252510</v>
      </c>
      <c r="DK243" s="16">
        <v>0</v>
      </c>
      <c r="DL243" s="16">
        <v>155601</v>
      </c>
      <c r="DM243" s="16">
        <v>498566</v>
      </c>
      <c r="DN243" s="16">
        <v>289931</v>
      </c>
      <c r="DO243" s="16">
        <v>32738</v>
      </c>
      <c r="DP243" s="16">
        <v>31205</v>
      </c>
      <c r="DQ243" s="16">
        <v>156994</v>
      </c>
      <c r="DR243" s="16">
        <v>165696</v>
      </c>
      <c r="DS243" s="16">
        <v>0</v>
      </c>
      <c r="DT243" s="16">
        <v>27050</v>
      </c>
      <c r="DU243" s="16">
        <v>30158</v>
      </c>
      <c r="DV243" s="16">
        <v>209</v>
      </c>
      <c r="DW243" s="16">
        <v>20487</v>
      </c>
      <c r="DX243" s="16">
        <v>2358</v>
      </c>
      <c r="DY243" s="16">
        <v>38715</v>
      </c>
      <c r="DZ243" s="16">
        <v>107370</v>
      </c>
      <c r="EA243" s="16">
        <v>-489</v>
      </c>
      <c r="EB243" s="16">
        <v>4731669</v>
      </c>
      <c r="EC243" s="16">
        <v>251162239</v>
      </c>
      <c r="ED243" s="18">
        <v>5.4</v>
      </c>
      <c r="EE243" s="16">
        <v>1356276</v>
      </c>
      <c r="EF243" s="16">
        <v>21928</v>
      </c>
      <c r="EG243" s="16">
        <v>21984</v>
      </c>
      <c r="EH243" s="16">
        <v>-56</v>
      </c>
      <c r="EI243" s="16">
        <v>1356276</v>
      </c>
      <c r="EJ243" s="16">
        <v>1356220</v>
      </c>
      <c r="EK243" s="16">
        <v>22955499</v>
      </c>
      <c r="EL243" s="16">
        <v>20527480</v>
      </c>
      <c r="EM243" s="16">
        <v>2428019</v>
      </c>
      <c r="EN243" s="18">
        <v>5.4</v>
      </c>
      <c r="EO243" s="16">
        <v>13111</v>
      </c>
      <c r="EP243" s="16">
        <v>0</v>
      </c>
      <c r="EQ243" s="16">
        <v>0</v>
      </c>
      <c r="ER243" s="16">
        <v>0</v>
      </c>
      <c r="ES243" s="16">
        <v>13111</v>
      </c>
      <c r="ET243" s="16">
        <v>13111</v>
      </c>
      <c r="EU243" s="16">
        <v>1356220</v>
      </c>
      <c r="EV243" s="16">
        <v>1369331</v>
      </c>
      <c r="EW243" s="16">
        <v>6749</v>
      </c>
      <c r="EX243" s="15">
        <v>446.38</v>
      </c>
      <c r="EY243" s="16">
        <v>3012619</v>
      </c>
      <c r="EZ243" s="16">
        <v>6749</v>
      </c>
      <c r="FA243" s="17">
        <v>65.3</v>
      </c>
      <c r="FB243" s="16">
        <v>440710</v>
      </c>
      <c r="FC243" s="16">
        <v>264</v>
      </c>
      <c r="FD243" s="17">
        <v>491.92</v>
      </c>
      <c r="FE243" s="16">
        <v>129867</v>
      </c>
      <c r="FF243" s="16">
        <v>20487</v>
      </c>
      <c r="FG243" s="16">
        <v>2358</v>
      </c>
      <c r="FH243" s="16">
        <v>152712</v>
      </c>
      <c r="FI243" s="16">
        <v>3012619</v>
      </c>
      <c r="FJ243" s="16">
        <v>440710</v>
      </c>
      <c r="FK243" s="16">
        <v>-432</v>
      </c>
      <c r="FL243" s="16">
        <v>289931</v>
      </c>
      <c r="FM243" s="16">
        <v>32738</v>
      </c>
      <c r="FN243" s="16">
        <v>31205</v>
      </c>
      <c r="FO243" s="16">
        <v>156994</v>
      </c>
      <c r="FP243" s="16">
        <v>4116477</v>
      </c>
      <c r="FQ243" s="16">
        <v>1369331</v>
      </c>
      <c r="FR243" s="16">
        <v>2747146</v>
      </c>
      <c r="FS243" s="15">
        <v>511.68</v>
      </c>
      <c r="FT243" s="16">
        <v>300</v>
      </c>
      <c r="FU243" s="16">
        <v>153504</v>
      </c>
      <c r="FV243" s="16">
        <v>2747146</v>
      </c>
      <c r="FW243" s="16">
        <v>0</v>
      </c>
      <c r="FX243" s="14">
        <v>11</v>
      </c>
      <c r="FY243" s="16">
        <v>7635</v>
      </c>
      <c r="FZ243" s="16">
        <v>83985</v>
      </c>
      <c r="GA243" s="14">
        <v>0</v>
      </c>
      <c r="GB243" s="16">
        <v>7413</v>
      </c>
      <c r="GC243" s="16">
        <v>0</v>
      </c>
      <c r="GD243" s="16">
        <v>83985</v>
      </c>
      <c r="GE243" s="16">
        <v>83985</v>
      </c>
      <c r="GF243" s="16">
        <v>4731669</v>
      </c>
      <c r="GG243" s="16">
        <v>4116477</v>
      </c>
      <c r="GH243" s="16">
        <v>0</v>
      </c>
      <c r="GI243" s="16">
        <v>615192</v>
      </c>
      <c r="GJ243" s="16">
        <v>251162239</v>
      </c>
      <c r="GK243" s="16">
        <v>246679321</v>
      </c>
      <c r="GL243" s="16">
        <v>4482918</v>
      </c>
      <c r="GM243" s="16">
        <v>246679321</v>
      </c>
      <c r="GN243" s="18">
        <v>1.8200000000000001E-2</v>
      </c>
      <c r="GO243" s="16">
        <v>0</v>
      </c>
      <c r="GP243" s="16">
        <v>0</v>
      </c>
      <c r="GQ243" s="16">
        <v>0</v>
      </c>
      <c r="GR243" s="16">
        <v>0</v>
      </c>
      <c r="GS243" s="16">
        <v>0</v>
      </c>
      <c r="GT243" s="16">
        <v>886</v>
      </c>
      <c r="GU243" s="16">
        <v>685</v>
      </c>
      <c r="GV243" s="16">
        <v>201</v>
      </c>
      <c r="GW243" s="15">
        <v>511.68</v>
      </c>
      <c r="GX243" s="16">
        <v>102848</v>
      </c>
      <c r="GY243" s="15">
        <v>511.68</v>
      </c>
      <c r="GZ243" s="16">
        <v>10</v>
      </c>
      <c r="HA243" s="16">
        <v>5117</v>
      </c>
      <c r="HB243" s="15">
        <v>511.68</v>
      </c>
      <c r="HC243" s="16">
        <v>7635</v>
      </c>
      <c r="HD243" s="15">
        <v>0.11600000000000001</v>
      </c>
      <c r="HE243" s="16">
        <v>453348</v>
      </c>
      <c r="HF243" s="16">
        <v>102848</v>
      </c>
      <c r="HG243" s="16">
        <v>5117</v>
      </c>
      <c r="HH243" s="16">
        <v>345383</v>
      </c>
      <c r="HI243" s="16">
        <v>251162239</v>
      </c>
      <c r="HJ243" s="18">
        <v>1.37514</v>
      </c>
      <c r="HK243" s="18">
        <v>1.9617800000000001</v>
      </c>
      <c r="HL243" s="18">
        <v>0</v>
      </c>
      <c r="HM243" s="16">
        <v>251162239</v>
      </c>
      <c r="HN243" s="16">
        <v>0</v>
      </c>
      <c r="HO243" s="16">
        <v>7635</v>
      </c>
      <c r="HP243" s="17">
        <v>0</v>
      </c>
      <c r="HQ243" s="16">
        <v>0</v>
      </c>
      <c r="HR243" s="15">
        <v>511.68</v>
      </c>
      <c r="HS243" s="16">
        <v>0</v>
      </c>
      <c r="HT243" s="16">
        <v>615192</v>
      </c>
      <c r="HU243" s="16">
        <v>0</v>
      </c>
      <c r="HV243" s="16">
        <v>0</v>
      </c>
      <c r="HW243" s="16">
        <v>0</v>
      </c>
      <c r="HX243" s="16">
        <v>38715</v>
      </c>
      <c r="HY243" s="16">
        <v>102848</v>
      </c>
      <c r="HZ243" s="16">
        <v>5117</v>
      </c>
      <c r="IA243" s="16">
        <v>0</v>
      </c>
      <c r="IB243" s="16">
        <v>0</v>
      </c>
      <c r="IC243" s="16">
        <v>545942</v>
      </c>
      <c r="ID243" s="16">
        <v>2747146</v>
      </c>
      <c r="IE243" s="16">
        <v>0</v>
      </c>
      <c r="IF243" s="16">
        <v>0</v>
      </c>
      <c r="IG243" s="16">
        <v>0</v>
      </c>
      <c r="IH243" s="16">
        <v>0</v>
      </c>
      <c r="II243" s="16">
        <v>38715</v>
      </c>
      <c r="IJ243" s="16">
        <v>102848</v>
      </c>
      <c r="IK243" s="16">
        <v>5117</v>
      </c>
      <c r="IL243" s="16">
        <v>0</v>
      </c>
      <c r="IM243" s="16">
        <v>0</v>
      </c>
      <c r="IN243" s="16">
        <v>0</v>
      </c>
      <c r="IO243" s="16">
        <v>83985</v>
      </c>
      <c r="IP243" s="16">
        <v>2900381</v>
      </c>
      <c r="IQ243" s="16">
        <v>3252510</v>
      </c>
      <c r="IR243" s="16">
        <v>0</v>
      </c>
      <c r="IS243" s="16">
        <v>3252510</v>
      </c>
      <c r="IT243" s="19">
        <v>0.1</v>
      </c>
      <c r="IU243" s="16">
        <v>325251</v>
      </c>
      <c r="IV243" s="16">
        <v>251162239</v>
      </c>
      <c r="IW243" s="14">
        <v>426</v>
      </c>
      <c r="IX243" s="16">
        <v>589583</v>
      </c>
      <c r="IY243" s="16">
        <v>416026</v>
      </c>
      <c r="IZ243" s="16">
        <v>589583</v>
      </c>
      <c r="JA243" s="17">
        <v>0.25</v>
      </c>
      <c r="JB243" s="19">
        <v>0.1764</v>
      </c>
      <c r="JC243" s="16">
        <v>325251</v>
      </c>
      <c r="JD243" s="16">
        <v>57374</v>
      </c>
      <c r="JE243" s="17">
        <v>0.03</v>
      </c>
      <c r="JF243" s="16">
        <v>3233887</v>
      </c>
      <c r="JG243" s="16">
        <v>97017</v>
      </c>
      <c r="JH243" s="16">
        <v>325251</v>
      </c>
      <c r="JI243" s="16">
        <v>57374</v>
      </c>
      <c r="JJ243" s="16">
        <v>97017</v>
      </c>
      <c r="JK243" s="16">
        <v>170860</v>
      </c>
      <c r="JL243" s="16">
        <v>57374</v>
      </c>
      <c r="JM243" s="18">
        <v>0</v>
      </c>
      <c r="JN243" s="16">
        <v>0</v>
      </c>
      <c r="JO243" s="16">
        <v>97017</v>
      </c>
      <c r="JP243" s="16">
        <v>170860</v>
      </c>
      <c r="JQ243" s="16">
        <v>267877</v>
      </c>
      <c r="JR243" s="16">
        <v>3252510</v>
      </c>
      <c r="JS243" s="19">
        <v>0</v>
      </c>
      <c r="JT243" s="16">
        <v>0</v>
      </c>
      <c r="JU243" s="17">
        <v>0</v>
      </c>
      <c r="JV243" s="16">
        <v>3233887</v>
      </c>
      <c r="JW243" s="16">
        <v>0</v>
      </c>
      <c r="JX243" s="16">
        <v>0</v>
      </c>
      <c r="JY243" s="16">
        <v>0</v>
      </c>
      <c r="JZ243" s="16">
        <v>0</v>
      </c>
      <c r="KA243" s="16">
        <v>8850</v>
      </c>
      <c r="KB243" s="16">
        <v>8873</v>
      </c>
      <c r="KC243" s="16">
        <v>-23</v>
      </c>
      <c r="KD243" s="16">
        <v>545942</v>
      </c>
      <c r="KE243" s="16">
        <v>-23</v>
      </c>
      <c r="KF243" s="16">
        <v>545965</v>
      </c>
      <c r="KG243" s="16">
        <v>-56</v>
      </c>
      <c r="KH243" s="16">
        <v>-23</v>
      </c>
      <c r="KI243" s="16">
        <v>-79</v>
      </c>
      <c r="KJ243" s="16">
        <v>1356276</v>
      </c>
      <c r="KK243" s="16">
        <v>545965</v>
      </c>
      <c r="KL243" s="18">
        <v>1902241</v>
      </c>
      <c r="KM243" s="16">
        <v>170860</v>
      </c>
      <c r="KN243" s="16">
        <v>0</v>
      </c>
      <c r="KO243" s="16">
        <v>0</v>
      </c>
      <c r="KP243" s="16">
        <v>0</v>
      </c>
      <c r="KQ243" s="16">
        <v>2073101</v>
      </c>
      <c r="KR243" s="16">
        <v>0</v>
      </c>
      <c r="KS243" s="16">
        <v>0</v>
      </c>
      <c r="KT243" s="16">
        <v>0</v>
      </c>
      <c r="KU243" s="16">
        <v>2073101</v>
      </c>
      <c r="KV243" s="16">
        <v>170860</v>
      </c>
      <c r="KW243" s="16">
        <v>1902241</v>
      </c>
      <c r="KX243" s="16">
        <v>251162239</v>
      </c>
      <c r="KY243" s="16">
        <v>7.5737500000000004</v>
      </c>
      <c r="KZ243" s="16">
        <v>170860</v>
      </c>
      <c r="LA243" s="16">
        <v>256496130</v>
      </c>
      <c r="LB243" s="16">
        <v>0.66613</v>
      </c>
      <c r="LC243" s="16">
        <v>7.5737500000000004</v>
      </c>
      <c r="LD243" s="16">
        <v>8.2398799999999994</v>
      </c>
      <c r="LE243" s="16">
        <v>165696</v>
      </c>
      <c r="LF243" s="16">
        <v>0</v>
      </c>
      <c r="LG243" s="16">
        <v>27050</v>
      </c>
      <c r="LH243" s="16">
        <v>30158</v>
      </c>
      <c r="LI243" s="16">
        <v>209</v>
      </c>
      <c r="LJ243" s="16">
        <v>20487</v>
      </c>
      <c r="LK243" s="16">
        <v>2358</v>
      </c>
      <c r="LL243" s="16">
        <v>38715</v>
      </c>
      <c r="LM243" s="16">
        <v>207243</v>
      </c>
      <c r="LN243" s="16">
        <v>2900381</v>
      </c>
      <c r="LO243" s="18">
        <v>207243</v>
      </c>
      <c r="LP243" s="16">
        <v>2693138</v>
      </c>
      <c r="LQ243" s="16">
        <v>4731669</v>
      </c>
      <c r="LR243" s="18">
        <v>0</v>
      </c>
      <c r="LS243" s="18">
        <v>0</v>
      </c>
      <c r="LT243" s="18">
        <v>267877</v>
      </c>
      <c r="LU243" s="16">
        <v>0</v>
      </c>
      <c r="LV243" s="16">
        <v>83985</v>
      </c>
      <c r="LW243" s="16">
        <v>0</v>
      </c>
      <c r="LX243" s="16">
        <v>0</v>
      </c>
      <c r="LY243" s="16">
        <v>0</v>
      </c>
      <c r="LZ243" s="16">
        <v>0</v>
      </c>
      <c r="MA243" s="16">
        <v>0</v>
      </c>
      <c r="MB243" s="16">
        <v>2073101</v>
      </c>
      <c r="MC243" s="16">
        <v>83985</v>
      </c>
      <c r="MD243" s="16">
        <v>0</v>
      </c>
      <c r="ME243" s="16">
        <v>97017</v>
      </c>
      <c r="MF243" s="16">
        <v>0</v>
      </c>
      <c r="MG243" s="16">
        <v>13111</v>
      </c>
      <c r="MH243" s="16">
        <v>-79</v>
      </c>
      <c r="MI243" s="16">
        <v>0</v>
      </c>
      <c r="MJ243" s="16">
        <v>2267135</v>
      </c>
      <c r="MK243" s="16">
        <v>256496130</v>
      </c>
      <c r="ML243" s="16">
        <v>0.67</v>
      </c>
      <c r="MM243" s="16">
        <v>171852</v>
      </c>
      <c r="MN243" s="16">
        <v>0</v>
      </c>
      <c r="MO243" s="16">
        <v>3233887</v>
      </c>
      <c r="MP243" s="16">
        <v>0</v>
      </c>
      <c r="MQ243" s="16">
        <v>171852</v>
      </c>
      <c r="MR243" s="16">
        <v>0</v>
      </c>
      <c r="MS243" s="16">
        <v>171852</v>
      </c>
      <c r="MT243" s="17">
        <v>0.03</v>
      </c>
      <c r="MU243" s="17">
        <v>0</v>
      </c>
      <c r="MV243" s="17">
        <v>0</v>
      </c>
      <c r="MW243" s="17">
        <v>0</v>
      </c>
      <c r="MX243" s="17">
        <v>0</v>
      </c>
      <c r="MY243" s="17">
        <v>0.03</v>
      </c>
      <c r="MZ243" s="16">
        <v>97017</v>
      </c>
      <c r="NA243" s="16">
        <v>0</v>
      </c>
      <c r="NB243" s="18">
        <v>0</v>
      </c>
      <c r="NC243" s="16">
        <v>0</v>
      </c>
      <c r="ND243" s="17">
        <v>97017</v>
      </c>
      <c r="NE243" s="16">
        <v>400000</v>
      </c>
      <c r="NF243" s="16">
        <v>0</v>
      </c>
      <c r="NG243" s="16">
        <v>84644</v>
      </c>
      <c r="NH243" s="16">
        <v>0</v>
      </c>
      <c r="NI243" s="16">
        <v>0</v>
      </c>
      <c r="NJ243" s="17">
        <v>0</v>
      </c>
      <c r="NK243" s="17">
        <v>0</v>
      </c>
    </row>
    <row r="244" spans="1:375" x14ac:dyDescent="0.55000000000000004">
      <c r="A244" s="13" t="s">
        <v>1188</v>
      </c>
      <c r="B244" s="13" t="s">
        <v>1254</v>
      </c>
      <c r="C244" s="13" t="s">
        <v>461</v>
      </c>
      <c r="D244" s="13" t="s">
        <v>462</v>
      </c>
      <c r="E244" s="14">
        <v>193</v>
      </c>
      <c r="F244" s="15">
        <v>0</v>
      </c>
      <c r="G244" s="16">
        <v>7413</v>
      </c>
      <c r="H244" s="16">
        <v>0</v>
      </c>
      <c r="I244" s="16">
        <v>6553</v>
      </c>
      <c r="J244" s="15">
        <v>0</v>
      </c>
      <c r="K244" s="16">
        <v>0</v>
      </c>
      <c r="L244" s="16">
        <v>7413</v>
      </c>
      <c r="M244" s="16">
        <v>222</v>
      </c>
      <c r="N244" s="16">
        <v>7635</v>
      </c>
      <c r="O244" s="17">
        <v>700.22</v>
      </c>
      <c r="P244" s="17">
        <v>31.7</v>
      </c>
      <c r="Q244" s="14">
        <v>193</v>
      </c>
      <c r="R244" s="17">
        <v>224.7</v>
      </c>
      <c r="S244" s="17">
        <v>0</v>
      </c>
      <c r="T244" s="17">
        <v>224.7</v>
      </c>
      <c r="U244" s="15">
        <v>30.34</v>
      </c>
      <c r="V244" s="15">
        <v>1.107</v>
      </c>
      <c r="W244" s="15">
        <f>Data_AidAndLevy4[[#This Row],[L310]]*Data_AidAndLevy4[[#This Row],[L203]]</f>
        <v>8451.9449999999997</v>
      </c>
      <c r="X244" s="17">
        <v>0</v>
      </c>
      <c r="Y244" s="17">
        <f>Data_AidAndLevy4[[#This Row],[L311]]*Data_AidAndLevy4[[#This Row],[L203]]</f>
        <v>0</v>
      </c>
      <c r="Z244" s="15">
        <v>0</v>
      </c>
      <c r="AA244" s="15">
        <v>31.446999999999999</v>
      </c>
      <c r="AB244" s="17">
        <v>224.7</v>
      </c>
      <c r="AC244" s="15">
        <v>256.14699999999999</v>
      </c>
      <c r="AD244" s="17">
        <v>31.7</v>
      </c>
      <c r="AE244" s="15">
        <v>224.447</v>
      </c>
      <c r="AF244" s="16">
        <v>7635</v>
      </c>
      <c r="AG244" s="14">
        <v>193</v>
      </c>
      <c r="AH244" s="16">
        <v>1473555</v>
      </c>
      <c r="AI244" s="16">
        <v>1482600</v>
      </c>
      <c r="AJ244" s="17">
        <v>1.01</v>
      </c>
      <c r="AK244" s="16">
        <v>1497426</v>
      </c>
      <c r="AL244" s="16">
        <v>1473555</v>
      </c>
      <c r="AM244" s="16">
        <v>23871</v>
      </c>
      <c r="AN244" s="16">
        <v>7635</v>
      </c>
      <c r="AO244" s="15">
        <v>31.446999999999999</v>
      </c>
      <c r="AP244" s="16">
        <v>240098</v>
      </c>
      <c r="AQ244" s="16">
        <v>7635</v>
      </c>
      <c r="AR244" s="17">
        <v>31.7</v>
      </c>
      <c r="AS244" s="16">
        <v>242030</v>
      </c>
      <c r="AT244" s="17">
        <v>719.29</v>
      </c>
      <c r="AU244" s="14">
        <v>193</v>
      </c>
      <c r="AV244" s="16">
        <v>138823</v>
      </c>
      <c r="AW244" s="16">
        <v>140044</v>
      </c>
      <c r="AX244" s="16">
        <v>138823</v>
      </c>
      <c r="AY244" s="16">
        <v>1221</v>
      </c>
      <c r="AZ244" s="16">
        <v>138823</v>
      </c>
      <c r="BA244" s="16">
        <v>140044</v>
      </c>
      <c r="BB244" s="17">
        <v>79.180000000000007</v>
      </c>
      <c r="BC244" s="14">
        <v>193</v>
      </c>
      <c r="BD244" s="16">
        <v>15282</v>
      </c>
      <c r="BE244" s="16">
        <v>15404</v>
      </c>
      <c r="BF244" s="16">
        <v>15282</v>
      </c>
      <c r="BG244" s="16">
        <v>122</v>
      </c>
      <c r="BH244" s="16">
        <v>15282</v>
      </c>
      <c r="BI244" s="16">
        <v>15404</v>
      </c>
      <c r="BJ244" s="17">
        <v>86.26</v>
      </c>
      <c r="BK244" s="14">
        <v>193</v>
      </c>
      <c r="BL244" s="16">
        <v>16648</v>
      </c>
      <c r="BM244" s="16">
        <v>16782</v>
      </c>
      <c r="BN244" s="16">
        <v>16648</v>
      </c>
      <c r="BO244" s="16">
        <v>134</v>
      </c>
      <c r="BP244" s="16">
        <v>16648</v>
      </c>
      <c r="BQ244" s="16">
        <v>16782</v>
      </c>
      <c r="BR244" s="17">
        <v>368.53</v>
      </c>
      <c r="BS244" s="14">
        <v>193</v>
      </c>
      <c r="BT244" s="16">
        <v>71126</v>
      </c>
      <c r="BU244" s="16">
        <v>71560</v>
      </c>
      <c r="BV244" s="16">
        <v>71126</v>
      </c>
      <c r="BW244" s="16">
        <v>434</v>
      </c>
      <c r="BX244" s="16">
        <v>71126</v>
      </c>
      <c r="BY244" s="16">
        <v>71560</v>
      </c>
      <c r="BZ244" s="17">
        <v>343.89</v>
      </c>
      <c r="CA244" s="17">
        <v>224.7</v>
      </c>
      <c r="CB244" s="16">
        <v>77272</v>
      </c>
      <c r="CC244" s="16">
        <v>78583</v>
      </c>
      <c r="CD244" s="16">
        <v>7892</v>
      </c>
      <c r="CE244" s="16">
        <v>86475</v>
      </c>
      <c r="CF244" s="16">
        <v>77272</v>
      </c>
      <c r="CG244" s="16">
        <v>9203</v>
      </c>
      <c r="CH244" s="14">
        <v>193</v>
      </c>
      <c r="CI244" s="16">
        <v>7</v>
      </c>
      <c r="CJ244" s="14">
        <v>0</v>
      </c>
      <c r="CK244" s="16">
        <v>200</v>
      </c>
      <c r="CL244" s="17">
        <v>62.52</v>
      </c>
      <c r="CM244" s="16">
        <v>12504</v>
      </c>
      <c r="CN244" s="16">
        <v>200</v>
      </c>
      <c r="CO244" s="17">
        <v>70.03</v>
      </c>
      <c r="CP244" s="16">
        <v>14006</v>
      </c>
      <c r="CQ244" s="17">
        <v>0</v>
      </c>
      <c r="CR244" s="17">
        <v>343.89</v>
      </c>
      <c r="CS244" s="16">
        <v>0</v>
      </c>
      <c r="CT244" s="17">
        <v>36.43</v>
      </c>
      <c r="CU244" s="17">
        <v>224.7</v>
      </c>
      <c r="CV244" s="16">
        <v>8186</v>
      </c>
      <c r="CW244" s="16">
        <v>8332</v>
      </c>
      <c r="CX244" s="16">
        <v>8186</v>
      </c>
      <c r="CY244" s="16">
        <v>146</v>
      </c>
      <c r="CZ244" s="16">
        <v>8186</v>
      </c>
      <c r="DA244" s="16">
        <v>8332</v>
      </c>
      <c r="DB244" s="17">
        <v>4.33</v>
      </c>
      <c r="DC244" s="17">
        <v>224.7</v>
      </c>
      <c r="DD244" s="16">
        <v>973</v>
      </c>
      <c r="DE244" s="16">
        <v>990</v>
      </c>
      <c r="DF244" s="16">
        <v>973</v>
      </c>
      <c r="DG244" s="16">
        <v>17</v>
      </c>
      <c r="DH244" s="16">
        <v>973</v>
      </c>
      <c r="DI244" s="16">
        <v>990</v>
      </c>
      <c r="DJ244" s="16">
        <v>1473555</v>
      </c>
      <c r="DK244" s="16">
        <v>23871</v>
      </c>
      <c r="DL244" s="16">
        <v>240098</v>
      </c>
      <c r="DM244" s="16">
        <v>242030</v>
      </c>
      <c r="DN244" s="16">
        <v>140044</v>
      </c>
      <c r="DO244" s="16">
        <v>15404</v>
      </c>
      <c r="DP244" s="16">
        <v>16782</v>
      </c>
      <c r="DQ244" s="16">
        <v>71560</v>
      </c>
      <c r="DR244" s="16">
        <v>77272</v>
      </c>
      <c r="DS244" s="16">
        <v>9203</v>
      </c>
      <c r="DT244" s="16">
        <v>12504</v>
      </c>
      <c r="DU244" s="16">
        <v>14006</v>
      </c>
      <c r="DV244" s="16">
        <v>0</v>
      </c>
      <c r="DW244" s="16">
        <v>8332</v>
      </c>
      <c r="DX244" s="16">
        <v>990</v>
      </c>
      <c r="DY244" s="16">
        <v>17227</v>
      </c>
      <c r="DZ244" s="16">
        <v>71535</v>
      </c>
      <c r="EA244" s="16">
        <v>0</v>
      </c>
      <c r="EB244" s="16">
        <v>2399959</v>
      </c>
      <c r="EC244" s="16">
        <v>137794659</v>
      </c>
      <c r="ED244" s="18">
        <v>5.4</v>
      </c>
      <c r="EE244" s="16">
        <v>744091</v>
      </c>
      <c r="EF244" s="16">
        <v>24018</v>
      </c>
      <c r="EG244" s="16">
        <v>24450</v>
      </c>
      <c r="EH244" s="16">
        <v>-432</v>
      </c>
      <c r="EI244" s="16">
        <v>744091</v>
      </c>
      <c r="EJ244" s="16">
        <v>743659</v>
      </c>
      <c r="EK244" s="16">
        <v>23583427</v>
      </c>
      <c r="EL244" s="16">
        <v>21429909</v>
      </c>
      <c r="EM244" s="16">
        <v>2153518</v>
      </c>
      <c r="EN244" s="18">
        <v>5.4</v>
      </c>
      <c r="EO244" s="16">
        <v>11629</v>
      </c>
      <c r="EP244" s="16">
        <v>0</v>
      </c>
      <c r="EQ244" s="16">
        <v>0</v>
      </c>
      <c r="ER244" s="16">
        <v>0</v>
      </c>
      <c r="ES244" s="16">
        <v>11629</v>
      </c>
      <c r="ET244" s="16">
        <v>11629</v>
      </c>
      <c r="EU244" s="16">
        <v>743659</v>
      </c>
      <c r="EV244" s="16">
        <v>755288</v>
      </c>
      <c r="EW244" s="16">
        <v>6749</v>
      </c>
      <c r="EX244" s="15">
        <v>224.447</v>
      </c>
      <c r="EY244" s="16">
        <v>1514793</v>
      </c>
      <c r="EZ244" s="16">
        <v>6749</v>
      </c>
      <c r="FA244" s="17">
        <v>31.7</v>
      </c>
      <c r="FB244" s="16">
        <v>213943</v>
      </c>
      <c r="FC244" s="16">
        <v>264</v>
      </c>
      <c r="FD244" s="17">
        <v>224.7</v>
      </c>
      <c r="FE244" s="16">
        <v>59321</v>
      </c>
      <c r="FF244" s="16">
        <v>8332</v>
      </c>
      <c r="FG244" s="16">
        <v>990</v>
      </c>
      <c r="FH244" s="16">
        <v>68643</v>
      </c>
      <c r="FI244" s="16">
        <v>1514793</v>
      </c>
      <c r="FJ244" s="16">
        <v>213943</v>
      </c>
      <c r="FK244" s="16">
        <v>0</v>
      </c>
      <c r="FL244" s="16">
        <v>140044</v>
      </c>
      <c r="FM244" s="16">
        <v>15404</v>
      </c>
      <c r="FN244" s="16">
        <v>16782</v>
      </c>
      <c r="FO244" s="16">
        <v>71560</v>
      </c>
      <c r="FP244" s="16">
        <v>2041169</v>
      </c>
      <c r="FQ244" s="16">
        <v>755288</v>
      </c>
      <c r="FR244" s="16">
        <v>1285881</v>
      </c>
      <c r="FS244" s="15">
        <v>256.14699999999999</v>
      </c>
      <c r="FT244" s="16">
        <v>300</v>
      </c>
      <c r="FU244" s="16">
        <v>76844</v>
      </c>
      <c r="FV244" s="16">
        <v>1285881</v>
      </c>
      <c r="FW244" s="16">
        <v>0</v>
      </c>
      <c r="FX244" s="14">
        <v>5</v>
      </c>
      <c r="FY244" s="16">
        <v>7635</v>
      </c>
      <c r="FZ244" s="16">
        <v>38175</v>
      </c>
      <c r="GA244" s="14">
        <v>0</v>
      </c>
      <c r="GB244" s="16">
        <v>7413</v>
      </c>
      <c r="GC244" s="16">
        <v>0</v>
      </c>
      <c r="GD244" s="16">
        <v>38175</v>
      </c>
      <c r="GE244" s="16">
        <v>38175</v>
      </c>
      <c r="GF244" s="16">
        <v>2399959</v>
      </c>
      <c r="GG244" s="16">
        <v>2041169</v>
      </c>
      <c r="GH244" s="16">
        <v>0</v>
      </c>
      <c r="GI244" s="16">
        <v>358790</v>
      </c>
      <c r="GJ244" s="16">
        <v>137794659</v>
      </c>
      <c r="GK244" s="16">
        <v>136872431</v>
      </c>
      <c r="GL244" s="16">
        <v>922228</v>
      </c>
      <c r="GM244" s="16">
        <v>136872431</v>
      </c>
      <c r="GN244" s="18">
        <v>6.7000000000000002E-3</v>
      </c>
      <c r="GO244" s="16">
        <v>9731</v>
      </c>
      <c r="GP244" s="16">
        <v>65</v>
      </c>
      <c r="GQ244" s="16">
        <v>9731</v>
      </c>
      <c r="GR244" s="16">
        <v>65</v>
      </c>
      <c r="GS244" s="16">
        <v>9666</v>
      </c>
      <c r="GT244" s="16">
        <v>886</v>
      </c>
      <c r="GU244" s="16">
        <v>685</v>
      </c>
      <c r="GV244" s="16">
        <v>201</v>
      </c>
      <c r="GW244" s="15">
        <v>256.14699999999999</v>
      </c>
      <c r="GX244" s="16">
        <v>51486</v>
      </c>
      <c r="GY244" s="15">
        <v>256.14699999999999</v>
      </c>
      <c r="GZ244" s="16">
        <v>10</v>
      </c>
      <c r="HA244" s="16">
        <v>2561</v>
      </c>
      <c r="HB244" s="15">
        <v>256.14699999999999</v>
      </c>
      <c r="HC244" s="16">
        <v>7635</v>
      </c>
      <c r="HD244" s="15">
        <v>0.11600000000000001</v>
      </c>
      <c r="HE244" s="16">
        <v>226946</v>
      </c>
      <c r="HF244" s="16">
        <v>51486</v>
      </c>
      <c r="HG244" s="16">
        <v>2561</v>
      </c>
      <c r="HH244" s="16">
        <v>172899</v>
      </c>
      <c r="HI244" s="16">
        <v>137794659</v>
      </c>
      <c r="HJ244" s="18">
        <v>1.2547600000000001</v>
      </c>
      <c r="HK244" s="18">
        <v>1.9617800000000001</v>
      </c>
      <c r="HL244" s="18">
        <v>0</v>
      </c>
      <c r="HM244" s="16">
        <v>137794659</v>
      </c>
      <c r="HN244" s="16">
        <v>0</v>
      </c>
      <c r="HO244" s="16">
        <v>7635</v>
      </c>
      <c r="HP244" s="17">
        <v>0</v>
      </c>
      <c r="HQ244" s="16">
        <v>0</v>
      </c>
      <c r="HR244" s="15">
        <v>256.14699999999999</v>
      </c>
      <c r="HS244" s="16">
        <v>0</v>
      </c>
      <c r="HT244" s="16">
        <v>358790</v>
      </c>
      <c r="HU244" s="16">
        <v>9666</v>
      </c>
      <c r="HV244" s="16">
        <v>0</v>
      </c>
      <c r="HW244" s="16">
        <v>0</v>
      </c>
      <c r="HX244" s="16">
        <v>17227</v>
      </c>
      <c r="HY244" s="16">
        <v>51486</v>
      </c>
      <c r="HZ244" s="16">
        <v>2561</v>
      </c>
      <c r="IA244" s="16">
        <v>0</v>
      </c>
      <c r="IB244" s="16">
        <v>0</v>
      </c>
      <c r="IC244" s="16">
        <v>312304</v>
      </c>
      <c r="ID244" s="16">
        <v>1285881</v>
      </c>
      <c r="IE244" s="16">
        <v>0</v>
      </c>
      <c r="IF244" s="16">
        <v>9666</v>
      </c>
      <c r="IG244" s="16">
        <v>0</v>
      </c>
      <c r="IH244" s="16">
        <v>0</v>
      </c>
      <c r="II244" s="16">
        <v>17227</v>
      </c>
      <c r="IJ244" s="16">
        <v>51486</v>
      </c>
      <c r="IK244" s="16">
        <v>2561</v>
      </c>
      <c r="IL244" s="16">
        <v>0</v>
      </c>
      <c r="IM244" s="16">
        <v>0</v>
      </c>
      <c r="IN244" s="16">
        <v>0</v>
      </c>
      <c r="IO244" s="16">
        <v>38175</v>
      </c>
      <c r="IP244" s="16">
        <v>1370542</v>
      </c>
      <c r="IQ244" s="16">
        <v>1473555</v>
      </c>
      <c r="IR244" s="16">
        <v>23871</v>
      </c>
      <c r="IS244" s="16">
        <v>1497426</v>
      </c>
      <c r="IT244" s="19">
        <v>0.1</v>
      </c>
      <c r="IU244" s="16">
        <v>149743</v>
      </c>
      <c r="IV244" s="16">
        <v>137794659</v>
      </c>
      <c r="IW244" s="14">
        <v>193</v>
      </c>
      <c r="IX244" s="16">
        <v>713962</v>
      </c>
      <c r="IY244" s="16">
        <v>416026</v>
      </c>
      <c r="IZ244" s="16">
        <v>713962</v>
      </c>
      <c r="JA244" s="17">
        <v>0.25</v>
      </c>
      <c r="JB244" s="19">
        <v>0.1457</v>
      </c>
      <c r="JC244" s="16">
        <v>149743</v>
      </c>
      <c r="JD244" s="16">
        <v>21818</v>
      </c>
      <c r="JE244" s="17">
        <v>0.09</v>
      </c>
      <c r="JF244" s="16">
        <v>1327914</v>
      </c>
      <c r="JG244" s="16">
        <v>119512</v>
      </c>
      <c r="JH244" s="16">
        <v>149743</v>
      </c>
      <c r="JI244" s="16">
        <v>21818</v>
      </c>
      <c r="JJ244" s="16">
        <v>119512</v>
      </c>
      <c r="JK244" s="16">
        <v>8413</v>
      </c>
      <c r="JL244" s="16">
        <v>21818</v>
      </c>
      <c r="JM244" s="18">
        <v>0</v>
      </c>
      <c r="JN244" s="16">
        <v>0</v>
      </c>
      <c r="JO244" s="16">
        <v>119512</v>
      </c>
      <c r="JP244" s="16">
        <v>8413</v>
      </c>
      <c r="JQ244" s="16">
        <v>127925</v>
      </c>
      <c r="JR244" s="16">
        <v>1497426</v>
      </c>
      <c r="JS244" s="19">
        <v>0</v>
      </c>
      <c r="JT244" s="16">
        <v>0</v>
      </c>
      <c r="JU244" s="17">
        <v>0</v>
      </c>
      <c r="JV244" s="16">
        <v>1327914</v>
      </c>
      <c r="JW244" s="16">
        <v>0</v>
      </c>
      <c r="JX244" s="16">
        <v>0</v>
      </c>
      <c r="JY244" s="16">
        <v>0</v>
      </c>
      <c r="JZ244" s="16">
        <v>0</v>
      </c>
      <c r="KA244" s="16">
        <v>14497</v>
      </c>
      <c r="KB244" s="16">
        <v>14758</v>
      </c>
      <c r="KC244" s="16">
        <v>-261</v>
      </c>
      <c r="KD244" s="16">
        <v>312304</v>
      </c>
      <c r="KE244" s="16">
        <v>-261</v>
      </c>
      <c r="KF244" s="16">
        <v>312565</v>
      </c>
      <c r="KG244" s="16">
        <v>-432</v>
      </c>
      <c r="KH244" s="16">
        <v>-261</v>
      </c>
      <c r="KI244" s="16">
        <v>-693</v>
      </c>
      <c r="KJ244" s="16">
        <v>744091</v>
      </c>
      <c r="KK244" s="16">
        <v>312565</v>
      </c>
      <c r="KL244" s="18">
        <v>1056656</v>
      </c>
      <c r="KM244" s="16">
        <v>8413</v>
      </c>
      <c r="KN244" s="16">
        <v>0</v>
      </c>
      <c r="KO244" s="16">
        <v>0</v>
      </c>
      <c r="KP244" s="16">
        <v>0</v>
      </c>
      <c r="KQ244" s="16">
        <v>1065069</v>
      </c>
      <c r="KR244" s="16">
        <v>0</v>
      </c>
      <c r="KS244" s="16">
        <v>0</v>
      </c>
      <c r="KT244" s="16">
        <v>0</v>
      </c>
      <c r="KU244" s="16">
        <v>1065069</v>
      </c>
      <c r="KV244" s="16">
        <v>8413</v>
      </c>
      <c r="KW244" s="16">
        <v>1056656</v>
      </c>
      <c r="KX244" s="16">
        <v>137794659</v>
      </c>
      <c r="KY244" s="16">
        <v>7.6683399999999997</v>
      </c>
      <c r="KZ244" s="16">
        <v>8413</v>
      </c>
      <c r="LA244" s="16">
        <v>141916368</v>
      </c>
      <c r="LB244" s="16">
        <v>5.9279999999999999E-2</v>
      </c>
      <c r="LC244" s="16">
        <v>7.6683399999999997</v>
      </c>
      <c r="LD244" s="16">
        <v>7.7276199999999999</v>
      </c>
      <c r="LE244" s="16">
        <v>77272</v>
      </c>
      <c r="LF244" s="16">
        <v>9203</v>
      </c>
      <c r="LG244" s="16">
        <v>12504</v>
      </c>
      <c r="LH244" s="16">
        <v>14006</v>
      </c>
      <c r="LI244" s="16">
        <v>0</v>
      </c>
      <c r="LJ244" s="16">
        <v>8332</v>
      </c>
      <c r="LK244" s="16">
        <v>990</v>
      </c>
      <c r="LL244" s="16">
        <v>17227</v>
      </c>
      <c r="LM244" s="16">
        <v>105080</v>
      </c>
      <c r="LN244" s="16">
        <v>1370542</v>
      </c>
      <c r="LO244" s="18">
        <v>105080</v>
      </c>
      <c r="LP244" s="16">
        <v>1265462</v>
      </c>
      <c r="LQ244" s="16">
        <v>2399959</v>
      </c>
      <c r="LR244" s="18">
        <v>0</v>
      </c>
      <c r="LS244" s="18">
        <v>0</v>
      </c>
      <c r="LT244" s="18">
        <v>127925</v>
      </c>
      <c r="LU244" s="16">
        <v>0</v>
      </c>
      <c r="LV244" s="16">
        <v>38175</v>
      </c>
      <c r="LW244" s="16">
        <v>0</v>
      </c>
      <c r="LX244" s="16">
        <v>0</v>
      </c>
      <c r="LY244" s="16">
        <v>0</v>
      </c>
      <c r="LZ244" s="16">
        <v>0</v>
      </c>
      <c r="MA244" s="16">
        <v>0</v>
      </c>
      <c r="MB244" s="16">
        <v>1065069</v>
      </c>
      <c r="MC244" s="16">
        <v>38175</v>
      </c>
      <c r="MD244" s="16">
        <v>0</v>
      </c>
      <c r="ME244" s="16">
        <v>119512</v>
      </c>
      <c r="MF244" s="16">
        <v>0</v>
      </c>
      <c r="MG244" s="16">
        <v>11629</v>
      </c>
      <c r="MH244" s="16">
        <v>-693</v>
      </c>
      <c r="MI244" s="16">
        <v>0</v>
      </c>
      <c r="MJ244" s="16">
        <v>1233692</v>
      </c>
      <c r="MK244" s="16">
        <v>141916368</v>
      </c>
      <c r="ML244" s="16">
        <v>0.67</v>
      </c>
      <c r="MM244" s="16">
        <v>95084</v>
      </c>
      <c r="MN244" s="16">
        <v>0</v>
      </c>
      <c r="MO244" s="16">
        <v>1327914</v>
      </c>
      <c r="MP244" s="16">
        <v>0</v>
      </c>
      <c r="MQ244" s="16">
        <v>95084</v>
      </c>
      <c r="MR244" s="16">
        <v>0</v>
      </c>
      <c r="MS244" s="16">
        <v>95084</v>
      </c>
      <c r="MT244" s="17">
        <v>0.09</v>
      </c>
      <c r="MU244" s="17">
        <v>0</v>
      </c>
      <c r="MV244" s="17">
        <v>0</v>
      </c>
      <c r="MW244" s="17">
        <v>0</v>
      </c>
      <c r="MX244" s="17">
        <v>0</v>
      </c>
      <c r="MY244" s="17">
        <v>0.09</v>
      </c>
      <c r="MZ244" s="16">
        <v>119512</v>
      </c>
      <c r="NA244" s="16">
        <v>0</v>
      </c>
      <c r="NB244" s="18">
        <v>0</v>
      </c>
      <c r="NC244" s="16">
        <v>0</v>
      </c>
      <c r="ND244" s="17">
        <v>119512</v>
      </c>
      <c r="NE244" s="16">
        <v>265000</v>
      </c>
      <c r="NF244" s="16">
        <v>0</v>
      </c>
      <c r="NG244" s="16">
        <v>46832</v>
      </c>
      <c r="NH244" s="16">
        <v>0</v>
      </c>
      <c r="NI244" s="16">
        <v>0</v>
      </c>
      <c r="NJ244" s="17">
        <v>0</v>
      </c>
      <c r="NK244" s="17">
        <v>0</v>
      </c>
    </row>
    <row r="245" spans="1:375" x14ac:dyDescent="0.55000000000000004">
      <c r="A245" s="13" t="s">
        <v>1181</v>
      </c>
      <c r="B245" s="13" t="s">
        <v>1201</v>
      </c>
      <c r="C245" s="13" t="s">
        <v>465</v>
      </c>
      <c r="D245" s="13" t="s">
        <v>466</v>
      </c>
      <c r="E245" s="14">
        <v>1067</v>
      </c>
      <c r="F245" s="15">
        <v>-2.3380000000000001</v>
      </c>
      <c r="G245" s="16">
        <v>7446</v>
      </c>
      <c r="H245" s="16">
        <v>-17409</v>
      </c>
      <c r="I245" s="16">
        <v>6553</v>
      </c>
      <c r="J245" s="15">
        <v>-2.3380000000000001</v>
      </c>
      <c r="K245" s="16">
        <v>-15321</v>
      </c>
      <c r="L245" s="16">
        <v>7446</v>
      </c>
      <c r="M245" s="16">
        <v>222</v>
      </c>
      <c r="N245" s="16">
        <v>7668</v>
      </c>
      <c r="O245" s="17">
        <v>678.46</v>
      </c>
      <c r="P245" s="17">
        <v>134.26</v>
      </c>
      <c r="Q245" s="14">
        <v>1067</v>
      </c>
      <c r="R245" s="17">
        <v>1201.26</v>
      </c>
      <c r="S245" s="17">
        <v>0</v>
      </c>
      <c r="T245" s="17">
        <v>1201.26</v>
      </c>
      <c r="U245" s="15">
        <v>12.26</v>
      </c>
      <c r="V245" s="15">
        <v>6.4820000000000002</v>
      </c>
      <c r="W245" s="15">
        <f>Data_AidAndLevy4[[#This Row],[L310]]*Data_AidAndLevy4[[#This Row],[L203]]</f>
        <v>49703.976000000002</v>
      </c>
      <c r="X245" s="17">
        <v>14.04</v>
      </c>
      <c r="Y245" s="17">
        <f>Data_AidAndLevy4[[#This Row],[L311]]*Data_AidAndLevy4[[#This Row],[L203]]</f>
        <v>107658.71999999999</v>
      </c>
      <c r="Z245" s="15">
        <v>0</v>
      </c>
      <c r="AA245" s="15">
        <v>32.781999999999996</v>
      </c>
      <c r="AB245" s="17">
        <v>1201.26</v>
      </c>
      <c r="AC245" s="15">
        <v>1234.0419999999999</v>
      </c>
      <c r="AD245" s="17">
        <v>134.26</v>
      </c>
      <c r="AE245" s="15">
        <v>1099.7819999999999</v>
      </c>
      <c r="AF245" s="16">
        <v>7668</v>
      </c>
      <c r="AG245" s="14">
        <v>1067</v>
      </c>
      <c r="AH245" s="16">
        <v>8181756</v>
      </c>
      <c r="AI245" s="16">
        <v>7947116</v>
      </c>
      <c r="AJ245" s="17">
        <v>1.01</v>
      </c>
      <c r="AK245" s="16">
        <v>8026587</v>
      </c>
      <c r="AL245" s="16">
        <v>8181756</v>
      </c>
      <c r="AM245" s="16">
        <v>0</v>
      </c>
      <c r="AN245" s="16">
        <v>7668</v>
      </c>
      <c r="AO245" s="15">
        <v>32.781999999999996</v>
      </c>
      <c r="AP245" s="16">
        <v>251372</v>
      </c>
      <c r="AQ245" s="16">
        <v>7668</v>
      </c>
      <c r="AR245" s="17">
        <v>134.26</v>
      </c>
      <c r="AS245" s="16">
        <v>1029506</v>
      </c>
      <c r="AT245" s="17">
        <v>697.53</v>
      </c>
      <c r="AU245" s="14">
        <v>1067</v>
      </c>
      <c r="AV245" s="16">
        <v>744265</v>
      </c>
      <c r="AW245" s="16">
        <v>724120</v>
      </c>
      <c r="AX245" s="16">
        <v>744265</v>
      </c>
      <c r="AY245" s="16">
        <v>0</v>
      </c>
      <c r="AZ245" s="16">
        <v>744265</v>
      </c>
      <c r="BA245" s="16">
        <v>744265</v>
      </c>
      <c r="BB245" s="17">
        <v>75.22</v>
      </c>
      <c r="BC245" s="14">
        <v>1067</v>
      </c>
      <c r="BD245" s="16">
        <v>80260</v>
      </c>
      <c r="BE245" s="16">
        <v>77977</v>
      </c>
      <c r="BF245" s="16">
        <v>80260</v>
      </c>
      <c r="BG245" s="16">
        <v>0</v>
      </c>
      <c r="BH245" s="16">
        <v>80260</v>
      </c>
      <c r="BI245" s="16">
        <v>80260</v>
      </c>
      <c r="BJ245" s="17">
        <v>89.23</v>
      </c>
      <c r="BK245" s="14">
        <v>1067</v>
      </c>
      <c r="BL245" s="16">
        <v>95208</v>
      </c>
      <c r="BM245" s="16">
        <v>92727</v>
      </c>
      <c r="BN245" s="16">
        <v>95208</v>
      </c>
      <c r="BO245" s="16">
        <v>0</v>
      </c>
      <c r="BP245" s="16">
        <v>95208</v>
      </c>
      <c r="BQ245" s="16">
        <v>95208</v>
      </c>
      <c r="BR245" s="17">
        <v>368.53</v>
      </c>
      <c r="BS245" s="14">
        <v>1067</v>
      </c>
      <c r="BT245" s="16">
        <v>393222</v>
      </c>
      <c r="BU245" s="16">
        <v>381880</v>
      </c>
      <c r="BV245" s="16">
        <v>393222</v>
      </c>
      <c r="BW245" s="16">
        <v>0</v>
      </c>
      <c r="BX245" s="16">
        <v>393222</v>
      </c>
      <c r="BY245" s="16">
        <v>393222</v>
      </c>
      <c r="BZ245" s="17">
        <v>325.88</v>
      </c>
      <c r="CA245" s="17">
        <v>1201.26</v>
      </c>
      <c r="CB245" s="16">
        <v>391467</v>
      </c>
      <c r="CC245" s="16">
        <v>383689</v>
      </c>
      <c r="CD245" s="16">
        <v>2190</v>
      </c>
      <c r="CE245" s="16">
        <v>385879</v>
      </c>
      <c r="CF245" s="16">
        <v>391467</v>
      </c>
      <c r="CG245" s="16">
        <v>0</v>
      </c>
      <c r="CH245" s="14">
        <v>1067</v>
      </c>
      <c r="CI245" s="16">
        <v>60</v>
      </c>
      <c r="CJ245" s="14">
        <v>0.2</v>
      </c>
      <c r="CK245" s="16">
        <v>1127</v>
      </c>
      <c r="CL245" s="17">
        <v>62.04</v>
      </c>
      <c r="CM245" s="16">
        <v>69919</v>
      </c>
      <c r="CN245" s="16">
        <v>1127</v>
      </c>
      <c r="CO245" s="17">
        <v>68.150000000000006</v>
      </c>
      <c r="CP245" s="16">
        <v>76805</v>
      </c>
      <c r="CQ245" s="17">
        <v>0</v>
      </c>
      <c r="CR245" s="17">
        <v>325.88</v>
      </c>
      <c r="CS245" s="16">
        <v>0</v>
      </c>
      <c r="CT245" s="17">
        <v>27.75</v>
      </c>
      <c r="CU245" s="17">
        <v>1201.26</v>
      </c>
      <c r="CV245" s="16">
        <v>33335</v>
      </c>
      <c r="CW245" s="16">
        <v>32464</v>
      </c>
      <c r="CX245" s="16">
        <v>33335</v>
      </c>
      <c r="CY245" s="16">
        <v>0</v>
      </c>
      <c r="CZ245" s="16">
        <v>33335</v>
      </c>
      <c r="DA245" s="16">
        <v>33335</v>
      </c>
      <c r="DB245" s="17">
        <v>3.48</v>
      </c>
      <c r="DC245" s="17">
        <v>1201.26</v>
      </c>
      <c r="DD245" s="16">
        <v>4180</v>
      </c>
      <c r="DE245" s="16">
        <v>4078</v>
      </c>
      <c r="DF245" s="16">
        <v>4180</v>
      </c>
      <c r="DG245" s="16">
        <v>0</v>
      </c>
      <c r="DH245" s="16">
        <v>4180</v>
      </c>
      <c r="DI245" s="16">
        <v>4180</v>
      </c>
      <c r="DJ245" s="16">
        <v>8181756</v>
      </c>
      <c r="DK245" s="16">
        <v>0</v>
      </c>
      <c r="DL245" s="16">
        <v>251372</v>
      </c>
      <c r="DM245" s="16">
        <v>1029506</v>
      </c>
      <c r="DN245" s="16">
        <v>744265</v>
      </c>
      <c r="DO245" s="16">
        <v>80260</v>
      </c>
      <c r="DP245" s="16">
        <v>95208</v>
      </c>
      <c r="DQ245" s="16">
        <v>393222</v>
      </c>
      <c r="DR245" s="16">
        <v>391467</v>
      </c>
      <c r="DS245" s="16">
        <v>0</v>
      </c>
      <c r="DT245" s="16">
        <v>69919</v>
      </c>
      <c r="DU245" s="16">
        <v>76805</v>
      </c>
      <c r="DV245" s="16">
        <v>0</v>
      </c>
      <c r="DW245" s="16">
        <v>33335</v>
      </c>
      <c r="DX245" s="16">
        <v>4180</v>
      </c>
      <c r="DY245" s="16">
        <v>86996</v>
      </c>
      <c r="DZ245" s="16">
        <v>397244</v>
      </c>
      <c r="EA245" s="16">
        <v>-17409</v>
      </c>
      <c r="EB245" s="16">
        <v>11644134</v>
      </c>
      <c r="EC245" s="16">
        <v>1217815395</v>
      </c>
      <c r="ED245" s="18">
        <v>5.4</v>
      </c>
      <c r="EE245" s="16">
        <v>6576203</v>
      </c>
      <c r="EF245" s="16">
        <v>112668</v>
      </c>
      <c r="EG245" s="16">
        <v>112425</v>
      </c>
      <c r="EH245" s="16">
        <v>243</v>
      </c>
      <c r="EI245" s="16">
        <v>6576203</v>
      </c>
      <c r="EJ245" s="16">
        <v>6576446</v>
      </c>
      <c r="EK245" s="16">
        <v>1029934972</v>
      </c>
      <c r="EL245" s="16">
        <v>1001227706</v>
      </c>
      <c r="EM245" s="16">
        <v>28707266</v>
      </c>
      <c r="EN245" s="18">
        <v>5.4</v>
      </c>
      <c r="EO245" s="16">
        <v>155019</v>
      </c>
      <c r="EP245" s="16">
        <v>0</v>
      </c>
      <c r="EQ245" s="16">
        <v>0</v>
      </c>
      <c r="ER245" s="16">
        <v>0</v>
      </c>
      <c r="ES245" s="16">
        <v>155019</v>
      </c>
      <c r="ET245" s="16">
        <v>155019</v>
      </c>
      <c r="EU245" s="16">
        <v>6576446</v>
      </c>
      <c r="EV245" s="16">
        <v>6731465</v>
      </c>
      <c r="EW245" s="16">
        <v>6749</v>
      </c>
      <c r="EX245" s="15">
        <v>1099.7819999999999</v>
      </c>
      <c r="EY245" s="16">
        <v>7422429</v>
      </c>
      <c r="EZ245" s="16">
        <v>6749</v>
      </c>
      <c r="FA245" s="17">
        <v>134.26</v>
      </c>
      <c r="FB245" s="16">
        <v>906121</v>
      </c>
      <c r="FC245" s="16">
        <v>264</v>
      </c>
      <c r="FD245" s="17">
        <v>1201.26</v>
      </c>
      <c r="FE245" s="16">
        <v>317133</v>
      </c>
      <c r="FF245" s="16">
        <v>33335</v>
      </c>
      <c r="FG245" s="16">
        <v>4180</v>
      </c>
      <c r="FH245" s="16">
        <v>354648</v>
      </c>
      <c r="FI245" s="16">
        <v>7422429</v>
      </c>
      <c r="FJ245" s="16">
        <v>906121</v>
      </c>
      <c r="FK245" s="16">
        <v>-15321</v>
      </c>
      <c r="FL245" s="16">
        <v>744265</v>
      </c>
      <c r="FM245" s="16">
        <v>80260</v>
      </c>
      <c r="FN245" s="16">
        <v>95208</v>
      </c>
      <c r="FO245" s="16">
        <v>393222</v>
      </c>
      <c r="FP245" s="16">
        <v>9980832</v>
      </c>
      <c r="FQ245" s="16">
        <v>6731465</v>
      </c>
      <c r="FR245" s="16">
        <v>3249367</v>
      </c>
      <c r="FS245" s="15">
        <v>1234.0419999999999</v>
      </c>
      <c r="FT245" s="16">
        <v>300</v>
      </c>
      <c r="FU245" s="16">
        <v>370213</v>
      </c>
      <c r="FV245" s="16">
        <v>3249367</v>
      </c>
      <c r="FW245" s="16">
        <v>0</v>
      </c>
      <c r="FX245" s="14">
        <v>23.5</v>
      </c>
      <c r="FY245" s="16">
        <v>7635</v>
      </c>
      <c r="FZ245" s="16">
        <v>179423</v>
      </c>
      <c r="GA245" s="14">
        <v>0</v>
      </c>
      <c r="GB245" s="16">
        <v>7413</v>
      </c>
      <c r="GC245" s="16">
        <v>0</v>
      </c>
      <c r="GD245" s="16">
        <v>179423</v>
      </c>
      <c r="GE245" s="16">
        <v>179423</v>
      </c>
      <c r="GF245" s="16">
        <v>11644134</v>
      </c>
      <c r="GG245" s="16">
        <v>9980832</v>
      </c>
      <c r="GH245" s="16">
        <v>0</v>
      </c>
      <c r="GI245" s="16">
        <v>1663302</v>
      </c>
      <c r="GJ245" s="16">
        <v>1217815395</v>
      </c>
      <c r="GK245" s="16">
        <v>1196853223</v>
      </c>
      <c r="GL245" s="16">
        <v>20962172</v>
      </c>
      <c r="GM245" s="16">
        <v>1196853223</v>
      </c>
      <c r="GN245" s="18">
        <v>1.7500000000000002E-2</v>
      </c>
      <c r="GO245" s="16">
        <v>42893</v>
      </c>
      <c r="GP245" s="16">
        <v>751</v>
      </c>
      <c r="GQ245" s="16">
        <v>42893</v>
      </c>
      <c r="GR245" s="16">
        <v>751</v>
      </c>
      <c r="GS245" s="16">
        <v>42142</v>
      </c>
      <c r="GT245" s="16">
        <v>886</v>
      </c>
      <c r="GU245" s="16">
        <v>685</v>
      </c>
      <c r="GV245" s="16">
        <v>201</v>
      </c>
      <c r="GW245" s="15">
        <v>1234.0419999999999</v>
      </c>
      <c r="GX245" s="16">
        <v>248042</v>
      </c>
      <c r="GY245" s="15">
        <v>1234.0419999999999</v>
      </c>
      <c r="GZ245" s="16">
        <v>10</v>
      </c>
      <c r="HA245" s="16">
        <v>12340</v>
      </c>
      <c r="HB245" s="15">
        <v>1234.0419999999999</v>
      </c>
      <c r="HC245" s="16">
        <v>7635</v>
      </c>
      <c r="HD245" s="15">
        <v>0.11600000000000001</v>
      </c>
      <c r="HE245" s="16">
        <v>1093361</v>
      </c>
      <c r="HF245" s="16">
        <v>248042</v>
      </c>
      <c r="HG245" s="16">
        <v>12340</v>
      </c>
      <c r="HH245" s="16">
        <v>832979</v>
      </c>
      <c r="HI245" s="16">
        <v>1217815395</v>
      </c>
      <c r="HJ245" s="18">
        <v>0.68398999999999999</v>
      </c>
      <c r="HK245" s="18">
        <v>1.9617800000000001</v>
      </c>
      <c r="HL245" s="18">
        <v>0</v>
      </c>
      <c r="HM245" s="16">
        <v>1217815395</v>
      </c>
      <c r="HN245" s="16">
        <v>0</v>
      </c>
      <c r="HO245" s="16">
        <v>7635</v>
      </c>
      <c r="HP245" s="17">
        <v>0</v>
      </c>
      <c r="HQ245" s="16">
        <v>0</v>
      </c>
      <c r="HR245" s="15">
        <v>1234.0419999999999</v>
      </c>
      <c r="HS245" s="16">
        <v>0</v>
      </c>
      <c r="HT245" s="16">
        <v>1663302</v>
      </c>
      <c r="HU245" s="16">
        <v>42142</v>
      </c>
      <c r="HV245" s="16">
        <v>0</v>
      </c>
      <c r="HW245" s="16">
        <v>0</v>
      </c>
      <c r="HX245" s="16">
        <v>86996</v>
      </c>
      <c r="HY245" s="16">
        <v>248042</v>
      </c>
      <c r="HZ245" s="16">
        <v>12340</v>
      </c>
      <c r="IA245" s="16">
        <v>0</v>
      </c>
      <c r="IB245" s="16">
        <v>0</v>
      </c>
      <c r="IC245" s="16">
        <v>1447774</v>
      </c>
      <c r="ID245" s="16">
        <v>3249367</v>
      </c>
      <c r="IE245" s="16">
        <v>0</v>
      </c>
      <c r="IF245" s="16">
        <v>42142</v>
      </c>
      <c r="IG245" s="16">
        <v>0</v>
      </c>
      <c r="IH245" s="16">
        <v>0</v>
      </c>
      <c r="II245" s="16">
        <v>86996</v>
      </c>
      <c r="IJ245" s="16">
        <v>248042</v>
      </c>
      <c r="IK245" s="16">
        <v>12340</v>
      </c>
      <c r="IL245" s="16">
        <v>0</v>
      </c>
      <c r="IM245" s="16">
        <v>0</v>
      </c>
      <c r="IN245" s="16">
        <v>4617</v>
      </c>
      <c r="IO245" s="16">
        <v>179423</v>
      </c>
      <c r="IP245" s="16">
        <v>3648935</v>
      </c>
      <c r="IQ245" s="16">
        <v>8181756</v>
      </c>
      <c r="IR245" s="16">
        <v>0</v>
      </c>
      <c r="IS245" s="16">
        <v>8181756</v>
      </c>
      <c r="IT245" s="19">
        <v>0.1</v>
      </c>
      <c r="IU245" s="16">
        <v>818176</v>
      </c>
      <c r="IV245" s="16">
        <v>1217815395</v>
      </c>
      <c r="IW245" s="14">
        <v>1067</v>
      </c>
      <c r="IX245" s="16">
        <v>1141345</v>
      </c>
      <c r="IY245" s="16">
        <v>416026</v>
      </c>
      <c r="IZ245" s="16">
        <v>1141345</v>
      </c>
      <c r="JA245" s="17">
        <v>0.25</v>
      </c>
      <c r="JB245" s="19">
        <v>9.11E-2</v>
      </c>
      <c r="JC245" s="16">
        <v>818176</v>
      </c>
      <c r="JD245" s="16">
        <v>74536</v>
      </c>
      <c r="JE245" s="17">
        <v>0</v>
      </c>
      <c r="JF245" s="16">
        <v>7046200</v>
      </c>
      <c r="JG245" s="16">
        <v>0</v>
      </c>
      <c r="JH245" s="16">
        <v>818176</v>
      </c>
      <c r="JI245" s="16">
        <v>74536</v>
      </c>
      <c r="JJ245" s="16">
        <v>0</v>
      </c>
      <c r="JK245" s="16">
        <v>743640</v>
      </c>
      <c r="JL245" s="16">
        <v>74536</v>
      </c>
      <c r="JM245" s="18">
        <v>0</v>
      </c>
      <c r="JN245" s="16">
        <v>0</v>
      </c>
      <c r="JO245" s="16">
        <v>0</v>
      </c>
      <c r="JP245" s="16">
        <v>743640</v>
      </c>
      <c r="JQ245" s="16">
        <v>743640</v>
      </c>
      <c r="JR245" s="16">
        <v>8181756</v>
      </c>
      <c r="JS245" s="19">
        <v>0</v>
      </c>
      <c r="JT245" s="16">
        <v>0</v>
      </c>
      <c r="JU245" s="17">
        <v>0</v>
      </c>
      <c r="JV245" s="16">
        <v>7046200</v>
      </c>
      <c r="JW245" s="16">
        <v>0</v>
      </c>
      <c r="JX245" s="16">
        <v>0</v>
      </c>
      <c r="JY245" s="16">
        <v>0</v>
      </c>
      <c r="JZ245" s="16">
        <v>0</v>
      </c>
      <c r="KA245" s="16">
        <v>25934</v>
      </c>
      <c r="KB245" s="16">
        <v>25878</v>
      </c>
      <c r="KC245" s="16">
        <v>56</v>
      </c>
      <c r="KD245" s="16">
        <v>1447774</v>
      </c>
      <c r="KE245" s="16">
        <v>56</v>
      </c>
      <c r="KF245" s="16">
        <v>1447718</v>
      </c>
      <c r="KG245" s="16">
        <v>243</v>
      </c>
      <c r="KH245" s="16">
        <v>56</v>
      </c>
      <c r="KI245" s="16">
        <v>299</v>
      </c>
      <c r="KJ245" s="16">
        <v>6576203</v>
      </c>
      <c r="KK245" s="16">
        <v>1447718</v>
      </c>
      <c r="KL245" s="18">
        <v>8023921</v>
      </c>
      <c r="KM245" s="16">
        <v>743640</v>
      </c>
      <c r="KN245" s="16">
        <v>0</v>
      </c>
      <c r="KO245" s="16">
        <v>0</v>
      </c>
      <c r="KP245" s="16">
        <v>0</v>
      </c>
      <c r="KQ245" s="16">
        <v>8767561</v>
      </c>
      <c r="KR245" s="16">
        <v>1398502</v>
      </c>
      <c r="KS245" s="16">
        <v>2201589</v>
      </c>
      <c r="KT245" s="16">
        <v>0</v>
      </c>
      <c r="KU245" s="16">
        <v>12367652</v>
      </c>
      <c r="KV245" s="16">
        <v>743640</v>
      </c>
      <c r="KW245" s="16">
        <v>11624012</v>
      </c>
      <c r="KX245" s="16">
        <v>1217815395</v>
      </c>
      <c r="KY245" s="16">
        <v>9.5449699999999993</v>
      </c>
      <c r="KZ245" s="16">
        <v>743640</v>
      </c>
      <c r="LA245" s="16">
        <v>1354664272</v>
      </c>
      <c r="LB245" s="16">
        <v>0.54895000000000005</v>
      </c>
      <c r="LC245" s="16">
        <v>9.5449699999999993</v>
      </c>
      <c r="LD245" s="16">
        <v>10.093920000000001</v>
      </c>
      <c r="LE245" s="16">
        <v>391467</v>
      </c>
      <c r="LF245" s="16">
        <v>0</v>
      </c>
      <c r="LG245" s="16">
        <v>69919</v>
      </c>
      <c r="LH245" s="16">
        <v>76805</v>
      </c>
      <c r="LI245" s="16">
        <v>0</v>
      </c>
      <c r="LJ245" s="16">
        <v>33335</v>
      </c>
      <c r="LK245" s="16">
        <v>4180</v>
      </c>
      <c r="LL245" s="16">
        <v>86996</v>
      </c>
      <c r="LM245" s="16">
        <v>488710</v>
      </c>
      <c r="LN245" s="16">
        <v>3648935</v>
      </c>
      <c r="LO245" s="18">
        <v>488710</v>
      </c>
      <c r="LP245" s="16">
        <v>3160225</v>
      </c>
      <c r="LQ245" s="16">
        <v>11644134</v>
      </c>
      <c r="LR245" s="18">
        <v>0</v>
      </c>
      <c r="LS245" s="18">
        <v>0</v>
      </c>
      <c r="LT245" s="18">
        <v>743640</v>
      </c>
      <c r="LU245" s="16">
        <v>0</v>
      </c>
      <c r="LV245" s="16">
        <v>179423</v>
      </c>
      <c r="LW245" s="16">
        <v>0</v>
      </c>
      <c r="LX245" s="16">
        <v>0</v>
      </c>
      <c r="LY245" s="16">
        <v>0</v>
      </c>
      <c r="LZ245" s="16">
        <v>0</v>
      </c>
      <c r="MA245" s="16">
        <v>0</v>
      </c>
      <c r="MB245" s="16">
        <v>8767561</v>
      </c>
      <c r="MC245" s="16">
        <v>179423</v>
      </c>
      <c r="MD245" s="16">
        <v>0</v>
      </c>
      <c r="ME245" s="16">
        <v>0</v>
      </c>
      <c r="MF245" s="16">
        <v>0</v>
      </c>
      <c r="MG245" s="16">
        <v>155019</v>
      </c>
      <c r="MH245" s="16">
        <v>299</v>
      </c>
      <c r="MI245" s="16">
        <v>0</v>
      </c>
      <c r="MJ245" s="16">
        <v>9102302</v>
      </c>
      <c r="MK245" s="16">
        <v>1354664272</v>
      </c>
      <c r="ML245" s="16">
        <v>1.34</v>
      </c>
      <c r="MM245" s="16">
        <v>1815250</v>
      </c>
      <c r="MN245" s="16">
        <v>0</v>
      </c>
      <c r="MO245" s="16">
        <v>7046200</v>
      </c>
      <c r="MP245" s="16">
        <v>0</v>
      </c>
      <c r="MQ245" s="16">
        <v>1815250</v>
      </c>
      <c r="MR245" s="16">
        <v>0</v>
      </c>
      <c r="MS245" s="16">
        <v>1815250</v>
      </c>
      <c r="MT245" s="17">
        <v>0</v>
      </c>
      <c r="MU245" s="17">
        <v>0</v>
      </c>
      <c r="MV245" s="17">
        <v>0</v>
      </c>
      <c r="MW245" s="17">
        <v>0</v>
      </c>
      <c r="MX245" s="17">
        <v>0</v>
      </c>
      <c r="MY245" s="17">
        <v>0</v>
      </c>
      <c r="MZ245" s="16">
        <v>0</v>
      </c>
      <c r="NA245" s="16">
        <v>0</v>
      </c>
      <c r="NB245" s="18">
        <v>0</v>
      </c>
      <c r="NC245" s="16">
        <v>0</v>
      </c>
      <c r="ND245" s="17">
        <v>0</v>
      </c>
      <c r="NE245" s="16">
        <v>320000</v>
      </c>
      <c r="NF245" s="16">
        <v>0</v>
      </c>
      <c r="NG245" s="16">
        <v>447039</v>
      </c>
      <c r="NH245" s="16">
        <v>0</v>
      </c>
      <c r="NI245" s="16">
        <v>0</v>
      </c>
      <c r="NJ245" s="17">
        <v>164405</v>
      </c>
      <c r="NK245" s="17">
        <v>1132938</v>
      </c>
    </row>
    <row r="246" spans="1:375" x14ac:dyDescent="0.55000000000000004">
      <c r="A246" s="13" t="s">
        <v>1188</v>
      </c>
      <c r="B246" s="13" t="s">
        <v>1251</v>
      </c>
      <c r="C246" s="13" t="s">
        <v>467</v>
      </c>
      <c r="D246" s="13" t="s">
        <v>468</v>
      </c>
      <c r="E246" s="14">
        <v>356</v>
      </c>
      <c r="F246" s="15">
        <v>0</v>
      </c>
      <c r="G246" s="16">
        <v>7445</v>
      </c>
      <c r="H246" s="16">
        <v>0</v>
      </c>
      <c r="I246" s="16">
        <v>6553</v>
      </c>
      <c r="J246" s="15">
        <v>0</v>
      </c>
      <c r="K246" s="16">
        <v>0</v>
      </c>
      <c r="L246" s="16">
        <v>7445</v>
      </c>
      <c r="M246" s="16">
        <v>222</v>
      </c>
      <c r="N246" s="16">
        <v>7667</v>
      </c>
      <c r="O246" s="17">
        <v>675.01</v>
      </c>
      <c r="P246" s="17">
        <v>46.09</v>
      </c>
      <c r="Q246" s="14">
        <v>356</v>
      </c>
      <c r="R246" s="17">
        <v>402.09</v>
      </c>
      <c r="S246" s="17">
        <v>0</v>
      </c>
      <c r="T246" s="17">
        <v>402.09</v>
      </c>
      <c r="U246" s="15">
        <v>22.84</v>
      </c>
      <c r="V246" s="15">
        <v>1.9059999999999999</v>
      </c>
      <c r="W246" s="15">
        <f>Data_AidAndLevy4[[#This Row],[L310]]*Data_AidAndLevy4[[#This Row],[L203]]</f>
        <v>14613.302</v>
      </c>
      <c r="X246" s="17">
        <v>6.71</v>
      </c>
      <c r="Y246" s="17">
        <f>Data_AidAndLevy4[[#This Row],[L311]]*Data_AidAndLevy4[[#This Row],[L203]]</f>
        <v>51445.57</v>
      </c>
      <c r="Z246" s="15">
        <v>0</v>
      </c>
      <c r="AA246" s="15">
        <v>31.456</v>
      </c>
      <c r="AB246" s="17">
        <v>402.09</v>
      </c>
      <c r="AC246" s="15">
        <v>433.54599999999999</v>
      </c>
      <c r="AD246" s="17">
        <v>46.09</v>
      </c>
      <c r="AE246" s="15">
        <v>387.45600000000002</v>
      </c>
      <c r="AF246" s="16">
        <v>7667</v>
      </c>
      <c r="AG246" s="14">
        <v>356</v>
      </c>
      <c r="AH246" s="16">
        <v>2729452</v>
      </c>
      <c r="AI246" s="16">
        <v>2769540</v>
      </c>
      <c r="AJ246" s="17">
        <v>1.01</v>
      </c>
      <c r="AK246" s="16">
        <v>2797235</v>
      </c>
      <c r="AL246" s="16">
        <v>2729452</v>
      </c>
      <c r="AM246" s="16">
        <v>67783</v>
      </c>
      <c r="AN246" s="16">
        <v>7667</v>
      </c>
      <c r="AO246" s="15">
        <v>31.456</v>
      </c>
      <c r="AP246" s="16">
        <v>241173</v>
      </c>
      <c r="AQ246" s="16">
        <v>7667</v>
      </c>
      <c r="AR246" s="17">
        <v>46.09</v>
      </c>
      <c r="AS246" s="16">
        <v>353372</v>
      </c>
      <c r="AT246" s="17">
        <v>694.08</v>
      </c>
      <c r="AU246" s="14">
        <v>356</v>
      </c>
      <c r="AV246" s="16">
        <v>247092</v>
      </c>
      <c r="AW246" s="16">
        <v>251104</v>
      </c>
      <c r="AX246" s="16">
        <v>247092</v>
      </c>
      <c r="AY246" s="16">
        <v>4012</v>
      </c>
      <c r="AZ246" s="16">
        <v>247092</v>
      </c>
      <c r="BA246" s="16">
        <v>251104</v>
      </c>
      <c r="BB246" s="17">
        <v>78.17</v>
      </c>
      <c r="BC246" s="14">
        <v>356</v>
      </c>
      <c r="BD246" s="16">
        <v>27829</v>
      </c>
      <c r="BE246" s="16">
        <v>28276</v>
      </c>
      <c r="BF246" s="16">
        <v>27829</v>
      </c>
      <c r="BG246" s="16">
        <v>447</v>
      </c>
      <c r="BH246" s="16">
        <v>27829</v>
      </c>
      <c r="BI246" s="16">
        <v>28276</v>
      </c>
      <c r="BJ246" s="17">
        <v>69.7</v>
      </c>
      <c r="BK246" s="14">
        <v>356</v>
      </c>
      <c r="BL246" s="16">
        <v>24813</v>
      </c>
      <c r="BM246" s="16">
        <v>25054</v>
      </c>
      <c r="BN246" s="16">
        <v>24813</v>
      </c>
      <c r="BO246" s="16">
        <v>241</v>
      </c>
      <c r="BP246" s="16">
        <v>24813</v>
      </c>
      <c r="BQ246" s="16">
        <v>25054</v>
      </c>
      <c r="BR246" s="17">
        <v>368.53</v>
      </c>
      <c r="BS246" s="14">
        <v>356</v>
      </c>
      <c r="BT246" s="16">
        <v>131197</v>
      </c>
      <c r="BU246" s="16">
        <v>133102</v>
      </c>
      <c r="BV246" s="16">
        <v>131197</v>
      </c>
      <c r="BW246" s="16">
        <v>1905</v>
      </c>
      <c r="BX246" s="16">
        <v>131197</v>
      </c>
      <c r="BY246" s="16">
        <v>133102</v>
      </c>
      <c r="BZ246" s="17">
        <v>343.89</v>
      </c>
      <c r="CA246" s="17">
        <v>402.09</v>
      </c>
      <c r="CB246" s="16">
        <v>138275</v>
      </c>
      <c r="CC246" s="16">
        <v>142092</v>
      </c>
      <c r="CD246" s="16">
        <v>0</v>
      </c>
      <c r="CE246" s="16">
        <v>142092</v>
      </c>
      <c r="CF246" s="16">
        <v>138275</v>
      </c>
      <c r="CG246" s="16">
        <v>3817</v>
      </c>
      <c r="CH246" s="14">
        <v>356</v>
      </c>
      <c r="CI246" s="16">
        <v>14</v>
      </c>
      <c r="CJ246" s="14">
        <v>0</v>
      </c>
      <c r="CK246" s="16">
        <v>370</v>
      </c>
      <c r="CL246" s="17">
        <v>62.52</v>
      </c>
      <c r="CM246" s="16">
        <v>23132</v>
      </c>
      <c r="CN246" s="16">
        <v>370</v>
      </c>
      <c r="CO246" s="17">
        <v>70.03</v>
      </c>
      <c r="CP246" s="16">
        <v>25911</v>
      </c>
      <c r="CQ246" s="17">
        <v>0</v>
      </c>
      <c r="CR246" s="17">
        <v>343.89</v>
      </c>
      <c r="CS246" s="16">
        <v>0</v>
      </c>
      <c r="CT246" s="17">
        <v>36.43</v>
      </c>
      <c r="CU246" s="17">
        <v>402.09</v>
      </c>
      <c r="CV246" s="16">
        <v>14648</v>
      </c>
      <c r="CW246" s="16">
        <v>15065</v>
      </c>
      <c r="CX246" s="16">
        <v>14648</v>
      </c>
      <c r="CY246" s="16">
        <v>417</v>
      </c>
      <c r="CZ246" s="16">
        <v>14648</v>
      </c>
      <c r="DA246" s="16">
        <v>15065</v>
      </c>
      <c r="DB246" s="17">
        <v>4.33</v>
      </c>
      <c r="DC246" s="17">
        <v>402.09</v>
      </c>
      <c r="DD246" s="16">
        <v>1741</v>
      </c>
      <c r="DE246" s="16">
        <v>1790</v>
      </c>
      <c r="DF246" s="16">
        <v>1741</v>
      </c>
      <c r="DG246" s="16">
        <v>49</v>
      </c>
      <c r="DH246" s="16">
        <v>1741</v>
      </c>
      <c r="DI246" s="16">
        <v>1790</v>
      </c>
      <c r="DJ246" s="16">
        <v>2729452</v>
      </c>
      <c r="DK246" s="16">
        <v>67783</v>
      </c>
      <c r="DL246" s="16">
        <v>241173</v>
      </c>
      <c r="DM246" s="16">
        <v>353372</v>
      </c>
      <c r="DN246" s="16">
        <v>251104</v>
      </c>
      <c r="DO246" s="16">
        <v>28276</v>
      </c>
      <c r="DP246" s="16">
        <v>25054</v>
      </c>
      <c r="DQ246" s="16">
        <v>133102</v>
      </c>
      <c r="DR246" s="16">
        <v>138275</v>
      </c>
      <c r="DS246" s="16">
        <v>3817</v>
      </c>
      <c r="DT246" s="16">
        <v>23132</v>
      </c>
      <c r="DU246" s="16">
        <v>25911</v>
      </c>
      <c r="DV246" s="16">
        <v>0</v>
      </c>
      <c r="DW246" s="16">
        <v>15065</v>
      </c>
      <c r="DX246" s="16">
        <v>1790</v>
      </c>
      <c r="DY246" s="16">
        <v>31176</v>
      </c>
      <c r="DZ246" s="16">
        <v>39416</v>
      </c>
      <c r="EA246" s="16">
        <v>0</v>
      </c>
      <c r="EB246" s="16">
        <v>4045546</v>
      </c>
      <c r="EC246" s="16">
        <v>272014208</v>
      </c>
      <c r="ED246" s="18">
        <v>5.4</v>
      </c>
      <c r="EE246" s="16">
        <v>1468877</v>
      </c>
      <c r="EF246" s="16">
        <v>20959</v>
      </c>
      <c r="EG246" s="16">
        <v>21154</v>
      </c>
      <c r="EH246" s="16">
        <v>-195</v>
      </c>
      <c r="EI246" s="16">
        <v>1468877</v>
      </c>
      <c r="EJ246" s="16">
        <v>1468682</v>
      </c>
      <c r="EK246" s="16">
        <v>63444071</v>
      </c>
      <c r="EL246" s="16">
        <v>59086364</v>
      </c>
      <c r="EM246" s="16">
        <v>4357707</v>
      </c>
      <c r="EN246" s="18">
        <v>5.4</v>
      </c>
      <c r="EO246" s="16">
        <v>23532</v>
      </c>
      <c r="EP246" s="16">
        <v>0</v>
      </c>
      <c r="EQ246" s="16">
        <v>0</v>
      </c>
      <c r="ER246" s="16">
        <v>0</v>
      </c>
      <c r="ES246" s="16">
        <v>23532</v>
      </c>
      <c r="ET246" s="16">
        <v>23532</v>
      </c>
      <c r="EU246" s="16">
        <v>1468682</v>
      </c>
      <c r="EV246" s="16">
        <v>1492214</v>
      </c>
      <c r="EW246" s="16">
        <v>6749</v>
      </c>
      <c r="EX246" s="15">
        <v>387.45600000000002</v>
      </c>
      <c r="EY246" s="16">
        <v>2614941</v>
      </c>
      <c r="EZ246" s="16">
        <v>6749</v>
      </c>
      <c r="FA246" s="17">
        <v>46.09</v>
      </c>
      <c r="FB246" s="16">
        <v>311061</v>
      </c>
      <c r="FC246" s="16">
        <v>264</v>
      </c>
      <c r="FD246" s="17">
        <v>402.09</v>
      </c>
      <c r="FE246" s="16">
        <v>106152</v>
      </c>
      <c r="FF246" s="16">
        <v>15065</v>
      </c>
      <c r="FG246" s="16">
        <v>1790</v>
      </c>
      <c r="FH246" s="16">
        <v>123007</v>
      </c>
      <c r="FI246" s="16">
        <v>2614941</v>
      </c>
      <c r="FJ246" s="16">
        <v>311061</v>
      </c>
      <c r="FK246" s="16">
        <v>0</v>
      </c>
      <c r="FL246" s="16">
        <v>251104</v>
      </c>
      <c r="FM246" s="16">
        <v>28276</v>
      </c>
      <c r="FN246" s="16">
        <v>25054</v>
      </c>
      <c r="FO246" s="16">
        <v>133102</v>
      </c>
      <c r="FP246" s="16">
        <v>3486545</v>
      </c>
      <c r="FQ246" s="16">
        <v>1492214</v>
      </c>
      <c r="FR246" s="16">
        <v>1994331</v>
      </c>
      <c r="FS246" s="15">
        <v>433.54599999999999</v>
      </c>
      <c r="FT246" s="16">
        <v>300</v>
      </c>
      <c r="FU246" s="16">
        <v>130064</v>
      </c>
      <c r="FV246" s="16">
        <v>1994331</v>
      </c>
      <c r="FW246" s="16">
        <v>0</v>
      </c>
      <c r="FX246" s="14">
        <v>8.5</v>
      </c>
      <c r="FY246" s="16">
        <v>7635</v>
      </c>
      <c r="FZ246" s="16">
        <v>64898</v>
      </c>
      <c r="GA246" s="14">
        <v>0</v>
      </c>
      <c r="GB246" s="16">
        <v>7413</v>
      </c>
      <c r="GC246" s="16">
        <v>0</v>
      </c>
      <c r="GD246" s="16">
        <v>64898</v>
      </c>
      <c r="GE246" s="16">
        <v>64898</v>
      </c>
      <c r="GF246" s="16">
        <v>4045546</v>
      </c>
      <c r="GG246" s="16">
        <v>3486545</v>
      </c>
      <c r="GH246" s="16">
        <v>0</v>
      </c>
      <c r="GI246" s="16">
        <v>559001</v>
      </c>
      <c r="GJ246" s="16">
        <v>272014208</v>
      </c>
      <c r="GK246" s="16">
        <v>268492555</v>
      </c>
      <c r="GL246" s="16">
        <v>3521653</v>
      </c>
      <c r="GM246" s="16">
        <v>268492555</v>
      </c>
      <c r="GN246" s="18">
        <v>1.3100000000000001E-2</v>
      </c>
      <c r="GO246" s="16">
        <v>3619</v>
      </c>
      <c r="GP246" s="16">
        <v>47</v>
      </c>
      <c r="GQ246" s="16">
        <v>3619</v>
      </c>
      <c r="GR246" s="16">
        <v>47</v>
      </c>
      <c r="GS246" s="16">
        <v>3572</v>
      </c>
      <c r="GT246" s="16">
        <v>886</v>
      </c>
      <c r="GU246" s="16">
        <v>685</v>
      </c>
      <c r="GV246" s="16">
        <v>201</v>
      </c>
      <c r="GW246" s="15">
        <v>433.54599999999999</v>
      </c>
      <c r="GX246" s="16">
        <v>87143</v>
      </c>
      <c r="GY246" s="15">
        <v>433.54599999999999</v>
      </c>
      <c r="GZ246" s="16">
        <v>10</v>
      </c>
      <c r="HA246" s="16">
        <v>4335</v>
      </c>
      <c r="HB246" s="15">
        <v>433.54599999999999</v>
      </c>
      <c r="HC246" s="16">
        <v>7635</v>
      </c>
      <c r="HD246" s="15">
        <v>0.11600000000000001</v>
      </c>
      <c r="HE246" s="16">
        <v>384122</v>
      </c>
      <c r="HF246" s="16">
        <v>87143</v>
      </c>
      <c r="HG246" s="16">
        <v>4335</v>
      </c>
      <c r="HH246" s="16">
        <v>292644</v>
      </c>
      <c r="HI246" s="16">
        <v>272014208</v>
      </c>
      <c r="HJ246" s="18">
        <v>1.0758399999999999</v>
      </c>
      <c r="HK246" s="18">
        <v>1.9617800000000001</v>
      </c>
      <c r="HL246" s="18">
        <v>0</v>
      </c>
      <c r="HM246" s="16">
        <v>272014208</v>
      </c>
      <c r="HN246" s="16">
        <v>0</v>
      </c>
      <c r="HO246" s="16">
        <v>7635</v>
      </c>
      <c r="HP246" s="17">
        <v>0</v>
      </c>
      <c r="HQ246" s="16">
        <v>0</v>
      </c>
      <c r="HR246" s="15">
        <v>433.54599999999999</v>
      </c>
      <c r="HS246" s="16">
        <v>0</v>
      </c>
      <c r="HT246" s="16">
        <v>559001</v>
      </c>
      <c r="HU246" s="16">
        <v>3572</v>
      </c>
      <c r="HV246" s="16">
        <v>0</v>
      </c>
      <c r="HW246" s="16">
        <v>0</v>
      </c>
      <c r="HX246" s="16">
        <v>31176</v>
      </c>
      <c r="HY246" s="16">
        <v>87143</v>
      </c>
      <c r="HZ246" s="16">
        <v>4335</v>
      </c>
      <c r="IA246" s="16">
        <v>0</v>
      </c>
      <c r="IB246" s="16">
        <v>0</v>
      </c>
      <c r="IC246" s="16">
        <v>495127</v>
      </c>
      <c r="ID246" s="16">
        <v>1994331</v>
      </c>
      <c r="IE246" s="16">
        <v>0</v>
      </c>
      <c r="IF246" s="16">
        <v>3572</v>
      </c>
      <c r="IG246" s="16">
        <v>0</v>
      </c>
      <c r="IH246" s="16">
        <v>0</v>
      </c>
      <c r="II246" s="16">
        <v>31176</v>
      </c>
      <c r="IJ246" s="16">
        <v>87143</v>
      </c>
      <c r="IK246" s="16">
        <v>4335</v>
      </c>
      <c r="IL246" s="16">
        <v>0</v>
      </c>
      <c r="IM246" s="16">
        <v>0</v>
      </c>
      <c r="IN246" s="16">
        <v>0</v>
      </c>
      <c r="IO246" s="16">
        <v>64898</v>
      </c>
      <c r="IP246" s="16">
        <v>2123103</v>
      </c>
      <c r="IQ246" s="16">
        <v>2729452</v>
      </c>
      <c r="IR246" s="16">
        <v>67783</v>
      </c>
      <c r="IS246" s="16">
        <v>2797235</v>
      </c>
      <c r="IT246" s="19">
        <v>0.1</v>
      </c>
      <c r="IU246" s="16">
        <v>279724</v>
      </c>
      <c r="IV246" s="16">
        <v>272014208</v>
      </c>
      <c r="IW246" s="14">
        <v>356</v>
      </c>
      <c r="IX246" s="16">
        <v>764085</v>
      </c>
      <c r="IY246" s="16">
        <v>416026</v>
      </c>
      <c r="IZ246" s="16">
        <v>764085</v>
      </c>
      <c r="JA246" s="17">
        <v>0.25</v>
      </c>
      <c r="JB246" s="19">
        <v>0.1361</v>
      </c>
      <c r="JC246" s="16">
        <v>279724</v>
      </c>
      <c r="JD246" s="16">
        <v>38070</v>
      </c>
      <c r="JE246" s="17">
        <v>0.01</v>
      </c>
      <c r="JF246" s="16">
        <v>2229602</v>
      </c>
      <c r="JG246" s="16">
        <v>22296</v>
      </c>
      <c r="JH246" s="16">
        <v>279724</v>
      </c>
      <c r="JI246" s="16">
        <v>38070</v>
      </c>
      <c r="JJ246" s="16">
        <v>22296</v>
      </c>
      <c r="JK246" s="16">
        <v>219358</v>
      </c>
      <c r="JL246" s="16">
        <v>38070</v>
      </c>
      <c r="JM246" s="18">
        <v>0</v>
      </c>
      <c r="JN246" s="16">
        <v>0</v>
      </c>
      <c r="JO246" s="16">
        <v>22296</v>
      </c>
      <c r="JP246" s="16">
        <v>219358</v>
      </c>
      <c r="JQ246" s="16">
        <v>241654</v>
      </c>
      <c r="JR246" s="16">
        <v>2797235</v>
      </c>
      <c r="JS246" s="19">
        <v>0</v>
      </c>
      <c r="JT246" s="16">
        <v>0</v>
      </c>
      <c r="JU246" s="17">
        <v>0</v>
      </c>
      <c r="JV246" s="16">
        <v>2229602</v>
      </c>
      <c r="JW246" s="16">
        <v>0</v>
      </c>
      <c r="JX246" s="16">
        <v>0</v>
      </c>
      <c r="JY246" s="16">
        <v>0</v>
      </c>
      <c r="JZ246" s="16">
        <v>0</v>
      </c>
      <c r="KA246" s="16">
        <v>5952</v>
      </c>
      <c r="KB246" s="16">
        <v>6007</v>
      </c>
      <c r="KC246" s="16">
        <v>-55</v>
      </c>
      <c r="KD246" s="16">
        <v>495127</v>
      </c>
      <c r="KE246" s="16">
        <v>-55</v>
      </c>
      <c r="KF246" s="16">
        <v>495182</v>
      </c>
      <c r="KG246" s="16">
        <v>-195</v>
      </c>
      <c r="KH246" s="16">
        <v>-55</v>
      </c>
      <c r="KI246" s="16">
        <v>-250</v>
      </c>
      <c r="KJ246" s="16">
        <v>1468877</v>
      </c>
      <c r="KK246" s="16">
        <v>495182</v>
      </c>
      <c r="KL246" s="18">
        <v>1964059</v>
      </c>
      <c r="KM246" s="16">
        <v>219358</v>
      </c>
      <c r="KN246" s="16">
        <v>0</v>
      </c>
      <c r="KO246" s="16">
        <v>0</v>
      </c>
      <c r="KP246" s="16">
        <v>0</v>
      </c>
      <c r="KQ246" s="16">
        <v>2183417</v>
      </c>
      <c r="KR246" s="16">
        <v>0</v>
      </c>
      <c r="KS246" s="16">
        <v>0</v>
      </c>
      <c r="KT246" s="16">
        <v>0</v>
      </c>
      <c r="KU246" s="16">
        <v>2183417</v>
      </c>
      <c r="KV246" s="16">
        <v>219358</v>
      </c>
      <c r="KW246" s="16">
        <v>1964059</v>
      </c>
      <c r="KX246" s="16">
        <v>272014208</v>
      </c>
      <c r="KY246" s="16">
        <v>7.2204300000000003</v>
      </c>
      <c r="KZ246" s="16">
        <v>219358</v>
      </c>
      <c r="LA246" s="16">
        <v>272364404</v>
      </c>
      <c r="LB246" s="16">
        <v>0.80537999999999998</v>
      </c>
      <c r="LC246" s="16">
        <v>7.2204300000000003</v>
      </c>
      <c r="LD246" s="16">
        <v>8.0258099999999999</v>
      </c>
      <c r="LE246" s="16">
        <v>138275</v>
      </c>
      <c r="LF246" s="16">
        <v>3817</v>
      </c>
      <c r="LG246" s="16">
        <v>23132</v>
      </c>
      <c r="LH246" s="16">
        <v>25911</v>
      </c>
      <c r="LI246" s="16">
        <v>0</v>
      </c>
      <c r="LJ246" s="16">
        <v>15065</v>
      </c>
      <c r="LK246" s="16">
        <v>1790</v>
      </c>
      <c r="LL246" s="16">
        <v>31176</v>
      </c>
      <c r="LM246" s="16">
        <v>176814</v>
      </c>
      <c r="LN246" s="16">
        <v>2123103</v>
      </c>
      <c r="LO246" s="18">
        <v>176814</v>
      </c>
      <c r="LP246" s="16">
        <v>1946289</v>
      </c>
      <c r="LQ246" s="16">
        <v>4045546</v>
      </c>
      <c r="LR246" s="18">
        <v>0</v>
      </c>
      <c r="LS246" s="18">
        <v>0</v>
      </c>
      <c r="LT246" s="18">
        <v>241654</v>
      </c>
      <c r="LU246" s="16">
        <v>0</v>
      </c>
      <c r="LV246" s="16">
        <v>64898</v>
      </c>
      <c r="LW246" s="16">
        <v>0</v>
      </c>
      <c r="LX246" s="16">
        <v>0</v>
      </c>
      <c r="LY246" s="16">
        <v>0</v>
      </c>
      <c r="LZ246" s="16">
        <v>0</v>
      </c>
      <c r="MA246" s="16">
        <v>0</v>
      </c>
      <c r="MB246" s="16">
        <v>2183417</v>
      </c>
      <c r="MC246" s="16">
        <v>64898</v>
      </c>
      <c r="MD246" s="16">
        <v>0</v>
      </c>
      <c r="ME246" s="16">
        <v>22296</v>
      </c>
      <c r="MF246" s="16">
        <v>0</v>
      </c>
      <c r="MG246" s="16">
        <v>23532</v>
      </c>
      <c r="MH246" s="16">
        <v>-250</v>
      </c>
      <c r="MI246" s="16">
        <v>0</v>
      </c>
      <c r="MJ246" s="16">
        <v>2293893</v>
      </c>
      <c r="MK246" s="16">
        <v>272364404</v>
      </c>
      <c r="ML246" s="16">
        <v>1.34</v>
      </c>
      <c r="MM246" s="16">
        <v>364968</v>
      </c>
      <c r="MN246" s="16">
        <v>0.01</v>
      </c>
      <c r="MO246" s="16">
        <v>2229602</v>
      </c>
      <c r="MP246" s="16">
        <v>22296</v>
      </c>
      <c r="MQ246" s="16">
        <v>364968</v>
      </c>
      <c r="MR246" s="16">
        <v>22296</v>
      </c>
      <c r="MS246" s="16">
        <v>342672</v>
      </c>
      <c r="MT246" s="17">
        <v>0.01</v>
      </c>
      <c r="MU246" s="17">
        <v>0</v>
      </c>
      <c r="MV246" s="17">
        <v>0</v>
      </c>
      <c r="MW246" s="17">
        <v>0</v>
      </c>
      <c r="MX246" s="17">
        <v>0.01</v>
      </c>
      <c r="MY246" s="17">
        <v>0.02</v>
      </c>
      <c r="MZ246" s="16">
        <v>22296</v>
      </c>
      <c r="NA246" s="16">
        <v>0</v>
      </c>
      <c r="NB246" s="18">
        <v>0</v>
      </c>
      <c r="NC246" s="16">
        <v>0</v>
      </c>
      <c r="ND246" s="17">
        <v>22296</v>
      </c>
      <c r="NE246" s="16">
        <v>250000</v>
      </c>
      <c r="NF246" s="16">
        <v>0</v>
      </c>
      <c r="NG246" s="16">
        <v>89880</v>
      </c>
      <c r="NH246" s="16">
        <v>0</v>
      </c>
      <c r="NI246" s="16">
        <v>0</v>
      </c>
      <c r="NJ246" s="17">
        <v>0</v>
      </c>
      <c r="NK246" s="17">
        <v>0</v>
      </c>
    </row>
    <row r="247" spans="1:375" x14ac:dyDescent="0.55000000000000004">
      <c r="A247" s="13" t="s">
        <v>1185</v>
      </c>
      <c r="B247" s="13" t="s">
        <v>1202</v>
      </c>
      <c r="C247" s="13" t="s">
        <v>469</v>
      </c>
      <c r="D247" s="13" t="s">
        <v>470</v>
      </c>
      <c r="E247" s="14">
        <v>216</v>
      </c>
      <c r="F247" s="15">
        <v>0</v>
      </c>
      <c r="G247" s="16">
        <v>7413</v>
      </c>
      <c r="H247" s="16">
        <v>0</v>
      </c>
      <c r="I247" s="16">
        <v>6553</v>
      </c>
      <c r="J247" s="15">
        <v>0</v>
      </c>
      <c r="K247" s="16">
        <v>0</v>
      </c>
      <c r="L247" s="16">
        <v>7413</v>
      </c>
      <c r="M247" s="16">
        <v>222</v>
      </c>
      <c r="N247" s="16">
        <v>7635</v>
      </c>
      <c r="O247" s="17">
        <v>568.32000000000005</v>
      </c>
      <c r="P247" s="17">
        <v>35.24</v>
      </c>
      <c r="Q247" s="14">
        <v>216</v>
      </c>
      <c r="R247" s="17">
        <v>251.24</v>
      </c>
      <c r="S247" s="17">
        <v>0.48</v>
      </c>
      <c r="T247" s="17">
        <v>251.72</v>
      </c>
      <c r="U247" s="15">
        <v>22.56</v>
      </c>
      <c r="V247" s="15">
        <v>1.085</v>
      </c>
      <c r="W247" s="15">
        <f>Data_AidAndLevy4[[#This Row],[L310]]*Data_AidAndLevy4[[#This Row],[L203]]</f>
        <v>8283.9750000000004</v>
      </c>
      <c r="X247" s="17">
        <v>1.52</v>
      </c>
      <c r="Y247" s="17">
        <f>Data_AidAndLevy4[[#This Row],[L311]]*Data_AidAndLevy4[[#This Row],[L203]]</f>
        <v>11605.2</v>
      </c>
      <c r="Z247" s="15">
        <v>0</v>
      </c>
      <c r="AA247" s="15">
        <v>25.164999999999999</v>
      </c>
      <c r="AB247" s="17">
        <v>251.24</v>
      </c>
      <c r="AC247" s="15">
        <v>276.40499999999997</v>
      </c>
      <c r="AD247" s="17">
        <v>35.24</v>
      </c>
      <c r="AE247" s="15">
        <v>241.16499999999999</v>
      </c>
      <c r="AF247" s="16">
        <v>7635</v>
      </c>
      <c r="AG247" s="14">
        <v>216</v>
      </c>
      <c r="AH247" s="16">
        <v>1649160</v>
      </c>
      <c r="AI247" s="16">
        <v>1675338</v>
      </c>
      <c r="AJ247" s="17">
        <v>1.01</v>
      </c>
      <c r="AK247" s="16">
        <v>1692091</v>
      </c>
      <c r="AL247" s="16">
        <v>1649160</v>
      </c>
      <c r="AM247" s="16">
        <v>42931</v>
      </c>
      <c r="AN247" s="16">
        <v>7635</v>
      </c>
      <c r="AO247" s="15">
        <v>25.164999999999999</v>
      </c>
      <c r="AP247" s="16">
        <v>192135</v>
      </c>
      <c r="AQ247" s="16">
        <v>7635</v>
      </c>
      <c r="AR247" s="17">
        <v>35.24</v>
      </c>
      <c r="AS247" s="16">
        <v>269057</v>
      </c>
      <c r="AT247" s="17">
        <v>587.39</v>
      </c>
      <c r="AU247" s="14">
        <v>216</v>
      </c>
      <c r="AV247" s="16">
        <v>126876</v>
      </c>
      <c r="AW247" s="16">
        <v>128440</v>
      </c>
      <c r="AX247" s="16">
        <v>126876</v>
      </c>
      <c r="AY247" s="16">
        <v>1564</v>
      </c>
      <c r="AZ247" s="16">
        <v>126876</v>
      </c>
      <c r="BA247" s="16">
        <v>128440</v>
      </c>
      <c r="BB247" s="17">
        <v>53.89</v>
      </c>
      <c r="BC247" s="14">
        <v>216</v>
      </c>
      <c r="BD247" s="16">
        <v>11640</v>
      </c>
      <c r="BE247" s="16">
        <v>11691</v>
      </c>
      <c r="BF247" s="16">
        <v>11640</v>
      </c>
      <c r="BG247" s="16">
        <v>51</v>
      </c>
      <c r="BH247" s="16">
        <v>11640</v>
      </c>
      <c r="BI247" s="16">
        <v>11691</v>
      </c>
      <c r="BJ247" s="17">
        <v>70.47</v>
      </c>
      <c r="BK247" s="14">
        <v>216</v>
      </c>
      <c r="BL247" s="16">
        <v>15222</v>
      </c>
      <c r="BM247" s="16">
        <v>15395</v>
      </c>
      <c r="BN247" s="16">
        <v>15222</v>
      </c>
      <c r="BO247" s="16">
        <v>173</v>
      </c>
      <c r="BP247" s="16">
        <v>15222</v>
      </c>
      <c r="BQ247" s="16">
        <v>15395</v>
      </c>
      <c r="BR247" s="17">
        <v>368.53</v>
      </c>
      <c r="BS247" s="14">
        <v>216</v>
      </c>
      <c r="BT247" s="16">
        <v>79602</v>
      </c>
      <c r="BU247" s="16">
        <v>80863</v>
      </c>
      <c r="BV247" s="16">
        <v>79602</v>
      </c>
      <c r="BW247" s="16">
        <v>1261</v>
      </c>
      <c r="BX247" s="16">
        <v>79602</v>
      </c>
      <c r="BY247" s="16">
        <v>80863</v>
      </c>
      <c r="BZ247" s="17">
        <v>340.52</v>
      </c>
      <c r="CA247" s="17">
        <v>251.24</v>
      </c>
      <c r="CB247" s="16">
        <v>85552</v>
      </c>
      <c r="CC247" s="16">
        <v>87278</v>
      </c>
      <c r="CD247" s="16">
        <v>17681</v>
      </c>
      <c r="CE247" s="16">
        <v>104959</v>
      </c>
      <c r="CF247" s="16">
        <v>85552</v>
      </c>
      <c r="CG247" s="16">
        <v>19407</v>
      </c>
      <c r="CH247" s="14">
        <v>216</v>
      </c>
      <c r="CI247" s="16">
        <v>4</v>
      </c>
      <c r="CJ247" s="14">
        <v>0</v>
      </c>
      <c r="CK247" s="16">
        <v>220</v>
      </c>
      <c r="CL247" s="17">
        <v>62.45</v>
      </c>
      <c r="CM247" s="16">
        <v>13739</v>
      </c>
      <c r="CN247" s="16">
        <v>220</v>
      </c>
      <c r="CO247" s="17">
        <v>69.930000000000007</v>
      </c>
      <c r="CP247" s="16">
        <v>15385</v>
      </c>
      <c r="CQ247" s="17">
        <v>0.48</v>
      </c>
      <c r="CR247" s="17">
        <v>340.52</v>
      </c>
      <c r="CS247" s="16">
        <v>163</v>
      </c>
      <c r="CT247" s="17">
        <v>34.31</v>
      </c>
      <c r="CU247" s="17">
        <v>251.24</v>
      </c>
      <c r="CV247" s="16">
        <v>8620</v>
      </c>
      <c r="CW247" s="16">
        <v>8789</v>
      </c>
      <c r="CX247" s="16">
        <v>8620</v>
      </c>
      <c r="CY247" s="16">
        <v>169</v>
      </c>
      <c r="CZ247" s="16">
        <v>8620</v>
      </c>
      <c r="DA247" s="16">
        <v>8789</v>
      </c>
      <c r="DB247" s="17">
        <v>4.09</v>
      </c>
      <c r="DC247" s="17">
        <v>251.24</v>
      </c>
      <c r="DD247" s="16">
        <v>1028</v>
      </c>
      <c r="DE247" s="16">
        <v>1047</v>
      </c>
      <c r="DF247" s="16">
        <v>1028</v>
      </c>
      <c r="DG247" s="16">
        <v>19</v>
      </c>
      <c r="DH247" s="16">
        <v>1028</v>
      </c>
      <c r="DI247" s="16">
        <v>1047</v>
      </c>
      <c r="DJ247" s="16">
        <v>1649160</v>
      </c>
      <c r="DK247" s="16">
        <v>42931</v>
      </c>
      <c r="DL247" s="16">
        <v>192135</v>
      </c>
      <c r="DM247" s="16">
        <v>269057</v>
      </c>
      <c r="DN247" s="16">
        <v>128440</v>
      </c>
      <c r="DO247" s="16">
        <v>11691</v>
      </c>
      <c r="DP247" s="16">
        <v>15395</v>
      </c>
      <c r="DQ247" s="16">
        <v>80863</v>
      </c>
      <c r="DR247" s="16">
        <v>85552</v>
      </c>
      <c r="DS247" s="16">
        <v>19407</v>
      </c>
      <c r="DT247" s="16">
        <v>13739</v>
      </c>
      <c r="DU247" s="16">
        <v>15385</v>
      </c>
      <c r="DV247" s="16">
        <v>163</v>
      </c>
      <c r="DW247" s="16">
        <v>8789</v>
      </c>
      <c r="DX247" s="16">
        <v>1047</v>
      </c>
      <c r="DY247" s="16">
        <v>18327</v>
      </c>
      <c r="DZ247" s="16">
        <v>0</v>
      </c>
      <c r="EA247" s="16">
        <v>0</v>
      </c>
      <c r="EB247" s="16">
        <v>2515427</v>
      </c>
      <c r="EC247" s="16">
        <v>215503062</v>
      </c>
      <c r="ED247" s="18">
        <v>5.4</v>
      </c>
      <c r="EE247" s="16">
        <v>1163717</v>
      </c>
      <c r="EF247" s="16">
        <v>9352</v>
      </c>
      <c r="EG247" s="16">
        <v>9423</v>
      </c>
      <c r="EH247" s="16">
        <v>-71</v>
      </c>
      <c r="EI247" s="16">
        <v>1163717</v>
      </c>
      <c r="EJ247" s="16">
        <v>1163646</v>
      </c>
      <c r="EK247" s="16">
        <v>56662696</v>
      </c>
      <c r="EL247" s="16">
        <v>53586224</v>
      </c>
      <c r="EM247" s="16">
        <v>3076472</v>
      </c>
      <c r="EN247" s="18">
        <v>5.4</v>
      </c>
      <c r="EO247" s="16">
        <v>16613</v>
      </c>
      <c r="EP247" s="16">
        <v>0</v>
      </c>
      <c r="EQ247" s="16">
        <v>0</v>
      </c>
      <c r="ER247" s="16">
        <v>0</v>
      </c>
      <c r="ES247" s="16">
        <v>16613</v>
      </c>
      <c r="ET247" s="16">
        <v>16613</v>
      </c>
      <c r="EU247" s="16">
        <v>1163646</v>
      </c>
      <c r="EV247" s="16">
        <v>1180259</v>
      </c>
      <c r="EW247" s="16">
        <v>6749</v>
      </c>
      <c r="EX247" s="15">
        <v>241.16499999999999</v>
      </c>
      <c r="EY247" s="16">
        <v>1627623</v>
      </c>
      <c r="EZ247" s="16">
        <v>6749</v>
      </c>
      <c r="FA247" s="17">
        <v>35.24</v>
      </c>
      <c r="FB247" s="16">
        <v>237835</v>
      </c>
      <c r="FC247" s="16">
        <v>264</v>
      </c>
      <c r="FD247" s="17">
        <v>251.72</v>
      </c>
      <c r="FE247" s="16">
        <v>66454</v>
      </c>
      <c r="FF247" s="16">
        <v>8789</v>
      </c>
      <c r="FG247" s="16">
        <v>1047</v>
      </c>
      <c r="FH247" s="16">
        <v>76290</v>
      </c>
      <c r="FI247" s="16">
        <v>1627623</v>
      </c>
      <c r="FJ247" s="16">
        <v>237835</v>
      </c>
      <c r="FK247" s="16">
        <v>0</v>
      </c>
      <c r="FL247" s="16">
        <v>128440</v>
      </c>
      <c r="FM247" s="16">
        <v>11691</v>
      </c>
      <c r="FN247" s="16">
        <v>15395</v>
      </c>
      <c r="FO247" s="16">
        <v>80863</v>
      </c>
      <c r="FP247" s="16">
        <v>2178137</v>
      </c>
      <c r="FQ247" s="16">
        <v>1180259</v>
      </c>
      <c r="FR247" s="16">
        <v>997878</v>
      </c>
      <c r="FS247" s="15">
        <v>276.40499999999997</v>
      </c>
      <c r="FT247" s="16">
        <v>300</v>
      </c>
      <c r="FU247" s="16">
        <v>82922</v>
      </c>
      <c r="FV247" s="16">
        <v>997878</v>
      </c>
      <c r="FW247" s="16">
        <v>0</v>
      </c>
      <c r="FX247" s="14">
        <v>6.5</v>
      </c>
      <c r="FY247" s="16">
        <v>7635</v>
      </c>
      <c r="FZ247" s="16">
        <v>49628</v>
      </c>
      <c r="GA247" s="14">
        <v>0</v>
      </c>
      <c r="GB247" s="16">
        <v>7413</v>
      </c>
      <c r="GC247" s="16">
        <v>0</v>
      </c>
      <c r="GD247" s="16">
        <v>49628</v>
      </c>
      <c r="GE247" s="16">
        <v>49628</v>
      </c>
      <c r="GF247" s="16">
        <v>2515427</v>
      </c>
      <c r="GG247" s="16">
        <v>2178137</v>
      </c>
      <c r="GH247" s="16">
        <v>0</v>
      </c>
      <c r="GI247" s="16">
        <v>337290</v>
      </c>
      <c r="GJ247" s="16">
        <v>215503062</v>
      </c>
      <c r="GK247" s="16">
        <v>212794963</v>
      </c>
      <c r="GL247" s="16">
        <v>2708099</v>
      </c>
      <c r="GM247" s="16">
        <v>212794963</v>
      </c>
      <c r="GN247" s="18">
        <v>1.2699999999999999E-2</v>
      </c>
      <c r="GO247" s="16">
        <v>3029</v>
      </c>
      <c r="GP247" s="16">
        <v>38</v>
      </c>
      <c r="GQ247" s="16">
        <v>3029</v>
      </c>
      <c r="GR247" s="16">
        <v>38</v>
      </c>
      <c r="GS247" s="16">
        <v>2991</v>
      </c>
      <c r="GT247" s="16">
        <v>886</v>
      </c>
      <c r="GU247" s="16">
        <v>685</v>
      </c>
      <c r="GV247" s="16">
        <v>201</v>
      </c>
      <c r="GW247" s="15">
        <v>276.40499999999997</v>
      </c>
      <c r="GX247" s="16">
        <v>55557</v>
      </c>
      <c r="GY247" s="15">
        <v>276.40499999999997</v>
      </c>
      <c r="GZ247" s="16">
        <v>10</v>
      </c>
      <c r="HA247" s="16">
        <v>2764</v>
      </c>
      <c r="HB247" s="15">
        <v>276.40499999999997</v>
      </c>
      <c r="HC247" s="16">
        <v>7635</v>
      </c>
      <c r="HD247" s="15">
        <v>0.11600000000000001</v>
      </c>
      <c r="HE247" s="16">
        <v>244895</v>
      </c>
      <c r="HF247" s="16">
        <v>55557</v>
      </c>
      <c r="HG247" s="16">
        <v>2764</v>
      </c>
      <c r="HH247" s="16">
        <v>186574</v>
      </c>
      <c r="HI247" s="16">
        <v>215503062</v>
      </c>
      <c r="HJ247" s="18">
        <v>0.86575999999999997</v>
      </c>
      <c r="HK247" s="18">
        <v>1.9617800000000001</v>
      </c>
      <c r="HL247" s="18">
        <v>0</v>
      </c>
      <c r="HM247" s="16">
        <v>215503062</v>
      </c>
      <c r="HN247" s="16">
        <v>0</v>
      </c>
      <c r="HO247" s="16">
        <v>7635</v>
      </c>
      <c r="HP247" s="17">
        <v>0</v>
      </c>
      <c r="HQ247" s="16">
        <v>0</v>
      </c>
      <c r="HR247" s="15">
        <v>276.40499999999997</v>
      </c>
      <c r="HS247" s="16">
        <v>0</v>
      </c>
      <c r="HT247" s="16">
        <v>337290</v>
      </c>
      <c r="HU247" s="16">
        <v>2991</v>
      </c>
      <c r="HV247" s="16">
        <v>0</v>
      </c>
      <c r="HW247" s="16">
        <v>0</v>
      </c>
      <c r="HX247" s="16">
        <v>18327</v>
      </c>
      <c r="HY247" s="16">
        <v>55557</v>
      </c>
      <c r="HZ247" s="16">
        <v>2764</v>
      </c>
      <c r="IA247" s="16">
        <v>0</v>
      </c>
      <c r="IB247" s="16">
        <v>0</v>
      </c>
      <c r="IC247" s="16">
        <v>294305</v>
      </c>
      <c r="ID247" s="16">
        <v>997878</v>
      </c>
      <c r="IE247" s="16">
        <v>0</v>
      </c>
      <c r="IF247" s="16">
        <v>2991</v>
      </c>
      <c r="IG247" s="16">
        <v>0</v>
      </c>
      <c r="IH247" s="16">
        <v>0</v>
      </c>
      <c r="II247" s="16">
        <v>18327</v>
      </c>
      <c r="IJ247" s="16">
        <v>55557</v>
      </c>
      <c r="IK247" s="16">
        <v>2764</v>
      </c>
      <c r="IL247" s="16">
        <v>0</v>
      </c>
      <c r="IM247" s="16">
        <v>0</v>
      </c>
      <c r="IN247" s="16">
        <v>0</v>
      </c>
      <c r="IO247" s="16">
        <v>49628</v>
      </c>
      <c r="IP247" s="16">
        <v>1090491</v>
      </c>
      <c r="IQ247" s="16">
        <v>1649160</v>
      </c>
      <c r="IR247" s="16">
        <v>42931</v>
      </c>
      <c r="IS247" s="16">
        <v>1692091</v>
      </c>
      <c r="IT247" s="19">
        <v>0.1</v>
      </c>
      <c r="IU247" s="16">
        <v>169209</v>
      </c>
      <c r="IV247" s="16">
        <v>215503062</v>
      </c>
      <c r="IW247" s="14">
        <v>216</v>
      </c>
      <c r="IX247" s="16">
        <v>997699</v>
      </c>
      <c r="IY247" s="16">
        <v>416026</v>
      </c>
      <c r="IZ247" s="16">
        <v>997699</v>
      </c>
      <c r="JA247" s="17">
        <v>0.25</v>
      </c>
      <c r="JB247" s="19">
        <v>0.1042</v>
      </c>
      <c r="JC247" s="16">
        <v>169209</v>
      </c>
      <c r="JD247" s="16">
        <v>17632</v>
      </c>
      <c r="JE247" s="17">
        <v>0.05</v>
      </c>
      <c r="JF247" s="16">
        <v>1466502</v>
      </c>
      <c r="JG247" s="16">
        <v>73325</v>
      </c>
      <c r="JH247" s="16">
        <v>169209</v>
      </c>
      <c r="JI247" s="16">
        <v>17632</v>
      </c>
      <c r="JJ247" s="16">
        <v>73325</v>
      </c>
      <c r="JK247" s="16">
        <v>78252</v>
      </c>
      <c r="JL247" s="16">
        <v>17632</v>
      </c>
      <c r="JM247" s="18">
        <v>0</v>
      </c>
      <c r="JN247" s="16">
        <v>0</v>
      </c>
      <c r="JO247" s="16">
        <v>73325</v>
      </c>
      <c r="JP247" s="16">
        <v>78252</v>
      </c>
      <c r="JQ247" s="16">
        <v>151577</v>
      </c>
      <c r="JR247" s="16">
        <v>1692091</v>
      </c>
      <c r="JS247" s="19">
        <v>0</v>
      </c>
      <c r="JT247" s="16">
        <v>0</v>
      </c>
      <c r="JU247" s="17">
        <v>0</v>
      </c>
      <c r="JV247" s="16">
        <v>1466502</v>
      </c>
      <c r="JW247" s="16">
        <v>0</v>
      </c>
      <c r="JX247" s="16">
        <v>0</v>
      </c>
      <c r="JY247" s="16">
        <v>0</v>
      </c>
      <c r="JZ247" s="16">
        <v>0</v>
      </c>
      <c r="KA247" s="16">
        <v>3302</v>
      </c>
      <c r="KB247" s="16">
        <v>3327</v>
      </c>
      <c r="KC247" s="16">
        <v>-25</v>
      </c>
      <c r="KD247" s="16">
        <v>294305</v>
      </c>
      <c r="KE247" s="16">
        <v>-25</v>
      </c>
      <c r="KF247" s="16">
        <v>294330</v>
      </c>
      <c r="KG247" s="16">
        <v>-71</v>
      </c>
      <c r="KH247" s="16">
        <v>-25</v>
      </c>
      <c r="KI247" s="16">
        <v>-96</v>
      </c>
      <c r="KJ247" s="16">
        <v>1163717</v>
      </c>
      <c r="KK247" s="16">
        <v>294330</v>
      </c>
      <c r="KL247" s="18">
        <v>1458047</v>
      </c>
      <c r="KM247" s="16">
        <v>78252</v>
      </c>
      <c r="KN247" s="16">
        <v>0</v>
      </c>
      <c r="KO247" s="16">
        <v>0</v>
      </c>
      <c r="KP247" s="16">
        <v>0</v>
      </c>
      <c r="KQ247" s="16">
        <v>1536299</v>
      </c>
      <c r="KR247" s="16">
        <v>0</v>
      </c>
      <c r="KS247" s="16">
        <v>0</v>
      </c>
      <c r="KT247" s="16">
        <v>0</v>
      </c>
      <c r="KU247" s="16">
        <v>1536299</v>
      </c>
      <c r="KV247" s="16">
        <v>78252</v>
      </c>
      <c r="KW247" s="16">
        <v>1458047</v>
      </c>
      <c r="KX247" s="16">
        <v>215503062</v>
      </c>
      <c r="KY247" s="16">
        <v>6.7657800000000003</v>
      </c>
      <c r="KZ247" s="16">
        <v>78252</v>
      </c>
      <c r="LA247" s="16">
        <v>218404242</v>
      </c>
      <c r="LB247" s="16">
        <v>0.35829</v>
      </c>
      <c r="LC247" s="16">
        <v>6.7657800000000003</v>
      </c>
      <c r="LD247" s="16">
        <v>7.1240699999999997</v>
      </c>
      <c r="LE247" s="16">
        <v>85552</v>
      </c>
      <c r="LF247" s="16">
        <v>19407</v>
      </c>
      <c r="LG247" s="16">
        <v>13739</v>
      </c>
      <c r="LH247" s="16">
        <v>15385</v>
      </c>
      <c r="LI247" s="16">
        <v>163</v>
      </c>
      <c r="LJ247" s="16">
        <v>8789</v>
      </c>
      <c r="LK247" s="16">
        <v>1047</v>
      </c>
      <c r="LL247" s="16">
        <v>18327</v>
      </c>
      <c r="LM247" s="16">
        <v>125755</v>
      </c>
      <c r="LN247" s="16">
        <v>1090491</v>
      </c>
      <c r="LO247" s="18">
        <v>125755</v>
      </c>
      <c r="LP247" s="16">
        <v>964736</v>
      </c>
      <c r="LQ247" s="16">
        <v>2515427</v>
      </c>
      <c r="LR247" s="18">
        <v>0</v>
      </c>
      <c r="LS247" s="18">
        <v>0</v>
      </c>
      <c r="LT247" s="18">
        <v>151577</v>
      </c>
      <c r="LU247" s="16">
        <v>0</v>
      </c>
      <c r="LV247" s="16">
        <v>49628</v>
      </c>
      <c r="LW247" s="16">
        <v>0</v>
      </c>
      <c r="LX247" s="16">
        <v>0</v>
      </c>
      <c r="LY247" s="16">
        <v>0</v>
      </c>
      <c r="LZ247" s="16">
        <v>0</v>
      </c>
      <c r="MA247" s="16">
        <v>0</v>
      </c>
      <c r="MB247" s="16">
        <v>1536299</v>
      </c>
      <c r="MC247" s="16">
        <v>49628</v>
      </c>
      <c r="MD247" s="16">
        <v>0</v>
      </c>
      <c r="ME247" s="16">
        <v>73325</v>
      </c>
      <c r="MF247" s="16">
        <v>0</v>
      </c>
      <c r="MG247" s="16">
        <v>16613</v>
      </c>
      <c r="MH247" s="16">
        <v>-96</v>
      </c>
      <c r="MI247" s="16">
        <v>0</v>
      </c>
      <c r="MJ247" s="16">
        <v>1675769</v>
      </c>
      <c r="MK247" s="16">
        <v>218404242</v>
      </c>
      <c r="ML247" s="16">
        <v>0.67</v>
      </c>
      <c r="MM247" s="16">
        <v>146331</v>
      </c>
      <c r="MN247" s="16">
        <v>0</v>
      </c>
      <c r="MO247" s="16">
        <v>1466502</v>
      </c>
      <c r="MP247" s="16">
        <v>0</v>
      </c>
      <c r="MQ247" s="16">
        <v>146331</v>
      </c>
      <c r="MR247" s="16">
        <v>0</v>
      </c>
      <c r="MS247" s="16">
        <v>146331</v>
      </c>
      <c r="MT247" s="17">
        <v>0.05</v>
      </c>
      <c r="MU247" s="17">
        <v>0</v>
      </c>
      <c r="MV247" s="17">
        <v>0</v>
      </c>
      <c r="MW247" s="17">
        <v>0</v>
      </c>
      <c r="MX247" s="17">
        <v>0</v>
      </c>
      <c r="MY247" s="17">
        <v>0.05</v>
      </c>
      <c r="MZ247" s="16">
        <v>73325</v>
      </c>
      <c r="NA247" s="16">
        <v>0</v>
      </c>
      <c r="NB247" s="18">
        <v>0</v>
      </c>
      <c r="NC247" s="16">
        <v>0</v>
      </c>
      <c r="ND247" s="17">
        <v>73325</v>
      </c>
      <c r="NE247" s="16">
        <v>25000</v>
      </c>
      <c r="NF247" s="16">
        <v>0</v>
      </c>
      <c r="NG247" s="16">
        <v>72073</v>
      </c>
      <c r="NH247" s="16">
        <v>0</v>
      </c>
      <c r="NI247" s="16">
        <v>0</v>
      </c>
      <c r="NJ247" s="17">
        <v>0</v>
      </c>
      <c r="NK247" s="17">
        <v>585760</v>
      </c>
    </row>
    <row r="248" spans="1:375" x14ac:dyDescent="0.55000000000000004">
      <c r="A248" s="13" t="s">
        <v>1185</v>
      </c>
      <c r="B248" s="13" t="s">
        <v>1278</v>
      </c>
      <c r="C248" s="13" t="s">
        <v>471</v>
      </c>
      <c r="D248" s="13" t="s">
        <v>472</v>
      </c>
      <c r="E248" s="14">
        <v>1423.6</v>
      </c>
      <c r="F248" s="15">
        <v>4</v>
      </c>
      <c r="G248" s="16">
        <v>7413</v>
      </c>
      <c r="H248" s="16">
        <v>29652</v>
      </c>
      <c r="I248" s="16">
        <v>6553</v>
      </c>
      <c r="J248" s="15">
        <v>4</v>
      </c>
      <c r="K248" s="16">
        <v>26212</v>
      </c>
      <c r="L248" s="16">
        <v>7413</v>
      </c>
      <c r="M248" s="16">
        <v>222</v>
      </c>
      <c r="N248" s="16">
        <v>7635</v>
      </c>
      <c r="O248" s="17">
        <v>643.51</v>
      </c>
      <c r="P248" s="17">
        <v>209.62</v>
      </c>
      <c r="Q248" s="14">
        <v>1423.6</v>
      </c>
      <c r="R248" s="17">
        <v>1633.22</v>
      </c>
      <c r="S248" s="17">
        <v>3.15</v>
      </c>
      <c r="T248" s="17">
        <v>1636.37</v>
      </c>
      <c r="U248" s="15">
        <v>18.04</v>
      </c>
      <c r="V248" s="15">
        <v>6.1269999999999998</v>
      </c>
      <c r="W248" s="15">
        <f>Data_AidAndLevy4[[#This Row],[L310]]*Data_AidAndLevy4[[#This Row],[L203]]</f>
        <v>46779.644999999997</v>
      </c>
      <c r="X248" s="17">
        <v>10.38</v>
      </c>
      <c r="Y248" s="17">
        <f>Data_AidAndLevy4[[#This Row],[L311]]*Data_AidAndLevy4[[#This Row],[L203]]</f>
        <v>79251.3</v>
      </c>
      <c r="Z248" s="15">
        <v>0</v>
      </c>
      <c r="AA248" s="15">
        <v>34.546999999999997</v>
      </c>
      <c r="AB248" s="17">
        <v>1633.22</v>
      </c>
      <c r="AC248" s="15">
        <v>1667.7670000000001</v>
      </c>
      <c r="AD248" s="17">
        <v>209.62</v>
      </c>
      <c r="AE248" s="15">
        <v>1458.1469999999999</v>
      </c>
      <c r="AF248" s="16">
        <v>7635</v>
      </c>
      <c r="AG248" s="14">
        <v>1423.6</v>
      </c>
      <c r="AH248" s="16">
        <v>10869186</v>
      </c>
      <c r="AI248" s="16">
        <v>10435280</v>
      </c>
      <c r="AJ248" s="17">
        <v>1.01</v>
      </c>
      <c r="AK248" s="16">
        <v>10539633</v>
      </c>
      <c r="AL248" s="16">
        <v>10869186</v>
      </c>
      <c r="AM248" s="16">
        <v>0</v>
      </c>
      <c r="AN248" s="16">
        <v>7635</v>
      </c>
      <c r="AO248" s="15">
        <v>34.546999999999997</v>
      </c>
      <c r="AP248" s="16">
        <v>263766</v>
      </c>
      <c r="AQ248" s="16">
        <v>7635</v>
      </c>
      <c r="AR248" s="17">
        <v>209.62</v>
      </c>
      <c r="AS248" s="16">
        <v>1600449</v>
      </c>
      <c r="AT248" s="17">
        <v>662.58</v>
      </c>
      <c r="AU248" s="14">
        <v>1423.6</v>
      </c>
      <c r="AV248" s="16">
        <v>943249</v>
      </c>
      <c r="AW248" s="16">
        <v>905869</v>
      </c>
      <c r="AX248" s="16">
        <v>943249</v>
      </c>
      <c r="AY248" s="16">
        <v>0</v>
      </c>
      <c r="AZ248" s="16">
        <v>943249</v>
      </c>
      <c r="BA248" s="16">
        <v>943249</v>
      </c>
      <c r="BB248" s="17">
        <v>79.62</v>
      </c>
      <c r="BC248" s="14">
        <v>1423.6</v>
      </c>
      <c r="BD248" s="16">
        <v>113347</v>
      </c>
      <c r="BE248" s="16">
        <v>109040</v>
      </c>
      <c r="BF248" s="16">
        <v>113347</v>
      </c>
      <c r="BG248" s="16">
        <v>0</v>
      </c>
      <c r="BH248" s="16">
        <v>113347</v>
      </c>
      <c r="BI248" s="16">
        <v>113347</v>
      </c>
      <c r="BJ248" s="17">
        <v>78.47</v>
      </c>
      <c r="BK248" s="14">
        <v>1423.6</v>
      </c>
      <c r="BL248" s="16">
        <v>111710</v>
      </c>
      <c r="BM248" s="16">
        <v>107154</v>
      </c>
      <c r="BN248" s="16">
        <v>111710</v>
      </c>
      <c r="BO248" s="16">
        <v>0</v>
      </c>
      <c r="BP248" s="16">
        <v>111710</v>
      </c>
      <c r="BQ248" s="16">
        <v>111710</v>
      </c>
      <c r="BR248" s="17">
        <v>368.53</v>
      </c>
      <c r="BS248" s="14">
        <v>1423.6</v>
      </c>
      <c r="BT248" s="16">
        <v>524639</v>
      </c>
      <c r="BU248" s="16">
        <v>503675</v>
      </c>
      <c r="BV248" s="16">
        <v>524639</v>
      </c>
      <c r="BW248" s="16">
        <v>0</v>
      </c>
      <c r="BX248" s="16">
        <v>524639</v>
      </c>
      <c r="BY248" s="16">
        <v>524639</v>
      </c>
      <c r="BZ248" s="17">
        <v>340.52</v>
      </c>
      <c r="CA248" s="17">
        <v>1633.22</v>
      </c>
      <c r="CB248" s="16">
        <v>556144</v>
      </c>
      <c r="CC248" s="16">
        <v>535122</v>
      </c>
      <c r="CD248" s="16">
        <v>0</v>
      </c>
      <c r="CE248" s="16">
        <v>535122</v>
      </c>
      <c r="CF248" s="16">
        <v>556144</v>
      </c>
      <c r="CG248" s="16">
        <v>0</v>
      </c>
      <c r="CH248" s="14">
        <v>1423.6</v>
      </c>
      <c r="CI248" s="16">
        <v>29</v>
      </c>
      <c r="CJ248" s="14">
        <v>0</v>
      </c>
      <c r="CK248" s="16">
        <v>1453</v>
      </c>
      <c r="CL248" s="17">
        <v>62.45</v>
      </c>
      <c r="CM248" s="16">
        <v>90740</v>
      </c>
      <c r="CN248" s="16">
        <v>1453</v>
      </c>
      <c r="CO248" s="17">
        <v>69.930000000000007</v>
      </c>
      <c r="CP248" s="16">
        <v>101608</v>
      </c>
      <c r="CQ248" s="17">
        <v>3.15</v>
      </c>
      <c r="CR248" s="17">
        <v>340.52</v>
      </c>
      <c r="CS248" s="16">
        <v>1073</v>
      </c>
      <c r="CT248" s="17">
        <v>34.31</v>
      </c>
      <c r="CU248" s="17">
        <v>1633.22</v>
      </c>
      <c r="CV248" s="16">
        <v>56036</v>
      </c>
      <c r="CW248" s="16">
        <v>53884</v>
      </c>
      <c r="CX248" s="16">
        <v>56036</v>
      </c>
      <c r="CY248" s="16">
        <v>0</v>
      </c>
      <c r="CZ248" s="16">
        <v>56036</v>
      </c>
      <c r="DA248" s="16">
        <v>56036</v>
      </c>
      <c r="DB248" s="17">
        <v>4.09</v>
      </c>
      <c r="DC248" s="17">
        <v>1633.22</v>
      </c>
      <c r="DD248" s="16">
        <v>6680</v>
      </c>
      <c r="DE248" s="16">
        <v>6422</v>
      </c>
      <c r="DF248" s="16">
        <v>6680</v>
      </c>
      <c r="DG248" s="16">
        <v>0</v>
      </c>
      <c r="DH248" s="16">
        <v>6680</v>
      </c>
      <c r="DI248" s="16">
        <v>6680</v>
      </c>
      <c r="DJ248" s="16">
        <v>10869186</v>
      </c>
      <c r="DK248" s="16">
        <v>0</v>
      </c>
      <c r="DL248" s="16">
        <v>263766</v>
      </c>
      <c r="DM248" s="16">
        <v>1600449</v>
      </c>
      <c r="DN248" s="16">
        <v>943249</v>
      </c>
      <c r="DO248" s="16">
        <v>113347</v>
      </c>
      <c r="DP248" s="16">
        <v>111710</v>
      </c>
      <c r="DQ248" s="16">
        <v>524639</v>
      </c>
      <c r="DR248" s="16">
        <v>556144</v>
      </c>
      <c r="DS248" s="16">
        <v>0</v>
      </c>
      <c r="DT248" s="16">
        <v>90740</v>
      </c>
      <c r="DU248" s="16">
        <v>101608</v>
      </c>
      <c r="DV248" s="16">
        <v>1073</v>
      </c>
      <c r="DW248" s="16">
        <v>56036</v>
      </c>
      <c r="DX248" s="16">
        <v>6680</v>
      </c>
      <c r="DY248" s="16">
        <v>74294</v>
      </c>
      <c r="DZ248" s="16">
        <v>422126</v>
      </c>
      <c r="EA248" s="16">
        <v>29652</v>
      </c>
      <c r="EB248" s="16">
        <v>15616111</v>
      </c>
      <c r="EC248" s="16">
        <v>871295337</v>
      </c>
      <c r="ED248" s="18">
        <v>5.4</v>
      </c>
      <c r="EE248" s="16">
        <v>4704995</v>
      </c>
      <c r="EF248" s="16">
        <v>839036</v>
      </c>
      <c r="EG248" s="16">
        <v>841132</v>
      </c>
      <c r="EH248" s="16">
        <v>-2096</v>
      </c>
      <c r="EI248" s="16">
        <v>4704995</v>
      </c>
      <c r="EJ248" s="16">
        <v>4702899</v>
      </c>
      <c r="EK248" s="16">
        <v>611760021</v>
      </c>
      <c r="EL248" s="16">
        <v>598476611</v>
      </c>
      <c r="EM248" s="16">
        <v>13283410</v>
      </c>
      <c r="EN248" s="18">
        <v>5.4</v>
      </c>
      <c r="EO248" s="16">
        <v>71730</v>
      </c>
      <c r="EP248" s="16">
        <v>0</v>
      </c>
      <c r="EQ248" s="16">
        <v>0</v>
      </c>
      <c r="ER248" s="16">
        <v>0</v>
      </c>
      <c r="ES248" s="16">
        <v>71730</v>
      </c>
      <c r="ET248" s="16">
        <v>71730</v>
      </c>
      <c r="EU248" s="16">
        <v>4702899</v>
      </c>
      <c r="EV248" s="16">
        <v>4774629</v>
      </c>
      <c r="EW248" s="16">
        <v>6749</v>
      </c>
      <c r="EX248" s="15">
        <v>1458.1469999999999</v>
      </c>
      <c r="EY248" s="16">
        <v>9841034</v>
      </c>
      <c r="EZ248" s="16">
        <v>6749</v>
      </c>
      <c r="FA248" s="17">
        <v>209.62</v>
      </c>
      <c r="FB248" s="16">
        <v>1414725</v>
      </c>
      <c r="FC248" s="16">
        <v>264</v>
      </c>
      <c r="FD248" s="17">
        <v>1636.37</v>
      </c>
      <c r="FE248" s="16">
        <v>432002</v>
      </c>
      <c r="FF248" s="16">
        <v>56036</v>
      </c>
      <c r="FG248" s="16">
        <v>6680</v>
      </c>
      <c r="FH248" s="16">
        <v>494718</v>
      </c>
      <c r="FI248" s="16">
        <v>9841034</v>
      </c>
      <c r="FJ248" s="16">
        <v>1414725</v>
      </c>
      <c r="FK248" s="16">
        <v>26212</v>
      </c>
      <c r="FL248" s="16">
        <v>943249</v>
      </c>
      <c r="FM248" s="16">
        <v>113347</v>
      </c>
      <c r="FN248" s="16">
        <v>111710</v>
      </c>
      <c r="FO248" s="16">
        <v>524639</v>
      </c>
      <c r="FP248" s="16">
        <v>13469634</v>
      </c>
      <c r="FQ248" s="16">
        <v>4774629</v>
      </c>
      <c r="FR248" s="16">
        <v>8695005</v>
      </c>
      <c r="FS248" s="15">
        <v>1667.7670000000001</v>
      </c>
      <c r="FT248" s="16">
        <v>300</v>
      </c>
      <c r="FU248" s="16">
        <v>500330</v>
      </c>
      <c r="FV248" s="16">
        <v>8695005</v>
      </c>
      <c r="FW248" s="16">
        <v>0</v>
      </c>
      <c r="FX248" s="14">
        <v>32.5</v>
      </c>
      <c r="FY248" s="16">
        <v>7635</v>
      </c>
      <c r="FZ248" s="16">
        <v>248138</v>
      </c>
      <c r="GA248" s="14">
        <v>0</v>
      </c>
      <c r="GB248" s="16">
        <v>7413</v>
      </c>
      <c r="GC248" s="16">
        <v>0</v>
      </c>
      <c r="GD248" s="16">
        <v>248138</v>
      </c>
      <c r="GE248" s="16">
        <v>248138</v>
      </c>
      <c r="GF248" s="16">
        <v>15616111</v>
      </c>
      <c r="GG248" s="16">
        <v>13469634</v>
      </c>
      <c r="GH248" s="16">
        <v>0</v>
      </c>
      <c r="GI248" s="16">
        <v>2146477</v>
      </c>
      <c r="GJ248" s="16">
        <v>871295337</v>
      </c>
      <c r="GK248" s="16">
        <v>796894391</v>
      </c>
      <c r="GL248" s="16">
        <v>74400946</v>
      </c>
      <c r="GM248" s="16">
        <v>796894391</v>
      </c>
      <c r="GN248" s="18">
        <v>9.3399999999999997E-2</v>
      </c>
      <c r="GO248" s="16">
        <v>0</v>
      </c>
      <c r="GP248" s="16">
        <v>0</v>
      </c>
      <c r="GQ248" s="16">
        <v>0</v>
      </c>
      <c r="GR248" s="16">
        <v>0</v>
      </c>
      <c r="GS248" s="16">
        <v>0</v>
      </c>
      <c r="GT248" s="16">
        <v>886</v>
      </c>
      <c r="GU248" s="16">
        <v>685</v>
      </c>
      <c r="GV248" s="16">
        <v>201</v>
      </c>
      <c r="GW248" s="15">
        <v>1667.7670000000001</v>
      </c>
      <c r="GX248" s="16">
        <v>335221</v>
      </c>
      <c r="GY248" s="15">
        <v>1667.7670000000001</v>
      </c>
      <c r="GZ248" s="16">
        <v>10</v>
      </c>
      <c r="HA248" s="16">
        <v>16678</v>
      </c>
      <c r="HB248" s="15">
        <v>1667.7670000000001</v>
      </c>
      <c r="HC248" s="16">
        <v>7635</v>
      </c>
      <c r="HD248" s="15">
        <v>0.11600000000000001</v>
      </c>
      <c r="HE248" s="16">
        <v>1477642</v>
      </c>
      <c r="HF248" s="16">
        <v>335221</v>
      </c>
      <c r="HG248" s="16">
        <v>16678</v>
      </c>
      <c r="HH248" s="16">
        <v>1125743</v>
      </c>
      <c r="HI248" s="16">
        <v>871295337</v>
      </c>
      <c r="HJ248" s="18">
        <v>1.29203</v>
      </c>
      <c r="HK248" s="18">
        <v>1.9617800000000001</v>
      </c>
      <c r="HL248" s="18">
        <v>0</v>
      </c>
      <c r="HM248" s="16">
        <v>871295337</v>
      </c>
      <c r="HN248" s="16">
        <v>0</v>
      </c>
      <c r="HO248" s="16">
        <v>7635</v>
      </c>
      <c r="HP248" s="17">
        <v>0</v>
      </c>
      <c r="HQ248" s="16">
        <v>0</v>
      </c>
      <c r="HR248" s="15">
        <v>1667.7670000000001</v>
      </c>
      <c r="HS248" s="16">
        <v>0</v>
      </c>
      <c r="HT248" s="16">
        <v>2146477</v>
      </c>
      <c r="HU248" s="16">
        <v>0</v>
      </c>
      <c r="HV248" s="16">
        <v>0</v>
      </c>
      <c r="HW248" s="16">
        <v>0</v>
      </c>
      <c r="HX248" s="16">
        <v>74294</v>
      </c>
      <c r="HY248" s="16">
        <v>335221</v>
      </c>
      <c r="HZ248" s="16">
        <v>16678</v>
      </c>
      <c r="IA248" s="16">
        <v>0</v>
      </c>
      <c r="IB248" s="16">
        <v>0</v>
      </c>
      <c r="IC248" s="16">
        <v>1868872</v>
      </c>
      <c r="ID248" s="16">
        <v>8695005</v>
      </c>
      <c r="IE248" s="16">
        <v>0</v>
      </c>
      <c r="IF248" s="16">
        <v>0</v>
      </c>
      <c r="IG248" s="16">
        <v>0</v>
      </c>
      <c r="IH248" s="16">
        <v>0</v>
      </c>
      <c r="II248" s="16">
        <v>74294</v>
      </c>
      <c r="IJ248" s="16">
        <v>335221</v>
      </c>
      <c r="IK248" s="16">
        <v>16678</v>
      </c>
      <c r="IL248" s="16">
        <v>0</v>
      </c>
      <c r="IM248" s="16">
        <v>0</v>
      </c>
      <c r="IN248" s="16">
        <v>0</v>
      </c>
      <c r="IO248" s="16">
        <v>248138</v>
      </c>
      <c r="IP248" s="16">
        <v>9220748</v>
      </c>
      <c r="IQ248" s="16">
        <v>10869186</v>
      </c>
      <c r="IR248" s="16">
        <v>0</v>
      </c>
      <c r="IS248" s="16">
        <v>10869186</v>
      </c>
      <c r="IT248" s="19">
        <v>0.1</v>
      </c>
      <c r="IU248" s="16">
        <v>1086919</v>
      </c>
      <c r="IV248" s="16">
        <v>871295337</v>
      </c>
      <c r="IW248" s="14">
        <v>1423.6</v>
      </c>
      <c r="IX248" s="16">
        <v>612037</v>
      </c>
      <c r="IY248" s="16">
        <v>416026</v>
      </c>
      <c r="IZ248" s="16">
        <v>612037</v>
      </c>
      <c r="JA248" s="17">
        <v>0.25</v>
      </c>
      <c r="JB248" s="19">
        <v>0.1699</v>
      </c>
      <c r="JC248" s="16">
        <v>1086919</v>
      </c>
      <c r="JD248" s="16">
        <v>184668</v>
      </c>
      <c r="JE248" s="17">
        <v>0</v>
      </c>
      <c r="JF248" s="16">
        <v>8885020</v>
      </c>
      <c r="JG248" s="16">
        <v>0</v>
      </c>
      <c r="JH248" s="16">
        <v>1086919</v>
      </c>
      <c r="JI248" s="16">
        <v>184668</v>
      </c>
      <c r="JJ248" s="16">
        <v>0</v>
      </c>
      <c r="JK248" s="16">
        <v>902251</v>
      </c>
      <c r="JL248" s="16">
        <v>184668</v>
      </c>
      <c r="JM248" s="18">
        <v>0</v>
      </c>
      <c r="JN248" s="16">
        <v>0</v>
      </c>
      <c r="JO248" s="16">
        <v>0</v>
      </c>
      <c r="JP248" s="16">
        <v>902251</v>
      </c>
      <c r="JQ248" s="16">
        <v>902251</v>
      </c>
      <c r="JR248" s="16">
        <v>10869186</v>
      </c>
      <c r="JS248" s="19">
        <v>0</v>
      </c>
      <c r="JT248" s="16">
        <v>0</v>
      </c>
      <c r="JU248" s="17">
        <v>0</v>
      </c>
      <c r="JV248" s="16">
        <v>8885020</v>
      </c>
      <c r="JW248" s="16">
        <v>0</v>
      </c>
      <c r="JX248" s="16">
        <v>0</v>
      </c>
      <c r="JY248" s="16">
        <v>0</v>
      </c>
      <c r="JZ248" s="16">
        <v>0</v>
      </c>
      <c r="KA248" s="16">
        <v>360427</v>
      </c>
      <c r="KB248" s="16">
        <v>361328</v>
      </c>
      <c r="KC248" s="16">
        <v>-901</v>
      </c>
      <c r="KD248" s="16">
        <v>1868872</v>
      </c>
      <c r="KE248" s="16">
        <v>-901</v>
      </c>
      <c r="KF248" s="16">
        <v>1869773</v>
      </c>
      <c r="KG248" s="16">
        <v>-2096</v>
      </c>
      <c r="KH248" s="16">
        <v>-901</v>
      </c>
      <c r="KI248" s="16">
        <v>-2997</v>
      </c>
      <c r="KJ248" s="16">
        <v>4704995</v>
      </c>
      <c r="KK248" s="16">
        <v>1869773</v>
      </c>
      <c r="KL248" s="18">
        <v>6574768</v>
      </c>
      <c r="KM248" s="16">
        <v>902251</v>
      </c>
      <c r="KN248" s="16">
        <v>0</v>
      </c>
      <c r="KO248" s="16">
        <v>0</v>
      </c>
      <c r="KP248" s="16">
        <v>0</v>
      </c>
      <c r="KQ248" s="16">
        <v>7477019</v>
      </c>
      <c r="KR248" s="16">
        <v>0</v>
      </c>
      <c r="KS248" s="16">
        <v>0</v>
      </c>
      <c r="KT248" s="16">
        <v>0</v>
      </c>
      <c r="KU248" s="16">
        <v>7477019</v>
      </c>
      <c r="KV248" s="16">
        <v>902251</v>
      </c>
      <c r="KW248" s="16">
        <v>6574768</v>
      </c>
      <c r="KX248" s="16">
        <v>871295337</v>
      </c>
      <c r="KY248" s="16">
        <v>7.5459699999999996</v>
      </c>
      <c r="KZ248" s="16">
        <v>902251</v>
      </c>
      <c r="LA248" s="16">
        <v>1092836201</v>
      </c>
      <c r="LB248" s="16">
        <v>0.8256</v>
      </c>
      <c r="LC248" s="16">
        <v>7.5459699999999996</v>
      </c>
      <c r="LD248" s="16">
        <v>8.3715700000000002</v>
      </c>
      <c r="LE248" s="16">
        <v>556144</v>
      </c>
      <c r="LF248" s="16">
        <v>0</v>
      </c>
      <c r="LG248" s="16">
        <v>90740</v>
      </c>
      <c r="LH248" s="16">
        <v>101608</v>
      </c>
      <c r="LI248" s="16">
        <v>1073</v>
      </c>
      <c r="LJ248" s="16">
        <v>56036</v>
      </c>
      <c r="LK248" s="16">
        <v>6680</v>
      </c>
      <c r="LL248" s="16">
        <v>74294</v>
      </c>
      <c r="LM248" s="16">
        <v>737987</v>
      </c>
      <c r="LN248" s="16">
        <v>9220748</v>
      </c>
      <c r="LO248" s="18">
        <v>737987</v>
      </c>
      <c r="LP248" s="16">
        <v>8482761</v>
      </c>
      <c r="LQ248" s="16">
        <v>15616111</v>
      </c>
      <c r="LR248" s="18">
        <v>0</v>
      </c>
      <c r="LS248" s="18">
        <v>0</v>
      </c>
      <c r="LT248" s="18">
        <v>902251</v>
      </c>
      <c r="LU248" s="16">
        <v>0</v>
      </c>
      <c r="LV248" s="16">
        <v>248138</v>
      </c>
      <c r="LW248" s="16">
        <v>0</v>
      </c>
      <c r="LX248" s="16">
        <v>0</v>
      </c>
      <c r="LY248" s="16">
        <v>0</v>
      </c>
      <c r="LZ248" s="16">
        <v>0</v>
      </c>
      <c r="MA248" s="16">
        <v>0</v>
      </c>
      <c r="MB248" s="16">
        <v>7477019</v>
      </c>
      <c r="MC248" s="16">
        <v>248138</v>
      </c>
      <c r="MD248" s="16">
        <v>0</v>
      </c>
      <c r="ME248" s="16">
        <v>0</v>
      </c>
      <c r="MF248" s="16">
        <v>0</v>
      </c>
      <c r="MG248" s="16">
        <v>71730</v>
      </c>
      <c r="MH248" s="16">
        <v>-2997</v>
      </c>
      <c r="MI248" s="16">
        <v>0</v>
      </c>
      <c r="MJ248" s="16">
        <v>7793890</v>
      </c>
      <c r="MK248" s="16">
        <v>1092836201</v>
      </c>
      <c r="ML248" s="16">
        <v>0</v>
      </c>
      <c r="MM248" s="16">
        <v>0</v>
      </c>
      <c r="MN248" s="16">
        <v>0</v>
      </c>
      <c r="MO248" s="16">
        <v>8885020</v>
      </c>
      <c r="MP248" s="16">
        <v>0</v>
      </c>
      <c r="MQ248" s="16">
        <v>0</v>
      </c>
      <c r="MR248" s="16">
        <v>0</v>
      </c>
      <c r="MS248" s="16">
        <v>0</v>
      </c>
      <c r="MT248" s="17">
        <v>0</v>
      </c>
      <c r="MU248" s="17">
        <v>0</v>
      </c>
      <c r="MV248" s="17">
        <v>0</v>
      </c>
      <c r="MW248" s="17">
        <v>0</v>
      </c>
      <c r="MX248" s="17">
        <v>0</v>
      </c>
      <c r="MY248" s="17">
        <v>0</v>
      </c>
      <c r="MZ248" s="16">
        <v>0</v>
      </c>
      <c r="NA248" s="16">
        <v>0</v>
      </c>
      <c r="NB248" s="18">
        <v>0</v>
      </c>
      <c r="NC248" s="16">
        <v>0</v>
      </c>
      <c r="ND248" s="17">
        <v>0</v>
      </c>
      <c r="NE248" s="16">
        <v>1295733</v>
      </c>
      <c r="NF248" s="16">
        <v>0</v>
      </c>
      <c r="NG248" s="16">
        <v>360636</v>
      </c>
      <c r="NH248" s="16">
        <v>0</v>
      </c>
      <c r="NI248" s="16">
        <v>0</v>
      </c>
      <c r="NJ248" s="17">
        <v>0</v>
      </c>
      <c r="NK248" s="17">
        <v>0</v>
      </c>
    </row>
    <row r="249" spans="1:375" x14ac:dyDescent="0.55000000000000004">
      <c r="A249" s="13" t="s">
        <v>1189</v>
      </c>
      <c r="B249" s="13" t="s">
        <v>1285</v>
      </c>
      <c r="C249" s="13" t="s">
        <v>473</v>
      </c>
      <c r="D249" s="13" t="s">
        <v>474</v>
      </c>
      <c r="E249" s="14">
        <v>237</v>
      </c>
      <c r="F249" s="15">
        <v>-1.778</v>
      </c>
      <c r="G249" s="16">
        <v>7413</v>
      </c>
      <c r="H249" s="16">
        <v>-13180</v>
      </c>
      <c r="I249" s="16">
        <v>6553</v>
      </c>
      <c r="J249" s="15">
        <v>-1.778</v>
      </c>
      <c r="K249" s="16">
        <v>-11651</v>
      </c>
      <c r="L249" s="16">
        <v>7413</v>
      </c>
      <c r="M249" s="16">
        <v>222</v>
      </c>
      <c r="N249" s="16">
        <v>7635</v>
      </c>
      <c r="O249" s="17">
        <v>771.11</v>
      </c>
      <c r="P249" s="17">
        <v>16.59</v>
      </c>
      <c r="Q249" s="14">
        <v>237</v>
      </c>
      <c r="R249" s="17">
        <v>253.59</v>
      </c>
      <c r="S249" s="17">
        <v>0.59</v>
      </c>
      <c r="T249" s="17">
        <v>254.18</v>
      </c>
      <c r="U249" s="15">
        <v>23.47</v>
      </c>
      <c r="V249" s="15">
        <v>1.456</v>
      </c>
      <c r="W249" s="15">
        <f>Data_AidAndLevy4[[#This Row],[L310]]*Data_AidAndLevy4[[#This Row],[L203]]</f>
        <v>11116.56</v>
      </c>
      <c r="X249" s="17">
        <v>0</v>
      </c>
      <c r="Y249" s="17">
        <f>Data_AidAndLevy4[[#This Row],[L311]]*Data_AidAndLevy4[[#This Row],[L203]]</f>
        <v>0</v>
      </c>
      <c r="Z249" s="15">
        <v>0</v>
      </c>
      <c r="AA249" s="15">
        <v>24.925999999999998</v>
      </c>
      <c r="AB249" s="17">
        <v>253.59</v>
      </c>
      <c r="AC249" s="15">
        <v>278.51600000000002</v>
      </c>
      <c r="AD249" s="17">
        <v>16.59</v>
      </c>
      <c r="AE249" s="15">
        <v>261.92599999999999</v>
      </c>
      <c r="AF249" s="16">
        <v>7635</v>
      </c>
      <c r="AG249" s="14">
        <v>237</v>
      </c>
      <c r="AH249" s="16">
        <v>1809495</v>
      </c>
      <c r="AI249" s="16">
        <v>1887350</v>
      </c>
      <c r="AJ249" s="17">
        <v>1.01</v>
      </c>
      <c r="AK249" s="16">
        <v>1906224</v>
      </c>
      <c r="AL249" s="16">
        <v>1809495</v>
      </c>
      <c r="AM249" s="16">
        <v>96729</v>
      </c>
      <c r="AN249" s="16">
        <v>7635</v>
      </c>
      <c r="AO249" s="15">
        <v>24.925999999999998</v>
      </c>
      <c r="AP249" s="16">
        <v>190310</v>
      </c>
      <c r="AQ249" s="16">
        <v>7635</v>
      </c>
      <c r="AR249" s="17">
        <v>16.59</v>
      </c>
      <c r="AS249" s="16">
        <v>126665</v>
      </c>
      <c r="AT249" s="17">
        <v>790.18</v>
      </c>
      <c r="AU249" s="14">
        <v>237</v>
      </c>
      <c r="AV249" s="16">
        <v>187273</v>
      </c>
      <c r="AW249" s="16">
        <v>196325</v>
      </c>
      <c r="AX249" s="16">
        <v>187273</v>
      </c>
      <c r="AY249" s="16">
        <v>9052</v>
      </c>
      <c r="AZ249" s="16">
        <v>187273</v>
      </c>
      <c r="BA249" s="16">
        <v>196325</v>
      </c>
      <c r="BB249" s="17">
        <v>87.31</v>
      </c>
      <c r="BC249" s="14">
        <v>237</v>
      </c>
      <c r="BD249" s="16">
        <v>20692</v>
      </c>
      <c r="BE249" s="16">
        <v>21679</v>
      </c>
      <c r="BF249" s="16">
        <v>20692</v>
      </c>
      <c r="BG249" s="16">
        <v>987</v>
      </c>
      <c r="BH249" s="16">
        <v>20692</v>
      </c>
      <c r="BI249" s="16">
        <v>21679</v>
      </c>
      <c r="BJ249" s="17">
        <v>89.83</v>
      </c>
      <c r="BK249" s="14">
        <v>237</v>
      </c>
      <c r="BL249" s="16">
        <v>21290</v>
      </c>
      <c r="BM249" s="16">
        <v>22272</v>
      </c>
      <c r="BN249" s="16">
        <v>21290</v>
      </c>
      <c r="BO249" s="16">
        <v>982</v>
      </c>
      <c r="BP249" s="16">
        <v>21290</v>
      </c>
      <c r="BQ249" s="16">
        <v>22272</v>
      </c>
      <c r="BR249" s="17">
        <v>368.53</v>
      </c>
      <c r="BS249" s="14">
        <v>237</v>
      </c>
      <c r="BT249" s="16">
        <v>87342</v>
      </c>
      <c r="BU249" s="16">
        <v>91096</v>
      </c>
      <c r="BV249" s="16">
        <v>87342</v>
      </c>
      <c r="BW249" s="16">
        <v>3754</v>
      </c>
      <c r="BX249" s="16">
        <v>87342</v>
      </c>
      <c r="BY249" s="16">
        <v>91096</v>
      </c>
      <c r="BZ249" s="17">
        <v>331.3</v>
      </c>
      <c r="CA249" s="17">
        <v>253.59</v>
      </c>
      <c r="CB249" s="16">
        <v>84014</v>
      </c>
      <c r="CC249" s="16">
        <v>89692</v>
      </c>
      <c r="CD249" s="16">
        <v>3207</v>
      </c>
      <c r="CE249" s="16">
        <v>92899</v>
      </c>
      <c r="CF249" s="16">
        <v>84014</v>
      </c>
      <c r="CG249" s="16">
        <v>8885</v>
      </c>
      <c r="CH249" s="14">
        <v>237</v>
      </c>
      <c r="CI249" s="16">
        <v>0</v>
      </c>
      <c r="CJ249" s="14">
        <v>0</v>
      </c>
      <c r="CK249" s="16">
        <v>237</v>
      </c>
      <c r="CL249" s="17">
        <v>62.14</v>
      </c>
      <c r="CM249" s="16">
        <v>14727</v>
      </c>
      <c r="CN249" s="16">
        <v>237</v>
      </c>
      <c r="CO249" s="17">
        <v>68.3</v>
      </c>
      <c r="CP249" s="16">
        <v>16187</v>
      </c>
      <c r="CQ249" s="17">
        <v>0.59</v>
      </c>
      <c r="CR249" s="17">
        <v>331.3</v>
      </c>
      <c r="CS249" s="16">
        <v>195</v>
      </c>
      <c r="CT249" s="17">
        <v>33.299999999999997</v>
      </c>
      <c r="CU249" s="17">
        <v>253.59</v>
      </c>
      <c r="CV249" s="16">
        <v>8445</v>
      </c>
      <c r="CW249" s="16">
        <v>9009</v>
      </c>
      <c r="CX249" s="16">
        <v>8445</v>
      </c>
      <c r="CY249" s="16">
        <v>564</v>
      </c>
      <c r="CZ249" s="16">
        <v>8445</v>
      </c>
      <c r="DA249" s="16">
        <v>9009</v>
      </c>
      <c r="DB249" s="17">
        <v>3.65</v>
      </c>
      <c r="DC249" s="17">
        <v>253.59</v>
      </c>
      <c r="DD249" s="16">
        <v>926</v>
      </c>
      <c r="DE249" s="16">
        <v>985</v>
      </c>
      <c r="DF249" s="16">
        <v>926</v>
      </c>
      <c r="DG249" s="16">
        <v>59</v>
      </c>
      <c r="DH249" s="16">
        <v>926</v>
      </c>
      <c r="DI249" s="16">
        <v>985</v>
      </c>
      <c r="DJ249" s="16">
        <v>1809495</v>
      </c>
      <c r="DK249" s="16">
        <v>96729</v>
      </c>
      <c r="DL249" s="16">
        <v>190310</v>
      </c>
      <c r="DM249" s="16">
        <v>126665</v>
      </c>
      <c r="DN249" s="16">
        <v>196325</v>
      </c>
      <c r="DO249" s="16">
        <v>21679</v>
      </c>
      <c r="DP249" s="16">
        <v>22272</v>
      </c>
      <c r="DQ249" s="16">
        <v>91096</v>
      </c>
      <c r="DR249" s="16">
        <v>84014</v>
      </c>
      <c r="DS249" s="16">
        <v>8885</v>
      </c>
      <c r="DT249" s="16">
        <v>14727</v>
      </c>
      <c r="DU249" s="16">
        <v>16187</v>
      </c>
      <c r="DV249" s="16">
        <v>195</v>
      </c>
      <c r="DW249" s="16">
        <v>9009</v>
      </c>
      <c r="DX249" s="16">
        <v>985</v>
      </c>
      <c r="DY249" s="16">
        <v>21565</v>
      </c>
      <c r="DZ249" s="16">
        <v>43922</v>
      </c>
      <c r="EA249" s="16">
        <v>-13180</v>
      </c>
      <c r="EB249" s="16">
        <v>2697750</v>
      </c>
      <c r="EC249" s="16">
        <v>138681217</v>
      </c>
      <c r="ED249" s="18">
        <v>5.4</v>
      </c>
      <c r="EE249" s="16">
        <v>748879</v>
      </c>
      <c r="EF249" s="16">
        <v>13630</v>
      </c>
      <c r="EG249" s="16">
        <v>13469</v>
      </c>
      <c r="EH249" s="16">
        <v>161</v>
      </c>
      <c r="EI249" s="16">
        <v>748879</v>
      </c>
      <c r="EJ249" s="16">
        <v>749040</v>
      </c>
      <c r="EK249" s="16">
        <v>8146749</v>
      </c>
      <c r="EL249" s="16">
        <v>7059904</v>
      </c>
      <c r="EM249" s="16">
        <v>1086845</v>
      </c>
      <c r="EN249" s="18">
        <v>5.4</v>
      </c>
      <c r="EO249" s="16">
        <v>5869</v>
      </c>
      <c r="EP249" s="16">
        <v>0</v>
      </c>
      <c r="EQ249" s="16">
        <v>0</v>
      </c>
      <c r="ER249" s="16">
        <v>0</v>
      </c>
      <c r="ES249" s="16">
        <v>5869</v>
      </c>
      <c r="ET249" s="16">
        <v>5869</v>
      </c>
      <c r="EU249" s="16">
        <v>749040</v>
      </c>
      <c r="EV249" s="16">
        <v>754909</v>
      </c>
      <c r="EW249" s="16">
        <v>6749</v>
      </c>
      <c r="EX249" s="15">
        <v>261.92599999999999</v>
      </c>
      <c r="EY249" s="16">
        <v>1767739</v>
      </c>
      <c r="EZ249" s="16">
        <v>6749</v>
      </c>
      <c r="FA249" s="17">
        <v>16.59</v>
      </c>
      <c r="FB249" s="16">
        <v>111966</v>
      </c>
      <c r="FC249" s="16">
        <v>264</v>
      </c>
      <c r="FD249" s="17">
        <v>254.18</v>
      </c>
      <c r="FE249" s="16">
        <v>67104</v>
      </c>
      <c r="FF249" s="16">
        <v>9009</v>
      </c>
      <c r="FG249" s="16">
        <v>985</v>
      </c>
      <c r="FH249" s="16">
        <v>77098</v>
      </c>
      <c r="FI249" s="16">
        <v>1767739</v>
      </c>
      <c r="FJ249" s="16">
        <v>111966</v>
      </c>
      <c r="FK249" s="16">
        <v>-11651</v>
      </c>
      <c r="FL249" s="16">
        <v>196325</v>
      </c>
      <c r="FM249" s="16">
        <v>21679</v>
      </c>
      <c r="FN249" s="16">
        <v>22272</v>
      </c>
      <c r="FO249" s="16">
        <v>91096</v>
      </c>
      <c r="FP249" s="16">
        <v>2276524</v>
      </c>
      <c r="FQ249" s="16">
        <v>754909</v>
      </c>
      <c r="FR249" s="16">
        <v>1521615</v>
      </c>
      <c r="FS249" s="15">
        <v>278.51600000000002</v>
      </c>
      <c r="FT249" s="16">
        <v>300</v>
      </c>
      <c r="FU249" s="16">
        <v>83555</v>
      </c>
      <c r="FV249" s="16">
        <v>1521615</v>
      </c>
      <c r="FW249" s="16">
        <v>0</v>
      </c>
      <c r="FX249" s="14">
        <v>6.5</v>
      </c>
      <c r="FY249" s="16">
        <v>7635</v>
      </c>
      <c r="FZ249" s="16">
        <v>49628</v>
      </c>
      <c r="GA249" s="14">
        <v>0</v>
      </c>
      <c r="GB249" s="16">
        <v>7413</v>
      </c>
      <c r="GC249" s="16">
        <v>0</v>
      </c>
      <c r="GD249" s="16">
        <v>49628</v>
      </c>
      <c r="GE249" s="16">
        <v>49628</v>
      </c>
      <c r="GF249" s="16">
        <v>2697750</v>
      </c>
      <c r="GG249" s="16">
        <v>2276524</v>
      </c>
      <c r="GH249" s="16">
        <v>0</v>
      </c>
      <c r="GI249" s="16">
        <v>421226</v>
      </c>
      <c r="GJ249" s="16">
        <v>138681217</v>
      </c>
      <c r="GK249" s="16">
        <v>131625273</v>
      </c>
      <c r="GL249" s="16">
        <v>7055944</v>
      </c>
      <c r="GM249" s="16">
        <v>131625273</v>
      </c>
      <c r="GN249" s="18">
        <v>5.3600000000000002E-2</v>
      </c>
      <c r="GO249" s="16">
        <v>5543</v>
      </c>
      <c r="GP249" s="16">
        <v>297</v>
      </c>
      <c r="GQ249" s="16">
        <v>5543</v>
      </c>
      <c r="GR249" s="16">
        <v>297</v>
      </c>
      <c r="GS249" s="16">
        <v>5246</v>
      </c>
      <c r="GT249" s="16">
        <v>886</v>
      </c>
      <c r="GU249" s="16">
        <v>685</v>
      </c>
      <c r="GV249" s="16">
        <v>201</v>
      </c>
      <c r="GW249" s="15">
        <v>278.51600000000002</v>
      </c>
      <c r="GX249" s="16">
        <v>55982</v>
      </c>
      <c r="GY249" s="15">
        <v>278.51600000000002</v>
      </c>
      <c r="GZ249" s="16">
        <v>10</v>
      </c>
      <c r="HA249" s="16">
        <v>2785</v>
      </c>
      <c r="HB249" s="15">
        <v>278.51600000000002</v>
      </c>
      <c r="HC249" s="16">
        <v>7635</v>
      </c>
      <c r="HD249" s="15">
        <v>0.11600000000000001</v>
      </c>
      <c r="HE249" s="16">
        <v>246765</v>
      </c>
      <c r="HF249" s="16">
        <v>55982</v>
      </c>
      <c r="HG249" s="16">
        <v>2785</v>
      </c>
      <c r="HH249" s="16">
        <v>187998</v>
      </c>
      <c r="HI249" s="16">
        <v>138681217</v>
      </c>
      <c r="HJ249" s="18">
        <v>1.35561</v>
      </c>
      <c r="HK249" s="18">
        <v>1.9617800000000001</v>
      </c>
      <c r="HL249" s="18">
        <v>0</v>
      </c>
      <c r="HM249" s="16">
        <v>138681217</v>
      </c>
      <c r="HN249" s="16">
        <v>0</v>
      </c>
      <c r="HO249" s="16">
        <v>7635</v>
      </c>
      <c r="HP249" s="17">
        <v>0</v>
      </c>
      <c r="HQ249" s="16">
        <v>0</v>
      </c>
      <c r="HR249" s="15">
        <v>278.51600000000002</v>
      </c>
      <c r="HS249" s="16">
        <v>0</v>
      </c>
      <c r="HT249" s="16">
        <v>421226</v>
      </c>
      <c r="HU249" s="16">
        <v>5246</v>
      </c>
      <c r="HV249" s="16">
        <v>0</v>
      </c>
      <c r="HW249" s="16">
        <v>0</v>
      </c>
      <c r="HX249" s="16">
        <v>21565</v>
      </c>
      <c r="HY249" s="16">
        <v>55982</v>
      </c>
      <c r="HZ249" s="16">
        <v>2785</v>
      </c>
      <c r="IA249" s="16">
        <v>0</v>
      </c>
      <c r="IB249" s="16">
        <v>0</v>
      </c>
      <c r="IC249" s="16">
        <v>378778</v>
      </c>
      <c r="ID249" s="16">
        <v>1521615</v>
      </c>
      <c r="IE249" s="16">
        <v>0</v>
      </c>
      <c r="IF249" s="16">
        <v>5246</v>
      </c>
      <c r="IG249" s="16">
        <v>0</v>
      </c>
      <c r="IH249" s="16">
        <v>0</v>
      </c>
      <c r="II249" s="16">
        <v>21565</v>
      </c>
      <c r="IJ249" s="16">
        <v>55982</v>
      </c>
      <c r="IK249" s="16">
        <v>2785</v>
      </c>
      <c r="IL249" s="16">
        <v>0</v>
      </c>
      <c r="IM249" s="16">
        <v>0</v>
      </c>
      <c r="IN249" s="16">
        <v>0</v>
      </c>
      <c r="IO249" s="16">
        <v>49628</v>
      </c>
      <c r="IP249" s="16">
        <v>1613691</v>
      </c>
      <c r="IQ249" s="16">
        <v>1809495</v>
      </c>
      <c r="IR249" s="16">
        <v>96729</v>
      </c>
      <c r="IS249" s="16">
        <v>1906224</v>
      </c>
      <c r="IT249" s="19">
        <v>0.1</v>
      </c>
      <c r="IU249" s="16">
        <v>190622</v>
      </c>
      <c r="IV249" s="16">
        <v>138681217</v>
      </c>
      <c r="IW249" s="14">
        <v>237</v>
      </c>
      <c r="IX249" s="16">
        <v>585153</v>
      </c>
      <c r="IY249" s="16">
        <v>416026</v>
      </c>
      <c r="IZ249" s="16">
        <v>585153</v>
      </c>
      <c r="JA249" s="17">
        <v>0.25</v>
      </c>
      <c r="JB249" s="19">
        <v>0.1777</v>
      </c>
      <c r="JC249" s="16">
        <v>190622</v>
      </c>
      <c r="JD249" s="16">
        <v>33874</v>
      </c>
      <c r="JE249" s="17">
        <v>0.1</v>
      </c>
      <c r="JF249" s="16">
        <v>1535583</v>
      </c>
      <c r="JG249" s="16">
        <v>153558</v>
      </c>
      <c r="JH249" s="16">
        <v>190622</v>
      </c>
      <c r="JI249" s="16">
        <v>33874</v>
      </c>
      <c r="JJ249" s="16">
        <v>153558</v>
      </c>
      <c r="JK249" s="16">
        <v>3190</v>
      </c>
      <c r="JL249" s="16">
        <v>33874</v>
      </c>
      <c r="JM249" s="18">
        <v>0</v>
      </c>
      <c r="JN249" s="16">
        <v>0</v>
      </c>
      <c r="JO249" s="16">
        <v>153558</v>
      </c>
      <c r="JP249" s="16">
        <v>3190</v>
      </c>
      <c r="JQ249" s="16">
        <v>156748</v>
      </c>
      <c r="JR249" s="16">
        <v>1906224</v>
      </c>
      <c r="JS249" s="19">
        <v>0</v>
      </c>
      <c r="JT249" s="16">
        <v>0</v>
      </c>
      <c r="JU249" s="17">
        <v>0</v>
      </c>
      <c r="JV249" s="16">
        <v>1535583</v>
      </c>
      <c r="JW249" s="16">
        <v>0</v>
      </c>
      <c r="JX249" s="16">
        <v>0</v>
      </c>
      <c r="JY249" s="16">
        <v>0</v>
      </c>
      <c r="JZ249" s="16">
        <v>0</v>
      </c>
      <c r="KA249" s="16">
        <v>5664</v>
      </c>
      <c r="KB249" s="16">
        <v>5597</v>
      </c>
      <c r="KC249" s="16">
        <v>67</v>
      </c>
      <c r="KD249" s="16">
        <v>378778</v>
      </c>
      <c r="KE249" s="16">
        <v>67</v>
      </c>
      <c r="KF249" s="16">
        <v>378711</v>
      </c>
      <c r="KG249" s="16">
        <v>161</v>
      </c>
      <c r="KH249" s="16">
        <v>67</v>
      </c>
      <c r="KI249" s="16">
        <v>228</v>
      </c>
      <c r="KJ249" s="16">
        <v>748879</v>
      </c>
      <c r="KK249" s="16">
        <v>378711</v>
      </c>
      <c r="KL249" s="18">
        <v>1127590</v>
      </c>
      <c r="KM249" s="16">
        <v>3190</v>
      </c>
      <c r="KN249" s="16">
        <v>0</v>
      </c>
      <c r="KO249" s="16">
        <v>0</v>
      </c>
      <c r="KP249" s="16">
        <v>0</v>
      </c>
      <c r="KQ249" s="16">
        <v>1130780</v>
      </c>
      <c r="KR249" s="16">
        <v>0</v>
      </c>
      <c r="KS249" s="16">
        <v>0</v>
      </c>
      <c r="KT249" s="16">
        <v>0</v>
      </c>
      <c r="KU249" s="16">
        <v>1130780</v>
      </c>
      <c r="KV249" s="16">
        <v>3190</v>
      </c>
      <c r="KW249" s="16">
        <v>1127590</v>
      </c>
      <c r="KX249" s="16">
        <v>138681217</v>
      </c>
      <c r="KY249" s="16">
        <v>8.1308100000000003</v>
      </c>
      <c r="KZ249" s="16">
        <v>3190</v>
      </c>
      <c r="LA249" s="16">
        <v>138681217</v>
      </c>
      <c r="LB249" s="16">
        <v>2.3E-2</v>
      </c>
      <c r="LC249" s="16">
        <v>8.1308100000000003</v>
      </c>
      <c r="LD249" s="16">
        <v>8.15381</v>
      </c>
      <c r="LE249" s="16">
        <v>84014</v>
      </c>
      <c r="LF249" s="16">
        <v>8885</v>
      </c>
      <c r="LG249" s="16">
        <v>14727</v>
      </c>
      <c r="LH249" s="16">
        <v>16187</v>
      </c>
      <c r="LI249" s="16">
        <v>195</v>
      </c>
      <c r="LJ249" s="16">
        <v>9009</v>
      </c>
      <c r="LK249" s="16">
        <v>985</v>
      </c>
      <c r="LL249" s="16">
        <v>21565</v>
      </c>
      <c r="LM249" s="16">
        <v>112437</v>
      </c>
      <c r="LN249" s="16">
        <v>1613691</v>
      </c>
      <c r="LO249" s="18">
        <v>112437</v>
      </c>
      <c r="LP249" s="16">
        <v>1501254</v>
      </c>
      <c r="LQ249" s="16">
        <v>2697750</v>
      </c>
      <c r="LR249" s="18">
        <v>0</v>
      </c>
      <c r="LS249" s="18">
        <v>0</v>
      </c>
      <c r="LT249" s="18">
        <v>156748</v>
      </c>
      <c r="LU249" s="16">
        <v>0</v>
      </c>
      <c r="LV249" s="16">
        <v>49628</v>
      </c>
      <c r="LW249" s="16">
        <v>0</v>
      </c>
      <c r="LX249" s="16">
        <v>0</v>
      </c>
      <c r="LY249" s="16">
        <v>0</v>
      </c>
      <c r="LZ249" s="16">
        <v>0</v>
      </c>
      <c r="MA249" s="16">
        <v>0</v>
      </c>
      <c r="MB249" s="16">
        <v>1130780</v>
      </c>
      <c r="MC249" s="16">
        <v>49628</v>
      </c>
      <c r="MD249" s="16">
        <v>0</v>
      </c>
      <c r="ME249" s="16">
        <v>153558</v>
      </c>
      <c r="MF249" s="16">
        <v>0</v>
      </c>
      <c r="MG249" s="16">
        <v>5869</v>
      </c>
      <c r="MH249" s="16">
        <v>228</v>
      </c>
      <c r="MI249" s="16">
        <v>0</v>
      </c>
      <c r="MJ249" s="16">
        <v>1340063</v>
      </c>
      <c r="MK249" s="16">
        <v>138681217</v>
      </c>
      <c r="ML249" s="16">
        <v>0</v>
      </c>
      <c r="MM249" s="16">
        <v>0</v>
      </c>
      <c r="MN249" s="16">
        <v>0</v>
      </c>
      <c r="MO249" s="16">
        <v>1535583</v>
      </c>
      <c r="MP249" s="16">
        <v>0</v>
      </c>
      <c r="MQ249" s="16">
        <v>0</v>
      </c>
      <c r="MR249" s="16">
        <v>0</v>
      </c>
      <c r="MS249" s="16">
        <v>0</v>
      </c>
      <c r="MT249" s="17">
        <v>0.1</v>
      </c>
      <c r="MU249" s="17">
        <v>0</v>
      </c>
      <c r="MV249" s="17">
        <v>0</v>
      </c>
      <c r="MW249" s="17">
        <v>0</v>
      </c>
      <c r="MX249" s="17">
        <v>0</v>
      </c>
      <c r="MY249" s="17">
        <v>0.1</v>
      </c>
      <c r="MZ249" s="16">
        <v>153558</v>
      </c>
      <c r="NA249" s="16">
        <v>0</v>
      </c>
      <c r="NB249" s="18">
        <v>0</v>
      </c>
      <c r="NC249" s="16">
        <v>0</v>
      </c>
      <c r="ND249" s="17">
        <v>153558</v>
      </c>
      <c r="NE249" s="16">
        <v>174333</v>
      </c>
      <c r="NF249" s="16">
        <v>0</v>
      </c>
      <c r="NG249" s="16">
        <v>45765</v>
      </c>
      <c r="NH249" s="16">
        <v>0</v>
      </c>
      <c r="NI249" s="16">
        <v>0</v>
      </c>
      <c r="NJ249" s="17">
        <v>0</v>
      </c>
      <c r="NK249" s="17">
        <v>128225</v>
      </c>
    </row>
    <row r="250" spans="1:375" x14ac:dyDescent="0.55000000000000004">
      <c r="A250" s="13" t="s">
        <v>1185</v>
      </c>
      <c r="B250" s="13" t="s">
        <v>1271</v>
      </c>
      <c r="C250" s="13" t="s">
        <v>477</v>
      </c>
      <c r="D250" s="13" t="s">
        <v>478</v>
      </c>
      <c r="E250" s="14">
        <v>1102.5999999999999</v>
      </c>
      <c r="F250" s="15">
        <v>0</v>
      </c>
      <c r="G250" s="16">
        <v>7413</v>
      </c>
      <c r="H250" s="16">
        <v>0</v>
      </c>
      <c r="I250" s="16">
        <v>6553</v>
      </c>
      <c r="J250" s="15">
        <v>0</v>
      </c>
      <c r="K250" s="16">
        <v>0</v>
      </c>
      <c r="L250" s="16">
        <v>7413</v>
      </c>
      <c r="M250" s="16">
        <v>222</v>
      </c>
      <c r="N250" s="16">
        <v>7635</v>
      </c>
      <c r="O250" s="17">
        <v>615.28</v>
      </c>
      <c r="P250" s="17">
        <v>153.68</v>
      </c>
      <c r="Q250" s="14">
        <v>1102.5999999999999</v>
      </c>
      <c r="R250" s="17">
        <v>1256.28</v>
      </c>
      <c r="S250" s="17">
        <v>2.42</v>
      </c>
      <c r="T250" s="17">
        <v>1258.7</v>
      </c>
      <c r="U250" s="15">
        <v>10.220000000000001</v>
      </c>
      <c r="V250" s="15">
        <v>5.4210000000000003</v>
      </c>
      <c r="W250" s="15">
        <f>Data_AidAndLevy4[[#This Row],[L310]]*Data_AidAndLevy4[[#This Row],[L203]]</f>
        <v>41389.334999999999</v>
      </c>
      <c r="X250" s="17">
        <v>17.48</v>
      </c>
      <c r="Y250" s="17">
        <f>Data_AidAndLevy4[[#This Row],[L311]]*Data_AidAndLevy4[[#This Row],[L203]]</f>
        <v>133459.80000000002</v>
      </c>
      <c r="Z250" s="15">
        <v>0</v>
      </c>
      <c r="AA250" s="15">
        <v>33.121000000000002</v>
      </c>
      <c r="AB250" s="17">
        <v>1256.28</v>
      </c>
      <c r="AC250" s="15">
        <v>1289.4010000000001</v>
      </c>
      <c r="AD250" s="17">
        <v>153.68</v>
      </c>
      <c r="AE250" s="15">
        <v>1135.721</v>
      </c>
      <c r="AF250" s="16">
        <v>7635</v>
      </c>
      <c r="AG250" s="14">
        <v>1102.5999999999999</v>
      </c>
      <c r="AH250" s="16">
        <v>8418351</v>
      </c>
      <c r="AI250" s="16">
        <v>8275873</v>
      </c>
      <c r="AJ250" s="17">
        <v>1.01</v>
      </c>
      <c r="AK250" s="16">
        <v>8358632</v>
      </c>
      <c r="AL250" s="16">
        <v>8418351</v>
      </c>
      <c r="AM250" s="16">
        <v>0</v>
      </c>
      <c r="AN250" s="16">
        <v>7635</v>
      </c>
      <c r="AO250" s="15">
        <v>33.121000000000002</v>
      </c>
      <c r="AP250" s="16">
        <v>252879</v>
      </c>
      <c r="AQ250" s="16">
        <v>7635</v>
      </c>
      <c r="AR250" s="17">
        <v>153.68</v>
      </c>
      <c r="AS250" s="16">
        <v>1173347</v>
      </c>
      <c r="AT250" s="17">
        <v>634.35</v>
      </c>
      <c r="AU250" s="14">
        <v>1102.5999999999999</v>
      </c>
      <c r="AV250" s="16">
        <v>699434</v>
      </c>
      <c r="AW250" s="16">
        <v>686899</v>
      </c>
      <c r="AX250" s="16">
        <v>699434</v>
      </c>
      <c r="AY250" s="16">
        <v>0</v>
      </c>
      <c r="AZ250" s="16">
        <v>699434</v>
      </c>
      <c r="BA250" s="16">
        <v>699434</v>
      </c>
      <c r="BB250" s="17">
        <v>67.64</v>
      </c>
      <c r="BC250" s="14">
        <v>1102.5999999999999</v>
      </c>
      <c r="BD250" s="16">
        <v>74580</v>
      </c>
      <c r="BE250" s="16">
        <v>73102</v>
      </c>
      <c r="BF250" s="16">
        <v>74580</v>
      </c>
      <c r="BG250" s="16">
        <v>0</v>
      </c>
      <c r="BH250" s="16">
        <v>74580</v>
      </c>
      <c r="BI250" s="16">
        <v>74580</v>
      </c>
      <c r="BJ250" s="17">
        <v>78.58</v>
      </c>
      <c r="BK250" s="14">
        <v>1102.5999999999999</v>
      </c>
      <c r="BL250" s="16">
        <v>86642</v>
      </c>
      <c r="BM250" s="16">
        <v>85103</v>
      </c>
      <c r="BN250" s="16">
        <v>86642</v>
      </c>
      <c r="BO250" s="16">
        <v>0</v>
      </c>
      <c r="BP250" s="16">
        <v>86642</v>
      </c>
      <c r="BQ250" s="16">
        <v>86642</v>
      </c>
      <c r="BR250" s="17">
        <v>368.53</v>
      </c>
      <c r="BS250" s="14">
        <v>1102.5999999999999</v>
      </c>
      <c r="BT250" s="16">
        <v>406341</v>
      </c>
      <c r="BU250" s="16">
        <v>399448</v>
      </c>
      <c r="BV250" s="16">
        <v>406341</v>
      </c>
      <c r="BW250" s="16">
        <v>0</v>
      </c>
      <c r="BX250" s="16">
        <v>406341</v>
      </c>
      <c r="BY250" s="16">
        <v>406341</v>
      </c>
      <c r="BZ250" s="17">
        <v>340.52</v>
      </c>
      <c r="CA250" s="17">
        <v>1256.28</v>
      </c>
      <c r="CB250" s="16">
        <v>427788</v>
      </c>
      <c r="CC250" s="16">
        <v>417939</v>
      </c>
      <c r="CD250" s="16">
        <v>0</v>
      </c>
      <c r="CE250" s="16">
        <v>417939</v>
      </c>
      <c r="CF250" s="16">
        <v>427788</v>
      </c>
      <c r="CG250" s="16">
        <v>0</v>
      </c>
      <c r="CH250" s="14">
        <v>1102.5999999999999</v>
      </c>
      <c r="CI250" s="16">
        <v>178</v>
      </c>
      <c r="CJ250" s="14">
        <v>3.7</v>
      </c>
      <c r="CK250" s="16">
        <v>1277</v>
      </c>
      <c r="CL250" s="17">
        <v>62.45</v>
      </c>
      <c r="CM250" s="16">
        <v>79749</v>
      </c>
      <c r="CN250" s="16">
        <v>1277</v>
      </c>
      <c r="CO250" s="17">
        <v>69.930000000000007</v>
      </c>
      <c r="CP250" s="16">
        <v>89301</v>
      </c>
      <c r="CQ250" s="17">
        <v>2.42</v>
      </c>
      <c r="CR250" s="17">
        <v>340.52</v>
      </c>
      <c r="CS250" s="16">
        <v>824</v>
      </c>
      <c r="CT250" s="17">
        <v>34.31</v>
      </c>
      <c r="CU250" s="17">
        <v>1256.28</v>
      </c>
      <c r="CV250" s="16">
        <v>43103</v>
      </c>
      <c r="CW250" s="16">
        <v>42085</v>
      </c>
      <c r="CX250" s="16">
        <v>43103</v>
      </c>
      <c r="CY250" s="16">
        <v>0</v>
      </c>
      <c r="CZ250" s="16">
        <v>43103</v>
      </c>
      <c r="DA250" s="16">
        <v>43103</v>
      </c>
      <c r="DB250" s="17">
        <v>4.09</v>
      </c>
      <c r="DC250" s="17">
        <v>1256.28</v>
      </c>
      <c r="DD250" s="16">
        <v>5138</v>
      </c>
      <c r="DE250" s="16">
        <v>5016</v>
      </c>
      <c r="DF250" s="16">
        <v>5138</v>
      </c>
      <c r="DG250" s="16">
        <v>0</v>
      </c>
      <c r="DH250" s="16">
        <v>5138</v>
      </c>
      <c r="DI250" s="16">
        <v>5138</v>
      </c>
      <c r="DJ250" s="16">
        <v>8418351</v>
      </c>
      <c r="DK250" s="16">
        <v>0</v>
      </c>
      <c r="DL250" s="16">
        <v>252879</v>
      </c>
      <c r="DM250" s="16">
        <v>1173347</v>
      </c>
      <c r="DN250" s="16">
        <v>699434</v>
      </c>
      <c r="DO250" s="16">
        <v>74580</v>
      </c>
      <c r="DP250" s="16">
        <v>86642</v>
      </c>
      <c r="DQ250" s="16">
        <v>406341</v>
      </c>
      <c r="DR250" s="16">
        <v>427788</v>
      </c>
      <c r="DS250" s="16">
        <v>0</v>
      </c>
      <c r="DT250" s="16">
        <v>79749</v>
      </c>
      <c r="DU250" s="16">
        <v>89301</v>
      </c>
      <c r="DV250" s="16">
        <v>824</v>
      </c>
      <c r="DW250" s="16">
        <v>43103</v>
      </c>
      <c r="DX250" s="16">
        <v>5138</v>
      </c>
      <c r="DY250" s="16">
        <v>69819</v>
      </c>
      <c r="DZ250" s="16">
        <v>363070</v>
      </c>
      <c r="EA250" s="16">
        <v>0</v>
      </c>
      <c r="EB250" s="16">
        <v>12050728</v>
      </c>
      <c r="EC250" s="16">
        <v>430654346</v>
      </c>
      <c r="ED250" s="18">
        <v>5.4</v>
      </c>
      <c r="EE250" s="16">
        <v>2325533</v>
      </c>
      <c r="EF250" s="16">
        <v>69240</v>
      </c>
      <c r="EG250" s="16">
        <v>57573</v>
      </c>
      <c r="EH250" s="16">
        <v>11667</v>
      </c>
      <c r="EI250" s="16">
        <v>2325533</v>
      </c>
      <c r="EJ250" s="16">
        <v>2337200</v>
      </c>
      <c r="EK250" s="16">
        <v>159931420</v>
      </c>
      <c r="EL250" s="16">
        <v>146999205</v>
      </c>
      <c r="EM250" s="16">
        <v>12932215</v>
      </c>
      <c r="EN250" s="18">
        <v>5.4</v>
      </c>
      <c r="EO250" s="16">
        <v>69834</v>
      </c>
      <c r="EP250" s="16">
        <v>0</v>
      </c>
      <c r="EQ250" s="16">
        <v>0</v>
      </c>
      <c r="ER250" s="16">
        <v>0</v>
      </c>
      <c r="ES250" s="16">
        <v>69834</v>
      </c>
      <c r="ET250" s="16">
        <v>69834</v>
      </c>
      <c r="EU250" s="16">
        <v>2337200</v>
      </c>
      <c r="EV250" s="16">
        <v>2407034</v>
      </c>
      <c r="EW250" s="16">
        <v>6749</v>
      </c>
      <c r="EX250" s="15">
        <v>1135.721</v>
      </c>
      <c r="EY250" s="16">
        <v>7664981</v>
      </c>
      <c r="EZ250" s="16">
        <v>6749</v>
      </c>
      <c r="FA250" s="17">
        <v>153.68</v>
      </c>
      <c r="FB250" s="16">
        <v>1037186</v>
      </c>
      <c r="FC250" s="16">
        <v>264</v>
      </c>
      <c r="FD250" s="17">
        <v>1258.7</v>
      </c>
      <c r="FE250" s="16">
        <v>332297</v>
      </c>
      <c r="FF250" s="16">
        <v>43103</v>
      </c>
      <c r="FG250" s="16">
        <v>5138</v>
      </c>
      <c r="FH250" s="16">
        <v>380538</v>
      </c>
      <c r="FI250" s="16">
        <v>7664981</v>
      </c>
      <c r="FJ250" s="16">
        <v>1037186</v>
      </c>
      <c r="FK250" s="16">
        <v>0</v>
      </c>
      <c r="FL250" s="16">
        <v>699434</v>
      </c>
      <c r="FM250" s="16">
        <v>74580</v>
      </c>
      <c r="FN250" s="16">
        <v>86642</v>
      </c>
      <c r="FO250" s="16">
        <v>406341</v>
      </c>
      <c r="FP250" s="16">
        <v>10349702</v>
      </c>
      <c r="FQ250" s="16">
        <v>2407034</v>
      </c>
      <c r="FR250" s="16">
        <v>7942668</v>
      </c>
      <c r="FS250" s="15">
        <v>1289.4010000000001</v>
      </c>
      <c r="FT250" s="16">
        <v>300</v>
      </c>
      <c r="FU250" s="16">
        <v>386820</v>
      </c>
      <c r="FV250" s="16">
        <v>7942668</v>
      </c>
      <c r="FW250" s="16">
        <v>0</v>
      </c>
      <c r="FX250" s="14">
        <v>41.5</v>
      </c>
      <c r="FY250" s="16">
        <v>7635</v>
      </c>
      <c r="FZ250" s="16">
        <v>316853</v>
      </c>
      <c r="GA250" s="14">
        <v>0</v>
      </c>
      <c r="GB250" s="16">
        <v>7413</v>
      </c>
      <c r="GC250" s="16">
        <v>0</v>
      </c>
      <c r="GD250" s="16">
        <v>316853</v>
      </c>
      <c r="GE250" s="16">
        <v>316853</v>
      </c>
      <c r="GF250" s="16">
        <v>12050728</v>
      </c>
      <c r="GG250" s="16">
        <v>10349702</v>
      </c>
      <c r="GH250" s="16">
        <v>0</v>
      </c>
      <c r="GI250" s="16">
        <v>1701026</v>
      </c>
      <c r="GJ250" s="16">
        <v>430654346</v>
      </c>
      <c r="GK250" s="16">
        <v>424159129</v>
      </c>
      <c r="GL250" s="16">
        <v>6495217</v>
      </c>
      <c r="GM250" s="16">
        <v>424159129</v>
      </c>
      <c r="GN250" s="18">
        <v>1.5299999999999999E-2</v>
      </c>
      <c r="GO250" s="16">
        <v>7986</v>
      </c>
      <c r="GP250" s="16">
        <v>122</v>
      </c>
      <c r="GQ250" s="16">
        <v>7986</v>
      </c>
      <c r="GR250" s="16">
        <v>122</v>
      </c>
      <c r="GS250" s="16">
        <v>7864</v>
      </c>
      <c r="GT250" s="16">
        <v>886</v>
      </c>
      <c r="GU250" s="16">
        <v>685</v>
      </c>
      <c r="GV250" s="16">
        <v>201</v>
      </c>
      <c r="GW250" s="15">
        <v>1289.4010000000001</v>
      </c>
      <c r="GX250" s="16">
        <v>259170</v>
      </c>
      <c r="GY250" s="15">
        <v>1289.4010000000001</v>
      </c>
      <c r="GZ250" s="16">
        <v>10</v>
      </c>
      <c r="HA250" s="16">
        <v>12894</v>
      </c>
      <c r="HB250" s="15">
        <v>1289.4010000000001</v>
      </c>
      <c r="HC250" s="16">
        <v>7635</v>
      </c>
      <c r="HD250" s="15">
        <v>0.11600000000000001</v>
      </c>
      <c r="HE250" s="16">
        <v>1142409</v>
      </c>
      <c r="HF250" s="16">
        <v>259170</v>
      </c>
      <c r="HG250" s="16">
        <v>12894</v>
      </c>
      <c r="HH250" s="16">
        <v>870345</v>
      </c>
      <c r="HI250" s="16">
        <v>430654346</v>
      </c>
      <c r="HJ250" s="18">
        <v>2.0209800000000002</v>
      </c>
      <c r="HK250" s="18">
        <v>1.9617800000000001</v>
      </c>
      <c r="HL250" s="18">
        <v>5.9200000000000003E-2</v>
      </c>
      <c r="HM250" s="16">
        <v>430654346</v>
      </c>
      <c r="HN250" s="16">
        <v>25495</v>
      </c>
      <c r="HO250" s="16">
        <v>7635</v>
      </c>
      <c r="HP250" s="17">
        <v>0</v>
      </c>
      <c r="HQ250" s="16">
        <v>0</v>
      </c>
      <c r="HR250" s="15">
        <v>1289.4010000000001</v>
      </c>
      <c r="HS250" s="16">
        <v>0</v>
      </c>
      <c r="HT250" s="16">
        <v>1701026</v>
      </c>
      <c r="HU250" s="16">
        <v>7864</v>
      </c>
      <c r="HV250" s="16">
        <v>0</v>
      </c>
      <c r="HW250" s="16">
        <v>0</v>
      </c>
      <c r="HX250" s="16">
        <v>69819</v>
      </c>
      <c r="HY250" s="16">
        <v>259170</v>
      </c>
      <c r="HZ250" s="16">
        <v>12894</v>
      </c>
      <c r="IA250" s="16">
        <v>25495</v>
      </c>
      <c r="IB250" s="16">
        <v>0</v>
      </c>
      <c r="IC250" s="16">
        <v>1465422</v>
      </c>
      <c r="ID250" s="16">
        <v>7942668</v>
      </c>
      <c r="IE250" s="16">
        <v>0</v>
      </c>
      <c r="IF250" s="16">
        <v>7864</v>
      </c>
      <c r="IG250" s="16">
        <v>0</v>
      </c>
      <c r="IH250" s="16">
        <v>0</v>
      </c>
      <c r="II250" s="16">
        <v>69819</v>
      </c>
      <c r="IJ250" s="16">
        <v>259170</v>
      </c>
      <c r="IK250" s="16">
        <v>12894</v>
      </c>
      <c r="IL250" s="16">
        <v>25495</v>
      </c>
      <c r="IM250" s="16">
        <v>0</v>
      </c>
      <c r="IN250" s="16">
        <v>0</v>
      </c>
      <c r="IO250" s="16">
        <v>316853</v>
      </c>
      <c r="IP250" s="16">
        <v>8495125</v>
      </c>
      <c r="IQ250" s="16">
        <v>8418351</v>
      </c>
      <c r="IR250" s="16">
        <v>0</v>
      </c>
      <c r="IS250" s="16">
        <v>8418351</v>
      </c>
      <c r="IT250" s="19">
        <v>0.1</v>
      </c>
      <c r="IU250" s="16">
        <v>841835</v>
      </c>
      <c r="IV250" s="16">
        <v>430654346</v>
      </c>
      <c r="IW250" s="14">
        <v>1102.5999999999999</v>
      </c>
      <c r="IX250" s="16">
        <v>390581</v>
      </c>
      <c r="IY250" s="16">
        <v>416026</v>
      </c>
      <c r="IZ250" s="16">
        <v>390581</v>
      </c>
      <c r="JA250" s="17">
        <v>0.25</v>
      </c>
      <c r="JB250" s="19">
        <v>0.26629999999999998</v>
      </c>
      <c r="JC250" s="16">
        <v>841835</v>
      </c>
      <c r="JD250" s="16">
        <v>224181</v>
      </c>
      <c r="JE250" s="17">
        <v>7.0000000000000007E-2</v>
      </c>
      <c r="JF250" s="16">
        <v>8073022</v>
      </c>
      <c r="JG250" s="16">
        <v>565112</v>
      </c>
      <c r="JH250" s="16">
        <v>841835</v>
      </c>
      <c r="JI250" s="16">
        <v>224181</v>
      </c>
      <c r="JJ250" s="16">
        <v>565112</v>
      </c>
      <c r="JK250" s="16">
        <v>52542</v>
      </c>
      <c r="JL250" s="16">
        <v>224181</v>
      </c>
      <c r="JM250" s="18">
        <v>0</v>
      </c>
      <c r="JN250" s="16">
        <v>0</v>
      </c>
      <c r="JO250" s="16">
        <v>565112</v>
      </c>
      <c r="JP250" s="16">
        <v>52542</v>
      </c>
      <c r="JQ250" s="16">
        <v>617654</v>
      </c>
      <c r="JR250" s="16">
        <v>8418351</v>
      </c>
      <c r="JS250" s="19">
        <v>0</v>
      </c>
      <c r="JT250" s="16">
        <v>0</v>
      </c>
      <c r="JU250" s="17">
        <v>0</v>
      </c>
      <c r="JV250" s="16">
        <v>8073022</v>
      </c>
      <c r="JW250" s="16">
        <v>0</v>
      </c>
      <c r="JX250" s="16">
        <v>0</v>
      </c>
      <c r="JY250" s="16">
        <v>0</v>
      </c>
      <c r="JZ250" s="16">
        <v>0</v>
      </c>
      <c r="KA250" s="16">
        <v>45649</v>
      </c>
      <c r="KB250" s="16">
        <v>37957</v>
      </c>
      <c r="KC250" s="16">
        <v>7692</v>
      </c>
      <c r="KD250" s="16">
        <v>1465422</v>
      </c>
      <c r="KE250" s="16">
        <v>7692</v>
      </c>
      <c r="KF250" s="16">
        <v>1457730</v>
      </c>
      <c r="KG250" s="16">
        <v>11667</v>
      </c>
      <c r="KH250" s="16">
        <v>7692</v>
      </c>
      <c r="KI250" s="16">
        <v>19359</v>
      </c>
      <c r="KJ250" s="16">
        <v>2325533</v>
      </c>
      <c r="KK250" s="16">
        <v>1457730</v>
      </c>
      <c r="KL250" s="18">
        <v>3783263</v>
      </c>
      <c r="KM250" s="16">
        <v>52542</v>
      </c>
      <c r="KN250" s="16">
        <v>0</v>
      </c>
      <c r="KO250" s="16">
        <v>0</v>
      </c>
      <c r="KP250" s="16">
        <v>0</v>
      </c>
      <c r="KQ250" s="16">
        <v>3835805</v>
      </c>
      <c r="KR250" s="16">
        <v>0</v>
      </c>
      <c r="KS250" s="16">
        <v>0</v>
      </c>
      <c r="KT250" s="16">
        <v>0</v>
      </c>
      <c r="KU250" s="16">
        <v>3835805</v>
      </c>
      <c r="KV250" s="16">
        <v>52542</v>
      </c>
      <c r="KW250" s="16">
        <v>3783263</v>
      </c>
      <c r="KX250" s="16">
        <v>430654346</v>
      </c>
      <c r="KY250" s="16">
        <v>8.7849199999999996</v>
      </c>
      <c r="KZ250" s="16">
        <v>52542</v>
      </c>
      <c r="LA250" s="16">
        <v>555037041</v>
      </c>
      <c r="LB250" s="16">
        <v>9.4659999999999994E-2</v>
      </c>
      <c r="LC250" s="16">
        <v>8.7849199999999996</v>
      </c>
      <c r="LD250" s="16">
        <v>8.8795800000000007</v>
      </c>
      <c r="LE250" s="16">
        <v>427788</v>
      </c>
      <c r="LF250" s="16">
        <v>0</v>
      </c>
      <c r="LG250" s="16">
        <v>79749</v>
      </c>
      <c r="LH250" s="16">
        <v>89301</v>
      </c>
      <c r="LI250" s="16">
        <v>824</v>
      </c>
      <c r="LJ250" s="16">
        <v>43103</v>
      </c>
      <c r="LK250" s="16">
        <v>5138</v>
      </c>
      <c r="LL250" s="16">
        <v>69819</v>
      </c>
      <c r="LM250" s="16">
        <v>576084</v>
      </c>
      <c r="LN250" s="16">
        <v>8495125</v>
      </c>
      <c r="LO250" s="18">
        <v>576084</v>
      </c>
      <c r="LP250" s="16">
        <v>7919041</v>
      </c>
      <c r="LQ250" s="16">
        <v>12050728</v>
      </c>
      <c r="LR250" s="18">
        <v>0</v>
      </c>
      <c r="LS250" s="18">
        <v>0</v>
      </c>
      <c r="LT250" s="18">
        <v>617654</v>
      </c>
      <c r="LU250" s="16">
        <v>0</v>
      </c>
      <c r="LV250" s="16">
        <v>316853</v>
      </c>
      <c r="LW250" s="16">
        <v>0</v>
      </c>
      <c r="LX250" s="16">
        <v>0</v>
      </c>
      <c r="LY250" s="16">
        <v>0</v>
      </c>
      <c r="LZ250" s="16">
        <v>0</v>
      </c>
      <c r="MA250" s="16">
        <v>0</v>
      </c>
      <c r="MB250" s="16">
        <v>3835805</v>
      </c>
      <c r="MC250" s="16">
        <v>316853</v>
      </c>
      <c r="MD250" s="16">
        <v>0</v>
      </c>
      <c r="ME250" s="16">
        <v>565112</v>
      </c>
      <c r="MF250" s="16">
        <v>0</v>
      </c>
      <c r="MG250" s="16">
        <v>69834</v>
      </c>
      <c r="MH250" s="16">
        <v>19359</v>
      </c>
      <c r="MI250" s="16">
        <v>0</v>
      </c>
      <c r="MJ250" s="16">
        <v>4806963</v>
      </c>
      <c r="MK250" s="16">
        <v>555037041</v>
      </c>
      <c r="ML250" s="16">
        <v>1.34</v>
      </c>
      <c r="MM250" s="16">
        <v>743750</v>
      </c>
      <c r="MN250" s="16">
        <v>0</v>
      </c>
      <c r="MO250" s="16">
        <v>8073022</v>
      </c>
      <c r="MP250" s="16">
        <v>0</v>
      </c>
      <c r="MQ250" s="16">
        <v>743750</v>
      </c>
      <c r="MR250" s="16">
        <v>0</v>
      </c>
      <c r="MS250" s="16">
        <v>743750</v>
      </c>
      <c r="MT250" s="17">
        <v>7.0000000000000007E-2</v>
      </c>
      <c r="MU250" s="17">
        <v>0</v>
      </c>
      <c r="MV250" s="17">
        <v>0</v>
      </c>
      <c r="MW250" s="17">
        <v>0</v>
      </c>
      <c r="MX250" s="17">
        <v>0</v>
      </c>
      <c r="MY250" s="17">
        <v>7.0000000000000007E-2</v>
      </c>
      <c r="MZ250" s="16">
        <v>565112</v>
      </c>
      <c r="NA250" s="16">
        <v>0</v>
      </c>
      <c r="NB250" s="18">
        <v>0</v>
      </c>
      <c r="NC250" s="16">
        <v>0</v>
      </c>
      <c r="ND250" s="17">
        <v>565112</v>
      </c>
      <c r="NE250" s="16">
        <v>625000</v>
      </c>
      <c r="NF250" s="16">
        <v>0</v>
      </c>
      <c r="NG250" s="16">
        <v>183162</v>
      </c>
      <c r="NH250" s="16">
        <v>0</v>
      </c>
      <c r="NI250" s="16">
        <v>0</v>
      </c>
      <c r="NJ250" s="17">
        <v>0</v>
      </c>
      <c r="NK250" s="17">
        <v>0</v>
      </c>
    </row>
    <row r="251" spans="1:375" x14ac:dyDescent="0.55000000000000004">
      <c r="A251" s="13" t="s">
        <v>1179</v>
      </c>
      <c r="B251" s="13" t="s">
        <v>1230</v>
      </c>
      <c r="C251" s="13" t="s">
        <v>479</v>
      </c>
      <c r="D251" s="13" t="s">
        <v>480</v>
      </c>
      <c r="E251" s="14">
        <v>1050.3</v>
      </c>
      <c r="F251" s="15">
        <v>0</v>
      </c>
      <c r="G251" s="16">
        <v>7413</v>
      </c>
      <c r="H251" s="16">
        <v>0</v>
      </c>
      <c r="I251" s="16">
        <v>6553</v>
      </c>
      <c r="J251" s="15">
        <v>0</v>
      </c>
      <c r="K251" s="16">
        <v>0</v>
      </c>
      <c r="L251" s="16">
        <v>7413</v>
      </c>
      <c r="M251" s="16">
        <v>222</v>
      </c>
      <c r="N251" s="16">
        <v>7635</v>
      </c>
      <c r="O251" s="17">
        <v>666.93</v>
      </c>
      <c r="P251" s="17">
        <v>129.59</v>
      </c>
      <c r="Q251" s="14">
        <v>1050.3</v>
      </c>
      <c r="R251" s="17">
        <v>1179.8900000000001</v>
      </c>
      <c r="S251" s="17">
        <v>2.4700000000000002</v>
      </c>
      <c r="T251" s="17">
        <v>1182.3599999999999</v>
      </c>
      <c r="U251" s="15">
        <v>5.55</v>
      </c>
      <c r="V251" s="15">
        <v>4.766</v>
      </c>
      <c r="W251" s="15">
        <f>Data_AidAndLevy4[[#This Row],[L310]]*Data_AidAndLevy4[[#This Row],[L203]]</f>
        <v>36388.410000000003</v>
      </c>
      <c r="X251" s="17">
        <v>1.83</v>
      </c>
      <c r="Y251" s="17">
        <f>Data_AidAndLevy4[[#This Row],[L311]]*Data_AidAndLevy4[[#This Row],[L203]]</f>
        <v>13972.050000000001</v>
      </c>
      <c r="Z251" s="15">
        <v>0</v>
      </c>
      <c r="AA251" s="15">
        <v>12.146000000000001</v>
      </c>
      <c r="AB251" s="17">
        <v>1179.8900000000001</v>
      </c>
      <c r="AC251" s="15">
        <v>1192.0360000000001</v>
      </c>
      <c r="AD251" s="17">
        <v>129.59</v>
      </c>
      <c r="AE251" s="15">
        <v>1062.4459999999999</v>
      </c>
      <c r="AF251" s="16">
        <v>7635</v>
      </c>
      <c r="AG251" s="14">
        <v>1050.3</v>
      </c>
      <c r="AH251" s="16">
        <v>8019041</v>
      </c>
      <c r="AI251" s="16">
        <v>7688022</v>
      </c>
      <c r="AJ251" s="17">
        <v>1.01</v>
      </c>
      <c r="AK251" s="16">
        <v>7764902</v>
      </c>
      <c r="AL251" s="16">
        <v>8019041</v>
      </c>
      <c r="AM251" s="16">
        <v>0</v>
      </c>
      <c r="AN251" s="16">
        <v>7635</v>
      </c>
      <c r="AO251" s="15">
        <v>12.146000000000001</v>
      </c>
      <c r="AP251" s="16">
        <v>92735</v>
      </c>
      <c r="AQ251" s="16">
        <v>7635</v>
      </c>
      <c r="AR251" s="17">
        <v>129.59</v>
      </c>
      <c r="AS251" s="16">
        <v>989420</v>
      </c>
      <c r="AT251" s="17">
        <v>686</v>
      </c>
      <c r="AU251" s="14">
        <v>1050.3</v>
      </c>
      <c r="AV251" s="16">
        <v>720506</v>
      </c>
      <c r="AW251" s="16">
        <v>691673</v>
      </c>
      <c r="AX251" s="16">
        <v>720506</v>
      </c>
      <c r="AY251" s="16">
        <v>0</v>
      </c>
      <c r="AZ251" s="16">
        <v>720506</v>
      </c>
      <c r="BA251" s="16">
        <v>720506</v>
      </c>
      <c r="BB251" s="17">
        <v>74.599999999999994</v>
      </c>
      <c r="BC251" s="14">
        <v>1050.3</v>
      </c>
      <c r="BD251" s="16">
        <v>78352</v>
      </c>
      <c r="BE251" s="16">
        <v>75128</v>
      </c>
      <c r="BF251" s="16">
        <v>78352</v>
      </c>
      <c r="BG251" s="16">
        <v>0</v>
      </c>
      <c r="BH251" s="16">
        <v>78352</v>
      </c>
      <c r="BI251" s="16">
        <v>78352</v>
      </c>
      <c r="BJ251" s="17">
        <v>86.87</v>
      </c>
      <c r="BK251" s="14">
        <v>1050.3</v>
      </c>
      <c r="BL251" s="16">
        <v>91240</v>
      </c>
      <c r="BM251" s="16">
        <v>87656</v>
      </c>
      <c r="BN251" s="16">
        <v>91240</v>
      </c>
      <c r="BO251" s="16">
        <v>0</v>
      </c>
      <c r="BP251" s="16">
        <v>91240</v>
      </c>
      <c r="BQ251" s="16">
        <v>91240</v>
      </c>
      <c r="BR251" s="17">
        <v>368.53</v>
      </c>
      <c r="BS251" s="14">
        <v>1050.3</v>
      </c>
      <c r="BT251" s="16">
        <v>387067</v>
      </c>
      <c r="BU251" s="16">
        <v>371074</v>
      </c>
      <c r="BV251" s="16">
        <v>387067</v>
      </c>
      <c r="BW251" s="16">
        <v>0</v>
      </c>
      <c r="BX251" s="16">
        <v>387067</v>
      </c>
      <c r="BY251" s="16">
        <v>387067</v>
      </c>
      <c r="BZ251" s="17">
        <v>333.94</v>
      </c>
      <c r="CA251" s="17">
        <v>1179.8900000000001</v>
      </c>
      <c r="CB251" s="16">
        <v>394012</v>
      </c>
      <c r="CC251" s="16">
        <v>380673</v>
      </c>
      <c r="CD251" s="16">
        <v>0</v>
      </c>
      <c r="CE251" s="16">
        <v>380673</v>
      </c>
      <c r="CF251" s="16">
        <v>394012</v>
      </c>
      <c r="CG251" s="16">
        <v>0</v>
      </c>
      <c r="CH251" s="14">
        <v>1050.3</v>
      </c>
      <c r="CI251" s="16">
        <v>9</v>
      </c>
      <c r="CJ251" s="14">
        <v>0</v>
      </c>
      <c r="CK251" s="16">
        <v>1059</v>
      </c>
      <c r="CL251" s="17">
        <v>62.17</v>
      </c>
      <c r="CM251" s="16">
        <v>65838</v>
      </c>
      <c r="CN251" s="16">
        <v>1059</v>
      </c>
      <c r="CO251" s="17">
        <v>68.73</v>
      </c>
      <c r="CP251" s="16">
        <v>72785</v>
      </c>
      <c r="CQ251" s="17">
        <v>2.4700000000000002</v>
      </c>
      <c r="CR251" s="17">
        <v>333.94</v>
      </c>
      <c r="CS251" s="16">
        <v>825</v>
      </c>
      <c r="CT251" s="17">
        <v>34.29</v>
      </c>
      <c r="CU251" s="17">
        <v>1179.8900000000001</v>
      </c>
      <c r="CV251" s="16">
        <v>40458</v>
      </c>
      <c r="CW251" s="16">
        <v>39086</v>
      </c>
      <c r="CX251" s="16">
        <v>40458</v>
      </c>
      <c r="CY251" s="16">
        <v>0</v>
      </c>
      <c r="CZ251" s="16">
        <v>40458</v>
      </c>
      <c r="DA251" s="16">
        <v>40458</v>
      </c>
      <c r="DB251" s="17">
        <v>3.7</v>
      </c>
      <c r="DC251" s="17">
        <v>1179.8900000000001</v>
      </c>
      <c r="DD251" s="16">
        <v>4366</v>
      </c>
      <c r="DE251" s="16">
        <v>4203</v>
      </c>
      <c r="DF251" s="16">
        <v>4366</v>
      </c>
      <c r="DG251" s="16">
        <v>0</v>
      </c>
      <c r="DH251" s="16">
        <v>4366</v>
      </c>
      <c r="DI251" s="16">
        <v>4366</v>
      </c>
      <c r="DJ251" s="16">
        <v>8019041</v>
      </c>
      <c r="DK251" s="16">
        <v>0</v>
      </c>
      <c r="DL251" s="16">
        <v>92735</v>
      </c>
      <c r="DM251" s="16">
        <v>989420</v>
      </c>
      <c r="DN251" s="16">
        <v>720506</v>
      </c>
      <c r="DO251" s="16">
        <v>78352</v>
      </c>
      <c r="DP251" s="16">
        <v>91240</v>
      </c>
      <c r="DQ251" s="16">
        <v>387067</v>
      </c>
      <c r="DR251" s="16">
        <v>394012</v>
      </c>
      <c r="DS251" s="16">
        <v>0</v>
      </c>
      <c r="DT251" s="16">
        <v>65838</v>
      </c>
      <c r="DU251" s="16">
        <v>72785</v>
      </c>
      <c r="DV251" s="16">
        <v>825</v>
      </c>
      <c r="DW251" s="16">
        <v>40458</v>
      </c>
      <c r="DX251" s="16">
        <v>4366</v>
      </c>
      <c r="DY251" s="16">
        <v>75256</v>
      </c>
      <c r="DZ251" s="16">
        <v>288077</v>
      </c>
      <c r="EA251" s="16">
        <v>0</v>
      </c>
      <c r="EB251" s="16">
        <v>11169466</v>
      </c>
      <c r="EC251" s="16">
        <v>428428121</v>
      </c>
      <c r="ED251" s="18">
        <v>5.4</v>
      </c>
      <c r="EE251" s="16">
        <v>2313512</v>
      </c>
      <c r="EF251" s="16">
        <v>43895</v>
      </c>
      <c r="EG251" s="16">
        <v>44700</v>
      </c>
      <c r="EH251" s="16">
        <v>-805</v>
      </c>
      <c r="EI251" s="16">
        <v>2313512</v>
      </c>
      <c r="EJ251" s="16">
        <v>2312707</v>
      </c>
      <c r="EK251" s="16">
        <v>86462014</v>
      </c>
      <c r="EL251" s="16">
        <v>75608953</v>
      </c>
      <c r="EM251" s="16">
        <v>10853061</v>
      </c>
      <c r="EN251" s="18">
        <v>5.4</v>
      </c>
      <c r="EO251" s="16">
        <v>58607</v>
      </c>
      <c r="EP251" s="16">
        <v>0</v>
      </c>
      <c r="EQ251" s="16">
        <v>0</v>
      </c>
      <c r="ER251" s="16">
        <v>0</v>
      </c>
      <c r="ES251" s="16">
        <v>58607</v>
      </c>
      <c r="ET251" s="16">
        <v>58607</v>
      </c>
      <c r="EU251" s="16">
        <v>2312707</v>
      </c>
      <c r="EV251" s="16">
        <v>2371314</v>
      </c>
      <c r="EW251" s="16">
        <v>6749</v>
      </c>
      <c r="EX251" s="15">
        <v>1062.4459999999999</v>
      </c>
      <c r="EY251" s="16">
        <v>7170448</v>
      </c>
      <c r="EZ251" s="16">
        <v>6749</v>
      </c>
      <c r="FA251" s="17">
        <v>129.59</v>
      </c>
      <c r="FB251" s="16">
        <v>874603</v>
      </c>
      <c r="FC251" s="16">
        <v>264</v>
      </c>
      <c r="FD251" s="17">
        <v>1182.3599999999999</v>
      </c>
      <c r="FE251" s="16">
        <v>312143</v>
      </c>
      <c r="FF251" s="16">
        <v>40458</v>
      </c>
      <c r="FG251" s="16">
        <v>4366</v>
      </c>
      <c r="FH251" s="16">
        <v>356967</v>
      </c>
      <c r="FI251" s="16">
        <v>7170448</v>
      </c>
      <c r="FJ251" s="16">
        <v>874603</v>
      </c>
      <c r="FK251" s="16">
        <v>0</v>
      </c>
      <c r="FL251" s="16">
        <v>720506</v>
      </c>
      <c r="FM251" s="16">
        <v>78352</v>
      </c>
      <c r="FN251" s="16">
        <v>91240</v>
      </c>
      <c r="FO251" s="16">
        <v>387067</v>
      </c>
      <c r="FP251" s="16">
        <v>9679183</v>
      </c>
      <c r="FQ251" s="16">
        <v>2371314</v>
      </c>
      <c r="FR251" s="16">
        <v>7307869</v>
      </c>
      <c r="FS251" s="15">
        <v>1192.0360000000001</v>
      </c>
      <c r="FT251" s="16">
        <v>300</v>
      </c>
      <c r="FU251" s="16">
        <v>357611</v>
      </c>
      <c r="FV251" s="16">
        <v>7307869</v>
      </c>
      <c r="FW251" s="16">
        <v>0</v>
      </c>
      <c r="FX251" s="14">
        <v>17.5</v>
      </c>
      <c r="FY251" s="16">
        <v>7635</v>
      </c>
      <c r="FZ251" s="16">
        <v>133613</v>
      </c>
      <c r="GA251" s="14">
        <v>0</v>
      </c>
      <c r="GB251" s="16">
        <v>7413</v>
      </c>
      <c r="GC251" s="16">
        <v>0</v>
      </c>
      <c r="GD251" s="16">
        <v>133613</v>
      </c>
      <c r="GE251" s="16">
        <v>133613</v>
      </c>
      <c r="GF251" s="16">
        <v>11169466</v>
      </c>
      <c r="GG251" s="16">
        <v>9679183</v>
      </c>
      <c r="GH251" s="16">
        <v>0</v>
      </c>
      <c r="GI251" s="16">
        <v>1490283</v>
      </c>
      <c r="GJ251" s="16">
        <v>428428121</v>
      </c>
      <c r="GK251" s="16">
        <v>407752715</v>
      </c>
      <c r="GL251" s="16">
        <v>20675406</v>
      </c>
      <c r="GM251" s="16">
        <v>407752715</v>
      </c>
      <c r="GN251" s="18">
        <v>5.0700000000000002E-2</v>
      </c>
      <c r="GO251" s="16">
        <v>14603</v>
      </c>
      <c r="GP251" s="16">
        <v>740</v>
      </c>
      <c r="GQ251" s="16">
        <v>14603</v>
      </c>
      <c r="GR251" s="16">
        <v>740</v>
      </c>
      <c r="GS251" s="16">
        <v>13863</v>
      </c>
      <c r="GT251" s="16">
        <v>886</v>
      </c>
      <c r="GU251" s="16">
        <v>685</v>
      </c>
      <c r="GV251" s="16">
        <v>201</v>
      </c>
      <c r="GW251" s="15">
        <v>1192.0360000000001</v>
      </c>
      <c r="GX251" s="16">
        <v>239599</v>
      </c>
      <c r="GY251" s="15">
        <v>1192.0360000000001</v>
      </c>
      <c r="GZ251" s="16">
        <v>10</v>
      </c>
      <c r="HA251" s="16">
        <v>11920</v>
      </c>
      <c r="HB251" s="15">
        <v>1192.0360000000001</v>
      </c>
      <c r="HC251" s="16">
        <v>7635</v>
      </c>
      <c r="HD251" s="15">
        <v>0.11600000000000001</v>
      </c>
      <c r="HE251" s="16">
        <v>1056144</v>
      </c>
      <c r="HF251" s="16">
        <v>239599</v>
      </c>
      <c r="HG251" s="16">
        <v>11920</v>
      </c>
      <c r="HH251" s="16">
        <v>804625</v>
      </c>
      <c r="HI251" s="16">
        <v>428428121</v>
      </c>
      <c r="HJ251" s="18">
        <v>1.87809</v>
      </c>
      <c r="HK251" s="18">
        <v>1.9617800000000001</v>
      </c>
      <c r="HL251" s="18">
        <v>0</v>
      </c>
      <c r="HM251" s="16">
        <v>428428121</v>
      </c>
      <c r="HN251" s="16">
        <v>0</v>
      </c>
      <c r="HO251" s="16">
        <v>7635</v>
      </c>
      <c r="HP251" s="17">
        <v>0</v>
      </c>
      <c r="HQ251" s="16">
        <v>0</v>
      </c>
      <c r="HR251" s="15">
        <v>1192.0360000000001</v>
      </c>
      <c r="HS251" s="16">
        <v>0</v>
      </c>
      <c r="HT251" s="16">
        <v>1490283</v>
      </c>
      <c r="HU251" s="16">
        <v>13863</v>
      </c>
      <c r="HV251" s="16">
        <v>0</v>
      </c>
      <c r="HW251" s="16">
        <v>0</v>
      </c>
      <c r="HX251" s="16">
        <v>75256</v>
      </c>
      <c r="HY251" s="16">
        <v>239599</v>
      </c>
      <c r="HZ251" s="16">
        <v>11920</v>
      </c>
      <c r="IA251" s="16">
        <v>0</v>
      </c>
      <c r="IB251" s="16">
        <v>0</v>
      </c>
      <c r="IC251" s="16">
        <v>1300157</v>
      </c>
      <c r="ID251" s="16">
        <v>7307869</v>
      </c>
      <c r="IE251" s="16">
        <v>0</v>
      </c>
      <c r="IF251" s="16">
        <v>13863</v>
      </c>
      <c r="IG251" s="16">
        <v>0</v>
      </c>
      <c r="IH251" s="16">
        <v>0</v>
      </c>
      <c r="II251" s="16">
        <v>75256</v>
      </c>
      <c r="IJ251" s="16">
        <v>239599</v>
      </c>
      <c r="IK251" s="16">
        <v>11920</v>
      </c>
      <c r="IL251" s="16">
        <v>0</v>
      </c>
      <c r="IM251" s="16">
        <v>0</v>
      </c>
      <c r="IN251" s="16">
        <v>0</v>
      </c>
      <c r="IO251" s="16">
        <v>133613</v>
      </c>
      <c r="IP251" s="16">
        <v>7631608</v>
      </c>
      <c r="IQ251" s="16">
        <v>8019041</v>
      </c>
      <c r="IR251" s="16">
        <v>0</v>
      </c>
      <c r="IS251" s="16">
        <v>8019041</v>
      </c>
      <c r="IT251" s="19">
        <v>0.1</v>
      </c>
      <c r="IU251" s="16">
        <v>801904</v>
      </c>
      <c r="IV251" s="16">
        <v>428428121</v>
      </c>
      <c r="IW251" s="14">
        <v>1050.3</v>
      </c>
      <c r="IX251" s="16">
        <v>407910</v>
      </c>
      <c r="IY251" s="16">
        <v>416026</v>
      </c>
      <c r="IZ251" s="16">
        <v>407910</v>
      </c>
      <c r="JA251" s="17">
        <v>0.25</v>
      </c>
      <c r="JB251" s="19">
        <v>0.255</v>
      </c>
      <c r="JC251" s="16">
        <v>801904</v>
      </c>
      <c r="JD251" s="16">
        <v>204486</v>
      </c>
      <c r="JE251" s="17">
        <v>0.04</v>
      </c>
      <c r="JF251" s="16">
        <v>5830498</v>
      </c>
      <c r="JG251" s="16">
        <v>233220</v>
      </c>
      <c r="JH251" s="16">
        <v>801904</v>
      </c>
      <c r="JI251" s="16">
        <v>204486</v>
      </c>
      <c r="JJ251" s="16">
        <v>233220</v>
      </c>
      <c r="JK251" s="16">
        <v>364198</v>
      </c>
      <c r="JL251" s="16">
        <v>204486</v>
      </c>
      <c r="JM251" s="18">
        <v>0</v>
      </c>
      <c r="JN251" s="16">
        <v>0</v>
      </c>
      <c r="JO251" s="16">
        <v>233220</v>
      </c>
      <c r="JP251" s="16">
        <v>364198</v>
      </c>
      <c r="JQ251" s="16">
        <v>597418</v>
      </c>
      <c r="JR251" s="16">
        <v>8019041</v>
      </c>
      <c r="JS251" s="19">
        <v>0</v>
      </c>
      <c r="JT251" s="16">
        <v>0</v>
      </c>
      <c r="JU251" s="17">
        <v>0</v>
      </c>
      <c r="JV251" s="16">
        <v>5830498</v>
      </c>
      <c r="JW251" s="16">
        <v>0</v>
      </c>
      <c r="JX251" s="16">
        <v>0</v>
      </c>
      <c r="JY251" s="16">
        <v>0</v>
      </c>
      <c r="JZ251" s="16">
        <v>0</v>
      </c>
      <c r="KA251" s="16">
        <v>24700</v>
      </c>
      <c r="KB251" s="16">
        <v>25153</v>
      </c>
      <c r="KC251" s="16">
        <v>-453</v>
      </c>
      <c r="KD251" s="16">
        <v>1300157</v>
      </c>
      <c r="KE251" s="16">
        <v>-453</v>
      </c>
      <c r="KF251" s="16">
        <v>1300610</v>
      </c>
      <c r="KG251" s="16">
        <v>-805</v>
      </c>
      <c r="KH251" s="16">
        <v>-453</v>
      </c>
      <c r="KI251" s="16">
        <v>-1258</v>
      </c>
      <c r="KJ251" s="16">
        <v>2313512</v>
      </c>
      <c r="KK251" s="16">
        <v>1300610</v>
      </c>
      <c r="KL251" s="18">
        <v>3614122</v>
      </c>
      <c r="KM251" s="16">
        <v>364198</v>
      </c>
      <c r="KN251" s="16">
        <v>0</v>
      </c>
      <c r="KO251" s="16">
        <v>0</v>
      </c>
      <c r="KP251" s="16">
        <v>0</v>
      </c>
      <c r="KQ251" s="16">
        <v>3978320</v>
      </c>
      <c r="KR251" s="16">
        <v>655000</v>
      </c>
      <c r="KS251" s="16">
        <v>0</v>
      </c>
      <c r="KT251" s="16">
        <v>0</v>
      </c>
      <c r="KU251" s="16">
        <v>4633320</v>
      </c>
      <c r="KV251" s="16">
        <v>364198</v>
      </c>
      <c r="KW251" s="16">
        <v>4269122</v>
      </c>
      <c r="KX251" s="16">
        <v>428428121</v>
      </c>
      <c r="KY251" s="16">
        <v>9.96462</v>
      </c>
      <c r="KZ251" s="16">
        <v>364198</v>
      </c>
      <c r="LA251" s="16">
        <v>432788486</v>
      </c>
      <c r="LB251" s="16">
        <v>0.84150999999999998</v>
      </c>
      <c r="LC251" s="16">
        <v>9.96462</v>
      </c>
      <c r="LD251" s="16">
        <v>10.80613</v>
      </c>
      <c r="LE251" s="16">
        <v>394012</v>
      </c>
      <c r="LF251" s="16">
        <v>0</v>
      </c>
      <c r="LG251" s="16">
        <v>65838</v>
      </c>
      <c r="LH251" s="16">
        <v>72785</v>
      </c>
      <c r="LI251" s="16">
        <v>825</v>
      </c>
      <c r="LJ251" s="16">
        <v>40458</v>
      </c>
      <c r="LK251" s="16">
        <v>4366</v>
      </c>
      <c r="LL251" s="16">
        <v>75256</v>
      </c>
      <c r="LM251" s="16">
        <v>503028</v>
      </c>
      <c r="LN251" s="16">
        <v>7631608</v>
      </c>
      <c r="LO251" s="18">
        <v>503028</v>
      </c>
      <c r="LP251" s="16">
        <v>7128580</v>
      </c>
      <c r="LQ251" s="16">
        <v>11169466</v>
      </c>
      <c r="LR251" s="18">
        <v>0</v>
      </c>
      <c r="LS251" s="18">
        <v>0</v>
      </c>
      <c r="LT251" s="18">
        <v>597418</v>
      </c>
      <c r="LU251" s="16">
        <v>0</v>
      </c>
      <c r="LV251" s="16">
        <v>133613</v>
      </c>
      <c r="LW251" s="16">
        <v>0</v>
      </c>
      <c r="LX251" s="16">
        <v>0</v>
      </c>
      <c r="LY251" s="16">
        <v>0</v>
      </c>
      <c r="LZ251" s="16">
        <v>0</v>
      </c>
      <c r="MA251" s="16">
        <v>0</v>
      </c>
      <c r="MB251" s="16">
        <v>3978320</v>
      </c>
      <c r="MC251" s="16">
        <v>133613</v>
      </c>
      <c r="MD251" s="16">
        <v>0</v>
      </c>
      <c r="ME251" s="16">
        <v>233220</v>
      </c>
      <c r="MF251" s="16">
        <v>0</v>
      </c>
      <c r="MG251" s="16">
        <v>58607</v>
      </c>
      <c r="MH251" s="16">
        <v>-1258</v>
      </c>
      <c r="MI251" s="16">
        <v>0</v>
      </c>
      <c r="MJ251" s="16">
        <v>4402502</v>
      </c>
      <c r="MK251" s="16">
        <v>432788486</v>
      </c>
      <c r="ML251" s="16">
        <v>1.34</v>
      </c>
      <c r="MM251" s="16">
        <v>579937</v>
      </c>
      <c r="MN251" s="16">
        <v>0.04</v>
      </c>
      <c r="MO251" s="16">
        <v>5830498</v>
      </c>
      <c r="MP251" s="16">
        <v>233220</v>
      </c>
      <c r="MQ251" s="16">
        <v>579937</v>
      </c>
      <c r="MR251" s="16">
        <v>233220</v>
      </c>
      <c r="MS251" s="16">
        <v>346717</v>
      </c>
      <c r="MT251" s="17">
        <v>0.04</v>
      </c>
      <c r="MU251" s="17">
        <v>0</v>
      </c>
      <c r="MV251" s="17">
        <v>0</v>
      </c>
      <c r="MW251" s="17">
        <v>0</v>
      </c>
      <c r="MX251" s="17">
        <v>0.04</v>
      </c>
      <c r="MY251" s="17">
        <v>0.08</v>
      </c>
      <c r="MZ251" s="16">
        <v>233220</v>
      </c>
      <c r="NA251" s="16">
        <v>0</v>
      </c>
      <c r="NB251" s="18">
        <v>0</v>
      </c>
      <c r="NC251" s="16">
        <v>0</v>
      </c>
      <c r="ND251" s="17">
        <v>233220</v>
      </c>
      <c r="NE251" s="16">
        <v>355000</v>
      </c>
      <c r="NF251" s="16">
        <v>0</v>
      </c>
      <c r="NG251" s="16">
        <v>142820</v>
      </c>
      <c r="NH251" s="16">
        <v>0</v>
      </c>
      <c r="NI251" s="16">
        <v>0</v>
      </c>
      <c r="NJ251" s="17">
        <v>0</v>
      </c>
      <c r="NK251" s="17">
        <v>0</v>
      </c>
    </row>
    <row r="252" spans="1:375" x14ac:dyDescent="0.55000000000000004">
      <c r="A252" s="13" t="s">
        <v>1185</v>
      </c>
      <c r="B252" s="13" t="s">
        <v>1297</v>
      </c>
      <c r="C252" s="13" t="s">
        <v>481</v>
      </c>
      <c r="D252" s="13" t="s">
        <v>482</v>
      </c>
      <c r="E252" s="14">
        <v>689</v>
      </c>
      <c r="F252" s="15">
        <v>-4</v>
      </c>
      <c r="G252" s="16">
        <v>7413</v>
      </c>
      <c r="H252" s="16">
        <v>-29652</v>
      </c>
      <c r="I252" s="16">
        <v>6553</v>
      </c>
      <c r="J252" s="15">
        <v>-4</v>
      </c>
      <c r="K252" s="16">
        <v>-26212</v>
      </c>
      <c r="L252" s="16">
        <v>7413</v>
      </c>
      <c r="M252" s="16">
        <v>222</v>
      </c>
      <c r="N252" s="16">
        <v>7635</v>
      </c>
      <c r="O252" s="17">
        <v>663.29</v>
      </c>
      <c r="P252" s="17">
        <v>76.62</v>
      </c>
      <c r="Q252" s="14">
        <v>689</v>
      </c>
      <c r="R252" s="17">
        <v>765.62</v>
      </c>
      <c r="S252" s="17">
        <v>1.47</v>
      </c>
      <c r="T252" s="17">
        <v>767.09</v>
      </c>
      <c r="U252" s="15">
        <v>15.09</v>
      </c>
      <c r="V252" s="15">
        <v>3.8010000000000002</v>
      </c>
      <c r="W252" s="15">
        <f>Data_AidAndLevy4[[#This Row],[L310]]*Data_AidAndLevy4[[#This Row],[L203]]</f>
        <v>29020.635000000002</v>
      </c>
      <c r="X252" s="17">
        <v>10.68</v>
      </c>
      <c r="Y252" s="17">
        <f>Data_AidAndLevy4[[#This Row],[L311]]*Data_AidAndLevy4[[#This Row],[L203]]</f>
        <v>81541.8</v>
      </c>
      <c r="Z252" s="15">
        <v>0</v>
      </c>
      <c r="AA252" s="15">
        <v>29.571000000000002</v>
      </c>
      <c r="AB252" s="17">
        <v>765.62</v>
      </c>
      <c r="AC252" s="15">
        <v>795.19100000000003</v>
      </c>
      <c r="AD252" s="17">
        <v>76.62</v>
      </c>
      <c r="AE252" s="15">
        <v>718.57100000000003</v>
      </c>
      <c r="AF252" s="16">
        <v>7635</v>
      </c>
      <c r="AG252" s="14">
        <v>689</v>
      </c>
      <c r="AH252" s="16">
        <v>5260515</v>
      </c>
      <c r="AI252" s="16">
        <v>5263230</v>
      </c>
      <c r="AJ252" s="17">
        <v>1.01</v>
      </c>
      <c r="AK252" s="16">
        <v>5315862</v>
      </c>
      <c r="AL252" s="16">
        <v>5260515</v>
      </c>
      <c r="AM252" s="16">
        <v>55347</v>
      </c>
      <c r="AN252" s="16">
        <v>7635</v>
      </c>
      <c r="AO252" s="15">
        <v>29.571000000000002</v>
      </c>
      <c r="AP252" s="16">
        <v>225775</v>
      </c>
      <c r="AQ252" s="16">
        <v>7635</v>
      </c>
      <c r="AR252" s="17">
        <v>76.62</v>
      </c>
      <c r="AS252" s="16">
        <v>584994</v>
      </c>
      <c r="AT252" s="17">
        <v>682.36</v>
      </c>
      <c r="AU252" s="14">
        <v>689</v>
      </c>
      <c r="AV252" s="16">
        <v>470146</v>
      </c>
      <c r="AW252" s="16">
        <v>470936</v>
      </c>
      <c r="AX252" s="16">
        <v>470146</v>
      </c>
      <c r="AY252" s="16">
        <v>790</v>
      </c>
      <c r="AZ252" s="16">
        <v>470146</v>
      </c>
      <c r="BA252" s="16">
        <v>470936</v>
      </c>
      <c r="BB252" s="17">
        <v>70.36</v>
      </c>
      <c r="BC252" s="14">
        <v>689</v>
      </c>
      <c r="BD252" s="16">
        <v>48478</v>
      </c>
      <c r="BE252" s="16">
        <v>48422</v>
      </c>
      <c r="BF252" s="16">
        <v>48478</v>
      </c>
      <c r="BG252" s="16">
        <v>0</v>
      </c>
      <c r="BH252" s="16">
        <v>48478</v>
      </c>
      <c r="BI252" s="16">
        <v>48478</v>
      </c>
      <c r="BJ252" s="17">
        <v>80.180000000000007</v>
      </c>
      <c r="BK252" s="14">
        <v>689</v>
      </c>
      <c r="BL252" s="16">
        <v>55244</v>
      </c>
      <c r="BM252" s="16">
        <v>55259</v>
      </c>
      <c r="BN252" s="16">
        <v>55244</v>
      </c>
      <c r="BO252" s="16">
        <v>15</v>
      </c>
      <c r="BP252" s="16">
        <v>55244</v>
      </c>
      <c r="BQ252" s="16">
        <v>55259</v>
      </c>
      <c r="BR252" s="17">
        <v>368.53</v>
      </c>
      <c r="BS252" s="14">
        <v>689</v>
      </c>
      <c r="BT252" s="16">
        <v>253917</v>
      </c>
      <c r="BU252" s="16">
        <v>254038</v>
      </c>
      <c r="BV252" s="16">
        <v>253917</v>
      </c>
      <c r="BW252" s="16">
        <v>121</v>
      </c>
      <c r="BX252" s="16">
        <v>253917</v>
      </c>
      <c r="BY252" s="16">
        <v>254038</v>
      </c>
      <c r="BZ252" s="17">
        <v>340.52</v>
      </c>
      <c r="CA252" s="17">
        <v>765.62</v>
      </c>
      <c r="CB252" s="16">
        <v>260709</v>
      </c>
      <c r="CC252" s="16">
        <v>258527</v>
      </c>
      <c r="CD252" s="16">
        <v>0</v>
      </c>
      <c r="CE252" s="16">
        <v>258527</v>
      </c>
      <c r="CF252" s="16">
        <v>260709</v>
      </c>
      <c r="CG252" s="16">
        <v>0</v>
      </c>
      <c r="CH252" s="14">
        <v>689</v>
      </c>
      <c r="CI252" s="16">
        <v>22</v>
      </c>
      <c r="CJ252" s="14">
        <v>0</v>
      </c>
      <c r="CK252" s="16">
        <v>711</v>
      </c>
      <c r="CL252" s="17">
        <v>62.45</v>
      </c>
      <c r="CM252" s="16">
        <v>44402</v>
      </c>
      <c r="CN252" s="16">
        <v>711</v>
      </c>
      <c r="CO252" s="17">
        <v>69.930000000000007</v>
      </c>
      <c r="CP252" s="16">
        <v>49720</v>
      </c>
      <c r="CQ252" s="17">
        <v>1.47</v>
      </c>
      <c r="CR252" s="17">
        <v>340.52</v>
      </c>
      <c r="CS252" s="16">
        <v>501</v>
      </c>
      <c r="CT252" s="17">
        <v>34.31</v>
      </c>
      <c r="CU252" s="17">
        <v>765.62</v>
      </c>
      <c r="CV252" s="16">
        <v>26268</v>
      </c>
      <c r="CW252" s="16">
        <v>26032</v>
      </c>
      <c r="CX252" s="16">
        <v>26268</v>
      </c>
      <c r="CY252" s="16">
        <v>0</v>
      </c>
      <c r="CZ252" s="16">
        <v>26268</v>
      </c>
      <c r="DA252" s="16">
        <v>26268</v>
      </c>
      <c r="DB252" s="17">
        <v>4.09</v>
      </c>
      <c r="DC252" s="17">
        <v>765.62</v>
      </c>
      <c r="DD252" s="16">
        <v>3131</v>
      </c>
      <c r="DE252" s="16">
        <v>3103</v>
      </c>
      <c r="DF252" s="16">
        <v>3131</v>
      </c>
      <c r="DG252" s="16">
        <v>0</v>
      </c>
      <c r="DH252" s="16">
        <v>3131</v>
      </c>
      <c r="DI252" s="16">
        <v>3131</v>
      </c>
      <c r="DJ252" s="16">
        <v>5260515</v>
      </c>
      <c r="DK252" s="16">
        <v>55347</v>
      </c>
      <c r="DL252" s="16">
        <v>225775</v>
      </c>
      <c r="DM252" s="16">
        <v>584994</v>
      </c>
      <c r="DN252" s="16">
        <v>470936</v>
      </c>
      <c r="DO252" s="16">
        <v>48478</v>
      </c>
      <c r="DP252" s="16">
        <v>55259</v>
      </c>
      <c r="DQ252" s="16">
        <v>254038</v>
      </c>
      <c r="DR252" s="16">
        <v>260709</v>
      </c>
      <c r="DS252" s="16">
        <v>0</v>
      </c>
      <c r="DT252" s="16">
        <v>44402</v>
      </c>
      <c r="DU252" s="16">
        <v>49720</v>
      </c>
      <c r="DV252" s="16">
        <v>501</v>
      </c>
      <c r="DW252" s="16">
        <v>26268</v>
      </c>
      <c r="DX252" s="16">
        <v>3131</v>
      </c>
      <c r="DY252" s="16">
        <v>57729</v>
      </c>
      <c r="DZ252" s="16">
        <v>254229</v>
      </c>
      <c r="EA252" s="16">
        <v>-29652</v>
      </c>
      <c r="EB252" s="16">
        <v>7506921</v>
      </c>
      <c r="EC252" s="16">
        <v>345326774</v>
      </c>
      <c r="ED252" s="18">
        <v>5.4</v>
      </c>
      <c r="EE252" s="16">
        <v>1864765</v>
      </c>
      <c r="EF252" s="16">
        <v>18411</v>
      </c>
      <c r="EG252" s="16">
        <v>17804</v>
      </c>
      <c r="EH252" s="16">
        <v>607</v>
      </c>
      <c r="EI252" s="16">
        <v>1864765</v>
      </c>
      <c r="EJ252" s="16">
        <v>1865372</v>
      </c>
      <c r="EK252" s="16">
        <v>82378998</v>
      </c>
      <c r="EL252" s="16">
        <v>75771123</v>
      </c>
      <c r="EM252" s="16">
        <v>6607875</v>
      </c>
      <c r="EN252" s="18">
        <v>5.4</v>
      </c>
      <c r="EO252" s="16">
        <v>35683</v>
      </c>
      <c r="EP252" s="16">
        <v>0</v>
      </c>
      <c r="EQ252" s="16">
        <v>0</v>
      </c>
      <c r="ER252" s="16">
        <v>0</v>
      </c>
      <c r="ES252" s="16">
        <v>35683</v>
      </c>
      <c r="ET252" s="16">
        <v>35683</v>
      </c>
      <c r="EU252" s="16">
        <v>1865372</v>
      </c>
      <c r="EV252" s="16">
        <v>1901055</v>
      </c>
      <c r="EW252" s="16">
        <v>6749</v>
      </c>
      <c r="EX252" s="15">
        <v>718.57100000000003</v>
      </c>
      <c r="EY252" s="16">
        <v>4849636</v>
      </c>
      <c r="EZ252" s="16">
        <v>6749</v>
      </c>
      <c r="FA252" s="17">
        <v>76.62</v>
      </c>
      <c r="FB252" s="16">
        <v>517108</v>
      </c>
      <c r="FC252" s="16">
        <v>264</v>
      </c>
      <c r="FD252" s="17">
        <v>767.09</v>
      </c>
      <c r="FE252" s="16">
        <v>202512</v>
      </c>
      <c r="FF252" s="16">
        <v>26268</v>
      </c>
      <c r="FG252" s="16">
        <v>3131</v>
      </c>
      <c r="FH252" s="16">
        <v>231911</v>
      </c>
      <c r="FI252" s="16">
        <v>4849636</v>
      </c>
      <c r="FJ252" s="16">
        <v>517108</v>
      </c>
      <c r="FK252" s="16">
        <v>-26212</v>
      </c>
      <c r="FL252" s="16">
        <v>470936</v>
      </c>
      <c r="FM252" s="16">
        <v>48478</v>
      </c>
      <c r="FN252" s="16">
        <v>55259</v>
      </c>
      <c r="FO252" s="16">
        <v>254038</v>
      </c>
      <c r="FP252" s="16">
        <v>6401154</v>
      </c>
      <c r="FQ252" s="16">
        <v>1901055</v>
      </c>
      <c r="FR252" s="16">
        <v>4500099</v>
      </c>
      <c r="FS252" s="15">
        <v>795.19100000000003</v>
      </c>
      <c r="FT252" s="16">
        <v>300</v>
      </c>
      <c r="FU252" s="16">
        <v>238557</v>
      </c>
      <c r="FV252" s="16">
        <v>4500099</v>
      </c>
      <c r="FW252" s="16">
        <v>0</v>
      </c>
      <c r="FX252" s="14">
        <v>20.5</v>
      </c>
      <c r="FY252" s="16">
        <v>7635</v>
      </c>
      <c r="FZ252" s="16">
        <v>156518</v>
      </c>
      <c r="GA252" s="14">
        <v>0</v>
      </c>
      <c r="GB252" s="16">
        <v>7413</v>
      </c>
      <c r="GC252" s="16">
        <v>0</v>
      </c>
      <c r="GD252" s="16">
        <v>156518</v>
      </c>
      <c r="GE252" s="16">
        <v>156518</v>
      </c>
      <c r="GF252" s="16">
        <v>7506921</v>
      </c>
      <c r="GG252" s="16">
        <v>6401154</v>
      </c>
      <c r="GH252" s="16">
        <v>0</v>
      </c>
      <c r="GI252" s="16">
        <v>1105767</v>
      </c>
      <c r="GJ252" s="16">
        <v>345326774</v>
      </c>
      <c r="GK252" s="16">
        <v>340457596</v>
      </c>
      <c r="GL252" s="16">
        <v>4869178</v>
      </c>
      <c r="GM252" s="16">
        <v>340457596</v>
      </c>
      <c r="GN252" s="18">
        <v>1.43E-2</v>
      </c>
      <c r="GO252" s="16">
        <v>12109</v>
      </c>
      <c r="GP252" s="16">
        <v>173</v>
      </c>
      <c r="GQ252" s="16">
        <v>12109</v>
      </c>
      <c r="GR252" s="16">
        <v>173</v>
      </c>
      <c r="GS252" s="16">
        <v>11936</v>
      </c>
      <c r="GT252" s="16">
        <v>886</v>
      </c>
      <c r="GU252" s="16">
        <v>685</v>
      </c>
      <c r="GV252" s="16">
        <v>201</v>
      </c>
      <c r="GW252" s="15">
        <v>795.19100000000003</v>
      </c>
      <c r="GX252" s="16">
        <v>159833</v>
      </c>
      <c r="GY252" s="15">
        <v>795.19100000000003</v>
      </c>
      <c r="GZ252" s="16">
        <v>10</v>
      </c>
      <c r="HA252" s="16">
        <v>7952</v>
      </c>
      <c r="HB252" s="15">
        <v>795.19100000000003</v>
      </c>
      <c r="HC252" s="16">
        <v>7635</v>
      </c>
      <c r="HD252" s="15">
        <v>0.11600000000000001</v>
      </c>
      <c r="HE252" s="16">
        <v>704539</v>
      </c>
      <c r="HF252" s="16">
        <v>159833</v>
      </c>
      <c r="HG252" s="16">
        <v>7952</v>
      </c>
      <c r="HH252" s="16">
        <v>536754</v>
      </c>
      <c r="HI252" s="16">
        <v>345326774</v>
      </c>
      <c r="HJ252" s="18">
        <v>1.5543400000000001</v>
      </c>
      <c r="HK252" s="18">
        <v>1.9617800000000001</v>
      </c>
      <c r="HL252" s="18">
        <v>0</v>
      </c>
      <c r="HM252" s="16">
        <v>345326774</v>
      </c>
      <c r="HN252" s="16">
        <v>0</v>
      </c>
      <c r="HO252" s="16">
        <v>7635</v>
      </c>
      <c r="HP252" s="17">
        <v>0</v>
      </c>
      <c r="HQ252" s="16">
        <v>0</v>
      </c>
      <c r="HR252" s="15">
        <v>795.19100000000003</v>
      </c>
      <c r="HS252" s="16">
        <v>0</v>
      </c>
      <c r="HT252" s="16">
        <v>1105767</v>
      </c>
      <c r="HU252" s="16">
        <v>11936</v>
      </c>
      <c r="HV252" s="16">
        <v>0</v>
      </c>
      <c r="HW252" s="16">
        <v>0</v>
      </c>
      <c r="HX252" s="16">
        <v>57729</v>
      </c>
      <c r="HY252" s="16">
        <v>159833</v>
      </c>
      <c r="HZ252" s="16">
        <v>7952</v>
      </c>
      <c r="IA252" s="16">
        <v>0</v>
      </c>
      <c r="IB252" s="16">
        <v>0</v>
      </c>
      <c r="IC252" s="16">
        <v>983775</v>
      </c>
      <c r="ID252" s="16">
        <v>4500099</v>
      </c>
      <c r="IE252" s="16">
        <v>0</v>
      </c>
      <c r="IF252" s="16">
        <v>11936</v>
      </c>
      <c r="IG252" s="16">
        <v>0</v>
      </c>
      <c r="IH252" s="16">
        <v>0</v>
      </c>
      <c r="II252" s="16">
        <v>57729</v>
      </c>
      <c r="IJ252" s="16">
        <v>159833</v>
      </c>
      <c r="IK252" s="16">
        <v>7952</v>
      </c>
      <c r="IL252" s="16">
        <v>0</v>
      </c>
      <c r="IM252" s="16">
        <v>0</v>
      </c>
      <c r="IN252" s="16">
        <v>0</v>
      </c>
      <c r="IO252" s="16">
        <v>156518</v>
      </c>
      <c r="IP252" s="16">
        <v>4778609</v>
      </c>
      <c r="IQ252" s="16">
        <v>5260515</v>
      </c>
      <c r="IR252" s="16">
        <v>55347</v>
      </c>
      <c r="IS252" s="16">
        <v>5315862</v>
      </c>
      <c r="IT252" s="19">
        <v>0.1</v>
      </c>
      <c r="IU252" s="16">
        <v>531586</v>
      </c>
      <c r="IV252" s="16">
        <v>345326774</v>
      </c>
      <c r="IW252" s="14">
        <v>689</v>
      </c>
      <c r="IX252" s="16">
        <v>501200</v>
      </c>
      <c r="IY252" s="16">
        <v>416026</v>
      </c>
      <c r="IZ252" s="16">
        <v>501200</v>
      </c>
      <c r="JA252" s="17">
        <v>0.25</v>
      </c>
      <c r="JB252" s="19">
        <v>0.20749999999999999</v>
      </c>
      <c r="JC252" s="16">
        <v>531586</v>
      </c>
      <c r="JD252" s="16">
        <v>110304</v>
      </c>
      <c r="JE252" s="17">
        <v>0.04</v>
      </c>
      <c r="JF252" s="16">
        <v>4678541</v>
      </c>
      <c r="JG252" s="16">
        <v>187142</v>
      </c>
      <c r="JH252" s="16">
        <v>531586</v>
      </c>
      <c r="JI252" s="16">
        <v>110304</v>
      </c>
      <c r="JJ252" s="16">
        <v>187142</v>
      </c>
      <c r="JK252" s="16">
        <v>234140</v>
      </c>
      <c r="JL252" s="16">
        <v>110304</v>
      </c>
      <c r="JM252" s="18">
        <v>0</v>
      </c>
      <c r="JN252" s="16">
        <v>0</v>
      </c>
      <c r="JO252" s="16">
        <v>187142</v>
      </c>
      <c r="JP252" s="16">
        <v>234140</v>
      </c>
      <c r="JQ252" s="16">
        <v>421282</v>
      </c>
      <c r="JR252" s="16">
        <v>5315862</v>
      </c>
      <c r="JS252" s="19">
        <v>0</v>
      </c>
      <c r="JT252" s="16">
        <v>0</v>
      </c>
      <c r="JU252" s="17">
        <v>0</v>
      </c>
      <c r="JV252" s="16">
        <v>4678541</v>
      </c>
      <c r="JW252" s="16">
        <v>0</v>
      </c>
      <c r="JX252" s="16">
        <v>0</v>
      </c>
      <c r="JY252" s="16">
        <v>0</v>
      </c>
      <c r="JZ252" s="16">
        <v>0</v>
      </c>
      <c r="KA252" s="16">
        <v>9561</v>
      </c>
      <c r="KB252" s="16">
        <v>9246</v>
      </c>
      <c r="KC252" s="16">
        <v>315</v>
      </c>
      <c r="KD252" s="16">
        <v>983775</v>
      </c>
      <c r="KE252" s="16">
        <v>315</v>
      </c>
      <c r="KF252" s="16">
        <v>983460</v>
      </c>
      <c r="KG252" s="16">
        <v>607</v>
      </c>
      <c r="KH252" s="16">
        <v>315</v>
      </c>
      <c r="KI252" s="16">
        <v>922</v>
      </c>
      <c r="KJ252" s="16">
        <v>1864765</v>
      </c>
      <c r="KK252" s="16">
        <v>983460</v>
      </c>
      <c r="KL252" s="18">
        <v>2848225</v>
      </c>
      <c r="KM252" s="16">
        <v>234140</v>
      </c>
      <c r="KN252" s="16">
        <v>0</v>
      </c>
      <c r="KO252" s="16">
        <v>0</v>
      </c>
      <c r="KP252" s="16">
        <v>0</v>
      </c>
      <c r="KQ252" s="16">
        <v>3082365</v>
      </c>
      <c r="KR252" s="16">
        <v>0</v>
      </c>
      <c r="KS252" s="16">
        <v>0</v>
      </c>
      <c r="KT252" s="16">
        <v>0</v>
      </c>
      <c r="KU252" s="16">
        <v>3082365</v>
      </c>
      <c r="KV252" s="16">
        <v>234140</v>
      </c>
      <c r="KW252" s="16">
        <v>2848225</v>
      </c>
      <c r="KX252" s="16">
        <v>345326774</v>
      </c>
      <c r="KY252" s="16">
        <v>8.2479099999999992</v>
      </c>
      <c r="KZ252" s="16">
        <v>234140</v>
      </c>
      <c r="LA252" s="16">
        <v>379447104</v>
      </c>
      <c r="LB252" s="16">
        <v>0.61706000000000005</v>
      </c>
      <c r="LC252" s="16">
        <v>8.2479099999999992</v>
      </c>
      <c r="LD252" s="16">
        <v>8.8649699999999996</v>
      </c>
      <c r="LE252" s="16">
        <v>260709</v>
      </c>
      <c r="LF252" s="16">
        <v>0</v>
      </c>
      <c r="LG252" s="16">
        <v>44402</v>
      </c>
      <c r="LH252" s="16">
        <v>49720</v>
      </c>
      <c r="LI252" s="16">
        <v>501</v>
      </c>
      <c r="LJ252" s="16">
        <v>26268</v>
      </c>
      <c r="LK252" s="16">
        <v>3131</v>
      </c>
      <c r="LL252" s="16">
        <v>57729</v>
      </c>
      <c r="LM252" s="16">
        <v>327002</v>
      </c>
      <c r="LN252" s="16">
        <v>4778609</v>
      </c>
      <c r="LO252" s="18">
        <v>327002</v>
      </c>
      <c r="LP252" s="16">
        <v>4451607</v>
      </c>
      <c r="LQ252" s="16">
        <v>7506921</v>
      </c>
      <c r="LR252" s="18">
        <v>0</v>
      </c>
      <c r="LS252" s="18">
        <v>0</v>
      </c>
      <c r="LT252" s="18">
        <v>421282</v>
      </c>
      <c r="LU252" s="16">
        <v>0</v>
      </c>
      <c r="LV252" s="16">
        <v>156518</v>
      </c>
      <c r="LW252" s="16">
        <v>0</v>
      </c>
      <c r="LX252" s="16">
        <v>0</v>
      </c>
      <c r="LY252" s="16">
        <v>0</v>
      </c>
      <c r="LZ252" s="16">
        <v>0</v>
      </c>
      <c r="MA252" s="16">
        <v>0</v>
      </c>
      <c r="MB252" s="16">
        <v>3082365</v>
      </c>
      <c r="MC252" s="16">
        <v>156518</v>
      </c>
      <c r="MD252" s="16">
        <v>0</v>
      </c>
      <c r="ME252" s="16">
        <v>187142</v>
      </c>
      <c r="MF252" s="16">
        <v>0</v>
      </c>
      <c r="MG252" s="16">
        <v>35683</v>
      </c>
      <c r="MH252" s="16">
        <v>922</v>
      </c>
      <c r="MI252" s="16">
        <v>0</v>
      </c>
      <c r="MJ252" s="16">
        <v>3462630</v>
      </c>
      <c r="MK252" s="16">
        <v>379447104</v>
      </c>
      <c r="ML252" s="16">
        <v>0.67</v>
      </c>
      <c r="MM252" s="16">
        <v>254230</v>
      </c>
      <c r="MN252" s="16">
        <v>0.05</v>
      </c>
      <c r="MO252" s="16">
        <v>4678541</v>
      </c>
      <c r="MP252" s="16">
        <v>233927</v>
      </c>
      <c r="MQ252" s="16">
        <v>254230</v>
      </c>
      <c r="MR252" s="16">
        <v>233927</v>
      </c>
      <c r="MS252" s="16">
        <v>20303</v>
      </c>
      <c r="MT252" s="17">
        <v>0.04</v>
      </c>
      <c r="MU252" s="17">
        <v>0</v>
      </c>
      <c r="MV252" s="17">
        <v>0</v>
      </c>
      <c r="MW252" s="17">
        <v>0</v>
      </c>
      <c r="MX252" s="17">
        <v>0.05</v>
      </c>
      <c r="MY252" s="17">
        <v>0.09</v>
      </c>
      <c r="MZ252" s="16">
        <v>187142</v>
      </c>
      <c r="NA252" s="16">
        <v>0</v>
      </c>
      <c r="NB252" s="18">
        <v>0</v>
      </c>
      <c r="NC252" s="16">
        <v>0</v>
      </c>
      <c r="ND252" s="17">
        <v>187142</v>
      </c>
      <c r="NE252" s="16">
        <v>420185</v>
      </c>
      <c r="NF252" s="16">
        <v>0</v>
      </c>
      <c r="NG252" s="16">
        <v>125218</v>
      </c>
      <c r="NH252" s="16">
        <v>0</v>
      </c>
      <c r="NI252" s="16">
        <v>0</v>
      </c>
      <c r="NJ252" s="17">
        <v>0</v>
      </c>
      <c r="NK252" s="17">
        <v>0</v>
      </c>
    </row>
    <row r="253" spans="1:375" x14ac:dyDescent="0.55000000000000004">
      <c r="A253" s="13" t="s">
        <v>1179</v>
      </c>
      <c r="B253" s="13" t="s">
        <v>1262</v>
      </c>
      <c r="C253" s="13" t="s">
        <v>483</v>
      </c>
      <c r="D253" s="13" t="s">
        <v>484</v>
      </c>
      <c r="E253" s="14">
        <v>386</v>
      </c>
      <c r="F253" s="15">
        <v>0</v>
      </c>
      <c r="G253" s="16">
        <v>7413</v>
      </c>
      <c r="H253" s="16">
        <v>0</v>
      </c>
      <c r="I253" s="16">
        <v>6553</v>
      </c>
      <c r="J253" s="15">
        <v>0</v>
      </c>
      <c r="K253" s="16">
        <v>0</v>
      </c>
      <c r="L253" s="16">
        <v>7413</v>
      </c>
      <c r="M253" s="16">
        <v>222</v>
      </c>
      <c r="N253" s="16">
        <v>7635</v>
      </c>
      <c r="O253" s="17">
        <v>706.78</v>
      </c>
      <c r="P253" s="17">
        <v>58.72</v>
      </c>
      <c r="Q253" s="14">
        <v>386</v>
      </c>
      <c r="R253" s="17">
        <v>444.72</v>
      </c>
      <c r="S253" s="17">
        <v>0.93</v>
      </c>
      <c r="T253" s="17">
        <v>445.65</v>
      </c>
      <c r="U253" s="15">
        <v>26.86</v>
      </c>
      <c r="V253" s="15">
        <v>2.0859999999999999</v>
      </c>
      <c r="W253" s="15">
        <f>Data_AidAndLevy4[[#This Row],[L310]]*Data_AidAndLevy4[[#This Row],[L203]]</f>
        <v>15926.609999999999</v>
      </c>
      <c r="X253" s="17">
        <v>0.21</v>
      </c>
      <c r="Y253" s="17">
        <f>Data_AidAndLevy4[[#This Row],[L311]]*Data_AidAndLevy4[[#This Row],[L203]]</f>
        <v>1603.35</v>
      </c>
      <c r="Z253" s="15">
        <v>0</v>
      </c>
      <c r="AA253" s="15">
        <v>29.155999999999999</v>
      </c>
      <c r="AB253" s="17">
        <v>444.72</v>
      </c>
      <c r="AC253" s="15">
        <v>473.87599999999998</v>
      </c>
      <c r="AD253" s="17">
        <v>58.72</v>
      </c>
      <c r="AE253" s="15">
        <v>415.15600000000001</v>
      </c>
      <c r="AF253" s="16">
        <v>7635</v>
      </c>
      <c r="AG253" s="14">
        <v>386</v>
      </c>
      <c r="AH253" s="16">
        <v>2947110</v>
      </c>
      <c r="AI253" s="16">
        <v>2748740</v>
      </c>
      <c r="AJ253" s="17">
        <v>1.01</v>
      </c>
      <c r="AK253" s="16">
        <v>2776227</v>
      </c>
      <c r="AL253" s="16">
        <v>2947110</v>
      </c>
      <c r="AM253" s="16">
        <v>0</v>
      </c>
      <c r="AN253" s="16">
        <v>7635</v>
      </c>
      <c r="AO253" s="15">
        <v>29.155999999999999</v>
      </c>
      <c r="AP253" s="16">
        <v>222606</v>
      </c>
      <c r="AQ253" s="16">
        <v>7635</v>
      </c>
      <c r="AR253" s="17">
        <v>58.72</v>
      </c>
      <c r="AS253" s="16">
        <v>448327</v>
      </c>
      <c r="AT253" s="17">
        <v>725.85</v>
      </c>
      <c r="AU253" s="14">
        <v>386</v>
      </c>
      <c r="AV253" s="16">
        <v>280178</v>
      </c>
      <c r="AW253" s="16">
        <v>262074</v>
      </c>
      <c r="AX253" s="16">
        <v>280178</v>
      </c>
      <c r="AY253" s="16">
        <v>0</v>
      </c>
      <c r="AZ253" s="16">
        <v>280178</v>
      </c>
      <c r="BA253" s="16">
        <v>280178</v>
      </c>
      <c r="BB253" s="17">
        <v>77.150000000000006</v>
      </c>
      <c r="BC253" s="14">
        <v>386</v>
      </c>
      <c r="BD253" s="16">
        <v>29780</v>
      </c>
      <c r="BE253" s="16">
        <v>27806</v>
      </c>
      <c r="BF253" s="16">
        <v>29780</v>
      </c>
      <c r="BG253" s="16">
        <v>0</v>
      </c>
      <c r="BH253" s="16">
        <v>29780</v>
      </c>
      <c r="BI253" s="16">
        <v>29780</v>
      </c>
      <c r="BJ253" s="17">
        <v>82.28</v>
      </c>
      <c r="BK253" s="14">
        <v>386</v>
      </c>
      <c r="BL253" s="16">
        <v>31760</v>
      </c>
      <c r="BM253" s="16">
        <v>29638</v>
      </c>
      <c r="BN253" s="16">
        <v>31760</v>
      </c>
      <c r="BO253" s="16">
        <v>0</v>
      </c>
      <c r="BP253" s="16">
        <v>31760</v>
      </c>
      <c r="BQ253" s="16">
        <v>31760</v>
      </c>
      <c r="BR253" s="17">
        <v>368.53</v>
      </c>
      <c r="BS253" s="14">
        <v>386</v>
      </c>
      <c r="BT253" s="16">
        <v>142253</v>
      </c>
      <c r="BU253" s="16">
        <v>132672</v>
      </c>
      <c r="BV253" s="16">
        <v>142253</v>
      </c>
      <c r="BW253" s="16">
        <v>0</v>
      </c>
      <c r="BX253" s="16">
        <v>142253</v>
      </c>
      <c r="BY253" s="16">
        <v>142253</v>
      </c>
      <c r="BZ253" s="17">
        <v>333.94</v>
      </c>
      <c r="CA253" s="17">
        <v>444.72</v>
      </c>
      <c r="CB253" s="16">
        <v>148510</v>
      </c>
      <c r="CC253" s="16">
        <v>136960</v>
      </c>
      <c r="CD253" s="16">
        <v>766</v>
      </c>
      <c r="CE253" s="16">
        <v>137726</v>
      </c>
      <c r="CF253" s="16">
        <v>148510</v>
      </c>
      <c r="CG253" s="16">
        <v>0</v>
      </c>
      <c r="CH253" s="14">
        <v>386</v>
      </c>
      <c r="CI253" s="16">
        <v>0</v>
      </c>
      <c r="CJ253" s="14">
        <v>0</v>
      </c>
      <c r="CK253" s="16">
        <v>386</v>
      </c>
      <c r="CL253" s="17">
        <v>62.17</v>
      </c>
      <c r="CM253" s="16">
        <v>23998</v>
      </c>
      <c r="CN253" s="16">
        <v>386</v>
      </c>
      <c r="CO253" s="17">
        <v>68.73</v>
      </c>
      <c r="CP253" s="16">
        <v>26530</v>
      </c>
      <c r="CQ253" s="17">
        <v>0.93</v>
      </c>
      <c r="CR253" s="17">
        <v>333.94</v>
      </c>
      <c r="CS253" s="16">
        <v>311</v>
      </c>
      <c r="CT253" s="17">
        <v>34.29</v>
      </c>
      <c r="CU253" s="17">
        <v>444.72</v>
      </c>
      <c r="CV253" s="16">
        <v>15249</v>
      </c>
      <c r="CW253" s="16">
        <v>14063</v>
      </c>
      <c r="CX253" s="16">
        <v>15249</v>
      </c>
      <c r="CY253" s="16">
        <v>0</v>
      </c>
      <c r="CZ253" s="16">
        <v>15249</v>
      </c>
      <c r="DA253" s="16">
        <v>15249</v>
      </c>
      <c r="DB253" s="17">
        <v>3.7</v>
      </c>
      <c r="DC253" s="17">
        <v>444.72</v>
      </c>
      <c r="DD253" s="16">
        <v>1645</v>
      </c>
      <c r="DE253" s="16">
        <v>1512</v>
      </c>
      <c r="DF253" s="16">
        <v>1645</v>
      </c>
      <c r="DG253" s="16">
        <v>0</v>
      </c>
      <c r="DH253" s="16">
        <v>1645</v>
      </c>
      <c r="DI253" s="16">
        <v>1645</v>
      </c>
      <c r="DJ253" s="16">
        <v>2947110</v>
      </c>
      <c r="DK253" s="16">
        <v>0</v>
      </c>
      <c r="DL253" s="16">
        <v>222606</v>
      </c>
      <c r="DM253" s="16">
        <v>448327</v>
      </c>
      <c r="DN253" s="16">
        <v>280178</v>
      </c>
      <c r="DO253" s="16">
        <v>29780</v>
      </c>
      <c r="DP253" s="16">
        <v>31760</v>
      </c>
      <c r="DQ253" s="16">
        <v>142253</v>
      </c>
      <c r="DR253" s="16">
        <v>148510</v>
      </c>
      <c r="DS253" s="16">
        <v>0</v>
      </c>
      <c r="DT253" s="16">
        <v>23998</v>
      </c>
      <c r="DU253" s="16">
        <v>26530</v>
      </c>
      <c r="DV253" s="16">
        <v>311</v>
      </c>
      <c r="DW253" s="16">
        <v>15249</v>
      </c>
      <c r="DX253" s="16">
        <v>1645</v>
      </c>
      <c r="DY253" s="16">
        <v>29473</v>
      </c>
      <c r="DZ253" s="16">
        <v>34182</v>
      </c>
      <c r="EA253" s="16">
        <v>0</v>
      </c>
      <c r="EB253" s="16">
        <v>4322966</v>
      </c>
      <c r="EC253" s="16">
        <v>191607648</v>
      </c>
      <c r="ED253" s="18">
        <v>5.4</v>
      </c>
      <c r="EE253" s="16">
        <v>1034681</v>
      </c>
      <c r="EF253" s="16">
        <v>26128</v>
      </c>
      <c r="EG253" s="16">
        <v>26790</v>
      </c>
      <c r="EH253" s="16">
        <v>-662</v>
      </c>
      <c r="EI253" s="16">
        <v>1034681</v>
      </c>
      <c r="EJ253" s="16">
        <v>1034019</v>
      </c>
      <c r="EK253" s="16">
        <v>13961904</v>
      </c>
      <c r="EL253" s="16">
        <v>11749641</v>
      </c>
      <c r="EM253" s="16">
        <v>2212263</v>
      </c>
      <c r="EN253" s="18">
        <v>5.4</v>
      </c>
      <c r="EO253" s="16">
        <v>11946</v>
      </c>
      <c r="EP253" s="16">
        <v>0</v>
      </c>
      <c r="EQ253" s="16">
        <v>0</v>
      </c>
      <c r="ER253" s="16">
        <v>0</v>
      </c>
      <c r="ES253" s="16">
        <v>11946</v>
      </c>
      <c r="ET253" s="16">
        <v>11946</v>
      </c>
      <c r="EU253" s="16">
        <v>1034019</v>
      </c>
      <c r="EV253" s="16">
        <v>1045965</v>
      </c>
      <c r="EW253" s="16">
        <v>6749</v>
      </c>
      <c r="EX253" s="15">
        <v>415.15600000000001</v>
      </c>
      <c r="EY253" s="16">
        <v>2801888</v>
      </c>
      <c r="EZ253" s="16">
        <v>6749</v>
      </c>
      <c r="FA253" s="17">
        <v>58.72</v>
      </c>
      <c r="FB253" s="16">
        <v>396301</v>
      </c>
      <c r="FC253" s="16">
        <v>264</v>
      </c>
      <c r="FD253" s="17">
        <v>445.65</v>
      </c>
      <c r="FE253" s="16">
        <v>117652</v>
      </c>
      <c r="FF253" s="16">
        <v>15249</v>
      </c>
      <c r="FG253" s="16">
        <v>1645</v>
      </c>
      <c r="FH253" s="16">
        <v>134546</v>
      </c>
      <c r="FI253" s="16">
        <v>2801888</v>
      </c>
      <c r="FJ253" s="16">
        <v>396301</v>
      </c>
      <c r="FK253" s="16">
        <v>0</v>
      </c>
      <c r="FL253" s="16">
        <v>280178</v>
      </c>
      <c r="FM253" s="16">
        <v>29780</v>
      </c>
      <c r="FN253" s="16">
        <v>31760</v>
      </c>
      <c r="FO253" s="16">
        <v>142253</v>
      </c>
      <c r="FP253" s="16">
        <v>3816706</v>
      </c>
      <c r="FQ253" s="16">
        <v>1045965</v>
      </c>
      <c r="FR253" s="16">
        <v>2770741</v>
      </c>
      <c r="FS253" s="15">
        <v>473.87599999999998</v>
      </c>
      <c r="FT253" s="16">
        <v>300</v>
      </c>
      <c r="FU253" s="16">
        <v>142163</v>
      </c>
      <c r="FV253" s="16">
        <v>2770741</v>
      </c>
      <c r="FW253" s="16">
        <v>0</v>
      </c>
      <c r="FX253" s="14">
        <v>12</v>
      </c>
      <c r="FY253" s="16">
        <v>7635</v>
      </c>
      <c r="FZ253" s="16">
        <v>91620</v>
      </c>
      <c r="GA253" s="14">
        <v>0</v>
      </c>
      <c r="GB253" s="16">
        <v>7413</v>
      </c>
      <c r="GC253" s="16">
        <v>0</v>
      </c>
      <c r="GD253" s="16">
        <v>91620</v>
      </c>
      <c r="GE253" s="16">
        <v>91620</v>
      </c>
      <c r="GF253" s="16">
        <v>4322966</v>
      </c>
      <c r="GG253" s="16">
        <v>3816706</v>
      </c>
      <c r="GH253" s="16">
        <v>0</v>
      </c>
      <c r="GI253" s="16">
        <v>506260</v>
      </c>
      <c r="GJ253" s="16">
        <v>191607648</v>
      </c>
      <c r="GK253" s="16">
        <v>188258453</v>
      </c>
      <c r="GL253" s="16">
        <v>3349195</v>
      </c>
      <c r="GM253" s="16">
        <v>188258453</v>
      </c>
      <c r="GN253" s="18">
        <v>1.78E-2</v>
      </c>
      <c r="GO253" s="16">
        <v>0</v>
      </c>
      <c r="GP253" s="16">
        <v>0</v>
      </c>
      <c r="GQ253" s="16">
        <v>0</v>
      </c>
      <c r="GR253" s="16">
        <v>0</v>
      </c>
      <c r="GS253" s="16">
        <v>0</v>
      </c>
      <c r="GT253" s="16">
        <v>886</v>
      </c>
      <c r="GU253" s="16">
        <v>685</v>
      </c>
      <c r="GV253" s="16">
        <v>201</v>
      </c>
      <c r="GW253" s="15">
        <v>473.87599999999998</v>
      </c>
      <c r="GX253" s="16">
        <v>95249</v>
      </c>
      <c r="GY253" s="15">
        <v>473.87599999999998</v>
      </c>
      <c r="GZ253" s="16">
        <v>10</v>
      </c>
      <c r="HA253" s="16">
        <v>4739</v>
      </c>
      <c r="HB253" s="15">
        <v>473.87599999999998</v>
      </c>
      <c r="HC253" s="16">
        <v>7635</v>
      </c>
      <c r="HD253" s="15">
        <v>0.11600000000000001</v>
      </c>
      <c r="HE253" s="16">
        <v>419854</v>
      </c>
      <c r="HF253" s="16">
        <v>95249</v>
      </c>
      <c r="HG253" s="16">
        <v>4739</v>
      </c>
      <c r="HH253" s="16">
        <v>319866</v>
      </c>
      <c r="HI253" s="16">
        <v>191607648</v>
      </c>
      <c r="HJ253" s="18">
        <v>1.6693800000000001</v>
      </c>
      <c r="HK253" s="18">
        <v>1.9617800000000001</v>
      </c>
      <c r="HL253" s="18">
        <v>0</v>
      </c>
      <c r="HM253" s="16">
        <v>191607648</v>
      </c>
      <c r="HN253" s="16">
        <v>0</v>
      </c>
      <c r="HO253" s="16">
        <v>7635</v>
      </c>
      <c r="HP253" s="17">
        <v>0</v>
      </c>
      <c r="HQ253" s="16">
        <v>0</v>
      </c>
      <c r="HR253" s="15">
        <v>473.87599999999998</v>
      </c>
      <c r="HS253" s="16">
        <v>0</v>
      </c>
      <c r="HT253" s="16">
        <v>506260</v>
      </c>
      <c r="HU253" s="16">
        <v>0</v>
      </c>
      <c r="HV253" s="16">
        <v>0</v>
      </c>
      <c r="HW253" s="16">
        <v>0</v>
      </c>
      <c r="HX253" s="16">
        <v>29473</v>
      </c>
      <c r="HY253" s="16">
        <v>95249</v>
      </c>
      <c r="HZ253" s="16">
        <v>4739</v>
      </c>
      <c r="IA253" s="16">
        <v>0</v>
      </c>
      <c r="IB253" s="16">
        <v>0</v>
      </c>
      <c r="IC253" s="16">
        <v>435745</v>
      </c>
      <c r="ID253" s="16">
        <v>2770741</v>
      </c>
      <c r="IE253" s="16">
        <v>0</v>
      </c>
      <c r="IF253" s="16">
        <v>0</v>
      </c>
      <c r="IG253" s="16">
        <v>0</v>
      </c>
      <c r="IH253" s="16">
        <v>0</v>
      </c>
      <c r="II253" s="16">
        <v>29473</v>
      </c>
      <c r="IJ253" s="16">
        <v>95249</v>
      </c>
      <c r="IK253" s="16">
        <v>4739</v>
      </c>
      <c r="IL253" s="16">
        <v>0</v>
      </c>
      <c r="IM253" s="16">
        <v>0</v>
      </c>
      <c r="IN253" s="16">
        <v>0</v>
      </c>
      <c r="IO253" s="16">
        <v>91620</v>
      </c>
      <c r="IP253" s="16">
        <v>2932876</v>
      </c>
      <c r="IQ253" s="16">
        <v>2947110</v>
      </c>
      <c r="IR253" s="16">
        <v>0</v>
      </c>
      <c r="IS253" s="16">
        <v>2947110</v>
      </c>
      <c r="IT253" s="19">
        <v>0.1</v>
      </c>
      <c r="IU253" s="16">
        <v>294711</v>
      </c>
      <c r="IV253" s="16">
        <v>191607648</v>
      </c>
      <c r="IW253" s="14">
        <v>386</v>
      </c>
      <c r="IX253" s="16">
        <v>496393</v>
      </c>
      <c r="IY253" s="16">
        <v>416026</v>
      </c>
      <c r="IZ253" s="16">
        <v>496393</v>
      </c>
      <c r="JA253" s="17">
        <v>0.25</v>
      </c>
      <c r="JB253" s="19">
        <v>0.20949999999999999</v>
      </c>
      <c r="JC253" s="16">
        <v>294711</v>
      </c>
      <c r="JD253" s="16">
        <v>61742</v>
      </c>
      <c r="JE253" s="17">
        <v>0.1</v>
      </c>
      <c r="JF253" s="16">
        <v>2104301</v>
      </c>
      <c r="JG253" s="16">
        <v>210430</v>
      </c>
      <c r="JH253" s="16">
        <v>294711</v>
      </c>
      <c r="JI253" s="16">
        <v>61742</v>
      </c>
      <c r="JJ253" s="16">
        <v>210430</v>
      </c>
      <c r="JK253" s="16">
        <v>22539</v>
      </c>
      <c r="JL253" s="16">
        <v>61742</v>
      </c>
      <c r="JM253" s="18">
        <v>0</v>
      </c>
      <c r="JN253" s="16">
        <v>0</v>
      </c>
      <c r="JO253" s="16">
        <v>210430</v>
      </c>
      <c r="JP253" s="16">
        <v>22539</v>
      </c>
      <c r="JQ253" s="16">
        <v>232969</v>
      </c>
      <c r="JR253" s="16">
        <v>2947110</v>
      </c>
      <c r="JS253" s="19">
        <v>0</v>
      </c>
      <c r="JT253" s="16">
        <v>0</v>
      </c>
      <c r="JU253" s="17">
        <v>0</v>
      </c>
      <c r="JV253" s="16">
        <v>2104301</v>
      </c>
      <c r="JW253" s="16">
        <v>0</v>
      </c>
      <c r="JX253" s="16">
        <v>0</v>
      </c>
      <c r="JY253" s="16">
        <v>0</v>
      </c>
      <c r="JZ253" s="16">
        <v>0</v>
      </c>
      <c r="KA253" s="16">
        <v>13098</v>
      </c>
      <c r="KB253" s="16">
        <v>13430</v>
      </c>
      <c r="KC253" s="16">
        <v>-332</v>
      </c>
      <c r="KD253" s="16">
        <v>435745</v>
      </c>
      <c r="KE253" s="16">
        <v>-332</v>
      </c>
      <c r="KF253" s="16">
        <v>436077</v>
      </c>
      <c r="KG253" s="16">
        <v>-662</v>
      </c>
      <c r="KH253" s="16">
        <v>-332</v>
      </c>
      <c r="KI253" s="16">
        <v>-994</v>
      </c>
      <c r="KJ253" s="16">
        <v>1034681</v>
      </c>
      <c r="KK253" s="16">
        <v>436077</v>
      </c>
      <c r="KL253" s="18">
        <v>1470758</v>
      </c>
      <c r="KM253" s="16">
        <v>22539</v>
      </c>
      <c r="KN253" s="16">
        <v>0</v>
      </c>
      <c r="KO253" s="16">
        <v>0</v>
      </c>
      <c r="KP253" s="16">
        <v>0</v>
      </c>
      <c r="KQ253" s="16">
        <v>1493297</v>
      </c>
      <c r="KR253" s="16">
        <v>89749</v>
      </c>
      <c r="KS253" s="16">
        <v>100000</v>
      </c>
      <c r="KT253" s="16">
        <v>0</v>
      </c>
      <c r="KU253" s="16">
        <v>1683046</v>
      </c>
      <c r="KV253" s="16">
        <v>22539</v>
      </c>
      <c r="KW253" s="16">
        <v>1660507</v>
      </c>
      <c r="KX253" s="16">
        <v>191607648</v>
      </c>
      <c r="KY253" s="16">
        <v>8.6661800000000007</v>
      </c>
      <c r="KZ253" s="16">
        <v>22539</v>
      </c>
      <c r="LA253" s="16">
        <v>191607648</v>
      </c>
      <c r="LB253" s="16">
        <v>0.11763</v>
      </c>
      <c r="LC253" s="16">
        <v>8.6661800000000007</v>
      </c>
      <c r="LD253" s="16">
        <v>8.7838100000000008</v>
      </c>
      <c r="LE253" s="16">
        <v>148510</v>
      </c>
      <c r="LF253" s="16">
        <v>0</v>
      </c>
      <c r="LG253" s="16">
        <v>23998</v>
      </c>
      <c r="LH253" s="16">
        <v>26530</v>
      </c>
      <c r="LI253" s="16">
        <v>311</v>
      </c>
      <c r="LJ253" s="16">
        <v>15249</v>
      </c>
      <c r="LK253" s="16">
        <v>1645</v>
      </c>
      <c r="LL253" s="16">
        <v>29473</v>
      </c>
      <c r="LM253" s="16">
        <v>186770</v>
      </c>
      <c r="LN253" s="16">
        <v>2932876</v>
      </c>
      <c r="LO253" s="18">
        <v>186770</v>
      </c>
      <c r="LP253" s="16">
        <v>2746106</v>
      </c>
      <c r="LQ253" s="16">
        <v>4322966</v>
      </c>
      <c r="LR253" s="18">
        <v>0</v>
      </c>
      <c r="LS253" s="18">
        <v>0</v>
      </c>
      <c r="LT253" s="18">
        <v>232969</v>
      </c>
      <c r="LU253" s="16">
        <v>0</v>
      </c>
      <c r="LV253" s="16">
        <v>91620</v>
      </c>
      <c r="LW253" s="16">
        <v>0</v>
      </c>
      <c r="LX253" s="16">
        <v>0</v>
      </c>
      <c r="LY253" s="16">
        <v>0</v>
      </c>
      <c r="LZ253" s="16">
        <v>0</v>
      </c>
      <c r="MA253" s="16">
        <v>0</v>
      </c>
      <c r="MB253" s="16">
        <v>1493297</v>
      </c>
      <c r="MC253" s="16">
        <v>91620</v>
      </c>
      <c r="MD253" s="16">
        <v>0</v>
      </c>
      <c r="ME253" s="16">
        <v>210430</v>
      </c>
      <c r="MF253" s="16">
        <v>0</v>
      </c>
      <c r="MG253" s="16">
        <v>11946</v>
      </c>
      <c r="MH253" s="16">
        <v>-994</v>
      </c>
      <c r="MI253" s="16">
        <v>0</v>
      </c>
      <c r="MJ253" s="16">
        <v>1806299</v>
      </c>
      <c r="MK253" s="16">
        <v>191607648</v>
      </c>
      <c r="ML253" s="16">
        <v>1.34</v>
      </c>
      <c r="MM253" s="16">
        <v>256754</v>
      </c>
      <c r="MN253" s="16">
        <v>0.1</v>
      </c>
      <c r="MO253" s="16">
        <v>2104301</v>
      </c>
      <c r="MP253" s="16">
        <v>210430</v>
      </c>
      <c r="MQ253" s="16">
        <v>256754</v>
      </c>
      <c r="MR253" s="16">
        <v>210430</v>
      </c>
      <c r="MS253" s="16">
        <v>46324</v>
      </c>
      <c r="MT253" s="17">
        <v>0.1</v>
      </c>
      <c r="MU253" s="17">
        <v>0</v>
      </c>
      <c r="MV253" s="17">
        <v>0</v>
      </c>
      <c r="MW253" s="17">
        <v>0</v>
      </c>
      <c r="MX253" s="17">
        <v>0.1</v>
      </c>
      <c r="MY253" s="17">
        <v>0.2</v>
      </c>
      <c r="MZ253" s="16">
        <v>210430</v>
      </c>
      <c r="NA253" s="16">
        <v>0</v>
      </c>
      <c r="NB253" s="18">
        <v>0</v>
      </c>
      <c r="NC253" s="16">
        <v>0</v>
      </c>
      <c r="ND253" s="17">
        <v>210430</v>
      </c>
      <c r="NE253" s="16">
        <v>305000</v>
      </c>
      <c r="NF253" s="16">
        <v>0</v>
      </c>
      <c r="NG253" s="16">
        <v>63231</v>
      </c>
      <c r="NH253" s="16">
        <v>0</v>
      </c>
      <c r="NI253" s="16">
        <v>0</v>
      </c>
      <c r="NJ253" s="17">
        <v>0</v>
      </c>
      <c r="NK253" s="17">
        <v>550300</v>
      </c>
    </row>
    <row r="254" spans="1:375" x14ac:dyDescent="0.55000000000000004">
      <c r="A254" s="13" t="s">
        <v>1189</v>
      </c>
      <c r="B254" s="13" t="s">
        <v>1275</v>
      </c>
      <c r="C254" s="13" t="s">
        <v>485</v>
      </c>
      <c r="D254" s="13" t="s">
        <v>486</v>
      </c>
      <c r="E254" s="14">
        <v>552.29999999999995</v>
      </c>
      <c r="F254" s="15">
        <v>2.9710000000000001</v>
      </c>
      <c r="G254" s="16">
        <v>7413</v>
      </c>
      <c r="H254" s="16">
        <v>-215</v>
      </c>
      <c r="I254" s="16">
        <v>6553</v>
      </c>
      <c r="J254" s="15">
        <v>2.9710000000000001</v>
      </c>
      <c r="K254" s="16">
        <v>19469</v>
      </c>
      <c r="L254" s="16">
        <v>7413</v>
      </c>
      <c r="M254" s="16">
        <v>222</v>
      </c>
      <c r="N254" s="16">
        <v>7635</v>
      </c>
      <c r="O254" s="17">
        <v>678.48</v>
      </c>
      <c r="P254" s="17">
        <v>57.27</v>
      </c>
      <c r="Q254" s="14">
        <v>552.29999999999995</v>
      </c>
      <c r="R254" s="17">
        <v>609.57000000000005</v>
      </c>
      <c r="S254" s="17">
        <v>1.43</v>
      </c>
      <c r="T254" s="17">
        <v>611</v>
      </c>
      <c r="U254" s="15">
        <v>28.71</v>
      </c>
      <c r="V254" s="15">
        <v>2.5369999999999999</v>
      </c>
      <c r="W254" s="15">
        <f>Data_AidAndLevy4[[#This Row],[L310]]*Data_AidAndLevy4[[#This Row],[L203]]</f>
        <v>19369.994999999999</v>
      </c>
      <c r="X254" s="17">
        <v>0</v>
      </c>
      <c r="Y254" s="17">
        <f>Data_AidAndLevy4[[#This Row],[L311]]*Data_AidAndLevy4[[#This Row],[L203]]</f>
        <v>0</v>
      </c>
      <c r="Z254" s="15">
        <v>0</v>
      </c>
      <c r="AA254" s="15">
        <v>31.247</v>
      </c>
      <c r="AB254" s="17">
        <v>609.57000000000005</v>
      </c>
      <c r="AC254" s="15">
        <v>640.81700000000001</v>
      </c>
      <c r="AD254" s="17">
        <v>57.27</v>
      </c>
      <c r="AE254" s="15">
        <v>583.54700000000003</v>
      </c>
      <c r="AF254" s="16">
        <v>7635</v>
      </c>
      <c r="AG254" s="14">
        <v>552.29999999999995</v>
      </c>
      <c r="AH254" s="16">
        <v>4216811</v>
      </c>
      <c r="AI254" s="16">
        <v>3992642</v>
      </c>
      <c r="AJ254" s="17">
        <v>1.01</v>
      </c>
      <c r="AK254" s="16">
        <v>4032568</v>
      </c>
      <c r="AL254" s="16">
        <v>4216811</v>
      </c>
      <c r="AM254" s="16">
        <v>0</v>
      </c>
      <c r="AN254" s="16">
        <v>7635</v>
      </c>
      <c r="AO254" s="15">
        <v>31.247</v>
      </c>
      <c r="AP254" s="16">
        <v>238571</v>
      </c>
      <c r="AQ254" s="16">
        <v>7635</v>
      </c>
      <c r="AR254" s="17">
        <v>57.27</v>
      </c>
      <c r="AS254" s="16">
        <v>437256</v>
      </c>
      <c r="AT254" s="17">
        <v>697.55</v>
      </c>
      <c r="AU254" s="14">
        <v>552.29999999999995</v>
      </c>
      <c r="AV254" s="16">
        <v>385257</v>
      </c>
      <c r="AW254" s="16">
        <v>365429</v>
      </c>
      <c r="AX254" s="16">
        <v>385257</v>
      </c>
      <c r="AY254" s="16">
        <v>0</v>
      </c>
      <c r="AZ254" s="16">
        <v>385257</v>
      </c>
      <c r="BA254" s="16">
        <v>385257</v>
      </c>
      <c r="BB254" s="17">
        <v>73.599999999999994</v>
      </c>
      <c r="BC254" s="14">
        <v>552.29999999999995</v>
      </c>
      <c r="BD254" s="16">
        <v>40649</v>
      </c>
      <c r="BE254" s="16">
        <v>38478</v>
      </c>
      <c r="BF254" s="16">
        <v>40649</v>
      </c>
      <c r="BG254" s="16">
        <v>0</v>
      </c>
      <c r="BH254" s="16">
        <v>40649</v>
      </c>
      <c r="BI254" s="16">
        <v>40649</v>
      </c>
      <c r="BJ254" s="17">
        <v>76.91</v>
      </c>
      <c r="BK254" s="14">
        <v>552.29999999999995</v>
      </c>
      <c r="BL254" s="16">
        <v>42477</v>
      </c>
      <c r="BM254" s="16">
        <v>40158</v>
      </c>
      <c r="BN254" s="16">
        <v>42477</v>
      </c>
      <c r="BO254" s="16">
        <v>0</v>
      </c>
      <c r="BP254" s="16">
        <v>42477</v>
      </c>
      <c r="BQ254" s="16">
        <v>42477</v>
      </c>
      <c r="BR254" s="17">
        <v>368.53</v>
      </c>
      <c r="BS254" s="14">
        <v>552.29999999999995</v>
      </c>
      <c r="BT254" s="16">
        <v>203539</v>
      </c>
      <c r="BU254" s="16">
        <v>192711</v>
      </c>
      <c r="BV254" s="16">
        <v>203539</v>
      </c>
      <c r="BW254" s="16">
        <v>0</v>
      </c>
      <c r="BX254" s="16">
        <v>203539</v>
      </c>
      <c r="BY254" s="16">
        <v>203539</v>
      </c>
      <c r="BZ254" s="17">
        <v>331.3</v>
      </c>
      <c r="CA254" s="17">
        <v>609.57000000000005</v>
      </c>
      <c r="CB254" s="16">
        <v>201951</v>
      </c>
      <c r="CC254" s="16">
        <v>190134</v>
      </c>
      <c r="CD254" s="16">
        <v>0</v>
      </c>
      <c r="CE254" s="16">
        <v>190134</v>
      </c>
      <c r="CF254" s="16">
        <v>201951</v>
      </c>
      <c r="CG254" s="16">
        <v>0</v>
      </c>
      <c r="CH254" s="14">
        <v>552.29999999999995</v>
      </c>
      <c r="CI254" s="16">
        <v>0</v>
      </c>
      <c r="CJ254" s="14">
        <v>0</v>
      </c>
      <c r="CK254" s="16">
        <v>552</v>
      </c>
      <c r="CL254" s="17">
        <v>62.14</v>
      </c>
      <c r="CM254" s="16">
        <v>34301</v>
      </c>
      <c r="CN254" s="16">
        <v>552</v>
      </c>
      <c r="CO254" s="17">
        <v>68.3</v>
      </c>
      <c r="CP254" s="16">
        <v>37702</v>
      </c>
      <c r="CQ254" s="17">
        <v>1.43</v>
      </c>
      <c r="CR254" s="17">
        <v>331.3</v>
      </c>
      <c r="CS254" s="16">
        <v>474</v>
      </c>
      <c r="CT254" s="17">
        <v>33.299999999999997</v>
      </c>
      <c r="CU254" s="17">
        <v>609.57000000000005</v>
      </c>
      <c r="CV254" s="16">
        <v>20299</v>
      </c>
      <c r="CW254" s="16">
        <v>19097</v>
      </c>
      <c r="CX254" s="16">
        <v>20299</v>
      </c>
      <c r="CY254" s="16">
        <v>0</v>
      </c>
      <c r="CZ254" s="16">
        <v>20299</v>
      </c>
      <c r="DA254" s="16">
        <v>20299</v>
      </c>
      <c r="DB254" s="17">
        <v>3.65</v>
      </c>
      <c r="DC254" s="17">
        <v>609.57000000000005</v>
      </c>
      <c r="DD254" s="16">
        <v>2225</v>
      </c>
      <c r="DE254" s="16">
        <v>2087</v>
      </c>
      <c r="DF254" s="16">
        <v>2225</v>
      </c>
      <c r="DG254" s="16">
        <v>0</v>
      </c>
      <c r="DH254" s="16">
        <v>2225</v>
      </c>
      <c r="DI254" s="16">
        <v>2225</v>
      </c>
      <c r="DJ254" s="16">
        <v>4216811</v>
      </c>
      <c r="DK254" s="16">
        <v>0</v>
      </c>
      <c r="DL254" s="16">
        <v>238571</v>
      </c>
      <c r="DM254" s="16">
        <v>437256</v>
      </c>
      <c r="DN254" s="16">
        <v>385257</v>
      </c>
      <c r="DO254" s="16">
        <v>40649</v>
      </c>
      <c r="DP254" s="16">
        <v>42477</v>
      </c>
      <c r="DQ254" s="16">
        <v>203539</v>
      </c>
      <c r="DR254" s="16">
        <v>201951</v>
      </c>
      <c r="DS254" s="16">
        <v>0</v>
      </c>
      <c r="DT254" s="16">
        <v>34301</v>
      </c>
      <c r="DU254" s="16">
        <v>37702</v>
      </c>
      <c r="DV254" s="16">
        <v>474</v>
      </c>
      <c r="DW254" s="16">
        <v>20299</v>
      </c>
      <c r="DX254" s="16">
        <v>2225</v>
      </c>
      <c r="DY254" s="16">
        <v>42887</v>
      </c>
      <c r="DZ254" s="16">
        <v>163768</v>
      </c>
      <c r="EA254" s="16">
        <v>-215</v>
      </c>
      <c r="EB254" s="16">
        <v>5982178</v>
      </c>
      <c r="EC254" s="16">
        <v>213787934</v>
      </c>
      <c r="ED254" s="18">
        <v>5.4</v>
      </c>
      <c r="EE254" s="16">
        <v>1154455</v>
      </c>
      <c r="EF254" s="16">
        <v>24780</v>
      </c>
      <c r="EG254" s="16">
        <v>24604</v>
      </c>
      <c r="EH254" s="16">
        <v>176</v>
      </c>
      <c r="EI254" s="16">
        <v>1154455</v>
      </c>
      <c r="EJ254" s="16">
        <v>1154631</v>
      </c>
      <c r="EK254" s="16">
        <v>23461388</v>
      </c>
      <c r="EL254" s="16">
        <v>18690698</v>
      </c>
      <c r="EM254" s="16">
        <v>4770690</v>
      </c>
      <c r="EN254" s="18">
        <v>5.4</v>
      </c>
      <c r="EO254" s="16">
        <v>25762</v>
      </c>
      <c r="EP254" s="16">
        <v>0</v>
      </c>
      <c r="EQ254" s="16">
        <v>0</v>
      </c>
      <c r="ER254" s="16">
        <v>0</v>
      </c>
      <c r="ES254" s="16">
        <v>25762</v>
      </c>
      <c r="ET254" s="16">
        <v>25762</v>
      </c>
      <c r="EU254" s="16">
        <v>1154631</v>
      </c>
      <c r="EV254" s="16">
        <v>1180393</v>
      </c>
      <c r="EW254" s="16">
        <v>6749</v>
      </c>
      <c r="EX254" s="15">
        <v>583.54700000000003</v>
      </c>
      <c r="EY254" s="16">
        <v>3938359</v>
      </c>
      <c r="EZ254" s="16">
        <v>6749</v>
      </c>
      <c r="FA254" s="17">
        <v>57.27</v>
      </c>
      <c r="FB254" s="16">
        <v>386515</v>
      </c>
      <c r="FC254" s="16">
        <v>264</v>
      </c>
      <c r="FD254" s="17">
        <v>611</v>
      </c>
      <c r="FE254" s="16">
        <v>161304</v>
      </c>
      <c r="FF254" s="16">
        <v>20299</v>
      </c>
      <c r="FG254" s="16">
        <v>2225</v>
      </c>
      <c r="FH254" s="16">
        <v>183828</v>
      </c>
      <c r="FI254" s="16">
        <v>3938359</v>
      </c>
      <c r="FJ254" s="16">
        <v>386515</v>
      </c>
      <c r="FK254" s="16">
        <v>19469</v>
      </c>
      <c r="FL254" s="16">
        <v>385257</v>
      </c>
      <c r="FM254" s="16">
        <v>40649</v>
      </c>
      <c r="FN254" s="16">
        <v>42477</v>
      </c>
      <c r="FO254" s="16">
        <v>203539</v>
      </c>
      <c r="FP254" s="16">
        <v>5200093</v>
      </c>
      <c r="FQ254" s="16">
        <v>1180393</v>
      </c>
      <c r="FR254" s="16">
        <v>4019700</v>
      </c>
      <c r="FS254" s="15">
        <v>640.81700000000001</v>
      </c>
      <c r="FT254" s="16">
        <v>300</v>
      </c>
      <c r="FU254" s="16">
        <v>192245</v>
      </c>
      <c r="FV254" s="16">
        <v>4019700</v>
      </c>
      <c r="FW254" s="16">
        <v>0</v>
      </c>
      <c r="FX254" s="14">
        <v>15.5</v>
      </c>
      <c r="FY254" s="16">
        <v>7635</v>
      </c>
      <c r="FZ254" s="16">
        <v>118343</v>
      </c>
      <c r="GA254" s="14">
        <v>0</v>
      </c>
      <c r="GB254" s="16">
        <v>7413</v>
      </c>
      <c r="GC254" s="16">
        <v>0</v>
      </c>
      <c r="GD254" s="16">
        <v>118343</v>
      </c>
      <c r="GE254" s="16">
        <v>118343</v>
      </c>
      <c r="GF254" s="16">
        <v>5982178</v>
      </c>
      <c r="GG254" s="16">
        <v>5200093</v>
      </c>
      <c r="GH254" s="16">
        <v>0</v>
      </c>
      <c r="GI254" s="16">
        <v>782085</v>
      </c>
      <c r="GJ254" s="16">
        <v>213787934</v>
      </c>
      <c r="GK254" s="16">
        <v>210853222</v>
      </c>
      <c r="GL254" s="16">
        <v>2934712</v>
      </c>
      <c r="GM254" s="16">
        <v>210853222</v>
      </c>
      <c r="GN254" s="18">
        <v>1.3899999999999999E-2</v>
      </c>
      <c r="GO254" s="16">
        <v>14942</v>
      </c>
      <c r="GP254" s="16">
        <v>208</v>
      </c>
      <c r="GQ254" s="16">
        <v>14942</v>
      </c>
      <c r="GR254" s="16">
        <v>208</v>
      </c>
      <c r="GS254" s="16">
        <v>14734</v>
      </c>
      <c r="GT254" s="16">
        <v>886</v>
      </c>
      <c r="GU254" s="16">
        <v>685</v>
      </c>
      <c r="GV254" s="16">
        <v>201</v>
      </c>
      <c r="GW254" s="15">
        <v>640.81700000000001</v>
      </c>
      <c r="GX254" s="16">
        <v>128804</v>
      </c>
      <c r="GY254" s="15">
        <v>640.81700000000001</v>
      </c>
      <c r="GZ254" s="16">
        <v>10</v>
      </c>
      <c r="HA254" s="16">
        <v>6408</v>
      </c>
      <c r="HB254" s="15">
        <v>640.81700000000001</v>
      </c>
      <c r="HC254" s="16">
        <v>7635</v>
      </c>
      <c r="HD254" s="15">
        <v>0.11600000000000001</v>
      </c>
      <c r="HE254" s="16">
        <v>567764</v>
      </c>
      <c r="HF254" s="16">
        <v>128804</v>
      </c>
      <c r="HG254" s="16">
        <v>6408</v>
      </c>
      <c r="HH254" s="16">
        <v>432552</v>
      </c>
      <c r="HI254" s="16">
        <v>213787934</v>
      </c>
      <c r="HJ254" s="18">
        <v>2.0232800000000002</v>
      </c>
      <c r="HK254" s="18">
        <v>1.9617800000000001</v>
      </c>
      <c r="HL254" s="18">
        <v>6.1499999999999999E-2</v>
      </c>
      <c r="HM254" s="16">
        <v>213787934</v>
      </c>
      <c r="HN254" s="16">
        <v>13148</v>
      </c>
      <c r="HO254" s="16">
        <v>7635</v>
      </c>
      <c r="HP254" s="17">
        <v>0</v>
      </c>
      <c r="HQ254" s="16">
        <v>0</v>
      </c>
      <c r="HR254" s="15">
        <v>640.81700000000001</v>
      </c>
      <c r="HS254" s="16">
        <v>0</v>
      </c>
      <c r="HT254" s="16">
        <v>782085</v>
      </c>
      <c r="HU254" s="16">
        <v>14734</v>
      </c>
      <c r="HV254" s="16">
        <v>0</v>
      </c>
      <c r="HW254" s="16">
        <v>0</v>
      </c>
      <c r="HX254" s="16">
        <v>42887</v>
      </c>
      <c r="HY254" s="16">
        <v>128804</v>
      </c>
      <c r="HZ254" s="16">
        <v>6408</v>
      </c>
      <c r="IA254" s="16">
        <v>13148</v>
      </c>
      <c r="IB254" s="16">
        <v>0</v>
      </c>
      <c r="IC254" s="16">
        <v>661878</v>
      </c>
      <c r="ID254" s="16">
        <v>4019700</v>
      </c>
      <c r="IE254" s="16">
        <v>0</v>
      </c>
      <c r="IF254" s="16">
        <v>14734</v>
      </c>
      <c r="IG254" s="16">
        <v>0</v>
      </c>
      <c r="IH254" s="16">
        <v>0</v>
      </c>
      <c r="II254" s="16">
        <v>42887</v>
      </c>
      <c r="IJ254" s="16">
        <v>128804</v>
      </c>
      <c r="IK254" s="16">
        <v>6408</v>
      </c>
      <c r="IL254" s="16">
        <v>13148</v>
      </c>
      <c r="IM254" s="16">
        <v>0</v>
      </c>
      <c r="IN254" s="16">
        <v>0</v>
      </c>
      <c r="IO254" s="16">
        <v>118343</v>
      </c>
      <c r="IP254" s="16">
        <v>4258250</v>
      </c>
      <c r="IQ254" s="16">
        <v>4216811</v>
      </c>
      <c r="IR254" s="16">
        <v>0</v>
      </c>
      <c r="IS254" s="16">
        <v>4216811</v>
      </c>
      <c r="IT254" s="19">
        <v>0.1</v>
      </c>
      <c r="IU254" s="16">
        <v>421681</v>
      </c>
      <c r="IV254" s="16">
        <v>213787934</v>
      </c>
      <c r="IW254" s="14">
        <v>552.29999999999995</v>
      </c>
      <c r="IX254" s="16">
        <v>387087</v>
      </c>
      <c r="IY254" s="16">
        <v>416026</v>
      </c>
      <c r="IZ254" s="16">
        <v>387087</v>
      </c>
      <c r="JA254" s="17">
        <v>0.25</v>
      </c>
      <c r="JB254" s="19">
        <v>0.26869999999999999</v>
      </c>
      <c r="JC254" s="16">
        <v>421681</v>
      </c>
      <c r="JD254" s="16">
        <v>113306</v>
      </c>
      <c r="JE254" s="17">
        <v>0.01</v>
      </c>
      <c r="JF254" s="16">
        <v>3117065</v>
      </c>
      <c r="JG254" s="16">
        <v>31171</v>
      </c>
      <c r="JH254" s="16">
        <v>421681</v>
      </c>
      <c r="JI254" s="16">
        <v>113306</v>
      </c>
      <c r="JJ254" s="16">
        <v>31171</v>
      </c>
      <c r="JK254" s="16">
        <v>277204</v>
      </c>
      <c r="JL254" s="16">
        <v>113306</v>
      </c>
      <c r="JM254" s="18">
        <v>0</v>
      </c>
      <c r="JN254" s="16">
        <v>0</v>
      </c>
      <c r="JO254" s="16">
        <v>31171</v>
      </c>
      <c r="JP254" s="16">
        <v>277204</v>
      </c>
      <c r="JQ254" s="16">
        <v>308375</v>
      </c>
      <c r="JR254" s="16">
        <v>4216811</v>
      </c>
      <c r="JS254" s="19">
        <v>0</v>
      </c>
      <c r="JT254" s="16">
        <v>0</v>
      </c>
      <c r="JU254" s="17">
        <v>0</v>
      </c>
      <c r="JV254" s="16">
        <v>3117065</v>
      </c>
      <c r="JW254" s="16">
        <v>0</v>
      </c>
      <c r="JX254" s="16">
        <v>0</v>
      </c>
      <c r="JY254" s="16">
        <v>0</v>
      </c>
      <c r="JZ254" s="16">
        <v>0</v>
      </c>
      <c r="KA254" s="16">
        <v>15248</v>
      </c>
      <c r="KB254" s="16">
        <v>15140</v>
      </c>
      <c r="KC254" s="16">
        <v>108</v>
      </c>
      <c r="KD254" s="16">
        <v>661878</v>
      </c>
      <c r="KE254" s="16">
        <v>108</v>
      </c>
      <c r="KF254" s="16">
        <v>661770</v>
      </c>
      <c r="KG254" s="16">
        <v>176</v>
      </c>
      <c r="KH254" s="16">
        <v>108</v>
      </c>
      <c r="KI254" s="16">
        <v>284</v>
      </c>
      <c r="KJ254" s="16">
        <v>1154455</v>
      </c>
      <c r="KK254" s="16">
        <v>661770</v>
      </c>
      <c r="KL254" s="18">
        <v>1816225</v>
      </c>
      <c r="KM254" s="16">
        <v>277204</v>
      </c>
      <c r="KN254" s="16">
        <v>0</v>
      </c>
      <c r="KO254" s="16">
        <v>0</v>
      </c>
      <c r="KP254" s="16">
        <v>0</v>
      </c>
      <c r="KQ254" s="16">
        <v>2093429</v>
      </c>
      <c r="KR254" s="16">
        <v>0</v>
      </c>
      <c r="KS254" s="16">
        <v>0</v>
      </c>
      <c r="KT254" s="16">
        <v>0</v>
      </c>
      <c r="KU254" s="16">
        <v>2093429</v>
      </c>
      <c r="KV254" s="16">
        <v>277204</v>
      </c>
      <c r="KW254" s="16">
        <v>1816225</v>
      </c>
      <c r="KX254" s="16">
        <v>213787934</v>
      </c>
      <c r="KY254" s="16">
        <v>8.4954499999999999</v>
      </c>
      <c r="KZ254" s="16">
        <v>277204</v>
      </c>
      <c r="LA254" s="16">
        <v>213787934</v>
      </c>
      <c r="LB254" s="16">
        <v>1.2966299999999999</v>
      </c>
      <c r="LC254" s="16">
        <v>8.4954499999999999</v>
      </c>
      <c r="LD254" s="16">
        <v>9.7920800000000003</v>
      </c>
      <c r="LE254" s="16">
        <v>201951</v>
      </c>
      <c r="LF254" s="16">
        <v>0</v>
      </c>
      <c r="LG254" s="16">
        <v>34301</v>
      </c>
      <c r="LH254" s="16">
        <v>37702</v>
      </c>
      <c r="LI254" s="16">
        <v>474</v>
      </c>
      <c r="LJ254" s="16">
        <v>20299</v>
      </c>
      <c r="LK254" s="16">
        <v>2225</v>
      </c>
      <c r="LL254" s="16">
        <v>42887</v>
      </c>
      <c r="LM254" s="16">
        <v>254065</v>
      </c>
      <c r="LN254" s="16">
        <v>4258250</v>
      </c>
      <c r="LO254" s="18">
        <v>254065</v>
      </c>
      <c r="LP254" s="16">
        <v>4004185</v>
      </c>
      <c r="LQ254" s="16">
        <v>5982178</v>
      </c>
      <c r="LR254" s="18">
        <v>0</v>
      </c>
      <c r="LS254" s="18">
        <v>0</v>
      </c>
      <c r="LT254" s="18">
        <v>308375</v>
      </c>
      <c r="LU254" s="16">
        <v>0</v>
      </c>
      <c r="LV254" s="16">
        <v>118343</v>
      </c>
      <c r="LW254" s="16">
        <v>0</v>
      </c>
      <c r="LX254" s="16">
        <v>0</v>
      </c>
      <c r="LY254" s="16">
        <v>0</v>
      </c>
      <c r="LZ254" s="16">
        <v>0</v>
      </c>
      <c r="MA254" s="16">
        <v>0</v>
      </c>
      <c r="MB254" s="16">
        <v>2093429</v>
      </c>
      <c r="MC254" s="16">
        <v>118343</v>
      </c>
      <c r="MD254" s="16">
        <v>0</v>
      </c>
      <c r="ME254" s="16">
        <v>31171</v>
      </c>
      <c r="MF254" s="16">
        <v>0</v>
      </c>
      <c r="MG254" s="16">
        <v>25762</v>
      </c>
      <c r="MH254" s="16">
        <v>284</v>
      </c>
      <c r="MI254" s="16">
        <v>0</v>
      </c>
      <c r="MJ254" s="16">
        <v>2268989</v>
      </c>
      <c r="MK254" s="16">
        <v>213787934</v>
      </c>
      <c r="ML254" s="16">
        <v>1.34</v>
      </c>
      <c r="MM254" s="16">
        <v>286476</v>
      </c>
      <c r="MN254" s="16">
        <v>0</v>
      </c>
      <c r="MO254" s="16">
        <v>3117065</v>
      </c>
      <c r="MP254" s="16">
        <v>0</v>
      </c>
      <c r="MQ254" s="16">
        <v>286476</v>
      </c>
      <c r="MR254" s="16">
        <v>0</v>
      </c>
      <c r="MS254" s="16">
        <v>286476</v>
      </c>
      <c r="MT254" s="17">
        <v>0.01</v>
      </c>
      <c r="MU254" s="17">
        <v>0</v>
      </c>
      <c r="MV254" s="17">
        <v>0</v>
      </c>
      <c r="MW254" s="17">
        <v>0</v>
      </c>
      <c r="MX254" s="17">
        <v>0</v>
      </c>
      <c r="MY254" s="17">
        <v>0.01</v>
      </c>
      <c r="MZ254" s="16">
        <v>31171</v>
      </c>
      <c r="NA254" s="16">
        <v>0</v>
      </c>
      <c r="NB254" s="18">
        <v>0</v>
      </c>
      <c r="NC254" s="16">
        <v>0</v>
      </c>
      <c r="ND254" s="17">
        <v>31171</v>
      </c>
      <c r="NE254" s="16">
        <v>0</v>
      </c>
      <c r="NF254" s="16">
        <v>0</v>
      </c>
      <c r="NG254" s="16">
        <v>70550</v>
      </c>
      <c r="NH254" s="16">
        <v>0</v>
      </c>
      <c r="NI254" s="16">
        <v>0</v>
      </c>
      <c r="NJ254" s="17">
        <v>0</v>
      </c>
      <c r="NK254" s="17">
        <v>0</v>
      </c>
    </row>
    <row r="255" spans="1:375" x14ac:dyDescent="0.55000000000000004">
      <c r="A255" s="13" t="s">
        <v>1185</v>
      </c>
      <c r="B255" s="13" t="s">
        <v>1210</v>
      </c>
      <c r="C255" s="13" t="s">
        <v>487</v>
      </c>
      <c r="D255" s="13" t="s">
        <v>488</v>
      </c>
      <c r="E255" s="14">
        <v>1500.4</v>
      </c>
      <c r="F255" s="15">
        <v>-1</v>
      </c>
      <c r="G255" s="16">
        <v>7413</v>
      </c>
      <c r="H255" s="16">
        <v>-7413</v>
      </c>
      <c r="I255" s="16">
        <v>6553</v>
      </c>
      <c r="J255" s="15">
        <v>-1</v>
      </c>
      <c r="K255" s="16">
        <v>-6553</v>
      </c>
      <c r="L255" s="16">
        <v>7413</v>
      </c>
      <c r="M255" s="16">
        <v>222</v>
      </c>
      <c r="N255" s="16">
        <v>7635</v>
      </c>
      <c r="O255" s="17">
        <v>641.11</v>
      </c>
      <c r="P255" s="17">
        <v>187.34</v>
      </c>
      <c r="Q255" s="14">
        <v>1500.4</v>
      </c>
      <c r="R255" s="17">
        <v>1687.74</v>
      </c>
      <c r="S255" s="17">
        <v>3.25</v>
      </c>
      <c r="T255" s="17">
        <v>1690.99</v>
      </c>
      <c r="U255" s="15">
        <v>7.06</v>
      </c>
      <c r="V255" s="15">
        <v>7.3390000000000004</v>
      </c>
      <c r="W255" s="15">
        <f>Data_AidAndLevy4[[#This Row],[L310]]*Data_AidAndLevy4[[#This Row],[L203]]</f>
        <v>56033.265000000007</v>
      </c>
      <c r="X255" s="17">
        <v>64.98</v>
      </c>
      <c r="Y255" s="17">
        <f>Data_AidAndLevy4[[#This Row],[L311]]*Data_AidAndLevy4[[#This Row],[L203]]</f>
        <v>496122.30000000005</v>
      </c>
      <c r="Z255" s="15">
        <v>0</v>
      </c>
      <c r="AA255" s="15">
        <v>79.379000000000005</v>
      </c>
      <c r="AB255" s="17">
        <v>1687.74</v>
      </c>
      <c r="AC255" s="15">
        <v>1767.1189999999999</v>
      </c>
      <c r="AD255" s="17">
        <v>187.34</v>
      </c>
      <c r="AE255" s="15">
        <v>1579.779</v>
      </c>
      <c r="AF255" s="16">
        <v>7635</v>
      </c>
      <c r="AG255" s="14">
        <v>1500.4</v>
      </c>
      <c r="AH255" s="16">
        <v>11455554</v>
      </c>
      <c r="AI255" s="16">
        <v>10960121</v>
      </c>
      <c r="AJ255" s="17">
        <v>1.01</v>
      </c>
      <c r="AK255" s="16">
        <v>11069722</v>
      </c>
      <c r="AL255" s="16">
        <v>11455554</v>
      </c>
      <c r="AM255" s="16">
        <v>0</v>
      </c>
      <c r="AN255" s="16">
        <v>7635</v>
      </c>
      <c r="AO255" s="15">
        <v>79.379000000000005</v>
      </c>
      <c r="AP255" s="16">
        <v>606059</v>
      </c>
      <c r="AQ255" s="16">
        <v>7635</v>
      </c>
      <c r="AR255" s="17">
        <v>187.34</v>
      </c>
      <c r="AS255" s="16">
        <v>1430341</v>
      </c>
      <c r="AT255" s="17">
        <v>660.18</v>
      </c>
      <c r="AU255" s="14">
        <v>1500.4</v>
      </c>
      <c r="AV255" s="16">
        <v>990534</v>
      </c>
      <c r="AW255" s="16">
        <v>947881</v>
      </c>
      <c r="AX255" s="16">
        <v>990534</v>
      </c>
      <c r="AY255" s="16">
        <v>0</v>
      </c>
      <c r="AZ255" s="16">
        <v>990534</v>
      </c>
      <c r="BA255" s="16">
        <v>990534</v>
      </c>
      <c r="BB255" s="17">
        <v>83.77</v>
      </c>
      <c r="BC255" s="14">
        <v>1500.4</v>
      </c>
      <c r="BD255" s="16">
        <v>125689</v>
      </c>
      <c r="BE255" s="16">
        <v>120660</v>
      </c>
      <c r="BF255" s="16">
        <v>125689</v>
      </c>
      <c r="BG255" s="16">
        <v>0</v>
      </c>
      <c r="BH255" s="16">
        <v>125689</v>
      </c>
      <c r="BI255" s="16">
        <v>125689</v>
      </c>
      <c r="BJ255" s="17">
        <v>88.39</v>
      </c>
      <c r="BK255" s="14">
        <v>1500.4</v>
      </c>
      <c r="BL255" s="16">
        <v>132620</v>
      </c>
      <c r="BM255" s="16">
        <v>127210</v>
      </c>
      <c r="BN255" s="16">
        <v>132620</v>
      </c>
      <c r="BO255" s="16">
        <v>0</v>
      </c>
      <c r="BP255" s="16">
        <v>132620</v>
      </c>
      <c r="BQ255" s="16">
        <v>132620</v>
      </c>
      <c r="BR255" s="17">
        <v>368.53</v>
      </c>
      <c r="BS255" s="14">
        <v>1500.4</v>
      </c>
      <c r="BT255" s="16">
        <v>552942</v>
      </c>
      <c r="BU255" s="16">
        <v>529007</v>
      </c>
      <c r="BV255" s="16">
        <v>552942</v>
      </c>
      <c r="BW255" s="16">
        <v>0</v>
      </c>
      <c r="BX255" s="16">
        <v>552942</v>
      </c>
      <c r="BY255" s="16">
        <v>552942</v>
      </c>
      <c r="BZ255" s="17">
        <v>340.52</v>
      </c>
      <c r="CA255" s="17">
        <v>1687.74</v>
      </c>
      <c r="CB255" s="16">
        <v>574709</v>
      </c>
      <c r="CC255" s="16">
        <v>548602</v>
      </c>
      <c r="CD255" s="16">
        <v>0</v>
      </c>
      <c r="CE255" s="16">
        <v>548602</v>
      </c>
      <c r="CF255" s="16">
        <v>574709</v>
      </c>
      <c r="CG255" s="16">
        <v>0</v>
      </c>
      <c r="CH255" s="14">
        <v>1500.4</v>
      </c>
      <c r="CI255" s="16">
        <v>715</v>
      </c>
      <c r="CJ255" s="14">
        <v>0</v>
      </c>
      <c r="CK255" s="16">
        <v>2215</v>
      </c>
      <c r="CL255" s="17">
        <v>62.45</v>
      </c>
      <c r="CM255" s="16">
        <v>138327</v>
      </c>
      <c r="CN255" s="16">
        <v>2215</v>
      </c>
      <c r="CO255" s="17">
        <v>69.930000000000007</v>
      </c>
      <c r="CP255" s="16">
        <v>154895</v>
      </c>
      <c r="CQ255" s="17">
        <v>3.25</v>
      </c>
      <c r="CR255" s="17">
        <v>340.52</v>
      </c>
      <c r="CS255" s="16">
        <v>1107</v>
      </c>
      <c r="CT255" s="17">
        <v>34.31</v>
      </c>
      <c r="CU255" s="17">
        <v>1687.74</v>
      </c>
      <c r="CV255" s="16">
        <v>57906</v>
      </c>
      <c r="CW255" s="16">
        <v>55242</v>
      </c>
      <c r="CX255" s="16">
        <v>57906</v>
      </c>
      <c r="CY255" s="16">
        <v>0</v>
      </c>
      <c r="CZ255" s="16">
        <v>57906</v>
      </c>
      <c r="DA255" s="16">
        <v>57906</v>
      </c>
      <c r="DB255" s="17">
        <v>4.09</v>
      </c>
      <c r="DC255" s="17">
        <v>1687.74</v>
      </c>
      <c r="DD255" s="16">
        <v>6903</v>
      </c>
      <c r="DE255" s="16">
        <v>6584</v>
      </c>
      <c r="DF255" s="16">
        <v>6903</v>
      </c>
      <c r="DG255" s="16">
        <v>0</v>
      </c>
      <c r="DH255" s="16">
        <v>6903</v>
      </c>
      <c r="DI255" s="16">
        <v>6903</v>
      </c>
      <c r="DJ255" s="16">
        <v>11455554</v>
      </c>
      <c r="DK255" s="16">
        <v>0</v>
      </c>
      <c r="DL255" s="16">
        <v>606059</v>
      </c>
      <c r="DM255" s="16">
        <v>1430341</v>
      </c>
      <c r="DN255" s="16">
        <v>990534</v>
      </c>
      <c r="DO255" s="16">
        <v>125689</v>
      </c>
      <c r="DP255" s="16">
        <v>132620</v>
      </c>
      <c r="DQ255" s="16">
        <v>552942</v>
      </c>
      <c r="DR255" s="16">
        <v>574709</v>
      </c>
      <c r="DS255" s="16">
        <v>0</v>
      </c>
      <c r="DT255" s="16">
        <v>138327</v>
      </c>
      <c r="DU255" s="16">
        <v>154895</v>
      </c>
      <c r="DV255" s="16">
        <v>1107</v>
      </c>
      <c r="DW255" s="16">
        <v>57906</v>
      </c>
      <c r="DX255" s="16">
        <v>6903</v>
      </c>
      <c r="DY255" s="16">
        <v>63519</v>
      </c>
      <c r="DZ255" s="16">
        <v>556123</v>
      </c>
      <c r="EA255" s="16">
        <v>-7413</v>
      </c>
      <c r="EB255" s="16">
        <v>16712777</v>
      </c>
      <c r="EC255" s="16">
        <v>575216228</v>
      </c>
      <c r="ED255" s="18">
        <v>5.4</v>
      </c>
      <c r="EE255" s="16">
        <v>3106168</v>
      </c>
      <c r="EF255" s="16">
        <v>25168</v>
      </c>
      <c r="EG255" s="16">
        <v>25180</v>
      </c>
      <c r="EH255" s="16">
        <v>-12</v>
      </c>
      <c r="EI255" s="16">
        <v>3106168</v>
      </c>
      <c r="EJ255" s="16">
        <v>3106156</v>
      </c>
      <c r="EK255" s="16">
        <v>190415947</v>
      </c>
      <c r="EL255" s="16">
        <v>177221169</v>
      </c>
      <c r="EM255" s="16">
        <v>13194778</v>
      </c>
      <c r="EN255" s="18">
        <v>5.4</v>
      </c>
      <c r="EO255" s="16">
        <v>71252</v>
      </c>
      <c r="EP255" s="16">
        <v>0</v>
      </c>
      <c r="EQ255" s="16">
        <v>0</v>
      </c>
      <c r="ER255" s="16">
        <v>0</v>
      </c>
      <c r="ES255" s="16">
        <v>71252</v>
      </c>
      <c r="ET255" s="16">
        <v>71252</v>
      </c>
      <c r="EU255" s="16">
        <v>3106156</v>
      </c>
      <c r="EV255" s="16">
        <v>3177408</v>
      </c>
      <c r="EW255" s="16">
        <v>6749</v>
      </c>
      <c r="EX255" s="15">
        <v>1579.779</v>
      </c>
      <c r="EY255" s="16">
        <v>10661928</v>
      </c>
      <c r="EZ255" s="16">
        <v>6749</v>
      </c>
      <c r="FA255" s="17">
        <v>187.34</v>
      </c>
      <c r="FB255" s="16">
        <v>1264358</v>
      </c>
      <c r="FC255" s="16">
        <v>264</v>
      </c>
      <c r="FD255" s="17">
        <v>1690.99</v>
      </c>
      <c r="FE255" s="16">
        <v>446421</v>
      </c>
      <c r="FF255" s="16">
        <v>57906</v>
      </c>
      <c r="FG255" s="16">
        <v>6903</v>
      </c>
      <c r="FH255" s="16">
        <v>511230</v>
      </c>
      <c r="FI255" s="16">
        <v>10661928</v>
      </c>
      <c r="FJ255" s="16">
        <v>1264358</v>
      </c>
      <c r="FK255" s="16">
        <v>-6553</v>
      </c>
      <c r="FL255" s="16">
        <v>990534</v>
      </c>
      <c r="FM255" s="16">
        <v>125689</v>
      </c>
      <c r="FN255" s="16">
        <v>132620</v>
      </c>
      <c r="FO255" s="16">
        <v>552942</v>
      </c>
      <c r="FP255" s="16">
        <v>14232748</v>
      </c>
      <c r="FQ255" s="16">
        <v>3177408</v>
      </c>
      <c r="FR255" s="16">
        <v>11055340</v>
      </c>
      <c r="FS255" s="15">
        <v>1767.1189999999999</v>
      </c>
      <c r="FT255" s="16">
        <v>300</v>
      </c>
      <c r="FU255" s="16">
        <v>530136</v>
      </c>
      <c r="FV255" s="16">
        <v>11055340</v>
      </c>
      <c r="FW255" s="16">
        <v>0</v>
      </c>
      <c r="FX255" s="14">
        <v>67.5</v>
      </c>
      <c r="FY255" s="16">
        <v>7635</v>
      </c>
      <c r="FZ255" s="16">
        <v>515363</v>
      </c>
      <c r="GA255" s="14">
        <v>0</v>
      </c>
      <c r="GB255" s="16">
        <v>7413</v>
      </c>
      <c r="GC255" s="16">
        <v>0</v>
      </c>
      <c r="GD255" s="16">
        <v>515363</v>
      </c>
      <c r="GE255" s="16">
        <v>515363</v>
      </c>
      <c r="GF255" s="16">
        <v>16712777</v>
      </c>
      <c r="GG255" s="16">
        <v>14232748</v>
      </c>
      <c r="GH255" s="16">
        <v>0</v>
      </c>
      <c r="GI255" s="16">
        <v>2480029</v>
      </c>
      <c r="GJ255" s="16">
        <v>575216228</v>
      </c>
      <c r="GK255" s="16">
        <v>570468672</v>
      </c>
      <c r="GL255" s="16">
        <v>4747556</v>
      </c>
      <c r="GM255" s="16">
        <v>570468672</v>
      </c>
      <c r="GN255" s="18">
        <v>8.3000000000000001E-3</v>
      </c>
      <c r="GO255" s="16">
        <v>9012</v>
      </c>
      <c r="GP255" s="16">
        <v>75</v>
      </c>
      <c r="GQ255" s="16">
        <v>9012</v>
      </c>
      <c r="GR255" s="16">
        <v>75</v>
      </c>
      <c r="GS255" s="16">
        <v>8937</v>
      </c>
      <c r="GT255" s="16">
        <v>886</v>
      </c>
      <c r="GU255" s="16">
        <v>685</v>
      </c>
      <c r="GV255" s="16">
        <v>201</v>
      </c>
      <c r="GW255" s="15">
        <v>1767.1189999999999</v>
      </c>
      <c r="GX255" s="16">
        <v>355191</v>
      </c>
      <c r="GY255" s="15">
        <v>1767.1189999999999</v>
      </c>
      <c r="GZ255" s="16">
        <v>10</v>
      </c>
      <c r="HA255" s="16">
        <v>17671</v>
      </c>
      <c r="HB255" s="15">
        <v>1767.1189999999999</v>
      </c>
      <c r="HC255" s="16">
        <v>7635</v>
      </c>
      <c r="HD255" s="15">
        <v>0.11600000000000001</v>
      </c>
      <c r="HE255" s="16">
        <v>1565667</v>
      </c>
      <c r="HF255" s="16">
        <v>355191</v>
      </c>
      <c r="HG255" s="16">
        <v>17671</v>
      </c>
      <c r="HH255" s="16">
        <v>1192805</v>
      </c>
      <c r="HI255" s="16">
        <v>575216228</v>
      </c>
      <c r="HJ255" s="18">
        <v>2.0736599999999998</v>
      </c>
      <c r="HK255" s="18">
        <v>1.9617800000000001</v>
      </c>
      <c r="HL255" s="18">
        <v>0.11187999999999999</v>
      </c>
      <c r="HM255" s="16">
        <v>575216228</v>
      </c>
      <c r="HN255" s="16">
        <v>64355</v>
      </c>
      <c r="HO255" s="16">
        <v>7635</v>
      </c>
      <c r="HP255" s="17">
        <v>0</v>
      </c>
      <c r="HQ255" s="16">
        <v>0</v>
      </c>
      <c r="HR255" s="15">
        <v>1767.1189999999999</v>
      </c>
      <c r="HS255" s="16">
        <v>0</v>
      </c>
      <c r="HT255" s="16">
        <v>2480029</v>
      </c>
      <c r="HU255" s="16">
        <v>8937</v>
      </c>
      <c r="HV255" s="16">
        <v>0</v>
      </c>
      <c r="HW255" s="16">
        <v>0</v>
      </c>
      <c r="HX255" s="16">
        <v>63519</v>
      </c>
      <c r="HY255" s="16">
        <v>355191</v>
      </c>
      <c r="HZ255" s="16">
        <v>17671</v>
      </c>
      <c r="IA255" s="16">
        <v>64355</v>
      </c>
      <c r="IB255" s="16">
        <v>0</v>
      </c>
      <c r="IC255" s="16">
        <v>2097394</v>
      </c>
      <c r="ID255" s="16">
        <v>11055340</v>
      </c>
      <c r="IE255" s="16">
        <v>0</v>
      </c>
      <c r="IF255" s="16">
        <v>8937</v>
      </c>
      <c r="IG255" s="16">
        <v>0</v>
      </c>
      <c r="IH255" s="16">
        <v>0</v>
      </c>
      <c r="II255" s="16">
        <v>63519</v>
      </c>
      <c r="IJ255" s="16">
        <v>355191</v>
      </c>
      <c r="IK255" s="16">
        <v>17671</v>
      </c>
      <c r="IL255" s="16">
        <v>64355</v>
      </c>
      <c r="IM255" s="16">
        <v>0</v>
      </c>
      <c r="IN255" s="16">
        <v>0</v>
      </c>
      <c r="IO255" s="16">
        <v>515363</v>
      </c>
      <c r="IP255" s="16">
        <v>11953338</v>
      </c>
      <c r="IQ255" s="16">
        <v>11455554</v>
      </c>
      <c r="IR255" s="16">
        <v>0</v>
      </c>
      <c r="IS255" s="16">
        <v>11455554</v>
      </c>
      <c r="IT255" s="19">
        <v>0.1</v>
      </c>
      <c r="IU255" s="16">
        <v>1145555</v>
      </c>
      <c r="IV255" s="16">
        <v>575216228</v>
      </c>
      <c r="IW255" s="14">
        <v>1500.4</v>
      </c>
      <c r="IX255" s="16">
        <v>383375</v>
      </c>
      <c r="IY255" s="16">
        <v>416026</v>
      </c>
      <c r="IZ255" s="16">
        <v>383375</v>
      </c>
      <c r="JA255" s="17">
        <v>0.25</v>
      </c>
      <c r="JB255" s="19">
        <v>0.27129999999999999</v>
      </c>
      <c r="JC255" s="16">
        <v>1145555</v>
      </c>
      <c r="JD255" s="16">
        <v>310789</v>
      </c>
      <c r="JE255" s="17">
        <v>0.06</v>
      </c>
      <c r="JF255" s="16">
        <v>11271220</v>
      </c>
      <c r="JG255" s="16">
        <v>676273</v>
      </c>
      <c r="JH255" s="16">
        <v>1145555</v>
      </c>
      <c r="JI255" s="16">
        <v>310789</v>
      </c>
      <c r="JJ255" s="16">
        <v>676273</v>
      </c>
      <c r="JK255" s="16">
        <v>158493</v>
      </c>
      <c r="JL255" s="16">
        <v>310789</v>
      </c>
      <c r="JM255" s="18">
        <v>0</v>
      </c>
      <c r="JN255" s="16">
        <v>0</v>
      </c>
      <c r="JO255" s="16">
        <v>676273</v>
      </c>
      <c r="JP255" s="16">
        <v>158493</v>
      </c>
      <c r="JQ255" s="16">
        <v>834766</v>
      </c>
      <c r="JR255" s="16">
        <v>11455554</v>
      </c>
      <c r="JS255" s="19">
        <v>0</v>
      </c>
      <c r="JT255" s="16">
        <v>0</v>
      </c>
      <c r="JU255" s="17">
        <v>0</v>
      </c>
      <c r="JV255" s="16">
        <v>11271220</v>
      </c>
      <c r="JW255" s="16">
        <v>0</v>
      </c>
      <c r="JX255" s="16">
        <v>0</v>
      </c>
      <c r="JY255" s="16">
        <v>0</v>
      </c>
      <c r="JZ255" s="16">
        <v>0</v>
      </c>
      <c r="KA255" s="16">
        <v>17342</v>
      </c>
      <c r="KB255" s="16">
        <v>17350</v>
      </c>
      <c r="KC255" s="16">
        <v>-8</v>
      </c>
      <c r="KD255" s="16">
        <v>2097394</v>
      </c>
      <c r="KE255" s="16">
        <v>-8</v>
      </c>
      <c r="KF255" s="16">
        <v>2097402</v>
      </c>
      <c r="KG255" s="16">
        <v>-12</v>
      </c>
      <c r="KH255" s="16">
        <v>-8</v>
      </c>
      <c r="KI255" s="16">
        <v>-20</v>
      </c>
      <c r="KJ255" s="16">
        <v>3106168</v>
      </c>
      <c r="KK255" s="16">
        <v>2097402</v>
      </c>
      <c r="KL255" s="18">
        <v>5203570</v>
      </c>
      <c r="KM255" s="16">
        <v>158493</v>
      </c>
      <c r="KN255" s="16">
        <v>0</v>
      </c>
      <c r="KO255" s="16">
        <v>0</v>
      </c>
      <c r="KP255" s="16">
        <v>0</v>
      </c>
      <c r="KQ255" s="16">
        <v>5362063</v>
      </c>
      <c r="KR255" s="16">
        <v>530136</v>
      </c>
      <c r="KS255" s="16">
        <v>609416</v>
      </c>
      <c r="KT255" s="16">
        <v>0</v>
      </c>
      <c r="KU255" s="16">
        <v>6501615</v>
      </c>
      <c r="KV255" s="16">
        <v>158493</v>
      </c>
      <c r="KW255" s="16">
        <v>6343122</v>
      </c>
      <c r="KX255" s="16">
        <v>575216228</v>
      </c>
      <c r="KY255" s="16">
        <v>11.027369999999999</v>
      </c>
      <c r="KZ255" s="16">
        <v>158493</v>
      </c>
      <c r="LA255" s="16">
        <v>697226700</v>
      </c>
      <c r="LB255" s="16">
        <v>0.22731999999999999</v>
      </c>
      <c r="LC255" s="16">
        <v>11.027369999999999</v>
      </c>
      <c r="LD255" s="16">
        <v>11.25469</v>
      </c>
      <c r="LE255" s="16">
        <v>574709</v>
      </c>
      <c r="LF255" s="16">
        <v>0</v>
      </c>
      <c r="LG255" s="16">
        <v>138327</v>
      </c>
      <c r="LH255" s="16">
        <v>154895</v>
      </c>
      <c r="LI255" s="16">
        <v>1107</v>
      </c>
      <c r="LJ255" s="16">
        <v>57906</v>
      </c>
      <c r="LK255" s="16">
        <v>6903</v>
      </c>
      <c r="LL255" s="16">
        <v>63519</v>
      </c>
      <c r="LM255" s="16">
        <v>870328</v>
      </c>
      <c r="LN255" s="16">
        <v>11953338</v>
      </c>
      <c r="LO255" s="18">
        <v>870328</v>
      </c>
      <c r="LP255" s="16">
        <v>11083010</v>
      </c>
      <c r="LQ255" s="16">
        <v>16712777</v>
      </c>
      <c r="LR255" s="18">
        <v>0</v>
      </c>
      <c r="LS255" s="18">
        <v>0</v>
      </c>
      <c r="LT255" s="18">
        <v>834766</v>
      </c>
      <c r="LU255" s="16">
        <v>0</v>
      </c>
      <c r="LV255" s="16">
        <v>515363</v>
      </c>
      <c r="LW255" s="16">
        <v>0</v>
      </c>
      <c r="LX255" s="16">
        <v>0</v>
      </c>
      <c r="LY255" s="16">
        <v>0</v>
      </c>
      <c r="LZ255" s="16">
        <v>0</v>
      </c>
      <c r="MA255" s="16">
        <v>0</v>
      </c>
      <c r="MB255" s="16">
        <v>5362063</v>
      </c>
      <c r="MC255" s="16">
        <v>515363</v>
      </c>
      <c r="MD255" s="16">
        <v>0</v>
      </c>
      <c r="ME255" s="16">
        <v>676273</v>
      </c>
      <c r="MF255" s="16">
        <v>0</v>
      </c>
      <c r="MG255" s="16">
        <v>71252</v>
      </c>
      <c r="MH255" s="16">
        <v>-20</v>
      </c>
      <c r="MI255" s="16">
        <v>0</v>
      </c>
      <c r="MJ255" s="16">
        <v>6624931</v>
      </c>
      <c r="MK255" s="16">
        <v>697226700</v>
      </c>
      <c r="ML255" s="16">
        <v>1.03</v>
      </c>
      <c r="MM255" s="16">
        <v>718144</v>
      </c>
      <c r="MN255" s="16">
        <v>0</v>
      </c>
      <c r="MO255" s="16">
        <v>11271220</v>
      </c>
      <c r="MP255" s="16">
        <v>0</v>
      </c>
      <c r="MQ255" s="16">
        <v>718144</v>
      </c>
      <c r="MR255" s="16">
        <v>0</v>
      </c>
      <c r="MS255" s="16">
        <v>718144</v>
      </c>
      <c r="MT255" s="17">
        <v>0.06</v>
      </c>
      <c r="MU255" s="17">
        <v>0</v>
      </c>
      <c r="MV255" s="17">
        <v>0</v>
      </c>
      <c r="MW255" s="17">
        <v>0</v>
      </c>
      <c r="MX255" s="17">
        <v>0</v>
      </c>
      <c r="MY255" s="17">
        <v>0.06</v>
      </c>
      <c r="MZ255" s="16">
        <v>676273</v>
      </c>
      <c r="NA255" s="16">
        <v>0</v>
      </c>
      <c r="NB255" s="18">
        <v>0</v>
      </c>
      <c r="NC255" s="16">
        <v>0</v>
      </c>
      <c r="ND255" s="17">
        <v>676273</v>
      </c>
      <c r="NE255" s="16">
        <v>725000</v>
      </c>
      <c r="NF255" s="16">
        <v>0</v>
      </c>
      <c r="NG255" s="16">
        <v>230085</v>
      </c>
      <c r="NH255" s="16">
        <v>0</v>
      </c>
      <c r="NI255" s="16">
        <v>0</v>
      </c>
      <c r="NJ255" s="17">
        <v>0</v>
      </c>
      <c r="NK255" s="17">
        <v>2614555</v>
      </c>
    </row>
    <row r="256" spans="1:375" x14ac:dyDescent="0.55000000000000004">
      <c r="A256" s="13" t="s">
        <v>1188</v>
      </c>
      <c r="B256" s="13" t="s">
        <v>1181</v>
      </c>
      <c r="C256" s="13" t="s">
        <v>1298</v>
      </c>
      <c r="D256" s="13" t="s">
        <v>489</v>
      </c>
      <c r="E256" s="14">
        <v>441.3</v>
      </c>
      <c r="F256" s="15">
        <v>0</v>
      </c>
      <c r="G256" s="16">
        <v>7413</v>
      </c>
      <c r="H256" s="16">
        <v>0</v>
      </c>
      <c r="I256" s="16">
        <v>6553</v>
      </c>
      <c r="J256" s="15">
        <v>0</v>
      </c>
      <c r="K256" s="16">
        <v>0</v>
      </c>
      <c r="L256" s="16">
        <v>7413</v>
      </c>
      <c r="M256" s="16">
        <v>222</v>
      </c>
      <c r="N256" s="16">
        <v>7635</v>
      </c>
      <c r="O256" s="17">
        <v>756.01</v>
      </c>
      <c r="P256" s="17">
        <v>66.349999999999994</v>
      </c>
      <c r="Q256" s="14">
        <v>441.3</v>
      </c>
      <c r="R256" s="17">
        <v>507.65</v>
      </c>
      <c r="S256" s="17">
        <v>0</v>
      </c>
      <c r="T256" s="17">
        <v>507.65</v>
      </c>
      <c r="U256" s="15">
        <v>27.65</v>
      </c>
      <c r="V256" s="15">
        <v>1.9450000000000001</v>
      </c>
      <c r="W256" s="15">
        <f>Data_AidAndLevy4[[#This Row],[L310]]*Data_AidAndLevy4[[#This Row],[L203]]</f>
        <v>14850.075000000001</v>
      </c>
      <c r="X256" s="17">
        <v>3.83</v>
      </c>
      <c r="Y256" s="17">
        <f>Data_AidAndLevy4[[#This Row],[L311]]*Data_AidAndLevy4[[#This Row],[L203]]</f>
        <v>29242.05</v>
      </c>
      <c r="Z256" s="15">
        <v>0</v>
      </c>
      <c r="AA256" s="15">
        <v>33.424999999999997</v>
      </c>
      <c r="AB256" s="17">
        <v>507.65</v>
      </c>
      <c r="AC256" s="15">
        <v>541.07500000000005</v>
      </c>
      <c r="AD256" s="17">
        <v>66.349999999999994</v>
      </c>
      <c r="AE256" s="15">
        <v>474.72500000000002</v>
      </c>
      <c r="AF256" s="16">
        <v>7635</v>
      </c>
      <c r="AG256" s="14">
        <v>441.3</v>
      </c>
      <c r="AH256" s="16">
        <v>3369326</v>
      </c>
      <c r="AI256" s="16">
        <v>3187590</v>
      </c>
      <c r="AJ256" s="17">
        <v>1.01</v>
      </c>
      <c r="AK256" s="16">
        <v>3219466</v>
      </c>
      <c r="AL256" s="16">
        <v>3369326</v>
      </c>
      <c r="AM256" s="16">
        <v>0</v>
      </c>
      <c r="AN256" s="16">
        <v>7635</v>
      </c>
      <c r="AO256" s="15">
        <v>33.424999999999997</v>
      </c>
      <c r="AP256" s="16">
        <v>255200</v>
      </c>
      <c r="AQ256" s="16">
        <v>7635</v>
      </c>
      <c r="AR256" s="17">
        <v>66.349999999999994</v>
      </c>
      <c r="AS256" s="16">
        <v>506582</v>
      </c>
      <c r="AT256" s="17">
        <v>775.08</v>
      </c>
      <c r="AU256" s="14">
        <v>441.3</v>
      </c>
      <c r="AV256" s="16">
        <v>342043</v>
      </c>
      <c r="AW256" s="16">
        <v>325084</v>
      </c>
      <c r="AX256" s="16">
        <v>342043</v>
      </c>
      <c r="AY256" s="16">
        <v>0</v>
      </c>
      <c r="AZ256" s="16">
        <v>342043</v>
      </c>
      <c r="BA256" s="16">
        <v>342043</v>
      </c>
      <c r="BB256" s="17">
        <v>88.69</v>
      </c>
      <c r="BC256" s="14">
        <v>441.3</v>
      </c>
      <c r="BD256" s="16">
        <v>39139</v>
      </c>
      <c r="BE256" s="16">
        <v>37208</v>
      </c>
      <c r="BF256" s="16">
        <v>39139</v>
      </c>
      <c r="BG256" s="16">
        <v>0</v>
      </c>
      <c r="BH256" s="16">
        <v>39139</v>
      </c>
      <c r="BI256" s="16">
        <v>39139</v>
      </c>
      <c r="BJ256" s="17">
        <v>82.14</v>
      </c>
      <c r="BK256" s="14">
        <v>441.3</v>
      </c>
      <c r="BL256" s="16">
        <v>36248</v>
      </c>
      <c r="BM256" s="16">
        <v>34310</v>
      </c>
      <c r="BN256" s="16">
        <v>36248</v>
      </c>
      <c r="BO256" s="16">
        <v>0</v>
      </c>
      <c r="BP256" s="16">
        <v>36248</v>
      </c>
      <c r="BQ256" s="16">
        <v>36248</v>
      </c>
      <c r="BR256" s="17">
        <v>368.53</v>
      </c>
      <c r="BS256" s="14">
        <v>441.3</v>
      </c>
      <c r="BT256" s="16">
        <v>162632</v>
      </c>
      <c r="BU256" s="16">
        <v>153854</v>
      </c>
      <c r="BV256" s="16">
        <v>162632</v>
      </c>
      <c r="BW256" s="16">
        <v>0</v>
      </c>
      <c r="BX256" s="16">
        <v>162632</v>
      </c>
      <c r="BY256" s="16">
        <v>162632</v>
      </c>
      <c r="BZ256" s="17">
        <v>343.89</v>
      </c>
      <c r="CA256" s="17">
        <v>507.65</v>
      </c>
      <c r="CB256" s="16">
        <v>174576</v>
      </c>
      <c r="CC256" s="16">
        <v>164970</v>
      </c>
      <c r="CD256" s="16">
        <v>9415</v>
      </c>
      <c r="CE256" s="16">
        <v>174385</v>
      </c>
      <c r="CF256" s="16">
        <v>174576</v>
      </c>
      <c r="CG256" s="16">
        <v>0</v>
      </c>
      <c r="CH256" s="14">
        <v>441.3</v>
      </c>
      <c r="CI256" s="16">
        <v>7</v>
      </c>
      <c r="CJ256" s="14">
        <v>0</v>
      </c>
      <c r="CK256" s="16">
        <v>448</v>
      </c>
      <c r="CL256" s="17">
        <v>62.52</v>
      </c>
      <c r="CM256" s="16">
        <v>28009</v>
      </c>
      <c r="CN256" s="16">
        <v>448</v>
      </c>
      <c r="CO256" s="17">
        <v>70.03</v>
      </c>
      <c r="CP256" s="16">
        <v>31373</v>
      </c>
      <c r="CQ256" s="17">
        <v>0</v>
      </c>
      <c r="CR256" s="17">
        <v>343.89</v>
      </c>
      <c r="CS256" s="16">
        <v>0</v>
      </c>
      <c r="CT256" s="17">
        <v>36.43</v>
      </c>
      <c r="CU256" s="17">
        <v>507.65</v>
      </c>
      <c r="CV256" s="16">
        <v>18494</v>
      </c>
      <c r="CW256" s="16">
        <v>17491</v>
      </c>
      <c r="CX256" s="16">
        <v>18494</v>
      </c>
      <c r="CY256" s="16">
        <v>0</v>
      </c>
      <c r="CZ256" s="16">
        <v>18494</v>
      </c>
      <c r="DA256" s="16">
        <v>18494</v>
      </c>
      <c r="DB256" s="17">
        <v>4.33</v>
      </c>
      <c r="DC256" s="17">
        <v>507.65</v>
      </c>
      <c r="DD256" s="16">
        <v>2198</v>
      </c>
      <c r="DE256" s="16">
        <v>2078</v>
      </c>
      <c r="DF256" s="16">
        <v>2198</v>
      </c>
      <c r="DG256" s="16">
        <v>0</v>
      </c>
      <c r="DH256" s="16">
        <v>2198</v>
      </c>
      <c r="DI256" s="16">
        <v>2198</v>
      </c>
      <c r="DJ256" s="16">
        <v>3369326</v>
      </c>
      <c r="DK256" s="16">
        <v>0</v>
      </c>
      <c r="DL256" s="16">
        <v>255200</v>
      </c>
      <c r="DM256" s="16">
        <v>506582</v>
      </c>
      <c r="DN256" s="16">
        <v>342043</v>
      </c>
      <c r="DO256" s="16">
        <v>39139</v>
      </c>
      <c r="DP256" s="16">
        <v>36248</v>
      </c>
      <c r="DQ256" s="16">
        <v>162632</v>
      </c>
      <c r="DR256" s="16">
        <v>174576</v>
      </c>
      <c r="DS256" s="16">
        <v>0</v>
      </c>
      <c r="DT256" s="16">
        <v>28009</v>
      </c>
      <c r="DU256" s="16">
        <v>31373</v>
      </c>
      <c r="DV256" s="16">
        <v>0</v>
      </c>
      <c r="DW256" s="16">
        <v>18494</v>
      </c>
      <c r="DX256" s="16">
        <v>2198</v>
      </c>
      <c r="DY256" s="16">
        <v>38279</v>
      </c>
      <c r="DZ256" s="16">
        <v>130675</v>
      </c>
      <c r="EA256" s="16">
        <v>0</v>
      </c>
      <c r="EB256" s="16">
        <v>5058216</v>
      </c>
      <c r="EC256" s="16">
        <v>301996404</v>
      </c>
      <c r="ED256" s="18">
        <v>5.4</v>
      </c>
      <c r="EE256" s="16">
        <v>1630781</v>
      </c>
      <c r="EF256" s="16">
        <v>21597</v>
      </c>
      <c r="EG256" s="16">
        <v>21329</v>
      </c>
      <c r="EH256" s="16">
        <v>268</v>
      </c>
      <c r="EI256" s="16">
        <v>1630781</v>
      </c>
      <c r="EJ256" s="16">
        <v>1631049</v>
      </c>
      <c r="EK256" s="16">
        <v>33345351</v>
      </c>
      <c r="EL256" s="16">
        <v>29407917</v>
      </c>
      <c r="EM256" s="16">
        <v>3937434</v>
      </c>
      <c r="EN256" s="18">
        <v>5.4</v>
      </c>
      <c r="EO256" s="16">
        <v>21262</v>
      </c>
      <c r="EP256" s="16">
        <v>0</v>
      </c>
      <c r="EQ256" s="16">
        <v>0</v>
      </c>
      <c r="ER256" s="16">
        <v>0</v>
      </c>
      <c r="ES256" s="16">
        <v>21262</v>
      </c>
      <c r="ET256" s="16">
        <v>21262</v>
      </c>
      <c r="EU256" s="16">
        <v>1631049</v>
      </c>
      <c r="EV256" s="16">
        <v>1652311</v>
      </c>
      <c r="EW256" s="16">
        <v>6749</v>
      </c>
      <c r="EX256" s="15">
        <v>474.72500000000002</v>
      </c>
      <c r="EY256" s="16">
        <v>3203919</v>
      </c>
      <c r="EZ256" s="16">
        <v>6749</v>
      </c>
      <c r="FA256" s="17">
        <v>66.349999999999994</v>
      </c>
      <c r="FB256" s="16">
        <v>447796</v>
      </c>
      <c r="FC256" s="16">
        <v>264</v>
      </c>
      <c r="FD256" s="17">
        <v>507.65</v>
      </c>
      <c r="FE256" s="16">
        <v>134020</v>
      </c>
      <c r="FF256" s="16">
        <v>18494</v>
      </c>
      <c r="FG256" s="16">
        <v>2198</v>
      </c>
      <c r="FH256" s="16">
        <v>154712</v>
      </c>
      <c r="FI256" s="16">
        <v>3203919</v>
      </c>
      <c r="FJ256" s="16">
        <v>447796</v>
      </c>
      <c r="FK256" s="16">
        <v>0</v>
      </c>
      <c r="FL256" s="16">
        <v>342043</v>
      </c>
      <c r="FM256" s="16">
        <v>39139</v>
      </c>
      <c r="FN256" s="16">
        <v>36248</v>
      </c>
      <c r="FO256" s="16">
        <v>162632</v>
      </c>
      <c r="FP256" s="16">
        <v>4386489</v>
      </c>
      <c r="FQ256" s="16">
        <v>1652311</v>
      </c>
      <c r="FR256" s="16">
        <v>2734178</v>
      </c>
      <c r="FS256" s="15">
        <v>541.07500000000005</v>
      </c>
      <c r="FT256" s="16">
        <v>300</v>
      </c>
      <c r="FU256" s="16">
        <v>162323</v>
      </c>
      <c r="FV256" s="16">
        <v>2734178</v>
      </c>
      <c r="FW256" s="16">
        <v>0</v>
      </c>
      <c r="FX256" s="14">
        <v>17</v>
      </c>
      <c r="FY256" s="16">
        <v>7635</v>
      </c>
      <c r="FZ256" s="16">
        <v>129795</v>
      </c>
      <c r="GA256" s="14">
        <v>0</v>
      </c>
      <c r="GB256" s="16">
        <v>7413</v>
      </c>
      <c r="GC256" s="16">
        <v>0</v>
      </c>
      <c r="GD256" s="16">
        <v>129795</v>
      </c>
      <c r="GE256" s="16">
        <v>129795</v>
      </c>
      <c r="GF256" s="16">
        <v>5058216</v>
      </c>
      <c r="GG256" s="16">
        <v>4386489</v>
      </c>
      <c r="GH256" s="16">
        <v>0</v>
      </c>
      <c r="GI256" s="16">
        <v>671727</v>
      </c>
      <c r="GJ256" s="16">
        <v>301996404</v>
      </c>
      <c r="GK256" s="16">
        <v>298007532</v>
      </c>
      <c r="GL256" s="16">
        <v>3988872</v>
      </c>
      <c r="GM256" s="16">
        <v>298007532</v>
      </c>
      <c r="GN256" s="18">
        <v>1.34E-2</v>
      </c>
      <c r="GO256" s="16">
        <v>1891</v>
      </c>
      <c r="GP256" s="16">
        <v>25</v>
      </c>
      <c r="GQ256" s="16">
        <v>1891</v>
      </c>
      <c r="GR256" s="16">
        <v>25</v>
      </c>
      <c r="GS256" s="16">
        <v>1866</v>
      </c>
      <c r="GT256" s="16">
        <v>886</v>
      </c>
      <c r="GU256" s="16">
        <v>685</v>
      </c>
      <c r="GV256" s="16">
        <v>201</v>
      </c>
      <c r="GW256" s="15">
        <v>541.07500000000005</v>
      </c>
      <c r="GX256" s="16">
        <v>108756</v>
      </c>
      <c r="GY256" s="15">
        <v>541.07500000000005</v>
      </c>
      <c r="GZ256" s="16">
        <v>10</v>
      </c>
      <c r="HA256" s="16">
        <v>5411</v>
      </c>
      <c r="HB256" s="15">
        <v>541.07500000000005</v>
      </c>
      <c r="HC256" s="16">
        <v>7635</v>
      </c>
      <c r="HD256" s="15">
        <v>0.11600000000000001</v>
      </c>
      <c r="HE256" s="16">
        <v>479392</v>
      </c>
      <c r="HF256" s="16">
        <v>108756</v>
      </c>
      <c r="HG256" s="16">
        <v>5411</v>
      </c>
      <c r="HH256" s="16">
        <v>365225</v>
      </c>
      <c r="HI256" s="16">
        <v>301996404</v>
      </c>
      <c r="HJ256" s="18">
        <v>1.2093700000000001</v>
      </c>
      <c r="HK256" s="18">
        <v>1.9617800000000001</v>
      </c>
      <c r="HL256" s="18">
        <v>0</v>
      </c>
      <c r="HM256" s="16">
        <v>301996404</v>
      </c>
      <c r="HN256" s="16">
        <v>0</v>
      </c>
      <c r="HO256" s="16">
        <v>7635</v>
      </c>
      <c r="HP256" s="17">
        <v>0</v>
      </c>
      <c r="HQ256" s="16">
        <v>0</v>
      </c>
      <c r="HR256" s="15">
        <v>541.07500000000005</v>
      </c>
      <c r="HS256" s="16">
        <v>0</v>
      </c>
      <c r="HT256" s="16">
        <v>671727</v>
      </c>
      <c r="HU256" s="16">
        <v>1866</v>
      </c>
      <c r="HV256" s="16">
        <v>4925</v>
      </c>
      <c r="HW256" s="16">
        <v>0</v>
      </c>
      <c r="HX256" s="16">
        <v>38279</v>
      </c>
      <c r="HY256" s="16">
        <v>108756</v>
      </c>
      <c r="HZ256" s="16">
        <v>5411</v>
      </c>
      <c r="IA256" s="16">
        <v>0</v>
      </c>
      <c r="IB256" s="16">
        <v>0</v>
      </c>
      <c r="IC256" s="16">
        <v>589048</v>
      </c>
      <c r="ID256" s="16">
        <v>2734178</v>
      </c>
      <c r="IE256" s="16">
        <v>0</v>
      </c>
      <c r="IF256" s="16">
        <v>1866</v>
      </c>
      <c r="IG256" s="16">
        <v>4925</v>
      </c>
      <c r="IH256" s="16">
        <v>0</v>
      </c>
      <c r="II256" s="16">
        <v>38279</v>
      </c>
      <c r="IJ256" s="16">
        <v>108756</v>
      </c>
      <c r="IK256" s="16">
        <v>5411</v>
      </c>
      <c r="IL256" s="16">
        <v>0</v>
      </c>
      <c r="IM256" s="16">
        <v>0</v>
      </c>
      <c r="IN256" s="16">
        <v>0</v>
      </c>
      <c r="IO256" s="16">
        <v>129795</v>
      </c>
      <c r="IP256" s="16">
        <v>2946652</v>
      </c>
      <c r="IQ256" s="16">
        <v>3369326</v>
      </c>
      <c r="IR256" s="16">
        <v>0</v>
      </c>
      <c r="IS256" s="16">
        <v>3369326</v>
      </c>
      <c r="IT256" s="19">
        <v>0.1</v>
      </c>
      <c r="IU256" s="16">
        <v>336933</v>
      </c>
      <c r="IV256" s="16">
        <v>301996404</v>
      </c>
      <c r="IW256" s="14">
        <v>441.3</v>
      </c>
      <c r="IX256" s="16">
        <v>684334</v>
      </c>
      <c r="IY256" s="16">
        <v>416026</v>
      </c>
      <c r="IZ256" s="16">
        <v>684334</v>
      </c>
      <c r="JA256" s="17">
        <v>0.25</v>
      </c>
      <c r="JB256" s="19">
        <v>0.152</v>
      </c>
      <c r="JC256" s="16">
        <v>336933</v>
      </c>
      <c r="JD256" s="16">
        <v>51214</v>
      </c>
      <c r="JE256" s="17">
        <v>0.05</v>
      </c>
      <c r="JF256" s="16">
        <v>3149005</v>
      </c>
      <c r="JG256" s="16">
        <v>157450</v>
      </c>
      <c r="JH256" s="16">
        <v>336933</v>
      </c>
      <c r="JI256" s="16">
        <v>51214</v>
      </c>
      <c r="JJ256" s="16">
        <v>157450</v>
      </c>
      <c r="JK256" s="16">
        <v>128269</v>
      </c>
      <c r="JL256" s="16">
        <v>51214</v>
      </c>
      <c r="JM256" s="18">
        <v>0</v>
      </c>
      <c r="JN256" s="16">
        <v>0</v>
      </c>
      <c r="JO256" s="16">
        <v>157450</v>
      </c>
      <c r="JP256" s="16">
        <v>128269</v>
      </c>
      <c r="JQ256" s="16">
        <v>285719</v>
      </c>
      <c r="JR256" s="16">
        <v>3369326</v>
      </c>
      <c r="JS256" s="19">
        <v>0</v>
      </c>
      <c r="JT256" s="16">
        <v>0</v>
      </c>
      <c r="JU256" s="17">
        <v>0</v>
      </c>
      <c r="JV256" s="16">
        <v>3149005</v>
      </c>
      <c r="JW256" s="16">
        <v>0</v>
      </c>
      <c r="JX256" s="16">
        <v>0</v>
      </c>
      <c r="JY256" s="16">
        <v>0</v>
      </c>
      <c r="JZ256" s="16">
        <v>0</v>
      </c>
      <c r="KA256" s="16">
        <v>11065</v>
      </c>
      <c r="KB256" s="16">
        <v>10928</v>
      </c>
      <c r="KC256" s="16">
        <v>137</v>
      </c>
      <c r="KD256" s="16">
        <v>589048</v>
      </c>
      <c r="KE256" s="16">
        <v>137</v>
      </c>
      <c r="KF256" s="16">
        <v>588911</v>
      </c>
      <c r="KG256" s="16">
        <v>268</v>
      </c>
      <c r="KH256" s="16">
        <v>137</v>
      </c>
      <c r="KI256" s="16">
        <v>405</v>
      </c>
      <c r="KJ256" s="16">
        <v>1630781</v>
      </c>
      <c r="KK256" s="16">
        <v>588911</v>
      </c>
      <c r="KL256" s="18">
        <v>2219692</v>
      </c>
      <c r="KM256" s="16">
        <v>128269</v>
      </c>
      <c r="KN256" s="16">
        <v>0</v>
      </c>
      <c r="KO256" s="16">
        <v>0</v>
      </c>
      <c r="KP256" s="16">
        <v>0</v>
      </c>
      <c r="KQ256" s="16">
        <v>2347961</v>
      </c>
      <c r="KR256" s="16">
        <v>0</v>
      </c>
      <c r="KS256" s="16">
        <v>0</v>
      </c>
      <c r="KT256" s="16">
        <v>0</v>
      </c>
      <c r="KU256" s="16">
        <v>2347961</v>
      </c>
      <c r="KV256" s="16">
        <v>128269</v>
      </c>
      <c r="KW256" s="16">
        <v>2219692</v>
      </c>
      <c r="KX256" s="16">
        <v>301996404</v>
      </c>
      <c r="KY256" s="16">
        <v>7.35006</v>
      </c>
      <c r="KZ256" s="16">
        <v>128269</v>
      </c>
      <c r="LA256" s="16">
        <v>301996404</v>
      </c>
      <c r="LB256" s="16">
        <v>0.42474000000000001</v>
      </c>
      <c r="LC256" s="16">
        <v>7.35006</v>
      </c>
      <c r="LD256" s="16">
        <v>7.7747999999999999</v>
      </c>
      <c r="LE256" s="16">
        <v>174576</v>
      </c>
      <c r="LF256" s="16">
        <v>0</v>
      </c>
      <c r="LG256" s="16">
        <v>28009</v>
      </c>
      <c r="LH256" s="16">
        <v>31373</v>
      </c>
      <c r="LI256" s="16">
        <v>0</v>
      </c>
      <c r="LJ256" s="16">
        <v>18494</v>
      </c>
      <c r="LK256" s="16">
        <v>2198</v>
      </c>
      <c r="LL256" s="16">
        <v>38279</v>
      </c>
      <c r="LM256" s="16">
        <v>216371</v>
      </c>
      <c r="LN256" s="16">
        <v>2946652</v>
      </c>
      <c r="LO256" s="18">
        <v>216371</v>
      </c>
      <c r="LP256" s="16">
        <v>2730281</v>
      </c>
      <c r="LQ256" s="16">
        <v>5058216</v>
      </c>
      <c r="LR256" s="18">
        <v>0</v>
      </c>
      <c r="LS256" s="18">
        <v>0</v>
      </c>
      <c r="LT256" s="18">
        <v>285719</v>
      </c>
      <c r="LU256" s="16">
        <v>0</v>
      </c>
      <c r="LV256" s="16">
        <v>129795</v>
      </c>
      <c r="LW256" s="16">
        <v>0</v>
      </c>
      <c r="LX256" s="16">
        <v>0</v>
      </c>
      <c r="LY256" s="16">
        <v>0</v>
      </c>
      <c r="LZ256" s="16">
        <v>0</v>
      </c>
      <c r="MA256" s="16">
        <v>0</v>
      </c>
      <c r="MB256" s="16">
        <v>2347961</v>
      </c>
      <c r="MC256" s="16">
        <v>129795</v>
      </c>
      <c r="MD256" s="16">
        <v>0</v>
      </c>
      <c r="ME256" s="16">
        <v>157450</v>
      </c>
      <c r="MF256" s="16">
        <v>0</v>
      </c>
      <c r="MG256" s="16">
        <v>21262</v>
      </c>
      <c r="MH256" s="16">
        <v>405</v>
      </c>
      <c r="MI256" s="16">
        <v>0</v>
      </c>
      <c r="MJ256" s="16">
        <v>2656873</v>
      </c>
      <c r="MK256" s="16">
        <v>301996404</v>
      </c>
      <c r="ML256" s="16">
        <v>0</v>
      </c>
      <c r="MM256" s="16">
        <v>0</v>
      </c>
      <c r="MN256" s="16">
        <v>0</v>
      </c>
      <c r="MO256" s="16">
        <v>3149005</v>
      </c>
      <c r="MP256" s="16">
        <v>0</v>
      </c>
      <c r="MQ256" s="16">
        <v>0</v>
      </c>
      <c r="MR256" s="16">
        <v>0</v>
      </c>
      <c r="MS256" s="16">
        <v>0</v>
      </c>
      <c r="MT256" s="17">
        <v>0.05</v>
      </c>
      <c r="MU256" s="17">
        <v>0</v>
      </c>
      <c r="MV256" s="17">
        <v>0</v>
      </c>
      <c r="MW256" s="17">
        <v>0</v>
      </c>
      <c r="MX256" s="17">
        <v>0</v>
      </c>
      <c r="MY256" s="17">
        <v>0.05</v>
      </c>
      <c r="MZ256" s="16">
        <v>157450</v>
      </c>
      <c r="NA256" s="16">
        <v>0</v>
      </c>
      <c r="NB256" s="18">
        <v>0</v>
      </c>
      <c r="NC256" s="16">
        <v>0</v>
      </c>
      <c r="ND256" s="17">
        <v>157450</v>
      </c>
      <c r="NE256" s="16">
        <v>300000</v>
      </c>
      <c r="NF256" s="16">
        <v>0</v>
      </c>
      <c r="NG256" s="16">
        <v>99659</v>
      </c>
      <c r="NH256" s="16">
        <v>0</v>
      </c>
      <c r="NI256" s="16">
        <v>0</v>
      </c>
      <c r="NJ256" s="17">
        <v>0</v>
      </c>
      <c r="NK256" s="17">
        <v>855575</v>
      </c>
    </row>
    <row r="257" spans="1:375" x14ac:dyDescent="0.55000000000000004">
      <c r="A257" s="13" t="s">
        <v>1185</v>
      </c>
      <c r="B257" s="13" t="s">
        <v>1278</v>
      </c>
      <c r="C257" s="13" t="s">
        <v>490</v>
      </c>
      <c r="D257" s="13" t="s">
        <v>491</v>
      </c>
      <c r="E257" s="14">
        <v>14839.5</v>
      </c>
      <c r="F257" s="15">
        <v>-6.29</v>
      </c>
      <c r="G257" s="16">
        <v>7413</v>
      </c>
      <c r="H257" s="16">
        <v>-46628</v>
      </c>
      <c r="I257" s="16">
        <v>6553</v>
      </c>
      <c r="J257" s="15">
        <v>-6.29</v>
      </c>
      <c r="K257" s="16">
        <v>-41218</v>
      </c>
      <c r="L257" s="16">
        <v>7413</v>
      </c>
      <c r="M257" s="16">
        <v>222</v>
      </c>
      <c r="N257" s="16">
        <v>7635</v>
      </c>
      <c r="O257" s="17">
        <v>618.98</v>
      </c>
      <c r="P257" s="17">
        <v>2406.46</v>
      </c>
      <c r="Q257" s="14">
        <v>14839.5</v>
      </c>
      <c r="R257" s="17">
        <v>17245.96</v>
      </c>
      <c r="S257" s="17">
        <v>33.21</v>
      </c>
      <c r="T257" s="17">
        <v>17279.169999999998</v>
      </c>
      <c r="U257" s="15">
        <v>142.49</v>
      </c>
      <c r="V257" s="15">
        <v>98.195999999999998</v>
      </c>
      <c r="W257" s="15">
        <f>Data_AidAndLevy4[[#This Row],[L310]]*Data_AidAndLevy4[[#This Row],[L203]]</f>
        <v>749726.46</v>
      </c>
      <c r="X257" s="17">
        <v>511.41</v>
      </c>
      <c r="Y257" s="17">
        <f>Data_AidAndLevy4[[#This Row],[L311]]*Data_AidAndLevy4[[#This Row],[L203]]</f>
        <v>3904615.35</v>
      </c>
      <c r="Z257" s="15">
        <v>0</v>
      </c>
      <c r="AA257" s="15">
        <v>752.096</v>
      </c>
      <c r="AB257" s="17">
        <v>17245.96</v>
      </c>
      <c r="AC257" s="15">
        <v>17998.056</v>
      </c>
      <c r="AD257" s="17">
        <v>2406.46</v>
      </c>
      <c r="AE257" s="15">
        <v>15591.596</v>
      </c>
      <c r="AF257" s="16">
        <v>7635</v>
      </c>
      <c r="AG257" s="14">
        <v>14839.5</v>
      </c>
      <c r="AH257" s="16">
        <v>113299583</v>
      </c>
      <c r="AI257" s="16">
        <v>110220932</v>
      </c>
      <c r="AJ257" s="17">
        <v>1.01</v>
      </c>
      <c r="AK257" s="16">
        <v>111323141</v>
      </c>
      <c r="AL257" s="16">
        <v>113299583</v>
      </c>
      <c r="AM257" s="16">
        <v>0</v>
      </c>
      <c r="AN257" s="16">
        <v>7635</v>
      </c>
      <c r="AO257" s="15">
        <v>752.096</v>
      </c>
      <c r="AP257" s="16">
        <v>5742253</v>
      </c>
      <c r="AQ257" s="16">
        <v>7635</v>
      </c>
      <c r="AR257" s="17">
        <v>2406.46</v>
      </c>
      <c r="AS257" s="16">
        <v>18373322</v>
      </c>
      <c r="AT257" s="17">
        <v>638.04999999999995</v>
      </c>
      <c r="AU257" s="14">
        <v>14839.5</v>
      </c>
      <c r="AV257" s="16">
        <v>9468343</v>
      </c>
      <c r="AW257" s="16">
        <v>9203366</v>
      </c>
      <c r="AX257" s="16">
        <v>9468343</v>
      </c>
      <c r="AY257" s="16">
        <v>0</v>
      </c>
      <c r="AZ257" s="16">
        <v>9468343</v>
      </c>
      <c r="BA257" s="16">
        <v>9468343</v>
      </c>
      <c r="BB257" s="17">
        <v>75.64</v>
      </c>
      <c r="BC257" s="14">
        <v>14839.5</v>
      </c>
      <c r="BD257" s="16">
        <v>1122460</v>
      </c>
      <c r="BE257" s="16">
        <v>1092545</v>
      </c>
      <c r="BF257" s="16">
        <v>1122460</v>
      </c>
      <c r="BG257" s="16">
        <v>0</v>
      </c>
      <c r="BH257" s="16">
        <v>1122460</v>
      </c>
      <c r="BI257" s="16">
        <v>1122460</v>
      </c>
      <c r="BJ257" s="17">
        <v>93.34</v>
      </c>
      <c r="BK257" s="14">
        <v>14839.5</v>
      </c>
      <c r="BL257" s="16">
        <v>1385119</v>
      </c>
      <c r="BM257" s="16">
        <v>1352894</v>
      </c>
      <c r="BN257" s="16">
        <v>1385119</v>
      </c>
      <c r="BO257" s="16">
        <v>0</v>
      </c>
      <c r="BP257" s="16">
        <v>1385119</v>
      </c>
      <c r="BQ257" s="16">
        <v>1385119</v>
      </c>
      <c r="BR257" s="17">
        <v>368.53</v>
      </c>
      <c r="BS257" s="14">
        <v>14839.5</v>
      </c>
      <c r="BT257" s="16">
        <v>5468801</v>
      </c>
      <c r="BU257" s="16">
        <v>5319985</v>
      </c>
      <c r="BV257" s="16">
        <v>5468801</v>
      </c>
      <c r="BW257" s="16">
        <v>0</v>
      </c>
      <c r="BX257" s="16">
        <v>5468801</v>
      </c>
      <c r="BY257" s="16">
        <v>5468801</v>
      </c>
      <c r="BZ257" s="17">
        <v>340.52</v>
      </c>
      <c r="CA257" s="17">
        <v>17245.96</v>
      </c>
      <c r="CB257" s="16">
        <v>5872594</v>
      </c>
      <c r="CC257" s="16">
        <v>5711801</v>
      </c>
      <c r="CD257" s="16">
        <v>0</v>
      </c>
      <c r="CE257" s="16">
        <v>5711801</v>
      </c>
      <c r="CF257" s="16">
        <v>5872594</v>
      </c>
      <c r="CG257" s="16">
        <v>0</v>
      </c>
      <c r="CH257" s="14">
        <v>14839.5</v>
      </c>
      <c r="CI257" s="16">
        <v>1538</v>
      </c>
      <c r="CJ257" s="14">
        <v>14.5</v>
      </c>
      <c r="CK257" s="16">
        <v>16363</v>
      </c>
      <c r="CL257" s="17">
        <v>62.45</v>
      </c>
      <c r="CM257" s="16">
        <v>1021869</v>
      </c>
      <c r="CN257" s="16">
        <v>16363</v>
      </c>
      <c r="CO257" s="17">
        <v>69.930000000000007</v>
      </c>
      <c r="CP257" s="16">
        <v>1144265</v>
      </c>
      <c r="CQ257" s="17">
        <v>33.21</v>
      </c>
      <c r="CR257" s="17">
        <v>340.52</v>
      </c>
      <c r="CS257" s="16">
        <v>11309</v>
      </c>
      <c r="CT257" s="17">
        <v>34.31</v>
      </c>
      <c r="CU257" s="17">
        <v>17245.96</v>
      </c>
      <c r="CV257" s="16">
        <v>591709</v>
      </c>
      <c r="CW257" s="16">
        <v>575151</v>
      </c>
      <c r="CX257" s="16">
        <v>591709</v>
      </c>
      <c r="CY257" s="16">
        <v>0</v>
      </c>
      <c r="CZ257" s="16">
        <v>591709</v>
      </c>
      <c r="DA257" s="16">
        <v>591709</v>
      </c>
      <c r="DB257" s="17">
        <v>4.09</v>
      </c>
      <c r="DC257" s="17">
        <v>17245.96</v>
      </c>
      <c r="DD257" s="16">
        <v>70536</v>
      </c>
      <c r="DE257" s="16">
        <v>68549</v>
      </c>
      <c r="DF257" s="16">
        <v>70536</v>
      </c>
      <c r="DG257" s="16">
        <v>0</v>
      </c>
      <c r="DH257" s="16">
        <v>70536</v>
      </c>
      <c r="DI257" s="16">
        <v>70536</v>
      </c>
      <c r="DJ257" s="16">
        <v>113299583</v>
      </c>
      <c r="DK257" s="16">
        <v>0</v>
      </c>
      <c r="DL257" s="16">
        <v>5742253</v>
      </c>
      <c r="DM257" s="16">
        <v>18373322</v>
      </c>
      <c r="DN257" s="16">
        <v>9468343</v>
      </c>
      <c r="DO257" s="16">
        <v>1122460</v>
      </c>
      <c r="DP257" s="16">
        <v>1385119</v>
      </c>
      <c r="DQ257" s="16">
        <v>5468801</v>
      </c>
      <c r="DR257" s="16">
        <v>5872594</v>
      </c>
      <c r="DS257" s="16">
        <v>0</v>
      </c>
      <c r="DT257" s="16">
        <v>1021869</v>
      </c>
      <c r="DU257" s="16">
        <v>1144265</v>
      </c>
      <c r="DV257" s="16">
        <v>11309</v>
      </c>
      <c r="DW257" s="16">
        <v>591709</v>
      </c>
      <c r="DX257" s="16">
        <v>70536</v>
      </c>
      <c r="DY257" s="16">
        <v>892151</v>
      </c>
      <c r="DZ257" s="16">
        <v>4862846</v>
      </c>
      <c r="EA257" s="16">
        <v>-46628</v>
      </c>
      <c r="EB257" s="16">
        <v>167496230</v>
      </c>
      <c r="EC257" s="16">
        <v>3184309309</v>
      </c>
      <c r="ED257" s="18">
        <v>5.4</v>
      </c>
      <c r="EE257" s="16">
        <v>17195270</v>
      </c>
      <c r="EF257" s="16">
        <v>562484</v>
      </c>
      <c r="EG257" s="16">
        <v>565752</v>
      </c>
      <c r="EH257" s="16">
        <v>-3268</v>
      </c>
      <c r="EI257" s="16">
        <v>17195270</v>
      </c>
      <c r="EJ257" s="16">
        <v>17192002</v>
      </c>
      <c r="EK257" s="16">
        <v>1178494384</v>
      </c>
      <c r="EL257" s="16">
        <v>1104044306</v>
      </c>
      <c r="EM257" s="16">
        <v>74450078</v>
      </c>
      <c r="EN257" s="18">
        <v>5.4</v>
      </c>
      <c r="EO257" s="16">
        <v>402030</v>
      </c>
      <c r="EP257" s="16">
        <v>0</v>
      </c>
      <c r="EQ257" s="16">
        <v>0</v>
      </c>
      <c r="ER257" s="16">
        <v>0</v>
      </c>
      <c r="ES257" s="16">
        <v>402030</v>
      </c>
      <c r="ET257" s="16">
        <v>402030</v>
      </c>
      <c r="EU257" s="16">
        <v>17192002</v>
      </c>
      <c r="EV257" s="16">
        <v>17594032</v>
      </c>
      <c r="EW257" s="16">
        <v>6749</v>
      </c>
      <c r="EX257" s="15">
        <v>15591.596</v>
      </c>
      <c r="EY257" s="16">
        <v>105227681</v>
      </c>
      <c r="EZ257" s="16">
        <v>6749</v>
      </c>
      <c r="FA257" s="17">
        <v>2406.46</v>
      </c>
      <c r="FB257" s="16">
        <v>16241199</v>
      </c>
      <c r="FC257" s="16">
        <v>264</v>
      </c>
      <c r="FD257" s="17">
        <v>17279.169999999998</v>
      </c>
      <c r="FE257" s="16">
        <v>4561701</v>
      </c>
      <c r="FF257" s="16">
        <v>591709</v>
      </c>
      <c r="FG257" s="16">
        <v>70536</v>
      </c>
      <c r="FH257" s="16">
        <v>5223946</v>
      </c>
      <c r="FI257" s="16">
        <v>105227681</v>
      </c>
      <c r="FJ257" s="16">
        <v>16241199</v>
      </c>
      <c r="FK257" s="16">
        <v>-41218</v>
      </c>
      <c r="FL257" s="16">
        <v>9468343</v>
      </c>
      <c r="FM257" s="16">
        <v>1122460</v>
      </c>
      <c r="FN257" s="16">
        <v>1385119</v>
      </c>
      <c r="FO257" s="16">
        <v>5468801</v>
      </c>
      <c r="FP257" s="16">
        <v>144096331</v>
      </c>
      <c r="FQ257" s="16">
        <v>17594032</v>
      </c>
      <c r="FR257" s="16">
        <v>126502299</v>
      </c>
      <c r="FS257" s="15">
        <v>17998.056</v>
      </c>
      <c r="FT257" s="16">
        <v>300</v>
      </c>
      <c r="FU257" s="16">
        <v>5399417</v>
      </c>
      <c r="FV257" s="16">
        <v>126502299</v>
      </c>
      <c r="FW257" s="16">
        <v>0</v>
      </c>
      <c r="FX257" s="14">
        <v>304</v>
      </c>
      <c r="FY257" s="16">
        <v>7635</v>
      </c>
      <c r="FZ257" s="16">
        <v>2321040</v>
      </c>
      <c r="GA257" s="14">
        <v>0</v>
      </c>
      <c r="GB257" s="16">
        <v>7413</v>
      </c>
      <c r="GC257" s="16">
        <v>0</v>
      </c>
      <c r="GD257" s="16">
        <v>2321040</v>
      </c>
      <c r="GE257" s="16">
        <v>2321040</v>
      </c>
      <c r="GF257" s="16">
        <v>167496230</v>
      </c>
      <c r="GG257" s="16">
        <v>144096331</v>
      </c>
      <c r="GH257" s="16">
        <v>0</v>
      </c>
      <c r="GI257" s="16">
        <v>23399899</v>
      </c>
      <c r="GJ257" s="16">
        <v>3184309309</v>
      </c>
      <c r="GK257" s="16">
        <v>3131574236</v>
      </c>
      <c r="GL257" s="16">
        <v>52735073</v>
      </c>
      <c r="GM257" s="16">
        <v>3131574236</v>
      </c>
      <c r="GN257" s="18">
        <v>1.6799999999999999E-2</v>
      </c>
      <c r="GO257" s="16">
        <v>48661</v>
      </c>
      <c r="GP257" s="16">
        <v>818</v>
      </c>
      <c r="GQ257" s="16">
        <v>48661</v>
      </c>
      <c r="GR257" s="16">
        <v>818</v>
      </c>
      <c r="GS257" s="16">
        <v>47843</v>
      </c>
      <c r="GT257" s="16">
        <v>886</v>
      </c>
      <c r="GU257" s="16">
        <v>685</v>
      </c>
      <c r="GV257" s="16">
        <v>201</v>
      </c>
      <c r="GW257" s="15">
        <v>17998.056</v>
      </c>
      <c r="GX257" s="16">
        <v>3617609</v>
      </c>
      <c r="GY257" s="15">
        <v>17998.056</v>
      </c>
      <c r="GZ257" s="16">
        <v>10</v>
      </c>
      <c r="HA257" s="16">
        <v>179981</v>
      </c>
      <c r="HB257" s="15">
        <v>17998.056</v>
      </c>
      <c r="HC257" s="16">
        <v>7635</v>
      </c>
      <c r="HD257" s="15">
        <v>0.11600000000000001</v>
      </c>
      <c r="HE257" s="16">
        <v>15946278</v>
      </c>
      <c r="HF257" s="16">
        <v>3617609</v>
      </c>
      <c r="HG257" s="16">
        <v>179981</v>
      </c>
      <c r="HH257" s="16">
        <v>12148688</v>
      </c>
      <c r="HI257" s="16">
        <v>3184309309</v>
      </c>
      <c r="HJ257" s="18">
        <v>3.8151700000000002</v>
      </c>
      <c r="HK257" s="18">
        <v>1.9617800000000001</v>
      </c>
      <c r="HL257" s="18">
        <v>1.8533900000000001</v>
      </c>
      <c r="HM257" s="16">
        <v>3184309309</v>
      </c>
      <c r="HN257" s="16">
        <v>5901767</v>
      </c>
      <c r="HO257" s="16">
        <v>7635</v>
      </c>
      <c r="HP257" s="17">
        <v>0</v>
      </c>
      <c r="HQ257" s="16">
        <v>0</v>
      </c>
      <c r="HR257" s="15">
        <v>17998.056</v>
      </c>
      <c r="HS257" s="16">
        <v>0</v>
      </c>
      <c r="HT257" s="16">
        <v>23399899</v>
      </c>
      <c r="HU257" s="16">
        <v>47843</v>
      </c>
      <c r="HV257" s="16">
        <v>0</v>
      </c>
      <c r="HW257" s="16">
        <v>0</v>
      </c>
      <c r="HX257" s="16">
        <v>892151</v>
      </c>
      <c r="HY257" s="16">
        <v>3617609</v>
      </c>
      <c r="HZ257" s="16">
        <v>179981</v>
      </c>
      <c r="IA257" s="16">
        <v>5901767</v>
      </c>
      <c r="IB257" s="16">
        <v>0</v>
      </c>
      <c r="IC257" s="16">
        <v>14544850</v>
      </c>
      <c r="ID257" s="16">
        <v>126502299</v>
      </c>
      <c r="IE257" s="16">
        <v>0</v>
      </c>
      <c r="IF257" s="16">
        <v>47843</v>
      </c>
      <c r="IG257" s="16">
        <v>0</v>
      </c>
      <c r="IH257" s="16">
        <v>0</v>
      </c>
      <c r="II257" s="16">
        <v>892151</v>
      </c>
      <c r="IJ257" s="16">
        <v>3617609</v>
      </c>
      <c r="IK257" s="16">
        <v>179981</v>
      </c>
      <c r="IL257" s="16">
        <v>5901767</v>
      </c>
      <c r="IM257" s="16">
        <v>0</v>
      </c>
      <c r="IN257" s="16">
        <v>0</v>
      </c>
      <c r="IO257" s="16">
        <v>2321040</v>
      </c>
      <c r="IP257" s="16">
        <v>137678388</v>
      </c>
      <c r="IQ257" s="16">
        <v>113299583</v>
      </c>
      <c r="IR257" s="16">
        <v>0</v>
      </c>
      <c r="IS257" s="16">
        <v>113299583</v>
      </c>
      <c r="IT257" s="19">
        <v>0.1</v>
      </c>
      <c r="IU257" s="16">
        <v>9063967</v>
      </c>
      <c r="IV257" s="16">
        <v>3184309309</v>
      </c>
      <c r="IW257" s="14">
        <v>14839.5</v>
      </c>
      <c r="IX257" s="16">
        <v>214583</v>
      </c>
      <c r="IY257" s="16">
        <v>416026</v>
      </c>
      <c r="IZ257" s="16">
        <v>214583</v>
      </c>
      <c r="JA257" s="17">
        <v>0.25</v>
      </c>
      <c r="JB257" s="19">
        <v>0.48470000000000002</v>
      </c>
      <c r="JC257" s="16">
        <v>9063967</v>
      </c>
      <c r="JD257" s="16">
        <v>4393305</v>
      </c>
      <c r="JE257" s="17">
        <v>0.03</v>
      </c>
      <c r="JF257" s="16">
        <v>73666091</v>
      </c>
      <c r="JG257" s="16">
        <v>2209983</v>
      </c>
      <c r="JH257" s="16">
        <v>9063967</v>
      </c>
      <c r="JI257" s="16">
        <v>4393305</v>
      </c>
      <c r="JJ257" s="16">
        <v>2209983</v>
      </c>
      <c r="JK257" s="16">
        <v>2460679</v>
      </c>
      <c r="JL257" s="16">
        <v>4393305</v>
      </c>
      <c r="JM257" s="18">
        <v>0</v>
      </c>
      <c r="JN257" s="16">
        <v>0</v>
      </c>
      <c r="JO257" s="16">
        <v>2209983</v>
      </c>
      <c r="JP257" s="16">
        <v>2460679</v>
      </c>
      <c r="JQ257" s="16">
        <v>4670662</v>
      </c>
      <c r="JR257" s="16">
        <v>113299583</v>
      </c>
      <c r="JS257" s="19">
        <v>0</v>
      </c>
      <c r="JT257" s="16">
        <v>0</v>
      </c>
      <c r="JU257" s="17">
        <v>0</v>
      </c>
      <c r="JV257" s="16">
        <v>73666091</v>
      </c>
      <c r="JW257" s="16">
        <v>0</v>
      </c>
      <c r="JX257" s="16">
        <v>0</v>
      </c>
      <c r="JY257" s="16">
        <v>0</v>
      </c>
      <c r="JZ257" s="16">
        <v>0</v>
      </c>
      <c r="KA257" s="16">
        <v>508492</v>
      </c>
      <c r="KB257" s="16">
        <v>511446</v>
      </c>
      <c r="KC257" s="16">
        <v>-2954</v>
      </c>
      <c r="KD257" s="16">
        <v>14544850</v>
      </c>
      <c r="KE257" s="16">
        <v>-2954</v>
      </c>
      <c r="KF257" s="16">
        <v>14547804</v>
      </c>
      <c r="KG257" s="16">
        <v>-3268</v>
      </c>
      <c r="KH257" s="16">
        <v>-2954</v>
      </c>
      <c r="KI257" s="16">
        <v>-6222</v>
      </c>
      <c r="KJ257" s="16">
        <v>17195270</v>
      </c>
      <c r="KK257" s="16">
        <v>14547804</v>
      </c>
      <c r="KL257" s="18">
        <v>31743074</v>
      </c>
      <c r="KM257" s="16">
        <v>2460679</v>
      </c>
      <c r="KN257" s="16">
        <v>0</v>
      </c>
      <c r="KO257" s="16">
        <v>0</v>
      </c>
      <c r="KP257" s="16">
        <v>0</v>
      </c>
      <c r="KQ257" s="16">
        <v>34203753</v>
      </c>
      <c r="KR257" s="16">
        <v>0</v>
      </c>
      <c r="KS257" s="16">
        <v>0</v>
      </c>
      <c r="KT257" s="16">
        <v>0</v>
      </c>
      <c r="KU257" s="16">
        <v>34203753</v>
      </c>
      <c r="KV257" s="16">
        <v>2460679</v>
      </c>
      <c r="KW257" s="16">
        <v>31743074</v>
      </c>
      <c r="KX257" s="16">
        <v>3184309309</v>
      </c>
      <c r="KY257" s="16">
        <v>9.9685900000000007</v>
      </c>
      <c r="KZ257" s="16">
        <v>2460679</v>
      </c>
      <c r="LA257" s="16">
        <v>3504312163</v>
      </c>
      <c r="LB257" s="16">
        <v>0.70218999999999998</v>
      </c>
      <c r="LC257" s="16">
        <v>9.9685900000000007</v>
      </c>
      <c r="LD257" s="16">
        <v>10.670780000000001</v>
      </c>
      <c r="LE257" s="16">
        <v>5872594</v>
      </c>
      <c r="LF257" s="16">
        <v>0</v>
      </c>
      <c r="LG257" s="16">
        <v>1021869</v>
      </c>
      <c r="LH257" s="16">
        <v>1144265</v>
      </c>
      <c r="LI257" s="16">
        <v>11309</v>
      </c>
      <c r="LJ257" s="16">
        <v>591709</v>
      </c>
      <c r="LK257" s="16">
        <v>70536</v>
      </c>
      <c r="LL257" s="16">
        <v>892151</v>
      </c>
      <c r="LM257" s="16">
        <v>7820131</v>
      </c>
      <c r="LN257" s="16">
        <v>137678388</v>
      </c>
      <c r="LO257" s="18">
        <v>7820131</v>
      </c>
      <c r="LP257" s="16">
        <v>129858257</v>
      </c>
      <c r="LQ257" s="16">
        <v>167496230</v>
      </c>
      <c r="LR257" s="18">
        <v>0</v>
      </c>
      <c r="LS257" s="18">
        <v>0</v>
      </c>
      <c r="LT257" s="18">
        <v>4670662</v>
      </c>
      <c r="LU257" s="16">
        <v>0</v>
      </c>
      <c r="LV257" s="16">
        <v>2321040</v>
      </c>
      <c r="LW257" s="16">
        <v>0</v>
      </c>
      <c r="LX257" s="16">
        <v>0</v>
      </c>
      <c r="LY257" s="16">
        <v>0</v>
      </c>
      <c r="LZ257" s="16">
        <v>0</v>
      </c>
      <c r="MA257" s="16">
        <v>0</v>
      </c>
      <c r="MB257" s="16">
        <v>34203753</v>
      </c>
      <c r="MC257" s="16">
        <v>2321040</v>
      </c>
      <c r="MD257" s="16">
        <v>0</v>
      </c>
      <c r="ME257" s="16">
        <v>2209983</v>
      </c>
      <c r="MF257" s="16">
        <v>0</v>
      </c>
      <c r="MG257" s="16">
        <v>402030</v>
      </c>
      <c r="MH257" s="16">
        <v>-6222</v>
      </c>
      <c r="MI257" s="16">
        <v>0</v>
      </c>
      <c r="MJ257" s="16">
        <v>39130584</v>
      </c>
      <c r="MK257" s="16">
        <v>3504312163</v>
      </c>
      <c r="ML257" s="16">
        <v>0</v>
      </c>
      <c r="MM257" s="16">
        <v>0</v>
      </c>
      <c r="MN257" s="16">
        <v>0</v>
      </c>
      <c r="MO257" s="16">
        <v>73666091</v>
      </c>
      <c r="MP257" s="16">
        <v>0</v>
      </c>
      <c r="MQ257" s="16">
        <v>0</v>
      </c>
      <c r="MR257" s="16">
        <v>0</v>
      </c>
      <c r="MS257" s="16">
        <v>0</v>
      </c>
      <c r="MT257" s="17">
        <v>0.03</v>
      </c>
      <c r="MU257" s="17">
        <v>0</v>
      </c>
      <c r="MV257" s="17">
        <v>0</v>
      </c>
      <c r="MW257" s="17">
        <v>0</v>
      </c>
      <c r="MX257" s="17">
        <v>0</v>
      </c>
      <c r="MY257" s="17">
        <v>0.03</v>
      </c>
      <c r="MZ257" s="16">
        <v>2209983</v>
      </c>
      <c r="NA257" s="16">
        <v>0</v>
      </c>
      <c r="NB257" s="18">
        <v>0</v>
      </c>
      <c r="NC257" s="16">
        <v>0</v>
      </c>
      <c r="ND257" s="17">
        <v>2209983</v>
      </c>
      <c r="NE257" s="16">
        <v>4577550</v>
      </c>
      <c r="NF257" s="16">
        <v>0</v>
      </c>
      <c r="NG257" s="16">
        <v>1156423</v>
      </c>
      <c r="NH257" s="16">
        <v>0</v>
      </c>
      <c r="NI257" s="16">
        <v>0</v>
      </c>
      <c r="NJ257" s="17">
        <v>0</v>
      </c>
      <c r="NK257" s="17">
        <v>0</v>
      </c>
    </row>
    <row r="258" spans="1:375" x14ac:dyDescent="0.55000000000000004">
      <c r="A258" s="13" t="s">
        <v>1191</v>
      </c>
      <c r="B258" s="13" t="s">
        <v>1233</v>
      </c>
      <c r="C258" s="13" t="s">
        <v>494</v>
      </c>
      <c r="D258" s="13" t="s">
        <v>495</v>
      </c>
      <c r="E258" s="14">
        <v>1451.3</v>
      </c>
      <c r="F258" s="15">
        <v>-0.8</v>
      </c>
      <c r="G258" s="16">
        <v>7413</v>
      </c>
      <c r="H258" s="16">
        <v>-5930</v>
      </c>
      <c r="I258" s="16">
        <v>6553</v>
      </c>
      <c r="J258" s="15">
        <v>-0.8</v>
      </c>
      <c r="K258" s="16">
        <v>-5242</v>
      </c>
      <c r="L258" s="16">
        <v>7413</v>
      </c>
      <c r="M258" s="16">
        <v>222</v>
      </c>
      <c r="N258" s="16">
        <v>7635</v>
      </c>
      <c r="O258" s="17">
        <v>610.46</v>
      </c>
      <c r="P258" s="17">
        <v>107.47</v>
      </c>
      <c r="Q258" s="14">
        <v>1451.3</v>
      </c>
      <c r="R258" s="17">
        <v>1558.77</v>
      </c>
      <c r="S258" s="17">
        <v>1.8</v>
      </c>
      <c r="T258" s="17">
        <v>1560.57</v>
      </c>
      <c r="U258" s="15">
        <v>8.44</v>
      </c>
      <c r="V258" s="15">
        <v>3.681</v>
      </c>
      <c r="W258" s="15">
        <f>Data_AidAndLevy4[[#This Row],[L310]]*Data_AidAndLevy4[[#This Row],[L203]]</f>
        <v>28104.435000000001</v>
      </c>
      <c r="X258" s="17">
        <v>0.21</v>
      </c>
      <c r="Y258" s="17">
        <f>Data_AidAndLevy4[[#This Row],[L311]]*Data_AidAndLevy4[[#This Row],[L203]]</f>
        <v>1603.35</v>
      </c>
      <c r="Z258" s="15">
        <v>0</v>
      </c>
      <c r="AA258" s="15">
        <v>12.331</v>
      </c>
      <c r="AB258" s="17">
        <v>1558.77</v>
      </c>
      <c r="AC258" s="15">
        <v>1571.1010000000001</v>
      </c>
      <c r="AD258" s="17">
        <v>107.47</v>
      </c>
      <c r="AE258" s="15">
        <v>1463.6310000000001</v>
      </c>
      <c r="AF258" s="16">
        <v>7635</v>
      </c>
      <c r="AG258" s="14">
        <v>1451.3</v>
      </c>
      <c r="AH258" s="16">
        <v>11080676</v>
      </c>
      <c r="AI258" s="16">
        <v>10599107</v>
      </c>
      <c r="AJ258" s="17">
        <v>1.01</v>
      </c>
      <c r="AK258" s="16">
        <v>10705098</v>
      </c>
      <c r="AL258" s="16">
        <v>11080676</v>
      </c>
      <c r="AM258" s="16">
        <v>0</v>
      </c>
      <c r="AN258" s="16">
        <v>7635</v>
      </c>
      <c r="AO258" s="15">
        <v>12.331</v>
      </c>
      <c r="AP258" s="16">
        <v>94147</v>
      </c>
      <c r="AQ258" s="16">
        <v>7635</v>
      </c>
      <c r="AR258" s="17">
        <v>107.47</v>
      </c>
      <c r="AS258" s="16">
        <v>820533</v>
      </c>
      <c r="AT258" s="17">
        <v>629.53</v>
      </c>
      <c r="AU258" s="14">
        <v>1451.3</v>
      </c>
      <c r="AV258" s="16">
        <v>913637</v>
      </c>
      <c r="AW258" s="16">
        <v>872836</v>
      </c>
      <c r="AX258" s="16">
        <v>913637</v>
      </c>
      <c r="AY258" s="16">
        <v>0</v>
      </c>
      <c r="AZ258" s="16">
        <v>913637</v>
      </c>
      <c r="BA258" s="16">
        <v>913637</v>
      </c>
      <c r="BB258" s="17">
        <v>65.86</v>
      </c>
      <c r="BC258" s="14">
        <v>1451.3</v>
      </c>
      <c r="BD258" s="16">
        <v>95583</v>
      </c>
      <c r="BE258" s="16">
        <v>91078</v>
      </c>
      <c r="BF258" s="16">
        <v>95583</v>
      </c>
      <c r="BG258" s="16">
        <v>0</v>
      </c>
      <c r="BH258" s="16">
        <v>95583</v>
      </c>
      <c r="BI258" s="16">
        <v>95583</v>
      </c>
      <c r="BJ258" s="17">
        <v>61.59</v>
      </c>
      <c r="BK258" s="14">
        <v>1451.3</v>
      </c>
      <c r="BL258" s="16">
        <v>89386</v>
      </c>
      <c r="BM258" s="16">
        <v>84701</v>
      </c>
      <c r="BN258" s="16">
        <v>89386</v>
      </c>
      <c r="BO258" s="16">
        <v>0</v>
      </c>
      <c r="BP258" s="16">
        <v>89386</v>
      </c>
      <c r="BQ258" s="16">
        <v>89386</v>
      </c>
      <c r="BR258" s="17">
        <v>368.53</v>
      </c>
      <c r="BS258" s="14">
        <v>1451.3</v>
      </c>
      <c r="BT258" s="16">
        <v>534848</v>
      </c>
      <c r="BU258" s="16">
        <v>511582</v>
      </c>
      <c r="BV258" s="16">
        <v>534848</v>
      </c>
      <c r="BW258" s="16">
        <v>0</v>
      </c>
      <c r="BX258" s="16">
        <v>534848</v>
      </c>
      <c r="BY258" s="16">
        <v>534848</v>
      </c>
      <c r="BZ258" s="17">
        <v>332.98</v>
      </c>
      <c r="CA258" s="17">
        <v>1558.77</v>
      </c>
      <c r="CB258" s="16">
        <v>519039</v>
      </c>
      <c r="CC258" s="16">
        <v>494374</v>
      </c>
      <c r="CD258" s="16">
        <v>0</v>
      </c>
      <c r="CE258" s="16">
        <v>494374</v>
      </c>
      <c r="CF258" s="16">
        <v>519039</v>
      </c>
      <c r="CG258" s="16">
        <v>0</v>
      </c>
      <c r="CH258" s="14">
        <v>1451.3</v>
      </c>
      <c r="CI258" s="16">
        <v>15</v>
      </c>
      <c r="CJ258" s="14">
        <v>0</v>
      </c>
      <c r="CK258" s="16">
        <v>1466</v>
      </c>
      <c r="CL258" s="17">
        <v>62.16</v>
      </c>
      <c r="CM258" s="16">
        <v>91127</v>
      </c>
      <c r="CN258" s="16">
        <v>1466</v>
      </c>
      <c r="CO258" s="17">
        <v>68.33</v>
      </c>
      <c r="CP258" s="16">
        <v>100172</v>
      </c>
      <c r="CQ258" s="17">
        <v>1.8</v>
      </c>
      <c r="CR258" s="17">
        <v>332.98</v>
      </c>
      <c r="CS258" s="16">
        <v>599</v>
      </c>
      <c r="CT258" s="17">
        <v>31.52</v>
      </c>
      <c r="CU258" s="17">
        <v>1558.77</v>
      </c>
      <c r="CV258" s="16">
        <v>49132</v>
      </c>
      <c r="CW258" s="16">
        <v>46675</v>
      </c>
      <c r="CX258" s="16">
        <v>49132</v>
      </c>
      <c r="CY258" s="16">
        <v>0</v>
      </c>
      <c r="CZ258" s="16">
        <v>49132</v>
      </c>
      <c r="DA258" s="16">
        <v>49132</v>
      </c>
      <c r="DB258" s="17">
        <v>3.67</v>
      </c>
      <c r="DC258" s="17">
        <v>1558.77</v>
      </c>
      <c r="DD258" s="16">
        <v>5721</v>
      </c>
      <c r="DE258" s="16">
        <v>5429</v>
      </c>
      <c r="DF258" s="16">
        <v>5721</v>
      </c>
      <c r="DG258" s="16">
        <v>0</v>
      </c>
      <c r="DH258" s="16">
        <v>5721</v>
      </c>
      <c r="DI258" s="16">
        <v>5721</v>
      </c>
      <c r="DJ258" s="16">
        <v>11080676</v>
      </c>
      <c r="DK258" s="16">
        <v>0</v>
      </c>
      <c r="DL258" s="16">
        <v>94147</v>
      </c>
      <c r="DM258" s="16">
        <v>820533</v>
      </c>
      <c r="DN258" s="16">
        <v>913637</v>
      </c>
      <c r="DO258" s="16">
        <v>95583</v>
      </c>
      <c r="DP258" s="16">
        <v>89386</v>
      </c>
      <c r="DQ258" s="16">
        <v>534848</v>
      </c>
      <c r="DR258" s="16">
        <v>519039</v>
      </c>
      <c r="DS258" s="16">
        <v>0</v>
      </c>
      <c r="DT258" s="16">
        <v>91127</v>
      </c>
      <c r="DU258" s="16">
        <v>100172</v>
      </c>
      <c r="DV258" s="16">
        <v>599</v>
      </c>
      <c r="DW258" s="16">
        <v>49132</v>
      </c>
      <c r="DX258" s="16">
        <v>5721</v>
      </c>
      <c r="DY258" s="16">
        <v>64457</v>
      </c>
      <c r="DZ258" s="16">
        <v>245173</v>
      </c>
      <c r="EA258" s="16">
        <v>-5930</v>
      </c>
      <c r="EB258" s="16">
        <v>14569386</v>
      </c>
      <c r="EC258" s="16">
        <v>565107040</v>
      </c>
      <c r="ED258" s="18">
        <v>5.4</v>
      </c>
      <c r="EE258" s="16">
        <v>3051578</v>
      </c>
      <c r="EF258" s="16">
        <v>20802</v>
      </c>
      <c r="EG258" s="16">
        <v>20586</v>
      </c>
      <c r="EH258" s="16">
        <v>216</v>
      </c>
      <c r="EI258" s="16">
        <v>3051578</v>
      </c>
      <c r="EJ258" s="16">
        <v>3051794</v>
      </c>
      <c r="EK258" s="16">
        <v>37253012</v>
      </c>
      <c r="EL258" s="16">
        <v>32433593</v>
      </c>
      <c r="EM258" s="16">
        <v>4819419</v>
      </c>
      <c r="EN258" s="18">
        <v>5.4</v>
      </c>
      <c r="EO258" s="16">
        <v>26025</v>
      </c>
      <c r="EP258" s="16">
        <v>0</v>
      </c>
      <c r="EQ258" s="16">
        <v>0</v>
      </c>
      <c r="ER258" s="16">
        <v>0</v>
      </c>
      <c r="ES258" s="16">
        <v>26025</v>
      </c>
      <c r="ET258" s="16">
        <v>26025</v>
      </c>
      <c r="EU258" s="16">
        <v>3051794</v>
      </c>
      <c r="EV258" s="16">
        <v>3077819</v>
      </c>
      <c r="EW258" s="16">
        <v>6749</v>
      </c>
      <c r="EX258" s="15">
        <v>1463.6310000000001</v>
      </c>
      <c r="EY258" s="16">
        <v>9878046</v>
      </c>
      <c r="EZ258" s="16">
        <v>6749</v>
      </c>
      <c r="FA258" s="17">
        <v>107.47</v>
      </c>
      <c r="FB258" s="16">
        <v>725315</v>
      </c>
      <c r="FC258" s="16">
        <v>264</v>
      </c>
      <c r="FD258" s="17">
        <v>1560.57</v>
      </c>
      <c r="FE258" s="16">
        <v>411990</v>
      </c>
      <c r="FF258" s="16">
        <v>49132</v>
      </c>
      <c r="FG258" s="16">
        <v>5721</v>
      </c>
      <c r="FH258" s="16">
        <v>466843</v>
      </c>
      <c r="FI258" s="16">
        <v>9878046</v>
      </c>
      <c r="FJ258" s="16">
        <v>725315</v>
      </c>
      <c r="FK258" s="16">
        <v>-5242</v>
      </c>
      <c r="FL258" s="16">
        <v>913637</v>
      </c>
      <c r="FM258" s="16">
        <v>95583</v>
      </c>
      <c r="FN258" s="16">
        <v>89386</v>
      </c>
      <c r="FO258" s="16">
        <v>534848</v>
      </c>
      <c r="FP258" s="16">
        <v>12698416</v>
      </c>
      <c r="FQ258" s="16">
        <v>3077819</v>
      </c>
      <c r="FR258" s="16">
        <v>9620597</v>
      </c>
      <c r="FS258" s="15">
        <v>1571.1010000000001</v>
      </c>
      <c r="FT258" s="16">
        <v>300</v>
      </c>
      <c r="FU258" s="16">
        <v>471330</v>
      </c>
      <c r="FV258" s="16">
        <v>9620597</v>
      </c>
      <c r="FW258" s="16">
        <v>0</v>
      </c>
      <c r="FX258" s="14">
        <v>31</v>
      </c>
      <c r="FY258" s="16">
        <v>7635</v>
      </c>
      <c r="FZ258" s="16">
        <v>236685</v>
      </c>
      <c r="GA258" s="14">
        <v>0</v>
      </c>
      <c r="GB258" s="16">
        <v>7413</v>
      </c>
      <c r="GC258" s="16">
        <v>0</v>
      </c>
      <c r="GD258" s="16">
        <v>236685</v>
      </c>
      <c r="GE258" s="16">
        <v>236685</v>
      </c>
      <c r="GF258" s="16">
        <v>14569386</v>
      </c>
      <c r="GG258" s="16">
        <v>12698416</v>
      </c>
      <c r="GH258" s="16">
        <v>0</v>
      </c>
      <c r="GI258" s="16">
        <v>1870970</v>
      </c>
      <c r="GJ258" s="16">
        <v>565107040</v>
      </c>
      <c r="GK258" s="16">
        <v>546978990</v>
      </c>
      <c r="GL258" s="16">
        <v>18128050</v>
      </c>
      <c r="GM258" s="16">
        <v>546978990</v>
      </c>
      <c r="GN258" s="18">
        <v>3.3099999999999997E-2</v>
      </c>
      <c r="GO258" s="16">
        <v>540</v>
      </c>
      <c r="GP258" s="16">
        <v>18</v>
      </c>
      <c r="GQ258" s="16">
        <v>540</v>
      </c>
      <c r="GR258" s="16">
        <v>18</v>
      </c>
      <c r="GS258" s="16">
        <v>522</v>
      </c>
      <c r="GT258" s="16">
        <v>886</v>
      </c>
      <c r="GU258" s="16">
        <v>685</v>
      </c>
      <c r="GV258" s="16">
        <v>201</v>
      </c>
      <c r="GW258" s="15">
        <v>1571.1010000000001</v>
      </c>
      <c r="GX258" s="16">
        <v>315791</v>
      </c>
      <c r="GY258" s="15">
        <v>1571.1010000000001</v>
      </c>
      <c r="GZ258" s="16">
        <v>10</v>
      </c>
      <c r="HA258" s="16">
        <v>15711</v>
      </c>
      <c r="HB258" s="15">
        <v>1571.1010000000001</v>
      </c>
      <c r="HC258" s="16">
        <v>7635</v>
      </c>
      <c r="HD258" s="15">
        <v>0.11600000000000001</v>
      </c>
      <c r="HE258" s="16">
        <v>1391995</v>
      </c>
      <c r="HF258" s="16">
        <v>315791</v>
      </c>
      <c r="HG258" s="16">
        <v>15711</v>
      </c>
      <c r="HH258" s="16">
        <v>1060493</v>
      </c>
      <c r="HI258" s="16">
        <v>565107040</v>
      </c>
      <c r="HJ258" s="18">
        <v>1.87662</v>
      </c>
      <c r="HK258" s="18">
        <v>1.9617800000000001</v>
      </c>
      <c r="HL258" s="18">
        <v>0</v>
      </c>
      <c r="HM258" s="16">
        <v>565107040</v>
      </c>
      <c r="HN258" s="16">
        <v>0</v>
      </c>
      <c r="HO258" s="16">
        <v>7635</v>
      </c>
      <c r="HP258" s="17">
        <v>0</v>
      </c>
      <c r="HQ258" s="16">
        <v>0</v>
      </c>
      <c r="HR258" s="15">
        <v>1571.1010000000001</v>
      </c>
      <c r="HS258" s="16">
        <v>0</v>
      </c>
      <c r="HT258" s="16">
        <v>1870970</v>
      </c>
      <c r="HU258" s="16">
        <v>522</v>
      </c>
      <c r="HV258" s="16">
        <v>0</v>
      </c>
      <c r="HW258" s="16">
        <v>0</v>
      </c>
      <c r="HX258" s="16">
        <v>64457</v>
      </c>
      <c r="HY258" s="16">
        <v>315791</v>
      </c>
      <c r="HZ258" s="16">
        <v>15711</v>
      </c>
      <c r="IA258" s="16">
        <v>0</v>
      </c>
      <c r="IB258" s="16">
        <v>0</v>
      </c>
      <c r="IC258" s="16">
        <v>1603403</v>
      </c>
      <c r="ID258" s="16">
        <v>9620597</v>
      </c>
      <c r="IE258" s="16">
        <v>0</v>
      </c>
      <c r="IF258" s="16">
        <v>522</v>
      </c>
      <c r="IG258" s="16">
        <v>0</v>
      </c>
      <c r="IH258" s="16">
        <v>0</v>
      </c>
      <c r="II258" s="16">
        <v>64457</v>
      </c>
      <c r="IJ258" s="16">
        <v>315791</v>
      </c>
      <c r="IK258" s="16">
        <v>15711</v>
      </c>
      <c r="IL258" s="16">
        <v>0</v>
      </c>
      <c r="IM258" s="16">
        <v>0</v>
      </c>
      <c r="IN258" s="16">
        <v>0</v>
      </c>
      <c r="IO258" s="16">
        <v>236685</v>
      </c>
      <c r="IP258" s="16">
        <v>10124849</v>
      </c>
      <c r="IQ258" s="16">
        <v>11080676</v>
      </c>
      <c r="IR258" s="16">
        <v>0</v>
      </c>
      <c r="IS258" s="16">
        <v>11080676</v>
      </c>
      <c r="IT258" s="19">
        <v>0.1</v>
      </c>
      <c r="IU258" s="16">
        <v>1108068</v>
      </c>
      <c r="IV258" s="16">
        <v>565107040</v>
      </c>
      <c r="IW258" s="14">
        <v>1451.3</v>
      </c>
      <c r="IX258" s="16">
        <v>389380</v>
      </c>
      <c r="IY258" s="16">
        <v>416026</v>
      </c>
      <c r="IZ258" s="16">
        <v>389380</v>
      </c>
      <c r="JA258" s="17">
        <v>0.25</v>
      </c>
      <c r="JB258" s="19">
        <v>0.2671</v>
      </c>
      <c r="JC258" s="16">
        <v>1108068</v>
      </c>
      <c r="JD258" s="16">
        <v>295965</v>
      </c>
      <c r="JE258" s="17">
        <v>0.01</v>
      </c>
      <c r="JF258" s="16">
        <v>22153065</v>
      </c>
      <c r="JG258" s="16">
        <v>221531</v>
      </c>
      <c r="JH258" s="16">
        <v>1108068</v>
      </c>
      <c r="JI258" s="16">
        <v>295965</v>
      </c>
      <c r="JJ258" s="16">
        <v>221531</v>
      </c>
      <c r="JK258" s="16">
        <v>590572</v>
      </c>
      <c r="JL258" s="16">
        <v>295965</v>
      </c>
      <c r="JM258" s="18">
        <v>0</v>
      </c>
      <c r="JN258" s="16">
        <v>0</v>
      </c>
      <c r="JO258" s="16">
        <v>221531</v>
      </c>
      <c r="JP258" s="16">
        <v>590572</v>
      </c>
      <c r="JQ258" s="16">
        <v>812103</v>
      </c>
      <c r="JR258" s="16">
        <v>11080676</v>
      </c>
      <c r="JS258" s="19">
        <v>0</v>
      </c>
      <c r="JT258" s="16">
        <v>0</v>
      </c>
      <c r="JU258" s="17">
        <v>0</v>
      </c>
      <c r="JV258" s="16">
        <v>22153065</v>
      </c>
      <c r="JW258" s="16">
        <v>0</v>
      </c>
      <c r="JX258" s="16">
        <v>0</v>
      </c>
      <c r="JY258" s="16">
        <v>0</v>
      </c>
      <c r="JZ258" s="16">
        <v>0</v>
      </c>
      <c r="KA258" s="16">
        <v>11123</v>
      </c>
      <c r="KB258" s="16">
        <v>11008</v>
      </c>
      <c r="KC258" s="16">
        <v>115</v>
      </c>
      <c r="KD258" s="16">
        <v>1603403</v>
      </c>
      <c r="KE258" s="16">
        <v>115</v>
      </c>
      <c r="KF258" s="16">
        <v>1603288</v>
      </c>
      <c r="KG258" s="16">
        <v>216</v>
      </c>
      <c r="KH258" s="16">
        <v>115</v>
      </c>
      <c r="KI258" s="16">
        <v>331</v>
      </c>
      <c r="KJ258" s="16">
        <v>3051578</v>
      </c>
      <c r="KK258" s="16">
        <v>1603288</v>
      </c>
      <c r="KL258" s="18">
        <v>4654866</v>
      </c>
      <c r="KM258" s="16">
        <v>590572</v>
      </c>
      <c r="KN258" s="16">
        <v>0</v>
      </c>
      <c r="KO258" s="16">
        <v>0</v>
      </c>
      <c r="KP258" s="16">
        <v>0</v>
      </c>
      <c r="KQ258" s="16">
        <v>5245438</v>
      </c>
      <c r="KR258" s="16">
        <v>0</v>
      </c>
      <c r="KS258" s="16">
        <v>0</v>
      </c>
      <c r="KT258" s="16">
        <v>0</v>
      </c>
      <c r="KU258" s="16">
        <v>5245438</v>
      </c>
      <c r="KV258" s="16">
        <v>590572</v>
      </c>
      <c r="KW258" s="16">
        <v>4654866</v>
      </c>
      <c r="KX258" s="16">
        <v>565107040</v>
      </c>
      <c r="KY258" s="16">
        <v>8.2371400000000001</v>
      </c>
      <c r="KZ258" s="16">
        <v>590572</v>
      </c>
      <c r="LA258" s="16">
        <v>590858323</v>
      </c>
      <c r="LB258" s="16">
        <v>0.99951999999999996</v>
      </c>
      <c r="LC258" s="16">
        <v>8.2371400000000001</v>
      </c>
      <c r="LD258" s="16">
        <v>9.2366600000000005</v>
      </c>
      <c r="LE258" s="16">
        <v>519039</v>
      </c>
      <c r="LF258" s="16">
        <v>0</v>
      </c>
      <c r="LG258" s="16">
        <v>91127</v>
      </c>
      <c r="LH258" s="16">
        <v>100172</v>
      </c>
      <c r="LI258" s="16">
        <v>599</v>
      </c>
      <c r="LJ258" s="16">
        <v>49132</v>
      </c>
      <c r="LK258" s="16">
        <v>5721</v>
      </c>
      <c r="LL258" s="16">
        <v>64457</v>
      </c>
      <c r="LM258" s="16">
        <v>701333</v>
      </c>
      <c r="LN258" s="16">
        <v>10124849</v>
      </c>
      <c r="LO258" s="18">
        <v>701333</v>
      </c>
      <c r="LP258" s="16">
        <v>9423516</v>
      </c>
      <c r="LQ258" s="16">
        <v>14569386</v>
      </c>
      <c r="LR258" s="18">
        <v>0</v>
      </c>
      <c r="LS258" s="18">
        <v>0</v>
      </c>
      <c r="LT258" s="18">
        <v>812103</v>
      </c>
      <c r="LU258" s="16">
        <v>0</v>
      </c>
      <c r="LV258" s="16">
        <v>236685</v>
      </c>
      <c r="LW258" s="16">
        <v>0</v>
      </c>
      <c r="LX258" s="16">
        <v>0</v>
      </c>
      <c r="LY258" s="16">
        <v>0</v>
      </c>
      <c r="LZ258" s="16">
        <v>0</v>
      </c>
      <c r="MA258" s="16">
        <v>0</v>
      </c>
      <c r="MB258" s="16">
        <v>5245438</v>
      </c>
      <c r="MC258" s="16">
        <v>236685</v>
      </c>
      <c r="MD258" s="16">
        <v>0</v>
      </c>
      <c r="ME258" s="16">
        <v>221531</v>
      </c>
      <c r="MF258" s="16">
        <v>0</v>
      </c>
      <c r="MG258" s="16">
        <v>26025</v>
      </c>
      <c r="MH258" s="16">
        <v>331</v>
      </c>
      <c r="MI258" s="16">
        <v>0</v>
      </c>
      <c r="MJ258" s="16">
        <v>5730010</v>
      </c>
      <c r="MK258" s="16">
        <v>590858323</v>
      </c>
      <c r="ML258" s="16">
        <v>1.34</v>
      </c>
      <c r="MM258" s="16">
        <v>791750</v>
      </c>
      <c r="MN258" s="16">
        <v>0</v>
      </c>
      <c r="MO258" s="16">
        <v>22153065</v>
      </c>
      <c r="MP258" s="16">
        <v>0</v>
      </c>
      <c r="MQ258" s="16">
        <v>791750</v>
      </c>
      <c r="MR258" s="16">
        <v>0</v>
      </c>
      <c r="MS258" s="16">
        <v>791750</v>
      </c>
      <c r="MT258" s="17">
        <v>0.01</v>
      </c>
      <c r="MU258" s="17">
        <v>0</v>
      </c>
      <c r="MV258" s="17">
        <v>0</v>
      </c>
      <c r="MW258" s="17">
        <v>0</v>
      </c>
      <c r="MX258" s="17">
        <v>0</v>
      </c>
      <c r="MY258" s="17">
        <v>0.01</v>
      </c>
      <c r="MZ258" s="16">
        <v>221531</v>
      </c>
      <c r="NA258" s="16">
        <v>0</v>
      </c>
      <c r="NB258" s="18">
        <v>0</v>
      </c>
      <c r="NC258" s="16">
        <v>0</v>
      </c>
      <c r="ND258" s="17">
        <v>221531</v>
      </c>
      <c r="NE258" s="16">
        <v>748025</v>
      </c>
      <c r="NF258" s="16">
        <v>0</v>
      </c>
      <c r="NG258" s="16">
        <v>194983</v>
      </c>
      <c r="NH258" s="16">
        <v>0</v>
      </c>
      <c r="NI258" s="16">
        <v>0</v>
      </c>
      <c r="NJ258" s="17">
        <v>0</v>
      </c>
      <c r="NK258" s="17">
        <v>2392975</v>
      </c>
    </row>
    <row r="259" spans="1:375" x14ac:dyDescent="0.55000000000000004">
      <c r="A259" s="13" t="s">
        <v>1188</v>
      </c>
      <c r="B259" s="13" t="s">
        <v>1179</v>
      </c>
      <c r="C259" s="13" t="s">
        <v>492</v>
      </c>
      <c r="D259" s="13" t="s">
        <v>493</v>
      </c>
      <c r="E259" s="14">
        <v>928.5</v>
      </c>
      <c r="F259" s="15">
        <v>0</v>
      </c>
      <c r="G259" s="16">
        <v>7413</v>
      </c>
      <c r="H259" s="16">
        <v>0</v>
      </c>
      <c r="I259" s="16">
        <v>6553</v>
      </c>
      <c r="J259" s="15">
        <v>0</v>
      </c>
      <c r="K259" s="16">
        <v>0</v>
      </c>
      <c r="L259" s="16">
        <v>7413</v>
      </c>
      <c r="M259" s="16">
        <v>222</v>
      </c>
      <c r="N259" s="16">
        <v>7635</v>
      </c>
      <c r="O259" s="17">
        <v>699.53</v>
      </c>
      <c r="P259" s="17">
        <v>107.54</v>
      </c>
      <c r="Q259" s="14">
        <v>928.5</v>
      </c>
      <c r="R259" s="17">
        <v>1036.04</v>
      </c>
      <c r="S259" s="17">
        <v>0</v>
      </c>
      <c r="T259" s="17">
        <v>1036.04</v>
      </c>
      <c r="U259" s="15">
        <v>15.36</v>
      </c>
      <c r="V259" s="15">
        <v>4.859</v>
      </c>
      <c r="W259" s="15">
        <f>Data_AidAndLevy4[[#This Row],[L310]]*Data_AidAndLevy4[[#This Row],[L203]]</f>
        <v>37098.464999999997</v>
      </c>
      <c r="X259" s="17">
        <v>1.94</v>
      </c>
      <c r="Y259" s="17">
        <f>Data_AidAndLevy4[[#This Row],[L311]]*Data_AidAndLevy4[[#This Row],[L203]]</f>
        <v>14811.9</v>
      </c>
      <c r="Z259" s="15">
        <v>0</v>
      </c>
      <c r="AA259" s="15">
        <v>22.158999999999999</v>
      </c>
      <c r="AB259" s="17">
        <v>1036.04</v>
      </c>
      <c r="AC259" s="15">
        <v>1058.1990000000001</v>
      </c>
      <c r="AD259" s="17">
        <v>107.54</v>
      </c>
      <c r="AE259" s="15">
        <v>950.65899999999999</v>
      </c>
      <c r="AF259" s="16">
        <v>7635</v>
      </c>
      <c r="AG259" s="14">
        <v>928.5</v>
      </c>
      <c r="AH259" s="16">
        <v>7089098</v>
      </c>
      <c r="AI259" s="16">
        <v>6639083</v>
      </c>
      <c r="AJ259" s="17">
        <v>1.01</v>
      </c>
      <c r="AK259" s="16">
        <v>6705474</v>
      </c>
      <c r="AL259" s="16">
        <v>7089098</v>
      </c>
      <c r="AM259" s="16">
        <v>0</v>
      </c>
      <c r="AN259" s="16">
        <v>7635</v>
      </c>
      <c r="AO259" s="15">
        <v>22.158999999999999</v>
      </c>
      <c r="AP259" s="16">
        <v>169184</v>
      </c>
      <c r="AQ259" s="16">
        <v>7635</v>
      </c>
      <c r="AR259" s="17">
        <v>107.54</v>
      </c>
      <c r="AS259" s="16">
        <v>821068</v>
      </c>
      <c r="AT259" s="17">
        <v>718.6</v>
      </c>
      <c r="AU259" s="14">
        <v>928.5</v>
      </c>
      <c r="AV259" s="16">
        <v>667220</v>
      </c>
      <c r="AW259" s="16">
        <v>626499</v>
      </c>
      <c r="AX259" s="16">
        <v>667220</v>
      </c>
      <c r="AY259" s="16">
        <v>0</v>
      </c>
      <c r="AZ259" s="16">
        <v>667220</v>
      </c>
      <c r="BA259" s="16">
        <v>667220</v>
      </c>
      <c r="BB259" s="17">
        <v>74.22</v>
      </c>
      <c r="BC259" s="14">
        <v>928.5</v>
      </c>
      <c r="BD259" s="16">
        <v>68913</v>
      </c>
      <c r="BE259" s="16">
        <v>64537</v>
      </c>
      <c r="BF259" s="16">
        <v>68913</v>
      </c>
      <c r="BG259" s="16">
        <v>0</v>
      </c>
      <c r="BH259" s="16">
        <v>68913</v>
      </c>
      <c r="BI259" s="16">
        <v>68913</v>
      </c>
      <c r="BJ259" s="17">
        <v>78.64</v>
      </c>
      <c r="BK259" s="14">
        <v>928.5</v>
      </c>
      <c r="BL259" s="16">
        <v>73017</v>
      </c>
      <c r="BM259" s="16">
        <v>68325</v>
      </c>
      <c r="BN259" s="16">
        <v>73017</v>
      </c>
      <c r="BO259" s="16">
        <v>0</v>
      </c>
      <c r="BP259" s="16">
        <v>73017</v>
      </c>
      <c r="BQ259" s="16">
        <v>73017</v>
      </c>
      <c r="BR259" s="17">
        <v>368.53</v>
      </c>
      <c r="BS259" s="14">
        <v>928.5</v>
      </c>
      <c r="BT259" s="16">
        <v>342180</v>
      </c>
      <c r="BU259" s="16">
        <v>320446</v>
      </c>
      <c r="BV259" s="16">
        <v>342180</v>
      </c>
      <c r="BW259" s="16">
        <v>0</v>
      </c>
      <c r="BX259" s="16">
        <v>342180</v>
      </c>
      <c r="BY259" s="16">
        <v>342180</v>
      </c>
      <c r="BZ259" s="17">
        <v>343.89</v>
      </c>
      <c r="CA259" s="17">
        <v>1036.04</v>
      </c>
      <c r="CB259" s="16">
        <v>356284</v>
      </c>
      <c r="CC259" s="16">
        <v>332927</v>
      </c>
      <c r="CD259" s="16">
        <v>8012</v>
      </c>
      <c r="CE259" s="16">
        <v>340939</v>
      </c>
      <c r="CF259" s="16">
        <v>356284</v>
      </c>
      <c r="CG259" s="16">
        <v>0</v>
      </c>
      <c r="CH259" s="14">
        <v>928.5</v>
      </c>
      <c r="CI259" s="16">
        <v>33</v>
      </c>
      <c r="CJ259" s="14">
        <v>0</v>
      </c>
      <c r="CK259" s="16">
        <v>962</v>
      </c>
      <c r="CL259" s="17">
        <v>62.52</v>
      </c>
      <c r="CM259" s="16">
        <v>60144</v>
      </c>
      <c r="CN259" s="16">
        <v>962</v>
      </c>
      <c r="CO259" s="17">
        <v>70.03</v>
      </c>
      <c r="CP259" s="16">
        <v>67369</v>
      </c>
      <c r="CQ259" s="17">
        <v>0</v>
      </c>
      <c r="CR259" s="17">
        <v>343.89</v>
      </c>
      <c r="CS259" s="16">
        <v>0</v>
      </c>
      <c r="CT259" s="17">
        <v>36.43</v>
      </c>
      <c r="CU259" s="17">
        <v>1036.04</v>
      </c>
      <c r="CV259" s="16">
        <v>37743</v>
      </c>
      <c r="CW259" s="16">
        <v>35298</v>
      </c>
      <c r="CX259" s="16">
        <v>37743</v>
      </c>
      <c r="CY259" s="16">
        <v>0</v>
      </c>
      <c r="CZ259" s="16">
        <v>37743</v>
      </c>
      <c r="DA259" s="16">
        <v>37743</v>
      </c>
      <c r="DB259" s="17">
        <v>4.33</v>
      </c>
      <c r="DC259" s="17">
        <v>1036.04</v>
      </c>
      <c r="DD259" s="16">
        <v>4486</v>
      </c>
      <c r="DE259" s="16">
        <v>4194</v>
      </c>
      <c r="DF259" s="16">
        <v>4486</v>
      </c>
      <c r="DG259" s="16">
        <v>0</v>
      </c>
      <c r="DH259" s="16">
        <v>4486</v>
      </c>
      <c r="DI259" s="16">
        <v>4486</v>
      </c>
      <c r="DJ259" s="16">
        <v>7089098</v>
      </c>
      <c r="DK259" s="16">
        <v>0</v>
      </c>
      <c r="DL259" s="16">
        <v>169184</v>
      </c>
      <c r="DM259" s="16">
        <v>821068</v>
      </c>
      <c r="DN259" s="16">
        <v>667220</v>
      </c>
      <c r="DO259" s="16">
        <v>68913</v>
      </c>
      <c r="DP259" s="16">
        <v>73017</v>
      </c>
      <c r="DQ259" s="16">
        <v>342180</v>
      </c>
      <c r="DR259" s="16">
        <v>356284</v>
      </c>
      <c r="DS259" s="16">
        <v>0</v>
      </c>
      <c r="DT259" s="16">
        <v>60144</v>
      </c>
      <c r="DU259" s="16">
        <v>67369</v>
      </c>
      <c r="DV259" s="16">
        <v>0</v>
      </c>
      <c r="DW259" s="16">
        <v>37743</v>
      </c>
      <c r="DX259" s="16">
        <v>4486</v>
      </c>
      <c r="DY259" s="16">
        <v>72346</v>
      </c>
      <c r="DZ259" s="16">
        <v>344149</v>
      </c>
      <c r="EA259" s="16">
        <v>0</v>
      </c>
      <c r="EB259" s="16">
        <v>10028509</v>
      </c>
      <c r="EC259" s="16">
        <v>597097668</v>
      </c>
      <c r="ED259" s="18">
        <v>5.4</v>
      </c>
      <c r="EE259" s="16">
        <v>3224327</v>
      </c>
      <c r="EF259" s="16">
        <v>51752</v>
      </c>
      <c r="EG259" s="16">
        <v>52605</v>
      </c>
      <c r="EH259" s="16">
        <v>-853</v>
      </c>
      <c r="EI259" s="16">
        <v>3224327</v>
      </c>
      <c r="EJ259" s="16">
        <v>3223474</v>
      </c>
      <c r="EK259" s="16">
        <v>44357037</v>
      </c>
      <c r="EL259" s="16">
        <v>37179462</v>
      </c>
      <c r="EM259" s="16">
        <v>7177575</v>
      </c>
      <c r="EN259" s="18">
        <v>5.4</v>
      </c>
      <c r="EO259" s="16">
        <v>38759</v>
      </c>
      <c r="EP259" s="16">
        <v>0</v>
      </c>
      <c r="EQ259" s="16">
        <v>0</v>
      </c>
      <c r="ER259" s="16">
        <v>0</v>
      </c>
      <c r="ES259" s="16">
        <v>38759</v>
      </c>
      <c r="ET259" s="16">
        <v>38759</v>
      </c>
      <c r="EU259" s="16">
        <v>3223474</v>
      </c>
      <c r="EV259" s="16">
        <v>3262233</v>
      </c>
      <c r="EW259" s="16">
        <v>6749</v>
      </c>
      <c r="EX259" s="15">
        <v>950.65899999999999</v>
      </c>
      <c r="EY259" s="16">
        <v>6415998</v>
      </c>
      <c r="EZ259" s="16">
        <v>6749</v>
      </c>
      <c r="FA259" s="17">
        <v>107.54</v>
      </c>
      <c r="FB259" s="16">
        <v>725787</v>
      </c>
      <c r="FC259" s="16">
        <v>264</v>
      </c>
      <c r="FD259" s="17">
        <v>1036.04</v>
      </c>
      <c r="FE259" s="16">
        <v>273515</v>
      </c>
      <c r="FF259" s="16">
        <v>37743</v>
      </c>
      <c r="FG259" s="16">
        <v>4486</v>
      </c>
      <c r="FH259" s="16">
        <v>315744</v>
      </c>
      <c r="FI259" s="16">
        <v>6415998</v>
      </c>
      <c r="FJ259" s="16">
        <v>725787</v>
      </c>
      <c r="FK259" s="16">
        <v>0</v>
      </c>
      <c r="FL259" s="16">
        <v>667220</v>
      </c>
      <c r="FM259" s="16">
        <v>68913</v>
      </c>
      <c r="FN259" s="16">
        <v>73017</v>
      </c>
      <c r="FO259" s="16">
        <v>342180</v>
      </c>
      <c r="FP259" s="16">
        <v>8608859</v>
      </c>
      <c r="FQ259" s="16">
        <v>3262233</v>
      </c>
      <c r="FR259" s="16">
        <v>5346626</v>
      </c>
      <c r="FS259" s="15">
        <v>1058.1990000000001</v>
      </c>
      <c r="FT259" s="16">
        <v>300</v>
      </c>
      <c r="FU259" s="16">
        <v>317460</v>
      </c>
      <c r="FV259" s="16">
        <v>5346626</v>
      </c>
      <c r="FW259" s="16">
        <v>0</v>
      </c>
      <c r="FX259" s="14">
        <v>25.5</v>
      </c>
      <c r="FY259" s="16">
        <v>7635</v>
      </c>
      <c r="FZ259" s="16">
        <v>194693</v>
      </c>
      <c r="GA259" s="14">
        <v>0</v>
      </c>
      <c r="GB259" s="16">
        <v>7413</v>
      </c>
      <c r="GC259" s="16">
        <v>0</v>
      </c>
      <c r="GD259" s="16">
        <v>194693</v>
      </c>
      <c r="GE259" s="16">
        <v>194693</v>
      </c>
      <c r="GF259" s="16">
        <v>10028509</v>
      </c>
      <c r="GG259" s="16">
        <v>8608859</v>
      </c>
      <c r="GH259" s="16">
        <v>0</v>
      </c>
      <c r="GI259" s="16">
        <v>1419650</v>
      </c>
      <c r="GJ259" s="16">
        <v>597097668</v>
      </c>
      <c r="GK259" s="16">
        <v>586201984</v>
      </c>
      <c r="GL259" s="16">
        <v>10895684</v>
      </c>
      <c r="GM259" s="16">
        <v>586201984</v>
      </c>
      <c r="GN259" s="18">
        <v>1.8599999999999998E-2</v>
      </c>
      <c r="GO259" s="16">
        <v>18100</v>
      </c>
      <c r="GP259" s="16">
        <v>337</v>
      </c>
      <c r="GQ259" s="16">
        <v>18100</v>
      </c>
      <c r="GR259" s="16">
        <v>337</v>
      </c>
      <c r="GS259" s="16">
        <v>17763</v>
      </c>
      <c r="GT259" s="16">
        <v>886</v>
      </c>
      <c r="GU259" s="16">
        <v>685</v>
      </c>
      <c r="GV259" s="16">
        <v>201</v>
      </c>
      <c r="GW259" s="15">
        <v>1058.1990000000001</v>
      </c>
      <c r="GX259" s="16">
        <v>212698</v>
      </c>
      <c r="GY259" s="15">
        <v>1058.1990000000001</v>
      </c>
      <c r="GZ259" s="16">
        <v>10</v>
      </c>
      <c r="HA259" s="16">
        <v>10582</v>
      </c>
      <c r="HB259" s="15">
        <v>1058.1990000000001</v>
      </c>
      <c r="HC259" s="16">
        <v>7635</v>
      </c>
      <c r="HD259" s="15">
        <v>0.11600000000000001</v>
      </c>
      <c r="HE259" s="16">
        <v>937564</v>
      </c>
      <c r="HF259" s="16">
        <v>212698</v>
      </c>
      <c r="HG259" s="16">
        <v>10582</v>
      </c>
      <c r="HH259" s="16">
        <v>714284</v>
      </c>
      <c r="HI259" s="16">
        <v>597097668</v>
      </c>
      <c r="HJ259" s="18">
        <v>1.1962600000000001</v>
      </c>
      <c r="HK259" s="18">
        <v>1.9617800000000001</v>
      </c>
      <c r="HL259" s="18">
        <v>0</v>
      </c>
      <c r="HM259" s="16">
        <v>597097668</v>
      </c>
      <c r="HN259" s="16">
        <v>0</v>
      </c>
      <c r="HO259" s="16">
        <v>7635</v>
      </c>
      <c r="HP259" s="17">
        <v>0</v>
      </c>
      <c r="HQ259" s="16">
        <v>0</v>
      </c>
      <c r="HR259" s="15">
        <v>1058.1990000000001</v>
      </c>
      <c r="HS259" s="16">
        <v>0</v>
      </c>
      <c r="HT259" s="16">
        <v>1419650</v>
      </c>
      <c r="HU259" s="16">
        <v>17763</v>
      </c>
      <c r="HV259" s="16">
        <v>0</v>
      </c>
      <c r="HW259" s="16">
        <v>0</v>
      </c>
      <c r="HX259" s="16">
        <v>72346</v>
      </c>
      <c r="HY259" s="16">
        <v>212698</v>
      </c>
      <c r="HZ259" s="16">
        <v>10582</v>
      </c>
      <c r="IA259" s="16">
        <v>0</v>
      </c>
      <c r="IB259" s="16">
        <v>0</v>
      </c>
      <c r="IC259" s="16">
        <v>1250953</v>
      </c>
      <c r="ID259" s="16">
        <v>5346626</v>
      </c>
      <c r="IE259" s="16">
        <v>0</v>
      </c>
      <c r="IF259" s="16">
        <v>17763</v>
      </c>
      <c r="IG259" s="16">
        <v>0</v>
      </c>
      <c r="IH259" s="16">
        <v>0</v>
      </c>
      <c r="II259" s="16">
        <v>72346</v>
      </c>
      <c r="IJ259" s="16">
        <v>212698</v>
      </c>
      <c r="IK259" s="16">
        <v>10582</v>
      </c>
      <c r="IL259" s="16">
        <v>0</v>
      </c>
      <c r="IM259" s="16">
        <v>0</v>
      </c>
      <c r="IN259" s="16">
        <v>0</v>
      </c>
      <c r="IO259" s="16">
        <v>194693</v>
      </c>
      <c r="IP259" s="16">
        <v>5710016</v>
      </c>
      <c r="IQ259" s="16">
        <v>7089098</v>
      </c>
      <c r="IR259" s="16">
        <v>0</v>
      </c>
      <c r="IS259" s="16">
        <v>7089098</v>
      </c>
      <c r="IT259" s="19">
        <v>0.1</v>
      </c>
      <c r="IU259" s="16">
        <v>708910</v>
      </c>
      <c r="IV259" s="16">
        <v>597097668</v>
      </c>
      <c r="IW259" s="14">
        <v>928.5</v>
      </c>
      <c r="IX259" s="16">
        <v>643078</v>
      </c>
      <c r="IY259" s="16">
        <v>416026</v>
      </c>
      <c r="IZ259" s="16">
        <v>643078</v>
      </c>
      <c r="JA259" s="17">
        <v>0.25</v>
      </c>
      <c r="JB259" s="19">
        <v>0.16170000000000001</v>
      </c>
      <c r="JC259" s="16">
        <v>708910</v>
      </c>
      <c r="JD259" s="16">
        <v>114631</v>
      </c>
      <c r="JE259" s="17">
        <v>0.01</v>
      </c>
      <c r="JF259" s="16">
        <v>5894098</v>
      </c>
      <c r="JG259" s="16">
        <v>58941</v>
      </c>
      <c r="JH259" s="16">
        <v>708910</v>
      </c>
      <c r="JI259" s="16">
        <v>114631</v>
      </c>
      <c r="JJ259" s="16">
        <v>58941</v>
      </c>
      <c r="JK259" s="16">
        <v>535338</v>
      </c>
      <c r="JL259" s="16">
        <v>114631</v>
      </c>
      <c r="JM259" s="18">
        <v>0</v>
      </c>
      <c r="JN259" s="16">
        <v>0</v>
      </c>
      <c r="JO259" s="16">
        <v>58941</v>
      </c>
      <c r="JP259" s="16">
        <v>535338</v>
      </c>
      <c r="JQ259" s="16">
        <v>594279</v>
      </c>
      <c r="JR259" s="16">
        <v>7089098</v>
      </c>
      <c r="JS259" s="19">
        <v>0</v>
      </c>
      <c r="JT259" s="16">
        <v>0</v>
      </c>
      <c r="JU259" s="17">
        <v>0</v>
      </c>
      <c r="JV259" s="16">
        <v>5894098</v>
      </c>
      <c r="JW259" s="16">
        <v>0</v>
      </c>
      <c r="JX259" s="16">
        <v>0</v>
      </c>
      <c r="JY259" s="16">
        <v>0</v>
      </c>
      <c r="JZ259" s="16">
        <v>0</v>
      </c>
      <c r="KA259" s="16">
        <v>22251</v>
      </c>
      <c r="KB259" s="16">
        <v>22618</v>
      </c>
      <c r="KC259" s="16">
        <v>-367</v>
      </c>
      <c r="KD259" s="16">
        <v>1250953</v>
      </c>
      <c r="KE259" s="16">
        <v>-367</v>
      </c>
      <c r="KF259" s="16">
        <v>1251320</v>
      </c>
      <c r="KG259" s="16">
        <v>-853</v>
      </c>
      <c r="KH259" s="16">
        <v>-367</v>
      </c>
      <c r="KI259" s="16">
        <v>-1220</v>
      </c>
      <c r="KJ259" s="16">
        <v>3224327</v>
      </c>
      <c r="KK259" s="16">
        <v>1251320</v>
      </c>
      <c r="KL259" s="18">
        <v>4475647</v>
      </c>
      <c r="KM259" s="16">
        <v>535338</v>
      </c>
      <c r="KN259" s="16">
        <v>0</v>
      </c>
      <c r="KO259" s="16">
        <v>0</v>
      </c>
      <c r="KP259" s="16">
        <v>0</v>
      </c>
      <c r="KQ259" s="16">
        <v>5010985</v>
      </c>
      <c r="KR259" s="16">
        <v>0</v>
      </c>
      <c r="KS259" s="16">
        <v>0</v>
      </c>
      <c r="KT259" s="16">
        <v>0</v>
      </c>
      <c r="KU259" s="16">
        <v>5010985</v>
      </c>
      <c r="KV259" s="16">
        <v>535338</v>
      </c>
      <c r="KW259" s="16">
        <v>4475647</v>
      </c>
      <c r="KX259" s="16">
        <v>597097668</v>
      </c>
      <c r="KY259" s="16">
        <v>7.4956699999999996</v>
      </c>
      <c r="KZ259" s="16">
        <v>535338</v>
      </c>
      <c r="LA259" s="16">
        <v>598692675</v>
      </c>
      <c r="LB259" s="16">
        <v>0.89417999999999997</v>
      </c>
      <c r="LC259" s="16">
        <v>7.4956699999999996</v>
      </c>
      <c r="LD259" s="16">
        <v>8.3898499999999991</v>
      </c>
      <c r="LE259" s="16">
        <v>356284</v>
      </c>
      <c r="LF259" s="16">
        <v>0</v>
      </c>
      <c r="LG259" s="16">
        <v>60144</v>
      </c>
      <c r="LH259" s="16">
        <v>67369</v>
      </c>
      <c r="LI259" s="16">
        <v>0</v>
      </c>
      <c r="LJ259" s="16">
        <v>37743</v>
      </c>
      <c r="LK259" s="16">
        <v>4486</v>
      </c>
      <c r="LL259" s="16">
        <v>72346</v>
      </c>
      <c r="LM259" s="16">
        <v>453680</v>
      </c>
      <c r="LN259" s="16">
        <v>5710016</v>
      </c>
      <c r="LO259" s="18">
        <v>453680</v>
      </c>
      <c r="LP259" s="16">
        <v>5256336</v>
      </c>
      <c r="LQ259" s="16">
        <v>10028509</v>
      </c>
      <c r="LR259" s="18">
        <v>0</v>
      </c>
      <c r="LS259" s="18">
        <v>0</v>
      </c>
      <c r="LT259" s="18">
        <v>594279</v>
      </c>
      <c r="LU259" s="16">
        <v>0</v>
      </c>
      <c r="LV259" s="16">
        <v>194693</v>
      </c>
      <c r="LW259" s="16">
        <v>0</v>
      </c>
      <c r="LX259" s="16">
        <v>0</v>
      </c>
      <c r="LY259" s="16">
        <v>0</v>
      </c>
      <c r="LZ259" s="16">
        <v>0</v>
      </c>
      <c r="MA259" s="16">
        <v>0</v>
      </c>
      <c r="MB259" s="16">
        <v>5010985</v>
      </c>
      <c r="MC259" s="16">
        <v>194693</v>
      </c>
      <c r="MD259" s="16">
        <v>0</v>
      </c>
      <c r="ME259" s="16">
        <v>58941</v>
      </c>
      <c r="MF259" s="16">
        <v>0</v>
      </c>
      <c r="MG259" s="16">
        <v>38759</v>
      </c>
      <c r="MH259" s="16">
        <v>-1220</v>
      </c>
      <c r="MI259" s="16">
        <v>0</v>
      </c>
      <c r="MJ259" s="16">
        <v>5302158</v>
      </c>
      <c r="MK259" s="16">
        <v>598692675</v>
      </c>
      <c r="ML259" s="16">
        <v>1.34</v>
      </c>
      <c r="MM259" s="16">
        <v>802248</v>
      </c>
      <c r="MN259" s="16">
        <v>0</v>
      </c>
      <c r="MO259" s="16">
        <v>5894098</v>
      </c>
      <c r="MP259" s="16">
        <v>0</v>
      </c>
      <c r="MQ259" s="16">
        <v>802248</v>
      </c>
      <c r="MR259" s="16">
        <v>0</v>
      </c>
      <c r="MS259" s="16">
        <v>802248</v>
      </c>
      <c r="MT259" s="17">
        <v>0.01</v>
      </c>
      <c r="MU259" s="17">
        <v>0</v>
      </c>
      <c r="MV259" s="17">
        <v>0</v>
      </c>
      <c r="MW259" s="17">
        <v>0</v>
      </c>
      <c r="MX259" s="17">
        <v>0</v>
      </c>
      <c r="MY259" s="17">
        <v>0.01</v>
      </c>
      <c r="MZ259" s="16">
        <v>58941</v>
      </c>
      <c r="NA259" s="16">
        <v>0</v>
      </c>
      <c r="NB259" s="18">
        <v>0</v>
      </c>
      <c r="NC259" s="16">
        <v>0</v>
      </c>
      <c r="ND259" s="17">
        <v>58941</v>
      </c>
      <c r="NE259" s="16">
        <v>700000</v>
      </c>
      <c r="NF259" s="16">
        <v>0</v>
      </c>
      <c r="NG259" s="16">
        <v>197569</v>
      </c>
      <c r="NH259" s="16">
        <v>0</v>
      </c>
      <c r="NI259" s="16">
        <v>0</v>
      </c>
      <c r="NJ259" s="17">
        <v>0</v>
      </c>
      <c r="NK259" s="17">
        <v>0</v>
      </c>
    </row>
    <row r="260" spans="1:375" x14ac:dyDescent="0.55000000000000004">
      <c r="A260" s="13" t="s">
        <v>1188</v>
      </c>
      <c r="B260" s="13" t="s">
        <v>1299</v>
      </c>
      <c r="C260" s="13" t="s">
        <v>498</v>
      </c>
      <c r="D260" s="13" t="s">
        <v>499</v>
      </c>
      <c r="E260" s="14">
        <v>626.70000000000005</v>
      </c>
      <c r="F260" s="15">
        <v>-2</v>
      </c>
      <c r="G260" s="16">
        <v>7440</v>
      </c>
      <c r="H260" s="16">
        <v>-14880</v>
      </c>
      <c r="I260" s="16">
        <v>6553</v>
      </c>
      <c r="J260" s="15">
        <v>-2</v>
      </c>
      <c r="K260" s="16">
        <v>-13106</v>
      </c>
      <c r="L260" s="16">
        <v>7440</v>
      </c>
      <c r="M260" s="16">
        <v>222</v>
      </c>
      <c r="N260" s="16">
        <v>7662</v>
      </c>
      <c r="O260" s="17">
        <v>700.74</v>
      </c>
      <c r="P260" s="17">
        <v>62.4</v>
      </c>
      <c r="Q260" s="14">
        <v>626.70000000000005</v>
      </c>
      <c r="R260" s="17">
        <v>689.1</v>
      </c>
      <c r="S260" s="17">
        <v>0</v>
      </c>
      <c r="T260" s="17">
        <v>689.1</v>
      </c>
      <c r="U260" s="15">
        <v>7.18</v>
      </c>
      <c r="V260" s="15">
        <v>2.5259999999999998</v>
      </c>
      <c r="W260" s="15">
        <f>Data_AidAndLevy4[[#This Row],[L310]]*Data_AidAndLevy4[[#This Row],[L203]]</f>
        <v>19354.212</v>
      </c>
      <c r="X260" s="17">
        <v>1.68</v>
      </c>
      <c r="Y260" s="17">
        <f>Data_AidAndLevy4[[#This Row],[L311]]*Data_AidAndLevy4[[#This Row],[L203]]</f>
        <v>12872.16</v>
      </c>
      <c r="Z260" s="15">
        <v>0</v>
      </c>
      <c r="AA260" s="15">
        <v>11.385999999999999</v>
      </c>
      <c r="AB260" s="17">
        <v>689.1</v>
      </c>
      <c r="AC260" s="15">
        <v>700.48599999999999</v>
      </c>
      <c r="AD260" s="17">
        <v>62.4</v>
      </c>
      <c r="AE260" s="15">
        <v>638.08600000000001</v>
      </c>
      <c r="AF260" s="16">
        <v>7662</v>
      </c>
      <c r="AG260" s="14">
        <v>626.70000000000005</v>
      </c>
      <c r="AH260" s="16">
        <v>4801775</v>
      </c>
      <c r="AI260" s="16">
        <v>4696872</v>
      </c>
      <c r="AJ260" s="17">
        <v>1.01</v>
      </c>
      <c r="AK260" s="16">
        <v>4743841</v>
      </c>
      <c r="AL260" s="16">
        <v>4801775</v>
      </c>
      <c r="AM260" s="16">
        <v>0</v>
      </c>
      <c r="AN260" s="16">
        <v>7662</v>
      </c>
      <c r="AO260" s="15">
        <v>11.385999999999999</v>
      </c>
      <c r="AP260" s="16">
        <v>87240</v>
      </c>
      <c r="AQ260" s="16">
        <v>7662</v>
      </c>
      <c r="AR260" s="17">
        <v>62.4</v>
      </c>
      <c r="AS260" s="16">
        <v>478109</v>
      </c>
      <c r="AT260" s="17">
        <v>719.81</v>
      </c>
      <c r="AU260" s="14">
        <v>626.70000000000005</v>
      </c>
      <c r="AV260" s="16">
        <v>451105</v>
      </c>
      <c r="AW260" s="16">
        <v>442377</v>
      </c>
      <c r="AX260" s="16">
        <v>451105</v>
      </c>
      <c r="AY260" s="16">
        <v>0</v>
      </c>
      <c r="AZ260" s="16">
        <v>451105</v>
      </c>
      <c r="BA260" s="16">
        <v>451105</v>
      </c>
      <c r="BB260" s="17">
        <v>84.74</v>
      </c>
      <c r="BC260" s="14">
        <v>626.70000000000005</v>
      </c>
      <c r="BD260" s="16">
        <v>53107</v>
      </c>
      <c r="BE260" s="16">
        <v>52133</v>
      </c>
      <c r="BF260" s="16">
        <v>53107</v>
      </c>
      <c r="BG260" s="16">
        <v>0</v>
      </c>
      <c r="BH260" s="16">
        <v>53107</v>
      </c>
      <c r="BI260" s="16">
        <v>53107</v>
      </c>
      <c r="BJ260" s="17">
        <v>81.83</v>
      </c>
      <c r="BK260" s="14">
        <v>626.70000000000005</v>
      </c>
      <c r="BL260" s="16">
        <v>51283</v>
      </c>
      <c r="BM260" s="16">
        <v>50176</v>
      </c>
      <c r="BN260" s="16">
        <v>51283</v>
      </c>
      <c r="BO260" s="16">
        <v>0</v>
      </c>
      <c r="BP260" s="16">
        <v>51283</v>
      </c>
      <c r="BQ260" s="16">
        <v>51283</v>
      </c>
      <c r="BR260" s="17">
        <v>368.53</v>
      </c>
      <c r="BS260" s="14">
        <v>626.70000000000005</v>
      </c>
      <c r="BT260" s="16">
        <v>230958</v>
      </c>
      <c r="BU260" s="16">
        <v>225879</v>
      </c>
      <c r="BV260" s="16">
        <v>230958</v>
      </c>
      <c r="BW260" s="16">
        <v>0</v>
      </c>
      <c r="BX260" s="16">
        <v>230958</v>
      </c>
      <c r="BY260" s="16">
        <v>230958</v>
      </c>
      <c r="BZ260" s="17">
        <v>343.89</v>
      </c>
      <c r="CA260" s="17">
        <v>689.1</v>
      </c>
      <c r="CB260" s="16">
        <v>236975</v>
      </c>
      <c r="CC260" s="16">
        <v>228953</v>
      </c>
      <c r="CD260" s="16">
        <v>0</v>
      </c>
      <c r="CE260" s="16">
        <v>228953</v>
      </c>
      <c r="CF260" s="16">
        <v>236975</v>
      </c>
      <c r="CG260" s="16">
        <v>0</v>
      </c>
      <c r="CH260" s="14">
        <v>626.70000000000005</v>
      </c>
      <c r="CI260" s="16">
        <v>0</v>
      </c>
      <c r="CJ260" s="14">
        <v>0</v>
      </c>
      <c r="CK260" s="16">
        <v>627</v>
      </c>
      <c r="CL260" s="17">
        <v>62.52</v>
      </c>
      <c r="CM260" s="16">
        <v>39200</v>
      </c>
      <c r="CN260" s="16">
        <v>627</v>
      </c>
      <c r="CO260" s="17">
        <v>70.03</v>
      </c>
      <c r="CP260" s="16">
        <v>43909</v>
      </c>
      <c r="CQ260" s="17">
        <v>0</v>
      </c>
      <c r="CR260" s="17">
        <v>343.89</v>
      </c>
      <c r="CS260" s="16">
        <v>0</v>
      </c>
      <c r="CT260" s="17">
        <v>36.43</v>
      </c>
      <c r="CU260" s="17">
        <v>689.1</v>
      </c>
      <c r="CV260" s="16">
        <v>25104</v>
      </c>
      <c r="CW260" s="16">
        <v>24275</v>
      </c>
      <c r="CX260" s="16">
        <v>25104</v>
      </c>
      <c r="CY260" s="16">
        <v>0</v>
      </c>
      <c r="CZ260" s="16">
        <v>25104</v>
      </c>
      <c r="DA260" s="16">
        <v>25104</v>
      </c>
      <c r="DB260" s="17">
        <v>4.33</v>
      </c>
      <c r="DC260" s="17">
        <v>689.1</v>
      </c>
      <c r="DD260" s="16">
        <v>2984</v>
      </c>
      <c r="DE260" s="16">
        <v>2884</v>
      </c>
      <c r="DF260" s="16">
        <v>2984</v>
      </c>
      <c r="DG260" s="16">
        <v>0</v>
      </c>
      <c r="DH260" s="16">
        <v>2984</v>
      </c>
      <c r="DI260" s="16">
        <v>2984</v>
      </c>
      <c r="DJ260" s="16">
        <v>4801775</v>
      </c>
      <c r="DK260" s="16">
        <v>0</v>
      </c>
      <c r="DL260" s="16">
        <v>87240</v>
      </c>
      <c r="DM260" s="16">
        <v>478109</v>
      </c>
      <c r="DN260" s="16">
        <v>451105</v>
      </c>
      <c r="DO260" s="16">
        <v>53107</v>
      </c>
      <c r="DP260" s="16">
        <v>51283</v>
      </c>
      <c r="DQ260" s="16">
        <v>230958</v>
      </c>
      <c r="DR260" s="16">
        <v>236975</v>
      </c>
      <c r="DS260" s="16">
        <v>0</v>
      </c>
      <c r="DT260" s="16">
        <v>39200</v>
      </c>
      <c r="DU260" s="16">
        <v>43909</v>
      </c>
      <c r="DV260" s="16">
        <v>0</v>
      </c>
      <c r="DW260" s="16">
        <v>25104</v>
      </c>
      <c r="DX260" s="16">
        <v>2984</v>
      </c>
      <c r="DY260" s="16">
        <v>46153</v>
      </c>
      <c r="DZ260" s="16">
        <v>209335</v>
      </c>
      <c r="EA260" s="16">
        <v>-14880</v>
      </c>
      <c r="EB260" s="16">
        <v>6650051</v>
      </c>
      <c r="EC260" s="16">
        <v>363657267</v>
      </c>
      <c r="ED260" s="18">
        <v>5.4</v>
      </c>
      <c r="EE260" s="16">
        <v>1963749</v>
      </c>
      <c r="EF260" s="16">
        <v>61088</v>
      </c>
      <c r="EG260" s="16">
        <v>56476</v>
      </c>
      <c r="EH260" s="16">
        <v>4612</v>
      </c>
      <c r="EI260" s="16">
        <v>1963749</v>
      </c>
      <c r="EJ260" s="16">
        <v>1968361</v>
      </c>
      <c r="EK260" s="16">
        <v>70930388</v>
      </c>
      <c r="EL260" s="16">
        <v>66643646</v>
      </c>
      <c r="EM260" s="16">
        <v>4286742</v>
      </c>
      <c r="EN260" s="18">
        <v>5.4</v>
      </c>
      <c r="EO260" s="16">
        <v>23148</v>
      </c>
      <c r="EP260" s="16">
        <v>0</v>
      </c>
      <c r="EQ260" s="16">
        <v>0</v>
      </c>
      <c r="ER260" s="16">
        <v>0</v>
      </c>
      <c r="ES260" s="16">
        <v>23148</v>
      </c>
      <c r="ET260" s="16">
        <v>23148</v>
      </c>
      <c r="EU260" s="16">
        <v>1968361</v>
      </c>
      <c r="EV260" s="16">
        <v>1991509</v>
      </c>
      <c r="EW260" s="16">
        <v>6749</v>
      </c>
      <c r="EX260" s="15">
        <v>638.08600000000001</v>
      </c>
      <c r="EY260" s="16">
        <v>4306442</v>
      </c>
      <c r="EZ260" s="16">
        <v>6749</v>
      </c>
      <c r="FA260" s="17">
        <v>62.4</v>
      </c>
      <c r="FB260" s="16">
        <v>421138</v>
      </c>
      <c r="FC260" s="16">
        <v>264</v>
      </c>
      <c r="FD260" s="17">
        <v>689.1</v>
      </c>
      <c r="FE260" s="16">
        <v>181922</v>
      </c>
      <c r="FF260" s="16">
        <v>25104</v>
      </c>
      <c r="FG260" s="16">
        <v>2984</v>
      </c>
      <c r="FH260" s="16">
        <v>210010</v>
      </c>
      <c r="FI260" s="16">
        <v>4306442</v>
      </c>
      <c r="FJ260" s="16">
        <v>421138</v>
      </c>
      <c r="FK260" s="16">
        <v>-13106</v>
      </c>
      <c r="FL260" s="16">
        <v>451105</v>
      </c>
      <c r="FM260" s="16">
        <v>53107</v>
      </c>
      <c r="FN260" s="16">
        <v>51283</v>
      </c>
      <c r="FO260" s="16">
        <v>230958</v>
      </c>
      <c r="FP260" s="16">
        <v>5710937</v>
      </c>
      <c r="FQ260" s="16">
        <v>1991509</v>
      </c>
      <c r="FR260" s="16">
        <v>3719428</v>
      </c>
      <c r="FS260" s="15">
        <v>700.48599999999999</v>
      </c>
      <c r="FT260" s="16">
        <v>300</v>
      </c>
      <c r="FU260" s="16">
        <v>210146</v>
      </c>
      <c r="FV260" s="16">
        <v>3719428</v>
      </c>
      <c r="FW260" s="16">
        <v>0</v>
      </c>
      <c r="FX260" s="14">
        <v>17.5</v>
      </c>
      <c r="FY260" s="16">
        <v>7635</v>
      </c>
      <c r="FZ260" s="16">
        <v>133613</v>
      </c>
      <c r="GA260" s="14">
        <v>0</v>
      </c>
      <c r="GB260" s="16">
        <v>7413</v>
      </c>
      <c r="GC260" s="16">
        <v>0</v>
      </c>
      <c r="GD260" s="16">
        <v>133613</v>
      </c>
      <c r="GE260" s="16">
        <v>133613</v>
      </c>
      <c r="GF260" s="16">
        <v>6650051</v>
      </c>
      <c r="GG260" s="16">
        <v>5710937</v>
      </c>
      <c r="GH260" s="16">
        <v>0</v>
      </c>
      <c r="GI260" s="16">
        <v>939114</v>
      </c>
      <c r="GJ260" s="16">
        <v>363657267</v>
      </c>
      <c r="GK260" s="16">
        <v>357885763</v>
      </c>
      <c r="GL260" s="16">
        <v>5771504</v>
      </c>
      <c r="GM260" s="16">
        <v>357885763</v>
      </c>
      <c r="GN260" s="18">
        <v>1.61E-2</v>
      </c>
      <c r="GO260" s="16">
        <v>4457</v>
      </c>
      <c r="GP260" s="16">
        <v>72</v>
      </c>
      <c r="GQ260" s="16">
        <v>4457</v>
      </c>
      <c r="GR260" s="16">
        <v>72</v>
      </c>
      <c r="GS260" s="16">
        <v>4385</v>
      </c>
      <c r="GT260" s="16">
        <v>886</v>
      </c>
      <c r="GU260" s="16">
        <v>685</v>
      </c>
      <c r="GV260" s="16">
        <v>201</v>
      </c>
      <c r="GW260" s="15">
        <v>700.48599999999999</v>
      </c>
      <c r="GX260" s="16">
        <v>140798</v>
      </c>
      <c r="GY260" s="15">
        <v>700.48599999999999</v>
      </c>
      <c r="GZ260" s="16">
        <v>10</v>
      </c>
      <c r="HA260" s="16">
        <v>7005</v>
      </c>
      <c r="HB260" s="15">
        <v>700.48599999999999</v>
      </c>
      <c r="HC260" s="16">
        <v>7635</v>
      </c>
      <c r="HD260" s="15">
        <v>0.11600000000000001</v>
      </c>
      <c r="HE260" s="16">
        <v>620631</v>
      </c>
      <c r="HF260" s="16">
        <v>140798</v>
      </c>
      <c r="HG260" s="16">
        <v>7005</v>
      </c>
      <c r="HH260" s="16">
        <v>472828</v>
      </c>
      <c r="HI260" s="16">
        <v>363657267</v>
      </c>
      <c r="HJ260" s="18">
        <v>1.3002</v>
      </c>
      <c r="HK260" s="18">
        <v>1.9617800000000001</v>
      </c>
      <c r="HL260" s="18">
        <v>0</v>
      </c>
      <c r="HM260" s="16">
        <v>363657267</v>
      </c>
      <c r="HN260" s="16">
        <v>0</v>
      </c>
      <c r="HO260" s="16">
        <v>7635</v>
      </c>
      <c r="HP260" s="17">
        <v>0</v>
      </c>
      <c r="HQ260" s="16">
        <v>0</v>
      </c>
      <c r="HR260" s="15">
        <v>700.48599999999999</v>
      </c>
      <c r="HS260" s="16">
        <v>0</v>
      </c>
      <c r="HT260" s="16">
        <v>939114</v>
      </c>
      <c r="HU260" s="16">
        <v>4385</v>
      </c>
      <c r="HV260" s="16">
        <v>0</v>
      </c>
      <c r="HW260" s="16">
        <v>0</v>
      </c>
      <c r="HX260" s="16">
        <v>46153</v>
      </c>
      <c r="HY260" s="16">
        <v>140798</v>
      </c>
      <c r="HZ260" s="16">
        <v>7005</v>
      </c>
      <c r="IA260" s="16">
        <v>0</v>
      </c>
      <c r="IB260" s="16">
        <v>0</v>
      </c>
      <c r="IC260" s="16">
        <v>833079</v>
      </c>
      <c r="ID260" s="16">
        <v>3719428</v>
      </c>
      <c r="IE260" s="16">
        <v>0</v>
      </c>
      <c r="IF260" s="16">
        <v>4385</v>
      </c>
      <c r="IG260" s="16">
        <v>0</v>
      </c>
      <c r="IH260" s="16">
        <v>0</v>
      </c>
      <c r="II260" s="16">
        <v>46153</v>
      </c>
      <c r="IJ260" s="16">
        <v>140798</v>
      </c>
      <c r="IK260" s="16">
        <v>7005</v>
      </c>
      <c r="IL260" s="16">
        <v>0</v>
      </c>
      <c r="IM260" s="16">
        <v>0</v>
      </c>
      <c r="IN260" s="16">
        <v>0</v>
      </c>
      <c r="IO260" s="16">
        <v>133613</v>
      </c>
      <c r="IP260" s="16">
        <v>3959076</v>
      </c>
      <c r="IQ260" s="16">
        <v>4801775</v>
      </c>
      <c r="IR260" s="16">
        <v>0</v>
      </c>
      <c r="IS260" s="16">
        <v>4801775</v>
      </c>
      <c r="IT260" s="19">
        <v>0.1</v>
      </c>
      <c r="IU260" s="16">
        <v>480178</v>
      </c>
      <c r="IV260" s="16">
        <v>363657267</v>
      </c>
      <c r="IW260" s="14">
        <v>626.70000000000005</v>
      </c>
      <c r="IX260" s="16">
        <v>580273</v>
      </c>
      <c r="IY260" s="16">
        <v>416026</v>
      </c>
      <c r="IZ260" s="16">
        <v>580273</v>
      </c>
      <c r="JA260" s="17">
        <v>0.25</v>
      </c>
      <c r="JB260" s="19">
        <v>0.1792</v>
      </c>
      <c r="JC260" s="16">
        <v>480178</v>
      </c>
      <c r="JD260" s="16">
        <v>86048</v>
      </c>
      <c r="JE260" s="17">
        <v>7.0000000000000007E-2</v>
      </c>
      <c r="JF260" s="16">
        <v>4738418</v>
      </c>
      <c r="JG260" s="16">
        <v>331689</v>
      </c>
      <c r="JH260" s="16">
        <v>480178</v>
      </c>
      <c r="JI260" s="16">
        <v>86048</v>
      </c>
      <c r="JJ260" s="16">
        <v>331689</v>
      </c>
      <c r="JK260" s="16">
        <v>62441</v>
      </c>
      <c r="JL260" s="16">
        <v>86048</v>
      </c>
      <c r="JM260" s="18">
        <v>0</v>
      </c>
      <c r="JN260" s="16">
        <v>0</v>
      </c>
      <c r="JO260" s="16">
        <v>331689</v>
      </c>
      <c r="JP260" s="16">
        <v>62441</v>
      </c>
      <c r="JQ260" s="16">
        <v>394130</v>
      </c>
      <c r="JR260" s="16">
        <v>4801775</v>
      </c>
      <c r="JS260" s="19">
        <v>0</v>
      </c>
      <c r="JT260" s="16">
        <v>0</v>
      </c>
      <c r="JU260" s="17">
        <v>0</v>
      </c>
      <c r="JV260" s="16">
        <v>4738418</v>
      </c>
      <c r="JW260" s="16">
        <v>0</v>
      </c>
      <c r="JX260" s="16">
        <v>0</v>
      </c>
      <c r="JY260" s="16">
        <v>0</v>
      </c>
      <c r="JZ260" s="16">
        <v>0</v>
      </c>
      <c r="KA260" s="16">
        <v>25895</v>
      </c>
      <c r="KB260" s="16">
        <v>23940</v>
      </c>
      <c r="KC260" s="16">
        <v>1955</v>
      </c>
      <c r="KD260" s="16">
        <v>833079</v>
      </c>
      <c r="KE260" s="16">
        <v>1955</v>
      </c>
      <c r="KF260" s="16">
        <v>831124</v>
      </c>
      <c r="KG260" s="16">
        <v>4612</v>
      </c>
      <c r="KH260" s="16">
        <v>1955</v>
      </c>
      <c r="KI260" s="16">
        <v>6567</v>
      </c>
      <c r="KJ260" s="16">
        <v>1963749</v>
      </c>
      <c r="KK260" s="16">
        <v>831124</v>
      </c>
      <c r="KL260" s="18">
        <v>2794873</v>
      </c>
      <c r="KM260" s="16">
        <v>62441</v>
      </c>
      <c r="KN260" s="16">
        <v>0</v>
      </c>
      <c r="KO260" s="16">
        <v>0</v>
      </c>
      <c r="KP260" s="16">
        <v>0</v>
      </c>
      <c r="KQ260" s="16">
        <v>2857314</v>
      </c>
      <c r="KR260" s="16">
        <v>0</v>
      </c>
      <c r="KS260" s="16">
        <v>0</v>
      </c>
      <c r="KT260" s="16">
        <v>0</v>
      </c>
      <c r="KU260" s="16">
        <v>2857314</v>
      </c>
      <c r="KV260" s="16">
        <v>62441</v>
      </c>
      <c r="KW260" s="16">
        <v>2794873</v>
      </c>
      <c r="KX260" s="16">
        <v>363657267</v>
      </c>
      <c r="KY260" s="16">
        <v>7.68546</v>
      </c>
      <c r="KZ260" s="16">
        <v>62441</v>
      </c>
      <c r="LA260" s="16">
        <v>364657948</v>
      </c>
      <c r="LB260" s="16">
        <v>0.17122999999999999</v>
      </c>
      <c r="LC260" s="16">
        <v>7.68546</v>
      </c>
      <c r="LD260" s="16">
        <v>7.8566900000000004</v>
      </c>
      <c r="LE260" s="16">
        <v>236975</v>
      </c>
      <c r="LF260" s="16">
        <v>0</v>
      </c>
      <c r="LG260" s="16">
        <v>39200</v>
      </c>
      <c r="LH260" s="16">
        <v>43909</v>
      </c>
      <c r="LI260" s="16">
        <v>0</v>
      </c>
      <c r="LJ260" s="16">
        <v>25104</v>
      </c>
      <c r="LK260" s="16">
        <v>2984</v>
      </c>
      <c r="LL260" s="16">
        <v>46153</v>
      </c>
      <c r="LM260" s="16">
        <v>302019</v>
      </c>
      <c r="LN260" s="16">
        <v>3959076</v>
      </c>
      <c r="LO260" s="18">
        <v>302019</v>
      </c>
      <c r="LP260" s="16">
        <v>3657057</v>
      </c>
      <c r="LQ260" s="16">
        <v>6650051</v>
      </c>
      <c r="LR260" s="18">
        <v>0</v>
      </c>
      <c r="LS260" s="18">
        <v>0</v>
      </c>
      <c r="LT260" s="18">
        <v>394130</v>
      </c>
      <c r="LU260" s="16">
        <v>0</v>
      </c>
      <c r="LV260" s="16">
        <v>133613</v>
      </c>
      <c r="LW260" s="16">
        <v>0</v>
      </c>
      <c r="LX260" s="16">
        <v>0</v>
      </c>
      <c r="LY260" s="16">
        <v>0</v>
      </c>
      <c r="LZ260" s="16">
        <v>0</v>
      </c>
      <c r="MA260" s="16">
        <v>0</v>
      </c>
      <c r="MB260" s="16">
        <v>2857314</v>
      </c>
      <c r="MC260" s="16">
        <v>133613</v>
      </c>
      <c r="MD260" s="16">
        <v>0</v>
      </c>
      <c r="ME260" s="16">
        <v>331689</v>
      </c>
      <c r="MF260" s="16">
        <v>0</v>
      </c>
      <c r="MG260" s="16">
        <v>23148</v>
      </c>
      <c r="MH260" s="16">
        <v>6567</v>
      </c>
      <c r="MI260" s="16">
        <v>0</v>
      </c>
      <c r="MJ260" s="16">
        <v>3352331</v>
      </c>
      <c r="MK260" s="16">
        <v>364657948</v>
      </c>
      <c r="ML260" s="16">
        <v>1</v>
      </c>
      <c r="MM260" s="16">
        <v>364658</v>
      </c>
      <c r="MN260" s="16">
        <v>0</v>
      </c>
      <c r="MO260" s="16">
        <v>4738418</v>
      </c>
      <c r="MP260" s="16">
        <v>0</v>
      </c>
      <c r="MQ260" s="16">
        <v>364658</v>
      </c>
      <c r="MR260" s="16">
        <v>0</v>
      </c>
      <c r="MS260" s="16">
        <v>364658</v>
      </c>
      <c r="MT260" s="17">
        <v>7.0000000000000007E-2</v>
      </c>
      <c r="MU260" s="17">
        <v>0</v>
      </c>
      <c r="MV260" s="17">
        <v>0</v>
      </c>
      <c r="MW260" s="17">
        <v>0</v>
      </c>
      <c r="MX260" s="17">
        <v>0</v>
      </c>
      <c r="MY260" s="17">
        <v>7.0000000000000007E-2</v>
      </c>
      <c r="MZ260" s="16">
        <v>331689</v>
      </c>
      <c r="NA260" s="16">
        <v>0</v>
      </c>
      <c r="NB260" s="18">
        <v>0</v>
      </c>
      <c r="NC260" s="16">
        <v>0</v>
      </c>
      <c r="ND260" s="17">
        <v>331689</v>
      </c>
      <c r="NE260" s="16">
        <v>650000</v>
      </c>
      <c r="NF260" s="16">
        <v>0</v>
      </c>
      <c r="NG260" s="16">
        <v>120337</v>
      </c>
      <c r="NH260" s="16">
        <v>0</v>
      </c>
      <c r="NI260" s="16">
        <v>0</v>
      </c>
      <c r="NJ260" s="17">
        <v>0</v>
      </c>
      <c r="NK260" s="17">
        <v>981638</v>
      </c>
    </row>
    <row r="261" spans="1:375" x14ac:dyDescent="0.55000000000000004">
      <c r="A261" s="13" t="s">
        <v>1185</v>
      </c>
      <c r="B261" s="13" t="s">
        <v>1271</v>
      </c>
      <c r="C261" s="13" t="s">
        <v>1300</v>
      </c>
      <c r="D261" s="13" t="s">
        <v>504</v>
      </c>
      <c r="E261" s="14">
        <v>561.5</v>
      </c>
      <c r="F261" s="15">
        <v>-0.28599999999999998</v>
      </c>
      <c r="G261" s="16">
        <v>7431</v>
      </c>
      <c r="H261" s="16">
        <v>-2125</v>
      </c>
      <c r="I261" s="16">
        <v>6553</v>
      </c>
      <c r="J261" s="15">
        <v>-0.28599999999999998</v>
      </c>
      <c r="K261" s="16">
        <v>-1874</v>
      </c>
      <c r="L261" s="16">
        <v>7431</v>
      </c>
      <c r="M261" s="16">
        <v>222</v>
      </c>
      <c r="N261" s="16">
        <v>7653</v>
      </c>
      <c r="O261" s="17">
        <v>652.9</v>
      </c>
      <c r="P261" s="17">
        <v>126.17</v>
      </c>
      <c r="Q261" s="14">
        <v>561.5</v>
      </c>
      <c r="R261" s="17">
        <v>687.67</v>
      </c>
      <c r="S261" s="17">
        <v>1.33</v>
      </c>
      <c r="T261" s="17">
        <v>689</v>
      </c>
      <c r="U261" s="15">
        <v>5.98</v>
      </c>
      <c r="V261" s="15">
        <v>2.508</v>
      </c>
      <c r="W261" s="15">
        <f>Data_AidAndLevy4[[#This Row],[L310]]*Data_AidAndLevy4[[#This Row],[L203]]</f>
        <v>19193.723999999998</v>
      </c>
      <c r="X261" s="17">
        <v>0</v>
      </c>
      <c r="Y261" s="17">
        <f>Data_AidAndLevy4[[#This Row],[L311]]*Data_AidAndLevy4[[#This Row],[L203]]</f>
        <v>0</v>
      </c>
      <c r="Z261" s="15">
        <v>0</v>
      </c>
      <c r="AA261" s="15">
        <v>8.4879999999999995</v>
      </c>
      <c r="AB261" s="17">
        <v>687.67</v>
      </c>
      <c r="AC261" s="15">
        <v>696.15800000000002</v>
      </c>
      <c r="AD261" s="17">
        <v>126.17</v>
      </c>
      <c r="AE261" s="15">
        <v>569.98800000000006</v>
      </c>
      <c r="AF261" s="16">
        <v>7653</v>
      </c>
      <c r="AG261" s="14">
        <v>561.5</v>
      </c>
      <c r="AH261" s="16">
        <v>4297160</v>
      </c>
      <c r="AI261" s="16">
        <v>4064014</v>
      </c>
      <c r="AJ261" s="17">
        <v>1.01</v>
      </c>
      <c r="AK261" s="16">
        <v>4104654</v>
      </c>
      <c r="AL261" s="16">
        <v>4297160</v>
      </c>
      <c r="AM261" s="16">
        <v>0</v>
      </c>
      <c r="AN261" s="16">
        <v>7653</v>
      </c>
      <c r="AO261" s="15">
        <v>8.4879999999999995</v>
      </c>
      <c r="AP261" s="16">
        <v>64959</v>
      </c>
      <c r="AQ261" s="16">
        <v>7653</v>
      </c>
      <c r="AR261" s="17">
        <v>126.17</v>
      </c>
      <c r="AS261" s="16">
        <v>965579</v>
      </c>
      <c r="AT261" s="17">
        <v>671.97</v>
      </c>
      <c r="AU261" s="14">
        <v>561.5</v>
      </c>
      <c r="AV261" s="16">
        <v>377311</v>
      </c>
      <c r="AW261" s="16">
        <v>357071</v>
      </c>
      <c r="AX261" s="16">
        <v>377311</v>
      </c>
      <c r="AY261" s="16">
        <v>0</v>
      </c>
      <c r="AZ261" s="16">
        <v>377311</v>
      </c>
      <c r="BA261" s="16">
        <v>377311</v>
      </c>
      <c r="BB261" s="17">
        <v>78.73</v>
      </c>
      <c r="BC261" s="14">
        <v>561.5</v>
      </c>
      <c r="BD261" s="16">
        <v>44207</v>
      </c>
      <c r="BE261" s="16">
        <v>41876</v>
      </c>
      <c r="BF261" s="16">
        <v>44207</v>
      </c>
      <c r="BG261" s="16">
        <v>0</v>
      </c>
      <c r="BH261" s="16">
        <v>44207</v>
      </c>
      <c r="BI261" s="16">
        <v>44207</v>
      </c>
      <c r="BJ261" s="17">
        <v>69.099999999999994</v>
      </c>
      <c r="BK261" s="14">
        <v>561.5</v>
      </c>
      <c r="BL261" s="16">
        <v>38800</v>
      </c>
      <c r="BM261" s="16">
        <v>36506</v>
      </c>
      <c r="BN261" s="16">
        <v>38800</v>
      </c>
      <c r="BO261" s="16">
        <v>0</v>
      </c>
      <c r="BP261" s="16">
        <v>38800</v>
      </c>
      <c r="BQ261" s="16">
        <v>38800</v>
      </c>
      <c r="BR261" s="17">
        <v>368.53</v>
      </c>
      <c r="BS261" s="14">
        <v>561.5</v>
      </c>
      <c r="BT261" s="16">
        <v>206930</v>
      </c>
      <c r="BU261" s="16">
        <v>195681</v>
      </c>
      <c r="BV261" s="16">
        <v>206930</v>
      </c>
      <c r="BW261" s="16">
        <v>0</v>
      </c>
      <c r="BX261" s="16">
        <v>206930</v>
      </c>
      <c r="BY261" s="16">
        <v>206930</v>
      </c>
      <c r="BZ261" s="17">
        <v>340.52</v>
      </c>
      <c r="CA261" s="17">
        <v>687.67</v>
      </c>
      <c r="CB261" s="16">
        <v>234165</v>
      </c>
      <c r="CC261" s="16">
        <v>220081</v>
      </c>
      <c r="CD261" s="16">
        <v>3979</v>
      </c>
      <c r="CE261" s="16">
        <v>224060</v>
      </c>
      <c r="CF261" s="16">
        <v>234165</v>
      </c>
      <c r="CG261" s="16">
        <v>0</v>
      </c>
      <c r="CH261" s="14">
        <v>561.5</v>
      </c>
      <c r="CI261" s="16">
        <v>69</v>
      </c>
      <c r="CJ261" s="14">
        <v>2.7</v>
      </c>
      <c r="CK261" s="16">
        <v>628</v>
      </c>
      <c r="CL261" s="17">
        <v>62.45</v>
      </c>
      <c r="CM261" s="16">
        <v>39219</v>
      </c>
      <c r="CN261" s="16">
        <v>628</v>
      </c>
      <c r="CO261" s="17">
        <v>69.930000000000007</v>
      </c>
      <c r="CP261" s="16">
        <v>43916</v>
      </c>
      <c r="CQ261" s="17">
        <v>1.33</v>
      </c>
      <c r="CR261" s="17">
        <v>340.52</v>
      </c>
      <c r="CS261" s="16">
        <v>453</v>
      </c>
      <c r="CT261" s="17">
        <v>34.31</v>
      </c>
      <c r="CU261" s="17">
        <v>687.67</v>
      </c>
      <c r="CV261" s="16">
        <v>23594</v>
      </c>
      <c r="CW261" s="16">
        <v>22161</v>
      </c>
      <c r="CX261" s="16">
        <v>23594</v>
      </c>
      <c r="CY261" s="16">
        <v>0</v>
      </c>
      <c r="CZ261" s="16">
        <v>23594</v>
      </c>
      <c r="DA261" s="16">
        <v>23594</v>
      </c>
      <c r="DB261" s="17">
        <v>4.09</v>
      </c>
      <c r="DC261" s="17">
        <v>687.67</v>
      </c>
      <c r="DD261" s="16">
        <v>2813</v>
      </c>
      <c r="DE261" s="16">
        <v>2641</v>
      </c>
      <c r="DF261" s="16">
        <v>2813</v>
      </c>
      <c r="DG261" s="16">
        <v>0</v>
      </c>
      <c r="DH261" s="16">
        <v>2813</v>
      </c>
      <c r="DI261" s="16">
        <v>2813</v>
      </c>
      <c r="DJ261" s="16">
        <v>4297160</v>
      </c>
      <c r="DK261" s="16">
        <v>0</v>
      </c>
      <c r="DL261" s="16">
        <v>64959</v>
      </c>
      <c r="DM261" s="16">
        <v>965579</v>
      </c>
      <c r="DN261" s="16">
        <v>377311</v>
      </c>
      <c r="DO261" s="16">
        <v>44207</v>
      </c>
      <c r="DP261" s="16">
        <v>38800</v>
      </c>
      <c r="DQ261" s="16">
        <v>206930</v>
      </c>
      <c r="DR261" s="16">
        <v>234165</v>
      </c>
      <c r="DS261" s="16">
        <v>0</v>
      </c>
      <c r="DT261" s="16">
        <v>39219</v>
      </c>
      <c r="DU261" s="16">
        <v>43916</v>
      </c>
      <c r="DV261" s="16">
        <v>453</v>
      </c>
      <c r="DW261" s="16">
        <v>23594</v>
      </c>
      <c r="DX261" s="16">
        <v>2813</v>
      </c>
      <c r="DY261" s="16">
        <v>51982</v>
      </c>
      <c r="DZ261" s="16">
        <v>208625</v>
      </c>
      <c r="EA261" s="16">
        <v>-2125</v>
      </c>
      <c r="EB261" s="16">
        <v>6493624</v>
      </c>
      <c r="EC261" s="16">
        <v>685618746</v>
      </c>
      <c r="ED261" s="18">
        <v>5.4</v>
      </c>
      <c r="EE261" s="16">
        <v>3702341</v>
      </c>
      <c r="EF261" s="16">
        <v>34244</v>
      </c>
      <c r="EG261" s="16">
        <v>34637</v>
      </c>
      <c r="EH261" s="16">
        <v>-393</v>
      </c>
      <c r="EI261" s="16">
        <v>3702341</v>
      </c>
      <c r="EJ261" s="16">
        <v>3701948</v>
      </c>
      <c r="EK261" s="16">
        <v>259556052</v>
      </c>
      <c r="EL261" s="16">
        <v>248206195</v>
      </c>
      <c r="EM261" s="16">
        <v>11349857</v>
      </c>
      <c r="EN261" s="18">
        <v>5.4</v>
      </c>
      <c r="EO261" s="16">
        <v>61289</v>
      </c>
      <c r="EP261" s="16">
        <v>0</v>
      </c>
      <c r="EQ261" s="16">
        <v>0</v>
      </c>
      <c r="ER261" s="16">
        <v>0</v>
      </c>
      <c r="ES261" s="16">
        <v>61289</v>
      </c>
      <c r="ET261" s="16">
        <v>61289</v>
      </c>
      <c r="EU261" s="16">
        <v>3701948</v>
      </c>
      <c r="EV261" s="16">
        <v>3763237</v>
      </c>
      <c r="EW261" s="16">
        <v>6749</v>
      </c>
      <c r="EX261" s="15">
        <v>569.98800000000006</v>
      </c>
      <c r="EY261" s="16">
        <v>3846849</v>
      </c>
      <c r="EZ261" s="16">
        <v>6749</v>
      </c>
      <c r="FA261" s="17">
        <v>126.17</v>
      </c>
      <c r="FB261" s="16">
        <v>851521</v>
      </c>
      <c r="FC261" s="16">
        <v>264</v>
      </c>
      <c r="FD261" s="17">
        <v>689</v>
      </c>
      <c r="FE261" s="16">
        <v>181896</v>
      </c>
      <c r="FF261" s="16">
        <v>23594</v>
      </c>
      <c r="FG261" s="16">
        <v>2813</v>
      </c>
      <c r="FH261" s="16">
        <v>208303</v>
      </c>
      <c r="FI261" s="16">
        <v>3846849</v>
      </c>
      <c r="FJ261" s="16">
        <v>851521</v>
      </c>
      <c r="FK261" s="16">
        <v>-1874</v>
      </c>
      <c r="FL261" s="16">
        <v>377311</v>
      </c>
      <c r="FM261" s="16">
        <v>44207</v>
      </c>
      <c r="FN261" s="16">
        <v>38800</v>
      </c>
      <c r="FO261" s="16">
        <v>206930</v>
      </c>
      <c r="FP261" s="16">
        <v>5572047</v>
      </c>
      <c r="FQ261" s="16">
        <v>3763237</v>
      </c>
      <c r="FR261" s="16">
        <v>1808810</v>
      </c>
      <c r="FS261" s="15">
        <v>696.15800000000002</v>
      </c>
      <c r="FT261" s="16">
        <v>300</v>
      </c>
      <c r="FU261" s="16">
        <v>208847</v>
      </c>
      <c r="FV261" s="16">
        <v>1808810</v>
      </c>
      <c r="FW261" s="16">
        <v>0</v>
      </c>
      <c r="FX261" s="14">
        <v>19</v>
      </c>
      <c r="FY261" s="16">
        <v>7635</v>
      </c>
      <c r="FZ261" s="16">
        <v>145065</v>
      </c>
      <c r="GA261" s="14">
        <v>0</v>
      </c>
      <c r="GB261" s="16">
        <v>7413</v>
      </c>
      <c r="GC261" s="16">
        <v>0</v>
      </c>
      <c r="GD261" s="16">
        <v>145065</v>
      </c>
      <c r="GE261" s="16">
        <v>145065</v>
      </c>
      <c r="GF261" s="16">
        <v>6493624</v>
      </c>
      <c r="GG261" s="16">
        <v>5572047</v>
      </c>
      <c r="GH261" s="16">
        <v>0</v>
      </c>
      <c r="GI261" s="16">
        <v>921577</v>
      </c>
      <c r="GJ261" s="16">
        <v>685618746</v>
      </c>
      <c r="GK261" s="16">
        <v>644177984</v>
      </c>
      <c r="GL261" s="16">
        <v>41440762</v>
      </c>
      <c r="GM261" s="16">
        <v>644177984</v>
      </c>
      <c r="GN261" s="18">
        <v>6.4299999999999996E-2</v>
      </c>
      <c r="GO261" s="16">
        <v>16487</v>
      </c>
      <c r="GP261" s="16">
        <v>1060</v>
      </c>
      <c r="GQ261" s="16">
        <v>16487</v>
      </c>
      <c r="GR261" s="16">
        <v>1060</v>
      </c>
      <c r="GS261" s="16">
        <v>15427</v>
      </c>
      <c r="GT261" s="16">
        <v>886</v>
      </c>
      <c r="GU261" s="16">
        <v>685</v>
      </c>
      <c r="GV261" s="16">
        <v>201</v>
      </c>
      <c r="GW261" s="15">
        <v>696.15800000000002</v>
      </c>
      <c r="GX261" s="16">
        <v>139928</v>
      </c>
      <c r="GY261" s="15">
        <v>696.15800000000002</v>
      </c>
      <c r="GZ261" s="16">
        <v>10</v>
      </c>
      <c r="HA261" s="16">
        <v>6962</v>
      </c>
      <c r="HB261" s="15">
        <v>696.15800000000002</v>
      </c>
      <c r="HC261" s="16">
        <v>7635</v>
      </c>
      <c r="HD261" s="15">
        <v>0.11600000000000001</v>
      </c>
      <c r="HE261" s="16">
        <v>616796</v>
      </c>
      <c r="HF261" s="16">
        <v>139928</v>
      </c>
      <c r="HG261" s="16">
        <v>6962</v>
      </c>
      <c r="HH261" s="16">
        <v>469906</v>
      </c>
      <c r="HI261" s="16">
        <v>685618746</v>
      </c>
      <c r="HJ261" s="18">
        <v>0.68537999999999999</v>
      </c>
      <c r="HK261" s="18">
        <v>1.9617800000000001</v>
      </c>
      <c r="HL261" s="18">
        <v>0</v>
      </c>
      <c r="HM261" s="16">
        <v>685618746</v>
      </c>
      <c r="HN261" s="16">
        <v>0</v>
      </c>
      <c r="HO261" s="16">
        <v>7635</v>
      </c>
      <c r="HP261" s="17">
        <v>0</v>
      </c>
      <c r="HQ261" s="16">
        <v>0</v>
      </c>
      <c r="HR261" s="15">
        <v>696.15800000000002</v>
      </c>
      <c r="HS261" s="16">
        <v>0</v>
      </c>
      <c r="HT261" s="16">
        <v>921577</v>
      </c>
      <c r="HU261" s="16">
        <v>15427</v>
      </c>
      <c r="HV261" s="16">
        <v>0</v>
      </c>
      <c r="HW261" s="16">
        <v>0</v>
      </c>
      <c r="HX261" s="16">
        <v>51982</v>
      </c>
      <c r="HY261" s="16">
        <v>139928</v>
      </c>
      <c r="HZ261" s="16">
        <v>6962</v>
      </c>
      <c r="IA261" s="16">
        <v>0</v>
      </c>
      <c r="IB261" s="16">
        <v>0</v>
      </c>
      <c r="IC261" s="16">
        <v>811242</v>
      </c>
      <c r="ID261" s="16">
        <v>1808810</v>
      </c>
      <c r="IE261" s="16">
        <v>0</v>
      </c>
      <c r="IF261" s="16">
        <v>15427</v>
      </c>
      <c r="IG261" s="16">
        <v>0</v>
      </c>
      <c r="IH261" s="16">
        <v>0</v>
      </c>
      <c r="II261" s="16">
        <v>51982</v>
      </c>
      <c r="IJ261" s="16">
        <v>139928</v>
      </c>
      <c r="IK261" s="16">
        <v>6962</v>
      </c>
      <c r="IL261" s="16">
        <v>0</v>
      </c>
      <c r="IM261" s="16">
        <v>0</v>
      </c>
      <c r="IN261" s="16">
        <v>0</v>
      </c>
      <c r="IO261" s="16">
        <v>145065</v>
      </c>
      <c r="IP261" s="16">
        <v>2064210</v>
      </c>
      <c r="IQ261" s="16">
        <v>4297160</v>
      </c>
      <c r="IR261" s="16">
        <v>0</v>
      </c>
      <c r="IS261" s="16">
        <v>4297160</v>
      </c>
      <c r="IT261" s="19">
        <v>0.1</v>
      </c>
      <c r="IU261" s="16">
        <v>429716</v>
      </c>
      <c r="IV261" s="16">
        <v>685618746</v>
      </c>
      <c r="IW261" s="14">
        <v>561.5</v>
      </c>
      <c r="IX261" s="16">
        <v>1221049</v>
      </c>
      <c r="IY261" s="16">
        <v>416026</v>
      </c>
      <c r="IZ261" s="16">
        <v>1221049</v>
      </c>
      <c r="JA261" s="17">
        <v>0.25</v>
      </c>
      <c r="JB261" s="19">
        <v>8.5199999999999998E-2</v>
      </c>
      <c r="JC261" s="16">
        <v>429716</v>
      </c>
      <c r="JD261" s="16">
        <v>36612</v>
      </c>
      <c r="JE261" s="17">
        <v>0.06</v>
      </c>
      <c r="JF261" s="16">
        <v>4769794</v>
      </c>
      <c r="JG261" s="16">
        <v>286188</v>
      </c>
      <c r="JH261" s="16">
        <v>429716</v>
      </c>
      <c r="JI261" s="16">
        <v>36612</v>
      </c>
      <c r="JJ261" s="16">
        <v>286188</v>
      </c>
      <c r="JK261" s="16">
        <v>106916</v>
      </c>
      <c r="JL261" s="16">
        <v>36612</v>
      </c>
      <c r="JM261" s="18">
        <v>0</v>
      </c>
      <c r="JN261" s="16">
        <v>0</v>
      </c>
      <c r="JO261" s="16">
        <v>286188</v>
      </c>
      <c r="JP261" s="16">
        <v>106916</v>
      </c>
      <c r="JQ261" s="16">
        <v>393104</v>
      </c>
      <c r="JR261" s="16">
        <v>4297160</v>
      </c>
      <c r="JS261" s="19">
        <v>0</v>
      </c>
      <c r="JT261" s="16">
        <v>0</v>
      </c>
      <c r="JU261" s="17">
        <v>0</v>
      </c>
      <c r="JV261" s="16">
        <v>4769794</v>
      </c>
      <c r="JW261" s="16">
        <v>0</v>
      </c>
      <c r="JX261" s="16">
        <v>0</v>
      </c>
      <c r="JY261" s="16">
        <v>0</v>
      </c>
      <c r="JZ261" s="16">
        <v>0</v>
      </c>
      <c r="KA261" s="16">
        <v>9873</v>
      </c>
      <c r="KB261" s="16">
        <v>9986</v>
      </c>
      <c r="KC261" s="16">
        <v>-113</v>
      </c>
      <c r="KD261" s="16">
        <v>811242</v>
      </c>
      <c r="KE261" s="16">
        <v>-113</v>
      </c>
      <c r="KF261" s="16">
        <v>811355</v>
      </c>
      <c r="KG261" s="16">
        <v>-393</v>
      </c>
      <c r="KH261" s="16">
        <v>-113</v>
      </c>
      <c r="KI261" s="16">
        <v>-506</v>
      </c>
      <c r="KJ261" s="16">
        <v>3702341</v>
      </c>
      <c r="KK261" s="16">
        <v>811355</v>
      </c>
      <c r="KL261" s="18">
        <v>4513696</v>
      </c>
      <c r="KM261" s="16">
        <v>106916</v>
      </c>
      <c r="KN261" s="16">
        <v>0</v>
      </c>
      <c r="KO261" s="16">
        <v>0</v>
      </c>
      <c r="KP261" s="16">
        <v>0</v>
      </c>
      <c r="KQ261" s="16">
        <v>4620612</v>
      </c>
      <c r="KR261" s="16">
        <v>100000</v>
      </c>
      <c r="KS261" s="16">
        <v>0</v>
      </c>
      <c r="KT261" s="16">
        <v>0</v>
      </c>
      <c r="KU261" s="16">
        <v>4720612</v>
      </c>
      <c r="KV261" s="16">
        <v>106916</v>
      </c>
      <c r="KW261" s="16">
        <v>4613696</v>
      </c>
      <c r="KX261" s="16">
        <v>685618746</v>
      </c>
      <c r="KY261" s="16">
        <v>6.7292399999999999</v>
      </c>
      <c r="KZ261" s="16">
        <v>106916</v>
      </c>
      <c r="LA261" s="16">
        <v>701138069</v>
      </c>
      <c r="LB261" s="16">
        <v>0.15248999999999999</v>
      </c>
      <c r="LC261" s="16">
        <v>6.7292399999999999</v>
      </c>
      <c r="LD261" s="16">
        <v>6.8817300000000001</v>
      </c>
      <c r="LE261" s="16">
        <v>234165</v>
      </c>
      <c r="LF261" s="16">
        <v>0</v>
      </c>
      <c r="LG261" s="16">
        <v>39219</v>
      </c>
      <c r="LH261" s="16">
        <v>43916</v>
      </c>
      <c r="LI261" s="16">
        <v>453</v>
      </c>
      <c r="LJ261" s="16">
        <v>23594</v>
      </c>
      <c r="LK261" s="16">
        <v>2813</v>
      </c>
      <c r="LL261" s="16">
        <v>51982</v>
      </c>
      <c r="LM261" s="16">
        <v>292178</v>
      </c>
      <c r="LN261" s="16">
        <v>2064210</v>
      </c>
      <c r="LO261" s="18">
        <v>292178</v>
      </c>
      <c r="LP261" s="16">
        <v>1772032</v>
      </c>
      <c r="LQ261" s="16">
        <v>6493624</v>
      </c>
      <c r="LR261" s="18">
        <v>0</v>
      </c>
      <c r="LS261" s="18">
        <v>0</v>
      </c>
      <c r="LT261" s="18">
        <v>393104</v>
      </c>
      <c r="LU261" s="16">
        <v>0</v>
      </c>
      <c r="LV261" s="16">
        <v>145065</v>
      </c>
      <c r="LW261" s="16">
        <v>0</v>
      </c>
      <c r="LX261" s="16">
        <v>0</v>
      </c>
      <c r="LY261" s="16">
        <v>0</v>
      </c>
      <c r="LZ261" s="16">
        <v>0</v>
      </c>
      <c r="MA261" s="16">
        <v>0</v>
      </c>
      <c r="MB261" s="16">
        <v>4620612</v>
      </c>
      <c r="MC261" s="16">
        <v>145065</v>
      </c>
      <c r="MD261" s="16">
        <v>0</v>
      </c>
      <c r="ME261" s="16">
        <v>286188</v>
      </c>
      <c r="MF261" s="16">
        <v>0</v>
      </c>
      <c r="MG261" s="16">
        <v>61289</v>
      </c>
      <c r="MH261" s="16">
        <v>-506</v>
      </c>
      <c r="MI261" s="16">
        <v>0</v>
      </c>
      <c r="MJ261" s="16">
        <v>5112648</v>
      </c>
      <c r="MK261" s="16">
        <v>701138069</v>
      </c>
      <c r="ML261" s="16">
        <v>1.34</v>
      </c>
      <c r="MM261" s="16">
        <v>939525</v>
      </c>
      <c r="MN261" s="16">
        <v>0.04</v>
      </c>
      <c r="MO261" s="16">
        <v>4769794</v>
      </c>
      <c r="MP261" s="16">
        <v>190792</v>
      </c>
      <c r="MQ261" s="16">
        <v>939525</v>
      </c>
      <c r="MR261" s="16">
        <v>190792</v>
      </c>
      <c r="MS261" s="16">
        <v>748733</v>
      </c>
      <c r="MT261" s="17">
        <v>0.06</v>
      </c>
      <c r="MU261" s="17">
        <v>0</v>
      </c>
      <c r="MV261" s="17">
        <v>0</v>
      </c>
      <c r="MW261" s="17">
        <v>0</v>
      </c>
      <c r="MX261" s="17">
        <v>0.04</v>
      </c>
      <c r="MY261" s="17">
        <v>0.1</v>
      </c>
      <c r="MZ261" s="16">
        <v>286188</v>
      </c>
      <c r="NA261" s="16">
        <v>0</v>
      </c>
      <c r="NB261" s="18">
        <v>0</v>
      </c>
      <c r="NC261" s="16">
        <v>0</v>
      </c>
      <c r="ND261" s="17">
        <v>286188</v>
      </c>
      <c r="NE261" s="16">
        <v>409000</v>
      </c>
      <c r="NF261" s="16">
        <v>0</v>
      </c>
      <c r="NG261" s="16">
        <v>231376</v>
      </c>
      <c r="NH261" s="16">
        <v>0</v>
      </c>
      <c r="NI261" s="16">
        <v>0</v>
      </c>
      <c r="NJ261" s="17">
        <v>0</v>
      </c>
      <c r="NK261" s="17">
        <v>1893072</v>
      </c>
    </row>
    <row r="262" spans="1:375" x14ac:dyDescent="0.55000000000000004">
      <c r="A262" s="13" t="s">
        <v>1179</v>
      </c>
      <c r="B262" s="13" t="s">
        <v>1230</v>
      </c>
      <c r="C262" s="13" t="s">
        <v>501</v>
      </c>
      <c r="D262" s="13" t="s">
        <v>502</v>
      </c>
      <c r="E262" s="14">
        <v>193.4</v>
      </c>
      <c r="F262" s="15">
        <v>-0.50600000000000001</v>
      </c>
      <c r="G262" s="16">
        <v>7413</v>
      </c>
      <c r="H262" s="16">
        <v>-3751</v>
      </c>
      <c r="I262" s="16">
        <v>6553</v>
      </c>
      <c r="J262" s="15">
        <v>-0.50600000000000001</v>
      </c>
      <c r="K262" s="16">
        <v>-3316</v>
      </c>
      <c r="L262" s="16">
        <v>7413</v>
      </c>
      <c r="M262" s="16">
        <v>222</v>
      </c>
      <c r="N262" s="16">
        <v>7635</v>
      </c>
      <c r="O262" s="17">
        <v>731.12</v>
      </c>
      <c r="P262" s="17">
        <v>32.08</v>
      </c>
      <c r="Q262" s="14">
        <v>193.4</v>
      </c>
      <c r="R262" s="17">
        <v>225.48</v>
      </c>
      <c r="S262" s="17">
        <v>0.47</v>
      </c>
      <c r="T262" s="17">
        <v>225.95</v>
      </c>
      <c r="U262" s="15">
        <v>23.87</v>
      </c>
      <c r="V262" s="15">
        <v>1.3580000000000001</v>
      </c>
      <c r="W262" s="15">
        <f>Data_AidAndLevy4[[#This Row],[L310]]*Data_AidAndLevy4[[#This Row],[L203]]</f>
        <v>10368.33</v>
      </c>
      <c r="X262" s="17">
        <v>0</v>
      </c>
      <c r="Y262" s="17">
        <f>Data_AidAndLevy4[[#This Row],[L311]]*Data_AidAndLevy4[[#This Row],[L203]]</f>
        <v>0</v>
      </c>
      <c r="Z262" s="15">
        <v>0</v>
      </c>
      <c r="AA262" s="15">
        <v>25.228000000000002</v>
      </c>
      <c r="AB262" s="17">
        <v>225.48</v>
      </c>
      <c r="AC262" s="15">
        <v>250.708</v>
      </c>
      <c r="AD262" s="17">
        <v>32.08</v>
      </c>
      <c r="AE262" s="15">
        <v>218.62799999999999</v>
      </c>
      <c r="AF262" s="16">
        <v>7635</v>
      </c>
      <c r="AG262" s="14">
        <v>193.4</v>
      </c>
      <c r="AH262" s="16">
        <v>1476609</v>
      </c>
      <c r="AI262" s="16">
        <v>1505580</v>
      </c>
      <c r="AJ262" s="17">
        <v>1.01</v>
      </c>
      <c r="AK262" s="16">
        <v>1520636</v>
      </c>
      <c r="AL262" s="16">
        <v>1476609</v>
      </c>
      <c r="AM262" s="16">
        <v>44027</v>
      </c>
      <c r="AN262" s="16">
        <v>7635</v>
      </c>
      <c r="AO262" s="15">
        <v>25.228000000000002</v>
      </c>
      <c r="AP262" s="16">
        <v>192616</v>
      </c>
      <c r="AQ262" s="16">
        <v>7635</v>
      </c>
      <c r="AR262" s="17">
        <v>32.08</v>
      </c>
      <c r="AS262" s="16">
        <v>244931</v>
      </c>
      <c r="AT262" s="17">
        <v>750.19</v>
      </c>
      <c r="AU262" s="14">
        <v>193.4</v>
      </c>
      <c r="AV262" s="16">
        <v>145087</v>
      </c>
      <c r="AW262" s="16">
        <v>148490</v>
      </c>
      <c r="AX262" s="16">
        <v>145087</v>
      </c>
      <c r="AY262" s="16">
        <v>3403</v>
      </c>
      <c r="AZ262" s="16">
        <v>145087</v>
      </c>
      <c r="BA262" s="16">
        <v>148490</v>
      </c>
      <c r="BB262" s="17">
        <v>76.45</v>
      </c>
      <c r="BC262" s="14">
        <v>193.4</v>
      </c>
      <c r="BD262" s="16">
        <v>14785</v>
      </c>
      <c r="BE262" s="16">
        <v>15088</v>
      </c>
      <c r="BF262" s="16">
        <v>14785</v>
      </c>
      <c r="BG262" s="16">
        <v>303</v>
      </c>
      <c r="BH262" s="16">
        <v>14785</v>
      </c>
      <c r="BI262" s="16">
        <v>15088</v>
      </c>
      <c r="BJ262" s="17">
        <v>65.22</v>
      </c>
      <c r="BK262" s="14">
        <v>193.4</v>
      </c>
      <c r="BL262" s="16">
        <v>12614</v>
      </c>
      <c r="BM262" s="16">
        <v>12769</v>
      </c>
      <c r="BN262" s="16">
        <v>12614</v>
      </c>
      <c r="BO262" s="16">
        <v>155</v>
      </c>
      <c r="BP262" s="16">
        <v>12614</v>
      </c>
      <c r="BQ262" s="16">
        <v>12769</v>
      </c>
      <c r="BR262" s="17">
        <v>368.53</v>
      </c>
      <c r="BS262" s="14">
        <v>193.4</v>
      </c>
      <c r="BT262" s="16">
        <v>71274</v>
      </c>
      <c r="BU262" s="16">
        <v>72669</v>
      </c>
      <c r="BV262" s="16">
        <v>71274</v>
      </c>
      <c r="BW262" s="16">
        <v>1395</v>
      </c>
      <c r="BX262" s="16">
        <v>71274</v>
      </c>
      <c r="BY262" s="16">
        <v>72669</v>
      </c>
      <c r="BZ262" s="17">
        <v>333.94</v>
      </c>
      <c r="CA262" s="17">
        <v>225.48</v>
      </c>
      <c r="CB262" s="16">
        <v>75297</v>
      </c>
      <c r="CC262" s="16">
        <v>77502</v>
      </c>
      <c r="CD262" s="16">
        <v>2274</v>
      </c>
      <c r="CE262" s="16">
        <v>79776</v>
      </c>
      <c r="CF262" s="16">
        <v>75297</v>
      </c>
      <c r="CG262" s="16">
        <v>4479</v>
      </c>
      <c r="CH262" s="14">
        <v>193.4</v>
      </c>
      <c r="CI262" s="16">
        <v>2</v>
      </c>
      <c r="CJ262" s="14">
        <v>0</v>
      </c>
      <c r="CK262" s="16">
        <v>195</v>
      </c>
      <c r="CL262" s="17">
        <v>62.17</v>
      </c>
      <c r="CM262" s="16">
        <v>12123</v>
      </c>
      <c r="CN262" s="16">
        <v>195</v>
      </c>
      <c r="CO262" s="17">
        <v>68.73</v>
      </c>
      <c r="CP262" s="16">
        <v>13402</v>
      </c>
      <c r="CQ262" s="17">
        <v>0.47</v>
      </c>
      <c r="CR262" s="17">
        <v>333.94</v>
      </c>
      <c r="CS262" s="16">
        <v>157</v>
      </c>
      <c r="CT262" s="17">
        <v>34.29</v>
      </c>
      <c r="CU262" s="17">
        <v>225.48</v>
      </c>
      <c r="CV262" s="16">
        <v>7732</v>
      </c>
      <c r="CW262" s="16">
        <v>7958</v>
      </c>
      <c r="CX262" s="16">
        <v>7732</v>
      </c>
      <c r="CY262" s="16">
        <v>226</v>
      </c>
      <c r="CZ262" s="16">
        <v>7732</v>
      </c>
      <c r="DA262" s="16">
        <v>7958</v>
      </c>
      <c r="DB262" s="17">
        <v>3.7</v>
      </c>
      <c r="DC262" s="17">
        <v>225.48</v>
      </c>
      <c r="DD262" s="16">
        <v>834</v>
      </c>
      <c r="DE262" s="16">
        <v>856</v>
      </c>
      <c r="DF262" s="16">
        <v>834</v>
      </c>
      <c r="DG262" s="16">
        <v>22</v>
      </c>
      <c r="DH262" s="16">
        <v>834</v>
      </c>
      <c r="DI262" s="16">
        <v>856</v>
      </c>
      <c r="DJ262" s="16">
        <v>1476609</v>
      </c>
      <c r="DK262" s="16">
        <v>44027</v>
      </c>
      <c r="DL262" s="16">
        <v>192616</v>
      </c>
      <c r="DM262" s="16">
        <v>244931</v>
      </c>
      <c r="DN262" s="16">
        <v>148490</v>
      </c>
      <c r="DO262" s="16">
        <v>15088</v>
      </c>
      <c r="DP262" s="16">
        <v>12769</v>
      </c>
      <c r="DQ262" s="16">
        <v>72669</v>
      </c>
      <c r="DR262" s="16">
        <v>75297</v>
      </c>
      <c r="DS262" s="16">
        <v>4479</v>
      </c>
      <c r="DT262" s="16">
        <v>12123</v>
      </c>
      <c r="DU262" s="16">
        <v>13402</v>
      </c>
      <c r="DV262" s="16">
        <v>157</v>
      </c>
      <c r="DW262" s="16">
        <v>7958</v>
      </c>
      <c r="DX262" s="16">
        <v>856</v>
      </c>
      <c r="DY262" s="16">
        <v>20519</v>
      </c>
      <c r="DZ262" s="16">
        <v>45311</v>
      </c>
      <c r="EA262" s="16">
        <v>-3751</v>
      </c>
      <c r="EB262" s="16">
        <v>2342512</v>
      </c>
      <c r="EC262" s="16">
        <v>132928138</v>
      </c>
      <c r="ED262" s="18">
        <v>5.4</v>
      </c>
      <c r="EE262" s="16">
        <v>717812</v>
      </c>
      <c r="EF262" s="16">
        <v>27958</v>
      </c>
      <c r="EG262" s="16">
        <v>28657</v>
      </c>
      <c r="EH262" s="16">
        <v>-699</v>
      </c>
      <c r="EI262" s="16">
        <v>717812</v>
      </c>
      <c r="EJ262" s="16">
        <v>717113</v>
      </c>
      <c r="EK262" s="16">
        <v>4341348</v>
      </c>
      <c r="EL262" s="16">
        <v>3273449</v>
      </c>
      <c r="EM262" s="16">
        <v>1067899</v>
      </c>
      <c r="EN262" s="18">
        <v>5.4</v>
      </c>
      <c r="EO262" s="16">
        <v>5767</v>
      </c>
      <c r="EP262" s="16">
        <v>0</v>
      </c>
      <c r="EQ262" s="16">
        <v>0</v>
      </c>
      <c r="ER262" s="16">
        <v>0</v>
      </c>
      <c r="ES262" s="16">
        <v>5767</v>
      </c>
      <c r="ET262" s="16">
        <v>5767</v>
      </c>
      <c r="EU262" s="16">
        <v>717113</v>
      </c>
      <c r="EV262" s="16">
        <v>722880</v>
      </c>
      <c r="EW262" s="16">
        <v>6749</v>
      </c>
      <c r="EX262" s="15">
        <v>218.62799999999999</v>
      </c>
      <c r="EY262" s="16">
        <v>1475520</v>
      </c>
      <c r="EZ262" s="16">
        <v>6749</v>
      </c>
      <c r="FA262" s="17">
        <v>32.08</v>
      </c>
      <c r="FB262" s="16">
        <v>216508</v>
      </c>
      <c r="FC262" s="16">
        <v>264</v>
      </c>
      <c r="FD262" s="17">
        <v>225.95</v>
      </c>
      <c r="FE262" s="16">
        <v>59651</v>
      </c>
      <c r="FF262" s="16">
        <v>7958</v>
      </c>
      <c r="FG262" s="16">
        <v>856</v>
      </c>
      <c r="FH262" s="16">
        <v>68465</v>
      </c>
      <c r="FI262" s="16">
        <v>1475520</v>
      </c>
      <c r="FJ262" s="16">
        <v>216508</v>
      </c>
      <c r="FK262" s="16">
        <v>-3316</v>
      </c>
      <c r="FL262" s="16">
        <v>148490</v>
      </c>
      <c r="FM262" s="16">
        <v>15088</v>
      </c>
      <c r="FN262" s="16">
        <v>12769</v>
      </c>
      <c r="FO262" s="16">
        <v>72669</v>
      </c>
      <c r="FP262" s="16">
        <v>2006193</v>
      </c>
      <c r="FQ262" s="16">
        <v>722880</v>
      </c>
      <c r="FR262" s="16">
        <v>1283313</v>
      </c>
      <c r="FS262" s="15">
        <v>250.708</v>
      </c>
      <c r="FT262" s="16">
        <v>300</v>
      </c>
      <c r="FU262" s="16">
        <v>75212</v>
      </c>
      <c r="FV262" s="16">
        <v>1283313</v>
      </c>
      <c r="FW262" s="16">
        <v>0</v>
      </c>
      <c r="FX262" s="14">
        <v>1</v>
      </c>
      <c r="FY262" s="16">
        <v>7635</v>
      </c>
      <c r="FZ262" s="16">
        <v>7635</v>
      </c>
      <c r="GA262" s="14">
        <v>0</v>
      </c>
      <c r="GB262" s="16">
        <v>7413</v>
      </c>
      <c r="GC262" s="16">
        <v>0</v>
      </c>
      <c r="GD262" s="16">
        <v>7635</v>
      </c>
      <c r="GE262" s="16">
        <v>7635</v>
      </c>
      <c r="GF262" s="16">
        <v>2342512</v>
      </c>
      <c r="GG262" s="16">
        <v>2006193</v>
      </c>
      <c r="GH262" s="16">
        <v>0</v>
      </c>
      <c r="GI262" s="16">
        <v>336319</v>
      </c>
      <c r="GJ262" s="16">
        <v>132928138</v>
      </c>
      <c r="GK262" s="16">
        <v>124933609</v>
      </c>
      <c r="GL262" s="16">
        <v>7994529</v>
      </c>
      <c r="GM262" s="16">
        <v>124933609</v>
      </c>
      <c r="GN262" s="18">
        <v>6.4000000000000001E-2</v>
      </c>
      <c r="GO262" s="16">
        <v>917</v>
      </c>
      <c r="GP262" s="16">
        <v>59</v>
      </c>
      <c r="GQ262" s="16">
        <v>917</v>
      </c>
      <c r="GR262" s="16">
        <v>59</v>
      </c>
      <c r="GS262" s="16">
        <v>858</v>
      </c>
      <c r="GT262" s="16">
        <v>886</v>
      </c>
      <c r="GU262" s="16">
        <v>685</v>
      </c>
      <c r="GV262" s="16">
        <v>201</v>
      </c>
      <c r="GW262" s="15">
        <v>250.708</v>
      </c>
      <c r="GX262" s="16">
        <v>50392</v>
      </c>
      <c r="GY262" s="15">
        <v>250.708</v>
      </c>
      <c r="GZ262" s="16">
        <v>10</v>
      </c>
      <c r="HA262" s="16">
        <v>2507</v>
      </c>
      <c r="HB262" s="15">
        <v>250.708</v>
      </c>
      <c r="HC262" s="16">
        <v>7635</v>
      </c>
      <c r="HD262" s="15">
        <v>0.11600000000000001</v>
      </c>
      <c r="HE262" s="16">
        <v>222127</v>
      </c>
      <c r="HF262" s="16">
        <v>50392</v>
      </c>
      <c r="HG262" s="16">
        <v>2507</v>
      </c>
      <c r="HH262" s="16">
        <v>169228</v>
      </c>
      <c r="HI262" s="16">
        <v>132928138</v>
      </c>
      <c r="HJ262" s="18">
        <v>1.27308</v>
      </c>
      <c r="HK262" s="18">
        <v>1.9617800000000001</v>
      </c>
      <c r="HL262" s="18">
        <v>0</v>
      </c>
      <c r="HM262" s="16">
        <v>132928138</v>
      </c>
      <c r="HN262" s="16">
        <v>0</v>
      </c>
      <c r="HO262" s="16">
        <v>7635</v>
      </c>
      <c r="HP262" s="17">
        <v>0</v>
      </c>
      <c r="HQ262" s="16">
        <v>0</v>
      </c>
      <c r="HR262" s="15">
        <v>250.708</v>
      </c>
      <c r="HS262" s="16">
        <v>0</v>
      </c>
      <c r="HT262" s="16">
        <v>336319</v>
      </c>
      <c r="HU262" s="16">
        <v>858</v>
      </c>
      <c r="HV262" s="16">
        <v>0</v>
      </c>
      <c r="HW262" s="16">
        <v>0</v>
      </c>
      <c r="HX262" s="16">
        <v>20519</v>
      </c>
      <c r="HY262" s="16">
        <v>50392</v>
      </c>
      <c r="HZ262" s="16">
        <v>2507</v>
      </c>
      <c r="IA262" s="16">
        <v>0</v>
      </c>
      <c r="IB262" s="16">
        <v>0</v>
      </c>
      <c r="IC262" s="16">
        <v>303081</v>
      </c>
      <c r="ID262" s="16">
        <v>1283313</v>
      </c>
      <c r="IE262" s="16">
        <v>0</v>
      </c>
      <c r="IF262" s="16">
        <v>858</v>
      </c>
      <c r="IG262" s="16">
        <v>0</v>
      </c>
      <c r="IH262" s="16">
        <v>0</v>
      </c>
      <c r="II262" s="16">
        <v>20519</v>
      </c>
      <c r="IJ262" s="16">
        <v>50392</v>
      </c>
      <c r="IK262" s="16">
        <v>2507</v>
      </c>
      <c r="IL262" s="16">
        <v>0</v>
      </c>
      <c r="IM262" s="16">
        <v>0</v>
      </c>
      <c r="IN262" s="16">
        <v>0</v>
      </c>
      <c r="IO262" s="16">
        <v>7635</v>
      </c>
      <c r="IP262" s="16">
        <v>1324186</v>
      </c>
      <c r="IQ262" s="16">
        <v>1476609</v>
      </c>
      <c r="IR262" s="16">
        <v>44027</v>
      </c>
      <c r="IS262" s="16">
        <v>1520636</v>
      </c>
      <c r="IT262" s="19">
        <v>0.1</v>
      </c>
      <c r="IU262" s="16">
        <v>152064</v>
      </c>
      <c r="IV262" s="16">
        <v>132928138</v>
      </c>
      <c r="IW262" s="14">
        <v>193.4</v>
      </c>
      <c r="IX262" s="16">
        <v>687322</v>
      </c>
      <c r="IY262" s="16">
        <v>416026</v>
      </c>
      <c r="IZ262" s="16">
        <v>687322</v>
      </c>
      <c r="JA262" s="17">
        <v>0.25</v>
      </c>
      <c r="JB262" s="19">
        <v>0.15129999999999999</v>
      </c>
      <c r="JC262" s="16">
        <v>152064</v>
      </c>
      <c r="JD262" s="16">
        <v>23007</v>
      </c>
      <c r="JE262" s="17">
        <v>0.05</v>
      </c>
      <c r="JF262" s="16">
        <v>998700</v>
      </c>
      <c r="JG262" s="16">
        <v>49935</v>
      </c>
      <c r="JH262" s="16">
        <v>152064</v>
      </c>
      <c r="JI262" s="16">
        <v>23007</v>
      </c>
      <c r="JJ262" s="16">
        <v>49935</v>
      </c>
      <c r="JK262" s="16">
        <v>79122</v>
      </c>
      <c r="JL262" s="16">
        <v>23007</v>
      </c>
      <c r="JM262" s="18">
        <v>0</v>
      </c>
      <c r="JN262" s="16">
        <v>0</v>
      </c>
      <c r="JO262" s="16">
        <v>49935</v>
      </c>
      <c r="JP262" s="16">
        <v>79122</v>
      </c>
      <c r="JQ262" s="16">
        <v>129057</v>
      </c>
      <c r="JR262" s="16">
        <v>1520636</v>
      </c>
      <c r="JS262" s="19">
        <v>0</v>
      </c>
      <c r="JT262" s="16">
        <v>0</v>
      </c>
      <c r="JU262" s="17">
        <v>0</v>
      </c>
      <c r="JV262" s="16">
        <v>998700</v>
      </c>
      <c r="JW262" s="16">
        <v>0</v>
      </c>
      <c r="JX262" s="16">
        <v>0</v>
      </c>
      <c r="JY262" s="16">
        <v>0</v>
      </c>
      <c r="JZ262" s="16">
        <v>0</v>
      </c>
      <c r="KA262" s="16">
        <v>12985</v>
      </c>
      <c r="KB262" s="16">
        <v>13310</v>
      </c>
      <c r="KC262" s="16">
        <v>-325</v>
      </c>
      <c r="KD262" s="16">
        <v>303081</v>
      </c>
      <c r="KE262" s="16">
        <v>-325</v>
      </c>
      <c r="KF262" s="16">
        <v>303406</v>
      </c>
      <c r="KG262" s="16">
        <v>-699</v>
      </c>
      <c r="KH262" s="16">
        <v>-325</v>
      </c>
      <c r="KI262" s="16">
        <v>-1024</v>
      </c>
      <c r="KJ262" s="16">
        <v>717812</v>
      </c>
      <c r="KK262" s="16">
        <v>303406</v>
      </c>
      <c r="KL262" s="18">
        <v>1021218</v>
      </c>
      <c r="KM262" s="16">
        <v>79122</v>
      </c>
      <c r="KN262" s="16">
        <v>0</v>
      </c>
      <c r="KO262" s="16">
        <v>0</v>
      </c>
      <c r="KP262" s="16">
        <v>0</v>
      </c>
      <c r="KQ262" s="16">
        <v>1100340</v>
      </c>
      <c r="KR262" s="16">
        <v>0</v>
      </c>
      <c r="KS262" s="16">
        <v>0</v>
      </c>
      <c r="KT262" s="16">
        <v>0</v>
      </c>
      <c r="KU262" s="16">
        <v>1100340</v>
      </c>
      <c r="KV262" s="16">
        <v>79122</v>
      </c>
      <c r="KW262" s="16">
        <v>1021218</v>
      </c>
      <c r="KX262" s="16">
        <v>132928138</v>
      </c>
      <c r="KY262" s="16">
        <v>7.68248</v>
      </c>
      <c r="KZ262" s="16">
        <v>79122</v>
      </c>
      <c r="LA262" s="16">
        <v>132928138</v>
      </c>
      <c r="LB262" s="16">
        <v>0.59521999999999997</v>
      </c>
      <c r="LC262" s="16">
        <v>7.68248</v>
      </c>
      <c r="LD262" s="16">
        <v>8.2776999999999994</v>
      </c>
      <c r="LE262" s="16">
        <v>75297</v>
      </c>
      <c r="LF262" s="16">
        <v>4479</v>
      </c>
      <c r="LG262" s="16">
        <v>12123</v>
      </c>
      <c r="LH262" s="16">
        <v>13402</v>
      </c>
      <c r="LI262" s="16">
        <v>157</v>
      </c>
      <c r="LJ262" s="16">
        <v>7958</v>
      </c>
      <c r="LK262" s="16">
        <v>856</v>
      </c>
      <c r="LL262" s="16">
        <v>20519</v>
      </c>
      <c r="LM262" s="16">
        <v>93753</v>
      </c>
      <c r="LN262" s="16">
        <v>1324186</v>
      </c>
      <c r="LO262" s="18">
        <v>93753</v>
      </c>
      <c r="LP262" s="16">
        <v>1230433</v>
      </c>
      <c r="LQ262" s="16">
        <v>2342512</v>
      </c>
      <c r="LR262" s="18">
        <v>0</v>
      </c>
      <c r="LS262" s="18">
        <v>0</v>
      </c>
      <c r="LT262" s="18">
        <v>129057</v>
      </c>
      <c r="LU262" s="16">
        <v>0</v>
      </c>
      <c r="LV262" s="16">
        <v>7635</v>
      </c>
      <c r="LW262" s="16">
        <v>0</v>
      </c>
      <c r="LX262" s="16">
        <v>0</v>
      </c>
      <c r="LY262" s="16">
        <v>0</v>
      </c>
      <c r="LZ262" s="16">
        <v>0</v>
      </c>
      <c r="MA262" s="16">
        <v>0</v>
      </c>
      <c r="MB262" s="16">
        <v>1100340</v>
      </c>
      <c r="MC262" s="16">
        <v>7635</v>
      </c>
      <c r="MD262" s="16">
        <v>0</v>
      </c>
      <c r="ME262" s="16">
        <v>49935</v>
      </c>
      <c r="MF262" s="16">
        <v>0</v>
      </c>
      <c r="MG262" s="16">
        <v>5767</v>
      </c>
      <c r="MH262" s="16">
        <v>-1024</v>
      </c>
      <c r="MI262" s="16">
        <v>0</v>
      </c>
      <c r="MJ262" s="16">
        <v>1162653</v>
      </c>
      <c r="MK262" s="16">
        <v>132928138</v>
      </c>
      <c r="ML262" s="16">
        <v>0</v>
      </c>
      <c r="MM262" s="16">
        <v>0</v>
      </c>
      <c r="MN262" s="16">
        <v>0</v>
      </c>
      <c r="MO262" s="16">
        <v>998700</v>
      </c>
      <c r="MP262" s="16">
        <v>0</v>
      </c>
      <c r="MQ262" s="16">
        <v>0</v>
      </c>
      <c r="MR262" s="16">
        <v>0</v>
      </c>
      <c r="MS262" s="16">
        <v>0</v>
      </c>
      <c r="MT262" s="17">
        <v>0.05</v>
      </c>
      <c r="MU262" s="17">
        <v>0</v>
      </c>
      <c r="MV262" s="17">
        <v>0</v>
      </c>
      <c r="MW262" s="17">
        <v>0</v>
      </c>
      <c r="MX262" s="17">
        <v>0</v>
      </c>
      <c r="MY262" s="17">
        <v>0.05</v>
      </c>
      <c r="MZ262" s="16">
        <v>49935</v>
      </c>
      <c r="NA262" s="16">
        <v>0</v>
      </c>
      <c r="NB262" s="18">
        <v>0</v>
      </c>
      <c r="NC262" s="16">
        <v>0</v>
      </c>
      <c r="ND262" s="17">
        <v>49935</v>
      </c>
      <c r="NE262" s="16">
        <v>400000</v>
      </c>
      <c r="NF262" s="16">
        <v>0</v>
      </c>
      <c r="NG262" s="16">
        <v>43866</v>
      </c>
      <c r="NH262" s="16">
        <v>0</v>
      </c>
      <c r="NI262" s="16">
        <v>0</v>
      </c>
      <c r="NJ262" s="17">
        <v>0</v>
      </c>
      <c r="NK262" s="17">
        <v>0</v>
      </c>
    </row>
    <row r="263" spans="1:375" x14ac:dyDescent="0.55000000000000004">
      <c r="A263" s="13" t="s">
        <v>1177</v>
      </c>
      <c r="B263" s="13" t="s">
        <v>1266</v>
      </c>
      <c r="C263" s="13" t="s">
        <v>503</v>
      </c>
      <c r="D263" s="13" t="s">
        <v>1301</v>
      </c>
      <c r="E263" s="14">
        <v>1447.4</v>
      </c>
      <c r="F263" s="15">
        <v>0.91600000000000004</v>
      </c>
      <c r="G263" s="16">
        <v>7413</v>
      </c>
      <c r="H263" s="16">
        <v>-623</v>
      </c>
      <c r="I263" s="16">
        <v>6553</v>
      </c>
      <c r="J263" s="15">
        <v>0.91600000000000004</v>
      </c>
      <c r="K263" s="16">
        <v>6003</v>
      </c>
      <c r="L263" s="16">
        <v>7413</v>
      </c>
      <c r="M263" s="16">
        <v>222</v>
      </c>
      <c r="N263" s="16">
        <v>7635</v>
      </c>
      <c r="O263" s="17">
        <v>654.48</v>
      </c>
      <c r="P263" s="17">
        <v>231.35</v>
      </c>
      <c r="Q263" s="14">
        <v>1447.4</v>
      </c>
      <c r="R263" s="17">
        <v>1678.75</v>
      </c>
      <c r="S263" s="17">
        <v>2.11</v>
      </c>
      <c r="T263" s="17">
        <v>1680.86</v>
      </c>
      <c r="U263" s="15">
        <v>8.74</v>
      </c>
      <c r="V263" s="15">
        <v>9.0250000000000004</v>
      </c>
      <c r="W263" s="15">
        <f>Data_AidAndLevy4[[#This Row],[L310]]*Data_AidAndLevy4[[#This Row],[L203]]</f>
        <v>68905.875</v>
      </c>
      <c r="X263" s="17">
        <v>28.08</v>
      </c>
      <c r="Y263" s="17">
        <f>Data_AidAndLevy4[[#This Row],[L311]]*Data_AidAndLevy4[[#This Row],[L203]]</f>
        <v>214390.8</v>
      </c>
      <c r="Z263" s="15">
        <v>0</v>
      </c>
      <c r="AA263" s="15">
        <v>45.844999999999999</v>
      </c>
      <c r="AB263" s="17">
        <v>1678.75</v>
      </c>
      <c r="AC263" s="15">
        <v>1724.595</v>
      </c>
      <c r="AD263" s="17">
        <v>231.35</v>
      </c>
      <c r="AE263" s="15">
        <v>1493.2449999999999</v>
      </c>
      <c r="AF263" s="16">
        <v>7635</v>
      </c>
      <c r="AG263" s="14">
        <v>1447.4</v>
      </c>
      <c r="AH263" s="16">
        <v>11050899</v>
      </c>
      <c r="AI263" s="16">
        <v>10774054</v>
      </c>
      <c r="AJ263" s="17">
        <v>1.01</v>
      </c>
      <c r="AK263" s="16">
        <v>10881795</v>
      </c>
      <c r="AL263" s="16">
        <v>11050899</v>
      </c>
      <c r="AM263" s="16">
        <v>0</v>
      </c>
      <c r="AN263" s="16">
        <v>7635</v>
      </c>
      <c r="AO263" s="15">
        <v>45.844999999999999</v>
      </c>
      <c r="AP263" s="16">
        <v>350027</v>
      </c>
      <c r="AQ263" s="16">
        <v>7635</v>
      </c>
      <c r="AR263" s="17">
        <v>231.35</v>
      </c>
      <c r="AS263" s="16">
        <v>1766357</v>
      </c>
      <c r="AT263" s="17">
        <v>673.55</v>
      </c>
      <c r="AU263" s="14">
        <v>1447.4</v>
      </c>
      <c r="AV263" s="16">
        <v>974896</v>
      </c>
      <c r="AW263" s="16">
        <v>951221</v>
      </c>
      <c r="AX263" s="16">
        <v>974896</v>
      </c>
      <c r="AY263" s="16">
        <v>0</v>
      </c>
      <c r="AZ263" s="16">
        <v>974896</v>
      </c>
      <c r="BA263" s="16">
        <v>974896</v>
      </c>
      <c r="BB263" s="17">
        <v>70.84</v>
      </c>
      <c r="BC263" s="14">
        <v>1447.4</v>
      </c>
      <c r="BD263" s="16">
        <v>102534</v>
      </c>
      <c r="BE263" s="16">
        <v>99820</v>
      </c>
      <c r="BF263" s="16">
        <v>102534</v>
      </c>
      <c r="BG263" s="16">
        <v>0</v>
      </c>
      <c r="BH263" s="16">
        <v>102534</v>
      </c>
      <c r="BI263" s="16">
        <v>102534</v>
      </c>
      <c r="BJ263" s="17">
        <v>87.35</v>
      </c>
      <c r="BK263" s="14">
        <v>1447.4</v>
      </c>
      <c r="BL263" s="16">
        <v>126430</v>
      </c>
      <c r="BM263" s="16">
        <v>123539</v>
      </c>
      <c r="BN263" s="16">
        <v>126430</v>
      </c>
      <c r="BO263" s="16">
        <v>0</v>
      </c>
      <c r="BP263" s="16">
        <v>126430</v>
      </c>
      <c r="BQ263" s="16">
        <v>126430</v>
      </c>
      <c r="BR263" s="17">
        <v>368.53</v>
      </c>
      <c r="BS263" s="14">
        <v>1447.4</v>
      </c>
      <c r="BT263" s="16">
        <v>533410</v>
      </c>
      <c r="BU263" s="16">
        <v>520027</v>
      </c>
      <c r="BV263" s="16">
        <v>533410</v>
      </c>
      <c r="BW263" s="16">
        <v>0</v>
      </c>
      <c r="BX263" s="16">
        <v>533410</v>
      </c>
      <c r="BY263" s="16">
        <v>533410</v>
      </c>
      <c r="BZ263" s="17">
        <v>337.26</v>
      </c>
      <c r="CA263" s="17">
        <v>1678.75</v>
      </c>
      <c r="CB263" s="16">
        <v>566175</v>
      </c>
      <c r="CC263" s="16">
        <v>561535</v>
      </c>
      <c r="CD263" s="16">
        <v>0</v>
      </c>
      <c r="CE263" s="16">
        <v>561535</v>
      </c>
      <c r="CF263" s="16">
        <v>566175</v>
      </c>
      <c r="CG263" s="16">
        <v>0</v>
      </c>
      <c r="CH263" s="14">
        <v>1447.4</v>
      </c>
      <c r="CI263" s="16">
        <v>1</v>
      </c>
      <c r="CJ263" s="14">
        <v>0</v>
      </c>
      <c r="CK263" s="16">
        <v>1448</v>
      </c>
      <c r="CL263" s="17">
        <v>62.47</v>
      </c>
      <c r="CM263" s="16">
        <v>90457</v>
      </c>
      <c r="CN263" s="16">
        <v>1448</v>
      </c>
      <c r="CO263" s="17">
        <v>69.650000000000006</v>
      </c>
      <c r="CP263" s="16">
        <v>100853</v>
      </c>
      <c r="CQ263" s="17">
        <v>2.11</v>
      </c>
      <c r="CR263" s="17">
        <v>337.26</v>
      </c>
      <c r="CS263" s="16">
        <v>712</v>
      </c>
      <c r="CT263" s="17">
        <v>41.7</v>
      </c>
      <c r="CU263" s="17">
        <v>1678.75</v>
      </c>
      <c r="CV263" s="16">
        <v>70004</v>
      </c>
      <c r="CW263" s="16">
        <v>69776</v>
      </c>
      <c r="CX263" s="16">
        <v>70004</v>
      </c>
      <c r="CY263" s="16">
        <v>0</v>
      </c>
      <c r="CZ263" s="16">
        <v>70004</v>
      </c>
      <c r="DA263" s="16">
        <v>70004</v>
      </c>
      <c r="DB263" s="17">
        <v>4.8</v>
      </c>
      <c r="DC263" s="17">
        <v>1678.75</v>
      </c>
      <c r="DD263" s="16">
        <v>8058</v>
      </c>
      <c r="DE263" s="16">
        <v>8023</v>
      </c>
      <c r="DF263" s="16">
        <v>8058</v>
      </c>
      <c r="DG263" s="16">
        <v>0</v>
      </c>
      <c r="DH263" s="16">
        <v>8058</v>
      </c>
      <c r="DI263" s="16">
        <v>8058</v>
      </c>
      <c r="DJ263" s="16">
        <v>11050899</v>
      </c>
      <c r="DK263" s="16">
        <v>0</v>
      </c>
      <c r="DL263" s="16">
        <v>350027</v>
      </c>
      <c r="DM263" s="16">
        <v>1766357</v>
      </c>
      <c r="DN263" s="16">
        <v>974896</v>
      </c>
      <c r="DO263" s="16">
        <v>102534</v>
      </c>
      <c r="DP263" s="16">
        <v>126430</v>
      </c>
      <c r="DQ263" s="16">
        <v>533410</v>
      </c>
      <c r="DR263" s="16">
        <v>566175</v>
      </c>
      <c r="DS263" s="16">
        <v>0</v>
      </c>
      <c r="DT263" s="16">
        <v>90457</v>
      </c>
      <c r="DU263" s="16">
        <v>100853</v>
      </c>
      <c r="DV263" s="16">
        <v>712</v>
      </c>
      <c r="DW263" s="16">
        <v>70004</v>
      </c>
      <c r="DX263" s="16">
        <v>8058</v>
      </c>
      <c r="DY263" s="16">
        <v>99339</v>
      </c>
      <c r="DZ263" s="16">
        <v>268239</v>
      </c>
      <c r="EA263" s="16">
        <v>-623</v>
      </c>
      <c r="EB263" s="16">
        <v>15909089</v>
      </c>
      <c r="EC263" s="16">
        <v>433660507</v>
      </c>
      <c r="ED263" s="18">
        <v>5.4</v>
      </c>
      <c r="EE263" s="16">
        <v>2341767</v>
      </c>
      <c r="EF263" s="16">
        <v>54412</v>
      </c>
      <c r="EG263" s="16">
        <v>53882</v>
      </c>
      <c r="EH263" s="16">
        <v>530</v>
      </c>
      <c r="EI263" s="16">
        <v>2341767</v>
      </c>
      <c r="EJ263" s="16">
        <v>2342297</v>
      </c>
      <c r="EK263" s="16">
        <v>87303528</v>
      </c>
      <c r="EL263" s="16">
        <v>78758585</v>
      </c>
      <c r="EM263" s="16">
        <v>8544943</v>
      </c>
      <c r="EN263" s="18">
        <v>5.4</v>
      </c>
      <c r="EO263" s="16">
        <v>46143</v>
      </c>
      <c r="EP263" s="16">
        <v>0</v>
      </c>
      <c r="EQ263" s="16">
        <v>0</v>
      </c>
      <c r="ER263" s="16">
        <v>0</v>
      </c>
      <c r="ES263" s="16">
        <v>46143</v>
      </c>
      <c r="ET263" s="16">
        <v>46143</v>
      </c>
      <c r="EU263" s="16">
        <v>2342297</v>
      </c>
      <c r="EV263" s="16">
        <v>2388440</v>
      </c>
      <c r="EW263" s="16">
        <v>6749</v>
      </c>
      <c r="EX263" s="15">
        <v>1493.2449999999999</v>
      </c>
      <c r="EY263" s="16">
        <v>10077911</v>
      </c>
      <c r="EZ263" s="16">
        <v>6749</v>
      </c>
      <c r="FA263" s="17">
        <v>231.35</v>
      </c>
      <c r="FB263" s="16">
        <v>1561381</v>
      </c>
      <c r="FC263" s="16">
        <v>264</v>
      </c>
      <c r="FD263" s="17">
        <v>1680.86</v>
      </c>
      <c r="FE263" s="16">
        <v>443747</v>
      </c>
      <c r="FF263" s="16">
        <v>70004</v>
      </c>
      <c r="FG263" s="16">
        <v>8058</v>
      </c>
      <c r="FH263" s="16">
        <v>521809</v>
      </c>
      <c r="FI263" s="16">
        <v>10077911</v>
      </c>
      <c r="FJ263" s="16">
        <v>1561381</v>
      </c>
      <c r="FK263" s="16">
        <v>6003</v>
      </c>
      <c r="FL263" s="16">
        <v>974896</v>
      </c>
      <c r="FM263" s="16">
        <v>102534</v>
      </c>
      <c r="FN263" s="16">
        <v>126430</v>
      </c>
      <c r="FO263" s="16">
        <v>533410</v>
      </c>
      <c r="FP263" s="16">
        <v>13904374</v>
      </c>
      <c r="FQ263" s="16">
        <v>2388440</v>
      </c>
      <c r="FR263" s="16">
        <v>11515934</v>
      </c>
      <c r="FS263" s="15">
        <v>1724.595</v>
      </c>
      <c r="FT263" s="16">
        <v>300</v>
      </c>
      <c r="FU263" s="16">
        <v>517379</v>
      </c>
      <c r="FV263" s="16">
        <v>11515934</v>
      </c>
      <c r="FW263" s="16">
        <v>0</v>
      </c>
      <c r="FX263" s="14">
        <v>34.5</v>
      </c>
      <c r="FY263" s="16">
        <v>7635</v>
      </c>
      <c r="FZ263" s="16">
        <v>263408</v>
      </c>
      <c r="GA263" s="14">
        <v>0</v>
      </c>
      <c r="GB263" s="16">
        <v>7413</v>
      </c>
      <c r="GC263" s="16">
        <v>0</v>
      </c>
      <c r="GD263" s="16">
        <v>263408</v>
      </c>
      <c r="GE263" s="16">
        <v>263408</v>
      </c>
      <c r="GF263" s="16">
        <v>15909089</v>
      </c>
      <c r="GG263" s="16">
        <v>13904374</v>
      </c>
      <c r="GH263" s="16">
        <v>0</v>
      </c>
      <c r="GI263" s="16">
        <v>2004715</v>
      </c>
      <c r="GJ263" s="16">
        <v>433660507</v>
      </c>
      <c r="GK263" s="16">
        <v>422029314</v>
      </c>
      <c r="GL263" s="16">
        <v>11631193</v>
      </c>
      <c r="GM263" s="16">
        <v>422029314</v>
      </c>
      <c r="GN263" s="18">
        <v>2.76E-2</v>
      </c>
      <c r="GO263" s="16">
        <v>54645</v>
      </c>
      <c r="GP263" s="16">
        <v>1508</v>
      </c>
      <c r="GQ263" s="16">
        <v>54645</v>
      </c>
      <c r="GR263" s="16">
        <v>1508</v>
      </c>
      <c r="GS263" s="16">
        <v>53137</v>
      </c>
      <c r="GT263" s="16">
        <v>886</v>
      </c>
      <c r="GU263" s="16">
        <v>685</v>
      </c>
      <c r="GV263" s="16">
        <v>201</v>
      </c>
      <c r="GW263" s="15">
        <v>1724.595</v>
      </c>
      <c r="GX263" s="16">
        <v>346644</v>
      </c>
      <c r="GY263" s="15">
        <v>1724.595</v>
      </c>
      <c r="GZ263" s="16">
        <v>10</v>
      </c>
      <c r="HA263" s="16">
        <v>17246</v>
      </c>
      <c r="HB263" s="15">
        <v>1724.595</v>
      </c>
      <c r="HC263" s="16">
        <v>7635</v>
      </c>
      <c r="HD263" s="15">
        <v>0.11600000000000001</v>
      </c>
      <c r="HE263" s="16">
        <v>1527991</v>
      </c>
      <c r="HF263" s="16">
        <v>346644</v>
      </c>
      <c r="HG263" s="16">
        <v>17246</v>
      </c>
      <c r="HH263" s="16">
        <v>1164101</v>
      </c>
      <c r="HI263" s="16">
        <v>433660507</v>
      </c>
      <c r="HJ263" s="18">
        <v>2.6843599999999999</v>
      </c>
      <c r="HK263" s="18">
        <v>1.9617800000000001</v>
      </c>
      <c r="HL263" s="18">
        <v>0.72258</v>
      </c>
      <c r="HM263" s="16">
        <v>433660507</v>
      </c>
      <c r="HN263" s="16">
        <v>313354</v>
      </c>
      <c r="HO263" s="16">
        <v>7635</v>
      </c>
      <c r="HP263" s="17">
        <v>0</v>
      </c>
      <c r="HQ263" s="16">
        <v>0</v>
      </c>
      <c r="HR263" s="15">
        <v>1724.595</v>
      </c>
      <c r="HS263" s="16">
        <v>0</v>
      </c>
      <c r="HT263" s="16">
        <v>2004715</v>
      </c>
      <c r="HU263" s="16">
        <v>53137</v>
      </c>
      <c r="HV263" s="16">
        <v>28235</v>
      </c>
      <c r="HW263" s="16">
        <v>0</v>
      </c>
      <c r="HX263" s="16">
        <v>99339</v>
      </c>
      <c r="HY263" s="16">
        <v>346644</v>
      </c>
      <c r="HZ263" s="16">
        <v>17246</v>
      </c>
      <c r="IA263" s="16">
        <v>313354</v>
      </c>
      <c r="IB263" s="16">
        <v>0</v>
      </c>
      <c r="IC263" s="16">
        <v>1345438</v>
      </c>
      <c r="ID263" s="16">
        <v>11515934</v>
      </c>
      <c r="IE263" s="16">
        <v>0</v>
      </c>
      <c r="IF263" s="16">
        <v>53137</v>
      </c>
      <c r="IG263" s="16">
        <v>28235</v>
      </c>
      <c r="IH263" s="16">
        <v>0</v>
      </c>
      <c r="II263" s="16">
        <v>99339</v>
      </c>
      <c r="IJ263" s="16">
        <v>346644</v>
      </c>
      <c r="IK263" s="16">
        <v>17246</v>
      </c>
      <c r="IL263" s="16">
        <v>313354</v>
      </c>
      <c r="IM263" s="16">
        <v>0</v>
      </c>
      <c r="IN263" s="16">
        <v>0</v>
      </c>
      <c r="IO263" s="16">
        <v>263408</v>
      </c>
      <c r="IP263" s="16">
        <v>12438619</v>
      </c>
      <c r="IQ263" s="16">
        <v>11050899</v>
      </c>
      <c r="IR263" s="16">
        <v>0</v>
      </c>
      <c r="IS263" s="16">
        <v>11050899</v>
      </c>
      <c r="IT263" s="19">
        <v>0.1</v>
      </c>
      <c r="IU263" s="16">
        <v>1105090</v>
      </c>
      <c r="IV263" s="16">
        <v>433660507</v>
      </c>
      <c r="IW263" s="14">
        <v>1447.4</v>
      </c>
      <c r="IX263" s="16">
        <v>299613</v>
      </c>
      <c r="IY263" s="16">
        <v>416026</v>
      </c>
      <c r="IZ263" s="16">
        <v>299613</v>
      </c>
      <c r="JA263" s="17">
        <v>0.25</v>
      </c>
      <c r="JB263" s="19">
        <v>0.34710000000000002</v>
      </c>
      <c r="JC263" s="16">
        <v>1105090</v>
      </c>
      <c r="JD263" s="16">
        <v>383577</v>
      </c>
      <c r="JE263" s="17">
        <v>0.04</v>
      </c>
      <c r="JF263" s="16">
        <v>7103969</v>
      </c>
      <c r="JG263" s="16">
        <v>284159</v>
      </c>
      <c r="JH263" s="16">
        <v>1105090</v>
      </c>
      <c r="JI263" s="16">
        <v>383577</v>
      </c>
      <c r="JJ263" s="16">
        <v>284159</v>
      </c>
      <c r="JK263" s="16">
        <v>437354</v>
      </c>
      <c r="JL263" s="16">
        <v>383577</v>
      </c>
      <c r="JM263" s="18">
        <v>0</v>
      </c>
      <c r="JN263" s="16">
        <v>0</v>
      </c>
      <c r="JO263" s="16">
        <v>284159</v>
      </c>
      <c r="JP263" s="16">
        <v>437354</v>
      </c>
      <c r="JQ263" s="16">
        <v>721513</v>
      </c>
      <c r="JR263" s="16">
        <v>11050899</v>
      </c>
      <c r="JS263" s="19">
        <v>0</v>
      </c>
      <c r="JT263" s="16">
        <v>0</v>
      </c>
      <c r="JU263" s="17">
        <v>0</v>
      </c>
      <c r="JV263" s="16">
        <v>7103969</v>
      </c>
      <c r="JW263" s="16">
        <v>0</v>
      </c>
      <c r="JX263" s="16">
        <v>0</v>
      </c>
      <c r="JY263" s="16">
        <v>0</v>
      </c>
      <c r="JZ263" s="16">
        <v>0</v>
      </c>
      <c r="KA263" s="16">
        <v>39124</v>
      </c>
      <c r="KB263" s="16">
        <v>38743</v>
      </c>
      <c r="KC263" s="16">
        <v>381</v>
      </c>
      <c r="KD263" s="16">
        <v>1345438</v>
      </c>
      <c r="KE263" s="16">
        <v>381</v>
      </c>
      <c r="KF263" s="16">
        <v>1345057</v>
      </c>
      <c r="KG263" s="16">
        <v>530</v>
      </c>
      <c r="KH263" s="16">
        <v>381</v>
      </c>
      <c r="KI263" s="16">
        <v>911</v>
      </c>
      <c r="KJ263" s="16">
        <v>2341767</v>
      </c>
      <c r="KK263" s="16">
        <v>1345057</v>
      </c>
      <c r="KL263" s="18">
        <v>3686824</v>
      </c>
      <c r="KM263" s="16">
        <v>437354</v>
      </c>
      <c r="KN263" s="16">
        <v>0</v>
      </c>
      <c r="KO263" s="16">
        <v>0</v>
      </c>
      <c r="KP263" s="16">
        <v>0</v>
      </c>
      <c r="KQ263" s="16">
        <v>4124178</v>
      </c>
      <c r="KR263" s="16">
        <v>0</v>
      </c>
      <c r="KS263" s="16">
        <v>0</v>
      </c>
      <c r="KT263" s="16">
        <v>0</v>
      </c>
      <c r="KU263" s="16">
        <v>4124178</v>
      </c>
      <c r="KV263" s="16">
        <v>437354</v>
      </c>
      <c r="KW263" s="16">
        <v>3686824</v>
      </c>
      <c r="KX263" s="16">
        <v>433660507</v>
      </c>
      <c r="KY263" s="16">
        <v>8.5016400000000001</v>
      </c>
      <c r="KZ263" s="16">
        <v>437354</v>
      </c>
      <c r="LA263" s="16">
        <v>439232096</v>
      </c>
      <c r="LB263" s="16">
        <v>0.99572000000000005</v>
      </c>
      <c r="LC263" s="16">
        <v>8.5016400000000001</v>
      </c>
      <c r="LD263" s="16">
        <v>9.4973600000000005</v>
      </c>
      <c r="LE263" s="16">
        <v>566175</v>
      </c>
      <c r="LF263" s="16">
        <v>0</v>
      </c>
      <c r="LG263" s="16">
        <v>90457</v>
      </c>
      <c r="LH263" s="16">
        <v>100853</v>
      </c>
      <c r="LI263" s="16">
        <v>712</v>
      </c>
      <c r="LJ263" s="16">
        <v>70004</v>
      </c>
      <c r="LK263" s="16">
        <v>8058</v>
      </c>
      <c r="LL263" s="16">
        <v>99339</v>
      </c>
      <c r="LM263" s="16">
        <v>736920</v>
      </c>
      <c r="LN263" s="16">
        <v>12438619</v>
      </c>
      <c r="LO263" s="18">
        <v>736920</v>
      </c>
      <c r="LP263" s="16">
        <v>11701699</v>
      </c>
      <c r="LQ263" s="16">
        <v>15909089</v>
      </c>
      <c r="LR263" s="18">
        <v>0</v>
      </c>
      <c r="LS263" s="18">
        <v>0</v>
      </c>
      <c r="LT263" s="18">
        <v>721513</v>
      </c>
      <c r="LU263" s="16">
        <v>0</v>
      </c>
      <c r="LV263" s="16">
        <v>263408</v>
      </c>
      <c r="LW263" s="16">
        <v>0</v>
      </c>
      <c r="LX263" s="16">
        <v>0</v>
      </c>
      <c r="LY263" s="16">
        <v>0</v>
      </c>
      <c r="LZ263" s="16">
        <v>0</v>
      </c>
      <c r="MA263" s="16">
        <v>0</v>
      </c>
      <c r="MB263" s="16">
        <v>4124178</v>
      </c>
      <c r="MC263" s="16">
        <v>263408</v>
      </c>
      <c r="MD263" s="16">
        <v>0</v>
      </c>
      <c r="ME263" s="16">
        <v>284159</v>
      </c>
      <c r="MF263" s="16">
        <v>0</v>
      </c>
      <c r="MG263" s="16">
        <v>46143</v>
      </c>
      <c r="MH263" s="16">
        <v>911</v>
      </c>
      <c r="MI263" s="16">
        <v>0</v>
      </c>
      <c r="MJ263" s="16">
        <v>4718799</v>
      </c>
      <c r="MK263" s="16">
        <v>439232096</v>
      </c>
      <c r="ML263" s="16">
        <v>0</v>
      </c>
      <c r="MM263" s="16">
        <v>0</v>
      </c>
      <c r="MN263" s="16">
        <v>0</v>
      </c>
      <c r="MO263" s="16">
        <v>7103969</v>
      </c>
      <c r="MP263" s="16">
        <v>0</v>
      </c>
      <c r="MQ263" s="16">
        <v>0</v>
      </c>
      <c r="MR263" s="16">
        <v>0</v>
      </c>
      <c r="MS263" s="16">
        <v>0</v>
      </c>
      <c r="MT263" s="17">
        <v>0.04</v>
      </c>
      <c r="MU263" s="17">
        <v>0</v>
      </c>
      <c r="MV263" s="17">
        <v>0</v>
      </c>
      <c r="MW263" s="17">
        <v>0</v>
      </c>
      <c r="MX263" s="17">
        <v>0</v>
      </c>
      <c r="MY263" s="17">
        <v>0.04</v>
      </c>
      <c r="MZ263" s="16">
        <v>284159</v>
      </c>
      <c r="NA263" s="16">
        <v>0</v>
      </c>
      <c r="NB263" s="18">
        <v>0</v>
      </c>
      <c r="NC263" s="16">
        <v>0</v>
      </c>
      <c r="ND263" s="17">
        <v>284159</v>
      </c>
      <c r="NE263" s="16">
        <v>1105000</v>
      </c>
      <c r="NF263" s="16">
        <v>0</v>
      </c>
      <c r="NG263" s="16">
        <v>144947</v>
      </c>
      <c r="NH263" s="16">
        <v>0</v>
      </c>
      <c r="NI263" s="16">
        <v>0</v>
      </c>
      <c r="NJ263" s="17">
        <v>0</v>
      </c>
      <c r="NK263" s="17">
        <v>905753</v>
      </c>
    </row>
    <row r="264" spans="1:375" x14ac:dyDescent="0.55000000000000004">
      <c r="A264" s="13" t="s">
        <v>1195</v>
      </c>
      <c r="B264" s="13" t="s">
        <v>1242</v>
      </c>
      <c r="C264" s="13" t="s">
        <v>505</v>
      </c>
      <c r="D264" s="13" t="s">
        <v>506</v>
      </c>
      <c r="E264" s="14">
        <v>516.70000000000005</v>
      </c>
      <c r="F264" s="15">
        <v>-0.02</v>
      </c>
      <c r="G264" s="16">
        <v>7413</v>
      </c>
      <c r="H264" s="16">
        <v>-148</v>
      </c>
      <c r="I264" s="16">
        <v>6553</v>
      </c>
      <c r="J264" s="15">
        <v>-0.02</v>
      </c>
      <c r="K264" s="16">
        <v>-131</v>
      </c>
      <c r="L264" s="16">
        <v>7413</v>
      </c>
      <c r="M264" s="16">
        <v>222</v>
      </c>
      <c r="N264" s="16">
        <v>7635</v>
      </c>
      <c r="O264" s="17">
        <v>655.62</v>
      </c>
      <c r="P264" s="17">
        <v>86.96</v>
      </c>
      <c r="Q264" s="14">
        <v>516.70000000000005</v>
      </c>
      <c r="R264" s="17">
        <v>603.66</v>
      </c>
      <c r="S264" s="17">
        <v>1.61</v>
      </c>
      <c r="T264" s="17">
        <v>605.27</v>
      </c>
      <c r="U264" s="15">
        <v>29.76</v>
      </c>
      <c r="V264" s="15">
        <v>2.16</v>
      </c>
      <c r="W264" s="15">
        <f>Data_AidAndLevy4[[#This Row],[L310]]*Data_AidAndLevy4[[#This Row],[L203]]</f>
        <v>16491.600000000002</v>
      </c>
      <c r="X264" s="17">
        <v>3.3</v>
      </c>
      <c r="Y264" s="17">
        <f>Data_AidAndLevy4[[#This Row],[L311]]*Data_AidAndLevy4[[#This Row],[L203]]</f>
        <v>25195.5</v>
      </c>
      <c r="Z264" s="15">
        <v>0</v>
      </c>
      <c r="AA264" s="15">
        <v>35.22</v>
      </c>
      <c r="AB264" s="17">
        <v>603.66</v>
      </c>
      <c r="AC264" s="15">
        <v>638.88</v>
      </c>
      <c r="AD264" s="17">
        <v>86.96</v>
      </c>
      <c r="AE264" s="15">
        <v>551.91999999999996</v>
      </c>
      <c r="AF264" s="16">
        <v>7635</v>
      </c>
      <c r="AG264" s="14">
        <v>516.70000000000005</v>
      </c>
      <c r="AH264" s="16">
        <v>3945005</v>
      </c>
      <c r="AI264" s="16">
        <v>3759874</v>
      </c>
      <c r="AJ264" s="17">
        <v>1.01</v>
      </c>
      <c r="AK264" s="16">
        <v>3797473</v>
      </c>
      <c r="AL264" s="16">
        <v>3945005</v>
      </c>
      <c r="AM264" s="16">
        <v>0</v>
      </c>
      <c r="AN264" s="16">
        <v>7635</v>
      </c>
      <c r="AO264" s="15">
        <v>35.22</v>
      </c>
      <c r="AP264" s="16">
        <v>268905</v>
      </c>
      <c r="AQ264" s="16">
        <v>7635</v>
      </c>
      <c r="AR264" s="17">
        <v>86.96</v>
      </c>
      <c r="AS264" s="16">
        <v>663940</v>
      </c>
      <c r="AT264" s="17">
        <v>674.69</v>
      </c>
      <c r="AU264" s="14">
        <v>516.70000000000005</v>
      </c>
      <c r="AV264" s="16">
        <v>348612</v>
      </c>
      <c r="AW264" s="16">
        <v>332530</v>
      </c>
      <c r="AX264" s="16">
        <v>348612</v>
      </c>
      <c r="AY264" s="16">
        <v>0</v>
      </c>
      <c r="AZ264" s="16">
        <v>348612</v>
      </c>
      <c r="BA264" s="16">
        <v>348612</v>
      </c>
      <c r="BB264" s="17">
        <v>77.53</v>
      </c>
      <c r="BC264" s="14">
        <v>516.70000000000005</v>
      </c>
      <c r="BD264" s="16">
        <v>40060</v>
      </c>
      <c r="BE264" s="16">
        <v>38228</v>
      </c>
      <c r="BF264" s="16">
        <v>40060</v>
      </c>
      <c r="BG264" s="16">
        <v>0</v>
      </c>
      <c r="BH264" s="16">
        <v>40060</v>
      </c>
      <c r="BI264" s="16">
        <v>40060</v>
      </c>
      <c r="BJ264" s="17">
        <v>61.62</v>
      </c>
      <c r="BK264" s="14">
        <v>516.70000000000005</v>
      </c>
      <c r="BL264" s="16">
        <v>31839</v>
      </c>
      <c r="BM264" s="16">
        <v>30062</v>
      </c>
      <c r="BN264" s="16">
        <v>31839</v>
      </c>
      <c r="BO264" s="16">
        <v>0</v>
      </c>
      <c r="BP264" s="16">
        <v>31839</v>
      </c>
      <c r="BQ264" s="16">
        <v>31839</v>
      </c>
      <c r="BR264" s="17">
        <v>368.53</v>
      </c>
      <c r="BS264" s="14">
        <v>516.70000000000005</v>
      </c>
      <c r="BT264" s="16">
        <v>190419</v>
      </c>
      <c r="BU264" s="16">
        <v>181476</v>
      </c>
      <c r="BV264" s="16">
        <v>190419</v>
      </c>
      <c r="BW264" s="16">
        <v>0</v>
      </c>
      <c r="BX264" s="16">
        <v>190419</v>
      </c>
      <c r="BY264" s="16">
        <v>190419</v>
      </c>
      <c r="BZ264" s="17">
        <v>348.14</v>
      </c>
      <c r="CA264" s="17">
        <v>603.66</v>
      </c>
      <c r="CB264" s="16">
        <v>210158</v>
      </c>
      <c r="CC264" s="16">
        <v>206910</v>
      </c>
      <c r="CD264" s="16">
        <v>0</v>
      </c>
      <c r="CE264" s="16">
        <v>206910</v>
      </c>
      <c r="CF264" s="16">
        <v>210158</v>
      </c>
      <c r="CG264" s="16">
        <v>0</v>
      </c>
      <c r="CH264" s="14">
        <v>516.70000000000005</v>
      </c>
      <c r="CI264" s="16">
        <v>172</v>
      </c>
      <c r="CJ264" s="14">
        <v>4.8</v>
      </c>
      <c r="CK264" s="16">
        <v>684</v>
      </c>
      <c r="CL264" s="17">
        <v>62.44</v>
      </c>
      <c r="CM264" s="16">
        <v>42709</v>
      </c>
      <c r="CN264" s="16">
        <v>684</v>
      </c>
      <c r="CO264" s="17">
        <v>69.56</v>
      </c>
      <c r="CP264" s="16">
        <v>47579</v>
      </c>
      <c r="CQ264" s="17">
        <v>1.61</v>
      </c>
      <c r="CR264" s="17">
        <v>348.14</v>
      </c>
      <c r="CS264" s="16">
        <v>561</v>
      </c>
      <c r="CT264" s="17">
        <v>34.47</v>
      </c>
      <c r="CU264" s="17">
        <v>603.66</v>
      </c>
      <c r="CV264" s="16">
        <v>20808</v>
      </c>
      <c r="CW264" s="16">
        <v>20464</v>
      </c>
      <c r="CX264" s="16">
        <v>20808</v>
      </c>
      <c r="CY264" s="16">
        <v>0</v>
      </c>
      <c r="CZ264" s="16">
        <v>20808</v>
      </c>
      <c r="DA264" s="16">
        <v>20808</v>
      </c>
      <c r="DB264" s="17">
        <v>3.74</v>
      </c>
      <c r="DC264" s="17">
        <v>603.66</v>
      </c>
      <c r="DD264" s="16">
        <v>2258</v>
      </c>
      <c r="DE264" s="16">
        <v>2213</v>
      </c>
      <c r="DF264" s="16">
        <v>2258</v>
      </c>
      <c r="DG264" s="16">
        <v>0</v>
      </c>
      <c r="DH264" s="16">
        <v>2258</v>
      </c>
      <c r="DI264" s="16">
        <v>2258</v>
      </c>
      <c r="DJ264" s="16">
        <v>3945005</v>
      </c>
      <c r="DK264" s="16">
        <v>0</v>
      </c>
      <c r="DL264" s="16">
        <v>268905</v>
      </c>
      <c r="DM264" s="16">
        <v>663940</v>
      </c>
      <c r="DN264" s="16">
        <v>348612</v>
      </c>
      <c r="DO264" s="16">
        <v>40060</v>
      </c>
      <c r="DP264" s="16">
        <v>31839</v>
      </c>
      <c r="DQ264" s="16">
        <v>190419</v>
      </c>
      <c r="DR264" s="16">
        <v>210158</v>
      </c>
      <c r="DS264" s="16">
        <v>0</v>
      </c>
      <c r="DT264" s="16">
        <v>42709</v>
      </c>
      <c r="DU264" s="16">
        <v>47579</v>
      </c>
      <c r="DV264" s="16">
        <v>561</v>
      </c>
      <c r="DW264" s="16">
        <v>20808</v>
      </c>
      <c r="DX264" s="16">
        <v>2258</v>
      </c>
      <c r="DY264" s="16">
        <v>49402</v>
      </c>
      <c r="DZ264" s="16">
        <v>191515</v>
      </c>
      <c r="EA264" s="16">
        <v>-148</v>
      </c>
      <c r="EB264" s="16">
        <v>5954818</v>
      </c>
      <c r="EC264" s="16">
        <v>290208676</v>
      </c>
      <c r="ED264" s="18">
        <v>5.4</v>
      </c>
      <c r="EE264" s="16">
        <v>1567127</v>
      </c>
      <c r="EF264" s="16">
        <v>16959</v>
      </c>
      <c r="EG264" s="16">
        <v>16838</v>
      </c>
      <c r="EH264" s="16">
        <v>121</v>
      </c>
      <c r="EI264" s="16">
        <v>1567127</v>
      </c>
      <c r="EJ264" s="16">
        <v>1567248</v>
      </c>
      <c r="EK264" s="16">
        <v>29545066</v>
      </c>
      <c r="EL264" s="16">
        <v>24558038</v>
      </c>
      <c r="EM264" s="16">
        <v>4987028</v>
      </c>
      <c r="EN264" s="18">
        <v>5.4</v>
      </c>
      <c r="EO264" s="16">
        <v>26930</v>
      </c>
      <c r="EP264" s="16">
        <v>0</v>
      </c>
      <c r="EQ264" s="16">
        <v>0</v>
      </c>
      <c r="ER264" s="16">
        <v>0</v>
      </c>
      <c r="ES264" s="16">
        <v>26930</v>
      </c>
      <c r="ET264" s="16">
        <v>26930</v>
      </c>
      <c r="EU264" s="16">
        <v>1567248</v>
      </c>
      <c r="EV264" s="16">
        <v>1594178</v>
      </c>
      <c r="EW264" s="16">
        <v>6749</v>
      </c>
      <c r="EX264" s="15">
        <v>551.91999999999996</v>
      </c>
      <c r="EY264" s="16">
        <v>3724908</v>
      </c>
      <c r="EZ264" s="16">
        <v>6749</v>
      </c>
      <c r="FA264" s="17">
        <v>86.96</v>
      </c>
      <c r="FB264" s="16">
        <v>586893</v>
      </c>
      <c r="FC264" s="16">
        <v>264</v>
      </c>
      <c r="FD264" s="17">
        <v>605.27</v>
      </c>
      <c r="FE264" s="16">
        <v>159791</v>
      </c>
      <c r="FF264" s="16">
        <v>20808</v>
      </c>
      <c r="FG264" s="16">
        <v>2258</v>
      </c>
      <c r="FH264" s="16">
        <v>182857</v>
      </c>
      <c r="FI264" s="16">
        <v>3724908</v>
      </c>
      <c r="FJ264" s="16">
        <v>586893</v>
      </c>
      <c r="FK264" s="16">
        <v>-131</v>
      </c>
      <c r="FL264" s="16">
        <v>348612</v>
      </c>
      <c r="FM264" s="16">
        <v>40060</v>
      </c>
      <c r="FN264" s="16">
        <v>31839</v>
      </c>
      <c r="FO264" s="16">
        <v>190419</v>
      </c>
      <c r="FP264" s="16">
        <v>5105457</v>
      </c>
      <c r="FQ264" s="16">
        <v>1594178</v>
      </c>
      <c r="FR264" s="16">
        <v>3511279</v>
      </c>
      <c r="FS264" s="15">
        <v>638.88</v>
      </c>
      <c r="FT264" s="16">
        <v>300</v>
      </c>
      <c r="FU264" s="16">
        <v>191664</v>
      </c>
      <c r="FV264" s="16">
        <v>3511279</v>
      </c>
      <c r="FW264" s="16">
        <v>0</v>
      </c>
      <c r="FX264" s="14">
        <v>26</v>
      </c>
      <c r="FY264" s="16">
        <v>7635</v>
      </c>
      <c r="FZ264" s="16">
        <v>198510</v>
      </c>
      <c r="GA264" s="14">
        <v>0</v>
      </c>
      <c r="GB264" s="16">
        <v>7413</v>
      </c>
      <c r="GC264" s="16">
        <v>0</v>
      </c>
      <c r="GD264" s="16">
        <v>198510</v>
      </c>
      <c r="GE264" s="16">
        <v>198510</v>
      </c>
      <c r="GF264" s="16">
        <v>5954818</v>
      </c>
      <c r="GG264" s="16">
        <v>5105457</v>
      </c>
      <c r="GH264" s="16">
        <v>0</v>
      </c>
      <c r="GI264" s="16">
        <v>849361</v>
      </c>
      <c r="GJ264" s="16">
        <v>290208676</v>
      </c>
      <c r="GK264" s="16">
        <v>284812429</v>
      </c>
      <c r="GL264" s="16">
        <v>5396247</v>
      </c>
      <c r="GM264" s="16">
        <v>284812429</v>
      </c>
      <c r="GN264" s="18">
        <v>1.89E-2</v>
      </c>
      <c r="GO264" s="16">
        <v>10499</v>
      </c>
      <c r="GP264" s="16">
        <v>198</v>
      </c>
      <c r="GQ264" s="16">
        <v>10499</v>
      </c>
      <c r="GR264" s="16">
        <v>198</v>
      </c>
      <c r="GS264" s="16">
        <v>10301</v>
      </c>
      <c r="GT264" s="16">
        <v>886</v>
      </c>
      <c r="GU264" s="16">
        <v>685</v>
      </c>
      <c r="GV264" s="16">
        <v>201</v>
      </c>
      <c r="GW264" s="15">
        <v>638.88</v>
      </c>
      <c r="GX264" s="16">
        <v>128415</v>
      </c>
      <c r="GY264" s="15">
        <v>638.88</v>
      </c>
      <c r="GZ264" s="16">
        <v>10</v>
      </c>
      <c r="HA264" s="16">
        <v>6389</v>
      </c>
      <c r="HB264" s="15">
        <v>638.88</v>
      </c>
      <c r="HC264" s="16">
        <v>7635</v>
      </c>
      <c r="HD264" s="15">
        <v>0.11600000000000001</v>
      </c>
      <c r="HE264" s="16">
        <v>566048</v>
      </c>
      <c r="HF264" s="16">
        <v>128415</v>
      </c>
      <c r="HG264" s="16">
        <v>6389</v>
      </c>
      <c r="HH264" s="16">
        <v>431244</v>
      </c>
      <c r="HI264" s="16">
        <v>290208676</v>
      </c>
      <c r="HJ264" s="18">
        <v>1.4859800000000001</v>
      </c>
      <c r="HK264" s="18">
        <v>1.9617800000000001</v>
      </c>
      <c r="HL264" s="18">
        <v>0</v>
      </c>
      <c r="HM264" s="16">
        <v>290208676</v>
      </c>
      <c r="HN264" s="16">
        <v>0</v>
      </c>
      <c r="HO264" s="16">
        <v>7635</v>
      </c>
      <c r="HP264" s="17">
        <v>0</v>
      </c>
      <c r="HQ264" s="16">
        <v>0</v>
      </c>
      <c r="HR264" s="15">
        <v>638.88</v>
      </c>
      <c r="HS264" s="16">
        <v>0</v>
      </c>
      <c r="HT264" s="16">
        <v>849361</v>
      </c>
      <c r="HU264" s="16">
        <v>10301</v>
      </c>
      <c r="HV264" s="16">
        <v>0</v>
      </c>
      <c r="HW264" s="16">
        <v>0</v>
      </c>
      <c r="HX264" s="16">
        <v>49402</v>
      </c>
      <c r="HY264" s="16">
        <v>128415</v>
      </c>
      <c r="HZ264" s="16">
        <v>6389</v>
      </c>
      <c r="IA264" s="16">
        <v>0</v>
      </c>
      <c r="IB264" s="16">
        <v>0</v>
      </c>
      <c r="IC264" s="16">
        <v>753658</v>
      </c>
      <c r="ID264" s="16">
        <v>3511279</v>
      </c>
      <c r="IE264" s="16">
        <v>0</v>
      </c>
      <c r="IF264" s="16">
        <v>10301</v>
      </c>
      <c r="IG264" s="16">
        <v>0</v>
      </c>
      <c r="IH264" s="16">
        <v>0</v>
      </c>
      <c r="II264" s="16">
        <v>49402</v>
      </c>
      <c r="IJ264" s="16">
        <v>128415</v>
      </c>
      <c r="IK264" s="16">
        <v>6389</v>
      </c>
      <c r="IL264" s="16">
        <v>0</v>
      </c>
      <c r="IM264" s="16">
        <v>0</v>
      </c>
      <c r="IN264" s="16">
        <v>0</v>
      </c>
      <c r="IO264" s="16">
        <v>198510</v>
      </c>
      <c r="IP264" s="16">
        <v>3805492</v>
      </c>
      <c r="IQ264" s="16">
        <v>3945005</v>
      </c>
      <c r="IR264" s="16">
        <v>0</v>
      </c>
      <c r="IS264" s="16">
        <v>3945005</v>
      </c>
      <c r="IT264" s="19">
        <v>0.1</v>
      </c>
      <c r="IU264" s="16">
        <v>394501</v>
      </c>
      <c r="IV264" s="16">
        <v>290208676</v>
      </c>
      <c r="IW264" s="14">
        <v>516.70000000000005</v>
      </c>
      <c r="IX264" s="16">
        <v>561658</v>
      </c>
      <c r="IY264" s="16">
        <v>416026</v>
      </c>
      <c r="IZ264" s="16">
        <v>561658</v>
      </c>
      <c r="JA264" s="17">
        <v>0.25</v>
      </c>
      <c r="JB264" s="19">
        <v>0.1852</v>
      </c>
      <c r="JC264" s="16">
        <v>394501</v>
      </c>
      <c r="JD264" s="16">
        <v>73062</v>
      </c>
      <c r="JE264" s="17">
        <v>0.03</v>
      </c>
      <c r="JF264" s="16">
        <v>4166036</v>
      </c>
      <c r="JG264" s="16">
        <v>124981</v>
      </c>
      <c r="JH264" s="16">
        <v>394501</v>
      </c>
      <c r="JI264" s="16">
        <v>73062</v>
      </c>
      <c r="JJ264" s="16">
        <v>124981</v>
      </c>
      <c r="JK264" s="16">
        <v>196458</v>
      </c>
      <c r="JL264" s="16">
        <v>73062</v>
      </c>
      <c r="JM264" s="18">
        <v>0</v>
      </c>
      <c r="JN264" s="16">
        <v>0</v>
      </c>
      <c r="JO264" s="16">
        <v>124981</v>
      </c>
      <c r="JP264" s="16">
        <v>196458</v>
      </c>
      <c r="JQ264" s="16">
        <v>321439</v>
      </c>
      <c r="JR264" s="16">
        <v>3945005</v>
      </c>
      <c r="JS264" s="19">
        <v>0</v>
      </c>
      <c r="JT264" s="16">
        <v>0</v>
      </c>
      <c r="JU264" s="17">
        <v>0</v>
      </c>
      <c r="JV264" s="16">
        <v>4166036</v>
      </c>
      <c r="JW264" s="16">
        <v>0</v>
      </c>
      <c r="JX264" s="16">
        <v>0</v>
      </c>
      <c r="JY264" s="16">
        <v>0</v>
      </c>
      <c r="JZ264" s="16">
        <v>0</v>
      </c>
      <c r="KA264" s="16">
        <v>8243</v>
      </c>
      <c r="KB264" s="16">
        <v>8184</v>
      </c>
      <c r="KC264" s="16">
        <v>59</v>
      </c>
      <c r="KD264" s="16">
        <v>753658</v>
      </c>
      <c r="KE264" s="16">
        <v>59</v>
      </c>
      <c r="KF264" s="16">
        <v>753599</v>
      </c>
      <c r="KG264" s="16">
        <v>121</v>
      </c>
      <c r="KH264" s="16">
        <v>59</v>
      </c>
      <c r="KI264" s="16">
        <v>180</v>
      </c>
      <c r="KJ264" s="16">
        <v>1567127</v>
      </c>
      <c r="KK264" s="16">
        <v>753599</v>
      </c>
      <c r="KL264" s="18">
        <v>2320726</v>
      </c>
      <c r="KM264" s="16">
        <v>196458</v>
      </c>
      <c r="KN264" s="16">
        <v>0</v>
      </c>
      <c r="KO264" s="16">
        <v>0</v>
      </c>
      <c r="KP264" s="16">
        <v>0</v>
      </c>
      <c r="KQ264" s="16">
        <v>2517184</v>
      </c>
      <c r="KR264" s="16">
        <v>280485</v>
      </c>
      <c r="KS264" s="16">
        <v>0</v>
      </c>
      <c r="KT264" s="16">
        <v>0</v>
      </c>
      <c r="KU264" s="16">
        <v>2797669</v>
      </c>
      <c r="KV264" s="16">
        <v>196458</v>
      </c>
      <c r="KW264" s="16">
        <v>2601211</v>
      </c>
      <c r="KX264" s="16">
        <v>290208676</v>
      </c>
      <c r="KY264" s="16">
        <v>8.9632400000000008</v>
      </c>
      <c r="KZ264" s="16">
        <v>196458</v>
      </c>
      <c r="LA264" s="16">
        <v>292010932</v>
      </c>
      <c r="LB264" s="16">
        <v>0.67278000000000004</v>
      </c>
      <c r="LC264" s="16">
        <v>8.9632400000000008</v>
      </c>
      <c r="LD264" s="16">
        <v>9.6360200000000003</v>
      </c>
      <c r="LE264" s="16">
        <v>210158</v>
      </c>
      <c r="LF264" s="16">
        <v>0</v>
      </c>
      <c r="LG264" s="16">
        <v>42709</v>
      </c>
      <c r="LH264" s="16">
        <v>47579</v>
      </c>
      <c r="LI264" s="16">
        <v>561</v>
      </c>
      <c r="LJ264" s="16">
        <v>20808</v>
      </c>
      <c r="LK264" s="16">
        <v>2258</v>
      </c>
      <c r="LL264" s="16">
        <v>49402</v>
      </c>
      <c r="LM264" s="16">
        <v>274671</v>
      </c>
      <c r="LN264" s="16">
        <v>3805492</v>
      </c>
      <c r="LO264" s="18">
        <v>274671</v>
      </c>
      <c r="LP264" s="16">
        <v>3530821</v>
      </c>
      <c r="LQ264" s="16">
        <v>5954818</v>
      </c>
      <c r="LR264" s="18">
        <v>0</v>
      </c>
      <c r="LS264" s="18">
        <v>0</v>
      </c>
      <c r="LT264" s="18">
        <v>321439</v>
      </c>
      <c r="LU264" s="16">
        <v>0</v>
      </c>
      <c r="LV264" s="16">
        <v>198510</v>
      </c>
      <c r="LW264" s="16">
        <v>0</v>
      </c>
      <c r="LX264" s="16">
        <v>0</v>
      </c>
      <c r="LY264" s="16">
        <v>0</v>
      </c>
      <c r="LZ264" s="16">
        <v>0</v>
      </c>
      <c r="MA264" s="16">
        <v>0</v>
      </c>
      <c r="MB264" s="16">
        <v>2517184</v>
      </c>
      <c r="MC264" s="16">
        <v>198510</v>
      </c>
      <c r="MD264" s="16">
        <v>0</v>
      </c>
      <c r="ME264" s="16">
        <v>124981</v>
      </c>
      <c r="MF264" s="16">
        <v>0</v>
      </c>
      <c r="MG264" s="16">
        <v>26930</v>
      </c>
      <c r="MH264" s="16">
        <v>180</v>
      </c>
      <c r="MI264" s="16">
        <v>0</v>
      </c>
      <c r="MJ264" s="16">
        <v>2867785</v>
      </c>
      <c r="MK264" s="16">
        <v>292010932</v>
      </c>
      <c r="ML264" s="16">
        <v>0.67</v>
      </c>
      <c r="MM264" s="16">
        <v>195647</v>
      </c>
      <c r="MN264" s="16">
        <v>0.03</v>
      </c>
      <c r="MO264" s="16">
        <v>4166036</v>
      </c>
      <c r="MP264" s="16">
        <v>124981</v>
      </c>
      <c r="MQ264" s="16">
        <v>195647</v>
      </c>
      <c r="MR264" s="16">
        <v>124981</v>
      </c>
      <c r="MS264" s="16">
        <v>70666</v>
      </c>
      <c r="MT264" s="17">
        <v>0.03</v>
      </c>
      <c r="MU264" s="17">
        <v>0</v>
      </c>
      <c r="MV264" s="17">
        <v>0</v>
      </c>
      <c r="MW264" s="17">
        <v>0</v>
      </c>
      <c r="MX264" s="17">
        <v>0.03</v>
      </c>
      <c r="MY264" s="17">
        <v>0.06</v>
      </c>
      <c r="MZ264" s="16">
        <v>124981</v>
      </c>
      <c r="NA264" s="16">
        <v>0</v>
      </c>
      <c r="NB264" s="18">
        <v>0</v>
      </c>
      <c r="NC264" s="16">
        <v>0</v>
      </c>
      <c r="ND264" s="17">
        <v>124981</v>
      </c>
      <c r="NE264" s="16">
        <v>668734</v>
      </c>
      <c r="NF264" s="16">
        <v>0</v>
      </c>
      <c r="NG264" s="16">
        <v>96364</v>
      </c>
      <c r="NH264" s="16">
        <v>0</v>
      </c>
      <c r="NI264" s="16">
        <v>0</v>
      </c>
      <c r="NJ264" s="17">
        <v>0</v>
      </c>
      <c r="NK264" s="17">
        <v>0</v>
      </c>
    </row>
    <row r="265" spans="1:375" x14ac:dyDescent="0.55000000000000004">
      <c r="A265" s="13" t="s">
        <v>1181</v>
      </c>
      <c r="B265" s="13" t="s">
        <v>1201</v>
      </c>
      <c r="C265" s="13" t="s">
        <v>507</v>
      </c>
      <c r="D265" s="13" t="s">
        <v>508</v>
      </c>
      <c r="E265" s="14">
        <v>7211</v>
      </c>
      <c r="F265" s="15">
        <v>-0.92</v>
      </c>
      <c r="G265" s="16">
        <v>7413</v>
      </c>
      <c r="H265" s="16">
        <v>-6820</v>
      </c>
      <c r="I265" s="16">
        <v>6553</v>
      </c>
      <c r="J265" s="15">
        <v>-0.92</v>
      </c>
      <c r="K265" s="16">
        <v>-6029</v>
      </c>
      <c r="L265" s="16">
        <v>7413</v>
      </c>
      <c r="M265" s="16">
        <v>222</v>
      </c>
      <c r="N265" s="16">
        <v>7635</v>
      </c>
      <c r="O265" s="17">
        <v>601.75</v>
      </c>
      <c r="P265" s="17">
        <v>1062.68</v>
      </c>
      <c r="Q265" s="14">
        <v>7211</v>
      </c>
      <c r="R265" s="17">
        <v>8273.68</v>
      </c>
      <c r="S265" s="17">
        <v>0</v>
      </c>
      <c r="T265" s="17">
        <v>8273.68</v>
      </c>
      <c r="U265" s="15">
        <v>70.14</v>
      </c>
      <c r="V265" s="15">
        <v>32.49</v>
      </c>
      <c r="W265" s="15">
        <f>Data_AidAndLevy4[[#This Row],[L310]]*Data_AidAndLevy4[[#This Row],[L203]]</f>
        <v>248061.15000000002</v>
      </c>
      <c r="X265" s="17">
        <v>45.72</v>
      </c>
      <c r="Y265" s="17">
        <f>Data_AidAndLevy4[[#This Row],[L311]]*Data_AidAndLevy4[[#This Row],[L203]]</f>
        <v>349072.2</v>
      </c>
      <c r="Z265" s="15">
        <v>0</v>
      </c>
      <c r="AA265" s="15">
        <v>148.35</v>
      </c>
      <c r="AB265" s="17">
        <v>8273.68</v>
      </c>
      <c r="AC265" s="15">
        <v>8422.0300000000007</v>
      </c>
      <c r="AD265" s="17">
        <v>1062.68</v>
      </c>
      <c r="AE265" s="15">
        <v>7359.35</v>
      </c>
      <c r="AF265" s="16">
        <v>7635</v>
      </c>
      <c r="AG265" s="14">
        <v>7211</v>
      </c>
      <c r="AH265" s="16">
        <v>55055985</v>
      </c>
      <c r="AI265" s="16">
        <v>52069653</v>
      </c>
      <c r="AJ265" s="17">
        <v>1.01</v>
      </c>
      <c r="AK265" s="16">
        <v>52590350</v>
      </c>
      <c r="AL265" s="16">
        <v>55055985</v>
      </c>
      <c r="AM265" s="16">
        <v>0</v>
      </c>
      <c r="AN265" s="16">
        <v>7635</v>
      </c>
      <c r="AO265" s="15">
        <v>148.35</v>
      </c>
      <c r="AP265" s="16">
        <v>1132652</v>
      </c>
      <c r="AQ265" s="16">
        <v>7635</v>
      </c>
      <c r="AR265" s="17">
        <v>1062.68</v>
      </c>
      <c r="AS265" s="16">
        <v>8113562</v>
      </c>
      <c r="AT265" s="17">
        <v>620.82000000000005</v>
      </c>
      <c r="AU265" s="14">
        <v>7211</v>
      </c>
      <c r="AV265" s="16">
        <v>4476733</v>
      </c>
      <c r="AW265" s="16">
        <v>4226752</v>
      </c>
      <c r="AX265" s="16">
        <v>4476733</v>
      </c>
      <c r="AY265" s="16">
        <v>0</v>
      </c>
      <c r="AZ265" s="16">
        <v>4476733</v>
      </c>
      <c r="BA265" s="16">
        <v>4476733</v>
      </c>
      <c r="BB265" s="17">
        <v>70.989999999999995</v>
      </c>
      <c r="BC265" s="14">
        <v>7211</v>
      </c>
      <c r="BD265" s="16">
        <v>511909</v>
      </c>
      <c r="BE265" s="16">
        <v>483469</v>
      </c>
      <c r="BF265" s="16">
        <v>511909</v>
      </c>
      <c r="BG265" s="16">
        <v>0</v>
      </c>
      <c r="BH265" s="16">
        <v>511909</v>
      </c>
      <c r="BI265" s="16">
        <v>511909</v>
      </c>
      <c r="BJ265" s="17">
        <v>71.239999999999995</v>
      </c>
      <c r="BK265" s="14">
        <v>7211</v>
      </c>
      <c r="BL265" s="16">
        <v>513712</v>
      </c>
      <c r="BM265" s="16">
        <v>483890</v>
      </c>
      <c r="BN265" s="16">
        <v>513712</v>
      </c>
      <c r="BO265" s="16">
        <v>0</v>
      </c>
      <c r="BP265" s="16">
        <v>513712</v>
      </c>
      <c r="BQ265" s="16">
        <v>513712</v>
      </c>
      <c r="BR265" s="17">
        <v>368.53</v>
      </c>
      <c r="BS265" s="14">
        <v>7211</v>
      </c>
      <c r="BT265" s="16">
        <v>2657470</v>
      </c>
      <c r="BU265" s="16">
        <v>2513223</v>
      </c>
      <c r="BV265" s="16">
        <v>2657470</v>
      </c>
      <c r="BW265" s="16">
        <v>0</v>
      </c>
      <c r="BX265" s="16">
        <v>2657470</v>
      </c>
      <c r="BY265" s="16">
        <v>2657470</v>
      </c>
      <c r="BZ265" s="17">
        <v>325.88</v>
      </c>
      <c r="CA265" s="17">
        <v>8273.68</v>
      </c>
      <c r="CB265" s="16">
        <v>2696227</v>
      </c>
      <c r="CC265" s="16">
        <v>2534092</v>
      </c>
      <c r="CD265" s="16">
        <v>0</v>
      </c>
      <c r="CE265" s="16">
        <v>2534092</v>
      </c>
      <c r="CF265" s="16">
        <v>2696227</v>
      </c>
      <c r="CG265" s="16">
        <v>0</v>
      </c>
      <c r="CH265" s="14">
        <v>7211</v>
      </c>
      <c r="CI265" s="16">
        <v>380</v>
      </c>
      <c r="CJ265" s="14">
        <v>0</v>
      </c>
      <c r="CK265" s="16">
        <v>7591</v>
      </c>
      <c r="CL265" s="17">
        <v>62.04</v>
      </c>
      <c r="CM265" s="16">
        <v>470946</v>
      </c>
      <c r="CN265" s="16">
        <v>7591</v>
      </c>
      <c r="CO265" s="17">
        <v>68.150000000000006</v>
      </c>
      <c r="CP265" s="16">
        <v>517327</v>
      </c>
      <c r="CQ265" s="17">
        <v>0</v>
      </c>
      <c r="CR265" s="17">
        <v>325.88</v>
      </c>
      <c r="CS265" s="16">
        <v>0</v>
      </c>
      <c r="CT265" s="17">
        <v>27.75</v>
      </c>
      <c r="CU265" s="17">
        <v>8273.68</v>
      </c>
      <c r="CV265" s="16">
        <v>229595</v>
      </c>
      <c r="CW265" s="16">
        <v>214407</v>
      </c>
      <c r="CX265" s="16">
        <v>229595</v>
      </c>
      <c r="CY265" s="16">
        <v>0</v>
      </c>
      <c r="CZ265" s="16">
        <v>229595</v>
      </c>
      <c r="DA265" s="16">
        <v>229595</v>
      </c>
      <c r="DB265" s="17">
        <v>3.48</v>
      </c>
      <c r="DC265" s="17">
        <v>8273.68</v>
      </c>
      <c r="DD265" s="16">
        <v>28792</v>
      </c>
      <c r="DE265" s="16">
        <v>26931</v>
      </c>
      <c r="DF265" s="16">
        <v>28792</v>
      </c>
      <c r="DG265" s="16">
        <v>0</v>
      </c>
      <c r="DH265" s="16">
        <v>28792</v>
      </c>
      <c r="DI265" s="16">
        <v>28792</v>
      </c>
      <c r="DJ265" s="16">
        <v>55055985</v>
      </c>
      <c r="DK265" s="16">
        <v>0</v>
      </c>
      <c r="DL265" s="16">
        <v>1132652</v>
      </c>
      <c r="DM265" s="16">
        <v>8113562</v>
      </c>
      <c r="DN265" s="16">
        <v>4476733</v>
      </c>
      <c r="DO265" s="16">
        <v>511909</v>
      </c>
      <c r="DP265" s="16">
        <v>513712</v>
      </c>
      <c r="DQ265" s="16">
        <v>2657470</v>
      </c>
      <c r="DR265" s="16">
        <v>2696227</v>
      </c>
      <c r="DS265" s="16">
        <v>0</v>
      </c>
      <c r="DT265" s="16">
        <v>470946</v>
      </c>
      <c r="DU265" s="16">
        <v>517327</v>
      </c>
      <c r="DV265" s="16">
        <v>0</v>
      </c>
      <c r="DW265" s="16">
        <v>229595</v>
      </c>
      <c r="DX265" s="16">
        <v>28792</v>
      </c>
      <c r="DY265" s="16">
        <v>261652</v>
      </c>
      <c r="DZ265" s="16">
        <v>1381417</v>
      </c>
      <c r="EA265" s="16">
        <v>-6820</v>
      </c>
      <c r="EB265" s="16">
        <v>77517855</v>
      </c>
      <c r="EC265" s="16">
        <v>2449648055</v>
      </c>
      <c r="ED265" s="18">
        <v>5.4</v>
      </c>
      <c r="EE265" s="16">
        <v>13228099</v>
      </c>
      <c r="EF265" s="16">
        <v>662764</v>
      </c>
      <c r="EG265" s="16">
        <v>627590</v>
      </c>
      <c r="EH265" s="16">
        <v>35174</v>
      </c>
      <c r="EI265" s="16">
        <v>13228099</v>
      </c>
      <c r="EJ265" s="16">
        <v>13263273</v>
      </c>
      <c r="EK265" s="16">
        <v>692732819</v>
      </c>
      <c r="EL265" s="16">
        <v>671502534</v>
      </c>
      <c r="EM265" s="16">
        <v>21230285</v>
      </c>
      <c r="EN265" s="18">
        <v>5.4</v>
      </c>
      <c r="EO265" s="16">
        <v>114644</v>
      </c>
      <c r="EP265" s="16">
        <v>0</v>
      </c>
      <c r="EQ265" s="16">
        <v>0</v>
      </c>
      <c r="ER265" s="16">
        <v>0</v>
      </c>
      <c r="ES265" s="16">
        <v>114644</v>
      </c>
      <c r="ET265" s="16">
        <v>114644</v>
      </c>
      <c r="EU265" s="16">
        <v>13263273</v>
      </c>
      <c r="EV265" s="16">
        <v>13377917</v>
      </c>
      <c r="EW265" s="16">
        <v>6749</v>
      </c>
      <c r="EX265" s="15">
        <v>7359.35</v>
      </c>
      <c r="EY265" s="16">
        <v>49668253</v>
      </c>
      <c r="EZ265" s="16">
        <v>6749</v>
      </c>
      <c r="FA265" s="17">
        <v>1062.68</v>
      </c>
      <c r="FB265" s="16">
        <v>7172027</v>
      </c>
      <c r="FC265" s="16">
        <v>264</v>
      </c>
      <c r="FD265" s="17">
        <v>8273.68</v>
      </c>
      <c r="FE265" s="16">
        <v>2184252</v>
      </c>
      <c r="FF265" s="16">
        <v>229595</v>
      </c>
      <c r="FG265" s="16">
        <v>28792</v>
      </c>
      <c r="FH265" s="16">
        <v>2442639</v>
      </c>
      <c r="FI265" s="16">
        <v>49668253</v>
      </c>
      <c r="FJ265" s="16">
        <v>7172027</v>
      </c>
      <c r="FK265" s="16">
        <v>-6029</v>
      </c>
      <c r="FL265" s="16">
        <v>4476733</v>
      </c>
      <c r="FM265" s="16">
        <v>511909</v>
      </c>
      <c r="FN265" s="16">
        <v>513712</v>
      </c>
      <c r="FO265" s="16">
        <v>2657470</v>
      </c>
      <c r="FP265" s="16">
        <v>67436714</v>
      </c>
      <c r="FQ265" s="16">
        <v>13377917</v>
      </c>
      <c r="FR265" s="16">
        <v>54058797</v>
      </c>
      <c r="FS265" s="15">
        <v>8422.0300000000007</v>
      </c>
      <c r="FT265" s="16">
        <v>300</v>
      </c>
      <c r="FU265" s="16">
        <v>2526609</v>
      </c>
      <c r="FV265" s="16">
        <v>54058797</v>
      </c>
      <c r="FW265" s="16">
        <v>0</v>
      </c>
      <c r="FX265" s="14">
        <v>138.5</v>
      </c>
      <c r="FY265" s="16">
        <v>7635</v>
      </c>
      <c r="FZ265" s="16">
        <v>1057448</v>
      </c>
      <c r="GA265" s="14">
        <v>0</v>
      </c>
      <c r="GB265" s="16">
        <v>7413</v>
      </c>
      <c r="GC265" s="16">
        <v>0</v>
      </c>
      <c r="GD265" s="16">
        <v>1057448</v>
      </c>
      <c r="GE265" s="16">
        <v>1057448</v>
      </c>
      <c r="GF265" s="16">
        <v>77517855</v>
      </c>
      <c r="GG265" s="16">
        <v>67436714</v>
      </c>
      <c r="GH265" s="16">
        <v>0</v>
      </c>
      <c r="GI265" s="16">
        <v>10081141</v>
      </c>
      <c r="GJ265" s="16">
        <v>2449648055</v>
      </c>
      <c r="GK265" s="16">
        <v>2268046291</v>
      </c>
      <c r="GL265" s="16">
        <v>181601764</v>
      </c>
      <c r="GM265" s="16">
        <v>2268046291</v>
      </c>
      <c r="GN265" s="18">
        <v>8.0100000000000005E-2</v>
      </c>
      <c r="GO265" s="16">
        <v>0</v>
      </c>
      <c r="GP265" s="16">
        <v>0</v>
      </c>
      <c r="GQ265" s="16">
        <v>0</v>
      </c>
      <c r="GR265" s="16">
        <v>0</v>
      </c>
      <c r="GS265" s="16">
        <v>0</v>
      </c>
      <c r="GT265" s="16">
        <v>886</v>
      </c>
      <c r="GU265" s="16">
        <v>685</v>
      </c>
      <c r="GV265" s="16">
        <v>201</v>
      </c>
      <c r="GW265" s="15">
        <v>8422.0300000000007</v>
      </c>
      <c r="GX265" s="16">
        <v>1692828</v>
      </c>
      <c r="GY265" s="15">
        <v>8422.0300000000007</v>
      </c>
      <c r="GZ265" s="16">
        <v>10</v>
      </c>
      <c r="HA265" s="16">
        <v>84220</v>
      </c>
      <c r="HB265" s="15">
        <v>8422.0300000000007</v>
      </c>
      <c r="HC265" s="16">
        <v>7635</v>
      </c>
      <c r="HD265" s="15">
        <v>0.11600000000000001</v>
      </c>
      <c r="HE265" s="16">
        <v>7461919</v>
      </c>
      <c r="HF265" s="16">
        <v>1692828</v>
      </c>
      <c r="HG265" s="16">
        <v>84220</v>
      </c>
      <c r="HH265" s="16">
        <v>5684871</v>
      </c>
      <c r="HI265" s="16">
        <v>2449648055</v>
      </c>
      <c r="HJ265" s="18">
        <v>2.3206899999999999</v>
      </c>
      <c r="HK265" s="18">
        <v>1.9617800000000001</v>
      </c>
      <c r="HL265" s="18">
        <v>0.35891000000000001</v>
      </c>
      <c r="HM265" s="16">
        <v>2449648055</v>
      </c>
      <c r="HN265" s="16">
        <v>879203</v>
      </c>
      <c r="HO265" s="16">
        <v>7635</v>
      </c>
      <c r="HP265" s="17">
        <v>0</v>
      </c>
      <c r="HQ265" s="16">
        <v>0</v>
      </c>
      <c r="HR265" s="15">
        <v>8422.0300000000007</v>
      </c>
      <c r="HS265" s="16">
        <v>0</v>
      </c>
      <c r="HT265" s="16">
        <v>10081141</v>
      </c>
      <c r="HU265" s="16">
        <v>0</v>
      </c>
      <c r="HV265" s="16">
        <v>0</v>
      </c>
      <c r="HW265" s="16">
        <v>0</v>
      </c>
      <c r="HX265" s="16">
        <v>261652</v>
      </c>
      <c r="HY265" s="16">
        <v>1692828</v>
      </c>
      <c r="HZ265" s="16">
        <v>84220</v>
      </c>
      <c r="IA265" s="16">
        <v>879203</v>
      </c>
      <c r="IB265" s="16">
        <v>0</v>
      </c>
      <c r="IC265" s="16">
        <v>7686542</v>
      </c>
      <c r="ID265" s="16">
        <v>54058797</v>
      </c>
      <c r="IE265" s="16">
        <v>0</v>
      </c>
      <c r="IF265" s="16">
        <v>0</v>
      </c>
      <c r="IG265" s="16">
        <v>0</v>
      </c>
      <c r="IH265" s="16">
        <v>0</v>
      </c>
      <c r="II265" s="16">
        <v>261652</v>
      </c>
      <c r="IJ265" s="16">
        <v>1692828</v>
      </c>
      <c r="IK265" s="16">
        <v>84220</v>
      </c>
      <c r="IL265" s="16">
        <v>879203</v>
      </c>
      <c r="IM265" s="16">
        <v>0</v>
      </c>
      <c r="IN265" s="16">
        <v>33738</v>
      </c>
      <c r="IO265" s="16">
        <v>1057448</v>
      </c>
      <c r="IP265" s="16">
        <v>57544582</v>
      </c>
      <c r="IQ265" s="16">
        <v>55055985</v>
      </c>
      <c r="IR265" s="16">
        <v>0</v>
      </c>
      <c r="IS265" s="16">
        <v>55055985</v>
      </c>
      <c r="IT265" s="19">
        <v>0.1</v>
      </c>
      <c r="IU265" s="16">
        <v>5505599</v>
      </c>
      <c r="IV265" s="16">
        <v>2449648055</v>
      </c>
      <c r="IW265" s="14">
        <v>7211</v>
      </c>
      <c r="IX265" s="16">
        <v>339710</v>
      </c>
      <c r="IY265" s="16">
        <v>416026</v>
      </c>
      <c r="IZ265" s="16">
        <v>339710</v>
      </c>
      <c r="JA265" s="17">
        <v>0.25</v>
      </c>
      <c r="JB265" s="19">
        <v>0.30620000000000003</v>
      </c>
      <c r="JC265" s="16">
        <v>5505599</v>
      </c>
      <c r="JD265" s="16">
        <v>1685814</v>
      </c>
      <c r="JE265" s="17">
        <v>0.05</v>
      </c>
      <c r="JF265" s="16">
        <v>58576066</v>
      </c>
      <c r="JG265" s="16">
        <v>2928803</v>
      </c>
      <c r="JH265" s="16">
        <v>5505599</v>
      </c>
      <c r="JI265" s="16">
        <v>1685814</v>
      </c>
      <c r="JJ265" s="16">
        <v>2928803</v>
      </c>
      <c r="JK265" s="16">
        <v>890982</v>
      </c>
      <c r="JL265" s="16">
        <v>1685814</v>
      </c>
      <c r="JM265" s="18">
        <v>0</v>
      </c>
      <c r="JN265" s="16">
        <v>0</v>
      </c>
      <c r="JO265" s="16">
        <v>2928803</v>
      </c>
      <c r="JP265" s="16">
        <v>890982</v>
      </c>
      <c r="JQ265" s="16">
        <v>3819785</v>
      </c>
      <c r="JR265" s="16">
        <v>55055985</v>
      </c>
      <c r="JS265" s="19">
        <v>0</v>
      </c>
      <c r="JT265" s="16">
        <v>0</v>
      </c>
      <c r="JU265" s="17">
        <v>0</v>
      </c>
      <c r="JV265" s="16">
        <v>58576066</v>
      </c>
      <c r="JW265" s="16">
        <v>0</v>
      </c>
      <c r="JX265" s="16">
        <v>0</v>
      </c>
      <c r="JY265" s="16">
        <v>0</v>
      </c>
      <c r="JZ265" s="16">
        <v>0</v>
      </c>
      <c r="KA265" s="16">
        <v>403771</v>
      </c>
      <c r="KB265" s="16">
        <v>382342</v>
      </c>
      <c r="KC265" s="16">
        <v>21429</v>
      </c>
      <c r="KD265" s="16">
        <v>7686542</v>
      </c>
      <c r="KE265" s="16">
        <v>21429</v>
      </c>
      <c r="KF265" s="16">
        <v>7665113</v>
      </c>
      <c r="KG265" s="16">
        <v>35174</v>
      </c>
      <c r="KH265" s="16">
        <v>21429</v>
      </c>
      <c r="KI265" s="16">
        <v>56603</v>
      </c>
      <c r="KJ265" s="16">
        <v>13228099</v>
      </c>
      <c r="KK265" s="16">
        <v>7665113</v>
      </c>
      <c r="KL265" s="18">
        <v>20893212</v>
      </c>
      <c r="KM265" s="16">
        <v>890982</v>
      </c>
      <c r="KN265" s="16">
        <v>0</v>
      </c>
      <c r="KO265" s="16">
        <v>0</v>
      </c>
      <c r="KP265" s="16">
        <v>0</v>
      </c>
      <c r="KQ265" s="16">
        <v>21784194</v>
      </c>
      <c r="KR265" s="16">
        <v>2525951</v>
      </c>
      <c r="KS265" s="16">
        <v>0</v>
      </c>
      <c r="KT265" s="16">
        <v>0</v>
      </c>
      <c r="KU265" s="16">
        <v>24310145</v>
      </c>
      <c r="KV265" s="16">
        <v>890982</v>
      </c>
      <c r="KW265" s="16">
        <v>23419163</v>
      </c>
      <c r="KX265" s="16">
        <v>2449648055</v>
      </c>
      <c r="KY265" s="16">
        <v>9.5602199999999993</v>
      </c>
      <c r="KZ265" s="16">
        <v>890982</v>
      </c>
      <c r="LA265" s="16">
        <v>2790238836</v>
      </c>
      <c r="LB265" s="16">
        <v>0.31931999999999999</v>
      </c>
      <c r="LC265" s="16">
        <v>9.5602199999999993</v>
      </c>
      <c r="LD265" s="16">
        <v>9.8795400000000004</v>
      </c>
      <c r="LE265" s="16">
        <v>2696227</v>
      </c>
      <c r="LF265" s="16">
        <v>0</v>
      </c>
      <c r="LG265" s="16">
        <v>470946</v>
      </c>
      <c r="LH265" s="16">
        <v>517327</v>
      </c>
      <c r="LI265" s="16">
        <v>0</v>
      </c>
      <c r="LJ265" s="16">
        <v>229595</v>
      </c>
      <c r="LK265" s="16">
        <v>28792</v>
      </c>
      <c r="LL265" s="16">
        <v>261652</v>
      </c>
      <c r="LM265" s="16">
        <v>3681235</v>
      </c>
      <c r="LN265" s="16">
        <v>57544582</v>
      </c>
      <c r="LO265" s="18">
        <v>3681235</v>
      </c>
      <c r="LP265" s="16">
        <v>53863347</v>
      </c>
      <c r="LQ265" s="16">
        <v>77517855</v>
      </c>
      <c r="LR265" s="18">
        <v>0</v>
      </c>
      <c r="LS265" s="18">
        <v>0</v>
      </c>
      <c r="LT265" s="18">
        <v>3819785</v>
      </c>
      <c r="LU265" s="16">
        <v>0</v>
      </c>
      <c r="LV265" s="16">
        <v>1057448</v>
      </c>
      <c r="LW265" s="16">
        <v>0</v>
      </c>
      <c r="LX265" s="16">
        <v>0</v>
      </c>
      <c r="LY265" s="16">
        <v>0</v>
      </c>
      <c r="LZ265" s="16">
        <v>0</v>
      </c>
      <c r="MA265" s="16">
        <v>0</v>
      </c>
      <c r="MB265" s="16">
        <v>21784194</v>
      </c>
      <c r="MC265" s="16">
        <v>1057448</v>
      </c>
      <c r="MD265" s="16">
        <v>0</v>
      </c>
      <c r="ME265" s="16">
        <v>2928803</v>
      </c>
      <c r="MF265" s="16">
        <v>0</v>
      </c>
      <c r="MG265" s="16">
        <v>114644</v>
      </c>
      <c r="MH265" s="16">
        <v>56603</v>
      </c>
      <c r="MI265" s="16">
        <v>0</v>
      </c>
      <c r="MJ265" s="16">
        <v>25941692</v>
      </c>
      <c r="MK265" s="16">
        <v>2790238836</v>
      </c>
      <c r="ML265" s="16">
        <v>1.34</v>
      </c>
      <c r="MM265" s="16">
        <v>3738920</v>
      </c>
      <c r="MN265" s="16">
        <v>0</v>
      </c>
      <c r="MO265" s="16">
        <v>58576066</v>
      </c>
      <c r="MP265" s="16">
        <v>0</v>
      </c>
      <c r="MQ265" s="16">
        <v>3738920</v>
      </c>
      <c r="MR265" s="16">
        <v>0</v>
      </c>
      <c r="MS265" s="16">
        <v>3738920</v>
      </c>
      <c r="MT265" s="17">
        <v>0.05</v>
      </c>
      <c r="MU265" s="17">
        <v>0</v>
      </c>
      <c r="MV265" s="17">
        <v>0</v>
      </c>
      <c r="MW265" s="17">
        <v>0</v>
      </c>
      <c r="MX265" s="17">
        <v>0</v>
      </c>
      <c r="MY265" s="17">
        <v>0.05</v>
      </c>
      <c r="MZ265" s="16">
        <v>2928803</v>
      </c>
      <c r="NA265" s="16">
        <v>0</v>
      </c>
      <c r="NB265" s="18">
        <v>0</v>
      </c>
      <c r="NC265" s="16">
        <v>0</v>
      </c>
      <c r="ND265" s="17">
        <v>2928803</v>
      </c>
      <c r="NE265" s="16">
        <v>4204111</v>
      </c>
      <c r="NF265" s="16">
        <v>0</v>
      </c>
      <c r="NG265" s="16">
        <v>920779</v>
      </c>
      <c r="NH265" s="16">
        <v>0</v>
      </c>
      <c r="NI265" s="16">
        <v>0</v>
      </c>
      <c r="NJ265" s="17">
        <v>0</v>
      </c>
      <c r="NK265" s="17">
        <v>6073848</v>
      </c>
    </row>
    <row r="266" spans="1:375" x14ac:dyDescent="0.55000000000000004">
      <c r="A266" s="13" t="s">
        <v>1188</v>
      </c>
      <c r="B266" s="13" t="s">
        <v>1261</v>
      </c>
      <c r="C266" s="13" t="s">
        <v>500</v>
      </c>
      <c r="D266" s="13" t="s">
        <v>1302</v>
      </c>
      <c r="E266" s="14">
        <v>1093.7</v>
      </c>
      <c r="F266" s="15">
        <v>0</v>
      </c>
      <c r="G266" s="16">
        <v>7502</v>
      </c>
      <c r="H266" s="16">
        <v>0</v>
      </c>
      <c r="I266" s="16">
        <v>6553</v>
      </c>
      <c r="J266" s="15">
        <v>0</v>
      </c>
      <c r="K266" s="16">
        <v>0</v>
      </c>
      <c r="L266" s="16">
        <v>7502</v>
      </c>
      <c r="M266" s="16">
        <v>222</v>
      </c>
      <c r="N266" s="16">
        <v>7724</v>
      </c>
      <c r="O266" s="17">
        <v>697.09</v>
      </c>
      <c r="P266" s="17">
        <v>133.49</v>
      </c>
      <c r="Q266" s="14">
        <v>1093.7</v>
      </c>
      <c r="R266" s="17">
        <v>1227.19</v>
      </c>
      <c r="S266" s="17">
        <v>0</v>
      </c>
      <c r="T266" s="17">
        <v>1227.19</v>
      </c>
      <c r="U266" s="15">
        <v>132.15</v>
      </c>
      <c r="V266" s="15">
        <v>5.3760000000000003</v>
      </c>
      <c r="W266" s="15">
        <f>Data_AidAndLevy4[[#This Row],[L310]]*Data_AidAndLevy4[[#This Row],[L203]]</f>
        <v>41524.224000000002</v>
      </c>
      <c r="X266" s="17">
        <v>0.73</v>
      </c>
      <c r="Y266" s="17">
        <f>Data_AidAndLevy4[[#This Row],[L311]]*Data_AidAndLevy4[[#This Row],[L203]]</f>
        <v>5638.5199999999995</v>
      </c>
      <c r="Z266" s="15">
        <v>0</v>
      </c>
      <c r="AA266" s="15">
        <v>138.256</v>
      </c>
      <c r="AB266" s="17">
        <v>1227.19</v>
      </c>
      <c r="AC266" s="15">
        <v>1365.4459999999999</v>
      </c>
      <c r="AD266" s="17">
        <v>133.49</v>
      </c>
      <c r="AE266" s="15">
        <v>1231.9559999999999</v>
      </c>
      <c r="AF266" s="16">
        <v>7724</v>
      </c>
      <c r="AG266" s="14">
        <v>1093.7</v>
      </c>
      <c r="AH266" s="16">
        <v>8447739</v>
      </c>
      <c r="AI266" s="16">
        <v>8243529</v>
      </c>
      <c r="AJ266" s="17">
        <v>1.01</v>
      </c>
      <c r="AK266" s="16">
        <v>8325964</v>
      </c>
      <c r="AL266" s="16">
        <v>8447739</v>
      </c>
      <c r="AM266" s="16">
        <v>0</v>
      </c>
      <c r="AN266" s="16">
        <v>7724</v>
      </c>
      <c r="AO266" s="15">
        <v>138.256</v>
      </c>
      <c r="AP266" s="16">
        <v>1067889</v>
      </c>
      <c r="AQ266" s="16">
        <v>7724</v>
      </c>
      <c r="AR266" s="17">
        <v>133.49</v>
      </c>
      <c r="AS266" s="16">
        <v>1031077</v>
      </c>
      <c r="AT266" s="17">
        <v>716.16</v>
      </c>
      <c r="AU266" s="14">
        <v>1093.7</v>
      </c>
      <c r="AV266" s="16">
        <v>783264</v>
      </c>
      <c r="AW266" s="16">
        <v>765960</v>
      </c>
      <c r="AX266" s="16">
        <v>783264</v>
      </c>
      <c r="AY266" s="16">
        <v>0</v>
      </c>
      <c r="AZ266" s="16">
        <v>783264</v>
      </c>
      <c r="BA266" s="16">
        <v>783264</v>
      </c>
      <c r="BB266" s="17">
        <v>84.34</v>
      </c>
      <c r="BC266" s="14">
        <v>1093.7</v>
      </c>
      <c r="BD266" s="16">
        <v>92243</v>
      </c>
      <c r="BE266" s="16">
        <v>90296</v>
      </c>
      <c r="BF266" s="16">
        <v>92243</v>
      </c>
      <c r="BG266" s="16">
        <v>0</v>
      </c>
      <c r="BH266" s="16">
        <v>92243</v>
      </c>
      <c r="BI266" s="16">
        <v>92243</v>
      </c>
      <c r="BJ266" s="17">
        <v>81.73</v>
      </c>
      <c r="BK266" s="14">
        <v>1093.7</v>
      </c>
      <c r="BL266" s="16">
        <v>89388</v>
      </c>
      <c r="BM266" s="16">
        <v>87218</v>
      </c>
      <c r="BN266" s="16">
        <v>89388</v>
      </c>
      <c r="BO266" s="16">
        <v>0</v>
      </c>
      <c r="BP266" s="16">
        <v>89388</v>
      </c>
      <c r="BQ266" s="16">
        <v>89388</v>
      </c>
      <c r="BR266" s="17">
        <v>368.53</v>
      </c>
      <c r="BS266" s="14">
        <v>1093.7</v>
      </c>
      <c r="BT266" s="16">
        <v>403061</v>
      </c>
      <c r="BU266" s="16">
        <v>393151</v>
      </c>
      <c r="BV266" s="16">
        <v>403061</v>
      </c>
      <c r="BW266" s="16">
        <v>0</v>
      </c>
      <c r="BX266" s="16">
        <v>403061</v>
      </c>
      <c r="BY266" s="16">
        <v>403061</v>
      </c>
      <c r="BZ266" s="17">
        <v>343.89</v>
      </c>
      <c r="CA266" s="17">
        <v>1227.19</v>
      </c>
      <c r="CB266" s="16">
        <v>422018</v>
      </c>
      <c r="CC266" s="16">
        <v>412914</v>
      </c>
      <c r="CD266" s="16">
        <v>7567</v>
      </c>
      <c r="CE266" s="16">
        <v>420481</v>
      </c>
      <c r="CF266" s="16">
        <v>422018</v>
      </c>
      <c r="CG266" s="16">
        <v>0</v>
      </c>
      <c r="CH266" s="14">
        <v>1093.7</v>
      </c>
      <c r="CI266" s="16">
        <v>24</v>
      </c>
      <c r="CJ266" s="14">
        <v>0</v>
      </c>
      <c r="CK266" s="16">
        <v>1118</v>
      </c>
      <c r="CL266" s="17">
        <v>62.52</v>
      </c>
      <c r="CM266" s="16">
        <v>69897</v>
      </c>
      <c r="CN266" s="16">
        <v>1118</v>
      </c>
      <c r="CO266" s="17">
        <v>70.03</v>
      </c>
      <c r="CP266" s="16">
        <v>78294</v>
      </c>
      <c r="CQ266" s="17">
        <v>0</v>
      </c>
      <c r="CR266" s="17">
        <v>343.89</v>
      </c>
      <c r="CS266" s="16">
        <v>0</v>
      </c>
      <c r="CT266" s="17">
        <v>36.43</v>
      </c>
      <c r="CU266" s="17">
        <v>1227.19</v>
      </c>
      <c r="CV266" s="16">
        <v>44707</v>
      </c>
      <c r="CW266" s="16">
        <v>43779</v>
      </c>
      <c r="CX266" s="16">
        <v>44707</v>
      </c>
      <c r="CY266" s="16">
        <v>0</v>
      </c>
      <c r="CZ266" s="16">
        <v>44707</v>
      </c>
      <c r="DA266" s="16">
        <v>44707</v>
      </c>
      <c r="DB266" s="17">
        <v>4.33</v>
      </c>
      <c r="DC266" s="17">
        <v>1227.19</v>
      </c>
      <c r="DD266" s="16">
        <v>5314</v>
      </c>
      <c r="DE266" s="16">
        <v>5202</v>
      </c>
      <c r="DF266" s="16">
        <v>5314</v>
      </c>
      <c r="DG266" s="16">
        <v>0</v>
      </c>
      <c r="DH266" s="16">
        <v>5314</v>
      </c>
      <c r="DI266" s="16">
        <v>5314</v>
      </c>
      <c r="DJ266" s="16">
        <v>8447739</v>
      </c>
      <c r="DK266" s="16">
        <v>0</v>
      </c>
      <c r="DL266" s="16">
        <v>1067889</v>
      </c>
      <c r="DM266" s="16">
        <v>1031077</v>
      </c>
      <c r="DN266" s="16">
        <v>783264</v>
      </c>
      <c r="DO266" s="16">
        <v>92243</v>
      </c>
      <c r="DP266" s="16">
        <v>89388</v>
      </c>
      <c r="DQ266" s="16">
        <v>403061</v>
      </c>
      <c r="DR266" s="16">
        <v>422018</v>
      </c>
      <c r="DS266" s="16">
        <v>0</v>
      </c>
      <c r="DT266" s="16">
        <v>69897</v>
      </c>
      <c r="DU266" s="16">
        <v>78294</v>
      </c>
      <c r="DV266" s="16">
        <v>0</v>
      </c>
      <c r="DW266" s="16">
        <v>44707</v>
      </c>
      <c r="DX266" s="16">
        <v>5314</v>
      </c>
      <c r="DY266" s="16">
        <v>93556</v>
      </c>
      <c r="DZ266" s="16">
        <v>278646</v>
      </c>
      <c r="EA266" s="16">
        <v>0</v>
      </c>
      <c r="EB266" s="16">
        <v>12719981</v>
      </c>
      <c r="EC266" s="16">
        <v>863827724</v>
      </c>
      <c r="ED266" s="18">
        <v>4.4000000000000004</v>
      </c>
      <c r="EE266" s="16">
        <v>3800841</v>
      </c>
      <c r="EF266" s="16">
        <v>143066</v>
      </c>
      <c r="EG266" s="16">
        <v>139551</v>
      </c>
      <c r="EH266" s="16">
        <v>3515</v>
      </c>
      <c r="EI266" s="16">
        <v>3800841</v>
      </c>
      <c r="EJ266" s="16">
        <v>3804356</v>
      </c>
      <c r="EK266" s="16">
        <v>239998593</v>
      </c>
      <c r="EL266" s="16">
        <v>232090954</v>
      </c>
      <c r="EM266" s="16">
        <v>7907639</v>
      </c>
      <c r="EN266" s="18">
        <v>4.4000000000000004</v>
      </c>
      <c r="EO266" s="16">
        <v>34794</v>
      </c>
      <c r="EP266" s="16">
        <v>0</v>
      </c>
      <c r="EQ266" s="16">
        <v>0</v>
      </c>
      <c r="ER266" s="16">
        <v>0</v>
      </c>
      <c r="ES266" s="16">
        <v>34794</v>
      </c>
      <c r="ET266" s="16">
        <v>34794</v>
      </c>
      <c r="EU266" s="16">
        <v>3804356</v>
      </c>
      <c r="EV266" s="16">
        <v>3839150</v>
      </c>
      <c r="EW266" s="16">
        <v>6749</v>
      </c>
      <c r="EX266" s="15">
        <v>1231.9559999999999</v>
      </c>
      <c r="EY266" s="16">
        <v>8314471</v>
      </c>
      <c r="EZ266" s="16">
        <v>6749</v>
      </c>
      <c r="FA266" s="17">
        <v>133.49</v>
      </c>
      <c r="FB266" s="16">
        <v>900924</v>
      </c>
      <c r="FC266" s="16">
        <v>264</v>
      </c>
      <c r="FD266" s="17">
        <v>1227.19</v>
      </c>
      <c r="FE266" s="16">
        <v>323978</v>
      </c>
      <c r="FF266" s="16">
        <v>44707</v>
      </c>
      <c r="FG266" s="16">
        <v>5314</v>
      </c>
      <c r="FH266" s="16">
        <v>373999</v>
      </c>
      <c r="FI266" s="16">
        <v>8314471</v>
      </c>
      <c r="FJ266" s="16">
        <v>900924</v>
      </c>
      <c r="FK266" s="16">
        <v>0</v>
      </c>
      <c r="FL266" s="16">
        <v>783264</v>
      </c>
      <c r="FM266" s="16">
        <v>92243</v>
      </c>
      <c r="FN266" s="16">
        <v>89388</v>
      </c>
      <c r="FO266" s="16">
        <v>403061</v>
      </c>
      <c r="FP266" s="16">
        <v>10957350</v>
      </c>
      <c r="FQ266" s="16">
        <v>3839150</v>
      </c>
      <c r="FR266" s="16">
        <v>7118200</v>
      </c>
      <c r="FS266" s="15">
        <v>1365.4459999999999</v>
      </c>
      <c r="FT266" s="16">
        <v>300</v>
      </c>
      <c r="FU266" s="16">
        <v>409634</v>
      </c>
      <c r="FV266" s="16">
        <v>7118200</v>
      </c>
      <c r="FW266" s="16">
        <v>0</v>
      </c>
      <c r="FX266" s="14">
        <v>24</v>
      </c>
      <c r="FY266" s="16">
        <v>7635</v>
      </c>
      <c r="FZ266" s="16">
        <v>183240</v>
      </c>
      <c r="GA266" s="14">
        <v>0</v>
      </c>
      <c r="GB266" s="16">
        <v>7413</v>
      </c>
      <c r="GC266" s="16">
        <v>0</v>
      </c>
      <c r="GD266" s="16">
        <v>183240</v>
      </c>
      <c r="GE266" s="16">
        <v>183240</v>
      </c>
      <c r="GF266" s="16">
        <v>12719981</v>
      </c>
      <c r="GG266" s="16">
        <v>10957350</v>
      </c>
      <c r="GH266" s="16">
        <v>0</v>
      </c>
      <c r="GI266" s="16">
        <v>1762631</v>
      </c>
      <c r="GJ266" s="16">
        <v>863827724</v>
      </c>
      <c r="GK266" s="16">
        <v>838595721</v>
      </c>
      <c r="GL266" s="16">
        <v>25232003</v>
      </c>
      <c r="GM266" s="16">
        <v>838595721</v>
      </c>
      <c r="GN266" s="18">
        <v>3.0099999999999998E-2</v>
      </c>
      <c r="GO266" s="16">
        <v>43383</v>
      </c>
      <c r="GP266" s="16">
        <v>1306</v>
      </c>
      <c r="GQ266" s="16">
        <v>43383</v>
      </c>
      <c r="GR266" s="16">
        <v>1306</v>
      </c>
      <c r="GS266" s="16">
        <v>42077</v>
      </c>
      <c r="GT266" s="16">
        <v>886</v>
      </c>
      <c r="GU266" s="16">
        <v>685</v>
      </c>
      <c r="GV266" s="16">
        <v>201</v>
      </c>
      <c r="GW266" s="15">
        <v>1365.4459999999999</v>
      </c>
      <c r="GX266" s="16">
        <v>274455</v>
      </c>
      <c r="GY266" s="15">
        <v>1365.4459999999999</v>
      </c>
      <c r="GZ266" s="16">
        <v>10</v>
      </c>
      <c r="HA266" s="16">
        <v>13654</v>
      </c>
      <c r="HB266" s="15">
        <v>1365.4459999999999</v>
      </c>
      <c r="HC266" s="16">
        <v>7635</v>
      </c>
      <c r="HD266" s="15">
        <v>0.11600000000000001</v>
      </c>
      <c r="HE266" s="16">
        <v>1209785</v>
      </c>
      <c r="HF266" s="16">
        <v>274455</v>
      </c>
      <c r="HG266" s="16">
        <v>13654</v>
      </c>
      <c r="HH266" s="16">
        <v>921676</v>
      </c>
      <c r="HI266" s="16">
        <v>863827724</v>
      </c>
      <c r="HJ266" s="18">
        <v>1.06697</v>
      </c>
      <c r="HK266" s="18">
        <v>1.9617800000000001</v>
      </c>
      <c r="HL266" s="18">
        <v>0</v>
      </c>
      <c r="HM266" s="16">
        <v>863827724</v>
      </c>
      <c r="HN266" s="16">
        <v>0</v>
      </c>
      <c r="HO266" s="16">
        <v>7635</v>
      </c>
      <c r="HP266" s="17">
        <v>0</v>
      </c>
      <c r="HQ266" s="16">
        <v>0</v>
      </c>
      <c r="HR266" s="15">
        <v>1365.4459999999999</v>
      </c>
      <c r="HS266" s="16">
        <v>0</v>
      </c>
      <c r="HT266" s="16">
        <v>1762631</v>
      </c>
      <c r="HU266" s="16">
        <v>42077</v>
      </c>
      <c r="HV266" s="16">
        <v>0</v>
      </c>
      <c r="HW266" s="16">
        <v>0</v>
      </c>
      <c r="HX266" s="16">
        <v>93556</v>
      </c>
      <c r="HY266" s="16">
        <v>274455</v>
      </c>
      <c r="HZ266" s="16">
        <v>13654</v>
      </c>
      <c r="IA266" s="16">
        <v>0</v>
      </c>
      <c r="IB266" s="16">
        <v>0</v>
      </c>
      <c r="IC266" s="16">
        <v>1526001</v>
      </c>
      <c r="ID266" s="16">
        <v>7118200</v>
      </c>
      <c r="IE266" s="16">
        <v>0</v>
      </c>
      <c r="IF266" s="16">
        <v>42077</v>
      </c>
      <c r="IG266" s="16">
        <v>0</v>
      </c>
      <c r="IH266" s="16">
        <v>0</v>
      </c>
      <c r="II266" s="16">
        <v>93556</v>
      </c>
      <c r="IJ266" s="16">
        <v>274455</v>
      </c>
      <c r="IK266" s="16">
        <v>13654</v>
      </c>
      <c r="IL266" s="16">
        <v>0</v>
      </c>
      <c r="IM266" s="16">
        <v>0</v>
      </c>
      <c r="IN266" s="16">
        <v>0</v>
      </c>
      <c r="IO266" s="16">
        <v>183240</v>
      </c>
      <c r="IP266" s="16">
        <v>7538070</v>
      </c>
      <c r="IQ266" s="16">
        <v>8447739</v>
      </c>
      <c r="IR266" s="16">
        <v>0</v>
      </c>
      <c r="IS266" s="16">
        <v>8447739</v>
      </c>
      <c r="IT266" s="19">
        <v>0.1</v>
      </c>
      <c r="IU266" s="16">
        <v>844774</v>
      </c>
      <c r="IV266" s="16">
        <v>863827724</v>
      </c>
      <c r="IW266" s="14">
        <v>1093.7</v>
      </c>
      <c r="IX266" s="16">
        <v>789821</v>
      </c>
      <c r="IY266" s="16">
        <v>416026</v>
      </c>
      <c r="IZ266" s="16">
        <v>789821</v>
      </c>
      <c r="JA266" s="17">
        <v>0.25</v>
      </c>
      <c r="JB266" s="19">
        <v>0.13170000000000001</v>
      </c>
      <c r="JC266" s="16">
        <v>844774</v>
      </c>
      <c r="JD266" s="16">
        <v>111257</v>
      </c>
      <c r="JE266" s="17">
        <v>0.05</v>
      </c>
      <c r="JF266" s="16">
        <v>6987948</v>
      </c>
      <c r="JG266" s="16">
        <v>349397</v>
      </c>
      <c r="JH266" s="16">
        <v>844774</v>
      </c>
      <c r="JI266" s="16">
        <v>111257</v>
      </c>
      <c r="JJ266" s="16">
        <v>349397</v>
      </c>
      <c r="JK266" s="16">
        <v>384120</v>
      </c>
      <c r="JL266" s="16">
        <v>111257</v>
      </c>
      <c r="JM266" s="18">
        <v>0</v>
      </c>
      <c r="JN266" s="16">
        <v>0</v>
      </c>
      <c r="JO266" s="16">
        <v>349397</v>
      </c>
      <c r="JP266" s="16">
        <v>384120</v>
      </c>
      <c r="JQ266" s="16">
        <v>733517</v>
      </c>
      <c r="JR266" s="16">
        <v>8447739</v>
      </c>
      <c r="JS266" s="19">
        <v>0</v>
      </c>
      <c r="JT266" s="16">
        <v>0</v>
      </c>
      <c r="JU266" s="17">
        <v>0</v>
      </c>
      <c r="JV266" s="16">
        <v>6987948</v>
      </c>
      <c r="JW266" s="16">
        <v>0</v>
      </c>
      <c r="JX266" s="16">
        <v>0</v>
      </c>
      <c r="JY266" s="16">
        <v>0</v>
      </c>
      <c r="JZ266" s="16">
        <v>0</v>
      </c>
      <c r="KA266" s="16">
        <v>45818</v>
      </c>
      <c r="KB266" s="16">
        <v>44841</v>
      </c>
      <c r="KC266" s="16">
        <v>977</v>
      </c>
      <c r="KD266" s="16">
        <v>1526001</v>
      </c>
      <c r="KE266" s="16">
        <v>977</v>
      </c>
      <c r="KF266" s="16">
        <v>1525024</v>
      </c>
      <c r="KG266" s="16">
        <v>3515</v>
      </c>
      <c r="KH266" s="16">
        <v>977</v>
      </c>
      <c r="KI266" s="16">
        <v>4492</v>
      </c>
      <c r="KJ266" s="16">
        <v>3800841</v>
      </c>
      <c r="KK266" s="16">
        <v>1525024</v>
      </c>
      <c r="KL266" s="18">
        <v>5325865</v>
      </c>
      <c r="KM266" s="16">
        <v>384120</v>
      </c>
      <c r="KN266" s="16">
        <v>0</v>
      </c>
      <c r="KO266" s="16">
        <v>0</v>
      </c>
      <c r="KP266" s="16">
        <v>0</v>
      </c>
      <c r="KQ266" s="16">
        <v>5709985</v>
      </c>
      <c r="KR266" s="16">
        <v>0</v>
      </c>
      <c r="KS266" s="16">
        <v>0</v>
      </c>
      <c r="KT266" s="16">
        <v>0</v>
      </c>
      <c r="KU266" s="16">
        <v>5709985</v>
      </c>
      <c r="KV266" s="16">
        <v>384120</v>
      </c>
      <c r="KW266" s="16">
        <v>5325865</v>
      </c>
      <c r="KX266" s="16">
        <v>863827724</v>
      </c>
      <c r="KY266" s="16">
        <v>6.1654200000000001</v>
      </c>
      <c r="KZ266" s="16">
        <v>384120</v>
      </c>
      <c r="LA266" s="16">
        <v>945593458</v>
      </c>
      <c r="LB266" s="16">
        <v>0.40622000000000003</v>
      </c>
      <c r="LC266" s="16">
        <v>6.1654200000000001</v>
      </c>
      <c r="LD266" s="16">
        <v>6.5716400000000004</v>
      </c>
      <c r="LE266" s="16">
        <v>422018</v>
      </c>
      <c r="LF266" s="16">
        <v>0</v>
      </c>
      <c r="LG266" s="16">
        <v>69897</v>
      </c>
      <c r="LH266" s="16">
        <v>78294</v>
      </c>
      <c r="LI266" s="16">
        <v>0</v>
      </c>
      <c r="LJ266" s="16">
        <v>44707</v>
      </c>
      <c r="LK266" s="16">
        <v>5314</v>
      </c>
      <c r="LL266" s="16">
        <v>93556</v>
      </c>
      <c r="LM266" s="16">
        <v>526674</v>
      </c>
      <c r="LN266" s="16">
        <v>7538070</v>
      </c>
      <c r="LO266" s="18">
        <v>526674</v>
      </c>
      <c r="LP266" s="16">
        <v>7011396</v>
      </c>
      <c r="LQ266" s="16">
        <v>12719981</v>
      </c>
      <c r="LR266" s="18">
        <v>0</v>
      </c>
      <c r="LS266" s="18">
        <v>0</v>
      </c>
      <c r="LT266" s="18">
        <v>733517</v>
      </c>
      <c r="LU266" s="16">
        <v>0</v>
      </c>
      <c r="LV266" s="16">
        <v>183240</v>
      </c>
      <c r="LW266" s="16">
        <v>0</v>
      </c>
      <c r="LX266" s="16">
        <v>0</v>
      </c>
      <c r="LY266" s="16">
        <v>0</v>
      </c>
      <c r="LZ266" s="16">
        <v>0</v>
      </c>
      <c r="MA266" s="16">
        <v>0</v>
      </c>
      <c r="MB266" s="16">
        <v>5709985</v>
      </c>
      <c r="MC266" s="16">
        <v>183240</v>
      </c>
      <c r="MD266" s="16">
        <v>0</v>
      </c>
      <c r="ME266" s="16">
        <v>349397</v>
      </c>
      <c r="MF266" s="16">
        <v>0</v>
      </c>
      <c r="MG266" s="16">
        <v>34794</v>
      </c>
      <c r="MH266" s="16">
        <v>4492</v>
      </c>
      <c r="MI266" s="16">
        <v>0</v>
      </c>
      <c r="MJ266" s="16">
        <v>6281908</v>
      </c>
      <c r="MK266" s="16">
        <v>945593458</v>
      </c>
      <c r="ML266" s="16">
        <v>1</v>
      </c>
      <c r="MM266" s="16">
        <v>945593</v>
      </c>
      <c r="MN266" s="16">
        <v>0.01</v>
      </c>
      <c r="MO266" s="16">
        <v>6987948</v>
      </c>
      <c r="MP266" s="16">
        <v>69879</v>
      </c>
      <c r="MQ266" s="16">
        <v>945593</v>
      </c>
      <c r="MR266" s="16">
        <v>69879</v>
      </c>
      <c r="MS266" s="16">
        <v>875714</v>
      </c>
      <c r="MT266" s="17">
        <v>0.05</v>
      </c>
      <c r="MU266" s="17">
        <v>0</v>
      </c>
      <c r="MV266" s="17">
        <v>0</v>
      </c>
      <c r="MW266" s="17">
        <v>0</v>
      </c>
      <c r="MX266" s="17">
        <v>0.01</v>
      </c>
      <c r="MY266" s="17">
        <v>0.06</v>
      </c>
      <c r="MZ266" s="16">
        <v>349397</v>
      </c>
      <c r="NA266" s="16">
        <v>0</v>
      </c>
      <c r="NB266" s="18">
        <v>0</v>
      </c>
      <c r="NC266" s="16">
        <v>0</v>
      </c>
      <c r="ND266" s="17">
        <v>349397</v>
      </c>
      <c r="NE266" s="16">
        <v>800000</v>
      </c>
      <c r="NF266" s="16">
        <v>0</v>
      </c>
      <c r="NG266" s="16">
        <v>312046</v>
      </c>
      <c r="NH266" s="16">
        <v>0</v>
      </c>
      <c r="NI266" s="16">
        <v>0</v>
      </c>
      <c r="NJ266" s="17">
        <v>0</v>
      </c>
      <c r="NK266" s="17">
        <v>0</v>
      </c>
    </row>
    <row r="267" spans="1:375" x14ac:dyDescent="0.55000000000000004">
      <c r="A267" s="13" t="s">
        <v>1181</v>
      </c>
      <c r="B267" s="13" t="s">
        <v>1217</v>
      </c>
      <c r="C267" s="13" t="s">
        <v>496</v>
      </c>
      <c r="D267" s="13" t="s">
        <v>497</v>
      </c>
      <c r="E267" s="14">
        <v>505.7</v>
      </c>
      <c r="F267" s="15">
        <v>2</v>
      </c>
      <c r="G267" s="16">
        <v>7413</v>
      </c>
      <c r="H267" s="16">
        <v>14826</v>
      </c>
      <c r="I267" s="16">
        <v>6553</v>
      </c>
      <c r="J267" s="15">
        <v>2</v>
      </c>
      <c r="K267" s="16">
        <v>13106</v>
      </c>
      <c r="L267" s="16">
        <v>7413</v>
      </c>
      <c r="M267" s="16">
        <v>222</v>
      </c>
      <c r="N267" s="16">
        <v>7635</v>
      </c>
      <c r="O267" s="17">
        <v>647.34</v>
      </c>
      <c r="P267" s="17">
        <v>60.18</v>
      </c>
      <c r="Q267" s="14">
        <v>505.7</v>
      </c>
      <c r="R267" s="17">
        <v>565.88</v>
      </c>
      <c r="S267" s="17">
        <v>0</v>
      </c>
      <c r="T267" s="17">
        <v>565.88</v>
      </c>
      <c r="U267" s="15">
        <v>20.9</v>
      </c>
      <c r="V267" s="15">
        <v>2.1749999999999998</v>
      </c>
      <c r="W267" s="15">
        <f>Data_AidAndLevy4[[#This Row],[L310]]*Data_AidAndLevy4[[#This Row],[L203]]</f>
        <v>16606.125</v>
      </c>
      <c r="X267" s="17">
        <v>0.42</v>
      </c>
      <c r="Y267" s="17">
        <f>Data_AidAndLevy4[[#This Row],[L311]]*Data_AidAndLevy4[[#This Row],[L203]]</f>
        <v>3206.7</v>
      </c>
      <c r="Z267" s="15">
        <v>0</v>
      </c>
      <c r="AA267" s="15">
        <v>23.495000000000001</v>
      </c>
      <c r="AB267" s="17">
        <v>565.88</v>
      </c>
      <c r="AC267" s="15">
        <v>589.375</v>
      </c>
      <c r="AD267" s="17">
        <v>60.18</v>
      </c>
      <c r="AE267" s="15">
        <v>529.19500000000005</v>
      </c>
      <c r="AF267" s="16">
        <v>7635</v>
      </c>
      <c r="AG267" s="14">
        <v>505.7</v>
      </c>
      <c r="AH267" s="16">
        <v>3861020</v>
      </c>
      <c r="AI267" s="16">
        <v>3940010</v>
      </c>
      <c r="AJ267" s="17">
        <v>1.01</v>
      </c>
      <c r="AK267" s="16">
        <v>3979410</v>
      </c>
      <c r="AL267" s="16">
        <v>3861020</v>
      </c>
      <c r="AM267" s="16">
        <v>118390</v>
      </c>
      <c r="AN267" s="16">
        <v>7635</v>
      </c>
      <c r="AO267" s="15">
        <v>23.495000000000001</v>
      </c>
      <c r="AP267" s="16">
        <v>179384</v>
      </c>
      <c r="AQ267" s="16">
        <v>7635</v>
      </c>
      <c r="AR267" s="17">
        <v>60.18</v>
      </c>
      <c r="AS267" s="16">
        <v>459474</v>
      </c>
      <c r="AT267" s="17">
        <v>666.41</v>
      </c>
      <c r="AU267" s="14">
        <v>505.7</v>
      </c>
      <c r="AV267" s="16">
        <v>337004</v>
      </c>
      <c r="AW267" s="16">
        <v>344061</v>
      </c>
      <c r="AX267" s="16">
        <v>337004</v>
      </c>
      <c r="AY267" s="16">
        <v>7057</v>
      </c>
      <c r="AZ267" s="16">
        <v>337004</v>
      </c>
      <c r="BA267" s="16">
        <v>344061</v>
      </c>
      <c r="BB267" s="17">
        <v>70.95</v>
      </c>
      <c r="BC267" s="14">
        <v>505.7</v>
      </c>
      <c r="BD267" s="16">
        <v>35879</v>
      </c>
      <c r="BE267" s="16">
        <v>36562</v>
      </c>
      <c r="BF267" s="16">
        <v>35879</v>
      </c>
      <c r="BG267" s="16">
        <v>683</v>
      </c>
      <c r="BH267" s="16">
        <v>35879</v>
      </c>
      <c r="BI267" s="16">
        <v>36562</v>
      </c>
      <c r="BJ267" s="17">
        <v>69.38</v>
      </c>
      <c r="BK267" s="14">
        <v>505.7</v>
      </c>
      <c r="BL267" s="16">
        <v>35085</v>
      </c>
      <c r="BM267" s="16">
        <v>35626</v>
      </c>
      <c r="BN267" s="16">
        <v>35085</v>
      </c>
      <c r="BO267" s="16">
        <v>541</v>
      </c>
      <c r="BP267" s="16">
        <v>35085</v>
      </c>
      <c r="BQ267" s="16">
        <v>35626</v>
      </c>
      <c r="BR267" s="17">
        <v>368.53</v>
      </c>
      <c r="BS267" s="14">
        <v>505.7</v>
      </c>
      <c r="BT267" s="16">
        <v>186366</v>
      </c>
      <c r="BU267" s="16">
        <v>190171</v>
      </c>
      <c r="BV267" s="16">
        <v>186366</v>
      </c>
      <c r="BW267" s="16">
        <v>3805</v>
      </c>
      <c r="BX267" s="16">
        <v>186366</v>
      </c>
      <c r="BY267" s="16">
        <v>190171</v>
      </c>
      <c r="BZ267" s="17">
        <v>325.88</v>
      </c>
      <c r="CA267" s="17">
        <v>565.88</v>
      </c>
      <c r="CB267" s="16">
        <v>184409</v>
      </c>
      <c r="CC267" s="16">
        <v>190556</v>
      </c>
      <c r="CD267" s="16">
        <v>0</v>
      </c>
      <c r="CE267" s="16">
        <v>190556</v>
      </c>
      <c r="CF267" s="16">
        <v>184409</v>
      </c>
      <c r="CG267" s="16">
        <v>6147</v>
      </c>
      <c r="CH267" s="14">
        <v>505.7</v>
      </c>
      <c r="CI267" s="16">
        <v>0</v>
      </c>
      <c r="CJ267" s="14">
        <v>0</v>
      </c>
      <c r="CK267" s="16">
        <v>506</v>
      </c>
      <c r="CL267" s="17">
        <v>62.04</v>
      </c>
      <c r="CM267" s="16">
        <v>31392</v>
      </c>
      <c r="CN267" s="16">
        <v>506</v>
      </c>
      <c r="CO267" s="17">
        <v>68.150000000000006</v>
      </c>
      <c r="CP267" s="16">
        <v>34484</v>
      </c>
      <c r="CQ267" s="17">
        <v>0</v>
      </c>
      <c r="CR267" s="17">
        <v>325.88</v>
      </c>
      <c r="CS267" s="16">
        <v>0</v>
      </c>
      <c r="CT267" s="17">
        <v>27.75</v>
      </c>
      <c r="CU267" s="17">
        <v>565.88</v>
      </c>
      <c r="CV267" s="16">
        <v>15703</v>
      </c>
      <c r="CW267" s="16">
        <v>16123</v>
      </c>
      <c r="CX267" s="16">
        <v>15703</v>
      </c>
      <c r="CY267" s="16">
        <v>420</v>
      </c>
      <c r="CZ267" s="16">
        <v>15703</v>
      </c>
      <c r="DA267" s="16">
        <v>16123</v>
      </c>
      <c r="DB267" s="17">
        <v>3.48</v>
      </c>
      <c r="DC267" s="17">
        <v>565.88</v>
      </c>
      <c r="DD267" s="16">
        <v>1969</v>
      </c>
      <c r="DE267" s="16">
        <v>2025</v>
      </c>
      <c r="DF267" s="16">
        <v>1969</v>
      </c>
      <c r="DG267" s="16">
        <v>56</v>
      </c>
      <c r="DH267" s="16">
        <v>1969</v>
      </c>
      <c r="DI267" s="16">
        <v>2025</v>
      </c>
      <c r="DJ267" s="16">
        <v>3861020</v>
      </c>
      <c r="DK267" s="16">
        <v>118390</v>
      </c>
      <c r="DL267" s="16">
        <v>179384</v>
      </c>
      <c r="DM267" s="16">
        <v>459474</v>
      </c>
      <c r="DN267" s="16">
        <v>344061</v>
      </c>
      <c r="DO267" s="16">
        <v>36562</v>
      </c>
      <c r="DP267" s="16">
        <v>35626</v>
      </c>
      <c r="DQ267" s="16">
        <v>190171</v>
      </c>
      <c r="DR267" s="16">
        <v>184409</v>
      </c>
      <c r="DS267" s="16">
        <v>6147</v>
      </c>
      <c r="DT267" s="16">
        <v>31392</v>
      </c>
      <c r="DU267" s="16">
        <v>34484</v>
      </c>
      <c r="DV267" s="16">
        <v>0</v>
      </c>
      <c r="DW267" s="16">
        <v>16123</v>
      </c>
      <c r="DX267" s="16">
        <v>2025</v>
      </c>
      <c r="DY267" s="16">
        <v>35040</v>
      </c>
      <c r="DZ267" s="16">
        <v>187438</v>
      </c>
      <c r="EA267" s="16">
        <v>14826</v>
      </c>
      <c r="EB267" s="16">
        <v>5666492</v>
      </c>
      <c r="EC267" s="16">
        <v>180551936</v>
      </c>
      <c r="ED267" s="18">
        <v>5.4</v>
      </c>
      <c r="EE267" s="16">
        <v>974980</v>
      </c>
      <c r="EF267" s="16">
        <v>25747</v>
      </c>
      <c r="EG267" s="16">
        <v>26216</v>
      </c>
      <c r="EH267" s="16">
        <v>-469</v>
      </c>
      <c r="EI267" s="16">
        <v>974980</v>
      </c>
      <c r="EJ267" s="16">
        <v>974511</v>
      </c>
      <c r="EK267" s="16">
        <v>5147820</v>
      </c>
      <c r="EL267" s="16">
        <v>3840194</v>
      </c>
      <c r="EM267" s="16">
        <v>1307626</v>
      </c>
      <c r="EN267" s="18">
        <v>5.4</v>
      </c>
      <c r="EO267" s="16">
        <v>7061</v>
      </c>
      <c r="EP267" s="16">
        <v>0</v>
      </c>
      <c r="EQ267" s="16">
        <v>0</v>
      </c>
      <c r="ER267" s="16">
        <v>0</v>
      </c>
      <c r="ES267" s="16">
        <v>7061</v>
      </c>
      <c r="ET267" s="16">
        <v>7061</v>
      </c>
      <c r="EU267" s="16">
        <v>974511</v>
      </c>
      <c r="EV267" s="16">
        <v>981572</v>
      </c>
      <c r="EW267" s="16">
        <v>6749</v>
      </c>
      <c r="EX267" s="15">
        <v>529.19500000000005</v>
      </c>
      <c r="EY267" s="16">
        <v>3571537</v>
      </c>
      <c r="EZ267" s="16">
        <v>6749</v>
      </c>
      <c r="FA267" s="17">
        <v>60.18</v>
      </c>
      <c r="FB267" s="16">
        <v>406155</v>
      </c>
      <c r="FC267" s="16">
        <v>264</v>
      </c>
      <c r="FD267" s="17">
        <v>565.88</v>
      </c>
      <c r="FE267" s="16">
        <v>149392</v>
      </c>
      <c r="FF267" s="16">
        <v>16123</v>
      </c>
      <c r="FG267" s="16">
        <v>2025</v>
      </c>
      <c r="FH267" s="16">
        <v>167540</v>
      </c>
      <c r="FI267" s="16">
        <v>3571537</v>
      </c>
      <c r="FJ267" s="16">
        <v>406155</v>
      </c>
      <c r="FK267" s="16">
        <v>13106</v>
      </c>
      <c r="FL267" s="16">
        <v>344061</v>
      </c>
      <c r="FM267" s="16">
        <v>36562</v>
      </c>
      <c r="FN267" s="16">
        <v>35626</v>
      </c>
      <c r="FO267" s="16">
        <v>190171</v>
      </c>
      <c r="FP267" s="16">
        <v>4764758</v>
      </c>
      <c r="FQ267" s="16">
        <v>981572</v>
      </c>
      <c r="FR267" s="16">
        <v>3783186</v>
      </c>
      <c r="FS267" s="15">
        <v>589.375</v>
      </c>
      <c r="FT267" s="16">
        <v>300</v>
      </c>
      <c r="FU267" s="16">
        <v>176813</v>
      </c>
      <c r="FV267" s="16">
        <v>3783186</v>
      </c>
      <c r="FW267" s="16">
        <v>0</v>
      </c>
      <c r="FX267" s="14">
        <v>10.5</v>
      </c>
      <c r="FY267" s="16">
        <v>7635</v>
      </c>
      <c r="FZ267" s="16">
        <v>80168</v>
      </c>
      <c r="GA267" s="14">
        <v>0</v>
      </c>
      <c r="GB267" s="16">
        <v>7413</v>
      </c>
      <c r="GC267" s="16">
        <v>0</v>
      </c>
      <c r="GD267" s="16">
        <v>80168</v>
      </c>
      <c r="GE267" s="16">
        <v>80168</v>
      </c>
      <c r="GF267" s="16">
        <v>5666492</v>
      </c>
      <c r="GG267" s="16">
        <v>4764758</v>
      </c>
      <c r="GH267" s="16">
        <v>0</v>
      </c>
      <c r="GI267" s="16">
        <v>901734</v>
      </c>
      <c r="GJ267" s="16">
        <v>180551936</v>
      </c>
      <c r="GK267" s="16">
        <v>173794189</v>
      </c>
      <c r="GL267" s="16">
        <v>6757747</v>
      </c>
      <c r="GM267" s="16">
        <v>173794189</v>
      </c>
      <c r="GN267" s="18">
        <v>3.8899999999999997E-2</v>
      </c>
      <c r="GO267" s="16">
        <v>12805</v>
      </c>
      <c r="GP267" s="16">
        <v>498</v>
      </c>
      <c r="GQ267" s="16">
        <v>12805</v>
      </c>
      <c r="GR267" s="16">
        <v>498</v>
      </c>
      <c r="GS267" s="16">
        <v>12307</v>
      </c>
      <c r="GT267" s="16">
        <v>886</v>
      </c>
      <c r="GU267" s="16">
        <v>685</v>
      </c>
      <c r="GV267" s="16">
        <v>201</v>
      </c>
      <c r="GW267" s="15">
        <v>589.375</v>
      </c>
      <c r="GX267" s="16">
        <v>118464</v>
      </c>
      <c r="GY267" s="15">
        <v>589.375</v>
      </c>
      <c r="GZ267" s="16">
        <v>10</v>
      </c>
      <c r="HA267" s="16">
        <v>5894</v>
      </c>
      <c r="HB267" s="15">
        <v>589.375</v>
      </c>
      <c r="HC267" s="16">
        <v>7635</v>
      </c>
      <c r="HD267" s="15">
        <v>0.11600000000000001</v>
      </c>
      <c r="HE267" s="16">
        <v>522186</v>
      </c>
      <c r="HF267" s="16">
        <v>118464</v>
      </c>
      <c r="HG267" s="16">
        <v>5894</v>
      </c>
      <c r="HH267" s="16">
        <v>397828</v>
      </c>
      <c r="HI267" s="16">
        <v>180551936</v>
      </c>
      <c r="HJ267" s="18">
        <v>2.2033999999999998</v>
      </c>
      <c r="HK267" s="18">
        <v>1.9617800000000001</v>
      </c>
      <c r="HL267" s="18">
        <v>0.24162</v>
      </c>
      <c r="HM267" s="16">
        <v>180551936</v>
      </c>
      <c r="HN267" s="16">
        <v>43625</v>
      </c>
      <c r="HO267" s="16">
        <v>7635</v>
      </c>
      <c r="HP267" s="17">
        <v>0</v>
      </c>
      <c r="HQ267" s="16">
        <v>0</v>
      </c>
      <c r="HR267" s="15">
        <v>589.375</v>
      </c>
      <c r="HS267" s="16">
        <v>0</v>
      </c>
      <c r="HT267" s="16">
        <v>901734</v>
      </c>
      <c r="HU267" s="16">
        <v>12307</v>
      </c>
      <c r="HV267" s="16">
        <v>0</v>
      </c>
      <c r="HW267" s="16">
        <v>0</v>
      </c>
      <c r="HX267" s="16">
        <v>35040</v>
      </c>
      <c r="HY267" s="16">
        <v>118464</v>
      </c>
      <c r="HZ267" s="16">
        <v>5894</v>
      </c>
      <c r="IA267" s="16">
        <v>43625</v>
      </c>
      <c r="IB267" s="16">
        <v>0</v>
      </c>
      <c r="IC267" s="16">
        <v>756484</v>
      </c>
      <c r="ID267" s="16">
        <v>3783186</v>
      </c>
      <c r="IE267" s="16">
        <v>0</v>
      </c>
      <c r="IF267" s="16">
        <v>12307</v>
      </c>
      <c r="IG267" s="16">
        <v>0</v>
      </c>
      <c r="IH267" s="16">
        <v>0</v>
      </c>
      <c r="II267" s="16">
        <v>35040</v>
      </c>
      <c r="IJ267" s="16">
        <v>118464</v>
      </c>
      <c r="IK267" s="16">
        <v>5894</v>
      </c>
      <c r="IL267" s="16">
        <v>43625</v>
      </c>
      <c r="IM267" s="16">
        <v>0</v>
      </c>
      <c r="IN267" s="16">
        <v>0</v>
      </c>
      <c r="IO267" s="16">
        <v>80168</v>
      </c>
      <c r="IP267" s="16">
        <v>4008604</v>
      </c>
      <c r="IQ267" s="16">
        <v>3861020</v>
      </c>
      <c r="IR267" s="16">
        <v>118390</v>
      </c>
      <c r="IS267" s="16">
        <v>3979410</v>
      </c>
      <c r="IT267" s="19">
        <v>0.1</v>
      </c>
      <c r="IU267" s="16">
        <v>397941</v>
      </c>
      <c r="IV267" s="16">
        <v>180551936</v>
      </c>
      <c r="IW267" s="14">
        <v>505.7</v>
      </c>
      <c r="IX267" s="16">
        <v>357034</v>
      </c>
      <c r="IY267" s="16">
        <v>416026</v>
      </c>
      <c r="IZ267" s="16">
        <v>357034</v>
      </c>
      <c r="JA267" s="17">
        <v>0.25</v>
      </c>
      <c r="JB267" s="19">
        <v>0.2913</v>
      </c>
      <c r="JC267" s="16">
        <v>397941</v>
      </c>
      <c r="JD267" s="16">
        <v>115920</v>
      </c>
      <c r="JE267" s="17">
        <v>0.05</v>
      </c>
      <c r="JF267" s="16">
        <v>3442150</v>
      </c>
      <c r="JG267" s="16">
        <v>172108</v>
      </c>
      <c r="JH267" s="16">
        <v>397941</v>
      </c>
      <c r="JI267" s="16">
        <v>115920</v>
      </c>
      <c r="JJ267" s="16">
        <v>172108</v>
      </c>
      <c r="JK267" s="16">
        <v>109913</v>
      </c>
      <c r="JL267" s="16">
        <v>115920</v>
      </c>
      <c r="JM267" s="18">
        <v>0</v>
      </c>
      <c r="JN267" s="16">
        <v>0</v>
      </c>
      <c r="JO267" s="16">
        <v>172108</v>
      </c>
      <c r="JP267" s="16">
        <v>109913</v>
      </c>
      <c r="JQ267" s="16">
        <v>282021</v>
      </c>
      <c r="JR267" s="16">
        <v>3979410</v>
      </c>
      <c r="JS267" s="19">
        <v>0</v>
      </c>
      <c r="JT267" s="16">
        <v>0</v>
      </c>
      <c r="JU267" s="17">
        <v>0</v>
      </c>
      <c r="JV267" s="16">
        <v>3442150</v>
      </c>
      <c r="JW267" s="16">
        <v>0</v>
      </c>
      <c r="JX267" s="16">
        <v>0</v>
      </c>
      <c r="JY267" s="16">
        <v>0</v>
      </c>
      <c r="JZ267" s="16">
        <v>0</v>
      </c>
      <c r="KA267" s="16">
        <v>17594</v>
      </c>
      <c r="KB267" s="16">
        <v>17915</v>
      </c>
      <c r="KC267" s="16">
        <v>-321</v>
      </c>
      <c r="KD267" s="16">
        <v>756484</v>
      </c>
      <c r="KE267" s="16">
        <v>-321</v>
      </c>
      <c r="KF267" s="16">
        <v>756805</v>
      </c>
      <c r="KG267" s="16">
        <v>-469</v>
      </c>
      <c r="KH267" s="16">
        <v>-321</v>
      </c>
      <c r="KI267" s="16">
        <v>-790</v>
      </c>
      <c r="KJ267" s="16">
        <v>974980</v>
      </c>
      <c r="KK267" s="16">
        <v>756805</v>
      </c>
      <c r="KL267" s="18">
        <v>1731785</v>
      </c>
      <c r="KM267" s="16">
        <v>109913</v>
      </c>
      <c r="KN267" s="16">
        <v>0</v>
      </c>
      <c r="KO267" s="16">
        <v>0</v>
      </c>
      <c r="KP267" s="16">
        <v>0</v>
      </c>
      <c r="KQ267" s="16">
        <v>1841698</v>
      </c>
      <c r="KR267" s="16">
        <v>188752</v>
      </c>
      <c r="KS267" s="16">
        <v>0</v>
      </c>
      <c r="KT267" s="16">
        <v>0</v>
      </c>
      <c r="KU267" s="16">
        <v>2030450</v>
      </c>
      <c r="KV267" s="16">
        <v>109913</v>
      </c>
      <c r="KW267" s="16">
        <v>1920537</v>
      </c>
      <c r="KX267" s="16">
        <v>180551936</v>
      </c>
      <c r="KY267" s="16">
        <v>10.637029999999999</v>
      </c>
      <c r="KZ267" s="16">
        <v>109913</v>
      </c>
      <c r="LA267" s="16">
        <v>180551936</v>
      </c>
      <c r="LB267" s="16">
        <v>0.60875999999999997</v>
      </c>
      <c r="LC267" s="16">
        <v>10.637029999999999</v>
      </c>
      <c r="LD267" s="16">
        <v>11.24579</v>
      </c>
      <c r="LE267" s="16">
        <v>184409</v>
      </c>
      <c r="LF267" s="16">
        <v>6147</v>
      </c>
      <c r="LG267" s="16">
        <v>31392</v>
      </c>
      <c r="LH267" s="16">
        <v>34484</v>
      </c>
      <c r="LI267" s="16">
        <v>0</v>
      </c>
      <c r="LJ267" s="16">
        <v>16123</v>
      </c>
      <c r="LK267" s="16">
        <v>2025</v>
      </c>
      <c r="LL267" s="16">
        <v>35040</v>
      </c>
      <c r="LM267" s="16">
        <v>239540</v>
      </c>
      <c r="LN267" s="16">
        <v>4008604</v>
      </c>
      <c r="LO267" s="18">
        <v>239540</v>
      </c>
      <c r="LP267" s="16">
        <v>3769064</v>
      </c>
      <c r="LQ267" s="16">
        <v>5666492</v>
      </c>
      <c r="LR267" s="18">
        <v>0</v>
      </c>
      <c r="LS267" s="18">
        <v>0</v>
      </c>
      <c r="LT267" s="18">
        <v>282021</v>
      </c>
      <c r="LU267" s="16">
        <v>0</v>
      </c>
      <c r="LV267" s="16">
        <v>80168</v>
      </c>
      <c r="LW267" s="16">
        <v>0</v>
      </c>
      <c r="LX267" s="16">
        <v>0</v>
      </c>
      <c r="LY267" s="16">
        <v>0</v>
      </c>
      <c r="LZ267" s="16">
        <v>0</v>
      </c>
      <c r="MA267" s="16">
        <v>0</v>
      </c>
      <c r="MB267" s="16">
        <v>1841698</v>
      </c>
      <c r="MC267" s="16">
        <v>80168</v>
      </c>
      <c r="MD267" s="16">
        <v>0</v>
      </c>
      <c r="ME267" s="16">
        <v>172108</v>
      </c>
      <c r="MF267" s="16">
        <v>0</v>
      </c>
      <c r="MG267" s="16">
        <v>7061</v>
      </c>
      <c r="MH267" s="16">
        <v>-790</v>
      </c>
      <c r="MI267" s="16">
        <v>0</v>
      </c>
      <c r="MJ267" s="16">
        <v>2100245</v>
      </c>
      <c r="MK267" s="16">
        <v>180551936</v>
      </c>
      <c r="ML267" s="16">
        <v>1.34</v>
      </c>
      <c r="MM267" s="16">
        <v>241940</v>
      </c>
      <c r="MN267" s="16">
        <v>0</v>
      </c>
      <c r="MO267" s="16">
        <v>3442150</v>
      </c>
      <c r="MP267" s="16">
        <v>0</v>
      </c>
      <c r="MQ267" s="16">
        <v>241940</v>
      </c>
      <c r="MR267" s="16">
        <v>0</v>
      </c>
      <c r="MS267" s="16">
        <v>241940</v>
      </c>
      <c r="MT267" s="17">
        <v>0.05</v>
      </c>
      <c r="MU267" s="17">
        <v>0</v>
      </c>
      <c r="MV267" s="17">
        <v>0</v>
      </c>
      <c r="MW267" s="17">
        <v>0</v>
      </c>
      <c r="MX267" s="17">
        <v>0</v>
      </c>
      <c r="MY267" s="17">
        <v>0.05</v>
      </c>
      <c r="MZ267" s="16">
        <v>172108</v>
      </c>
      <c r="NA267" s="16">
        <v>0</v>
      </c>
      <c r="NB267" s="18">
        <v>0</v>
      </c>
      <c r="NC267" s="16">
        <v>0</v>
      </c>
      <c r="ND267" s="17">
        <v>172108</v>
      </c>
      <c r="NE267" s="16">
        <v>285000</v>
      </c>
      <c r="NF267" s="16">
        <v>0</v>
      </c>
      <c r="NG267" s="16">
        <v>59582</v>
      </c>
      <c r="NH267" s="16">
        <v>0</v>
      </c>
      <c r="NI267" s="16">
        <v>0</v>
      </c>
      <c r="NJ267" s="17">
        <v>0</v>
      </c>
      <c r="NK267" s="17">
        <v>0</v>
      </c>
    </row>
    <row r="268" spans="1:375" x14ac:dyDescent="0.55000000000000004">
      <c r="A268" s="13" t="s">
        <v>1188</v>
      </c>
      <c r="B268" s="13" t="s">
        <v>1232</v>
      </c>
      <c r="C268" s="13" t="s">
        <v>509</v>
      </c>
      <c r="D268" s="13" t="s">
        <v>510</v>
      </c>
      <c r="E268" s="14">
        <v>2025.3</v>
      </c>
      <c r="F268" s="15">
        <v>-2</v>
      </c>
      <c r="G268" s="16">
        <v>7413</v>
      </c>
      <c r="H268" s="16">
        <v>-14826</v>
      </c>
      <c r="I268" s="16">
        <v>6553</v>
      </c>
      <c r="J268" s="15">
        <v>-2</v>
      </c>
      <c r="K268" s="16">
        <v>-13106</v>
      </c>
      <c r="L268" s="16">
        <v>7413</v>
      </c>
      <c r="M268" s="16">
        <v>222</v>
      </c>
      <c r="N268" s="16">
        <v>7635</v>
      </c>
      <c r="O268" s="17">
        <v>643.76</v>
      </c>
      <c r="P268" s="17">
        <v>383.95</v>
      </c>
      <c r="Q268" s="14">
        <v>2025.3</v>
      </c>
      <c r="R268" s="17">
        <v>2409.25</v>
      </c>
      <c r="S268" s="17">
        <v>0</v>
      </c>
      <c r="T268" s="17">
        <v>2409.25</v>
      </c>
      <c r="U268" s="15">
        <v>29.12</v>
      </c>
      <c r="V268" s="15">
        <v>10.555999999999999</v>
      </c>
      <c r="W268" s="15">
        <f>Data_AidAndLevy4[[#This Row],[L310]]*Data_AidAndLevy4[[#This Row],[L203]]</f>
        <v>80595.06</v>
      </c>
      <c r="X268" s="17">
        <v>11.26</v>
      </c>
      <c r="Y268" s="17">
        <f>Data_AidAndLevy4[[#This Row],[L311]]*Data_AidAndLevy4[[#This Row],[L203]]</f>
        <v>85970.099999999991</v>
      </c>
      <c r="Z268" s="15">
        <v>0</v>
      </c>
      <c r="AA268" s="15">
        <v>50.936</v>
      </c>
      <c r="AB268" s="17">
        <v>2409.25</v>
      </c>
      <c r="AC268" s="15">
        <v>2460.1860000000001</v>
      </c>
      <c r="AD268" s="17">
        <v>383.95</v>
      </c>
      <c r="AE268" s="15">
        <v>2076.2359999999999</v>
      </c>
      <c r="AF268" s="16">
        <v>7635</v>
      </c>
      <c r="AG268" s="14">
        <v>2025.3</v>
      </c>
      <c r="AH268" s="16">
        <v>15463166</v>
      </c>
      <c r="AI268" s="16">
        <v>14843791</v>
      </c>
      <c r="AJ268" s="17">
        <v>1.01</v>
      </c>
      <c r="AK268" s="16">
        <v>14992229</v>
      </c>
      <c r="AL268" s="16">
        <v>15463166</v>
      </c>
      <c r="AM268" s="16">
        <v>0</v>
      </c>
      <c r="AN268" s="16">
        <v>7635</v>
      </c>
      <c r="AO268" s="15">
        <v>50.936</v>
      </c>
      <c r="AP268" s="16">
        <v>388896</v>
      </c>
      <c r="AQ268" s="16">
        <v>7635</v>
      </c>
      <c r="AR268" s="17">
        <v>383.95</v>
      </c>
      <c r="AS268" s="16">
        <v>2931458</v>
      </c>
      <c r="AT268" s="17">
        <v>662.83</v>
      </c>
      <c r="AU268" s="14">
        <v>2025.3</v>
      </c>
      <c r="AV268" s="16">
        <v>1342430</v>
      </c>
      <c r="AW268" s="16">
        <v>1289065</v>
      </c>
      <c r="AX268" s="16">
        <v>1342430</v>
      </c>
      <c r="AY268" s="16">
        <v>0</v>
      </c>
      <c r="AZ268" s="16">
        <v>1342430</v>
      </c>
      <c r="BA268" s="16">
        <v>1342430</v>
      </c>
      <c r="BB268" s="17">
        <v>79.53</v>
      </c>
      <c r="BC268" s="14">
        <v>2025.3</v>
      </c>
      <c r="BD268" s="16">
        <v>161072</v>
      </c>
      <c r="BE268" s="16">
        <v>154926</v>
      </c>
      <c r="BF268" s="16">
        <v>161072</v>
      </c>
      <c r="BG268" s="16">
        <v>0</v>
      </c>
      <c r="BH268" s="16">
        <v>161072</v>
      </c>
      <c r="BI268" s="16">
        <v>161072</v>
      </c>
      <c r="BJ268" s="17">
        <v>78.89</v>
      </c>
      <c r="BK268" s="14">
        <v>2025.3</v>
      </c>
      <c r="BL268" s="16">
        <v>159776</v>
      </c>
      <c r="BM268" s="16">
        <v>153264</v>
      </c>
      <c r="BN268" s="16">
        <v>159776</v>
      </c>
      <c r="BO268" s="16">
        <v>0</v>
      </c>
      <c r="BP268" s="16">
        <v>159776</v>
      </c>
      <c r="BQ268" s="16">
        <v>159776</v>
      </c>
      <c r="BR268" s="17">
        <v>368.53</v>
      </c>
      <c r="BS268" s="14">
        <v>2025.3</v>
      </c>
      <c r="BT268" s="16">
        <v>746384</v>
      </c>
      <c r="BU268" s="16">
        <v>716459</v>
      </c>
      <c r="BV268" s="16">
        <v>746384</v>
      </c>
      <c r="BW268" s="16">
        <v>0</v>
      </c>
      <c r="BX268" s="16">
        <v>746384</v>
      </c>
      <c r="BY268" s="16">
        <v>746384</v>
      </c>
      <c r="BZ268" s="17">
        <v>343.89</v>
      </c>
      <c r="CA268" s="17">
        <v>2409.25</v>
      </c>
      <c r="CB268" s="16">
        <v>828517</v>
      </c>
      <c r="CC268" s="16">
        <v>792929</v>
      </c>
      <c r="CD268" s="16">
        <v>0</v>
      </c>
      <c r="CE268" s="16">
        <v>792929</v>
      </c>
      <c r="CF268" s="16">
        <v>828517</v>
      </c>
      <c r="CG268" s="16">
        <v>0</v>
      </c>
      <c r="CH268" s="14">
        <v>2025.3</v>
      </c>
      <c r="CI268" s="16">
        <v>201</v>
      </c>
      <c r="CJ268" s="14">
        <v>0.4</v>
      </c>
      <c r="CK268" s="16">
        <v>2226</v>
      </c>
      <c r="CL268" s="17">
        <v>62.52</v>
      </c>
      <c r="CM268" s="16">
        <v>139170</v>
      </c>
      <c r="CN268" s="16">
        <v>2226</v>
      </c>
      <c r="CO268" s="17">
        <v>70.03</v>
      </c>
      <c r="CP268" s="16">
        <v>155887</v>
      </c>
      <c r="CQ268" s="17">
        <v>0</v>
      </c>
      <c r="CR268" s="17">
        <v>343.89</v>
      </c>
      <c r="CS268" s="16">
        <v>0</v>
      </c>
      <c r="CT268" s="17">
        <v>36.43</v>
      </c>
      <c r="CU268" s="17">
        <v>2409.25</v>
      </c>
      <c r="CV268" s="16">
        <v>87769</v>
      </c>
      <c r="CW268" s="16">
        <v>84069</v>
      </c>
      <c r="CX268" s="16">
        <v>87769</v>
      </c>
      <c r="CY268" s="16">
        <v>0</v>
      </c>
      <c r="CZ268" s="16">
        <v>87769</v>
      </c>
      <c r="DA268" s="16">
        <v>87769</v>
      </c>
      <c r="DB268" s="17">
        <v>4.33</v>
      </c>
      <c r="DC268" s="17">
        <v>2409.25</v>
      </c>
      <c r="DD268" s="16">
        <v>10432</v>
      </c>
      <c r="DE268" s="16">
        <v>9990</v>
      </c>
      <c r="DF268" s="16">
        <v>10432</v>
      </c>
      <c r="DG268" s="16">
        <v>0</v>
      </c>
      <c r="DH268" s="16">
        <v>10432</v>
      </c>
      <c r="DI268" s="16">
        <v>10432</v>
      </c>
      <c r="DJ268" s="16">
        <v>15463166</v>
      </c>
      <c r="DK268" s="16">
        <v>0</v>
      </c>
      <c r="DL268" s="16">
        <v>388896</v>
      </c>
      <c r="DM268" s="16">
        <v>2931458</v>
      </c>
      <c r="DN268" s="16">
        <v>1342430</v>
      </c>
      <c r="DO268" s="16">
        <v>161072</v>
      </c>
      <c r="DP268" s="16">
        <v>159776</v>
      </c>
      <c r="DQ268" s="16">
        <v>746384</v>
      </c>
      <c r="DR268" s="16">
        <v>828517</v>
      </c>
      <c r="DS268" s="16">
        <v>0</v>
      </c>
      <c r="DT268" s="16">
        <v>139170</v>
      </c>
      <c r="DU268" s="16">
        <v>155887</v>
      </c>
      <c r="DV268" s="16">
        <v>0</v>
      </c>
      <c r="DW268" s="16">
        <v>87769</v>
      </c>
      <c r="DX268" s="16">
        <v>10432</v>
      </c>
      <c r="DY268" s="16">
        <v>132688</v>
      </c>
      <c r="DZ268" s="16">
        <v>750677</v>
      </c>
      <c r="EA268" s="16">
        <v>-14826</v>
      </c>
      <c r="EB268" s="16">
        <v>23018120</v>
      </c>
      <c r="EC268" s="16">
        <v>749249666</v>
      </c>
      <c r="ED268" s="18">
        <v>5.4</v>
      </c>
      <c r="EE268" s="16">
        <v>4045948</v>
      </c>
      <c r="EF268" s="16">
        <v>101867</v>
      </c>
      <c r="EG268" s="16">
        <v>102292</v>
      </c>
      <c r="EH268" s="16">
        <v>-425</v>
      </c>
      <c r="EI268" s="16">
        <v>4045948</v>
      </c>
      <c r="EJ268" s="16">
        <v>4045523</v>
      </c>
      <c r="EK268" s="16">
        <v>253625615</v>
      </c>
      <c r="EL268" s="16">
        <v>226048645</v>
      </c>
      <c r="EM268" s="16">
        <v>27576970</v>
      </c>
      <c r="EN268" s="18">
        <v>5.4</v>
      </c>
      <c r="EO268" s="16">
        <v>148916</v>
      </c>
      <c r="EP268" s="16">
        <v>0</v>
      </c>
      <c r="EQ268" s="16">
        <v>0</v>
      </c>
      <c r="ER268" s="16">
        <v>0</v>
      </c>
      <c r="ES268" s="16">
        <v>148916</v>
      </c>
      <c r="ET268" s="16">
        <v>148916</v>
      </c>
      <c r="EU268" s="16">
        <v>4045523</v>
      </c>
      <c r="EV268" s="16">
        <v>4194439</v>
      </c>
      <c r="EW268" s="16">
        <v>6749</v>
      </c>
      <c r="EX268" s="15">
        <v>2076.2359999999999</v>
      </c>
      <c r="EY268" s="16">
        <v>14012517</v>
      </c>
      <c r="EZ268" s="16">
        <v>6749</v>
      </c>
      <c r="FA268" s="17">
        <v>383.95</v>
      </c>
      <c r="FB268" s="16">
        <v>2591279</v>
      </c>
      <c r="FC268" s="16">
        <v>264</v>
      </c>
      <c r="FD268" s="17">
        <v>2409.25</v>
      </c>
      <c r="FE268" s="16">
        <v>636042</v>
      </c>
      <c r="FF268" s="16">
        <v>87769</v>
      </c>
      <c r="FG268" s="16">
        <v>10432</v>
      </c>
      <c r="FH268" s="16">
        <v>734243</v>
      </c>
      <c r="FI268" s="16">
        <v>14012517</v>
      </c>
      <c r="FJ268" s="16">
        <v>2591279</v>
      </c>
      <c r="FK268" s="16">
        <v>-13106</v>
      </c>
      <c r="FL268" s="16">
        <v>1342430</v>
      </c>
      <c r="FM268" s="16">
        <v>161072</v>
      </c>
      <c r="FN268" s="16">
        <v>159776</v>
      </c>
      <c r="FO268" s="16">
        <v>746384</v>
      </c>
      <c r="FP268" s="16">
        <v>19734595</v>
      </c>
      <c r="FQ268" s="16">
        <v>4194439</v>
      </c>
      <c r="FR268" s="16">
        <v>15540156</v>
      </c>
      <c r="FS268" s="15">
        <v>2460.1860000000001</v>
      </c>
      <c r="FT268" s="16">
        <v>300</v>
      </c>
      <c r="FU268" s="16">
        <v>738056</v>
      </c>
      <c r="FV268" s="16">
        <v>15540156</v>
      </c>
      <c r="FW268" s="16">
        <v>0</v>
      </c>
      <c r="FX268" s="14">
        <v>81</v>
      </c>
      <c r="FY268" s="16">
        <v>7635</v>
      </c>
      <c r="FZ268" s="16">
        <v>618435</v>
      </c>
      <c r="GA268" s="14">
        <v>0</v>
      </c>
      <c r="GB268" s="16">
        <v>7413</v>
      </c>
      <c r="GC268" s="16">
        <v>0</v>
      </c>
      <c r="GD268" s="16">
        <v>618435</v>
      </c>
      <c r="GE268" s="16">
        <v>618435</v>
      </c>
      <c r="GF268" s="16">
        <v>23018120</v>
      </c>
      <c r="GG268" s="16">
        <v>19734595</v>
      </c>
      <c r="GH268" s="16">
        <v>0</v>
      </c>
      <c r="GI268" s="16">
        <v>3283525</v>
      </c>
      <c r="GJ268" s="16">
        <v>749249666</v>
      </c>
      <c r="GK268" s="16">
        <v>742266707</v>
      </c>
      <c r="GL268" s="16">
        <v>6982959</v>
      </c>
      <c r="GM268" s="16">
        <v>742266707</v>
      </c>
      <c r="GN268" s="18">
        <v>9.4000000000000004E-3</v>
      </c>
      <c r="GO268" s="16">
        <v>22343</v>
      </c>
      <c r="GP268" s="16">
        <v>210</v>
      </c>
      <c r="GQ268" s="16">
        <v>22343</v>
      </c>
      <c r="GR268" s="16">
        <v>210</v>
      </c>
      <c r="GS268" s="16">
        <v>22133</v>
      </c>
      <c r="GT268" s="16">
        <v>886</v>
      </c>
      <c r="GU268" s="16">
        <v>685</v>
      </c>
      <c r="GV268" s="16">
        <v>201</v>
      </c>
      <c r="GW268" s="15">
        <v>2460.1860000000001</v>
      </c>
      <c r="GX268" s="16">
        <v>494497</v>
      </c>
      <c r="GY268" s="15">
        <v>2460.1860000000001</v>
      </c>
      <c r="GZ268" s="16">
        <v>10</v>
      </c>
      <c r="HA268" s="16">
        <v>24602</v>
      </c>
      <c r="HB268" s="15">
        <v>2460.1860000000001</v>
      </c>
      <c r="HC268" s="16">
        <v>7635</v>
      </c>
      <c r="HD268" s="15">
        <v>0.11600000000000001</v>
      </c>
      <c r="HE268" s="16">
        <v>2179725</v>
      </c>
      <c r="HF268" s="16">
        <v>494497</v>
      </c>
      <c r="HG268" s="16">
        <v>24602</v>
      </c>
      <c r="HH268" s="16">
        <v>1660626</v>
      </c>
      <c r="HI268" s="16">
        <v>749249666</v>
      </c>
      <c r="HJ268" s="18">
        <v>2.2163900000000001</v>
      </c>
      <c r="HK268" s="18">
        <v>1.9617800000000001</v>
      </c>
      <c r="HL268" s="18">
        <v>0.25461</v>
      </c>
      <c r="HM268" s="16">
        <v>749249666</v>
      </c>
      <c r="HN268" s="16">
        <v>190766</v>
      </c>
      <c r="HO268" s="16">
        <v>7635</v>
      </c>
      <c r="HP268" s="17">
        <v>0</v>
      </c>
      <c r="HQ268" s="16">
        <v>0</v>
      </c>
      <c r="HR268" s="15">
        <v>2460.1860000000001</v>
      </c>
      <c r="HS268" s="16">
        <v>0</v>
      </c>
      <c r="HT268" s="16">
        <v>3283525</v>
      </c>
      <c r="HU268" s="16">
        <v>22133</v>
      </c>
      <c r="HV268" s="16">
        <v>0</v>
      </c>
      <c r="HW268" s="16">
        <v>0</v>
      </c>
      <c r="HX268" s="16">
        <v>132688</v>
      </c>
      <c r="HY268" s="16">
        <v>494497</v>
      </c>
      <c r="HZ268" s="16">
        <v>24602</v>
      </c>
      <c r="IA268" s="16">
        <v>190766</v>
      </c>
      <c r="IB268" s="16">
        <v>0</v>
      </c>
      <c r="IC268" s="16">
        <v>2684215</v>
      </c>
      <c r="ID268" s="16">
        <v>15540156</v>
      </c>
      <c r="IE268" s="16">
        <v>0</v>
      </c>
      <c r="IF268" s="16">
        <v>22133</v>
      </c>
      <c r="IG268" s="16">
        <v>0</v>
      </c>
      <c r="IH268" s="16">
        <v>0</v>
      </c>
      <c r="II268" s="16">
        <v>132688</v>
      </c>
      <c r="IJ268" s="16">
        <v>494497</v>
      </c>
      <c r="IK268" s="16">
        <v>24602</v>
      </c>
      <c r="IL268" s="16">
        <v>190766</v>
      </c>
      <c r="IM268" s="16">
        <v>0</v>
      </c>
      <c r="IN268" s="16">
        <v>0</v>
      </c>
      <c r="IO268" s="16">
        <v>618435</v>
      </c>
      <c r="IP268" s="16">
        <v>16757901</v>
      </c>
      <c r="IQ268" s="16">
        <v>15463166</v>
      </c>
      <c r="IR268" s="16">
        <v>0</v>
      </c>
      <c r="IS268" s="16">
        <v>15463166</v>
      </c>
      <c r="IT268" s="19">
        <v>0.1</v>
      </c>
      <c r="IU268" s="16">
        <v>1546317</v>
      </c>
      <c r="IV268" s="16">
        <v>749249666</v>
      </c>
      <c r="IW268" s="14">
        <v>2025.3</v>
      </c>
      <c r="IX268" s="16">
        <v>369945</v>
      </c>
      <c r="IY268" s="16">
        <v>416026</v>
      </c>
      <c r="IZ268" s="16">
        <v>369945</v>
      </c>
      <c r="JA268" s="17">
        <v>0.25</v>
      </c>
      <c r="JB268" s="19">
        <v>0.28110000000000002</v>
      </c>
      <c r="JC268" s="16">
        <v>1546317</v>
      </c>
      <c r="JD268" s="16">
        <v>434670</v>
      </c>
      <c r="JE268" s="17">
        <v>0.04</v>
      </c>
      <c r="JF268" s="16">
        <v>15035979</v>
      </c>
      <c r="JG268" s="16">
        <v>601439</v>
      </c>
      <c r="JH268" s="16">
        <v>1546317</v>
      </c>
      <c r="JI268" s="16">
        <v>434670</v>
      </c>
      <c r="JJ268" s="16">
        <v>601439</v>
      </c>
      <c r="JK268" s="16">
        <v>510208</v>
      </c>
      <c r="JL268" s="16">
        <v>434670</v>
      </c>
      <c r="JM268" s="18">
        <v>0</v>
      </c>
      <c r="JN268" s="16">
        <v>0</v>
      </c>
      <c r="JO268" s="16">
        <v>601439</v>
      </c>
      <c r="JP268" s="16">
        <v>510208</v>
      </c>
      <c r="JQ268" s="16">
        <v>1111647</v>
      </c>
      <c r="JR268" s="16">
        <v>15463166</v>
      </c>
      <c r="JS268" s="19">
        <v>0</v>
      </c>
      <c r="JT268" s="16">
        <v>0</v>
      </c>
      <c r="JU268" s="17">
        <v>0</v>
      </c>
      <c r="JV268" s="16">
        <v>15035979</v>
      </c>
      <c r="JW268" s="16">
        <v>0</v>
      </c>
      <c r="JX268" s="16">
        <v>0</v>
      </c>
      <c r="JY268" s="16">
        <v>0</v>
      </c>
      <c r="JZ268" s="16">
        <v>0</v>
      </c>
      <c r="KA268" s="16">
        <v>69248</v>
      </c>
      <c r="KB268" s="16">
        <v>69537</v>
      </c>
      <c r="KC268" s="16">
        <v>-289</v>
      </c>
      <c r="KD268" s="16">
        <v>2684215</v>
      </c>
      <c r="KE268" s="16">
        <v>-289</v>
      </c>
      <c r="KF268" s="16">
        <v>2684504</v>
      </c>
      <c r="KG268" s="16">
        <v>-425</v>
      </c>
      <c r="KH268" s="16">
        <v>-289</v>
      </c>
      <c r="KI268" s="16">
        <v>-714</v>
      </c>
      <c r="KJ268" s="16">
        <v>4045948</v>
      </c>
      <c r="KK268" s="16">
        <v>2684504</v>
      </c>
      <c r="KL268" s="18">
        <v>6730452</v>
      </c>
      <c r="KM268" s="16">
        <v>510208</v>
      </c>
      <c r="KN268" s="16">
        <v>0</v>
      </c>
      <c r="KO268" s="16">
        <v>0</v>
      </c>
      <c r="KP268" s="16">
        <v>0</v>
      </c>
      <c r="KQ268" s="16">
        <v>7240660</v>
      </c>
      <c r="KR268" s="16">
        <v>0</v>
      </c>
      <c r="KS268" s="16">
        <v>0</v>
      </c>
      <c r="KT268" s="16">
        <v>0</v>
      </c>
      <c r="KU268" s="16">
        <v>7240660</v>
      </c>
      <c r="KV268" s="16">
        <v>510208</v>
      </c>
      <c r="KW268" s="16">
        <v>6730452</v>
      </c>
      <c r="KX268" s="16">
        <v>749249666</v>
      </c>
      <c r="KY268" s="16">
        <v>8.98292</v>
      </c>
      <c r="KZ268" s="16">
        <v>510208</v>
      </c>
      <c r="LA268" s="16">
        <v>787474875</v>
      </c>
      <c r="LB268" s="16">
        <v>0.64790000000000003</v>
      </c>
      <c r="LC268" s="16">
        <v>8.98292</v>
      </c>
      <c r="LD268" s="16">
        <v>9.6308199999999999</v>
      </c>
      <c r="LE268" s="16">
        <v>828517</v>
      </c>
      <c r="LF268" s="16">
        <v>0</v>
      </c>
      <c r="LG268" s="16">
        <v>139170</v>
      </c>
      <c r="LH268" s="16">
        <v>155887</v>
      </c>
      <c r="LI268" s="16">
        <v>0</v>
      </c>
      <c r="LJ268" s="16">
        <v>87769</v>
      </c>
      <c r="LK268" s="16">
        <v>10432</v>
      </c>
      <c r="LL268" s="16">
        <v>132688</v>
      </c>
      <c r="LM268" s="16">
        <v>1089087</v>
      </c>
      <c r="LN268" s="16">
        <v>16757901</v>
      </c>
      <c r="LO268" s="18">
        <v>1089087</v>
      </c>
      <c r="LP268" s="16">
        <v>15668814</v>
      </c>
      <c r="LQ268" s="16">
        <v>23018120</v>
      </c>
      <c r="LR268" s="18">
        <v>0</v>
      </c>
      <c r="LS268" s="18">
        <v>0</v>
      </c>
      <c r="LT268" s="18">
        <v>1111647</v>
      </c>
      <c r="LU268" s="16">
        <v>0</v>
      </c>
      <c r="LV268" s="16">
        <v>618435</v>
      </c>
      <c r="LW268" s="16">
        <v>0</v>
      </c>
      <c r="LX268" s="16">
        <v>0</v>
      </c>
      <c r="LY268" s="16">
        <v>0</v>
      </c>
      <c r="LZ268" s="16">
        <v>0</v>
      </c>
      <c r="MA268" s="16">
        <v>0</v>
      </c>
      <c r="MB268" s="16">
        <v>7240660</v>
      </c>
      <c r="MC268" s="16">
        <v>618435</v>
      </c>
      <c r="MD268" s="16">
        <v>0</v>
      </c>
      <c r="ME268" s="16">
        <v>601439</v>
      </c>
      <c r="MF268" s="16">
        <v>0</v>
      </c>
      <c r="MG268" s="16">
        <v>148916</v>
      </c>
      <c r="MH268" s="16">
        <v>-714</v>
      </c>
      <c r="MI268" s="16">
        <v>0</v>
      </c>
      <c r="MJ268" s="16">
        <v>8608736</v>
      </c>
      <c r="MK268" s="16">
        <v>787474875</v>
      </c>
      <c r="ML268" s="16">
        <v>0.67</v>
      </c>
      <c r="MM268" s="16">
        <v>527608</v>
      </c>
      <c r="MN268" s="16">
        <v>0</v>
      </c>
      <c r="MO268" s="16">
        <v>15035979</v>
      </c>
      <c r="MP268" s="16">
        <v>0</v>
      </c>
      <c r="MQ268" s="16">
        <v>527608</v>
      </c>
      <c r="MR268" s="16">
        <v>0</v>
      </c>
      <c r="MS268" s="16">
        <v>527608</v>
      </c>
      <c r="MT268" s="17">
        <v>0.04</v>
      </c>
      <c r="MU268" s="17">
        <v>0</v>
      </c>
      <c r="MV268" s="17">
        <v>0</v>
      </c>
      <c r="MW268" s="17">
        <v>0</v>
      </c>
      <c r="MX268" s="17">
        <v>0</v>
      </c>
      <c r="MY268" s="17">
        <v>0.04</v>
      </c>
      <c r="MZ268" s="16">
        <v>601439</v>
      </c>
      <c r="NA268" s="16">
        <v>0</v>
      </c>
      <c r="NB268" s="18">
        <v>0</v>
      </c>
      <c r="NC268" s="16">
        <v>0</v>
      </c>
      <c r="ND268" s="17">
        <v>601439</v>
      </c>
      <c r="NE268" s="16">
        <v>1000000</v>
      </c>
      <c r="NF268" s="16">
        <v>0</v>
      </c>
      <c r="NG268" s="16">
        <v>259867</v>
      </c>
      <c r="NH268" s="16">
        <v>0</v>
      </c>
      <c r="NI268" s="16">
        <v>0</v>
      </c>
      <c r="NJ268" s="17">
        <v>0</v>
      </c>
      <c r="NK268" s="17">
        <v>0</v>
      </c>
    </row>
    <row r="269" spans="1:375" x14ac:dyDescent="0.55000000000000004">
      <c r="A269" s="13" t="s">
        <v>1188</v>
      </c>
      <c r="B269" s="13" t="s">
        <v>1270</v>
      </c>
      <c r="C269" s="13" t="s">
        <v>511</v>
      </c>
      <c r="D269" s="13" t="s">
        <v>512</v>
      </c>
      <c r="E269" s="14">
        <v>1167.9000000000001</v>
      </c>
      <c r="F269" s="15">
        <v>-9.4E-2</v>
      </c>
      <c r="G269" s="16">
        <v>7413</v>
      </c>
      <c r="H269" s="16">
        <v>-697</v>
      </c>
      <c r="I269" s="16">
        <v>6553</v>
      </c>
      <c r="J269" s="15">
        <v>-9.4E-2</v>
      </c>
      <c r="K269" s="16">
        <v>-616</v>
      </c>
      <c r="L269" s="16">
        <v>7413</v>
      </c>
      <c r="M269" s="16">
        <v>222</v>
      </c>
      <c r="N269" s="16">
        <v>7635</v>
      </c>
      <c r="O269" s="17">
        <v>638.54</v>
      </c>
      <c r="P269" s="17">
        <v>120.19</v>
      </c>
      <c r="Q269" s="14">
        <v>1167.9000000000001</v>
      </c>
      <c r="R269" s="17">
        <v>1288.0899999999999</v>
      </c>
      <c r="S269" s="17">
        <v>0</v>
      </c>
      <c r="T269" s="17">
        <v>1288.0899999999999</v>
      </c>
      <c r="U269" s="15">
        <v>7.48</v>
      </c>
      <c r="V269" s="15">
        <v>4.5780000000000003</v>
      </c>
      <c r="W269" s="15">
        <f>Data_AidAndLevy4[[#This Row],[L310]]*Data_AidAndLevy4[[#This Row],[L203]]</f>
        <v>34953.03</v>
      </c>
      <c r="X269" s="17">
        <v>2.67</v>
      </c>
      <c r="Y269" s="17">
        <f>Data_AidAndLevy4[[#This Row],[L311]]*Data_AidAndLevy4[[#This Row],[L203]]</f>
        <v>20385.45</v>
      </c>
      <c r="Z269" s="15">
        <v>0</v>
      </c>
      <c r="AA269" s="15">
        <v>14.728</v>
      </c>
      <c r="AB269" s="17">
        <v>1288.0899999999999</v>
      </c>
      <c r="AC269" s="15">
        <v>1302.818</v>
      </c>
      <c r="AD269" s="17">
        <v>120.19</v>
      </c>
      <c r="AE269" s="15">
        <v>1182.6279999999999</v>
      </c>
      <c r="AF269" s="16">
        <v>7635</v>
      </c>
      <c r="AG269" s="14">
        <v>1167.9000000000001</v>
      </c>
      <c r="AH269" s="16">
        <v>8916917</v>
      </c>
      <c r="AI269" s="16">
        <v>8494557</v>
      </c>
      <c r="AJ269" s="17">
        <v>1.01</v>
      </c>
      <c r="AK269" s="16">
        <v>8579503</v>
      </c>
      <c r="AL269" s="16">
        <v>8916917</v>
      </c>
      <c r="AM269" s="16">
        <v>0</v>
      </c>
      <c r="AN269" s="16">
        <v>7635</v>
      </c>
      <c r="AO269" s="15">
        <v>14.728</v>
      </c>
      <c r="AP269" s="16">
        <v>112448</v>
      </c>
      <c r="AQ269" s="16">
        <v>7635</v>
      </c>
      <c r="AR269" s="17">
        <v>120.19</v>
      </c>
      <c r="AS269" s="16">
        <v>917651</v>
      </c>
      <c r="AT269" s="17">
        <v>657.61</v>
      </c>
      <c r="AU269" s="14">
        <v>1167.9000000000001</v>
      </c>
      <c r="AV269" s="16">
        <v>768023</v>
      </c>
      <c r="AW269" s="16">
        <v>731703</v>
      </c>
      <c r="AX269" s="16">
        <v>768023</v>
      </c>
      <c r="AY269" s="16">
        <v>0</v>
      </c>
      <c r="AZ269" s="16">
        <v>768023</v>
      </c>
      <c r="BA269" s="16">
        <v>768023</v>
      </c>
      <c r="BB269" s="17">
        <v>77.63</v>
      </c>
      <c r="BC269" s="14">
        <v>1167.9000000000001</v>
      </c>
      <c r="BD269" s="16">
        <v>90664</v>
      </c>
      <c r="BE269" s="16">
        <v>86481</v>
      </c>
      <c r="BF269" s="16">
        <v>90664</v>
      </c>
      <c r="BG269" s="16">
        <v>0</v>
      </c>
      <c r="BH269" s="16">
        <v>90664</v>
      </c>
      <c r="BI269" s="16">
        <v>90664</v>
      </c>
      <c r="BJ269" s="17">
        <v>75.239999999999995</v>
      </c>
      <c r="BK269" s="14">
        <v>1167.9000000000001</v>
      </c>
      <c r="BL269" s="16">
        <v>87873</v>
      </c>
      <c r="BM269" s="16">
        <v>83525</v>
      </c>
      <c r="BN269" s="16">
        <v>87873</v>
      </c>
      <c r="BO269" s="16">
        <v>0</v>
      </c>
      <c r="BP269" s="16">
        <v>87873</v>
      </c>
      <c r="BQ269" s="16">
        <v>87873</v>
      </c>
      <c r="BR269" s="17">
        <v>368.53</v>
      </c>
      <c r="BS269" s="14">
        <v>1167.9000000000001</v>
      </c>
      <c r="BT269" s="16">
        <v>430406</v>
      </c>
      <c r="BU269" s="16">
        <v>410003</v>
      </c>
      <c r="BV269" s="16">
        <v>430406</v>
      </c>
      <c r="BW269" s="16">
        <v>0</v>
      </c>
      <c r="BX269" s="16">
        <v>430406</v>
      </c>
      <c r="BY269" s="16">
        <v>430406</v>
      </c>
      <c r="BZ269" s="17">
        <v>343.89</v>
      </c>
      <c r="CA269" s="17">
        <v>1288.0899999999999</v>
      </c>
      <c r="CB269" s="16">
        <v>442961</v>
      </c>
      <c r="CC269" s="16">
        <v>422391</v>
      </c>
      <c r="CD269" s="16">
        <v>0</v>
      </c>
      <c r="CE269" s="16">
        <v>422391</v>
      </c>
      <c r="CF269" s="16">
        <v>442961</v>
      </c>
      <c r="CG269" s="16">
        <v>0</v>
      </c>
      <c r="CH269" s="14">
        <v>1167.9000000000001</v>
      </c>
      <c r="CI269" s="16">
        <v>0</v>
      </c>
      <c r="CJ269" s="14">
        <v>0</v>
      </c>
      <c r="CK269" s="16">
        <v>1168</v>
      </c>
      <c r="CL269" s="17">
        <v>62.52</v>
      </c>
      <c r="CM269" s="16">
        <v>73023</v>
      </c>
      <c r="CN269" s="16">
        <v>1168</v>
      </c>
      <c r="CO269" s="17">
        <v>70.03</v>
      </c>
      <c r="CP269" s="16">
        <v>81795</v>
      </c>
      <c r="CQ269" s="17">
        <v>0</v>
      </c>
      <c r="CR269" s="17">
        <v>343.89</v>
      </c>
      <c r="CS269" s="16">
        <v>0</v>
      </c>
      <c r="CT269" s="17">
        <v>36.43</v>
      </c>
      <c r="CU269" s="17">
        <v>1288.0899999999999</v>
      </c>
      <c r="CV269" s="16">
        <v>46925</v>
      </c>
      <c r="CW269" s="16">
        <v>44784</v>
      </c>
      <c r="CX269" s="16">
        <v>46925</v>
      </c>
      <c r="CY269" s="16">
        <v>0</v>
      </c>
      <c r="CZ269" s="16">
        <v>46925</v>
      </c>
      <c r="DA269" s="16">
        <v>46925</v>
      </c>
      <c r="DB269" s="17">
        <v>4.33</v>
      </c>
      <c r="DC269" s="17">
        <v>1288.0899999999999</v>
      </c>
      <c r="DD269" s="16">
        <v>5577</v>
      </c>
      <c r="DE269" s="16">
        <v>5321</v>
      </c>
      <c r="DF269" s="16">
        <v>5577</v>
      </c>
      <c r="DG269" s="16">
        <v>0</v>
      </c>
      <c r="DH269" s="16">
        <v>5577</v>
      </c>
      <c r="DI269" s="16">
        <v>5577</v>
      </c>
      <c r="DJ269" s="16">
        <v>8916917</v>
      </c>
      <c r="DK269" s="16">
        <v>0</v>
      </c>
      <c r="DL269" s="16">
        <v>112448</v>
      </c>
      <c r="DM269" s="16">
        <v>917651</v>
      </c>
      <c r="DN269" s="16">
        <v>768023</v>
      </c>
      <c r="DO269" s="16">
        <v>90664</v>
      </c>
      <c r="DP269" s="16">
        <v>87873</v>
      </c>
      <c r="DQ269" s="16">
        <v>430406</v>
      </c>
      <c r="DR269" s="16">
        <v>442961</v>
      </c>
      <c r="DS269" s="16">
        <v>0</v>
      </c>
      <c r="DT269" s="16">
        <v>73023</v>
      </c>
      <c r="DU269" s="16">
        <v>81795</v>
      </c>
      <c r="DV269" s="16">
        <v>0</v>
      </c>
      <c r="DW269" s="16">
        <v>46925</v>
      </c>
      <c r="DX269" s="16">
        <v>5577</v>
      </c>
      <c r="DY269" s="16">
        <v>73552</v>
      </c>
      <c r="DZ269" s="16">
        <v>432882</v>
      </c>
      <c r="EA269" s="16">
        <v>-697</v>
      </c>
      <c r="EB269" s="16">
        <v>12332896</v>
      </c>
      <c r="EC269" s="16">
        <v>1337444355</v>
      </c>
      <c r="ED269" s="18">
        <v>5.4</v>
      </c>
      <c r="EE269" s="16">
        <v>7222200</v>
      </c>
      <c r="EF269" s="16">
        <v>102882</v>
      </c>
      <c r="EG269" s="16">
        <v>97569</v>
      </c>
      <c r="EH269" s="16">
        <v>5313</v>
      </c>
      <c r="EI269" s="16">
        <v>7222200</v>
      </c>
      <c r="EJ269" s="16">
        <v>7227513</v>
      </c>
      <c r="EK269" s="16">
        <v>238297456</v>
      </c>
      <c r="EL269" s="16">
        <v>210840279</v>
      </c>
      <c r="EM269" s="16">
        <v>27457177</v>
      </c>
      <c r="EN269" s="18">
        <v>5.4</v>
      </c>
      <c r="EO269" s="16">
        <v>148269</v>
      </c>
      <c r="EP269" s="16">
        <v>0</v>
      </c>
      <c r="EQ269" s="16">
        <v>0</v>
      </c>
      <c r="ER269" s="16">
        <v>0</v>
      </c>
      <c r="ES269" s="16">
        <v>148269</v>
      </c>
      <c r="ET269" s="16">
        <v>148269</v>
      </c>
      <c r="EU269" s="16">
        <v>7227513</v>
      </c>
      <c r="EV269" s="16">
        <v>7375782</v>
      </c>
      <c r="EW269" s="16">
        <v>6749</v>
      </c>
      <c r="EX269" s="15">
        <v>1182.6279999999999</v>
      </c>
      <c r="EY269" s="16">
        <v>7981556</v>
      </c>
      <c r="EZ269" s="16">
        <v>6749</v>
      </c>
      <c r="FA269" s="17">
        <v>120.19</v>
      </c>
      <c r="FB269" s="16">
        <v>811162</v>
      </c>
      <c r="FC269" s="16">
        <v>264</v>
      </c>
      <c r="FD269" s="17">
        <v>1288.0899999999999</v>
      </c>
      <c r="FE269" s="16">
        <v>340056</v>
      </c>
      <c r="FF269" s="16">
        <v>46925</v>
      </c>
      <c r="FG269" s="16">
        <v>5577</v>
      </c>
      <c r="FH269" s="16">
        <v>392558</v>
      </c>
      <c r="FI269" s="16">
        <v>7981556</v>
      </c>
      <c r="FJ269" s="16">
        <v>811162</v>
      </c>
      <c r="FK269" s="16">
        <v>-616</v>
      </c>
      <c r="FL269" s="16">
        <v>768023</v>
      </c>
      <c r="FM269" s="16">
        <v>90664</v>
      </c>
      <c r="FN269" s="16">
        <v>87873</v>
      </c>
      <c r="FO269" s="16">
        <v>430406</v>
      </c>
      <c r="FP269" s="16">
        <v>10561626</v>
      </c>
      <c r="FQ269" s="16">
        <v>7375782</v>
      </c>
      <c r="FR269" s="16">
        <v>3185844</v>
      </c>
      <c r="FS269" s="15">
        <v>1302.818</v>
      </c>
      <c r="FT269" s="16">
        <v>300</v>
      </c>
      <c r="FU269" s="16">
        <v>390845</v>
      </c>
      <c r="FV269" s="16">
        <v>3185844</v>
      </c>
      <c r="FW269" s="16">
        <v>0</v>
      </c>
      <c r="FX269" s="14">
        <v>37.5</v>
      </c>
      <c r="FY269" s="16">
        <v>7635</v>
      </c>
      <c r="FZ269" s="16">
        <v>286313</v>
      </c>
      <c r="GA269" s="14">
        <v>0</v>
      </c>
      <c r="GB269" s="16">
        <v>7413</v>
      </c>
      <c r="GC269" s="16">
        <v>0</v>
      </c>
      <c r="GD269" s="16">
        <v>286313</v>
      </c>
      <c r="GE269" s="16">
        <v>286313</v>
      </c>
      <c r="GF269" s="16">
        <v>12332896</v>
      </c>
      <c r="GG269" s="16">
        <v>10561626</v>
      </c>
      <c r="GH269" s="16">
        <v>0</v>
      </c>
      <c r="GI269" s="16">
        <v>1771270</v>
      </c>
      <c r="GJ269" s="16">
        <v>1337444355</v>
      </c>
      <c r="GK269" s="16">
        <v>1337633567</v>
      </c>
      <c r="GL269" s="16">
        <v>0</v>
      </c>
      <c r="GM269" s="16">
        <v>1337633567</v>
      </c>
      <c r="GN269" s="18">
        <v>0</v>
      </c>
      <c r="GO269" s="16">
        <v>0</v>
      </c>
      <c r="GP269" s="16">
        <v>0</v>
      </c>
      <c r="GQ269" s="16">
        <v>0</v>
      </c>
      <c r="GR269" s="16">
        <v>0</v>
      </c>
      <c r="GS269" s="16">
        <v>0</v>
      </c>
      <c r="GT269" s="16">
        <v>886</v>
      </c>
      <c r="GU269" s="16">
        <v>685</v>
      </c>
      <c r="GV269" s="16">
        <v>201</v>
      </c>
      <c r="GW269" s="15">
        <v>1302.818</v>
      </c>
      <c r="GX269" s="16">
        <v>261866</v>
      </c>
      <c r="GY269" s="15">
        <v>1302.818</v>
      </c>
      <c r="GZ269" s="16">
        <v>10</v>
      </c>
      <c r="HA269" s="16">
        <v>13028</v>
      </c>
      <c r="HB269" s="15">
        <v>1302.818</v>
      </c>
      <c r="HC269" s="16">
        <v>7635</v>
      </c>
      <c r="HD269" s="15">
        <v>0.11600000000000001</v>
      </c>
      <c r="HE269" s="16">
        <v>1154297</v>
      </c>
      <c r="HF269" s="16">
        <v>261866</v>
      </c>
      <c r="HG269" s="16">
        <v>13028</v>
      </c>
      <c r="HH269" s="16">
        <v>879403</v>
      </c>
      <c r="HI269" s="16">
        <v>1337444355</v>
      </c>
      <c r="HJ269" s="18">
        <v>0.65751999999999999</v>
      </c>
      <c r="HK269" s="18">
        <v>1.9617800000000001</v>
      </c>
      <c r="HL269" s="18">
        <v>0</v>
      </c>
      <c r="HM269" s="16">
        <v>1337444355</v>
      </c>
      <c r="HN269" s="16">
        <v>0</v>
      </c>
      <c r="HO269" s="16">
        <v>7635</v>
      </c>
      <c r="HP269" s="17">
        <v>0</v>
      </c>
      <c r="HQ269" s="16">
        <v>0</v>
      </c>
      <c r="HR269" s="15">
        <v>1302.818</v>
      </c>
      <c r="HS269" s="16">
        <v>0</v>
      </c>
      <c r="HT269" s="16">
        <v>1771270</v>
      </c>
      <c r="HU269" s="16">
        <v>0</v>
      </c>
      <c r="HV269" s="16">
        <v>0</v>
      </c>
      <c r="HW269" s="16">
        <v>0</v>
      </c>
      <c r="HX269" s="16">
        <v>73552</v>
      </c>
      <c r="HY269" s="16">
        <v>261866</v>
      </c>
      <c r="HZ269" s="16">
        <v>13028</v>
      </c>
      <c r="IA269" s="16">
        <v>0</v>
      </c>
      <c r="IB269" s="16">
        <v>0</v>
      </c>
      <c r="IC269" s="16">
        <v>1569928</v>
      </c>
      <c r="ID269" s="16">
        <v>3185844</v>
      </c>
      <c r="IE269" s="16">
        <v>0</v>
      </c>
      <c r="IF269" s="16">
        <v>0</v>
      </c>
      <c r="IG269" s="16">
        <v>0</v>
      </c>
      <c r="IH269" s="16">
        <v>0</v>
      </c>
      <c r="II269" s="16">
        <v>73552</v>
      </c>
      <c r="IJ269" s="16">
        <v>261866</v>
      </c>
      <c r="IK269" s="16">
        <v>13028</v>
      </c>
      <c r="IL269" s="16">
        <v>0</v>
      </c>
      <c r="IM269" s="16">
        <v>0</v>
      </c>
      <c r="IN269" s="16">
        <v>0</v>
      </c>
      <c r="IO269" s="16">
        <v>286313</v>
      </c>
      <c r="IP269" s="16">
        <v>3673499</v>
      </c>
      <c r="IQ269" s="16">
        <v>8916917</v>
      </c>
      <c r="IR269" s="16">
        <v>0</v>
      </c>
      <c r="IS269" s="16">
        <v>8916917</v>
      </c>
      <c r="IT269" s="19">
        <v>0.1</v>
      </c>
      <c r="IU269" s="16">
        <v>891692</v>
      </c>
      <c r="IV269" s="16">
        <v>1337444355</v>
      </c>
      <c r="IW269" s="14">
        <v>1167.9000000000001</v>
      </c>
      <c r="IX269" s="16">
        <v>1145170</v>
      </c>
      <c r="IY269" s="16">
        <v>416026</v>
      </c>
      <c r="IZ269" s="16">
        <v>1145170</v>
      </c>
      <c r="JA269" s="17">
        <v>0.25</v>
      </c>
      <c r="JB269" s="19">
        <v>9.0800000000000006E-2</v>
      </c>
      <c r="JC269" s="16">
        <v>891692</v>
      </c>
      <c r="JD269" s="16">
        <v>80966</v>
      </c>
      <c r="JE269" s="17">
        <v>0.01</v>
      </c>
      <c r="JF269" s="16">
        <v>14985954</v>
      </c>
      <c r="JG269" s="16">
        <v>149860</v>
      </c>
      <c r="JH269" s="16">
        <v>891692</v>
      </c>
      <c r="JI269" s="16">
        <v>80966</v>
      </c>
      <c r="JJ269" s="16">
        <v>149860</v>
      </c>
      <c r="JK269" s="16">
        <v>660866</v>
      </c>
      <c r="JL269" s="16">
        <v>80966</v>
      </c>
      <c r="JM269" s="18">
        <v>0</v>
      </c>
      <c r="JN269" s="16">
        <v>0</v>
      </c>
      <c r="JO269" s="16">
        <v>149860</v>
      </c>
      <c r="JP269" s="16">
        <v>660866</v>
      </c>
      <c r="JQ269" s="16">
        <v>810726</v>
      </c>
      <c r="JR269" s="16">
        <v>8916917</v>
      </c>
      <c r="JS269" s="19">
        <v>0</v>
      </c>
      <c r="JT269" s="16">
        <v>0</v>
      </c>
      <c r="JU269" s="17">
        <v>0</v>
      </c>
      <c r="JV269" s="16">
        <v>14985954</v>
      </c>
      <c r="JW269" s="16">
        <v>0</v>
      </c>
      <c r="JX269" s="16">
        <v>0</v>
      </c>
      <c r="JY269" s="16">
        <v>0</v>
      </c>
      <c r="JZ269" s="16">
        <v>0</v>
      </c>
      <c r="KA269" s="16">
        <v>21838</v>
      </c>
      <c r="KB269" s="16">
        <v>20710</v>
      </c>
      <c r="KC269" s="16">
        <v>1128</v>
      </c>
      <c r="KD269" s="16">
        <v>1569928</v>
      </c>
      <c r="KE269" s="16">
        <v>1128</v>
      </c>
      <c r="KF269" s="16">
        <v>1568800</v>
      </c>
      <c r="KG269" s="16">
        <v>5313</v>
      </c>
      <c r="KH269" s="16">
        <v>1128</v>
      </c>
      <c r="KI269" s="16">
        <v>6441</v>
      </c>
      <c r="KJ269" s="16">
        <v>7222200</v>
      </c>
      <c r="KK269" s="16">
        <v>1568800</v>
      </c>
      <c r="KL269" s="18">
        <v>8791000</v>
      </c>
      <c r="KM269" s="16">
        <v>660866</v>
      </c>
      <c r="KN269" s="16">
        <v>0</v>
      </c>
      <c r="KO269" s="16">
        <v>0</v>
      </c>
      <c r="KP269" s="16">
        <v>0</v>
      </c>
      <c r="KQ269" s="16">
        <v>9451866</v>
      </c>
      <c r="KR269" s="16">
        <v>0</v>
      </c>
      <c r="KS269" s="16">
        <v>0</v>
      </c>
      <c r="KT269" s="16">
        <v>0</v>
      </c>
      <c r="KU269" s="16">
        <v>9451866</v>
      </c>
      <c r="KV269" s="16">
        <v>660866</v>
      </c>
      <c r="KW269" s="16">
        <v>8791000</v>
      </c>
      <c r="KX269" s="16">
        <v>1337444355</v>
      </c>
      <c r="KY269" s="16">
        <v>6.5729800000000003</v>
      </c>
      <c r="KZ269" s="16">
        <v>660866</v>
      </c>
      <c r="LA269" s="16">
        <v>1473000096</v>
      </c>
      <c r="LB269" s="16">
        <v>0.44864999999999999</v>
      </c>
      <c r="LC269" s="16">
        <v>6.5729800000000003</v>
      </c>
      <c r="LD269" s="16">
        <v>7.02163</v>
      </c>
      <c r="LE269" s="16">
        <v>442961</v>
      </c>
      <c r="LF269" s="16">
        <v>0</v>
      </c>
      <c r="LG269" s="16">
        <v>73023</v>
      </c>
      <c r="LH269" s="16">
        <v>81795</v>
      </c>
      <c r="LI269" s="16">
        <v>0</v>
      </c>
      <c r="LJ269" s="16">
        <v>46925</v>
      </c>
      <c r="LK269" s="16">
        <v>5577</v>
      </c>
      <c r="LL269" s="16">
        <v>73552</v>
      </c>
      <c r="LM269" s="16">
        <v>576729</v>
      </c>
      <c r="LN269" s="16">
        <v>3673499</v>
      </c>
      <c r="LO269" s="18">
        <v>576729</v>
      </c>
      <c r="LP269" s="16">
        <v>3096770</v>
      </c>
      <c r="LQ269" s="16">
        <v>12332896</v>
      </c>
      <c r="LR269" s="18">
        <v>0</v>
      </c>
      <c r="LS269" s="18">
        <v>0</v>
      </c>
      <c r="LT269" s="18">
        <v>810726</v>
      </c>
      <c r="LU269" s="16">
        <v>0</v>
      </c>
      <c r="LV269" s="16">
        <v>286313</v>
      </c>
      <c r="LW269" s="16">
        <v>0</v>
      </c>
      <c r="LX269" s="16">
        <v>0</v>
      </c>
      <c r="LY269" s="16">
        <v>0</v>
      </c>
      <c r="LZ269" s="16">
        <v>0</v>
      </c>
      <c r="MA269" s="16">
        <v>0</v>
      </c>
      <c r="MB269" s="16">
        <v>9451866</v>
      </c>
      <c r="MC269" s="16">
        <v>286313</v>
      </c>
      <c r="MD269" s="16">
        <v>0</v>
      </c>
      <c r="ME269" s="16">
        <v>149860</v>
      </c>
      <c r="MF269" s="16">
        <v>0</v>
      </c>
      <c r="MG269" s="16">
        <v>148269</v>
      </c>
      <c r="MH269" s="16">
        <v>6441</v>
      </c>
      <c r="MI269" s="16">
        <v>0</v>
      </c>
      <c r="MJ269" s="16">
        <v>10042749</v>
      </c>
      <c r="MK269" s="16">
        <v>1473000096</v>
      </c>
      <c r="ML269" s="16">
        <v>0</v>
      </c>
      <c r="MM269" s="16">
        <v>0</v>
      </c>
      <c r="MN269" s="16">
        <v>0</v>
      </c>
      <c r="MO269" s="16">
        <v>14985954</v>
      </c>
      <c r="MP269" s="16">
        <v>0</v>
      </c>
      <c r="MQ269" s="16">
        <v>0</v>
      </c>
      <c r="MR269" s="16">
        <v>0</v>
      </c>
      <c r="MS269" s="16">
        <v>0</v>
      </c>
      <c r="MT269" s="17">
        <v>0.01</v>
      </c>
      <c r="MU269" s="17">
        <v>0</v>
      </c>
      <c r="MV269" s="17">
        <v>0</v>
      </c>
      <c r="MW269" s="17">
        <v>0</v>
      </c>
      <c r="MX269" s="17">
        <v>0</v>
      </c>
      <c r="MY269" s="17">
        <v>0.01</v>
      </c>
      <c r="MZ269" s="16">
        <v>149860</v>
      </c>
      <c r="NA269" s="16">
        <v>0</v>
      </c>
      <c r="NB269" s="18">
        <v>0</v>
      </c>
      <c r="NC269" s="16">
        <v>0</v>
      </c>
      <c r="ND269" s="17">
        <v>149860</v>
      </c>
      <c r="NE269" s="16">
        <v>963000</v>
      </c>
      <c r="NF269" s="16">
        <v>0</v>
      </c>
      <c r="NG269" s="16">
        <v>486090</v>
      </c>
      <c r="NH269" s="16">
        <v>0</v>
      </c>
      <c r="NI269" s="16">
        <v>0</v>
      </c>
      <c r="NJ269" s="17">
        <v>0</v>
      </c>
      <c r="NK269" s="17">
        <v>0</v>
      </c>
    </row>
    <row r="270" spans="1:375" x14ac:dyDescent="0.55000000000000004">
      <c r="A270" s="13" t="s">
        <v>1191</v>
      </c>
      <c r="B270" s="13" t="s">
        <v>1192</v>
      </c>
      <c r="C270" s="13" t="s">
        <v>513</v>
      </c>
      <c r="D270" s="13" t="s">
        <v>514</v>
      </c>
      <c r="E270" s="14">
        <v>406.7</v>
      </c>
      <c r="F270" s="15">
        <v>0.57099999999999995</v>
      </c>
      <c r="G270" s="16">
        <v>7420</v>
      </c>
      <c r="H270" s="16">
        <v>4237</v>
      </c>
      <c r="I270" s="16">
        <v>6553</v>
      </c>
      <c r="J270" s="15">
        <v>0.57099999999999995</v>
      </c>
      <c r="K270" s="16">
        <v>3742</v>
      </c>
      <c r="L270" s="16">
        <v>7420</v>
      </c>
      <c r="M270" s="16">
        <v>222</v>
      </c>
      <c r="N270" s="16">
        <v>7642</v>
      </c>
      <c r="O270" s="17">
        <v>682.77</v>
      </c>
      <c r="P270" s="17">
        <v>37.56</v>
      </c>
      <c r="Q270" s="14">
        <v>406.7</v>
      </c>
      <c r="R270" s="17">
        <v>444.26</v>
      </c>
      <c r="S270" s="17">
        <v>0.51</v>
      </c>
      <c r="T270" s="17">
        <v>444.77</v>
      </c>
      <c r="U270" s="15">
        <v>26.34</v>
      </c>
      <c r="V270" s="15">
        <v>1.4970000000000001</v>
      </c>
      <c r="W270" s="15">
        <f>Data_AidAndLevy4[[#This Row],[L310]]*Data_AidAndLevy4[[#This Row],[L203]]</f>
        <v>11440.074000000001</v>
      </c>
      <c r="X270" s="17">
        <v>0.21</v>
      </c>
      <c r="Y270" s="17">
        <f>Data_AidAndLevy4[[#This Row],[L311]]*Data_AidAndLevy4[[#This Row],[L203]]</f>
        <v>1604.82</v>
      </c>
      <c r="Z270" s="15">
        <v>0</v>
      </c>
      <c r="AA270" s="15">
        <v>28.047000000000001</v>
      </c>
      <c r="AB270" s="17">
        <v>444.26</v>
      </c>
      <c r="AC270" s="15">
        <v>472.30700000000002</v>
      </c>
      <c r="AD270" s="17">
        <v>37.56</v>
      </c>
      <c r="AE270" s="15">
        <v>434.74700000000001</v>
      </c>
      <c r="AF270" s="16">
        <v>7642</v>
      </c>
      <c r="AG270" s="14">
        <v>406.7</v>
      </c>
      <c r="AH270" s="16">
        <v>3108001</v>
      </c>
      <c r="AI270" s="16">
        <v>2976162</v>
      </c>
      <c r="AJ270" s="17">
        <v>1.01</v>
      </c>
      <c r="AK270" s="16">
        <v>3005924</v>
      </c>
      <c r="AL270" s="16">
        <v>3108001</v>
      </c>
      <c r="AM270" s="16">
        <v>0</v>
      </c>
      <c r="AN270" s="16">
        <v>7642</v>
      </c>
      <c r="AO270" s="15">
        <v>28.047000000000001</v>
      </c>
      <c r="AP270" s="16">
        <v>214335</v>
      </c>
      <c r="AQ270" s="16">
        <v>7642</v>
      </c>
      <c r="AR270" s="17">
        <v>37.56</v>
      </c>
      <c r="AS270" s="16">
        <v>287034</v>
      </c>
      <c r="AT270" s="17">
        <v>701.84</v>
      </c>
      <c r="AU270" s="14">
        <v>406.7</v>
      </c>
      <c r="AV270" s="16">
        <v>285438</v>
      </c>
      <c r="AW270" s="16">
        <v>273859</v>
      </c>
      <c r="AX270" s="16">
        <v>285438</v>
      </c>
      <c r="AY270" s="16">
        <v>0</v>
      </c>
      <c r="AZ270" s="16">
        <v>285438</v>
      </c>
      <c r="BA270" s="16">
        <v>285438</v>
      </c>
      <c r="BB270" s="17">
        <v>68.48</v>
      </c>
      <c r="BC270" s="14">
        <v>406.7</v>
      </c>
      <c r="BD270" s="16">
        <v>27851</v>
      </c>
      <c r="BE270" s="16">
        <v>26601</v>
      </c>
      <c r="BF270" s="16">
        <v>27851</v>
      </c>
      <c r="BG270" s="16">
        <v>0</v>
      </c>
      <c r="BH270" s="16">
        <v>27851</v>
      </c>
      <c r="BI270" s="16">
        <v>27851</v>
      </c>
      <c r="BJ270" s="17">
        <v>64.540000000000006</v>
      </c>
      <c r="BK270" s="14">
        <v>406.7</v>
      </c>
      <c r="BL270" s="16">
        <v>26248</v>
      </c>
      <c r="BM270" s="16">
        <v>24944</v>
      </c>
      <c r="BN270" s="16">
        <v>26248</v>
      </c>
      <c r="BO270" s="16">
        <v>0</v>
      </c>
      <c r="BP270" s="16">
        <v>26248</v>
      </c>
      <c r="BQ270" s="16">
        <v>26248</v>
      </c>
      <c r="BR270" s="17">
        <v>368.53</v>
      </c>
      <c r="BS270" s="14">
        <v>406.7</v>
      </c>
      <c r="BT270" s="16">
        <v>149881</v>
      </c>
      <c r="BU270" s="16">
        <v>143514</v>
      </c>
      <c r="BV270" s="16">
        <v>149881</v>
      </c>
      <c r="BW270" s="16">
        <v>0</v>
      </c>
      <c r="BX270" s="16">
        <v>149881</v>
      </c>
      <c r="BY270" s="16">
        <v>149881</v>
      </c>
      <c r="BZ270" s="17">
        <v>332.98</v>
      </c>
      <c r="CA270" s="17">
        <v>444.26</v>
      </c>
      <c r="CB270" s="16">
        <v>147930</v>
      </c>
      <c r="CC270" s="16">
        <v>141252</v>
      </c>
      <c r="CD270" s="16">
        <v>0</v>
      </c>
      <c r="CE270" s="16">
        <v>141252</v>
      </c>
      <c r="CF270" s="16">
        <v>147930</v>
      </c>
      <c r="CG270" s="16">
        <v>0</v>
      </c>
      <c r="CH270" s="14">
        <v>406.7</v>
      </c>
      <c r="CI270" s="16">
        <v>11</v>
      </c>
      <c r="CJ270" s="14">
        <v>0</v>
      </c>
      <c r="CK270" s="16">
        <v>418</v>
      </c>
      <c r="CL270" s="17">
        <v>62.16</v>
      </c>
      <c r="CM270" s="16">
        <v>25983</v>
      </c>
      <c r="CN270" s="16">
        <v>418</v>
      </c>
      <c r="CO270" s="17">
        <v>68.33</v>
      </c>
      <c r="CP270" s="16">
        <v>28562</v>
      </c>
      <c r="CQ270" s="17">
        <v>0.51</v>
      </c>
      <c r="CR270" s="17">
        <v>332.98</v>
      </c>
      <c r="CS270" s="16">
        <v>170</v>
      </c>
      <c r="CT270" s="17">
        <v>31.52</v>
      </c>
      <c r="CU270" s="17">
        <v>444.26</v>
      </c>
      <c r="CV270" s="16">
        <v>14003</v>
      </c>
      <c r="CW270" s="16">
        <v>13336</v>
      </c>
      <c r="CX270" s="16">
        <v>14003</v>
      </c>
      <c r="CY270" s="16">
        <v>0</v>
      </c>
      <c r="CZ270" s="16">
        <v>14003</v>
      </c>
      <c r="DA270" s="16">
        <v>14003</v>
      </c>
      <c r="DB270" s="17">
        <v>3.67</v>
      </c>
      <c r="DC270" s="17">
        <v>444.26</v>
      </c>
      <c r="DD270" s="16">
        <v>1630</v>
      </c>
      <c r="DE270" s="16">
        <v>1551</v>
      </c>
      <c r="DF270" s="16">
        <v>1630</v>
      </c>
      <c r="DG270" s="16">
        <v>0</v>
      </c>
      <c r="DH270" s="16">
        <v>1630</v>
      </c>
      <c r="DI270" s="16">
        <v>1630</v>
      </c>
      <c r="DJ270" s="16">
        <v>3108001</v>
      </c>
      <c r="DK270" s="16">
        <v>0</v>
      </c>
      <c r="DL270" s="16">
        <v>214335</v>
      </c>
      <c r="DM270" s="16">
        <v>287034</v>
      </c>
      <c r="DN270" s="16">
        <v>285438</v>
      </c>
      <c r="DO270" s="16">
        <v>27851</v>
      </c>
      <c r="DP270" s="16">
        <v>26248</v>
      </c>
      <c r="DQ270" s="16">
        <v>149881</v>
      </c>
      <c r="DR270" s="16">
        <v>147930</v>
      </c>
      <c r="DS270" s="16">
        <v>0</v>
      </c>
      <c r="DT270" s="16">
        <v>25983</v>
      </c>
      <c r="DU270" s="16">
        <v>28562</v>
      </c>
      <c r="DV270" s="16">
        <v>170</v>
      </c>
      <c r="DW270" s="16">
        <v>14003</v>
      </c>
      <c r="DX270" s="16">
        <v>1630</v>
      </c>
      <c r="DY270" s="16">
        <v>28692</v>
      </c>
      <c r="DZ270" s="16">
        <v>28258</v>
      </c>
      <c r="EA270" s="16">
        <v>4237</v>
      </c>
      <c r="EB270" s="16">
        <v>4320869</v>
      </c>
      <c r="EC270" s="16">
        <v>173892656</v>
      </c>
      <c r="ED270" s="18">
        <v>5.4</v>
      </c>
      <c r="EE270" s="16">
        <v>939020</v>
      </c>
      <c r="EF270" s="16">
        <v>15984</v>
      </c>
      <c r="EG270" s="16">
        <v>15901</v>
      </c>
      <c r="EH270" s="16">
        <v>83</v>
      </c>
      <c r="EI270" s="16">
        <v>939020</v>
      </c>
      <c r="EJ270" s="16">
        <v>939103</v>
      </c>
      <c r="EK270" s="16">
        <v>8191805</v>
      </c>
      <c r="EL270" s="16">
        <v>6753979</v>
      </c>
      <c r="EM270" s="16">
        <v>1437826</v>
      </c>
      <c r="EN270" s="18">
        <v>5.4</v>
      </c>
      <c r="EO270" s="16">
        <v>7764</v>
      </c>
      <c r="EP270" s="16">
        <v>0</v>
      </c>
      <c r="EQ270" s="16">
        <v>0</v>
      </c>
      <c r="ER270" s="16">
        <v>0</v>
      </c>
      <c r="ES270" s="16">
        <v>7764</v>
      </c>
      <c r="ET270" s="16">
        <v>7764</v>
      </c>
      <c r="EU270" s="16">
        <v>939103</v>
      </c>
      <c r="EV270" s="16">
        <v>946867</v>
      </c>
      <c r="EW270" s="16">
        <v>6749</v>
      </c>
      <c r="EX270" s="15">
        <v>434.74700000000001</v>
      </c>
      <c r="EY270" s="16">
        <v>2934108</v>
      </c>
      <c r="EZ270" s="16">
        <v>6749</v>
      </c>
      <c r="FA270" s="17">
        <v>37.56</v>
      </c>
      <c r="FB270" s="16">
        <v>253492</v>
      </c>
      <c r="FC270" s="16">
        <v>264</v>
      </c>
      <c r="FD270" s="17">
        <v>444.77</v>
      </c>
      <c r="FE270" s="16">
        <v>117419</v>
      </c>
      <c r="FF270" s="16">
        <v>14003</v>
      </c>
      <c r="FG270" s="16">
        <v>1630</v>
      </c>
      <c r="FH270" s="16">
        <v>133052</v>
      </c>
      <c r="FI270" s="16">
        <v>2934108</v>
      </c>
      <c r="FJ270" s="16">
        <v>253492</v>
      </c>
      <c r="FK270" s="16">
        <v>3742</v>
      </c>
      <c r="FL270" s="16">
        <v>285438</v>
      </c>
      <c r="FM270" s="16">
        <v>27851</v>
      </c>
      <c r="FN270" s="16">
        <v>26248</v>
      </c>
      <c r="FO270" s="16">
        <v>149881</v>
      </c>
      <c r="FP270" s="16">
        <v>3813812</v>
      </c>
      <c r="FQ270" s="16">
        <v>946867</v>
      </c>
      <c r="FR270" s="16">
        <v>2866945</v>
      </c>
      <c r="FS270" s="15">
        <v>472.30700000000002</v>
      </c>
      <c r="FT270" s="16">
        <v>300</v>
      </c>
      <c r="FU270" s="16">
        <v>141692</v>
      </c>
      <c r="FV270" s="16">
        <v>2866945</v>
      </c>
      <c r="FW270" s="16">
        <v>0</v>
      </c>
      <c r="FX270" s="14">
        <v>13</v>
      </c>
      <c r="FY270" s="16">
        <v>7635</v>
      </c>
      <c r="FZ270" s="16">
        <v>99255</v>
      </c>
      <c r="GA270" s="14">
        <v>0</v>
      </c>
      <c r="GB270" s="16">
        <v>7413</v>
      </c>
      <c r="GC270" s="16">
        <v>0</v>
      </c>
      <c r="GD270" s="16">
        <v>99255</v>
      </c>
      <c r="GE270" s="16">
        <v>99255</v>
      </c>
      <c r="GF270" s="16">
        <v>4320869</v>
      </c>
      <c r="GG270" s="16">
        <v>3813812</v>
      </c>
      <c r="GH270" s="16">
        <v>0</v>
      </c>
      <c r="GI270" s="16">
        <v>507057</v>
      </c>
      <c r="GJ270" s="16">
        <v>173892656</v>
      </c>
      <c r="GK270" s="16">
        <v>168937091</v>
      </c>
      <c r="GL270" s="16">
        <v>4955565</v>
      </c>
      <c r="GM270" s="16">
        <v>168937091</v>
      </c>
      <c r="GN270" s="18">
        <v>2.93E-2</v>
      </c>
      <c r="GO270" s="16">
        <v>8109</v>
      </c>
      <c r="GP270" s="16">
        <v>238</v>
      </c>
      <c r="GQ270" s="16">
        <v>8109</v>
      </c>
      <c r="GR270" s="16">
        <v>238</v>
      </c>
      <c r="GS270" s="16">
        <v>7871</v>
      </c>
      <c r="GT270" s="16">
        <v>886</v>
      </c>
      <c r="GU270" s="16">
        <v>685</v>
      </c>
      <c r="GV270" s="16">
        <v>201</v>
      </c>
      <c r="GW270" s="15">
        <v>472.30700000000002</v>
      </c>
      <c r="GX270" s="16">
        <v>94934</v>
      </c>
      <c r="GY270" s="15">
        <v>472.30700000000002</v>
      </c>
      <c r="GZ270" s="16">
        <v>10</v>
      </c>
      <c r="HA270" s="16">
        <v>4723</v>
      </c>
      <c r="HB270" s="15">
        <v>472.30700000000002</v>
      </c>
      <c r="HC270" s="16">
        <v>7635</v>
      </c>
      <c r="HD270" s="15">
        <v>0.11600000000000001</v>
      </c>
      <c r="HE270" s="16">
        <v>418464</v>
      </c>
      <c r="HF270" s="16">
        <v>94934</v>
      </c>
      <c r="HG270" s="16">
        <v>4723</v>
      </c>
      <c r="HH270" s="16">
        <v>318807</v>
      </c>
      <c r="HI270" s="16">
        <v>173892656</v>
      </c>
      <c r="HJ270" s="18">
        <v>1.8333600000000001</v>
      </c>
      <c r="HK270" s="18">
        <v>1.9617800000000001</v>
      </c>
      <c r="HL270" s="18">
        <v>0</v>
      </c>
      <c r="HM270" s="16">
        <v>173892656</v>
      </c>
      <c r="HN270" s="16">
        <v>0</v>
      </c>
      <c r="HO270" s="16">
        <v>7635</v>
      </c>
      <c r="HP270" s="17">
        <v>0</v>
      </c>
      <c r="HQ270" s="16">
        <v>0</v>
      </c>
      <c r="HR270" s="15">
        <v>472.30700000000002</v>
      </c>
      <c r="HS270" s="16">
        <v>0</v>
      </c>
      <c r="HT270" s="16">
        <v>507057</v>
      </c>
      <c r="HU270" s="16">
        <v>7871</v>
      </c>
      <c r="HV270" s="16">
        <v>0</v>
      </c>
      <c r="HW270" s="16">
        <v>0</v>
      </c>
      <c r="HX270" s="16">
        <v>28692</v>
      </c>
      <c r="HY270" s="16">
        <v>94934</v>
      </c>
      <c r="HZ270" s="16">
        <v>4723</v>
      </c>
      <c r="IA270" s="16">
        <v>0</v>
      </c>
      <c r="IB270" s="16">
        <v>0</v>
      </c>
      <c r="IC270" s="16">
        <v>428221</v>
      </c>
      <c r="ID270" s="16">
        <v>2866945</v>
      </c>
      <c r="IE270" s="16">
        <v>0</v>
      </c>
      <c r="IF270" s="16">
        <v>7871</v>
      </c>
      <c r="IG270" s="16">
        <v>0</v>
      </c>
      <c r="IH270" s="16">
        <v>0</v>
      </c>
      <c r="II270" s="16">
        <v>28692</v>
      </c>
      <c r="IJ270" s="16">
        <v>94934</v>
      </c>
      <c r="IK270" s="16">
        <v>4723</v>
      </c>
      <c r="IL270" s="16">
        <v>0</v>
      </c>
      <c r="IM270" s="16">
        <v>0</v>
      </c>
      <c r="IN270" s="16">
        <v>0</v>
      </c>
      <c r="IO270" s="16">
        <v>99255</v>
      </c>
      <c r="IP270" s="16">
        <v>3045036</v>
      </c>
      <c r="IQ270" s="16">
        <v>3108001</v>
      </c>
      <c r="IR270" s="16">
        <v>0</v>
      </c>
      <c r="IS270" s="16">
        <v>3108001</v>
      </c>
      <c r="IT270" s="19">
        <v>0.1</v>
      </c>
      <c r="IU270" s="16">
        <v>310800</v>
      </c>
      <c r="IV270" s="16">
        <v>173892656</v>
      </c>
      <c r="IW270" s="14">
        <v>406.7</v>
      </c>
      <c r="IX270" s="16">
        <v>427570</v>
      </c>
      <c r="IY270" s="16">
        <v>416026</v>
      </c>
      <c r="IZ270" s="16">
        <v>427570</v>
      </c>
      <c r="JA270" s="17">
        <v>0.25</v>
      </c>
      <c r="JB270" s="19">
        <v>0.24329999999999999</v>
      </c>
      <c r="JC270" s="16">
        <v>310800</v>
      </c>
      <c r="JD270" s="16">
        <v>75618</v>
      </c>
      <c r="JE270" s="17">
        <v>0.01</v>
      </c>
      <c r="JF270" s="16">
        <v>4209086</v>
      </c>
      <c r="JG270" s="16">
        <v>42091</v>
      </c>
      <c r="JH270" s="16">
        <v>310800</v>
      </c>
      <c r="JI270" s="16">
        <v>75618</v>
      </c>
      <c r="JJ270" s="16">
        <v>42091</v>
      </c>
      <c r="JK270" s="16">
        <v>193091</v>
      </c>
      <c r="JL270" s="16">
        <v>75618</v>
      </c>
      <c r="JM270" s="18">
        <v>0</v>
      </c>
      <c r="JN270" s="16">
        <v>0</v>
      </c>
      <c r="JO270" s="16">
        <v>42091</v>
      </c>
      <c r="JP270" s="16">
        <v>193091</v>
      </c>
      <c r="JQ270" s="16">
        <v>235182</v>
      </c>
      <c r="JR270" s="16">
        <v>3108001</v>
      </c>
      <c r="JS270" s="19">
        <v>0</v>
      </c>
      <c r="JT270" s="16">
        <v>0</v>
      </c>
      <c r="JU270" s="17">
        <v>0</v>
      </c>
      <c r="JV270" s="16">
        <v>4209086</v>
      </c>
      <c r="JW270" s="16">
        <v>0</v>
      </c>
      <c r="JX270" s="16">
        <v>0</v>
      </c>
      <c r="JY270" s="16">
        <v>0</v>
      </c>
      <c r="JZ270" s="16">
        <v>0</v>
      </c>
      <c r="KA270" s="16">
        <v>7275</v>
      </c>
      <c r="KB270" s="16">
        <v>7237</v>
      </c>
      <c r="KC270" s="16">
        <v>38</v>
      </c>
      <c r="KD270" s="16">
        <v>428221</v>
      </c>
      <c r="KE270" s="16">
        <v>38</v>
      </c>
      <c r="KF270" s="16">
        <v>428183</v>
      </c>
      <c r="KG270" s="16">
        <v>83</v>
      </c>
      <c r="KH270" s="16">
        <v>38</v>
      </c>
      <c r="KI270" s="16">
        <v>121</v>
      </c>
      <c r="KJ270" s="16">
        <v>939020</v>
      </c>
      <c r="KK270" s="16">
        <v>428183</v>
      </c>
      <c r="KL270" s="18">
        <v>1367203</v>
      </c>
      <c r="KM270" s="16">
        <v>193091</v>
      </c>
      <c r="KN270" s="16">
        <v>0</v>
      </c>
      <c r="KO270" s="16">
        <v>0</v>
      </c>
      <c r="KP270" s="16">
        <v>0</v>
      </c>
      <c r="KQ270" s="16">
        <v>1560294</v>
      </c>
      <c r="KR270" s="16">
        <v>0</v>
      </c>
      <c r="KS270" s="16">
        <v>0</v>
      </c>
      <c r="KT270" s="16">
        <v>0</v>
      </c>
      <c r="KU270" s="16">
        <v>1560294</v>
      </c>
      <c r="KV270" s="16">
        <v>193091</v>
      </c>
      <c r="KW270" s="16">
        <v>1367203</v>
      </c>
      <c r="KX270" s="16">
        <v>173892656</v>
      </c>
      <c r="KY270" s="16">
        <v>7.8623399999999997</v>
      </c>
      <c r="KZ270" s="16">
        <v>193091</v>
      </c>
      <c r="LA270" s="16">
        <v>173918055</v>
      </c>
      <c r="LB270" s="16">
        <v>1.1102399999999999</v>
      </c>
      <c r="LC270" s="16">
        <v>7.8623399999999997</v>
      </c>
      <c r="LD270" s="16">
        <v>8.9725800000000007</v>
      </c>
      <c r="LE270" s="16">
        <v>147930</v>
      </c>
      <c r="LF270" s="16">
        <v>0</v>
      </c>
      <c r="LG270" s="16">
        <v>25983</v>
      </c>
      <c r="LH270" s="16">
        <v>28562</v>
      </c>
      <c r="LI270" s="16">
        <v>170</v>
      </c>
      <c r="LJ270" s="16">
        <v>14003</v>
      </c>
      <c r="LK270" s="16">
        <v>1630</v>
      </c>
      <c r="LL270" s="16">
        <v>28692</v>
      </c>
      <c r="LM270" s="16">
        <v>189586</v>
      </c>
      <c r="LN270" s="16">
        <v>3045036</v>
      </c>
      <c r="LO270" s="18">
        <v>189586</v>
      </c>
      <c r="LP270" s="16">
        <v>2855450</v>
      </c>
      <c r="LQ270" s="16">
        <v>4320869</v>
      </c>
      <c r="LR270" s="18">
        <v>0</v>
      </c>
      <c r="LS270" s="18">
        <v>0</v>
      </c>
      <c r="LT270" s="18">
        <v>235182</v>
      </c>
      <c r="LU270" s="16">
        <v>0</v>
      </c>
      <c r="LV270" s="16">
        <v>99255</v>
      </c>
      <c r="LW270" s="16">
        <v>0</v>
      </c>
      <c r="LX270" s="16">
        <v>0</v>
      </c>
      <c r="LY270" s="16">
        <v>0</v>
      </c>
      <c r="LZ270" s="16">
        <v>0</v>
      </c>
      <c r="MA270" s="16">
        <v>0</v>
      </c>
      <c r="MB270" s="16">
        <v>1560294</v>
      </c>
      <c r="MC270" s="16">
        <v>99255</v>
      </c>
      <c r="MD270" s="16">
        <v>0</v>
      </c>
      <c r="ME270" s="16">
        <v>42091</v>
      </c>
      <c r="MF270" s="16">
        <v>0</v>
      </c>
      <c r="MG270" s="16">
        <v>7764</v>
      </c>
      <c r="MH270" s="16">
        <v>121</v>
      </c>
      <c r="MI270" s="16">
        <v>0</v>
      </c>
      <c r="MJ270" s="16">
        <v>1709525</v>
      </c>
      <c r="MK270" s="16">
        <v>173918055</v>
      </c>
      <c r="ML270" s="16">
        <v>1.34</v>
      </c>
      <c r="MM270" s="16">
        <v>233050</v>
      </c>
      <c r="MN270" s="16">
        <v>0</v>
      </c>
      <c r="MO270" s="16">
        <v>4209086</v>
      </c>
      <c r="MP270" s="16">
        <v>0</v>
      </c>
      <c r="MQ270" s="16">
        <v>233050</v>
      </c>
      <c r="MR270" s="16">
        <v>0</v>
      </c>
      <c r="MS270" s="16">
        <v>233050</v>
      </c>
      <c r="MT270" s="17">
        <v>0.01</v>
      </c>
      <c r="MU270" s="17">
        <v>0</v>
      </c>
      <c r="MV270" s="17">
        <v>0</v>
      </c>
      <c r="MW270" s="17">
        <v>0</v>
      </c>
      <c r="MX270" s="17">
        <v>0</v>
      </c>
      <c r="MY270" s="17">
        <v>0.01</v>
      </c>
      <c r="MZ270" s="16">
        <v>42091</v>
      </c>
      <c r="NA270" s="16">
        <v>0</v>
      </c>
      <c r="NB270" s="18">
        <v>0</v>
      </c>
      <c r="NC270" s="16">
        <v>0</v>
      </c>
      <c r="ND270" s="17">
        <v>42091</v>
      </c>
      <c r="NE270" s="16">
        <v>300000</v>
      </c>
      <c r="NF270" s="16">
        <v>0</v>
      </c>
      <c r="NG270" s="16">
        <v>57393</v>
      </c>
      <c r="NH270" s="16">
        <v>0</v>
      </c>
      <c r="NI270" s="16">
        <v>0</v>
      </c>
      <c r="NJ270" s="17">
        <v>0</v>
      </c>
      <c r="NK270" s="17">
        <v>468205</v>
      </c>
    </row>
    <row r="271" spans="1:375" x14ac:dyDescent="0.55000000000000004">
      <c r="A271" s="13" t="s">
        <v>1177</v>
      </c>
      <c r="B271" s="13" t="s">
        <v>1293</v>
      </c>
      <c r="C271" s="13" t="s">
        <v>463</v>
      </c>
      <c r="D271" s="13" t="s">
        <v>464</v>
      </c>
      <c r="E271" s="14">
        <v>570.70000000000005</v>
      </c>
      <c r="F271" s="15">
        <v>0</v>
      </c>
      <c r="G271" s="16">
        <v>7413</v>
      </c>
      <c r="H271" s="16">
        <v>0</v>
      </c>
      <c r="I271" s="16">
        <v>6553</v>
      </c>
      <c r="J271" s="15">
        <v>0</v>
      </c>
      <c r="K271" s="16">
        <v>0</v>
      </c>
      <c r="L271" s="16">
        <v>7413</v>
      </c>
      <c r="M271" s="16">
        <v>222</v>
      </c>
      <c r="N271" s="16">
        <v>7635</v>
      </c>
      <c r="O271" s="17">
        <v>624.74</v>
      </c>
      <c r="P271" s="17">
        <v>59.93</v>
      </c>
      <c r="Q271" s="14">
        <v>570.70000000000005</v>
      </c>
      <c r="R271" s="17">
        <v>630.63</v>
      </c>
      <c r="S271" s="17">
        <v>0.79</v>
      </c>
      <c r="T271" s="17">
        <v>631.41999999999996</v>
      </c>
      <c r="U271" s="15">
        <v>21.87</v>
      </c>
      <c r="V271" s="15">
        <v>2.0870000000000002</v>
      </c>
      <c r="W271" s="15">
        <f>Data_AidAndLevy4[[#This Row],[L310]]*Data_AidAndLevy4[[#This Row],[L203]]</f>
        <v>15934.245000000001</v>
      </c>
      <c r="X271" s="17">
        <v>0.42</v>
      </c>
      <c r="Y271" s="17">
        <f>Data_AidAndLevy4[[#This Row],[L311]]*Data_AidAndLevy4[[#This Row],[L203]]</f>
        <v>3206.7</v>
      </c>
      <c r="Z271" s="15">
        <v>0</v>
      </c>
      <c r="AA271" s="15">
        <v>24.376999999999999</v>
      </c>
      <c r="AB271" s="17">
        <v>630.63</v>
      </c>
      <c r="AC271" s="15">
        <v>655.00699999999995</v>
      </c>
      <c r="AD271" s="17">
        <v>59.93</v>
      </c>
      <c r="AE271" s="15">
        <v>595.077</v>
      </c>
      <c r="AF271" s="16">
        <v>7635</v>
      </c>
      <c r="AG271" s="14">
        <v>570.70000000000005</v>
      </c>
      <c r="AH271" s="16">
        <v>4357295</v>
      </c>
      <c r="AI271" s="16">
        <v>4159434</v>
      </c>
      <c r="AJ271" s="17">
        <v>1.01</v>
      </c>
      <c r="AK271" s="16">
        <v>4201028</v>
      </c>
      <c r="AL271" s="16">
        <v>4357295</v>
      </c>
      <c r="AM271" s="16">
        <v>0</v>
      </c>
      <c r="AN271" s="16">
        <v>7635</v>
      </c>
      <c r="AO271" s="15">
        <v>24.376999999999999</v>
      </c>
      <c r="AP271" s="16">
        <v>186118</v>
      </c>
      <c r="AQ271" s="16">
        <v>7635</v>
      </c>
      <c r="AR271" s="17">
        <v>59.93</v>
      </c>
      <c r="AS271" s="16">
        <v>457566</v>
      </c>
      <c r="AT271" s="17">
        <v>643.80999999999995</v>
      </c>
      <c r="AU271" s="14">
        <v>570.70000000000005</v>
      </c>
      <c r="AV271" s="16">
        <v>367422</v>
      </c>
      <c r="AW271" s="16">
        <v>350542</v>
      </c>
      <c r="AX271" s="16">
        <v>367422</v>
      </c>
      <c r="AY271" s="16">
        <v>0</v>
      </c>
      <c r="AZ271" s="16">
        <v>367422</v>
      </c>
      <c r="BA271" s="16">
        <v>367422</v>
      </c>
      <c r="BB271" s="17">
        <v>75.2</v>
      </c>
      <c r="BC271" s="14">
        <v>570.70000000000005</v>
      </c>
      <c r="BD271" s="16">
        <v>42917</v>
      </c>
      <c r="BE271" s="16">
        <v>40983</v>
      </c>
      <c r="BF271" s="16">
        <v>42917</v>
      </c>
      <c r="BG271" s="16">
        <v>0</v>
      </c>
      <c r="BH271" s="16">
        <v>42917</v>
      </c>
      <c r="BI271" s="16">
        <v>42917</v>
      </c>
      <c r="BJ271" s="17">
        <v>72.62</v>
      </c>
      <c r="BK271" s="14">
        <v>570.70000000000005</v>
      </c>
      <c r="BL271" s="16">
        <v>41444</v>
      </c>
      <c r="BM271" s="16">
        <v>39428</v>
      </c>
      <c r="BN271" s="16">
        <v>41444</v>
      </c>
      <c r="BO271" s="16">
        <v>0</v>
      </c>
      <c r="BP271" s="16">
        <v>41444</v>
      </c>
      <c r="BQ271" s="16">
        <v>41444</v>
      </c>
      <c r="BR271" s="17">
        <v>368.53</v>
      </c>
      <c r="BS271" s="14">
        <v>570.70000000000005</v>
      </c>
      <c r="BT271" s="16">
        <v>210320</v>
      </c>
      <c r="BU271" s="16">
        <v>200762</v>
      </c>
      <c r="BV271" s="16">
        <v>210320</v>
      </c>
      <c r="BW271" s="16">
        <v>0</v>
      </c>
      <c r="BX271" s="16">
        <v>210320</v>
      </c>
      <c r="BY271" s="16">
        <v>210320</v>
      </c>
      <c r="BZ271" s="17">
        <v>337.26</v>
      </c>
      <c r="CA271" s="17">
        <v>630.63</v>
      </c>
      <c r="CB271" s="16">
        <v>212686</v>
      </c>
      <c r="CC271" s="16">
        <v>201978</v>
      </c>
      <c r="CD271" s="16">
        <v>2847</v>
      </c>
      <c r="CE271" s="16">
        <v>204825</v>
      </c>
      <c r="CF271" s="16">
        <v>212686</v>
      </c>
      <c r="CG271" s="16">
        <v>0</v>
      </c>
      <c r="CH271" s="14">
        <v>570.70000000000005</v>
      </c>
      <c r="CI271" s="16">
        <v>0</v>
      </c>
      <c r="CJ271" s="14">
        <v>0</v>
      </c>
      <c r="CK271" s="16">
        <v>571</v>
      </c>
      <c r="CL271" s="17">
        <v>62.47</v>
      </c>
      <c r="CM271" s="16">
        <v>35670</v>
      </c>
      <c r="CN271" s="16">
        <v>571</v>
      </c>
      <c r="CO271" s="17">
        <v>69.650000000000006</v>
      </c>
      <c r="CP271" s="16">
        <v>39770</v>
      </c>
      <c r="CQ271" s="17">
        <v>0.79</v>
      </c>
      <c r="CR271" s="17">
        <v>337.26</v>
      </c>
      <c r="CS271" s="16">
        <v>266</v>
      </c>
      <c r="CT271" s="17">
        <v>41.7</v>
      </c>
      <c r="CU271" s="17">
        <v>630.63</v>
      </c>
      <c r="CV271" s="16">
        <v>26297</v>
      </c>
      <c r="CW271" s="16">
        <v>25098</v>
      </c>
      <c r="CX271" s="16">
        <v>26297</v>
      </c>
      <c r="CY271" s="16">
        <v>0</v>
      </c>
      <c r="CZ271" s="16">
        <v>26297</v>
      </c>
      <c r="DA271" s="16">
        <v>26297</v>
      </c>
      <c r="DB271" s="17">
        <v>4.8</v>
      </c>
      <c r="DC271" s="17">
        <v>630.63</v>
      </c>
      <c r="DD271" s="16">
        <v>3027</v>
      </c>
      <c r="DE271" s="16">
        <v>2886</v>
      </c>
      <c r="DF271" s="16">
        <v>3027</v>
      </c>
      <c r="DG271" s="16">
        <v>0</v>
      </c>
      <c r="DH271" s="16">
        <v>3027</v>
      </c>
      <c r="DI271" s="16">
        <v>3027</v>
      </c>
      <c r="DJ271" s="16">
        <v>4357295</v>
      </c>
      <c r="DK271" s="16">
        <v>0</v>
      </c>
      <c r="DL271" s="16">
        <v>186118</v>
      </c>
      <c r="DM271" s="16">
        <v>457566</v>
      </c>
      <c r="DN271" s="16">
        <v>367422</v>
      </c>
      <c r="DO271" s="16">
        <v>42917</v>
      </c>
      <c r="DP271" s="16">
        <v>41444</v>
      </c>
      <c r="DQ271" s="16">
        <v>210320</v>
      </c>
      <c r="DR271" s="16">
        <v>212686</v>
      </c>
      <c r="DS271" s="16">
        <v>0</v>
      </c>
      <c r="DT271" s="16">
        <v>35670</v>
      </c>
      <c r="DU271" s="16">
        <v>39770</v>
      </c>
      <c r="DV271" s="16">
        <v>266</v>
      </c>
      <c r="DW271" s="16">
        <v>26297</v>
      </c>
      <c r="DX271" s="16">
        <v>3027</v>
      </c>
      <c r="DY271" s="16">
        <v>45825</v>
      </c>
      <c r="DZ271" s="16">
        <v>143840</v>
      </c>
      <c r="EA271" s="16">
        <v>0</v>
      </c>
      <c r="EB271" s="16">
        <v>6078813</v>
      </c>
      <c r="EC271" s="16">
        <v>372638904</v>
      </c>
      <c r="ED271" s="18">
        <v>5.4</v>
      </c>
      <c r="EE271" s="16">
        <v>2012250</v>
      </c>
      <c r="EF271" s="16">
        <v>53448</v>
      </c>
      <c r="EG271" s="16">
        <v>51854</v>
      </c>
      <c r="EH271" s="16">
        <v>1594</v>
      </c>
      <c r="EI271" s="16">
        <v>2012250</v>
      </c>
      <c r="EJ271" s="16">
        <v>2013844</v>
      </c>
      <c r="EK271" s="16">
        <v>231781701</v>
      </c>
      <c r="EL271" s="16">
        <v>228628620</v>
      </c>
      <c r="EM271" s="16">
        <v>3153081</v>
      </c>
      <c r="EN271" s="18">
        <v>5.4</v>
      </c>
      <c r="EO271" s="16">
        <v>17027</v>
      </c>
      <c r="EP271" s="16">
        <v>0</v>
      </c>
      <c r="EQ271" s="16">
        <v>0</v>
      </c>
      <c r="ER271" s="16">
        <v>0</v>
      </c>
      <c r="ES271" s="16">
        <v>17027</v>
      </c>
      <c r="ET271" s="16">
        <v>17027</v>
      </c>
      <c r="EU271" s="16">
        <v>2013844</v>
      </c>
      <c r="EV271" s="16">
        <v>2030871</v>
      </c>
      <c r="EW271" s="16">
        <v>6749</v>
      </c>
      <c r="EX271" s="15">
        <v>595.077</v>
      </c>
      <c r="EY271" s="16">
        <v>4016175</v>
      </c>
      <c r="EZ271" s="16">
        <v>6749</v>
      </c>
      <c r="FA271" s="17">
        <v>59.93</v>
      </c>
      <c r="FB271" s="16">
        <v>404468</v>
      </c>
      <c r="FC271" s="16">
        <v>264</v>
      </c>
      <c r="FD271" s="17">
        <v>631.41999999999996</v>
      </c>
      <c r="FE271" s="16">
        <v>166695</v>
      </c>
      <c r="FF271" s="16">
        <v>26297</v>
      </c>
      <c r="FG271" s="16">
        <v>3027</v>
      </c>
      <c r="FH271" s="16">
        <v>196019</v>
      </c>
      <c r="FI271" s="16">
        <v>4016175</v>
      </c>
      <c r="FJ271" s="16">
        <v>404468</v>
      </c>
      <c r="FK271" s="16">
        <v>0</v>
      </c>
      <c r="FL271" s="16">
        <v>367422</v>
      </c>
      <c r="FM271" s="16">
        <v>42917</v>
      </c>
      <c r="FN271" s="16">
        <v>41444</v>
      </c>
      <c r="FO271" s="16">
        <v>210320</v>
      </c>
      <c r="FP271" s="16">
        <v>5278765</v>
      </c>
      <c r="FQ271" s="16">
        <v>2030871</v>
      </c>
      <c r="FR271" s="16">
        <v>3247894</v>
      </c>
      <c r="FS271" s="15">
        <v>655.00699999999995</v>
      </c>
      <c r="FT271" s="16">
        <v>300</v>
      </c>
      <c r="FU271" s="16">
        <v>196502</v>
      </c>
      <c r="FV271" s="16">
        <v>3247894</v>
      </c>
      <c r="FW271" s="16">
        <v>0</v>
      </c>
      <c r="FX271" s="14">
        <v>15.5</v>
      </c>
      <c r="FY271" s="16">
        <v>7635</v>
      </c>
      <c r="FZ271" s="16">
        <v>118343</v>
      </c>
      <c r="GA271" s="14">
        <v>0</v>
      </c>
      <c r="GB271" s="16">
        <v>7413</v>
      </c>
      <c r="GC271" s="16">
        <v>0</v>
      </c>
      <c r="GD271" s="16">
        <v>118343</v>
      </c>
      <c r="GE271" s="16">
        <v>118343</v>
      </c>
      <c r="GF271" s="16">
        <v>6078813</v>
      </c>
      <c r="GG271" s="16">
        <v>5278765</v>
      </c>
      <c r="GH271" s="16">
        <v>0</v>
      </c>
      <c r="GI271" s="16">
        <v>800048</v>
      </c>
      <c r="GJ271" s="16">
        <v>372638904</v>
      </c>
      <c r="GK271" s="16">
        <v>359883496</v>
      </c>
      <c r="GL271" s="16">
        <v>12755408</v>
      </c>
      <c r="GM271" s="16">
        <v>359883496</v>
      </c>
      <c r="GN271" s="18">
        <v>3.5400000000000001E-2</v>
      </c>
      <c r="GO271" s="16">
        <v>4982</v>
      </c>
      <c r="GP271" s="16">
        <v>176</v>
      </c>
      <c r="GQ271" s="16">
        <v>4982</v>
      </c>
      <c r="GR271" s="16">
        <v>176</v>
      </c>
      <c r="GS271" s="16">
        <v>4806</v>
      </c>
      <c r="GT271" s="16">
        <v>886</v>
      </c>
      <c r="GU271" s="16">
        <v>685</v>
      </c>
      <c r="GV271" s="16">
        <v>201</v>
      </c>
      <c r="GW271" s="15">
        <v>655.00699999999995</v>
      </c>
      <c r="GX271" s="16">
        <v>131656</v>
      </c>
      <c r="GY271" s="15">
        <v>655.00699999999995</v>
      </c>
      <c r="GZ271" s="16">
        <v>10</v>
      </c>
      <c r="HA271" s="16">
        <v>6550</v>
      </c>
      <c r="HB271" s="15">
        <v>655.00699999999995</v>
      </c>
      <c r="HC271" s="16">
        <v>7635</v>
      </c>
      <c r="HD271" s="15">
        <v>0.11600000000000001</v>
      </c>
      <c r="HE271" s="16">
        <v>580336</v>
      </c>
      <c r="HF271" s="16">
        <v>131656</v>
      </c>
      <c r="HG271" s="16">
        <v>6550</v>
      </c>
      <c r="HH271" s="16">
        <v>442130</v>
      </c>
      <c r="HI271" s="16">
        <v>372638904</v>
      </c>
      <c r="HJ271" s="18">
        <v>1.18648</v>
      </c>
      <c r="HK271" s="18">
        <v>1.9617800000000001</v>
      </c>
      <c r="HL271" s="18">
        <v>0</v>
      </c>
      <c r="HM271" s="16">
        <v>372638904</v>
      </c>
      <c r="HN271" s="16">
        <v>0</v>
      </c>
      <c r="HO271" s="16">
        <v>7635</v>
      </c>
      <c r="HP271" s="17">
        <v>0</v>
      </c>
      <c r="HQ271" s="16">
        <v>0</v>
      </c>
      <c r="HR271" s="15">
        <v>655.00699999999995</v>
      </c>
      <c r="HS271" s="16">
        <v>0</v>
      </c>
      <c r="HT271" s="16">
        <v>800048</v>
      </c>
      <c r="HU271" s="16">
        <v>4806</v>
      </c>
      <c r="HV271" s="16">
        <v>0</v>
      </c>
      <c r="HW271" s="16">
        <v>0</v>
      </c>
      <c r="HX271" s="16">
        <v>45825</v>
      </c>
      <c r="HY271" s="16">
        <v>131656</v>
      </c>
      <c r="HZ271" s="16">
        <v>6550</v>
      </c>
      <c r="IA271" s="16">
        <v>0</v>
      </c>
      <c r="IB271" s="16">
        <v>0</v>
      </c>
      <c r="IC271" s="16">
        <v>702861</v>
      </c>
      <c r="ID271" s="16">
        <v>3247894</v>
      </c>
      <c r="IE271" s="16">
        <v>0</v>
      </c>
      <c r="IF271" s="16">
        <v>4806</v>
      </c>
      <c r="IG271" s="16">
        <v>0</v>
      </c>
      <c r="IH271" s="16">
        <v>0</v>
      </c>
      <c r="II271" s="16">
        <v>45825</v>
      </c>
      <c r="IJ271" s="16">
        <v>131656</v>
      </c>
      <c r="IK271" s="16">
        <v>6550</v>
      </c>
      <c r="IL271" s="16">
        <v>0</v>
      </c>
      <c r="IM271" s="16">
        <v>0</v>
      </c>
      <c r="IN271" s="16">
        <v>0</v>
      </c>
      <c r="IO271" s="16">
        <v>118343</v>
      </c>
      <c r="IP271" s="16">
        <v>3463424</v>
      </c>
      <c r="IQ271" s="16">
        <v>4357295</v>
      </c>
      <c r="IR271" s="16">
        <v>0</v>
      </c>
      <c r="IS271" s="16">
        <v>4357295</v>
      </c>
      <c r="IT271" s="19">
        <v>0.1</v>
      </c>
      <c r="IU271" s="16">
        <v>435730</v>
      </c>
      <c r="IV271" s="16">
        <v>372638904</v>
      </c>
      <c r="IW271" s="14">
        <v>570.70000000000005</v>
      </c>
      <c r="IX271" s="16">
        <v>652951</v>
      </c>
      <c r="IY271" s="16">
        <v>416026</v>
      </c>
      <c r="IZ271" s="16">
        <v>652951</v>
      </c>
      <c r="JA271" s="17">
        <v>0.25</v>
      </c>
      <c r="JB271" s="19">
        <v>0.1593</v>
      </c>
      <c r="JC271" s="16">
        <v>435730</v>
      </c>
      <c r="JD271" s="16">
        <v>69412</v>
      </c>
      <c r="JE271" s="17">
        <v>7.0000000000000007E-2</v>
      </c>
      <c r="JF271" s="16">
        <v>5121720</v>
      </c>
      <c r="JG271" s="16">
        <v>358520</v>
      </c>
      <c r="JH271" s="16">
        <v>435730</v>
      </c>
      <c r="JI271" s="16">
        <v>69412</v>
      </c>
      <c r="JJ271" s="16">
        <v>358520</v>
      </c>
      <c r="JK271" s="16">
        <v>7798</v>
      </c>
      <c r="JL271" s="16">
        <v>69412</v>
      </c>
      <c r="JM271" s="18">
        <v>0</v>
      </c>
      <c r="JN271" s="16">
        <v>0</v>
      </c>
      <c r="JO271" s="16">
        <v>358520</v>
      </c>
      <c r="JP271" s="16">
        <v>7798</v>
      </c>
      <c r="JQ271" s="16">
        <v>366318</v>
      </c>
      <c r="JR271" s="16">
        <v>4357295</v>
      </c>
      <c r="JS271" s="19">
        <v>0</v>
      </c>
      <c r="JT271" s="16">
        <v>0</v>
      </c>
      <c r="JU271" s="17">
        <v>0</v>
      </c>
      <c r="JV271" s="16">
        <v>5121720</v>
      </c>
      <c r="JW271" s="16">
        <v>0</v>
      </c>
      <c r="JX271" s="16">
        <v>0</v>
      </c>
      <c r="JY271" s="16">
        <v>0</v>
      </c>
      <c r="JZ271" s="16">
        <v>0</v>
      </c>
      <c r="KA271" s="16">
        <v>21922</v>
      </c>
      <c r="KB271" s="16">
        <v>21268</v>
      </c>
      <c r="KC271" s="16">
        <v>654</v>
      </c>
      <c r="KD271" s="16">
        <v>702861</v>
      </c>
      <c r="KE271" s="16">
        <v>654</v>
      </c>
      <c r="KF271" s="16">
        <v>702207</v>
      </c>
      <c r="KG271" s="16">
        <v>1594</v>
      </c>
      <c r="KH271" s="16">
        <v>654</v>
      </c>
      <c r="KI271" s="16">
        <v>2248</v>
      </c>
      <c r="KJ271" s="16">
        <v>2012250</v>
      </c>
      <c r="KK271" s="16">
        <v>702207</v>
      </c>
      <c r="KL271" s="18">
        <v>2714457</v>
      </c>
      <c r="KM271" s="16">
        <v>7798</v>
      </c>
      <c r="KN271" s="16">
        <v>0</v>
      </c>
      <c r="KO271" s="16">
        <v>0</v>
      </c>
      <c r="KP271" s="16">
        <v>0</v>
      </c>
      <c r="KQ271" s="16">
        <v>2722255</v>
      </c>
      <c r="KR271" s="16">
        <v>0</v>
      </c>
      <c r="KS271" s="16">
        <v>0</v>
      </c>
      <c r="KT271" s="16">
        <v>0</v>
      </c>
      <c r="KU271" s="16">
        <v>2722255</v>
      </c>
      <c r="KV271" s="16">
        <v>7798</v>
      </c>
      <c r="KW271" s="16">
        <v>2714457</v>
      </c>
      <c r="KX271" s="16">
        <v>372638904</v>
      </c>
      <c r="KY271" s="16">
        <v>7.2844199999999999</v>
      </c>
      <c r="KZ271" s="16">
        <v>7798</v>
      </c>
      <c r="LA271" s="16">
        <v>562516881</v>
      </c>
      <c r="LB271" s="16">
        <v>1.3860000000000001E-2</v>
      </c>
      <c r="LC271" s="16">
        <v>7.2844199999999999</v>
      </c>
      <c r="LD271" s="16">
        <v>7.2982800000000001</v>
      </c>
      <c r="LE271" s="16">
        <v>212686</v>
      </c>
      <c r="LF271" s="16">
        <v>0</v>
      </c>
      <c r="LG271" s="16">
        <v>35670</v>
      </c>
      <c r="LH271" s="16">
        <v>39770</v>
      </c>
      <c r="LI271" s="16">
        <v>266</v>
      </c>
      <c r="LJ271" s="16">
        <v>26297</v>
      </c>
      <c r="LK271" s="16">
        <v>3027</v>
      </c>
      <c r="LL271" s="16">
        <v>45825</v>
      </c>
      <c r="LM271" s="16">
        <v>271891</v>
      </c>
      <c r="LN271" s="16">
        <v>3463424</v>
      </c>
      <c r="LO271" s="18">
        <v>271891</v>
      </c>
      <c r="LP271" s="16">
        <v>3191533</v>
      </c>
      <c r="LQ271" s="16">
        <v>6078813</v>
      </c>
      <c r="LR271" s="18">
        <v>0</v>
      </c>
      <c r="LS271" s="18">
        <v>0</v>
      </c>
      <c r="LT271" s="18">
        <v>366318</v>
      </c>
      <c r="LU271" s="16">
        <v>0</v>
      </c>
      <c r="LV271" s="16">
        <v>118343</v>
      </c>
      <c r="LW271" s="16">
        <v>0</v>
      </c>
      <c r="LX271" s="16">
        <v>0</v>
      </c>
      <c r="LY271" s="16">
        <v>0</v>
      </c>
      <c r="LZ271" s="16">
        <v>0</v>
      </c>
      <c r="MA271" s="16">
        <v>0</v>
      </c>
      <c r="MB271" s="16">
        <v>2722255</v>
      </c>
      <c r="MC271" s="16">
        <v>118343</v>
      </c>
      <c r="MD271" s="16">
        <v>0</v>
      </c>
      <c r="ME271" s="16">
        <v>358520</v>
      </c>
      <c r="MF271" s="16">
        <v>0</v>
      </c>
      <c r="MG271" s="16">
        <v>17027</v>
      </c>
      <c r="MH271" s="16">
        <v>2248</v>
      </c>
      <c r="MI271" s="16">
        <v>0</v>
      </c>
      <c r="MJ271" s="16">
        <v>3218393</v>
      </c>
      <c r="MK271" s="16">
        <v>562516881</v>
      </c>
      <c r="ML271" s="16">
        <v>0.67</v>
      </c>
      <c r="MM271" s="16">
        <v>376886</v>
      </c>
      <c r="MN271" s="16">
        <v>0</v>
      </c>
      <c r="MO271" s="16">
        <v>5121720</v>
      </c>
      <c r="MP271" s="16">
        <v>0</v>
      </c>
      <c r="MQ271" s="16">
        <v>376886</v>
      </c>
      <c r="MR271" s="16">
        <v>0</v>
      </c>
      <c r="MS271" s="16">
        <v>376886</v>
      </c>
      <c r="MT271" s="17">
        <v>7.0000000000000007E-2</v>
      </c>
      <c r="MU271" s="17">
        <v>0</v>
      </c>
      <c r="MV271" s="17">
        <v>0</v>
      </c>
      <c r="MW271" s="17">
        <v>0</v>
      </c>
      <c r="MX271" s="17">
        <v>0</v>
      </c>
      <c r="MY271" s="17">
        <v>7.0000000000000007E-2</v>
      </c>
      <c r="MZ271" s="16">
        <v>358520</v>
      </c>
      <c r="NA271" s="16">
        <v>0</v>
      </c>
      <c r="NB271" s="18">
        <v>0</v>
      </c>
      <c r="NC271" s="16">
        <v>0</v>
      </c>
      <c r="ND271" s="17">
        <v>358520</v>
      </c>
      <c r="NE271" s="16">
        <v>350000</v>
      </c>
      <c r="NF271" s="16">
        <v>0</v>
      </c>
      <c r="NG271" s="16">
        <v>185631</v>
      </c>
      <c r="NH271" s="16">
        <v>0</v>
      </c>
      <c r="NI271" s="16">
        <v>0</v>
      </c>
      <c r="NJ271" s="17">
        <v>0</v>
      </c>
      <c r="NK271" s="17">
        <v>1518796</v>
      </c>
    </row>
    <row r="272" spans="1:375" x14ac:dyDescent="0.55000000000000004">
      <c r="A272" s="13" t="s">
        <v>1179</v>
      </c>
      <c r="B272" s="13" t="s">
        <v>1295</v>
      </c>
      <c r="C272" s="13" t="s">
        <v>515</v>
      </c>
      <c r="D272" s="13" t="s">
        <v>516</v>
      </c>
      <c r="E272" s="14">
        <v>197</v>
      </c>
      <c r="F272" s="15">
        <v>0</v>
      </c>
      <c r="G272" s="16">
        <v>7413</v>
      </c>
      <c r="H272" s="16">
        <v>0</v>
      </c>
      <c r="I272" s="16">
        <v>6553</v>
      </c>
      <c r="J272" s="15">
        <v>0</v>
      </c>
      <c r="K272" s="16">
        <v>0</v>
      </c>
      <c r="L272" s="16">
        <v>7413</v>
      </c>
      <c r="M272" s="16">
        <v>222</v>
      </c>
      <c r="N272" s="16">
        <v>7635</v>
      </c>
      <c r="O272" s="17">
        <v>727.03</v>
      </c>
      <c r="P272" s="17">
        <v>18.18</v>
      </c>
      <c r="Q272" s="14">
        <v>197</v>
      </c>
      <c r="R272" s="17">
        <v>215.18</v>
      </c>
      <c r="S272" s="17">
        <v>0.45</v>
      </c>
      <c r="T272" s="17">
        <v>215.63</v>
      </c>
      <c r="U272" s="15">
        <v>24.7</v>
      </c>
      <c r="V272" s="15">
        <v>1</v>
      </c>
      <c r="W272" s="15">
        <f>Data_AidAndLevy4[[#This Row],[L310]]*Data_AidAndLevy4[[#This Row],[L203]]</f>
        <v>7635</v>
      </c>
      <c r="X272" s="17">
        <v>0</v>
      </c>
      <c r="Y272" s="17">
        <f>Data_AidAndLevy4[[#This Row],[L311]]*Data_AidAndLevy4[[#This Row],[L203]]</f>
        <v>0</v>
      </c>
      <c r="Z272" s="15">
        <v>0</v>
      </c>
      <c r="AA272" s="15">
        <v>25.7</v>
      </c>
      <c r="AB272" s="17">
        <v>215.18</v>
      </c>
      <c r="AC272" s="15">
        <v>240.88</v>
      </c>
      <c r="AD272" s="17">
        <v>18.18</v>
      </c>
      <c r="AE272" s="15">
        <v>222.7</v>
      </c>
      <c r="AF272" s="16">
        <v>7635</v>
      </c>
      <c r="AG272" s="14">
        <v>197</v>
      </c>
      <c r="AH272" s="16">
        <v>1504095</v>
      </c>
      <c r="AI272" s="16">
        <v>1441829</v>
      </c>
      <c r="AJ272" s="17">
        <v>1.01</v>
      </c>
      <c r="AK272" s="16">
        <v>1456247</v>
      </c>
      <c r="AL272" s="16">
        <v>1504095</v>
      </c>
      <c r="AM272" s="16">
        <v>0</v>
      </c>
      <c r="AN272" s="16">
        <v>7635</v>
      </c>
      <c r="AO272" s="15">
        <v>25.7</v>
      </c>
      <c r="AP272" s="16">
        <v>196220</v>
      </c>
      <c r="AQ272" s="16">
        <v>7635</v>
      </c>
      <c r="AR272" s="17">
        <v>18.18</v>
      </c>
      <c r="AS272" s="16">
        <v>138804</v>
      </c>
      <c r="AT272" s="17">
        <v>746.1</v>
      </c>
      <c r="AU272" s="14">
        <v>197</v>
      </c>
      <c r="AV272" s="16">
        <v>146982</v>
      </c>
      <c r="AW272" s="16">
        <v>141407</v>
      </c>
      <c r="AX272" s="16">
        <v>146982</v>
      </c>
      <c r="AY272" s="16">
        <v>0</v>
      </c>
      <c r="AZ272" s="16">
        <v>146982</v>
      </c>
      <c r="BA272" s="16">
        <v>146982</v>
      </c>
      <c r="BB272" s="17">
        <v>91.57</v>
      </c>
      <c r="BC272" s="14">
        <v>197</v>
      </c>
      <c r="BD272" s="16">
        <v>18039</v>
      </c>
      <c r="BE272" s="16">
        <v>17390</v>
      </c>
      <c r="BF272" s="16">
        <v>18039</v>
      </c>
      <c r="BG272" s="16">
        <v>0</v>
      </c>
      <c r="BH272" s="16">
        <v>18039</v>
      </c>
      <c r="BI272" s="16">
        <v>18039</v>
      </c>
      <c r="BJ272" s="17">
        <v>76.27</v>
      </c>
      <c r="BK272" s="14">
        <v>197</v>
      </c>
      <c r="BL272" s="16">
        <v>15025</v>
      </c>
      <c r="BM272" s="16">
        <v>14377</v>
      </c>
      <c r="BN272" s="16">
        <v>15025</v>
      </c>
      <c r="BO272" s="16">
        <v>0</v>
      </c>
      <c r="BP272" s="16">
        <v>15025</v>
      </c>
      <c r="BQ272" s="16">
        <v>15025</v>
      </c>
      <c r="BR272" s="17">
        <v>368.53</v>
      </c>
      <c r="BS272" s="14">
        <v>197</v>
      </c>
      <c r="BT272" s="16">
        <v>72600</v>
      </c>
      <c r="BU272" s="16">
        <v>69592</v>
      </c>
      <c r="BV272" s="16">
        <v>72600</v>
      </c>
      <c r="BW272" s="16">
        <v>0</v>
      </c>
      <c r="BX272" s="16">
        <v>72600</v>
      </c>
      <c r="BY272" s="16">
        <v>72600</v>
      </c>
      <c r="BZ272" s="17">
        <v>333.94</v>
      </c>
      <c r="CA272" s="17">
        <v>215.18</v>
      </c>
      <c r="CB272" s="16">
        <v>71857</v>
      </c>
      <c r="CC272" s="16">
        <v>71468</v>
      </c>
      <c r="CD272" s="16">
        <v>0</v>
      </c>
      <c r="CE272" s="16">
        <v>71468</v>
      </c>
      <c r="CF272" s="16">
        <v>71857</v>
      </c>
      <c r="CG272" s="16">
        <v>0</v>
      </c>
      <c r="CH272" s="14">
        <v>197</v>
      </c>
      <c r="CI272" s="16">
        <v>0</v>
      </c>
      <c r="CJ272" s="14">
        <v>0</v>
      </c>
      <c r="CK272" s="16">
        <v>197</v>
      </c>
      <c r="CL272" s="17">
        <v>62.17</v>
      </c>
      <c r="CM272" s="16">
        <v>12247</v>
      </c>
      <c r="CN272" s="16">
        <v>197</v>
      </c>
      <c r="CO272" s="17">
        <v>68.73</v>
      </c>
      <c r="CP272" s="16">
        <v>13540</v>
      </c>
      <c r="CQ272" s="17">
        <v>0.45</v>
      </c>
      <c r="CR272" s="17">
        <v>333.94</v>
      </c>
      <c r="CS272" s="16">
        <v>150</v>
      </c>
      <c r="CT272" s="17">
        <v>34.29</v>
      </c>
      <c r="CU272" s="17">
        <v>215.18</v>
      </c>
      <c r="CV272" s="16">
        <v>7379</v>
      </c>
      <c r="CW272" s="16">
        <v>7338</v>
      </c>
      <c r="CX272" s="16">
        <v>7379</v>
      </c>
      <c r="CY272" s="16">
        <v>0</v>
      </c>
      <c r="CZ272" s="16">
        <v>7379</v>
      </c>
      <c r="DA272" s="16">
        <v>7379</v>
      </c>
      <c r="DB272" s="17">
        <v>3.7</v>
      </c>
      <c r="DC272" s="17">
        <v>215.18</v>
      </c>
      <c r="DD272" s="16">
        <v>796</v>
      </c>
      <c r="DE272" s="16">
        <v>789</v>
      </c>
      <c r="DF272" s="16">
        <v>796</v>
      </c>
      <c r="DG272" s="16">
        <v>0</v>
      </c>
      <c r="DH272" s="16">
        <v>796</v>
      </c>
      <c r="DI272" s="16">
        <v>796</v>
      </c>
      <c r="DJ272" s="16">
        <v>1504095</v>
      </c>
      <c r="DK272" s="16">
        <v>0</v>
      </c>
      <c r="DL272" s="16">
        <v>196220</v>
      </c>
      <c r="DM272" s="16">
        <v>138804</v>
      </c>
      <c r="DN272" s="16">
        <v>146982</v>
      </c>
      <c r="DO272" s="16">
        <v>18039</v>
      </c>
      <c r="DP272" s="16">
        <v>15025</v>
      </c>
      <c r="DQ272" s="16">
        <v>72600</v>
      </c>
      <c r="DR272" s="16">
        <v>71857</v>
      </c>
      <c r="DS272" s="16">
        <v>0</v>
      </c>
      <c r="DT272" s="16">
        <v>12247</v>
      </c>
      <c r="DU272" s="16">
        <v>13540</v>
      </c>
      <c r="DV272" s="16">
        <v>150</v>
      </c>
      <c r="DW272" s="16">
        <v>7379</v>
      </c>
      <c r="DX272" s="16">
        <v>796</v>
      </c>
      <c r="DY272" s="16">
        <v>15810</v>
      </c>
      <c r="DZ272" s="16">
        <v>32430</v>
      </c>
      <c r="EA272" s="16">
        <v>0</v>
      </c>
      <c r="EB272" s="16">
        <v>2214354</v>
      </c>
      <c r="EC272" s="16">
        <v>85447504</v>
      </c>
      <c r="ED272" s="18">
        <v>5.4</v>
      </c>
      <c r="EE272" s="16">
        <v>461417</v>
      </c>
      <c r="EF272" s="16">
        <v>5736</v>
      </c>
      <c r="EG272" s="16">
        <v>5845</v>
      </c>
      <c r="EH272" s="16">
        <v>-109</v>
      </c>
      <c r="EI272" s="16">
        <v>461417</v>
      </c>
      <c r="EJ272" s="16">
        <v>461308</v>
      </c>
      <c r="EK272" s="16">
        <v>9056150</v>
      </c>
      <c r="EL272" s="16">
        <v>8155472</v>
      </c>
      <c r="EM272" s="16">
        <v>900678</v>
      </c>
      <c r="EN272" s="18">
        <v>5.4</v>
      </c>
      <c r="EO272" s="16">
        <v>4864</v>
      </c>
      <c r="EP272" s="16">
        <v>0</v>
      </c>
      <c r="EQ272" s="16">
        <v>0</v>
      </c>
      <c r="ER272" s="16">
        <v>0</v>
      </c>
      <c r="ES272" s="16">
        <v>4864</v>
      </c>
      <c r="ET272" s="16">
        <v>4864</v>
      </c>
      <c r="EU272" s="16">
        <v>461308</v>
      </c>
      <c r="EV272" s="16">
        <v>466172</v>
      </c>
      <c r="EW272" s="16">
        <v>6749</v>
      </c>
      <c r="EX272" s="15">
        <v>222.7</v>
      </c>
      <c r="EY272" s="16">
        <v>1503002</v>
      </c>
      <c r="EZ272" s="16">
        <v>6749</v>
      </c>
      <c r="FA272" s="17">
        <v>18.18</v>
      </c>
      <c r="FB272" s="16">
        <v>122697</v>
      </c>
      <c r="FC272" s="16">
        <v>264</v>
      </c>
      <c r="FD272" s="17">
        <v>215.63</v>
      </c>
      <c r="FE272" s="16">
        <v>56926</v>
      </c>
      <c r="FF272" s="16">
        <v>7379</v>
      </c>
      <c r="FG272" s="16">
        <v>796</v>
      </c>
      <c r="FH272" s="16">
        <v>65101</v>
      </c>
      <c r="FI272" s="16">
        <v>1503002</v>
      </c>
      <c r="FJ272" s="16">
        <v>122697</v>
      </c>
      <c r="FK272" s="16">
        <v>0</v>
      </c>
      <c r="FL272" s="16">
        <v>146982</v>
      </c>
      <c r="FM272" s="16">
        <v>18039</v>
      </c>
      <c r="FN272" s="16">
        <v>15025</v>
      </c>
      <c r="FO272" s="16">
        <v>72600</v>
      </c>
      <c r="FP272" s="16">
        <v>1943446</v>
      </c>
      <c r="FQ272" s="16">
        <v>466172</v>
      </c>
      <c r="FR272" s="16">
        <v>1477274</v>
      </c>
      <c r="FS272" s="15">
        <v>240.88</v>
      </c>
      <c r="FT272" s="16">
        <v>300</v>
      </c>
      <c r="FU272" s="16">
        <v>72264</v>
      </c>
      <c r="FV272" s="16">
        <v>1477274</v>
      </c>
      <c r="FW272" s="16">
        <v>0</v>
      </c>
      <c r="FX272" s="14">
        <v>11.5</v>
      </c>
      <c r="FY272" s="16">
        <v>7635</v>
      </c>
      <c r="FZ272" s="16">
        <v>87803</v>
      </c>
      <c r="GA272" s="14">
        <v>0</v>
      </c>
      <c r="GB272" s="16">
        <v>7413</v>
      </c>
      <c r="GC272" s="16">
        <v>0</v>
      </c>
      <c r="GD272" s="16">
        <v>87803</v>
      </c>
      <c r="GE272" s="16">
        <v>87803</v>
      </c>
      <c r="GF272" s="16">
        <v>2214354</v>
      </c>
      <c r="GG272" s="16">
        <v>1943446</v>
      </c>
      <c r="GH272" s="16">
        <v>0</v>
      </c>
      <c r="GI272" s="16">
        <v>270908</v>
      </c>
      <c r="GJ272" s="16">
        <v>85447504</v>
      </c>
      <c r="GK272" s="16">
        <v>83708943</v>
      </c>
      <c r="GL272" s="16">
        <v>1738561</v>
      </c>
      <c r="GM272" s="16">
        <v>83708943</v>
      </c>
      <c r="GN272" s="18">
        <v>2.0799999999999999E-2</v>
      </c>
      <c r="GO272" s="16">
        <v>2014</v>
      </c>
      <c r="GP272" s="16">
        <v>42</v>
      </c>
      <c r="GQ272" s="16">
        <v>2014</v>
      </c>
      <c r="GR272" s="16">
        <v>42</v>
      </c>
      <c r="GS272" s="16">
        <v>1972</v>
      </c>
      <c r="GT272" s="16">
        <v>886</v>
      </c>
      <c r="GU272" s="16">
        <v>685</v>
      </c>
      <c r="GV272" s="16">
        <v>201</v>
      </c>
      <c r="GW272" s="15">
        <v>240.88</v>
      </c>
      <c r="GX272" s="16">
        <v>48417</v>
      </c>
      <c r="GY272" s="15">
        <v>240.88</v>
      </c>
      <c r="GZ272" s="16">
        <v>10</v>
      </c>
      <c r="HA272" s="16">
        <v>2409</v>
      </c>
      <c r="HB272" s="15">
        <v>240.88</v>
      </c>
      <c r="HC272" s="16">
        <v>7635</v>
      </c>
      <c r="HD272" s="15">
        <v>0.11600000000000001</v>
      </c>
      <c r="HE272" s="16">
        <v>213420</v>
      </c>
      <c r="HF272" s="16">
        <v>48417</v>
      </c>
      <c r="HG272" s="16">
        <v>2409</v>
      </c>
      <c r="HH272" s="16">
        <v>162594</v>
      </c>
      <c r="HI272" s="16">
        <v>85447504</v>
      </c>
      <c r="HJ272" s="18">
        <v>1.9028499999999999</v>
      </c>
      <c r="HK272" s="18">
        <v>1.9617800000000001</v>
      </c>
      <c r="HL272" s="18">
        <v>0</v>
      </c>
      <c r="HM272" s="16">
        <v>85447504</v>
      </c>
      <c r="HN272" s="16">
        <v>0</v>
      </c>
      <c r="HO272" s="16">
        <v>7635</v>
      </c>
      <c r="HP272" s="17">
        <v>0</v>
      </c>
      <c r="HQ272" s="16">
        <v>0</v>
      </c>
      <c r="HR272" s="15">
        <v>240.88</v>
      </c>
      <c r="HS272" s="16">
        <v>0</v>
      </c>
      <c r="HT272" s="16">
        <v>270908</v>
      </c>
      <c r="HU272" s="16">
        <v>1972</v>
      </c>
      <c r="HV272" s="16">
        <v>0</v>
      </c>
      <c r="HW272" s="16">
        <v>0</v>
      </c>
      <c r="HX272" s="16">
        <v>15810</v>
      </c>
      <c r="HY272" s="16">
        <v>48417</v>
      </c>
      <c r="HZ272" s="16">
        <v>2409</v>
      </c>
      <c r="IA272" s="16">
        <v>0</v>
      </c>
      <c r="IB272" s="16">
        <v>0</v>
      </c>
      <c r="IC272" s="16">
        <v>233920</v>
      </c>
      <c r="ID272" s="16">
        <v>1477274</v>
      </c>
      <c r="IE272" s="16">
        <v>0</v>
      </c>
      <c r="IF272" s="16">
        <v>1972</v>
      </c>
      <c r="IG272" s="16">
        <v>0</v>
      </c>
      <c r="IH272" s="16">
        <v>0</v>
      </c>
      <c r="II272" s="16">
        <v>15810</v>
      </c>
      <c r="IJ272" s="16">
        <v>48417</v>
      </c>
      <c r="IK272" s="16">
        <v>2409</v>
      </c>
      <c r="IL272" s="16">
        <v>0</v>
      </c>
      <c r="IM272" s="16">
        <v>0</v>
      </c>
      <c r="IN272" s="16">
        <v>0</v>
      </c>
      <c r="IO272" s="16">
        <v>87803</v>
      </c>
      <c r="IP272" s="16">
        <v>1602065</v>
      </c>
      <c r="IQ272" s="16">
        <v>1504095</v>
      </c>
      <c r="IR272" s="16">
        <v>0</v>
      </c>
      <c r="IS272" s="16">
        <v>1504095</v>
      </c>
      <c r="IT272" s="19">
        <v>0.1</v>
      </c>
      <c r="IU272" s="16">
        <v>150410</v>
      </c>
      <c r="IV272" s="16">
        <v>85447504</v>
      </c>
      <c r="IW272" s="14">
        <v>197</v>
      </c>
      <c r="IX272" s="16">
        <v>433744</v>
      </c>
      <c r="IY272" s="16">
        <v>416026</v>
      </c>
      <c r="IZ272" s="16">
        <v>433744</v>
      </c>
      <c r="JA272" s="17">
        <v>0.25</v>
      </c>
      <c r="JB272" s="19">
        <v>0.23980000000000001</v>
      </c>
      <c r="JC272" s="16">
        <v>150410</v>
      </c>
      <c r="JD272" s="16">
        <v>36068</v>
      </c>
      <c r="JE272" s="17">
        <v>0.01</v>
      </c>
      <c r="JF272" s="16">
        <v>1124655</v>
      </c>
      <c r="JG272" s="16">
        <v>11247</v>
      </c>
      <c r="JH272" s="16">
        <v>150410</v>
      </c>
      <c r="JI272" s="16">
        <v>36068</v>
      </c>
      <c r="JJ272" s="16">
        <v>11247</v>
      </c>
      <c r="JK272" s="16">
        <v>103095</v>
      </c>
      <c r="JL272" s="16">
        <v>36068</v>
      </c>
      <c r="JM272" s="18">
        <v>0</v>
      </c>
      <c r="JN272" s="16">
        <v>0</v>
      </c>
      <c r="JO272" s="16">
        <v>11247</v>
      </c>
      <c r="JP272" s="16">
        <v>103095</v>
      </c>
      <c r="JQ272" s="16">
        <v>114342</v>
      </c>
      <c r="JR272" s="16">
        <v>1504095</v>
      </c>
      <c r="JS272" s="19">
        <v>0</v>
      </c>
      <c r="JT272" s="16">
        <v>0</v>
      </c>
      <c r="JU272" s="17">
        <v>0</v>
      </c>
      <c r="JV272" s="16">
        <v>1124655</v>
      </c>
      <c r="JW272" s="16">
        <v>0</v>
      </c>
      <c r="JX272" s="16">
        <v>0</v>
      </c>
      <c r="JY272" s="16">
        <v>0</v>
      </c>
      <c r="JZ272" s="16">
        <v>0</v>
      </c>
      <c r="KA272" s="16">
        <v>2989</v>
      </c>
      <c r="KB272" s="16">
        <v>3046</v>
      </c>
      <c r="KC272" s="16">
        <v>-57</v>
      </c>
      <c r="KD272" s="16">
        <v>233920</v>
      </c>
      <c r="KE272" s="16">
        <v>-57</v>
      </c>
      <c r="KF272" s="16">
        <v>233977</v>
      </c>
      <c r="KG272" s="16">
        <v>-109</v>
      </c>
      <c r="KH272" s="16">
        <v>-57</v>
      </c>
      <c r="KI272" s="16">
        <v>-166</v>
      </c>
      <c r="KJ272" s="16">
        <v>461417</v>
      </c>
      <c r="KK272" s="16">
        <v>233977</v>
      </c>
      <c r="KL272" s="18">
        <v>695394</v>
      </c>
      <c r="KM272" s="16">
        <v>103095</v>
      </c>
      <c r="KN272" s="16">
        <v>0</v>
      </c>
      <c r="KO272" s="16">
        <v>0</v>
      </c>
      <c r="KP272" s="16">
        <v>0</v>
      </c>
      <c r="KQ272" s="16">
        <v>798489</v>
      </c>
      <c r="KR272" s="16">
        <v>0</v>
      </c>
      <c r="KS272" s="16">
        <v>0</v>
      </c>
      <c r="KT272" s="16">
        <v>0</v>
      </c>
      <c r="KU272" s="16">
        <v>798489</v>
      </c>
      <c r="KV272" s="16">
        <v>103095</v>
      </c>
      <c r="KW272" s="16">
        <v>695394</v>
      </c>
      <c r="KX272" s="16">
        <v>85447504</v>
      </c>
      <c r="KY272" s="16">
        <v>8.1382600000000007</v>
      </c>
      <c r="KZ272" s="16">
        <v>103095</v>
      </c>
      <c r="LA272" s="16">
        <v>85447504</v>
      </c>
      <c r="LB272" s="16">
        <v>1.2065300000000001</v>
      </c>
      <c r="LC272" s="16">
        <v>8.1382600000000007</v>
      </c>
      <c r="LD272" s="16">
        <v>9.3447899999999997</v>
      </c>
      <c r="LE272" s="16">
        <v>71857</v>
      </c>
      <c r="LF272" s="16">
        <v>0</v>
      </c>
      <c r="LG272" s="16">
        <v>12247</v>
      </c>
      <c r="LH272" s="16">
        <v>13540</v>
      </c>
      <c r="LI272" s="16">
        <v>150</v>
      </c>
      <c r="LJ272" s="16">
        <v>7379</v>
      </c>
      <c r="LK272" s="16">
        <v>796</v>
      </c>
      <c r="LL272" s="16">
        <v>15810</v>
      </c>
      <c r="LM272" s="16">
        <v>90159</v>
      </c>
      <c r="LN272" s="16">
        <v>1602065</v>
      </c>
      <c r="LO272" s="18">
        <v>90159</v>
      </c>
      <c r="LP272" s="16">
        <v>1511906</v>
      </c>
      <c r="LQ272" s="16">
        <v>2214354</v>
      </c>
      <c r="LR272" s="18">
        <v>0</v>
      </c>
      <c r="LS272" s="18">
        <v>0</v>
      </c>
      <c r="LT272" s="18">
        <v>114342</v>
      </c>
      <c r="LU272" s="16">
        <v>0</v>
      </c>
      <c r="LV272" s="16">
        <v>87803</v>
      </c>
      <c r="LW272" s="16">
        <v>0</v>
      </c>
      <c r="LX272" s="16">
        <v>0</v>
      </c>
      <c r="LY272" s="16">
        <v>0</v>
      </c>
      <c r="LZ272" s="16">
        <v>0</v>
      </c>
      <c r="MA272" s="16">
        <v>0</v>
      </c>
      <c r="MB272" s="16">
        <v>798489</v>
      </c>
      <c r="MC272" s="16">
        <v>87803</v>
      </c>
      <c r="MD272" s="16">
        <v>0</v>
      </c>
      <c r="ME272" s="16">
        <v>11247</v>
      </c>
      <c r="MF272" s="16">
        <v>0</v>
      </c>
      <c r="MG272" s="16">
        <v>4864</v>
      </c>
      <c r="MH272" s="16">
        <v>-166</v>
      </c>
      <c r="MI272" s="16">
        <v>0</v>
      </c>
      <c r="MJ272" s="16">
        <v>902237</v>
      </c>
      <c r="MK272" s="16">
        <v>85447504</v>
      </c>
      <c r="ML272" s="16">
        <v>1.34</v>
      </c>
      <c r="MM272" s="16">
        <v>114500</v>
      </c>
      <c r="MN272" s="16">
        <v>0.01</v>
      </c>
      <c r="MO272" s="16">
        <v>1124655</v>
      </c>
      <c r="MP272" s="16">
        <v>11247</v>
      </c>
      <c r="MQ272" s="16">
        <v>114500</v>
      </c>
      <c r="MR272" s="16">
        <v>11247</v>
      </c>
      <c r="MS272" s="16">
        <v>103253</v>
      </c>
      <c r="MT272" s="17">
        <v>0.01</v>
      </c>
      <c r="MU272" s="17">
        <v>0</v>
      </c>
      <c r="MV272" s="17">
        <v>0</v>
      </c>
      <c r="MW272" s="17">
        <v>0</v>
      </c>
      <c r="MX272" s="17">
        <v>0.01</v>
      </c>
      <c r="MY272" s="17">
        <v>0.02</v>
      </c>
      <c r="MZ272" s="16">
        <v>11247</v>
      </c>
      <c r="NA272" s="16">
        <v>0</v>
      </c>
      <c r="NB272" s="18">
        <v>0</v>
      </c>
      <c r="NC272" s="16">
        <v>0</v>
      </c>
      <c r="ND272" s="17">
        <v>11247</v>
      </c>
      <c r="NE272" s="16">
        <v>110000</v>
      </c>
      <c r="NF272" s="16">
        <v>0</v>
      </c>
      <c r="NG272" s="16">
        <v>28198</v>
      </c>
      <c r="NH272" s="16">
        <v>0</v>
      </c>
      <c r="NI272" s="16">
        <v>0</v>
      </c>
      <c r="NJ272" s="17">
        <v>0</v>
      </c>
      <c r="NK272" s="17">
        <v>0</v>
      </c>
    </row>
    <row r="273" spans="1:375" x14ac:dyDescent="0.55000000000000004">
      <c r="A273" s="13" t="s">
        <v>1195</v>
      </c>
      <c r="B273" s="13" t="s">
        <v>1220</v>
      </c>
      <c r="C273" s="13" t="s">
        <v>517</v>
      </c>
      <c r="D273" s="13" t="s">
        <v>518</v>
      </c>
      <c r="E273" s="14">
        <v>584.6</v>
      </c>
      <c r="F273" s="15">
        <v>0</v>
      </c>
      <c r="G273" s="16">
        <v>7413</v>
      </c>
      <c r="H273" s="16">
        <v>0</v>
      </c>
      <c r="I273" s="16">
        <v>6553</v>
      </c>
      <c r="J273" s="15">
        <v>0</v>
      </c>
      <c r="K273" s="16">
        <v>0</v>
      </c>
      <c r="L273" s="16">
        <v>7413</v>
      </c>
      <c r="M273" s="16">
        <v>222</v>
      </c>
      <c r="N273" s="16">
        <v>7635</v>
      </c>
      <c r="O273" s="17">
        <v>691.41</v>
      </c>
      <c r="P273" s="17">
        <v>106.62</v>
      </c>
      <c r="Q273" s="14">
        <v>584.6</v>
      </c>
      <c r="R273" s="17">
        <v>691.22</v>
      </c>
      <c r="S273" s="17">
        <v>1.85</v>
      </c>
      <c r="T273" s="17">
        <v>693.07</v>
      </c>
      <c r="U273" s="15">
        <v>25.03</v>
      </c>
      <c r="V273" s="15">
        <v>2.7010000000000001</v>
      </c>
      <c r="W273" s="15">
        <f>Data_AidAndLevy4[[#This Row],[L310]]*Data_AidAndLevy4[[#This Row],[L203]]</f>
        <v>20622.135000000002</v>
      </c>
      <c r="X273" s="17">
        <v>0.89</v>
      </c>
      <c r="Y273" s="17">
        <f>Data_AidAndLevy4[[#This Row],[L311]]*Data_AidAndLevy4[[#This Row],[L203]]</f>
        <v>6795.1500000000005</v>
      </c>
      <c r="Z273" s="15">
        <v>0</v>
      </c>
      <c r="AA273" s="15">
        <v>28.620999999999999</v>
      </c>
      <c r="AB273" s="17">
        <v>691.22</v>
      </c>
      <c r="AC273" s="15">
        <v>719.84100000000001</v>
      </c>
      <c r="AD273" s="17">
        <v>106.62</v>
      </c>
      <c r="AE273" s="15">
        <v>613.221</v>
      </c>
      <c r="AF273" s="16">
        <v>7635</v>
      </c>
      <c r="AG273" s="14">
        <v>584.6</v>
      </c>
      <c r="AH273" s="16">
        <v>4463421</v>
      </c>
      <c r="AI273" s="16">
        <v>4481900</v>
      </c>
      <c r="AJ273" s="17">
        <v>1.01</v>
      </c>
      <c r="AK273" s="16">
        <v>4526719</v>
      </c>
      <c r="AL273" s="16">
        <v>4463421</v>
      </c>
      <c r="AM273" s="16">
        <v>63298</v>
      </c>
      <c r="AN273" s="16">
        <v>7635</v>
      </c>
      <c r="AO273" s="15">
        <v>28.620999999999999</v>
      </c>
      <c r="AP273" s="16">
        <v>218521</v>
      </c>
      <c r="AQ273" s="16">
        <v>7635</v>
      </c>
      <c r="AR273" s="17">
        <v>106.62</v>
      </c>
      <c r="AS273" s="16">
        <v>814044</v>
      </c>
      <c r="AT273" s="17">
        <v>710.48</v>
      </c>
      <c r="AU273" s="14">
        <v>584.6</v>
      </c>
      <c r="AV273" s="16">
        <v>415347</v>
      </c>
      <c r="AW273" s="16">
        <v>418026</v>
      </c>
      <c r="AX273" s="16">
        <v>415347</v>
      </c>
      <c r="AY273" s="16">
        <v>2679</v>
      </c>
      <c r="AZ273" s="16">
        <v>415347</v>
      </c>
      <c r="BA273" s="16">
        <v>418026</v>
      </c>
      <c r="BB273" s="17">
        <v>78.98</v>
      </c>
      <c r="BC273" s="14">
        <v>584.6</v>
      </c>
      <c r="BD273" s="16">
        <v>46172</v>
      </c>
      <c r="BE273" s="16">
        <v>46445</v>
      </c>
      <c r="BF273" s="16">
        <v>46172</v>
      </c>
      <c r="BG273" s="16">
        <v>273</v>
      </c>
      <c r="BH273" s="16">
        <v>46172</v>
      </c>
      <c r="BI273" s="16">
        <v>46445</v>
      </c>
      <c r="BJ273" s="17">
        <v>87.29</v>
      </c>
      <c r="BK273" s="14">
        <v>584.6</v>
      </c>
      <c r="BL273" s="16">
        <v>51030</v>
      </c>
      <c r="BM273" s="16">
        <v>51355</v>
      </c>
      <c r="BN273" s="16">
        <v>51030</v>
      </c>
      <c r="BO273" s="16">
        <v>325</v>
      </c>
      <c r="BP273" s="16">
        <v>51030</v>
      </c>
      <c r="BQ273" s="16">
        <v>51355</v>
      </c>
      <c r="BR273" s="17">
        <v>368.53</v>
      </c>
      <c r="BS273" s="14">
        <v>584.6</v>
      </c>
      <c r="BT273" s="16">
        <v>215443</v>
      </c>
      <c r="BU273" s="16">
        <v>216326</v>
      </c>
      <c r="BV273" s="16">
        <v>215443</v>
      </c>
      <c r="BW273" s="16">
        <v>883</v>
      </c>
      <c r="BX273" s="16">
        <v>215443</v>
      </c>
      <c r="BY273" s="16">
        <v>216326</v>
      </c>
      <c r="BZ273" s="17">
        <v>348.14</v>
      </c>
      <c r="CA273" s="17">
        <v>691.22</v>
      </c>
      <c r="CB273" s="16">
        <v>240641</v>
      </c>
      <c r="CC273" s="16">
        <v>241239</v>
      </c>
      <c r="CD273" s="16">
        <v>0</v>
      </c>
      <c r="CE273" s="16">
        <v>241239</v>
      </c>
      <c r="CF273" s="16">
        <v>240641</v>
      </c>
      <c r="CG273" s="16">
        <v>598</v>
      </c>
      <c r="CH273" s="14">
        <v>584.6</v>
      </c>
      <c r="CI273" s="16">
        <v>2</v>
      </c>
      <c r="CJ273" s="14">
        <v>0</v>
      </c>
      <c r="CK273" s="16">
        <v>587</v>
      </c>
      <c r="CL273" s="17">
        <v>62.44</v>
      </c>
      <c r="CM273" s="16">
        <v>36652</v>
      </c>
      <c r="CN273" s="16">
        <v>587</v>
      </c>
      <c r="CO273" s="17">
        <v>69.56</v>
      </c>
      <c r="CP273" s="16">
        <v>40832</v>
      </c>
      <c r="CQ273" s="17">
        <v>1.85</v>
      </c>
      <c r="CR273" s="17">
        <v>348.14</v>
      </c>
      <c r="CS273" s="16">
        <v>644</v>
      </c>
      <c r="CT273" s="17">
        <v>34.47</v>
      </c>
      <c r="CU273" s="17">
        <v>691.22</v>
      </c>
      <c r="CV273" s="16">
        <v>23826</v>
      </c>
      <c r="CW273" s="16">
        <v>23859</v>
      </c>
      <c r="CX273" s="16">
        <v>23826</v>
      </c>
      <c r="CY273" s="16">
        <v>33</v>
      </c>
      <c r="CZ273" s="16">
        <v>23826</v>
      </c>
      <c r="DA273" s="16">
        <v>23859</v>
      </c>
      <c r="DB273" s="17">
        <v>3.74</v>
      </c>
      <c r="DC273" s="17">
        <v>691.22</v>
      </c>
      <c r="DD273" s="16">
        <v>2585</v>
      </c>
      <c r="DE273" s="16">
        <v>2580</v>
      </c>
      <c r="DF273" s="16">
        <v>2585</v>
      </c>
      <c r="DG273" s="16">
        <v>0</v>
      </c>
      <c r="DH273" s="16">
        <v>2585</v>
      </c>
      <c r="DI273" s="16">
        <v>2585</v>
      </c>
      <c r="DJ273" s="16">
        <v>4463421</v>
      </c>
      <c r="DK273" s="16">
        <v>63298</v>
      </c>
      <c r="DL273" s="16">
        <v>218521</v>
      </c>
      <c r="DM273" s="16">
        <v>814044</v>
      </c>
      <c r="DN273" s="16">
        <v>418026</v>
      </c>
      <c r="DO273" s="16">
        <v>46445</v>
      </c>
      <c r="DP273" s="16">
        <v>51355</v>
      </c>
      <c r="DQ273" s="16">
        <v>216326</v>
      </c>
      <c r="DR273" s="16">
        <v>240641</v>
      </c>
      <c r="DS273" s="16">
        <v>598</v>
      </c>
      <c r="DT273" s="16">
        <v>36652</v>
      </c>
      <c r="DU273" s="16">
        <v>40832</v>
      </c>
      <c r="DV273" s="16">
        <v>644</v>
      </c>
      <c r="DW273" s="16">
        <v>23859</v>
      </c>
      <c r="DX273" s="16">
        <v>2585</v>
      </c>
      <c r="DY273" s="16">
        <v>54715</v>
      </c>
      <c r="DZ273" s="16">
        <v>119109</v>
      </c>
      <c r="EA273" s="16">
        <v>0</v>
      </c>
      <c r="EB273" s="16">
        <v>6701641</v>
      </c>
      <c r="EC273" s="16">
        <v>305310906</v>
      </c>
      <c r="ED273" s="18">
        <v>5.4</v>
      </c>
      <c r="EE273" s="16">
        <v>1648679</v>
      </c>
      <c r="EF273" s="16">
        <v>24218</v>
      </c>
      <c r="EG273" s="16">
        <v>23890</v>
      </c>
      <c r="EH273" s="16">
        <v>328</v>
      </c>
      <c r="EI273" s="16">
        <v>1648679</v>
      </c>
      <c r="EJ273" s="16">
        <v>1649007</v>
      </c>
      <c r="EK273" s="16">
        <v>26312725</v>
      </c>
      <c r="EL273" s="16">
        <v>21366676</v>
      </c>
      <c r="EM273" s="16">
        <v>4946049</v>
      </c>
      <c r="EN273" s="18">
        <v>5.4</v>
      </c>
      <c r="EO273" s="16">
        <v>26709</v>
      </c>
      <c r="EP273" s="16">
        <v>0</v>
      </c>
      <c r="EQ273" s="16">
        <v>0</v>
      </c>
      <c r="ER273" s="16">
        <v>0</v>
      </c>
      <c r="ES273" s="16">
        <v>26709</v>
      </c>
      <c r="ET273" s="16">
        <v>26709</v>
      </c>
      <c r="EU273" s="16">
        <v>1649007</v>
      </c>
      <c r="EV273" s="16">
        <v>1675716</v>
      </c>
      <c r="EW273" s="16">
        <v>6749</v>
      </c>
      <c r="EX273" s="15">
        <v>613.221</v>
      </c>
      <c r="EY273" s="16">
        <v>4138629</v>
      </c>
      <c r="EZ273" s="16">
        <v>6749</v>
      </c>
      <c r="FA273" s="17">
        <v>106.62</v>
      </c>
      <c r="FB273" s="16">
        <v>719578</v>
      </c>
      <c r="FC273" s="16">
        <v>264</v>
      </c>
      <c r="FD273" s="17">
        <v>693.07</v>
      </c>
      <c r="FE273" s="16">
        <v>182970</v>
      </c>
      <c r="FF273" s="16">
        <v>23859</v>
      </c>
      <c r="FG273" s="16">
        <v>2585</v>
      </c>
      <c r="FH273" s="16">
        <v>209414</v>
      </c>
      <c r="FI273" s="16">
        <v>4138629</v>
      </c>
      <c r="FJ273" s="16">
        <v>719578</v>
      </c>
      <c r="FK273" s="16">
        <v>0</v>
      </c>
      <c r="FL273" s="16">
        <v>418026</v>
      </c>
      <c r="FM273" s="16">
        <v>46445</v>
      </c>
      <c r="FN273" s="16">
        <v>51355</v>
      </c>
      <c r="FO273" s="16">
        <v>216326</v>
      </c>
      <c r="FP273" s="16">
        <v>5799773</v>
      </c>
      <c r="FQ273" s="16">
        <v>1675716</v>
      </c>
      <c r="FR273" s="16">
        <v>4124057</v>
      </c>
      <c r="FS273" s="15">
        <v>719.84100000000001</v>
      </c>
      <c r="FT273" s="16">
        <v>300</v>
      </c>
      <c r="FU273" s="16">
        <v>215952</v>
      </c>
      <c r="FV273" s="16">
        <v>4124057</v>
      </c>
      <c r="FW273" s="16">
        <v>0</v>
      </c>
      <c r="FX273" s="14">
        <v>15</v>
      </c>
      <c r="FY273" s="16">
        <v>7635</v>
      </c>
      <c r="FZ273" s="16">
        <v>114525</v>
      </c>
      <c r="GA273" s="14">
        <v>0</v>
      </c>
      <c r="GB273" s="16">
        <v>7413</v>
      </c>
      <c r="GC273" s="16">
        <v>0</v>
      </c>
      <c r="GD273" s="16">
        <v>114525</v>
      </c>
      <c r="GE273" s="16">
        <v>114525</v>
      </c>
      <c r="GF273" s="16">
        <v>6701641</v>
      </c>
      <c r="GG273" s="16">
        <v>5799773</v>
      </c>
      <c r="GH273" s="16">
        <v>0</v>
      </c>
      <c r="GI273" s="16">
        <v>901868</v>
      </c>
      <c r="GJ273" s="16">
        <v>305310906</v>
      </c>
      <c r="GK273" s="16">
        <v>299450988</v>
      </c>
      <c r="GL273" s="16">
        <v>5859918</v>
      </c>
      <c r="GM273" s="16">
        <v>299450988</v>
      </c>
      <c r="GN273" s="18">
        <v>1.9599999999999999E-2</v>
      </c>
      <c r="GO273" s="16">
        <v>37479</v>
      </c>
      <c r="GP273" s="16">
        <v>735</v>
      </c>
      <c r="GQ273" s="16">
        <v>37479</v>
      </c>
      <c r="GR273" s="16">
        <v>735</v>
      </c>
      <c r="GS273" s="16">
        <v>36744</v>
      </c>
      <c r="GT273" s="16">
        <v>886</v>
      </c>
      <c r="GU273" s="16">
        <v>685</v>
      </c>
      <c r="GV273" s="16">
        <v>201</v>
      </c>
      <c r="GW273" s="15">
        <v>719.84100000000001</v>
      </c>
      <c r="GX273" s="16">
        <v>144688</v>
      </c>
      <c r="GY273" s="15">
        <v>719.84100000000001</v>
      </c>
      <c r="GZ273" s="16">
        <v>10</v>
      </c>
      <c r="HA273" s="16">
        <v>7198</v>
      </c>
      <c r="HB273" s="15">
        <v>719.84100000000001</v>
      </c>
      <c r="HC273" s="16">
        <v>7635</v>
      </c>
      <c r="HD273" s="15">
        <v>0.11600000000000001</v>
      </c>
      <c r="HE273" s="16">
        <v>637779</v>
      </c>
      <c r="HF273" s="16">
        <v>144688</v>
      </c>
      <c r="HG273" s="16">
        <v>7198</v>
      </c>
      <c r="HH273" s="16">
        <v>485893</v>
      </c>
      <c r="HI273" s="16">
        <v>305310906</v>
      </c>
      <c r="HJ273" s="18">
        <v>1.5914699999999999</v>
      </c>
      <c r="HK273" s="18">
        <v>1.9617800000000001</v>
      </c>
      <c r="HL273" s="18">
        <v>0</v>
      </c>
      <c r="HM273" s="16">
        <v>305310906</v>
      </c>
      <c r="HN273" s="16">
        <v>0</v>
      </c>
      <c r="HO273" s="16">
        <v>7635</v>
      </c>
      <c r="HP273" s="17">
        <v>0</v>
      </c>
      <c r="HQ273" s="16">
        <v>0</v>
      </c>
      <c r="HR273" s="15">
        <v>719.84100000000001</v>
      </c>
      <c r="HS273" s="16">
        <v>0</v>
      </c>
      <c r="HT273" s="16">
        <v>901868</v>
      </c>
      <c r="HU273" s="16">
        <v>36744</v>
      </c>
      <c r="HV273" s="16">
        <v>0</v>
      </c>
      <c r="HW273" s="16">
        <v>0</v>
      </c>
      <c r="HX273" s="16">
        <v>54715</v>
      </c>
      <c r="HY273" s="16">
        <v>144688</v>
      </c>
      <c r="HZ273" s="16">
        <v>7198</v>
      </c>
      <c r="IA273" s="16">
        <v>0</v>
      </c>
      <c r="IB273" s="16">
        <v>0</v>
      </c>
      <c r="IC273" s="16">
        <v>767953</v>
      </c>
      <c r="ID273" s="16">
        <v>4124057</v>
      </c>
      <c r="IE273" s="16">
        <v>0</v>
      </c>
      <c r="IF273" s="16">
        <v>36744</v>
      </c>
      <c r="IG273" s="16">
        <v>0</v>
      </c>
      <c r="IH273" s="16">
        <v>0</v>
      </c>
      <c r="II273" s="16">
        <v>54715</v>
      </c>
      <c r="IJ273" s="16">
        <v>144688</v>
      </c>
      <c r="IK273" s="16">
        <v>7198</v>
      </c>
      <c r="IL273" s="16">
        <v>0</v>
      </c>
      <c r="IM273" s="16">
        <v>0</v>
      </c>
      <c r="IN273" s="16">
        <v>0</v>
      </c>
      <c r="IO273" s="16">
        <v>114525</v>
      </c>
      <c r="IP273" s="16">
        <v>4372497</v>
      </c>
      <c r="IQ273" s="16">
        <v>4463421</v>
      </c>
      <c r="IR273" s="16">
        <v>63298</v>
      </c>
      <c r="IS273" s="16">
        <v>4526719</v>
      </c>
      <c r="IT273" s="19">
        <v>0.1</v>
      </c>
      <c r="IU273" s="16">
        <v>452672</v>
      </c>
      <c r="IV273" s="16">
        <v>305310906</v>
      </c>
      <c r="IW273" s="14">
        <v>584.6</v>
      </c>
      <c r="IX273" s="16">
        <v>522256</v>
      </c>
      <c r="IY273" s="16">
        <v>416026</v>
      </c>
      <c r="IZ273" s="16">
        <v>522256</v>
      </c>
      <c r="JA273" s="17">
        <v>0.25</v>
      </c>
      <c r="JB273" s="19">
        <v>0.1991</v>
      </c>
      <c r="JC273" s="16">
        <v>452672</v>
      </c>
      <c r="JD273" s="16">
        <v>90127</v>
      </c>
      <c r="JE273" s="17">
        <v>0.01</v>
      </c>
      <c r="JF273" s="16">
        <v>3132016</v>
      </c>
      <c r="JG273" s="16">
        <v>31320</v>
      </c>
      <c r="JH273" s="16">
        <v>452672</v>
      </c>
      <c r="JI273" s="16">
        <v>90127</v>
      </c>
      <c r="JJ273" s="16">
        <v>31320</v>
      </c>
      <c r="JK273" s="16">
        <v>331225</v>
      </c>
      <c r="JL273" s="16">
        <v>90127</v>
      </c>
      <c r="JM273" s="18">
        <v>0</v>
      </c>
      <c r="JN273" s="16">
        <v>0</v>
      </c>
      <c r="JO273" s="16">
        <v>31320</v>
      </c>
      <c r="JP273" s="16">
        <v>331225</v>
      </c>
      <c r="JQ273" s="16">
        <v>362545</v>
      </c>
      <c r="JR273" s="16">
        <v>4526719</v>
      </c>
      <c r="JS273" s="19">
        <v>0</v>
      </c>
      <c r="JT273" s="16">
        <v>0</v>
      </c>
      <c r="JU273" s="17">
        <v>0</v>
      </c>
      <c r="JV273" s="16">
        <v>3132016</v>
      </c>
      <c r="JW273" s="16">
        <v>0</v>
      </c>
      <c r="JX273" s="16">
        <v>0</v>
      </c>
      <c r="JY273" s="16">
        <v>0</v>
      </c>
      <c r="JZ273" s="16">
        <v>0</v>
      </c>
      <c r="KA273" s="16">
        <v>12025</v>
      </c>
      <c r="KB273" s="16">
        <v>11862</v>
      </c>
      <c r="KC273" s="16">
        <v>163</v>
      </c>
      <c r="KD273" s="16">
        <v>767953</v>
      </c>
      <c r="KE273" s="16">
        <v>163</v>
      </c>
      <c r="KF273" s="16">
        <v>767790</v>
      </c>
      <c r="KG273" s="16">
        <v>328</v>
      </c>
      <c r="KH273" s="16">
        <v>163</v>
      </c>
      <c r="KI273" s="16">
        <v>491</v>
      </c>
      <c r="KJ273" s="16">
        <v>1648679</v>
      </c>
      <c r="KK273" s="16">
        <v>767790</v>
      </c>
      <c r="KL273" s="18">
        <v>2416469</v>
      </c>
      <c r="KM273" s="16">
        <v>331225</v>
      </c>
      <c r="KN273" s="16">
        <v>0</v>
      </c>
      <c r="KO273" s="16">
        <v>0</v>
      </c>
      <c r="KP273" s="16">
        <v>0</v>
      </c>
      <c r="KQ273" s="16">
        <v>2747694</v>
      </c>
      <c r="KR273" s="16">
        <v>0</v>
      </c>
      <c r="KS273" s="16">
        <v>0</v>
      </c>
      <c r="KT273" s="16">
        <v>0</v>
      </c>
      <c r="KU273" s="16">
        <v>2747694</v>
      </c>
      <c r="KV273" s="16">
        <v>331225</v>
      </c>
      <c r="KW273" s="16">
        <v>2416469</v>
      </c>
      <c r="KX273" s="16">
        <v>305310906</v>
      </c>
      <c r="KY273" s="16">
        <v>7.9147800000000004</v>
      </c>
      <c r="KZ273" s="16">
        <v>331225</v>
      </c>
      <c r="LA273" s="16">
        <v>305310906</v>
      </c>
      <c r="LB273" s="16">
        <v>1.0848800000000001</v>
      </c>
      <c r="LC273" s="16">
        <v>7.9147800000000004</v>
      </c>
      <c r="LD273" s="16">
        <v>8.9996600000000004</v>
      </c>
      <c r="LE273" s="16">
        <v>240641</v>
      </c>
      <c r="LF273" s="16">
        <v>598</v>
      </c>
      <c r="LG273" s="16">
        <v>36652</v>
      </c>
      <c r="LH273" s="16">
        <v>40832</v>
      </c>
      <c r="LI273" s="16">
        <v>644</v>
      </c>
      <c r="LJ273" s="16">
        <v>23859</v>
      </c>
      <c r="LK273" s="16">
        <v>2585</v>
      </c>
      <c r="LL273" s="16">
        <v>54715</v>
      </c>
      <c r="LM273" s="16">
        <v>291096</v>
      </c>
      <c r="LN273" s="16">
        <v>4372497</v>
      </c>
      <c r="LO273" s="18">
        <v>291096</v>
      </c>
      <c r="LP273" s="16">
        <v>4081401</v>
      </c>
      <c r="LQ273" s="16">
        <v>6701641</v>
      </c>
      <c r="LR273" s="18">
        <v>0</v>
      </c>
      <c r="LS273" s="18">
        <v>0</v>
      </c>
      <c r="LT273" s="18">
        <v>362545</v>
      </c>
      <c r="LU273" s="16">
        <v>0</v>
      </c>
      <c r="LV273" s="16">
        <v>114525</v>
      </c>
      <c r="LW273" s="16">
        <v>0</v>
      </c>
      <c r="LX273" s="16">
        <v>0</v>
      </c>
      <c r="LY273" s="16">
        <v>0</v>
      </c>
      <c r="LZ273" s="16">
        <v>0</v>
      </c>
      <c r="MA273" s="16">
        <v>0</v>
      </c>
      <c r="MB273" s="16">
        <v>2747694</v>
      </c>
      <c r="MC273" s="16">
        <v>114525</v>
      </c>
      <c r="MD273" s="16">
        <v>0</v>
      </c>
      <c r="ME273" s="16">
        <v>31320</v>
      </c>
      <c r="MF273" s="16">
        <v>0</v>
      </c>
      <c r="MG273" s="16">
        <v>26709</v>
      </c>
      <c r="MH273" s="16">
        <v>491</v>
      </c>
      <c r="MI273" s="16">
        <v>0</v>
      </c>
      <c r="MJ273" s="16">
        <v>2920739</v>
      </c>
      <c r="MK273" s="16">
        <v>305310906</v>
      </c>
      <c r="ML273" s="16">
        <v>0.33</v>
      </c>
      <c r="MM273" s="16">
        <v>100753</v>
      </c>
      <c r="MN273" s="16">
        <v>0.01</v>
      </c>
      <c r="MO273" s="16">
        <v>3132016</v>
      </c>
      <c r="MP273" s="16">
        <v>31320</v>
      </c>
      <c r="MQ273" s="16">
        <v>100753</v>
      </c>
      <c r="MR273" s="16">
        <v>31320</v>
      </c>
      <c r="MS273" s="16">
        <v>69433</v>
      </c>
      <c r="MT273" s="17">
        <v>0.01</v>
      </c>
      <c r="MU273" s="17">
        <v>0</v>
      </c>
      <c r="MV273" s="17">
        <v>0</v>
      </c>
      <c r="MW273" s="17">
        <v>0</v>
      </c>
      <c r="MX273" s="17">
        <v>0.01</v>
      </c>
      <c r="MY273" s="17">
        <v>0.02</v>
      </c>
      <c r="MZ273" s="16">
        <v>31320</v>
      </c>
      <c r="NA273" s="16">
        <v>0</v>
      </c>
      <c r="NB273" s="18">
        <v>0</v>
      </c>
      <c r="NC273" s="16">
        <v>0</v>
      </c>
      <c r="ND273" s="17">
        <v>31320</v>
      </c>
      <c r="NE273" s="16">
        <v>350000</v>
      </c>
      <c r="NF273" s="16">
        <v>0</v>
      </c>
      <c r="NG273" s="16">
        <v>100753</v>
      </c>
      <c r="NH273" s="16">
        <v>0</v>
      </c>
      <c r="NI273" s="16">
        <v>0</v>
      </c>
      <c r="NJ273" s="17">
        <v>0</v>
      </c>
      <c r="NK273" s="17">
        <v>0</v>
      </c>
    </row>
    <row r="274" spans="1:375" x14ac:dyDescent="0.55000000000000004">
      <c r="A274" s="13" t="s">
        <v>1188</v>
      </c>
      <c r="B274" s="13" t="s">
        <v>1181</v>
      </c>
      <c r="C274" s="13" t="s">
        <v>519</v>
      </c>
      <c r="D274" s="13" t="s">
        <v>520</v>
      </c>
      <c r="E274" s="14">
        <v>2531.6999999999998</v>
      </c>
      <c r="F274" s="15">
        <v>-3.375</v>
      </c>
      <c r="G274" s="16">
        <v>7413</v>
      </c>
      <c r="H274" s="16">
        <v>-25019</v>
      </c>
      <c r="I274" s="16">
        <v>6553</v>
      </c>
      <c r="J274" s="15">
        <v>-3.375</v>
      </c>
      <c r="K274" s="16">
        <v>-22116</v>
      </c>
      <c r="L274" s="16">
        <v>7413</v>
      </c>
      <c r="M274" s="16">
        <v>222</v>
      </c>
      <c r="N274" s="16">
        <v>7635</v>
      </c>
      <c r="O274" s="17">
        <v>622.04</v>
      </c>
      <c r="P274" s="17">
        <v>356</v>
      </c>
      <c r="Q274" s="14">
        <v>2531.6999999999998</v>
      </c>
      <c r="R274" s="17">
        <v>2887.7</v>
      </c>
      <c r="S274" s="17">
        <v>0</v>
      </c>
      <c r="T274" s="17">
        <v>2887.7</v>
      </c>
      <c r="U274" s="15">
        <v>22.41</v>
      </c>
      <c r="V274" s="15">
        <v>17.059000000000001</v>
      </c>
      <c r="W274" s="15">
        <f>Data_AidAndLevy4[[#This Row],[L310]]*Data_AidAndLevy4[[#This Row],[L203]]</f>
        <v>130245.46500000001</v>
      </c>
      <c r="X274" s="17">
        <v>172.46</v>
      </c>
      <c r="Y274" s="17">
        <f>Data_AidAndLevy4[[#This Row],[L311]]*Data_AidAndLevy4[[#This Row],[L203]]</f>
        <v>1316732.1000000001</v>
      </c>
      <c r="Z274" s="15">
        <v>0</v>
      </c>
      <c r="AA274" s="15">
        <v>211.929</v>
      </c>
      <c r="AB274" s="17">
        <v>2887.7</v>
      </c>
      <c r="AC274" s="15">
        <v>3099.6289999999999</v>
      </c>
      <c r="AD274" s="17">
        <v>356</v>
      </c>
      <c r="AE274" s="15">
        <v>2743.6289999999999</v>
      </c>
      <c r="AF274" s="16">
        <v>7635</v>
      </c>
      <c r="AG274" s="14">
        <v>2531.6999999999998</v>
      </c>
      <c r="AH274" s="16">
        <v>19329530</v>
      </c>
      <c r="AI274" s="16">
        <v>19052893</v>
      </c>
      <c r="AJ274" s="17">
        <v>1.01</v>
      </c>
      <c r="AK274" s="16">
        <v>19243422</v>
      </c>
      <c r="AL274" s="16">
        <v>19329530</v>
      </c>
      <c r="AM274" s="16">
        <v>0</v>
      </c>
      <c r="AN274" s="16">
        <v>7635</v>
      </c>
      <c r="AO274" s="15">
        <v>211.929</v>
      </c>
      <c r="AP274" s="16">
        <v>1618078</v>
      </c>
      <c r="AQ274" s="16">
        <v>7635</v>
      </c>
      <c r="AR274" s="17">
        <v>356</v>
      </c>
      <c r="AS274" s="16">
        <v>2718060</v>
      </c>
      <c r="AT274" s="17">
        <v>641.11</v>
      </c>
      <c r="AU274" s="14">
        <v>2531.6999999999998</v>
      </c>
      <c r="AV274" s="16">
        <v>1623098</v>
      </c>
      <c r="AW274" s="16">
        <v>1598767</v>
      </c>
      <c r="AX274" s="16">
        <v>1623098</v>
      </c>
      <c r="AY274" s="16">
        <v>0</v>
      </c>
      <c r="AZ274" s="16">
        <v>1623098</v>
      </c>
      <c r="BA274" s="16">
        <v>1623098</v>
      </c>
      <c r="BB274" s="17">
        <v>73.77</v>
      </c>
      <c r="BC274" s="14">
        <v>2531.6999999999998</v>
      </c>
      <c r="BD274" s="16">
        <v>186764</v>
      </c>
      <c r="BE274" s="16">
        <v>184052</v>
      </c>
      <c r="BF274" s="16">
        <v>186764</v>
      </c>
      <c r="BG274" s="16">
        <v>0</v>
      </c>
      <c r="BH274" s="16">
        <v>186764</v>
      </c>
      <c r="BI274" s="16">
        <v>186764</v>
      </c>
      <c r="BJ274" s="17">
        <v>92.9</v>
      </c>
      <c r="BK274" s="14">
        <v>2531.6999999999998</v>
      </c>
      <c r="BL274" s="16">
        <v>235195</v>
      </c>
      <c r="BM274" s="16">
        <v>232732</v>
      </c>
      <c r="BN274" s="16">
        <v>235195</v>
      </c>
      <c r="BO274" s="16">
        <v>0</v>
      </c>
      <c r="BP274" s="16">
        <v>235195</v>
      </c>
      <c r="BQ274" s="16">
        <v>235195</v>
      </c>
      <c r="BR274" s="17">
        <v>368.53</v>
      </c>
      <c r="BS274" s="14">
        <v>2531.6999999999998</v>
      </c>
      <c r="BT274" s="16">
        <v>933007</v>
      </c>
      <c r="BU274" s="16">
        <v>919618</v>
      </c>
      <c r="BV274" s="16">
        <v>933007</v>
      </c>
      <c r="BW274" s="16">
        <v>0</v>
      </c>
      <c r="BX274" s="16">
        <v>933007</v>
      </c>
      <c r="BY274" s="16">
        <v>933007</v>
      </c>
      <c r="BZ274" s="17">
        <v>343.89</v>
      </c>
      <c r="CA274" s="17">
        <v>2887.7</v>
      </c>
      <c r="CB274" s="16">
        <v>993051</v>
      </c>
      <c r="CC274" s="16">
        <v>968943</v>
      </c>
      <c r="CD274" s="16">
        <v>0</v>
      </c>
      <c r="CE274" s="16">
        <v>968943</v>
      </c>
      <c r="CF274" s="16">
        <v>993051</v>
      </c>
      <c r="CG274" s="16">
        <v>0</v>
      </c>
      <c r="CH274" s="14">
        <v>2531.6999999999998</v>
      </c>
      <c r="CI274" s="16">
        <v>176</v>
      </c>
      <c r="CJ274" s="14">
        <v>5.3</v>
      </c>
      <c r="CK274" s="16">
        <v>2702</v>
      </c>
      <c r="CL274" s="17">
        <v>62.52</v>
      </c>
      <c r="CM274" s="16">
        <v>168929</v>
      </c>
      <c r="CN274" s="16">
        <v>2702</v>
      </c>
      <c r="CO274" s="17">
        <v>70.03</v>
      </c>
      <c r="CP274" s="16">
        <v>189221</v>
      </c>
      <c r="CQ274" s="17">
        <v>0</v>
      </c>
      <c r="CR274" s="17">
        <v>343.89</v>
      </c>
      <c r="CS274" s="16">
        <v>0</v>
      </c>
      <c r="CT274" s="17">
        <v>36.43</v>
      </c>
      <c r="CU274" s="17">
        <v>2887.7</v>
      </c>
      <c r="CV274" s="16">
        <v>105199</v>
      </c>
      <c r="CW274" s="16">
        <v>102731</v>
      </c>
      <c r="CX274" s="16">
        <v>105199</v>
      </c>
      <c r="CY274" s="16">
        <v>0</v>
      </c>
      <c r="CZ274" s="16">
        <v>105199</v>
      </c>
      <c r="DA274" s="16">
        <v>105199</v>
      </c>
      <c r="DB274" s="17">
        <v>4.33</v>
      </c>
      <c r="DC274" s="17">
        <v>2887.7</v>
      </c>
      <c r="DD274" s="16">
        <v>12504</v>
      </c>
      <c r="DE274" s="16">
        <v>12207</v>
      </c>
      <c r="DF274" s="16">
        <v>12504</v>
      </c>
      <c r="DG274" s="16">
        <v>0</v>
      </c>
      <c r="DH274" s="16">
        <v>12504</v>
      </c>
      <c r="DI274" s="16">
        <v>12504</v>
      </c>
      <c r="DJ274" s="16">
        <v>19329530</v>
      </c>
      <c r="DK274" s="16">
        <v>0</v>
      </c>
      <c r="DL274" s="16">
        <v>1618078</v>
      </c>
      <c r="DM274" s="16">
        <v>2718060</v>
      </c>
      <c r="DN274" s="16">
        <v>1623098</v>
      </c>
      <c r="DO274" s="16">
        <v>186764</v>
      </c>
      <c r="DP274" s="16">
        <v>235195</v>
      </c>
      <c r="DQ274" s="16">
        <v>933007</v>
      </c>
      <c r="DR274" s="16">
        <v>993051</v>
      </c>
      <c r="DS274" s="16">
        <v>0</v>
      </c>
      <c r="DT274" s="16">
        <v>168929</v>
      </c>
      <c r="DU274" s="16">
        <v>189221</v>
      </c>
      <c r="DV274" s="16">
        <v>0</v>
      </c>
      <c r="DW274" s="16">
        <v>105199</v>
      </c>
      <c r="DX274" s="16">
        <v>12504</v>
      </c>
      <c r="DY274" s="16">
        <v>117168</v>
      </c>
      <c r="DZ274" s="16">
        <v>750000</v>
      </c>
      <c r="EA274" s="16">
        <v>-25019</v>
      </c>
      <c r="EB274" s="16">
        <v>28720449</v>
      </c>
      <c r="EC274" s="16">
        <v>515429950</v>
      </c>
      <c r="ED274" s="18">
        <v>5.4</v>
      </c>
      <c r="EE274" s="16">
        <v>2783322</v>
      </c>
      <c r="EF274" s="16">
        <v>68681</v>
      </c>
      <c r="EG274" s="16">
        <v>69671</v>
      </c>
      <c r="EH274" s="16">
        <v>-990</v>
      </c>
      <c r="EI274" s="16">
        <v>2783322</v>
      </c>
      <c r="EJ274" s="16">
        <v>2782332</v>
      </c>
      <c r="EK274" s="16">
        <v>171506445</v>
      </c>
      <c r="EL274" s="16">
        <v>151790644</v>
      </c>
      <c r="EM274" s="16">
        <v>19715801</v>
      </c>
      <c r="EN274" s="18">
        <v>5.4</v>
      </c>
      <c r="EO274" s="16">
        <v>106465</v>
      </c>
      <c r="EP274" s="16">
        <v>0</v>
      </c>
      <c r="EQ274" s="16">
        <v>0</v>
      </c>
      <c r="ER274" s="16">
        <v>0</v>
      </c>
      <c r="ES274" s="16">
        <v>106465</v>
      </c>
      <c r="ET274" s="16">
        <v>106465</v>
      </c>
      <c r="EU274" s="16">
        <v>2782332</v>
      </c>
      <c r="EV274" s="16">
        <v>2888797</v>
      </c>
      <c r="EW274" s="16">
        <v>6749</v>
      </c>
      <c r="EX274" s="15">
        <v>2743.6289999999999</v>
      </c>
      <c r="EY274" s="16">
        <v>18516752</v>
      </c>
      <c r="EZ274" s="16">
        <v>6749</v>
      </c>
      <c r="FA274" s="17">
        <v>356</v>
      </c>
      <c r="FB274" s="16">
        <v>2402644</v>
      </c>
      <c r="FC274" s="16">
        <v>264</v>
      </c>
      <c r="FD274" s="17">
        <v>2887.7</v>
      </c>
      <c r="FE274" s="16">
        <v>762353</v>
      </c>
      <c r="FF274" s="16">
        <v>105199</v>
      </c>
      <c r="FG274" s="16">
        <v>12504</v>
      </c>
      <c r="FH274" s="16">
        <v>880056</v>
      </c>
      <c r="FI274" s="16">
        <v>18516752</v>
      </c>
      <c r="FJ274" s="16">
        <v>2402644</v>
      </c>
      <c r="FK274" s="16">
        <v>-22116</v>
      </c>
      <c r="FL274" s="16">
        <v>1623098</v>
      </c>
      <c r="FM274" s="16">
        <v>186764</v>
      </c>
      <c r="FN274" s="16">
        <v>235195</v>
      </c>
      <c r="FO274" s="16">
        <v>933007</v>
      </c>
      <c r="FP274" s="16">
        <v>24755400</v>
      </c>
      <c r="FQ274" s="16">
        <v>2888797</v>
      </c>
      <c r="FR274" s="16">
        <v>21866603</v>
      </c>
      <c r="FS274" s="15">
        <v>3099.6289999999999</v>
      </c>
      <c r="FT274" s="16">
        <v>300</v>
      </c>
      <c r="FU274" s="16">
        <v>929889</v>
      </c>
      <c r="FV274" s="16">
        <v>21866603</v>
      </c>
      <c r="FW274" s="16">
        <v>0</v>
      </c>
      <c r="FX274" s="14">
        <v>83.5</v>
      </c>
      <c r="FY274" s="16">
        <v>7635</v>
      </c>
      <c r="FZ274" s="16">
        <v>637523</v>
      </c>
      <c r="GA274" s="14">
        <v>0</v>
      </c>
      <c r="GB274" s="16">
        <v>7413</v>
      </c>
      <c r="GC274" s="16">
        <v>0</v>
      </c>
      <c r="GD274" s="16">
        <v>637523</v>
      </c>
      <c r="GE274" s="16">
        <v>637523</v>
      </c>
      <c r="GF274" s="16">
        <v>28720449</v>
      </c>
      <c r="GG274" s="16">
        <v>24755400</v>
      </c>
      <c r="GH274" s="16">
        <v>0</v>
      </c>
      <c r="GI274" s="16">
        <v>3965049</v>
      </c>
      <c r="GJ274" s="16">
        <v>515429950</v>
      </c>
      <c r="GK274" s="16">
        <v>541926423</v>
      </c>
      <c r="GL274" s="16">
        <v>0</v>
      </c>
      <c r="GM274" s="16">
        <v>541926423</v>
      </c>
      <c r="GN274" s="18">
        <v>0</v>
      </c>
      <c r="GO274" s="16">
        <v>7444</v>
      </c>
      <c r="GP274" s="16">
        <v>0</v>
      </c>
      <c r="GQ274" s="16">
        <v>7444</v>
      </c>
      <c r="GR274" s="16">
        <v>0</v>
      </c>
      <c r="GS274" s="16">
        <v>7444</v>
      </c>
      <c r="GT274" s="16">
        <v>886</v>
      </c>
      <c r="GU274" s="16">
        <v>685</v>
      </c>
      <c r="GV274" s="16">
        <v>201</v>
      </c>
      <c r="GW274" s="15">
        <v>3099.6289999999999</v>
      </c>
      <c r="GX274" s="16">
        <v>623025</v>
      </c>
      <c r="GY274" s="15">
        <v>3099.6289999999999</v>
      </c>
      <c r="GZ274" s="16">
        <v>10</v>
      </c>
      <c r="HA274" s="16">
        <v>30996</v>
      </c>
      <c r="HB274" s="15">
        <v>3099.6289999999999</v>
      </c>
      <c r="HC274" s="16">
        <v>7635</v>
      </c>
      <c r="HD274" s="15">
        <v>0.11600000000000001</v>
      </c>
      <c r="HE274" s="16">
        <v>2746271</v>
      </c>
      <c r="HF274" s="16">
        <v>623025</v>
      </c>
      <c r="HG274" s="16">
        <v>30996</v>
      </c>
      <c r="HH274" s="16">
        <v>2092250</v>
      </c>
      <c r="HI274" s="16">
        <v>515429950</v>
      </c>
      <c r="HJ274" s="18">
        <v>4.0592300000000003</v>
      </c>
      <c r="HK274" s="18">
        <v>1.9617800000000001</v>
      </c>
      <c r="HL274" s="18">
        <v>2.0974499999999998</v>
      </c>
      <c r="HM274" s="16">
        <v>515429950</v>
      </c>
      <c r="HN274" s="16">
        <v>1081089</v>
      </c>
      <c r="HO274" s="16">
        <v>7635</v>
      </c>
      <c r="HP274" s="17">
        <v>0</v>
      </c>
      <c r="HQ274" s="16">
        <v>0</v>
      </c>
      <c r="HR274" s="15">
        <v>3099.6289999999999</v>
      </c>
      <c r="HS274" s="16">
        <v>0</v>
      </c>
      <c r="HT274" s="16">
        <v>3965049</v>
      </c>
      <c r="HU274" s="16">
        <v>7444</v>
      </c>
      <c r="HV274" s="16">
        <v>0</v>
      </c>
      <c r="HW274" s="16">
        <v>0</v>
      </c>
      <c r="HX274" s="16">
        <v>117168</v>
      </c>
      <c r="HY274" s="16">
        <v>623025</v>
      </c>
      <c r="HZ274" s="16">
        <v>30996</v>
      </c>
      <c r="IA274" s="16">
        <v>1081089</v>
      </c>
      <c r="IB274" s="16">
        <v>0</v>
      </c>
      <c r="IC274" s="16">
        <v>2339663</v>
      </c>
      <c r="ID274" s="16">
        <v>21866603</v>
      </c>
      <c r="IE274" s="16">
        <v>0</v>
      </c>
      <c r="IF274" s="16">
        <v>7444</v>
      </c>
      <c r="IG274" s="16">
        <v>0</v>
      </c>
      <c r="IH274" s="16">
        <v>0</v>
      </c>
      <c r="II274" s="16">
        <v>117168</v>
      </c>
      <c r="IJ274" s="16">
        <v>623025</v>
      </c>
      <c r="IK274" s="16">
        <v>30996</v>
      </c>
      <c r="IL274" s="16">
        <v>1081089</v>
      </c>
      <c r="IM274" s="16">
        <v>0</v>
      </c>
      <c r="IN274" s="16">
        <v>0</v>
      </c>
      <c r="IO274" s="16">
        <v>637523</v>
      </c>
      <c r="IP274" s="16">
        <v>24129512</v>
      </c>
      <c r="IQ274" s="16">
        <v>19329530</v>
      </c>
      <c r="IR274" s="16">
        <v>0</v>
      </c>
      <c r="IS274" s="16">
        <v>19329530</v>
      </c>
      <c r="IT274" s="19">
        <v>0.1</v>
      </c>
      <c r="IU274" s="16">
        <v>1932953</v>
      </c>
      <c r="IV274" s="16">
        <v>515429950</v>
      </c>
      <c r="IW274" s="14">
        <v>2531.6999999999998</v>
      </c>
      <c r="IX274" s="16">
        <v>203590</v>
      </c>
      <c r="IY274" s="16">
        <v>416026</v>
      </c>
      <c r="IZ274" s="16">
        <v>203590</v>
      </c>
      <c r="JA274" s="17">
        <v>0.25</v>
      </c>
      <c r="JB274" s="19">
        <v>0.51090000000000002</v>
      </c>
      <c r="JC274" s="16">
        <v>1932953</v>
      </c>
      <c r="JD274" s="16">
        <v>987546</v>
      </c>
      <c r="JE274" s="17">
        <v>0.05</v>
      </c>
      <c r="JF274" s="16">
        <v>12919472</v>
      </c>
      <c r="JG274" s="16">
        <v>645974</v>
      </c>
      <c r="JH274" s="16">
        <v>1932953</v>
      </c>
      <c r="JI274" s="16">
        <v>987546</v>
      </c>
      <c r="JJ274" s="16">
        <v>645974</v>
      </c>
      <c r="JK274" s="16">
        <v>299433</v>
      </c>
      <c r="JL274" s="16">
        <v>987546</v>
      </c>
      <c r="JM274" s="18">
        <v>0</v>
      </c>
      <c r="JN274" s="16">
        <v>0</v>
      </c>
      <c r="JO274" s="16">
        <v>645974</v>
      </c>
      <c r="JP274" s="16">
        <v>299433</v>
      </c>
      <c r="JQ274" s="16">
        <v>945407</v>
      </c>
      <c r="JR274" s="16">
        <v>19329530</v>
      </c>
      <c r="JS274" s="19">
        <v>0</v>
      </c>
      <c r="JT274" s="16">
        <v>0</v>
      </c>
      <c r="JU274" s="17">
        <v>0</v>
      </c>
      <c r="JV274" s="16">
        <v>12919472</v>
      </c>
      <c r="JW274" s="16">
        <v>0</v>
      </c>
      <c r="JX274" s="16">
        <v>0</v>
      </c>
      <c r="JY274" s="16">
        <v>0</v>
      </c>
      <c r="JZ274" s="16">
        <v>0</v>
      </c>
      <c r="KA274" s="16">
        <v>57601</v>
      </c>
      <c r="KB274" s="16">
        <v>58432</v>
      </c>
      <c r="KC274" s="16">
        <v>-831</v>
      </c>
      <c r="KD274" s="16">
        <v>2339663</v>
      </c>
      <c r="KE274" s="16">
        <v>-831</v>
      </c>
      <c r="KF274" s="16">
        <v>2340494</v>
      </c>
      <c r="KG274" s="16">
        <v>-990</v>
      </c>
      <c r="KH274" s="16">
        <v>-831</v>
      </c>
      <c r="KI274" s="16">
        <v>-1821</v>
      </c>
      <c r="KJ274" s="16">
        <v>2783322</v>
      </c>
      <c r="KK274" s="16">
        <v>2340494</v>
      </c>
      <c r="KL274" s="18">
        <v>5123816</v>
      </c>
      <c r="KM274" s="16">
        <v>299433</v>
      </c>
      <c r="KN274" s="16">
        <v>0</v>
      </c>
      <c r="KO274" s="16">
        <v>0</v>
      </c>
      <c r="KP274" s="16">
        <v>0</v>
      </c>
      <c r="KQ274" s="16">
        <v>5423249</v>
      </c>
      <c r="KR274" s="16">
        <v>439775</v>
      </c>
      <c r="KS274" s="16">
        <v>0</v>
      </c>
      <c r="KT274" s="16">
        <v>0</v>
      </c>
      <c r="KU274" s="16">
        <v>5863024</v>
      </c>
      <c r="KV274" s="16">
        <v>299433</v>
      </c>
      <c r="KW274" s="16">
        <v>5563591</v>
      </c>
      <c r="KX274" s="16">
        <v>515429950</v>
      </c>
      <c r="KY274" s="16">
        <v>10.794079999999999</v>
      </c>
      <c r="KZ274" s="16">
        <v>299433</v>
      </c>
      <c r="LA274" s="16">
        <v>570604320</v>
      </c>
      <c r="LB274" s="16">
        <v>0.52476</v>
      </c>
      <c r="LC274" s="16">
        <v>10.794079999999999</v>
      </c>
      <c r="LD274" s="16">
        <v>11.31884</v>
      </c>
      <c r="LE274" s="16">
        <v>993051</v>
      </c>
      <c r="LF274" s="16">
        <v>0</v>
      </c>
      <c r="LG274" s="16">
        <v>168929</v>
      </c>
      <c r="LH274" s="16">
        <v>189221</v>
      </c>
      <c r="LI274" s="16">
        <v>0</v>
      </c>
      <c r="LJ274" s="16">
        <v>105199</v>
      </c>
      <c r="LK274" s="16">
        <v>12504</v>
      </c>
      <c r="LL274" s="16">
        <v>117168</v>
      </c>
      <c r="LM274" s="16">
        <v>1351736</v>
      </c>
      <c r="LN274" s="16">
        <v>24129512</v>
      </c>
      <c r="LO274" s="18">
        <v>1351736</v>
      </c>
      <c r="LP274" s="16">
        <v>22777776</v>
      </c>
      <c r="LQ274" s="16">
        <v>28720449</v>
      </c>
      <c r="LR274" s="18">
        <v>0</v>
      </c>
      <c r="LS274" s="18">
        <v>0</v>
      </c>
      <c r="LT274" s="18">
        <v>945407</v>
      </c>
      <c r="LU274" s="16">
        <v>0</v>
      </c>
      <c r="LV274" s="16">
        <v>637523</v>
      </c>
      <c r="LW274" s="16">
        <v>0</v>
      </c>
      <c r="LX274" s="16">
        <v>0</v>
      </c>
      <c r="LY274" s="16">
        <v>0</v>
      </c>
      <c r="LZ274" s="16">
        <v>0</v>
      </c>
      <c r="MA274" s="16">
        <v>0</v>
      </c>
      <c r="MB274" s="16">
        <v>5423249</v>
      </c>
      <c r="MC274" s="16">
        <v>637523</v>
      </c>
      <c r="MD274" s="16">
        <v>0</v>
      </c>
      <c r="ME274" s="16">
        <v>645974</v>
      </c>
      <c r="MF274" s="16">
        <v>0</v>
      </c>
      <c r="MG274" s="16">
        <v>106465</v>
      </c>
      <c r="MH274" s="16">
        <v>-1821</v>
      </c>
      <c r="MI274" s="16">
        <v>0</v>
      </c>
      <c r="MJ274" s="16">
        <v>6811390</v>
      </c>
      <c r="MK274" s="16">
        <v>570604320</v>
      </c>
      <c r="ML274" s="16">
        <v>1.34</v>
      </c>
      <c r="MM274" s="16">
        <v>764610</v>
      </c>
      <c r="MN274" s="16">
        <v>0</v>
      </c>
      <c r="MO274" s="16">
        <v>12919472</v>
      </c>
      <c r="MP274" s="16">
        <v>0</v>
      </c>
      <c r="MQ274" s="16">
        <v>764610</v>
      </c>
      <c r="MR274" s="16">
        <v>0</v>
      </c>
      <c r="MS274" s="16">
        <v>764610</v>
      </c>
      <c r="MT274" s="17">
        <v>0.05</v>
      </c>
      <c r="MU274" s="17">
        <v>0</v>
      </c>
      <c r="MV274" s="17">
        <v>0</v>
      </c>
      <c r="MW274" s="17">
        <v>0</v>
      </c>
      <c r="MX274" s="17">
        <v>0</v>
      </c>
      <c r="MY274" s="17">
        <v>0.05</v>
      </c>
      <c r="MZ274" s="16">
        <v>645974</v>
      </c>
      <c r="NA274" s="16">
        <v>0</v>
      </c>
      <c r="NB274" s="18">
        <v>0</v>
      </c>
      <c r="NC274" s="16">
        <v>0</v>
      </c>
      <c r="ND274" s="17">
        <v>645974</v>
      </c>
      <c r="NE274" s="16">
        <v>766500</v>
      </c>
      <c r="NF274" s="16">
        <v>0</v>
      </c>
      <c r="NG274" s="16">
        <v>188299</v>
      </c>
      <c r="NH274" s="16">
        <v>0</v>
      </c>
      <c r="NI274" s="16">
        <v>0</v>
      </c>
      <c r="NJ274" s="17">
        <v>0</v>
      </c>
      <c r="NK274" s="17">
        <v>1538294</v>
      </c>
    </row>
    <row r="275" spans="1:375" x14ac:dyDescent="0.55000000000000004">
      <c r="A275" s="13" t="s">
        <v>1188</v>
      </c>
      <c r="B275" s="13" t="s">
        <v>1299</v>
      </c>
      <c r="C275" s="13" t="s">
        <v>521</v>
      </c>
      <c r="D275" s="13" t="s">
        <v>522</v>
      </c>
      <c r="E275" s="14">
        <v>132.80000000000001</v>
      </c>
      <c r="F275" s="15">
        <v>0</v>
      </c>
      <c r="G275" s="16">
        <v>7553</v>
      </c>
      <c r="H275" s="16">
        <v>0</v>
      </c>
      <c r="I275" s="16">
        <v>6553</v>
      </c>
      <c r="J275" s="15">
        <v>0</v>
      </c>
      <c r="K275" s="16">
        <v>0</v>
      </c>
      <c r="L275" s="16">
        <v>7553</v>
      </c>
      <c r="M275" s="16">
        <v>222</v>
      </c>
      <c r="N275" s="16">
        <v>7775</v>
      </c>
      <c r="O275" s="17">
        <v>614.42999999999995</v>
      </c>
      <c r="P275" s="17">
        <v>23.34</v>
      </c>
      <c r="Q275" s="14">
        <v>132.80000000000001</v>
      </c>
      <c r="R275" s="17">
        <v>156.13999999999999</v>
      </c>
      <c r="S275" s="17">
        <v>0</v>
      </c>
      <c r="T275" s="17">
        <v>156.13999999999999</v>
      </c>
      <c r="U275" s="15">
        <v>20.46</v>
      </c>
      <c r="V275" s="15">
        <v>0.72399999999999998</v>
      </c>
      <c r="W275" s="15">
        <f>Data_AidAndLevy4[[#This Row],[L310]]*Data_AidAndLevy4[[#This Row],[L203]]</f>
        <v>5629.0999999999995</v>
      </c>
      <c r="X275" s="17">
        <v>0</v>
      </c>
      <c r="Y275" s="17">
        <f>Data_AidAndLevy4[[#This Row],[L311]]*Data_AidAndLevy4[[#This Row],[L203]]</f>
        <v>0</v>
      </c>
      <c r="Z275" s="15">
        <v>0</v>
      </c>
      <c r="AA275" s="15">
        <v>21.184000000000001</v>
      </c>
      <c r="AB275" s="17">
        <v>156.13999999999999</v>
      </c>
      <c r="AC275" s="15">
        <v>177.32400000000001</v>
      </c>
      <c r="AD275" s="17">
        <v>23.34</v>
      </c>
      <c r="AE275" s="15">
        <v>153.98400000000001</v>
      </c>
      <c r="AF275" s="16">
        <v>7775</v>
      </c>
      <c r="AG275" s="14">
        <v>132.80000000000001</v>
      </c>
      <c r="AH275" s="16">
        <v>1032520</v>
      </c>
      <c r="AI275" s="16">
        <v>954699</v>
      </c>
      <c r="AJ275" s="17">
        <v>1.01</v>
      </c>
      <c r="AK275" s="16">
        <v>964246</v>
      </c>
      <c r="AL275" s="16">
        <v>1032520</v>
      </c>
      <c r="AM275" s="16">
        <v>0</v>
      </c>
      <c r="AN275" s="16">
        <v>7775</v>
      </c>
      <c r="AO275" s="15">
        <v>21.184000000000001</v>
      </c>
      <c r="AP275" s="16">
        <v>164706</v>
      </c>
      <c r="AQ275" s="16">
        <v>7775</v>
      </c>
      <c r="AR275" s="17">
        <v>23.34</v>
      </c>
      <c r="AS275" s="16">
        <v>181469</v>
      </c>
      <c r="AT275" s="17">
        <v>633.5</v>
      </c>
      <c r="AU275" s="14">
        <v>132.80000000000001</v>
      </c>
      <c r="AV275" s="16">
        <v>84129</v>
      </c>
      <c r="AW275" s="16">
        <v>77664</v>
      </c>
      <c r="AX275" s="16">
        <v>84129</v>
      </c>
      <c r="AY275" s="16">
        <v>0</v>
      </c>
      <c r="AZ275" s="16">
        <v>84129</v>
      </c>
      <c r="BA275" s="16">
        <v>84129</v>
      </c>
      <c r="BB275" s="17">
        <v>62.96</v>
      </c>
      <c r="BC275" s="14">
        <v>132.80000000000001</v>
      </c>
      <c r="BD275" s="16">
        <v>8361</v>
      </c>
      <c r="BE275" s="16">
        <v>7685</v>
      </c>
      <c r="BF275" s="16">
        <v>8361</v>
      </c>
      <c r="BG275" s="16">
        <v>0</v>
      </c>
      <c r="BH275" s="16">
        <v>8361</v>
      </c>
      <c r="BI275" s="16">
        <v>8361</v>
      </c>
      <c r="BJ275" s="17">
        <v>71.33</v>
      </c>
      <c r="BK275" s="14">
        <v>132.80000000000001</v>
      </c>
      <c r="BL275" s="16">
        <v>9473</v>
      </c>
      <c r="BM275" s="16">
        <v>8719</v>
      </c>
      <c r="BN275" s="16">
        <v>9473</v>
      </c>
      <c r="BO275" s="16">
        <v>0</v>
      </c>
      <c r="BP275" s="16">
        <v>9473</v>
      </c>
      <c r="BQ275" s="16">
        <v>9473</v>
      </c>
      <c r="BR275" s="17">
        <v>368.53</v>
      </c>
      <c r="BS275" s="14">
        <v>132.80000000000001</v>
      </c>
      <c r="BT275" s="16">
        <v>48941</v>
      </c>
      <c r="BU275" s="16">
        <v>45226</v>
      </c>
      <c r="BV275" s="16">
        <v>48941</v>
      </c>
      <c r="BW275" s="16">
        <v>0</v>
      </c>
      <c r="BX275" s="16">
        <v>48941</v>
      </c>
      <c r="BY275" s="16">
        <v>48941</v>
      </c>
      <c r="BZ275" s="17">
        <v>343.89</v>
      </c>
      <c r="CA275" s="17">
        <v>156.13999999999999</v>
      </c>
      <c r="CB275" s="16">
        <v>53695</v>
      </c>
      <c r="CC275" s="16">
        <v>49407</v>
      </c>
      <c r="CD275" s="16">
        <v>14104</v>
      </c>
      <c r="CE275" s="16">
        <v>63511</v>
      </c>
      <c r="CF275" s="16">
        <v>53695</v>
      </c>
      <c r="CG275" s="16">
        <v>9816</v>
      </c>
      <c r="CH275" s="14">
        <v>132.80000000000001</v>
      </c>
      <c r="CI275" s="16">
        <v>4</v>
      </c>
      <c r="CJ275" s="14">
        <v>0</v>
      </c>
      <c r="CK275" s="16">
        <v>137</v>
      </c>
      <c r="CL275" s="17">
        <v>62.52</v>
      </c>
      <c r="CM275" s="16">
        <v>8565</v>
      </c>
      <c r="CN275" s="16">
        <v>137</v>
      </c>
      <c r="CO275" s="17">
        <v>70.03</v>
      </c>
      <c r="CP275" s="16">
        <v>9594</v>
      </c>
      <c r="CQ275" s="17">
        <v>0</v>
      </c>
      <c r="CR275" s="17">
        <v>343.89</v>
      </c>
      <c r="CS275" s="16">
        <v>0</v>
      </c>
      <c r="CT275" s="17">
        <v>36.43</v>
      </c>
      <c r="CU275" s="17">
        <v>156.13999999999999</v>
      </c>
      <c r="CV275" s="16">
        <v>5688</v>
      </c>
      <c r="CW275" s="16">
        <v>5238</v>
      </c>
      <c r="CX275" s="16">
        <v>5688</v>
      </c>
      <c r="CY275" s="16">
        <v>0</v>
      </c>
      <c r="CZ275" s="16">
        <v>5688</v>
      </c>
      <c r="DA275" s="16">
        <v>5688</v>
      </c>
      <c r="DB275" s="17">
        <v>4.33</v>
      </c>
      <c r="DC275" s="17">
        <v>156.13999999999999</v>
      </c>
      <c r="DD275" s="16">
        <v>676</v>
      </c>
      <c r="DE275" s="16">
        <v>622</v>
      </c>
      <c r="DF275" s="16">
        <v>676</v>
      </c>
      <c r="DG275" s="16">
        <v>0</v>
      </c>
      <c r="DH275" s="16">
        <v>676</v>
      </c>
      <c r="DI275" s="16">
        <v>676</v>
      </c>
      <c r="DJ275" s="16">
        <v>1032520</v>
      </c>
      <c r="DK275" s="16">
        <v>0</v>
      </c>
      <c r="DL275" s="16">
        <v>164706</v>
      </c>
      <c r="DM275" s="16">
        <v>181469</v>
      </c>
      <c r="DN275" s="16">
        <v>84129</v>
      </c>
      <c r="DO275" s="16">
        <v>8361</v>
      </c>
      <c r="DP275" s="16">
        <v>9473</v>
      </c>
      <c r="DQ275" s="16">
        <v>48941</v>
      </c>
      <c r="DR275" s="16">
        <v>53695</v>
      </c>
      <c r="DS275" s="16">
        <v>9816</v>
      </c>
      <c r="DT275" s="16">
        <v>8565</v>
      </c>
      <c r="DU275" s="16">
        <v>9594</v>
      </c>
      <c r="DV275" s="16">
        <v>0</v>
      </c>
      <c r="DW275" s="16">
        <v>5688</v>
      </c>
      <c r="DX275" s="16">
        <v>676</v>
      </c>
      <c r="DY275" s="16">
        <v>13144</v>
      </c>
      <c r="DZ275" s="16">
        <v>50152</v>
      </c>
      <c r="EA275" s="16">
        <v>0</v>
      </c>
      <c r="EB275" s="16">
        <v>1654641</v>
      </c>
      <c r="EC275" s="16">
        <v>94983677</v>
      </c>
      <c r="ED275" s="18">
        <v>5.4</v>
      </c>
      <c r="EE275" s="16">
        <v>512912</v>
      </c>
      <c r="EF275" s="16">
        <v>3486</v>
      </c>
      <c r="EG275" s="16">
        <v>3390</v>
      </c>
      <c r="EH275" s="16">
        <v>96</v>
      </c>
      <c r="EI275" s="16">
        <v>512912</v>
      </c>
      <c r="EJ275" s="16">
        <v>513008</v>
      </c>
      <c r="EK275" s="16">
        <v>5916145</v>
      </c>
      <c r="EL275" s="16">
        <v>4950138</v>
      </c>
      <c r="EM275" s="16">
        <v>966007</v>
      </c>
      <c r="EN275" s="18">
        <v>5.4</v>
      </c>
      <c r="EO275" s="16">
        <v>5216</v>
      </c>
      <c r="EP275" s="16">
        <v>0</v>
      </c>
      <c r="EQ275" s="16">
        <v>0</v>
      </c>
      <c r="ER275" s="16">
        <v>0</v>
      </c>
      <c r="ES275" s="16">
        <v>5216</v>
      </c>
      <c r="ET275" s="16">
        <v>5216</v>
      </c>
      <c r="EU275" s="16">
        <v>513008</v>
      </c>
      <c r="EV275" s="16">
        <v>518224</v>
      </c>
      <c r="EW275" s="16">
        <v>6749</v>
      </c>
      <c r="EX275" s="15">
        <v>153.98400000000001</v>
      </c>
      <c r="EY275" s="16">
        <v>1039238</v>
      </c>
      <c r="EZ275" s="16">
        <v>6749</v>
      </c>
      <c r="FA275" s="17">
        <v>23.34</v>
      </c>
      <c r="FB275" s="16">
        <v>157522</v>
      </c>
      <c r="FC275" s="16">
        <v>264</v>
      </c>
      <c r="FD275" s="17">
        <v>156.13999999999999</v>
      </c>
      <c r="FE275" s="16">
        <v>41221</v>
      </c>
      <c r="FF275" s="16">
        <v>5688</v>
      </c>
      <c r="FG275" s="16">
        <v>676</v>
      </c>
      <c r="FH275" s="16">
        <v>47585</v>
      </c>
      <c r="FI275" s="16">
        <v>1039238</v>
      </c>
      <c r="FJ275" s="16">
        <v>157522</v>
      </c>
      <c r="FK275" s="16">
        <v>0</v>
      </c>
      <c r="FL275" s="16">
        <v>84129</v>
      </c>
      <c r="FM275" s="16">
        <v>8361</v>
      </c>
      <c r="FN275" s="16">
        <v>9473</v>
      </c>
      <c r="FO275" s="16">
        <v>48941</v>
      </c>
      <c r="FP275" s="16">
        <v>1395249</v>
      </c>
      <c r="FQ275" s="16">
        <v>518224</v>
      </c>
      <c r="FR275" s="16">
        <v>877025</v>
      </c>
      <c r="FS275" s="15">
        <v>177.32400000000001</v>
      </c>
      <c r="FT275" s="16">
        <v>300</v>
      </c>
      <c r="FU275" s="16">
        <v>53197</v>
      </c>
      <c r="FV275" s="16">
        <v>877025</v>
      </c>
      <c r="FW275" s="16">
        <v>0</v>
      </c>
      <c r="FX275" s="14">
        <v>8.5</v>
      </c>
      <c r="FY275" s="16">
        <v>7635</v>
      </c>
      <c r="FZ275" s="16">
        <v>64898</v>
      </c>
      <c r="GA275" s="14">
        <v>0</v>
      </c>
      <c r="GB275" s="16">
        <v>7413</v>
      </c>
      <c r="GC275" s="16">
        <v>0</v>
      </c>
      <c r="GD275" s="16">
        <v>64898</v>
      </c>
      <c r="GE275" s="16">
        <v>64898</v>
      </c>
      <c r="GF275" s="16">
        <v>1654641</v>
      </c>
      <c r="GG275" s="16">
        <v>1395249</v>
      </c>
      <c r="GH275" s="16">
        <v>0</v>
      </c>
      <c r="GI275" s="16">
        <v>259392</v>
      </c>
      <c r="GJ275" s="16">
        <v>94983677</v>
      </c>
      <c r="GK275" s="16">
        <v>93746326</v>
      </c>
      <c r="GL275" s="16">
        <v>1237351</v>
      </c>
      <c r="GM275" s="16">
        <v>93746326</v>
      </c>
      <c r="GN275" s="18">
        <v>1.32E-2</v>
      </c>
      <c r="GO275" s="16">
        <v>25927</v>
      </c>
      <c r="GP275" s="16">
        <v>342</v>
      </c>
      <c r="GQ275" s="16">
        <v>25927</v>
      </c>
      <c r="GR275" s="16">
        <v>342</v>
      </c>
      <c r="GS275" s="16">
        <v>25585</v>
      </c>
      <c r="GT275" s="16">
        <v>886</v>
      </c>
      <c r="GU275" s="16">
        <v>685</v>
      </c>
      <c r="GV275" s="16">
        <v>201</v>
      </c>
      <c r="GW275" s="15">
        <v>177.32400000000001</v>
      </c>
      <c r="GX275" s="16">
        <v>35642</v>
      </c>
      <c r="GY275" s="15">
        <v>177.32400000000001</v>
      </c>
      <c r="GZ275" s="16">
        <v>10</v>
      </c>
      <c r="HA275" s="16">
        <v>1773</v>
      </c>
      <c r="HB275" s="15">
        <v>177.32400000000001</v>
      </c>
      <c r="HC275" s="16">
        <v>7635</v>
      </c>
      <c r="HD275" s="15">
        <v>0.11600000000000001</v>
      </c>
      <c r="HE275" s="16">
        <v>157109</v>
      </c>
      <c r="HF275" s="16">
        <v>35642</v>
      </c>
      <c r="HG275" s="16">
        <v>1773</v>
      </c>
      <c r="HH275" s="16">
        <v>119694</v>
      </c>
      <c r="HI275" s="16">
        <v>94983677</v>
      </c>
      <c r="HJ275" s="18">
        <v>1.2601500000000001</v>
      </c>
      <c r="HK275" s="18">
        <v>1.9617800000000001</v>
      </c>
      <c r="HL275" s="18">
        <v>0</v>
      </c>
      <c r="HM275" s="16">
        <v>94983677</v>
      </c>
      <c r="HN275" s="16">
        <v>0</v>
      </c>
      <c r="HO275" s="16">
        <v>7635</v>
      </c>
      <c r="HP275" s="17">
        <v>0</v>
      </c>
      <c r="HQ275" s="16">
        <v>0</v>
      </c>
      <c r="HR275" s="15">
        <v>177.32400000000001</v>
      </c>
      <c r="HS275" s="16">
        <v>0</v>
      </c>
      <c r="HT275" s="16">
        <v>259392</v>
      </c>
      <c r="HU275" s="16">
        <v>25585</v>
      </c>
      <c r="HV275" s="16">
        <v>0</v>
      </c>
      <c r="HW275" s="16">
        <v>0</v>
      </c>
      <c r="HX275" s="16">
        <v>13144</v>
      </c>
      <c r="HY275" s="16">
        <v>35642</v>
      </c>
      <c r="HZ275" s="16">
        <v>1773</v>
      </c>
      <c r="IA275" s="16">
        <v>0</v>
      </c>
      <c r="IB275" s="16">
        <v>0</v>
      </c>
      <c r="IC275" s="16">
        <v>209536</v>
      </c>
      <c r="ID275" s="16">
        <v>877025</v>
      </c>
      <c r="IE275" s="16">
        <v>0</v>
      </c>
      <c r="IF275" s="16">
        <v>25585</v>
      </c>
      <c r="IG275" s="16">
        <v>0</v>
      </c>
      <c r="IH275" s="16">
        <v>0</v>
      </c>
      <c r="II275" s="16">
        <v>13144</v>
      </c>
      <c r="IJ275" s="16">
        <v>35642</v>
      </c>
      <c r="IK275" s="16">
        <v>1773</v>
      </c>
      <c r="IL275" s="16">
        <v>0</v>
      </c>
      <c r="IM275" s="16">
        <v>0</v>
      </c>
      <c r="IN275" s="16">
        <v>0</v>
      </c>
      <c r="IO275" s="16">
        <v>64898</v>
      </c>
      <c r="IP275" s="16">
        <v>991779</v>
      </c>
      <c r="IQ275" s="16">
        <v>1032520</v>
      </c>
      <c r="IR275" s="16">
        <v>0</v>
      </c>
      <c r="IS275" s="16">
        <v>1032520</v>
      </c>
      <c r="IT275" s="19">
        <v>0.1</v>
      </c>
      <c r="IU275" s="16">
        <v>103252</v>
      </c>
      <c r="IV275" s="16">
        <v>94983677</v>
      </c>
      <c r="IW275" s="14">
        <v>132.80000000000001</v>
      </c>
      <c r="IX275" s="16">
        <v>715239</v>
      </c>
      <c r="IY275" s="16">
        <v>416026</v>
      </c>
      <c r="IZ275" s="16">
        <v>715239</v>
      </c>
      <c r="JA275" s="17">
        <v>0.25</v>
      </c>
      <c r="JB275" s="19">
        <v>0.1454</v>
      </c>
      <c r="JC275" s="16">
        <v>103252</v>
      </c>
      <c r="JD275" s="16">
        <v>15013</v>
      </c>
      <c r="JE275" s="17">
        <v>0.04</v>
      </c>
      <c r="JF275" s="16">
        <v>1199079</v>
      </c>
      <c r="JG275" s="16">
        <v>47963</v>
      </c>
      <c r="JH275" s="16">
        <v>103252</v>
      </c>
      <c r="JI275" s="16">
        <v>15013</v>
      </c>
      <c r="JJ275" s="16">
        <v>47963</v>
      </c>
      <c r="JK275" s="16">
        <v>40276</v>
      </c>
      <c r="JL275" s="16">
        <v>15013</v>
      </c>
      <c r="JM275" s="18">
        <v>0</v>
      </c>
      <c r="JN275" s="16">
        <v>0</v>
      </c>
      <c r="JO275" s="16">
        <v>47963</v>
      </c>
      <c r="JP275" s="16">
        <v>40276</v>
      </c>
      <c r="JQ275" s="16">
        <v>88239</v>
      </c>
      <c r="JR275" s="16">
        <v>1032520</v>
      </c>
      <c r="JS275" s="19">
        <v>0</v>
      </c>
      <c r="JT275" s="16">
        <v>0</v>
      </c>
      <c r="JU275" s="17">
        <v>0</v>
      </c>
      <c r="JV275" s="16">
        <v>1199079</v>
      </c>
      <c r="JW275" s="16">
        <v>0</v>
      </c>
      <c r="JX275" s="16">
        <v>0</v>
      </c>
      <c r="JY275" s="16">
        <v>0</v>
      </c>
      <c r="JZ275" s="16">
        <v>0</v>
      </c>
      <c r="KA275" s="16">
        <v>1410</v>
      </c>
      <c r="KB275" s="16">
        <v>1371</v>
      </c>
      <c r="KC275" s="16">
        <v>39</v>
      </c>
      <c r="KD275" s="16">
        <v>209536</v>
      </c>
      <c r="KE275" s="16">
        <v>39</v>
      </c>
      <c r="KF275" s="16">
        <v>209497</v>
      </c>
      <c r="KG275" s="16">
        <v>96</v>
      </c>
      <c r="KH275" s="16">
        <v>39</v>
      </c>
      <c r="KI275" s="16">
        <v>135</v>
      </c>
      <c r="KJ275" s="16">
        <v>512912</v>
      </c>
      <c r="KK275" s="16">
        <v>209497</v>
      </c>
      <c r="KL275" s="18">
        <v>722409</v>
      </c>
      <c r="KM275" s="16">
        <v>40276</v>
      </c>
      <c r="KN275" s="16">
        <v>0</v>
      </c>
      <c r="KO275" s="16">
        <v>0</v>
      </c>
      <c r="KP275" s="16">
        <v>0</v>
      </c>
      <c r="KQ275" s="16">
        <v>762685</v>
      </c>
      <c r="KR275" s="16">
        <v>55567</v>
      </c>
      <c r="KS275" s="16">
        <v>0</v>
      </c>
      <c r="KT275" s="16">
        <v>0</v>
      </c>
      <c r="KU275" s="16">
        <v>818252</v>
      </c>
      <c r="KV275" s="16">
        <v>40276</v>
      </c>
      <c r="KW275" s="16">
        <v>777976</v>
      </c>
      <c r="KX275" s="16">
        <v>94983677</v>
      </c>
      <c r="KY275" s="16">
        <v>8.1906300000000005</v>
      </c>
      <c r="KZ275" s="16">
        <v>40276</v>
      </c>
      <c r="LA275" s="16">
        <v>96629550</v>
      </c>
      <c r="LB275" s="16">
        <v>0.41681000000000001</v>
      </c>
      <c r="LC275" s="16">
        <v>8.1906300000000005</v>
      </c>
      <c r="LD275" s="16">
        <v>8.6074400000000004</v>
      </c>
      <c r="LE275" s="16">
        <v>53695</v>
      </c>
      <c r="LF275" s="16">
        <v>9816</v>
      </c>
      <c r="LG275" s="16">
        <v>8565</v>
      </c>
      <c r="LH275" s="16">
        <v>9594</v>
      </c>
      <c r="LI275" s="16">
        <v>0</v>
      </c>
      <c r="LJ275" s="16">
        <v>5688</v>
      </c>
      <c r="LK275" s="16">
        <v>676</v>
      </c>
      <c r="LL275" s="16">
        <v>13144</v>
      </c>
      <c r="LM275" s="16">
        <v>74890</v>
      </c>
      <c r="LN275" s="16">
        <v>991779</v>
      </c>
      <c r="LO275" s="18">
        <v>74890</v>
      </c>
      <c r="LP275" s="16">
        <v>916889</v>
      </c>
      <c r="LQ275" s="16">
        <v>1654641</v>
      </c>
      <c r="LR275" s="18">
        <v>0</v>
      </c>
      <c r="LS275" s="18">
        <v>0</v>
      </c>
      <c r="LT275" s="18">
        <v>88239</v>
      </c>
      <c r="LU275" s="16">
        <v>0</v>
      </c>
      <c r="LV275" s="16">
        <v>64898</v>
      </c>
      <c r="LW275" s="16">
        <v>0</v>
      </c>
      <c r="LX275" s="16">
        <v>0</v>
      </c>
      <c r="LY275" s="16">
        <v>0</v>
      </c>
      <c r="LZ275" s="16">
        <v>0</v>
      </c>
      <c r="MA275" s="16">
        <v>0</v>
      </c>
      <c r="MB275" s="16">
        <v>762685</v>
      </c>
      <c r="MC275" s="16">
        <v>64898</v>
      </c>
      <c r="MD275" s="16">
        <v>0</v>
      </c>
      <c r="ME275" s="16">
        <v>47963</v>
      </c>
      <c r="MF275" s="16">
        <v>0</v>
      </c>
      <c r="MG275" s="16">
        <v>5216</v>
      </c>
      <c r="MH275" s="16">
        <v>135</v>
      </c>
      <c r="MI275" s="16">
        <v>0</v>
      </c>
      <c r="MJ275" s="16">
        <v>880897</v>
      </c>
      <c r="MK275" s="16">
        <v>96629550</v>
      </c>
      <c r="ML275" s="16">
        <v>0.67</v>
      </c>
      <c r="MM275" s="16">
        <v>64742</v>
      </c>
      <c r="MN275" s="16">
        <v>0</v>
      </c>
      <c r="MO275" s="16">
        <v>1199079</v>
      </c>
      <c r="MP275" s="16">
        <v>0</v>
      </c>
      <c r="MQ275" s="16">
        <v>64742</v>
      </c>
      <c r="MR275" s="16">
        <v>0</v>
      </c>
      <c r="MS275" s="16">
        <v>64742</v>
      </c>
      <c r="MT275" s="17">
        <v>0.04</v>
      </c>
      <c r="MU275" s="17">
        <v>0</v>
      </c>
      <c r="MV275" s="17">
        <v>0</v>
      </c>
      <c r="MW275" s="17">
        <v>0</v>
      </c>
      <c r="MX275" s="17">
        <v>0</v>
      </c>
      <c r="MY275" s="17">
        <v>0.04</v>
      </c>
      <c r="MZ275" s="16">
        <v>47963</v>
      </c>
      <c r="NA275" s="16">
        <v>0</v>
      </c>
      <c r="NB275" s="18">
        <v>0</v>
      </c>
      <c r="NC275" s="16">
        <v>0</v>
      </c>
      <c r="ND275" s="17">
        <v>47963</v>
      </c>
      <c r="NE275" s="16">
        <v>175000</v>
      </c>
      <c r="NF275" s="16">
        <v>0</v>
      </c>
      <c r="NG275" s="16">
        <v>31888</v>
      </c>
      <c r="NH275" s="16">
        <v>0</v>
      </c>
      <c r="NI275" s="16">
        <v>0</v>
      </c>
      <c r="NJ275" s="17">
        <v>0</v>
      </c>
      <c r="NK275" s="17">
        <v>0</v>
      </c>
    </row>
    <row r="276" spans="1:375" x14ac:dyDescent="0.55000000000000004">
      <c r="A276" s="13" t="s">
        <v>1177</v>
      </c>
      <c r="B276" s="13" t="s">
        <v>1199</v>
      </c>
      <c r="C276" s="13" t="s">
        <v>525</v>
      </c>
      <c r="D276" s="13" t="s">
        <v>526</v>
      </c>
      <c r="E276" s="14">
        <v>769.6</v>
      </c>
      <c r="F276" s="15">
        <v>0</v>
      </c>
      <c r="G276" s="16">
        <v>7413</v>
      </c>
      <c r="H276" s="16">
        <v>0</v>
      </c>
      <c r="I276" s="16">
        <v>6553</v>
      </c>
      <c r="J276" s="15">
        <v>0</v>
      </c>
      <c r="K276" s="16">
        <v>0</v>
      </c>
      <c r="L276" s="16">
        <v>7413</v>
      </c>
      <c r="M276" s="16">
        <v>222</v>
      </c>
      <c r="N276" s="16">
        <v>7635</v>
      </c>
      <c r="O276" s="17">
        <v>653.11</v>
      </c>
      <c r="P276" s="17">
        <v>120.02</v>
      </c>
      <c r="Q276" s="14">
        <v>769.6</v>
      </c>
      <c r="R276" s="17">
        <v>889.62</v>
      </c>
      <c r="S276" s="17">
        <v>1.1200000000000001</v>
      </c>
      <c r="T276" s="17">
        <v>890.74</v>
      </c>
      <c r="U276" s="15">
        <v>23.67</v>
      </c>
      <c r="V276" s="15">
        <v>3.7090000000000001</v>
      </c>
      <c r="W276" s="15">
        <f>Data_AidAndLevy4[[#This Row],[L310]]*Data_AidAndLevy4[[#This Row],[L203]]</f>
        <v>28318.215</v>
      </c>
      <c r="X276" s="17">
        <v>0.21</v>
      </c>
      <c r="Y276" s="17">
        <f>Data_AidAndLevy4[[#This Row],[L311]]*Data_AidAndLevy4[[#This Row],[L203]]</f>
        <v>1603.35</v>
      </c>
      <c r="Z276" s="15">
        <v>0</v>
      </c>
      <c r="AA276" s="15">
        <v>27.588999999999999</v>
      </c>
      <c r="AB276" s="17">
        <v>889.62</v>
      </c>
      <c r="AC276" s="15">
        <v>917.20899999999995</v>
      </c>
      <c r="AD276" s="17">
        <v>120.02</v>
      </c>
      <c r="AE276" s="15">
        <v>797.18899999999996</v>
      </c>
      <c r="AF276" s="16">
        <v>7635</v>
      </c>
      <c r="AG276" s="14">
        <v>769.6</v>
      </c>
      <c r="AH276" s="16">
        <v>5875896</v>
      </c>
      <c r="AI276" s="16">
        <v>5862942</v>
      </c>
      <c r="AJ276" s="17">
        <v>1.01</v>
      </c>
      <c r="AK276" s="16">
        <v>5921571</v>
      </c>
      <c r="AL276" s="16">
        <v>5875896</v>
      </c>
      <c r="AM276" s="16">
        <v>45675</v>
      </c>
      <c r="AN276" s="16">
        <v>7635</v>
      </c>
      <c r="AO276" s="15">
        <v>27.588999999999999</v>
      </c>
      <c r="AP276" s="16">
        <v>210642</v>
      </c>
      <c r="AQ276" s="16">
        <v>7635</v>
      </c>
      <c r="AR276" s="17">
        <v>120.02</v>
      </c>
      <c r="AS276" s="16">
        <v>916353</v>
      </c>
      <c r="AT276" s="17">
        <v>672.18</v>
      </c>
      <c r="AU276" s="14">
        <v>769.6</v>
      </c>
      <c r="AV276" s="16">
        <v>517310</v>
      </c>
      <c r="AW276" s="16">
        <v>516545</v>
      </c>
      <c r="AX276" s="16">
        <v>517310</v>
      </c>
      <c r="AY276" s="16">
        <v>0</v>
      </c>
      <c r="AZ276" s="16">
        <v>517310</v>
      </c>
      <c r="BA276" s="16">
        <v>517310</v>
      </c>
      <c r="BB276" s="17">
        <v>74.180000000000007</v>
      </c>
      <c r="BC276" s="14">
        <v>769.6</v>
      </c>
      <c r="BD276" s="16">
        <v>57089</v>
      </c>
      <c r="BE276" s="16">
        <v>56961</v>
      </c>
      <c r="BF276" s="16">
        <v>57089</v>
      </c>
      <c r="BG276" s="16">
        <v>0</v>
      </c>
      <c r="BH276" s="16">
        <v>57089</v>
      </c>
      <c r="BI276" s="16">
        <v>57089</v>
      </c>
      <c r="BJ276" s="17">
        <v>69.88</v>
      </c>
      <c r="BK276" s="14">
        <v>769.6</v>
      </c>
      <c r="BL276" s="16">
        <v>53780</v>
      </c>
      <c r="BM276" s="16">
        <v>53409</v>
      </c>
      <c r="BN276" s="16">
        <v>53780</v>
      </c>
      <c r="BO276" s="16">
        <v>0</v>
      </c>
      <c r="BP276" s="16">
        <v>53780</v>
      </c>
      <c r="BQ276" s="16">
        <v>53780</v>
      </c>
      <c r="BR276" s="17">
        <v>368.53</v>
      </c>
      <c r="BS276" s="14">
        <v>769.6</v>
      </c>
      <c r="BT276" s="16">
        <v>283621</v>
      </c>
      <c r="BU276" s="16">
        <v>282984</v>
      </c>
      <c r="BV276" s="16">
        <v>283621</v>
      </c>
      <c r="BW276" s="16">
        <v>0</v>
      </c>
      <c r="BX276" s="16">
        <v>283621</v>
      </c>
      <c r="BY276" s="16">
        <v>283621</v>
      </c>
      <c r="BZ276" s="17">
        <v>337.26</v>
      </c>
      <c r="CA276" s="17">
        <v>889.62</v>
      </c>
      <c r="CB276" s="16">
        <v>300033</v>
      </c>
      <c r="CC276" s="16">
        <v>297737</v>
      </c>
      <c r="CD276" s="16">
        <v>0</v>
      </c>
      <c r="CE276" s="16">
        <v>297737</v>
      </c>
      <c r="CF276" s="16">
        <v>300033</v>
      </c>
      <c r="CG276" s="16">
        <v>0</v>
      </c>
      <c r="CH276" s="14">
        <v>769.6</v>
      </c>
      <c r="CI276" s="16">
        <v>3</v>
      </c>
      <c r="CJ276" s="14">
        <v>0</v>
      </c>
      <c r="CK276" s="16">
        <v>773</v>
      </c>
      <c r="CL276" s="17">
        <v>62.47</v>
      </c>
      <c r="CM276" s="16">
        <v>48289</v>
      </c>
      <c r="CN276" s="16">
        <v>773</v>
      </c>
      <c r="CO276" s="17">
        <v>69.650000000000006</v>
      </c>
      <c r="CP276" s="16">
        <v>53839</v>
      </c>
      <c r="CQ276" s="17">
        <v>1.1200000000000001</v>
      </c>
      <c r="CR276" s="17">
        <v>337.26</v>
      </c>
      <c r="CS276" s="16">
        <v>378</v>
      </c>
      <c r="CT276" s="17">
        <v>41.7</v>
      </c>
      <c r="CU276" s="17">
        <v>889.62</v>
      </c>
      <c r="CV276" s="16">
        <v>37097</v>
      </c>
      <c r="CW276" s="16">
        <v>36997</v>
      </c>
      <c r="CX276" s="16">
        <v>37097</v>
      </c>
      <c r="CY276" s="16">
        <v>0</v>
      </c>
      <c r="CZ276" s="16">
        <v>37097</v>
      </c>
      <c r="DA276" s="16">
        <v>37097</v>
      </c>
      <c r="DB276" s="17">
        <v>4.8</v>
      </c>
      <c r="DC276" s="17">
        <v>889.62</v>
      </c>
      <c r="DD276" s="16">
        <v>4270</v>
      </c>
      <c r="DE276" s="16">
        <v>4254</v>
      </c>
      <c r="DF276" s="16">
        <v>4270</v>
      </c>
      <c r="DG276" s="16">
        <v>0</v>
      </c>
      <c r="DH276" s="16">
        <v>4270</v>
      </c>
      <c r="DI276" s="16">
        <v>4270</v>
      </c>
      <c r="DJ276" s="16">
        <v>5875896</v>
      </c>
      <c r="DK276" s="16">
        <v>45675</v>
      </c>
      <c r="DL276" s="16">
        <v>210642</v>
      </c>
      <c r="DM276" s="16">
        <v>916353</v>
      </c>
      <c r="DN276" s="16">
        <v>517310</v>
      </c>
      <c r="DO276" s="16">
        <v>57089</v>
      </c>
      <c r="DP276" s="16">
        <v>53780</v>
      </c>
      <c r="DQ276" s="16">
        <v>283621</v>
      </c>
      <c r="DR276" s="16">
        <v>300033</v>
      </c>
      <c r="DS276" s="16">
        <v>0</v>
      </c>
      <c r="DT276" s="16">
        <v>48289</v>
      </c>
      <c r="DU276" s="16">
        <v>53839</v>
      </c>
      <c r="DV276" s="16">
        <v>378</v>
      </c>
      <c r="DW276" s="16">
        <v>37097</v>
      </c>
      <c r="DX276" s="16">
        <v>4270</v>
      </c>
      <c r="DY276" s="16">
        <v>63141</v>
      </c>
      <c r="DZ276" s="16">
        <v>239612</v>
      </c>
      <c r="EA276" s="16">
        <v>0</v>
      </c>
      <c r="EB276" s="16">
        <v>8580743</v>
      </c>
      <c r="EC276" s="16">
        <v>394401214</v>
      </c>
      <c r="ED276" s="18">
        <v>5.4</v>
      </c>
      <c r="EE276" s="16">
        <v>2129767</v>
      </c>
      <c r="EF276" s="16">
        <v>33680</v>
      </c>
      <c r="EG276" s="16">
        <v>33759</v>
      </c>
      <c r="EH276" s="16">
        <v>-79</v>
      </c>
      <c r="EI276" s="16">
        <v>2129767</v>
      </c>
      <c r="EJ276" s="16">
        <v>2129688</v>
      </c>
      <c r="EK276" s="16">
        <v>41928754</v>
      </c>
      <c r="EL276" s="16">
        <v>36356719</v>
      </c>
      <c r="EM276" s="16">
        <v>5572035</v>
      </c>
      <c r="EN276" s="18">
        <v>5.4</v>
      </c>
      <c r="EO276" s="16">
        <v>30089</v>
      </c>
      <c r="EP276" s="16">
        <v>0</v>
      </c>
      <c r="EQ276" s="16">
        <v>0</v>
      </c>
      <c r="ER276" s="16">
        <v>0</v>
      </c>
      <c r="ES276" s="16">
        <v>30089</v>
      </c>
      <c r="ET276" s="16">
        <v>30089</v>
      </c>
      <c r="EU276" s="16">
        <v>2129688</v>
      </c>
      <c r="EV276" s="16">
        <v>2159777</v>
      </c>
      <c r="EW276" s="16">
        <v>6749</v>
      </c>
      <c r="EX276" s="15">
        <v>797.18899999999996</v>
      </c>
      <c r="EY276" s="16">
        <v>5380229</v>
      </c>
      <c r="EZ276" s="16">
        <v>6749</v>
      </c>
      <c r="FA276" s="17">
        <v>120.02</v>
      </c>
      <c r="FB276" s="16">
        <v>810015</v>
      </c>
      <c r="FC276" s="16">
        <v>264</v>
      </c>
      <c r="FD276" s="17">
        <v>890.74</v>
      </c>
      <c r="FE276" s="16">
        <v>235155</v>
      </c>
      <c r="FF276" s="16">
        <v>37097</v>
      </c>
      <c r="FG276" s="16">
        <v>4270</v>
      </c>
      <c r="FH276" s="16">
        <v>276522</v>
      </c>
      <c r="FI276" s="16">
        <v>5380229</v>
      </c>
      <c r="FJ276" s="16">
        <v>810015</v>
      </c>
      <c r="FK276" s="16">
        <v>0</v>
      </c>
      <c r="FL276" s="16">
        <v>517310</v>
      </c>
      <c r="FM276" s="16">
        <v>57089</v>
      </c>
      <c r="FN276" s="16">
        <v>53780</v>
      </c>
      <c r="FO276" s="16">
        <v>283621</v>
      </c>
      <c r="FP276" s="16">
        <v>7378566</v>
      </c>
      <c r="FQ276" s="16">
        <v>2159777</v>
      </c>
      <c r="FR276" s="16">
        <v>5218789</v>
      </c>
      <c r="FS276" s="15">
        <v>917.20899999999995</v>
      </c>
      <c r="FT276" s="16">
        <v>300</v>
      </c>
      <c r="FU276" s="16">
        <v>275163</v>
      </c>
      <c r="FV276" s="16">
        <v>5218789</v>
      </c>
      <c r="FW276" s="16">
        <v>0</v>
      </c>
      <c r="FX276" s="14">
        <v>22.5</v>
      </c>
      <c r="FY276" s="16">
        <v>7635</v>
      </c>
      <c r="FZ276" s="16">
        <v>171788</v>
      </c>
      <c r="GA276" s="14">
        <v>0</v>
      </c>
      <c r="GB276" s="16">
        <v>7413</v>
      </c>
      <c r="GC276" s="16">
        <v>0</v>
      </c>
      <c r="GD276" s="16">
        <v>171788</v>
      </c>
      <c r="GE276" s="16">
        <v>171788</v>
      </c>
      <c r="GF276" s="16">
        <v>8580743</v>
      </c>
      <c r="GG276" s="16">
        <v>7378566</v>
      </c>
      <c r="GH276" s="16">
        <v>0</v>
      </c>
      <c r="GI276" s="16">
        <v>1202177</v>
      </c>
      <c r="GJ276" s="16">
        <v>394401214</v>
      </c>
      <c r="GK276" s="16">
        <v>393371403</v>
      </c>
      <c r="GL276" s="16">
        <v>1029811</v>
      </c>
      <c r="GM276" s="16">
        <v>393371403</v>
      </c>
      <c r="GN276" s="18">
        <v>2.5999999999999999E-3</v>
      </c>
      <c r="GO276" s="16">
        <v>15386</v>
      </c>
      <c r="GP276" s="16">
        <v>40</v>
      </c>
      <c r="GQ276" s="16">
        <v>15386</v>
      </c>
      <c r="GR276" s="16">
        <v>40</v>
      </c>
      <c r="GS276" s="16">
        <v>15346</v>
      </c>
      <c r="GT276" s="16">
        <v>886</v>
      </c>
      <c r="GU276" s="16">
        <v>685</v>
      </c>
      <c r="GV276" s="16">
        <v>201</v>
      </c>
      <c r="GW276" s="15">
        <v>917.20899999999995</v>
      </c>
      <c r="GX276" s="16">
        <v>184359</v>
      </c>
      <c r="GY276" s="15">
        <v>917.20899999999995</v>
      </c>
      <c r="GZ276" s="16">
        <v>10</v>
      </c>
      <c r="HA276" s="16">
        <v>9172</v>
      </c>
      <c r="HB276" s="15">
        <v>917.20899999999995</v>
      </c>
      <c r="HC276" s="16">
        <v>7635</v>
      </c>
      <c r="HD276" s="15">
        <v>0.11600000000000001</v>
      </c>
      <c r="HE276" s="16">
        <v>812647</v>
      </c>
      <c r="HF276" s="16">
        <v>184359</v>
      </c>
      <c r="HG276" s="16">
        <v>9172</v>
      </c>
      <c r="HH276" s="16">
        <v>619116</v>
      </c>
      <c r="HI276" s="16">
        <v>394401214</v>
      </c>
      <c r="HJ276" s="18">
        <v>1.56976</v>
      </c>
      <c r="HK276" s="18">
        <v>1.9617800000000001</v>
      </c>
      <c r="HL276" s="18">
        <v>0</v>
      </c>
      <c r="HM276" s="16">
        <v>394401214</v>
      </c>
      <c r="HN276" s="16">
        <v>0</v>
      </c>
      <c r="HO276" s="16">
        <v>7635</v>
      </c>
      <c r="HP276" s="17">
        <v>0</v>
      </c>
      <c r="HQ276" s="16">
        <v>0</v>
      </c>
      <c r="HR276" s="15">
        <v>917.20899999999995</v>
      </c>
      <c r="HS276" s="16">
        <v>0</v>
      </c>
      <c r="HT276" s="16">
        <v>1202177</v>
      </c>
      <c r="HU276" s="16">
        <v>15346</v>
      </c>
      <c r="HV276" s="16">
        <v>0</v>
      </c>
      <c r="HW276" s="16">
        <v>0</v>
      </c>
      <c r="HX276" s="16">
        <v>63141</v>
      </c>
      <c r="HY276" s="16">
        <v>184359</v>
      </c>
      <c r="HZ276" s="16">
        <v>9172</v>
      </c>
      <c r="IA276" s="16">
        <v>0</v>
      </c>
      <c r="IB276" s="16">
        <v>0</v>
      </c>
      <c r="IC276" s="16">
        <v>1056441</v>
      </c>
      <c r="ID276" s="16">
        <v>5218789</v>
      </c>
      <c r="IE276" s="16">
        <v>0</v>
      </c>
      <c r="IF276" s="16">
        <v>15346</v>
      </c>
      <c r="IG276" s="16">
        <v>0</v>
      </c>
      <c r="IH276" s="16">
        <v>0</v>
      </c>
      <c r="II276" s="16">
        <v>63141</v>
      </c>
      <c r="IJ276" s="16">
        <v>184359</v>
      </c>
      <c r="IK276" s="16">
        <v>9172</v>
      </c>
      <c r="IL276" s="16">
        <v>0</v>
      </c>
      <c r="IM276" s="16">
        <v>0</v>
      </c>
      <c r="IN276" s="16">
        <v>0</v>
      </c>
      <c r="IO276" s="16">
        <v>171788</v>
      </c>
      <c r="IP276" s="16">
        <v>5536313</v>
      </c>
      <c r="IQ276" s="16">
        <v>5875896</v>
      </c>
      <c r="IR276" s="16">
        <v>45675</v>
      </c>
      <c r="IS276" s="16">
        <v>5921571</v>
      </c>
      <c r="IT276" s="19">
        <v>0.1</v>
      </c>
      <c r="IU276" s="16">
        <v>592157</v>
      </c>
      <c r="IV276" s="16">
        <v>394401214</v>
      </c>
      <c r="IW276" s="14">
        <v>769.6</v>
      </c>
      <c r="IX276" s="16">
        <v>512476</v>
      </c>
      <c r="IY276" s="16">
        <v>416026</v>
      </c>
      <c r="IZ276" s="16">
        <v>512476</v>
      </c>
      <c r="JA276" s="17">
        <v>0.25</v>
      </c>
      <c r="JB276" s="19">
        <v>0.2029</v>
      </c>
      <c r="JC276" s="16">
        <v>592157</v>
      </c>
      <c r="JD276" s="16">
        <v>120149</v>
      </c>
      <c r="JE276" s="17">
        <v>7.0000000000000007E-2</v>
      </c>
      <c r="JF276" s="16">
        <v>5531567</v>
      </c>
      <c r="JG276" s="16">
        <v>387210</v>
      </c>
      <c r="JH276" s="16">
        <v>592157</v>
      </c>
      <c r="JI276" s="16">
        <v>120149</v>
      </c>
      <c r="JJ276" s="16">
        <v>387210</v>
      </c>
      <c r="JK276" s="16">
        <v>84798</v>
      </c>
      <c r="JL276" s="16">
        <v>120149</v>
      </c>
      <c r="JM276" s="18">
        <v>0</v>
      </c>
      <c r="JN276" s="16">
        <v>0</v>
      </c>
      <c r="JO276" s="16">
        <v>387210</v>
      </c>
      <c r="JP276" s="16">
        <v>84798</v>
      </c>
      <c r="JQ276" s="16">
        <v>472008</v>
      </c>
      <c r="JR276" s="16">
        <v>5921571</v>
      </c>
      <c r="JS276" s="19">
        <v>0</v>
      </c>
      <c r="JT276" s="16">
        <v>0</v>
      </c>
      <c r="JU276" s="17">
        <v>0</v>
      </c>
      <c r="JV276" s="16">
        <v>5531567</v>
      </c>
      <c r="JW276" s="16">
        <v>0</v>
      </c>
      <c r="JX276" s="16">
        <v>0</v>
      </c>
      <c r="JY276" s="16">
        <v>0</v>
      </c>
      <c r="JZ276" s="16">
        <v>0</v>
      </c>
      <c r="KA276" s="16">
        <v>16157</v>
      </c>
      <c r="KB276" s="16">
        <v>16195</v>
      </c>
      <c r="KC276" s="16">
        <v>-38</v>
      </c>
      <c r="KD276" s="16">
        <v>1056441</v>
      </c>
      <c r="KE276" s="16">
        <v>-38</v>
      </c>
      <c r="KF276" s="16">
        <v>1056479</v>
      </c>
      <c r="KG276" s="16">
        <v>-79</v>
      </c>
      <c r="KH276" s="16">
        <v>-38</v>
      </c>
      <c r="KI276" s="16">
        <v>-117</v>
      </c>
      <c r="KJ276" s="16">
        <v>2129767</v>
      </c>
      <c r="KK276" s="16">
        <v>1056479</v>
      </c>
      <c r="KL276" s="18">
        <v>3186246</v>
      </c>
      <c r="KM276" s="16">
        <v>84798</v>
      </c>
      <c r="KN276" s="16">
        <v>0</v>
      </c>
      <c r="KO276" s="16">
        <v>0</v>
      </c>
      <c r="KP276" s="16">
        <v>0</v>
      </c>
      <c r="KQ276" s="16">
        <v>3271044</v>
      </c>
      <c r="KR276" s="16">
        <v>200000</v>
      </c>
      <c r="KS276" s="16">
        <v>200000</v>
      </c>
      <c r="KT276" s="16">
        <v>0</v>
      </c>
      <c r="KU276" s="16">
        <v>3671044</v>
      </c>
      <c r="KV276" s="16">
        <v>84798</v>
      </c>
      <c r="KW276" s="16">
        <v>3586246</v>
      </c>
      <c r="KX276" s="16">
        <v>394401214</v>
      </c>
      <c r="KY276" s="16">
        <v>9.0928900000000006</v>
      </c>
      <c r="KZ276" s="16">
        <v>84798</v>
      </c>
      <c r="LA276" s="16">
        <v>399362726</v>
      </c>
      <c r="LB276" s="16">
        <v>0.21232999999999999</v>
      </c>
      <c r="LC276" s="16">
        <v>9.0928900000000006</v>
      </c>
      <c r="LD276" s="16">
        <v>9.3052200000000003</v>
      </c>
      <c r="LE276" s="16">
        <v>300033</v>
      </c>
      <c r="LF276" s="16">
        <v>0</v>
      </c>
      <c r="LG276" s="16">
        <v>48289</v>
      </c>
      <c r="LH276" s="16">
        <v>53839</v>
      </c>
      <c r="LI276" s="16">
        <v>378</v>
      </c>
      <c r="LJ276" s="16">
        <v>37097</v>
      </c>
      <c r="LK276" s="16">
        <v>4270</v>
      </c>
      <c r="LL276" s="16">
        <v>63141</v>
      </c>
      <c r="LM276" s="16">
        <v>380765</v>
      </c>
      <c r="LN276" s="16">
        <v>5536313</v>
      </c>
      <c r="LO276" s="18">
        <v>380765</v>
      </c>
      <c r="LP276" s="16">
        <v>5155548</v>
      </c>
      <c r="LQ276" s="16">
        <v>8580743</v>
      </c>
      <c r="LR276" s="18">
        <v>0</v>
      </c>
      <c r="LS276" s="18">
        <v>0</v>
      </c>
      <c r="LT276" s="18">
        <v>472008</v>
      </c>
      <c r="LU276" s="16">
        <v>0</v>
      </c>
      <c r="LV276" s="16">
        <v>171788</v>
      </c>
      <c r="LW276" s="16">
        <v>0</v>
      </c>
      <c r="LX276" s="16">
        <v>0</v>
      </c>
      <c r="LY276" s="16">
        <v>0</v>
      </c>
      <c r="LZ276" s="16">
        <v>0</v>
      </c>
      <c r="MA276" s="16">
        <v>0</v>
      </c>
      <c r="MB276" s="16">
        <v>3271044</v>
      </c>
      <c r="MC276" s="16">
        <v>171788</v>
      </c>
      <c r="MD276" s="16">
        <v>0</v>
      </c>
      <c r="ME276" s="16">
        <v>387210</v>
      </c>
      <c r="MF276" s="16">
        <v>0</v>
      </c>
      <c r="MG276" s="16">
        <v>30089</v>
      </c>
      <c r="MH276" s="16">
        <v>-117</v>
      </c>
      <c r="MI276" s="16">
        <v>0</v>
      </c>
      <c r="MJ276" s="16">
        <v>3860014</v>
      </c>
      <c r="MK276" s="16">
        <v>399362726</v>
      </c>
      <c r="ML276" s="16">
        <v>1.34</v>
      </c>
      <c r="MM276" s="16">
        <v>535146</v>
      </c>
      <c r="MN276" s="16">
        <v>0.03</v>
      </c>
      <c r="MO276" s="16">
        <v>5531567</v>
      </c>
      <c r="MP276" s="16">
        <v>165947</v>
      </c>
      <c r="MQ276" s="16">
        <v>535146</v>
      </c>
      <c r="MR276" s="16">
        <v>165947</v>
      </c>
      <c r="MS276" s="16">
        <v>369199</v>
      </c>
      <c r="MT276" s="17">
        <v>7.0000000000000007E-2</v>
      </c>
      <c r="MU276" s="17">
        <v>0</v>
      </c>
      <c r="MV276" s="17">
        <v>0</v>
      </c>
      <c r="MW276" s="17">
        <v>0</v>
      </c>
      <c r="MX276" s="17">
        <v>0.03</v>
      </c>
      <c r="MY276" s="17">
        <v>0.1</v>
      </c>
      <c r="MZ276" s="16">
        <v>387210</v>
      </c>
      <c r="NA276" s="16">
        <v>0</v>
      </c>
      <c r="NB276" s="18">
        <v>0</v>
      </c>
      <c r="NC276" s="16">
        <v>0</v>
      </c>
      <c r="ND276" s="17">
        <v>387210</v>
      </c>
      <c r="NE276" s="16">
        <v>375000</v>
      </c>
      <c r="NF276" s="16">
        <v>0</v>
      </c>
      <c r="NG276" s="16">
        <v>131790</v>
      </c>
      <c r="NH276" s="16">
        <v>0</v>
      </c>
      <c r="NI276" s="16">
        <v>0</v>
      </c>
      <c r="NJ276" s="17">
        <v>0</v>
      </c>
      <c r="NK276" s="17">
        <v>165919</v>
      </c>
    </row>
    <row r="277" spans="1:375" x14ac:dyDescent="0.55000000000000004">
      <c r="A277" s="13" t="s">
        <v>1191</v>
      </c>
      <c r="B277" s="13" t="s">
        <v>1207</v>
      </c>
      <c r="C277" s="13" t="s">
        <v>527</v>
      </c>
      <c r="D277" s="13" t="s">
        <v>528</v>
      </c>
      <c r="E277" s="14">
        <v>828.7</v>
      </c>
      <c r="F277" s="15">
        <v>0</v>
      </c>
      <c r="G277" s="16">
        <v>7429</v>
      </c>
      <c r="H277" s="16">
        <v>0</v>
      </c>
      <c r="I277" s="16">
        <v>6553</v>
      </c>
      <c r="J277" s="15">
        <v>0</v>
      </c>
      <c r="K277" s="16">
        <v>0</v>
      </c>
      <c r="L277" s="16">
        <v>7429</v>
      </c>
      <c r="M277" s="16">
        <v>222</v>
      </c>
      <c r="N277" s="16">
        <v>7651</v>
      </c>
      <c r="O277" s="17">
        <v>625.28</v>
      </c>
      <c r="P277" s="17">
        <v>132.41999999999999</v>
      </c>
      <c r="Q277" s="14">
        <v>828.7</v>
      </c>
      <c r="R277" s="17">
        <v>961.12</v>
      </c>
      <c r="S277" s="17">
        <v>1.1100000000000001</v>
      </c>
      <c r="T277" s="17">
        <v>962.23</v>
      </c>
      <c r="U277" s="15">
        <v>12.9</v>
      </c>
      <c r="V277" s="15">
        <v>3.698</v>
      </c>
      <c r="W277" s="15">
        <f>Data_AidAndLevy4[[#This Row],[L310]]*Data_AidAndLevy4[[#This Row],[L203]]</f>
        <v>28293.398000000001</v>
      </c>
      <c r="X277" s="17">
        <v>1.99</v>
      </c>
      <c r="Y277" s="17">
        <f>Data_AidAndLevy4[[#This Row],[L311]]*Data_AidAndLevy4[[#This Row],[L203]]</f>
        <v>15225.49</v>
      </c>
      <c r="Z277" s="15">
        <v>0</v>
      </c>
      <c r="AA277" s="15">
        <v>18.588000000000001</v>
      </c>
      <c r="AB277" s="17">
        <v>961.12</v>
      </c>
      <c r="AC277" s="15">
        <v>979.70799999999997</v>
      </c>
      <c r="AD277" s="17">
        <v>132.41999999999999</v>
      </c>
      <c r="AE277" s="15">
        <v>847.28800000000001</v>
      </c>
      <c r="AF277" s="16">
        <v>7651</v>
      </c>
      <c r="AG277" s="14">
        <v>828.7</v>
      </c>
      <c r="AH277" s="16">
        <v>6340384</v>
      </c>
      <c r="AI277" s="16">
        <v>6303507</v>
      </c>
      <c r="AJ277" s="17">
        <v>1.01</v>
      </c>
      <c r="AK277" s="16">
        <v>6366542</v>
      </c>
      <c r="AL277" s="16">
        <v>6340384</v>
      </c>
      <c r="AM277" s="16">
        <v>26158</v>
      </c>
      <c r="AN277" s="16">
        <v>7651</v>
      </c>
      <c r="AO277" s="15">
        <v>18.588000000000001</v>
      </c>
      <c r="AP277" s="16">
        <v>142217</v>
      </c>
      <c r="AQ277" s="16">
        <v>7651</v>
      </c>
      <c r="AR277" s="17">
        <v>132.41999999999999</v>
      </c>
      <c r="AS277" s="16">
        <v>1013145</v>
      </c>
      <c r="AT277" s="17">
        <v>644.35</v>
      </c>
      <c r="AU277" s="14">
        <v>828.7</v>
      </c>
      <c r="AV277" s="16">
        <v>533973</v>
      </c>
      <c r="AW277" s="16">
        <v>530550</v>
      </c>
      <c r="AX277" s="16">
        <v>533973</v>
      </c>
      <c r="AY277" s="16">
        <v>0</v>
      </c>
      <c r="AZ277" s="16">
        <v>533973</v>
      </c>
      <c r="BA277" s="16">
        <v>533973</v>
      </c>
      <c r="BB277" s="17">
        <v>69.06</v>
      </c>
      <c r="BC277" s="14">
        <v>828.7</v>
      </c>
      <c r="BD277" s="16">
        <v>57230</v>
      </c>
      <c r="BE277" s="16">
        <v>56765</v>
      </c>
      <c r="BF277" s="16">
        <v>57230</v>
      </c>
      <c r="BG277" s="16">
        <v>0</v>
      </c>
      <c r="BH277" s="16">
        <v>57230</v>
      </c>
      <c r="BI277" s="16">
        <v>57230</v>
      </c>
      <c r="BJ277" s="17">
        <v>75.959999999999994</v>
      </c>
      <c r="BK277" s="14">
        <v>828.7</v>
      </c>
      <c r="BL277" s="16">
        <v>62948</v>
      </c>
      <c r="BM277" s="16">
        <v>62458</v>
      </c>
      <c r="BN277" s="16">
        <v>62948</v>
      </c>
      <c r="BO277" s="16">
        <v>0</v>
      </c>
      <c r="BP277" s="16">
        <v>62948</v>
      </c>
      <c r="BQ277" s="16">
        <v>62948</v>
      </c>
      <c r="BR277" s="17">
        <v>368.53</v>
      </c>
      <c r="BS277" s="14">
        <v>828.7</v>
      </c>
      <c r="BT277" s="16">
        <v>305401</v>
      </c>
      <c r="BU277" s="16">
        <v>303593</v>
      </c>
      <c r="BV277" s="16">
        <v>305401</v>
      </c>
      <c r="BW277" s="16">
        <v>0</v>
      </c>
      <c r="BX277" s="16">
        <v>305401</v>
      </c>
      <c r="BY277" s="16">
        <v>305401</v>
      </c>
      <c r="BZ277" s="17">
        <v>332.98</v>
      </c>
      <c r="CA277" s="17">
        <v>961.12</v>
      </c>
      <c r="CB277" s="16">
        <v>320034</v>
      </c>
      <c r="CC277" s="16">
        <v>312909</v>
      </c>
      <c r="CD277" s="16">
        <v>2180</v>
      </c>
      <c r="CE277" s="16">
        <v>315089</v>
      </c>
      <c r="CF277" s="16">
        <v>320034</v>
      </c>
      <c r="CG277" s="16">
        <v>0</v>
      </c>
      <c r="CH277" s="14">
        <v>828.7</v>
      </c>
      <c r="CI277" s="16">
        <v>2</v>
      </c>
      <c r="CJ277" s="14">
        <v>0</v>
      </c>
      <c r="CK277" s="16">
        <v>831</v>
      </c>
      <c r="CL277" s="17">
        <v>62.16</v>
      </c>
      <c r="CM277" s="16">
        <v>51655</v>
      </c>
      <c r="CN277" s="16">
        <v>831</v>
      </c>
      <c r="CO277" s="17">
        <v>68.33</v>
      </c>
      <c r="CP277" s="16">
        <v>56782</v>
      </c>
      <c r="CQ277" s="17">
        <v>1.1100000000000001</v>
      </c>
      <c r="CR277" s="17">
        <v>332.98</v>
      </c>
      <c r="CS277" s="16">
        <v>370</v>
      </c>
      <c r="CT277" s="17">
        <v>31.52</v>
      </c>
      <c r="CU277" s="17">
        <v>961.12</v>
      </c>
      <c r="CV277" s="16">
        <v>30295</v>
      </c>
      <c r="CW277" s="16">
        <v>29543</v>
      </c>
      <c r="CX277" s="16">
        <v>30295</v>
      </c>
      <c r="CY277" s="16">
        <v>0</v>
      </c>
      <c r="CZ277" s="16">
        <v>30295</v>
      </c>
      <c r="DA277" s="16">
        <v>30295</v>
      </c>
      <c r="DB277" s="17">
        <v>3.67</v>
      </c>
      <c r="DC277" s="17">
        <v>961.12</v>
      </c>
      <c r="DD277" s="16">
        <v>3527</v>
      </c>
      <c r="DE277" s="16">
        <v>3436</v>
      </c>
      <c r="DF277" s="16">
        <v>3527</v>
      </c>
      <c r="DG277" s="16">
        <v>0</v>
      </c>
      <c r="DH277" s="16">
        <v>3527</v>
      </c>
      <c r="DI277" s="16">
        <v>3527</v>
      </c>
      <c r="DJ277" s="16">
        <v>6340384</v>
      </c>
      <c r="DK277" s="16">
        <v>26158</v>
      </c>
      <c r="DL277" s="16">
        <v>142217</v>
      </c>
      <c r="DM277" s="16">
        <v>1013145</v>
      </c>
      <c r="DN277" s="16">
        <v>533973</v>
      </c>
      <c r="DO277" s="16">
        <v>57230</v>
      </c>
      <c r="DP277" s="16">
        <v>62948</v>
      </c>
      <c r="DQ277" s="16">
        <v>305401</v>
      </c>
      <c r="DR277" s="16">
        <v>320034</v>
      </c>
      <c r="DS277" s="16">
        <v>0</v>
      </c>
      <c r="DT277" s="16">
        <v>51655</v>
      </c>
      <c r="DU277" s="16">
        <v>56782</v>
      </c>
      <c r="DV277" s="16">
        <v>370</v>
      </c>
      <c r="DW277" s="16">
        <v>30295</v>
      </c>
      <c r="DX277" s="16">
        <v>3527</v>
      </c>
      <c r="DY277" s="16">
        <v>50518</v>
      </c>
      <c r="DZ277" s="16">
        <v>153910</v>
      </c>
      <c r="EA277" s="16">
        <v>0</v>
      </c>
      <c r="EB277" s="16">
        <v>9047511</v>
      </c>
      <c r="EC277" s="16">
        <v>337402542</v>
      </c>
      <c r="ED277" s="18">
        <v>5.4</v>
      </c>
      <c r="EE277" s="16">
        <v>1821974</v>
      </c>
      <c r="EF277" s="16">
        <v>17859</v>
      </c>
      <c r="EG277" s="16">
        <v>17917</v>
      </c>
      <c r="EH277" s="16">
        <v>-58</v>
      </c>
      <c r="EI277" s="16">
        <v>1821974</v>
      </c>
      <c r="EJ277" s="16">
        <v>1821916</v>
      </c>
      <c r="EK277" s="16">
        <v>41925702</v>
      </c>
      <c r="EL277" s="16">
        <v>34285047</v>
      </c>
      <c r="EM277" s="16">
        <v>7640655</v>
      </c>
      <c r="EN277" s="18">
        <v>5.4</v>
      </c>
      <c r="EO277" s="16">
        <v>41260</v>
      </c>
      <c r="EP277" s="16">
        <v>0</v>
      </c>
      <c r="EQ277" s="16">
        <v>0</v>
      </c>
      <c r="ER277" s="16">
        <v>0</v>
      </c>
      <c r="ES277" s="16">
        <v>41260</v>
      </c>
      <c r="ET277" s="16">
        <v>41260</v>
      </c>
      <c r="EU277" s="16">
        <v>1821916</v>
      </c>
      <c r="EV277" s="16">
        <v>1863176</v>
      </c>
      <c r="EW277" s="16">
        <v>6749</v>
      </c>
      <c r="EX277" s="15">
        <v>847.28800000000001</v>
      </c>
      <c r="EY277" s="16">
        <v>5718347</v>
      </c>
      <c r="EZ277" s="16">
        <v>6749</v>
      </c>
      <c r="FA277" s="17">
        <v>132.41999999999999</v>
      </c>
      <c r="FB277" s="16">
        <v>893703</v>
      </c>
      <c r="FC277" s="16">
        <v>264</v>
      </c>
      <c r="FD277" s="17">
        <v>962.23</v>
      </c>
      <c r="FE277" s="16">
        <v>254029</v>
      </c>
      <c r="FF277" s="16">
        <v>30295</v>
      </c>
      <c r="FG277" s="16">
        <v>3527</v>
      </c>
      <c r="FH277" s="16">
        <v>287851</v>
      </c>
      <c r="FI277" s="16">
        <v>5718347</v>
      </c>
      <c r="FJ277" s="16">
        <v>893703</v>
      </c>
      <c r="FK277" s="16">
        <v>0</v>
      </c>
      <c r="FL277" s="16">
        <v>533973</v>
      </c>
      <c r="FM277" s="16">
        <v>57230</v>
      </c>
      <c r="FN277" s="16">
        <v>62948</v>
      </c>
      <c r="FO277" s="16">
        <v>305401</v>
      </c>
      <c r="FP277" s="16">
        <v>7859453</v>
      </c>
      <c r="FQ277" s="16">
        <v>1863176</v>
      </c>
      <c r="FR277" s="16">
        <v>5996277</v>
      </c>
      <c r="FS277" s="15">
        <v>979.70799999999997</v>
      </c>
      <c r="FT277" s="16">
        <v>300</v>
      </c>
      <c r="FU277" s="16">
        <v>293912</v>
      </c>
      <c r="FV277" s="16">
        <v>5996277</v>
      </c>
      <c r="FW277" s="16">
        <v>0</v>
      </c>
      <c r="FX277" s="14">
        <v>16</v>
      </c>
      <c r="FY277" s="16">
        <v>7635</v>
      </c>
      <c r="FZ277" s="16">
        <v>122160</v>
      </c>
      <c r="GA277" s="14">
        <v>0</v>
      </c>
      <c r="GB277" s="16">
        <v>7413</v>
      </c>
      <c r="GC277" s="16">
        <v>0</v>
      </c>
      <c r="GD277" s="16">
        <v>122160</v>
      </c>
      <c r="GE277" s="16">
        <v>122160</v>
      </c>
      <c r="GF277" s="16">
        <v>9047511</v>
      </c>
      <c r="GG277" s="16">
        <v>7859453</v>
      </c>
      <c r="GH277" s="16">
        <v>0</v>
      </c>
      <c r="GI277" s="16">
        <v>1188058</v>
      </c>
      <c r="GJ277" s="16">
        <v>337402542</v>
      </c>
      <c r="GK277" s="16">
        <v>340810661</v>
      </c>
      <c r="GL277" s="16">
        <v>0</v>
      </c>
      <c r="GM277" s="16">
        <v>340810661</v>
      </c>
      <c r="GN277" s="18">
        <v>0</v>
      </c>
      <c r="GO277" s="16">
        <v>0</v>
      </c>
      <c r="GP277" s="16">
        <v>0</v>
      </c>
      <c r="GQ277" s="16">
        <v>0</v>
      </c>
      <c r="GR277" s="16">
        <v>0</v>
      </c>
      <c r="GS277" s="16">
        <v>0</v>
      </c>
      <c r="GT277" s="16">
        <v>886</v>
      </c>
      <c r="GU277" s="16">
        <v>685</v>
      </c>
      <c r="GV277" s="16">
        <v>201</v>
      </c>
      <c r="GW277" s="15">
        <v>979.70799999999997</v>
      </c>
      <c r="GX277" s="16">
        <v>196921</v>
      </c>
      <c r="GY277" s="15">
        <v>979.70799999999997</v>
      </c>
      <c r="GZ277" s="16">
        <v>10</v>
      </c>
      <c r="HA277" s="16">
        <v>9797</v>
      </c>
      <c r="HB277" s="15">
        <v>979.70799999999997</v>
      </c>
      <c r="HC277" s="16">
        <v>7635</v>
      </c>
      <c r="HD277" s="15">
        <v>0.11600000000000001</v>
      </c>
      <c r="HE277" s="16">
        <v>868021</v>
      </c>
      <c r="HF277" s="16">
        <v>196921</v>
      </c>
      <c r="HG277" s="16">
        <v>9797</v>
      </c>
      <c r="HH277" s="16">
        <v>661303</v>
      </c>
      <c r="HI277" s="16">
        <v>337402542</v>
      </c>
      <c r="HJ277" s="18">
        <v>1.9599800000000001</v>
      </c>
      <c r="HK277" s="18">
        <v>1.9617800000000001</v>
      </c>
      <c r="HL277" s="18">
        <v>0</v>
      </c>
      <c r="HM277" s="16">
        <v>337402542</v>
      </c>
      <c r="HN277" s="16">
        <v>0</v>
      </c>
      <c r="HO277" s="16">
        <v>7635</v>
      </c>
      <c r="HP277" s="17">
        <v>0</v>
      </c>
      <c r="HQ277" s="16">
        <v>0</v>
      </c>
      <c r="HR277" s="15">
        <v>979.70799999999997</v>
      </c>
      <c r="HS277" s="16">
        <v>0</v>
      </c>
      <c r="HT277" s="16">
        <v>1188058</v>
      </c>
      <c r="HU277" s="16">
        <v>0</v>
      </c>
      <c r="HV277" s="16">
        <v>0</v>
      </c>
      <c r="HW277" s="16">
        <v>0</v>
      </c>
      <c r="HX277" s="16">
        <v>50518</v>
      </c>
      <c r="HY277" s="16">
        <v>196921</v>
      </c>
      <c r="HZ277" s="16">
        <v>9797</v>
      </c>
      <c r="IA277" s="16">
        <v>0</v>
      </c>
      <c r="IB277" s="16">
        <v>0</v>
      </c>
      <c r="IC277" s="16">
        <v>1031858</v>
      </c>
      <c r="ID277" s="16">
        <v>5996277</v>
      </c>
      <c r="IE277" s="16">
        <v>0</v>
      </c>
      <c r="IF277" s="16">
        <v>0</v>
      </c>
      <c r="IG277" s="16">
        <v>0</v>
      </c>
      <c r="IH277" s="16">
        <v>0</v>
      </c>
      <c r="II277" s="16">
        <v>50518</v>
      </c>
      <c r="IJ277" s="16">
        <v>196921</v>
      </c>
      <c r="IK277" s="16">
        <v>9797</v>
      </c>
      <c r="IL277" s="16">
        <v>0</v>
      </c>
      <c r="IM277" s="16">
        <v>0</v>
      </c>
      <c r="IN277" s="16">
        <v>0</v>
      </c>
      <c r="IO277" s="16">
        <v>122160</v>
      </c>
      <c r="IP277" s="16">
        <v>6274637</v>
      </c>
      <c r="IQ277" s="16">
        <v>6340384</v>
      </c>
      <c r="IR277" s="16">
        <v>26158</v>
      </c>
      <c r="IS277" s="16">
        <v>6366542</v>
      </c>
      <c r="IT277" s="19">
        <v>0.1</v>
      </c>
      <c r="IU277" s="16">
        <v>636654</v>
      </c>
      <c r="IV277" s="16">
        <v>337402542</v>
      </c>
      <c r="IW277" s="14">
        <v>828.7</v>
      </c>
      <c r="IX277" s="16">
        <v>407147</v>
      </c>
      <c r="IY277" s="16">
        <v>416026</v>
      </c>
      <c r="IZ277" s="16">
        <v>407147</v>
      </c>
      <c r="JA277" s="17">
        <v>0.25</v>
      </c>
      <c r="JB277" s="19">
        <v>0.2555</v>
      </c>
      <c r="JC277" s="16">
        <v>636654</v>
      </c>
      <c r="JD277" s="16">
        <v>162665</v>
      </c>
      <c r="JE277" s="17">
        <v>0.05</v>
      </c>
      <c r="JF277" s="16">
        <v>6715703</v>
      </c>
      <c r="JG277" s="16">
        <v>335785</v>
      </c>
      <c r="JH277" s="16">
        <v>636654</v>
      </c>
      <c r="JI277" s="16">
        <v>162665</v>
      </c>
      <c r="JJ277" s="16">
        <v>335785</v>
      </c>
      <c r="JK277" s="16">
        <v>138204</v>
      </c>
      <c r="JL277" s="16">
        <v>162665</v>
      </c>
      <c r="JM277" s="18">
        <v>0</v>
      </c>
      <c r="JN277" s="16">
        <v>0</v>
      </c>
      <c r="JO277" s="16">
        <v>335785</v>
      </c>
      <c r="JP277" s="16">
        <v>138204</v>
      </c>
      <c r="JQ277" s="16">
        <v>473989</v>
      </c>
      <c r="JR277" s="16">
        <v>6366542</v>
      </c>
      <c r="JS277" s="19">
        <v>0</v>
      </c>
      <c r="JT277" s="16">
        <v>0</v>
      </c>
      <c r="JU277" s="17">
        <v>0</v>
      </c>
      <c r="JV277" s="16">
        <v>6715703</v>
      </c>
      <c r="JW277" s="16">
        <v>0</v>
      </c>
      <c r="JX277" s="16">
        <v>0</v>
      </c>
      <c r="JY277" s="16">
        <v>0</v>
      </c>
      <c r="JZ277" s="16">
        <v>0</v>
      </c>
      <c r="KA277" s="16">
        <v>10362</v>
      </c>
      <c r="KB277" s="16">
        <v>10396</v>
      </c>
      <c r="KC277" s="16">
        <v>-34</v>
      </c>
      <c r="KD277" s="16">
        <v>1031858</v>
      </c>
      <c r="KE277" s="16">
        <v>-34</v>
      </c>
      <c r="KF277" s="16">
        <v>1031892</v>
      </c>
      <c r="KG277" s="16">
        <v>-58</v>
      </c>
      <c r="KH277" s="16">
        <v>-34</v>
      </c>
      <c r="KI277" s="16">
        <v>-92</v>
      </c>
      <c r="KJ277" s="16">
        <v>1821974</v>
      </c>
      <c r="KK277" s="16">
        <v>1031892</v>
      </c>
      <c r="KL277" s="18">
        <v>2853866</v>
      </c>
      <c r="KM277" s="16">
        <v>138204</v>
      </c>
      <c r="KN277" s="16">
        <v>0</v>
      </c>
      <c r="KO277" s="16">
        <v>0</v>
      </c>
      <c r="KP277" s="16">
        <v>0</v>
      </c>
      <c r="KQ277" s="16">
        <v>2992070</v>
      </c>
      <c r="KR277" s="16">
        <v>312320</v>
      </c>
      <c r="KS277" s="16">
        <v>0</v>
      </c>
      <c r="KT277" s="16">
        <v>0</v>
      </c>
      <c r="KU277" s="16">
        <v>3304390</v>
      </c>
      <c r="KV277" s="16">
        <v>138204</v>
      </c>
      <c r="KW277" s="16">
        <v>3166186</v>
      </c>
      <c r="KX277" s="16">
        <v>337402542</v>
      </c>
      <c r="KY277" s="16">
        <v>9.3840000000000003</v>
      </c>
      <c r="KZ277" s="16">
        <v>138204</v>
      </c>
      <c r="LA277" s="16">
        <v>345852803</v>
      </c>
      <c r="LB277" s="16">
        <v>0.39960000000000001</v>
      </c>
      <c r="LC277" s="16">
        <v>9.3840000000000003</v>
      </c>
      <c r="LD277" s="16">
        <v>9.7835999999999999</v>
      </c>
      <c r="LE277" s="16">
        <v>320034</v>
      </c>
      <c r="LF277" s="16">
        <v>0</v>
      </c>
      <c r="LG277" s="16">
        <v>51655</v>
      </c>
      <c r="LH277" s="16">
        <v>56782</v>
      </c>
      <c r="LI277" s="16">
        <v>370</v>
      </c>
      <c r="LJ277" s="16">
        <v>30295</v>
      </c>
      <c r="LK277" s="16">
        <v>3527</v>
      </c>
      <c r="LL277" s="16">
        <v>50518</v>
      </c>
      <c r="LM277" s="16">
        <v>412145</v>
      </c>
      <c r="LN277" s="16">
        <v>6274637</v>
      </c>
      <c r="LO277" s="18">
        <v>412145</v>
      </c>
      <c r="LP277" s="16">
        <v>5862492</v>
      </c>
      <c r="LQ277" s="16">
        <v>9047511</v>
      </c>
      <c r="LR277" s="18">
        <v>0</v>
      </c>
      <c r="LS277" s="18">
        <v>0</v>
      </c>
      <c r="LT277" s="18">
        <v>473989</v>
      </c>
      <c r="LU277" s="16">
        <v>0</v>
      </c>
      <c r="LV277" s="16">
        <v>122160</v>
      </c>
      <c r="LW277" s="16">
        <v>0</v>
      </c>
      <c r="LX277" s="16">
        <v>0</v>
      </c>
      <c r="LY277" s="16">
        <v>0</v>
      </c>
      <c r="LZ277" s="16">
        <v>0</v>
      </c>
      <c r="MA277" s="16">
        <v>0</v>
      </c>
      <c r="MB277" s="16">
        <v>2992070</v>
      </c>
      <c r="MC277" s="16">
        <v>122160</v>
      </c>
      <c r="MD277" s="16">
        <v>0</v>
      </c>
      <c r="ME277" s="16">
        <v>335785</v>
      </c>
      <c r="MF277" s="16">
        <v>0</v>
      </c>
      <c r="MG277" s="16">
        <v>41260</v>
      </c>
      <c r="MH277" s="16">
        <v>-92</v>
      </c>
      <c r="MI277" s="16">
        <v>0</v>
      </c>
      <c r="MJ277" s="16">
        <v>3491183</v>
      </c>
      <c r="MK277" s="16">
        <v>345852803</v>
      </c>
      <c r="ML277" s="16">
        <v>1.34</v>
      </c>
      <c r="MM277" s="16">
        <v>463443</v>
      </c>
      <c r="MN277" s="16">
        <v>0.05</v>
      </c>
      <c r="MO277" s="16">
        <v>6715703</v>
      </c>
      <c r="MP277" s="16">
        <v>335785</v>
      </c>
      <c r="MQ277" s="16">
        <v>463443</v>
      </c>
      <c r="MR277" s="16">
        <v>335785</v>
      </c>
      <c r="MS277" s="16">
        <v>127658</v>
      </c>
      <c r="MT277" s="17">
        <v>0.05</v>
      </c>
      <c r="MU277" s="17">
        <v>0</v>
      </c>
      <c r="MV277" s="17">
        <v>0</v>
      </c>
      <c r="MW277" s="17">
        <v>0</v>
      </c>
      <c r="MX277" s="17">
        <v>0.05</v>
      </c>
      <c r="MY277" s="17">
        <v>0.1</v>
      </c>
      <c r="MZ277" s="16">
        <v>335785</v>
      </c>
      <c r="NA277" s="16">
        <v>0</v>
      </c>
      <c r="NB277" s="18">
        <v>0</v>
      </c>
      <c r="NC277" s="16">
        <v>0</v>
      </c>
      <c r="ND277" s="17">
        <v>335785</v>
      </c>
      <c r="NE277" s="16">
        <v>320000</v>
      </c>
      <c r="NF277" s="16">
        <v>0</v>
      </c>
      <c r="NG277" s="16">
        <v>114131</v>
      </c>
      <c r="NH277" s="16">
        <v>0</v>
      </c>
      <c r="NI277" s="16">
        <v>0</v>
      </c>
      <c r="NJ277" s="17">
        <v>0</v>
      </c>
      <c r="NK277" s="17">
        <v>441905</v>
      </c>
    </row>
    <row r="278" spans="1:375" x14ac:dyDescent="0.55000000000000004">
      <c r="A278" s="13" t="s">
        <v>1179</v>
      </c>
      <c r="B278" s="13" t="s">
        <v>1180</v>
      </c>
      <c r="C278" s="13" t="s">
        <v>529</v>
      </c>
      <c r="D278" s="13" t="s">
        <v>530</v>
      </c>
      <c r="E278" s="14">
        <v>575.20000000000005</v>
      </c>
      <c r="F278" s="15">
        <v>0</v>
      </c>
      <c r="G278" s="16">
        <v>7413</v>
      </c>
      <c r="H278" s="16">
        <v>0</v>
      </c>
      <c r="I278" s="16">
        <v>6553</v>
      </c>
      <c r="J278" s="15">
        <v>0</v>
      </c>
      <c r="K278" s="16">
        <v>0</v>
      </c>
      <c r="L278" s="16">
        <v>7413</v>
      </c>
      <c r="M278" s="16">
        <v>222</v>
      </c>
      <c r="N278" s="16">
        <v>7635</v>
      </c>
      <c r="O278" s="17">
        <v>642.79</v>
      </c>
      <c r="P278" s="17">
        <v>36.159999999999997</v>
      </c>
      <c r="Q278" s="14">
        <v>575.20000000000005</v>
      </c>
      <c r="R278" s="17">
        <v>611.36</v>
      </c>
      <c r="S278" s="17">
        <v>1.28</v>
      </c>
      <c r="T278" s="17">
        <v>612.64</v>
      </c>
      <c r="U278" s="15">
        <v>10.52</v>
      </c>
      <c r="V278" s="15">
        <v>1.7030000000000001</v>
      </c>
      <c r="W278" s="15">
        <f>Data_AidAndLevy4[[#This Row],[L310]]*Data_AidAndLevy4[[#This Row],[L203]]</f>
        <v>13002.405000000001</v>
      </c>
      <c r="X278" s="17">
        <v>0.21</v>
      </c>
      <c r="Y278" s="17">
        <f>Data_AidAndLevy4[[#This Row],[L311]]*Data_AidAndLevy4[[#This Row],[L203]]</f>
        <v>1603.35</v>
      </c>
      <c r="Z278" s="15">
        <v>0</v>
      </c>
      <c r="AA278" s="15">
        <v>12.433</v>
      </c>
      <c r="AB278" s="17">
        <v>611.36</v>
      </c>
      <c r="AC278" s="15">
        <v>623.79300000000001</v>
      </c>
      <c r="AD278" s="17">
        <v>36.159999999999997</v>
      </c>
      <c r="AE278" s="15">
        <v>587.63300000000004</v>
      </c>
      <c r="AF278" s="16">
        <v>7635</v>
      </c>
      <c r="AG278" s="14">
        <v>575.20000000000005</v>
      </c>
      <c r="AH278" s="16">
        <v>4391652</v>
      </c>
      <c r="AI278" s="16">
        <v>4382566</v>
      </c>
      <c r="AJ278" s="17">
        <v>1.01</v>
      </c>
      <c r="AK278" s="16">
        <v>4426392</v>
      </c>
      <c r="AL278" s="16">
        <v>4391652</v>
      </c>
      <c r="AM278" s="16">
        <v>34740</v>
      </c>
      <c r="AN278" s="16">
        <v>7635</v>
      </c>
      <c r="AO278" s="15">
        <v>12.433</v>
      </c>
      <c r="AP278" s="16">
        <v>94926</v>
      </c>
      <c r="AQ278" s="16">
        <v>7635</v>
      </c>
      <c r="AR278" s="17">
        <v>36.159999999999997</v>
      </c>
      <c r="AS278" s="16">
        <v>276082</v>
      </c>
      <c r="AT278" s="17">
        <v>661.86</v>
      </c>
      <c r="AU278" s="14">
        <v>575.20000000000005</v>
      </c>
      <c r="AV278" s="16">
        <v>380702</v>
      </c>
      <c r="AW278" s="16">
        <v>380017</v>
      </c>
      <c r="AX278" s="16">
        <v>380702</v>
      </c>
      <c r="AY278" s="16">
        <v>0</v>
      </c>
      <c r="AZ278" s="16">
        <v>380702</v>
      </c>
      <c r="BA278" s="16">
        <v>380702</v>
      </c>
      <c r="BB278" s="17">
        <v>70.12</v>
      </c>
      <c r="BC278" s="14">
        <v>575.20000000000005</v>
      </c>
      <c r="BD278" s="16">
        <v>40333</v>
      </c>
      <c r="BE278" s="16">
        <v>40178</v>
      </c>
      <c r="BF278" s="16">
        <v>40333</v>
      </c>
      <c r="BG278" s="16">
        <v>0</v>
      </c>
      <c r="BH278" s="16">
        <v>40333</v>
      </c>
      <c r="BI278" s="16">
        <v>40333</v>
      </c>
      <c r="BJ278" s="17">
        <v>73.7</v>
      </c>
      <c r="BK278" s="14">
        <v>575.20000000000005</v>
      </c>
      <c r="BL278" s="16">
        <v>42392</v>
      </c>
      <c r="BM278" s="16">
        <v>42182</v>
      </c>
      <c r="BN278" s="16">
        <v>42392</v>
      </c>
      <c r="BO278" s="16">
        <v>0</v>
      </c>
      <c r="BP278" s="16">
        <v>42392</v>
      </c>
      <c r="BQ278" s="16">
        <v>42392</v>
      </c>
      <c r="BR278" s="17">
        <v>368.53</v>
      </c>
      <c r="BS278" s="14">
        <v>575.20000000000005</v>
      </c>
      <c r="BT278" s="16">
        <v>211978</v>
      </c>
      <c r="BU278" s="16">
        <v>211531</v>
      </c>
      <c r="BV278" s="16">
        <v>211978</v>
      </c>
      <c r="BW278" s="16">
        <v>0</v>
      </c>
      <c r="BX278" s="16">
        <v>211978</v>
      </c>
      <c r="BY278" s="16">
        <v>211978</v>
      </c>
      <c r="BZ278" s="17">
        <v>333.94</v>
      </c>
      <c r="CA278" s="17">
        <v>611.36</v>
      </c>
      <c r="CB278" s="16">
        <v>204158</v>
      </c>
      <c r="CC278" s="16">
        <v>205487</v>
      </c>
      <c r="CD278" s="16">
        <v>284</v>
      </c>
      <c r="CE278" s="16">
        <v>205771</v>
      </c>
      <c r="CF278" s="16">
        <v>204158</v>
      </c>
      <c r="CG278" s="16">
        <v>1613</v>
      </c>
      <c r="CH278" s="14">
        <v>575.20000000000005</v>
      </c>
      <c r="CI278" s="16">
        <v>38</v>
      </c>
      <c r="CJ278" s="14">
        <v>0</v>
      </c>
      <c r="CK278" s="16">
        <v>613</v>
      </c>
      <c r="CL278" s="17">
        <v>62.17</v>
      </c>
      <c r="CM278" s="16">
        <v>38110</v>
      </c>
      <c r="CN278" s="16">
        <v>613</v>
      </c>
      <c r="CO278" s="17">
        <v>68.73</v>
      </c>
      <c r="CP278" s="16">
        <v>42131</v>
      </c>
      <c r="CQ278" s="17">
        <v>1.28</v>
      </c>
      <c r="CR278" s="17">
        <v>333.94</v>
      </c>
      <c r="CS278" s="16">
        <v>427</v>
      </c>
      <c r="CT278" s="17">
        <v>34.29</v>
      </c>
      <c r="CU278" s="17">
        <v>611.36</v>
      </c>
      <c r="CV278" s="16">
        <v>20964</v>
      </c>
      <c r="CW278" s="16">
        <v>21099</v>
      </c>
      <c r="CX278" s="16">
        <v>20964</v>
      </c>
      <c r="CY278" s="16">
        <v>135</v>
      </c>
      <c r="CZ278" s="16">
        <v>20964</v>
      </c>
      <c r="DA278" s="16">
        <v>21099</v>
      </c>
      <c r="DB278" s="17">
        <v>3.7</v>
      </c>
      <c r="DC278" s="17">
        <v>611.36</v>
      </c>
      <c r="DD278" s="16">
        <v>2262</v>
      </c>
      <c r="DE278" s="16">
        <v>2269</v>
      </c>
      <c r="DF278" s="16">
        <v>2262</v>
      </c>
      <c r="DG278" s="16">
        <v>7</v>
      </c>
      <c r="DH278" s="16">
        <v>2262</v>
      </c>
      <c r="DI278" s="16">
        <v>2269</v>
      </c>
      <c r="DJ278" s="16">
        <v>4391652</v>
      </c>
      <c r="DK278" s="16">
        <v>34740</v>
      </c>
      <c r="DL278" s="16">
        <v>94926</v>
      </c>
      <c r="DM278" s="16">
        <v>276082</v>
      </c>
      <c r="DN278" s="16">
        <v>380702</v>
      </c>
      <c r="DO278" s="16">
        <v>40333</v>
      </c>
      <c r="DP278" s="16">
        <v>42392</v>
      </c>
      <c r="DQ278" s="16">
        <v>211978</v>
      </c>
      <c r="DR278" s="16">
        <v>204158</v>
      </c>
      <c r="DS278" s="16">
        <v>1613</v>
      </c>
      <c r="DT278" s="16">
        <v>38110</v>
      </c>
      <c r="DU278" s="16">
        <v>42131</v>
      </c>
      <c r="DV278" s="16">
        <v>427</v>
      </c>
      <c r="DW278" s="16">
        <v>21099</v>
      </c>
      <c r="DX278" s="16">
        <v>2269</v>
      </c>
      <c r="DY278" s="16">
        <v>29815</v>
      </c>
      <c r="DZ278" s="16">
        <v>106599</v>
      </c>
      <c r="EA278" s="16">
        <v>0</v>
      </c>
      <c r="EB278" s="16">
        <v>5859396</v>
      </c>
      <c r="EC278" s="16">
        <v>273038941</v>
      </c>
      <c r="ED278" s="18">
        <v>5.4</v>
      </c>
      <c r="EE278" s="16">
        <v>1474410</v>
      </c>
      <c r="EF278" s="16">
        <v>44466</v>
      </c>
      <c r="EG278" s="16">
        <v>45429</v>
      </c>
      <c r="EH278" s="16">
        <v>-963</v>
      </c>
      <c r="EI278" s="16">
        <v>1474410</v>
      </c>
      <c r="EJ278" s="16">
        <v>1473447</v>
      </c>
      <c r="EK278" s="16">
        <v>8734886</v>
      </c>
      <c r="EL278" s="16">
        <v>7349456</v>
      </c>
      <c r="EM278" s="16">
        <v>1385430</v>
      </c>
      <c r="EN278" s="18">
        <v>5.4</v>
      </c>
      <c r="EO278" s="16">
        <v>7481</v>
      </c>
      <c r="EP278" s="16">
        <v>0</v>
      </c>
      <c r="EQ278" s="16">
        <v>0</v>
      </c>
      <c r="ER278" s="16">
        <v>0</v>
      </c>
      <c r="ES278" s="16">
        <v>7481</v>
      </c>
      <c r="ET278" s="16">
        <v>7481</v>
      </c>
      <c r="EU278" s="16">
        <v>1473447</v>
      </c>
      <c r="EV278" s="16">
        <v>1480928</v>
      </c>
      <c r="EW278" s="16">
        <v>6749</v>
      </c>
      <c r="EX278" s="15">
        <v>587.63300000000004</v>
      </c>
      <c r="EY278" s="16">
        <v>3965935</v>
      </c>
      <c r="EZ278" s="16">
        <v>6749</v>
      </c>
      <c r="FA278" s="17">
        <v>36.159999999999997</v>
      </c>
      <c r="FB278" s="16">
        <v>244044</v>
      </c>
      <c r="FC278" s="16">
        <v>264</v>
      </c>
      <c r="FD278" s="17">
        <v>612.64</v>
      </c>
      <c r="FE278" s="16">
        <v>161737</v>
      </c>
      <c r="FF278" s="16">
        <v>21099</v>
      </c>
      <c r="FG278" s="16">
        <v>2269</v>
      </c>
      <c r="FH278" s="16">
        <v>185105</v>
      </c>
      <c r="FI278" s="16">
        <v>3965935</v>
      </c>
      <c r="FJ278" s="16">
        <v>244044</v>
      </c>
      <c r="FK278" s="16">
        <v>0</v>
      </c>
      <c r="FL278" s="16">
        <v>380702</v>
      </c>
      <c r="FM278" s="16">
        <v>40333</v>
      </c>
      <c r="FN278" s="16">
        <v>42392</v>
      </c>
      <c r="FO278" s="16">
        <v>211978</v>
      </c>
      <c r="FP278" s="16">
        <v>5070489</v>
      </c>
      <c r="FQ278" s="16">
        <v>1480928</v>
      </c>
      <c r="FR278" s="16">
        <v>3589561</v>
      </c>
      <c r="FS278" s="15">
        <v>623.79300000000001</v>
      </c>
      <c r="FT278" s="16">
        <v>300</v>
      </c>
      <c r="FU278" s="16">
        <v>187138</v>
      </c>
      <c r="FV278" s="16">
        <v>3589561</v>
      </c>
      <c r="FW278" s="16">
        <v>0</v>
      </c>
      <c r="FX278" s="14">
        <v>0</v>
      </c>
      <c r="FY278" s="16">
        <v>7635</v>
      </c>
      <c r="FZ278" s="16">
        <v>0</v>
      </c>
      <c r="GA278" s="14">
        <v>0</v>
      </c>
      <c r="GB278" s="16">
        <v>7413</v>
      </c>
      <c r="GC278" s="16">
        <v>0</v>
      </c>
      <c r="GD278" s="16">
        <v>0</v>
      </c>
      <c r="GE278" s="16">
        <v>0</v>
      </c>
      <c r="GF278" s="16">
        <v>5859396</v>
      </c>
      <c r="GG278" s="16">
        <v>5070489</v>
      </c>
      <c r="GH278" s="16">
        <v>0</v>
      </c>
      <c r="GI278" s="16">
        <v>788907</v>
      </c>
      <c r="GJ278" s="16">
        <v>273038941</v>
      </c>
      <c r="GK278" s="16">
        <v>268486784</v>
      </c>
      <c r="GL278" s="16">
        <v>4552157</v>
      </c>
      <c r="GM278" s="16">
        <v>268486784</v>
      </c>
      <c r="GN278" s="18">
        <v>1.7000000000000001E-2</v>
      </c>
      <c r="GO278" s="16">
        <v>2212</v>
      </c>
      <c r="GP278" s="16">
        <v>38</v>
      </c>
      <c r="GQ278" s="16">
        <v>2212</v>
      </c>
      <c r="GR278" s="16">
        <v>38</v>
      </c>
      <c r="GS278" s="16">
        <v>2174</v>
      </c>
      <c r="GT278" s="16">
        <v>886</v>
      </c>
      <c r="GU278" s="16">
        <v>685</v>
      </c>
      <c r="GV278" s="16">
        <v>201</v>
      </c>
      <c r="GW278" s="15">
        <v>623.79300000000001</v>
      </c>
      <c r="GX278" s="16">
        <v>125382</v>
      </c>
      <c r="GY278" s="15">
        <v>623.79300000000001</v>
      </c>
      <c r="GZ278" s="16">
        <v>10</v>
      </c>
      <c r="HA278" s="16">
        <v>6238</v>
      </c>
      <c r="HB278" s="15">
        <v>623.79300000000001</v>
      </c>
      <c r="HC278" s="16">
        <v>7635</v>
      </c>
      <c r="HD278" s="15">
        <v>0.11600000000000001</v>
      </c>
      <c r="HE278" s="16">
        <v>552681</v>
      </c>
      <c r="HF278" s="16">
        <v>125382</v>
      </c>
      <c r="HG278" s="16">
        <v>6238</v>
      </c>
      <c r="HH278" s="16">
        <v>421061</v>
      </c>
      <c r="HI278" s="16">
        <v>273038941</v>
      </c>
      <c r="HJ278" s="18">
        <v>1.54213</v>
      </c>
      <c r="HK278" s="18">
        <v>1.9617800000000001</v>
      </c>
      <c r="HL278" s="18">
        <v>0</v>
      </c>
      <c r="HM278" s="16">
        <v>273038941</v>
      </c>
      <c r="HN278" s="16">
        <v>0</v>
      </c>
      <c r="HO278" s="16">
        <v>7635</v>
      </c>
      <c r="HP278" s="17">
        <v>0</v>
      </c>
      <c r="HQ278" s="16">
        <v>0</v>
      </c>
      <c r="HR278" s="15">
        <v>623.79300000000001</v>
      </c>
      <c r="HS278" s="16">
        <v>0</v>
      </c>
      <c r="HT278" s="16">
        <v>788907</v>
      </c>
      <c r="HU278" s="16">
        <v>2174</v>
      </c>
      <c r="HV278" s="16">
        <v>0</v>
      </c>
      <c r="HW278" s="16">
        <v>0</v>
      </c>
      <c r="HX278" s="16">
        <v>29815</v>
      </c>
      <c r="HY278" s="16">
        <v>125382</v>
      </c>
      <c r="HZ278" s="16">
        <v>6238</v>
      </c>
      <c r="IA278" s="16">
        <v>0</v>
      </c>
      <c r="IB278" s="16">
        <v>0</v>
      </c>
      <c r="IC278" s="16">
        <v>684928</v>
      </c>
      <c r="ID278" s="16">
        <v>3589561</v>
      </c>
      <c r="IE278" s="16">
        <v>0</v>
      </c>
      <c r="IF278" s="16">
        <v>2174</v>
      </c>
      <c r="IG278" s="16">
        <v>0</v>
      </c>
      <c r="IH278" s="16">
        <v>0</v>
      </c>
      <c r="II278" s="16">
        <v>29815</v>
      </c>
      <c r="IJ278" s="16">
        <v>125382</v>
      </c>
      <c r="IK278" s="16">
        <v>6238</v>
      </c>
      <c r="IL278" s="16">
        <v>0</v>
      </c>
      <c r="IM278" s="16">
        <v>0</v>
      </c>
      <c r="IN278" s="16">
        <v>0</v>
      </c>
      <c r="IO278" s="16">
        <v>0</v>
      </c>
      <c r="IP278" s="16">
        <v>3693540</v>
      </c>
      <c r="IQ278" s="16">
        <v>4391652</v>
      </c>
      <c r="IR278" s="16">
        <v>34740</v>
      </c>
      <c r="IS278" s="16">
        <v>4426392</v>
      </c>
      <c r="IT278" s="19">
        <v>0.1</v>
      </c>
      <c r="IU278" s="16">
        <v>442639</v>
      </c>
      <c r="IV278" s="16">
        <v>273038941</v>
      </c>
      <c r="IW278" s="14">
        <v>575.20000000000005</v>
      </c>
      <c r="IX278" s="16">
        <v>474685</v>
      </c>
      <c r="IY278" s="16">
        <v>416026</v>
      </c>
      <c r="IZ278" s="16">
        <v>474685</v>
      </c>
      <c r="JA278" s="17">
        <v>0.25</v>
      </c>
      <c r="JB278" s="19">
        <v>0.21909999999999999</v>
      </c>
      <c r="JC278" s="16">
        <v>442639</v>
      </c>
      <c r="JD278" s="16">
        <v>96982</v>
      </c>
      <c r="JE278" s="17">
        <v>0.04</v>
      </c>
      <c r="JF278" s="16">
        <v>5531832</v>
      </c>
      <c r="JG278" s="16">
        <v>221273</v>
      </c>
      <c r="JH278" s="16">
        <v>442639</v>
      </c>
      <c r="JI278" s="16">
        <v>96982</v>
      </c>
      <c r="JJ278" s="16">
        <v>221273</v>
      </c>
      <c r="JK278" s="16">
        <v>124384</v>
      </c>
      <c r="JL278" s="16">
        <v>96982</v>
      </c>
      <c r="JM278" s="18">
        <v>0</v>
      </c>
      <c r="JN278" s="16">
        <v>0</v>
      </c>
      <c r="JO278" s="16">
        <v>221273</v>
      </c>
      <c r="JP278" s="16">
        <v>124384</v>
      </c>
      <c r="JQ278" s="16">
        <v>345657</v>
      </c>
      <c r="JR278" s="16">
        <v>4426392</v>
      </c>
      <c r="JS278" s="19">
        <v>0</v>
      </c>
      <c r="JT278" s="16">
        <v>0</v>
      </c>
      <c r="JU278" s="17">
        <v>0</v>
      </c>
      <c r="JV278" s="16">
        <v>5531832</v>
      </c>
      <c r="JW278" s="16">
        <v>0</v>
      </c>
      <c r="JX278" s="16">
        <v>0</v>
      </c>
      <c r="JY278" s="16">
        <v>0</v>
      </c>
      <c r="JZ278" s="16">
        <v>0</v>
      </c>
      <c r="KA278" s="16">
        <v>20180</v>
      </c>
      <c r="KB278" s="16">
        <v>20617</v>
      </c>
      <c r="KC278" s="16">
        <v>-437</v>
      </c>
      <c r="KD278" s="16">
        <v>684928</v>
      </c>
      <c r="KE278" s="16">
        <v>-437</v>
      </c>
      <c r="KF278" s="16">
        <v>685365</v>
      </c>
      <c r="KG278" s="16">
        <v>-963</v>
      </c>
      <c r="KH278" s="16">
        <v>-437</v>
      </c>
      <c r="KI278" s="16">
        <v>-1400</v>
      </c>
      <c r="KJ278" s="16">
        <v>1474410</v>
      </c>
      <c r="KK278" s="16">
        <v>685365</v>
      </c>
      <c r="KL278" s="18">
        <v>2159775</v>
      </c>
      <c r="KM278" s="16">
        <v>124384</v>
      </c>
      <c r="KN278" s="16">
        <v>0</v>
      </c>
      <c r="KO278" s="16">
        <v>0</v>
      </c>
      <c r="KP278" s="16">
        <v>0</v>
      </c>
      <c r="KQ278" s="16">
        <v>2284159</v>
      </c>
      <c r="KR278" s="16">
        <v>0</v>
      </c>
      <c r="KS278" s="16">
        <v>0</v>
      </c>
      <c r="KT278" s="16">
        <v>0</v>
      </c>
      <c r="KU278" s="16">
        <v>2284159</v>
      </c>
      <c r="KV278" s="16">
        <v>124384</v>
      </c>
      <c r="KW278" s="16">
        <v>2159775</v>
      </c>
      <c r="KX278" s="16">
        <v>273038941</v>
      </c>
      <c r="KY278" s="16">
        <v>7.9101400000000002</v>
      </c>
      <c r="KZ278" s="16">
        <v>124384</v>
      </c>
      <c r="LA278" s="16">
        <v>277370522</v>
      </c>
      <c r="LB278" s="16">
        <v>0.44844000000000001</v>
      </c>
      <c r="LC278" s="16">
        <v>7.9101400000000002</v>
      </c>
      <c r="LD278" s="16">
        <v>8.3585799999999999</v>
      </c>
      <c r="LE278" s="16">
        <v>204158</v>
      </c>
      <c r="LF278" s="16">
        <v>1613</v>
      </c>
      <c r="LG278" s="16">
        <v>38110</v>
      </c>
      <c r="LH278" s="16">
        <v>42131</v>
      </c>
      <c r="LI278" s="16">
        <v>427</v>
      </c>
      <c r="LJ278" s="16">
        <v>21099</v>
      </c>
      <c r="LK278" s="16">
        <v>2269</v>
      </c>
      <c r="LL278" s="16">
        <v>29815</v>
      </c>
      <c r="LM278" s="16">
        <v>279992</v>
      </c>
      <c r="LN278" s="16">
        <v>3693540</v>
      </c>
      <c r="LO278" s="18">
        <v>279992</v>
      </c>
      <c r="LP278" s="16">
        <v>3413548</v>
      </c>
      <c r="LQ278" s="16">
        <v>5859396</v>
      </c>
      <c r="LR278" s="18">
        <v>0</v>
      </c>
      <c r="LS278" s="18">
        <v>0</v>
      </c>
      <c r="LT278" s="18">
        <v>345657</v>
      </c>
      <c r="LU278" s="16">
        <v>0</v>
      </c>
      <c r="LV278" s="16">
        <v>0</v>
      </c>
      <c r="LW278" s="16">
        <v>0</v>
      </c>
      <c r="LX278" s="16">
        <v>0</v>
      </c>
      <c r="LY278" s="16">
        <v>0</v>
      </c>
      <c r="LZ278" s="16">
        <v>0</v>
      </c>
      <c r="MA278" s="16">
        <v>0</v>
      </c>
      <c r="MB278" s="16">
        <v>2284159</v>
      </c>
      <c r="MC278" s="16">
        <v>0</v>
      </c>
      <c r="MD278" s="16">
        <v>0</v>
      </c>
      <c r="ME278" s="16">
        <v>221273</v>
      </c>
      <c r="MF278" s="16">
        <v>0</v>
      </c>
      <c r="MG278" s="16">
        <v>7481</v>
      </c>
      <c r="MH278" s="16">
        <v>-1400</v>
      </c>
      <c r="MI278" s="16">
        <v>0</v>
      </c>
      <c r="MJ278" s="16">
        <v>2511513</v>
      </c>
      <c r="MK278" s="16">
        <v>277370522</v>
      </c>
      <c r="ML278" s="16">
        <v>0</v>
      </c>
      <c r="MM278" s="16">
        <v>0</v>
      </c>
      <c r="MN278" s="16">
        <v>0</v>
      </c>
      <c r="MO278" s="16">
        <v>5531832</v>
      </c>
      <c r="MP278" s="16">
        <v>0</v>
      </c>
      <c r="MQ278" s="16">
        <v>0</v>
      </c>
      <c r="MR278" s="16">
        <v>0</v>
      </c>
      <c r="MS278" s="16">
        <v>0</v>
      </c>
      <c r="MT278" s="17">
        <v>0.04</v>
      </c>
      <c r="MU278" s="17">
        <v>0</v>
      </c>
      <c r="MV278" s="17">
        <v>0</v>
      </c>
      <c r="MW278" s="17">
        <v>0</v>
      </c>
      <c r="MX278" s="17">
        <v>0</v>
      </c>
      <c r="MY278" s="17">
        <v>0.04</v>
      </c>
      <c r="MZ278" s="16">
        <v>221273</v>
      </c>
      <c r="NA278" s="16">
        <v>0</v>
      </c>
      <c r="NB278" s="18">
        <v>0</v>
      </c>
      <c r="NC278" s="16">
        <v>0</v>
      </c>
      <c r="ND278" s="17">
        <v>221273</v>
      </c>
      <c r="NE278" s="16">
        <v>415000</v>
      </c>
      <c r="NF278" s="16">
        <v>0</v>
      </c>
      <c r="NG278" s="16">
        <v>91532</v>
      </c>
      <c r="NH278" s="16">
        <v>0</v>
      </c>
      <c r="NI278" s="16">
        <v>0</v>
      </c>
      <c r="NJ278" s="17">
        <v>0</v>
      </c>
      <c r="NK278" s="17">
        <v>1121233</v>
      </c>
    </row>
    <row r="279" spans="1:375" x14ac:dyDescent="0.55000000000000004">
      <c r="A279" s="13" t="s">
        <v>1179</v>
      </c>
      <c r="B279" s="13" t="s">
        <v>1180</v>
      </c>
      <c r="C279" s="13" t="s">
        <v>531</v>
      </c>
      <c r="D279" s="13" t="s">
        <v>532</v>
      </c>
      <c r="E279" s="14">
        <v>656.1</v>
      </c>
      <c r="F279" s="15">
        <v>0.8</v>
      </c>
      <c r="G279" s="16">
        <v>7413</v>
      </c>
      <c r="H279" s="16">
        <v>5930</v>
      </c>
      <c r="I279" s="16">
        <v>6553</v>
      </c>
      <c r="J279" s="15">
        <v>0.8</v>
      </c>
      <c r="K279" s="16">
        <v>5242</v>
      </c>
      <c r="L279" s="16">
        <v>7413</v>
      </c>
      <c r="M279" s="16">
        <v>222</v>
      </c>
      <c r="N279" s="16">
        <v>7635</v>
      </c>
      <c r="O279" s="17">
        <v>639.96</v>
      </c>
      <c r="P279" s="17">
        <v>73.11</v>
      </c>
      <c r="Q279" s="14">
        <v>656.1</v>
      </c>
      <c r="R279" s="17">
        <v>729.21</v>
      </c>
      <c r="S279" s="17">
        <v>1.53</v>
      </c>
      <c r="T279" s="17">
        <v>730.74</v>
      </c>
      <c r="U279" s="15">
        <v>16.68</v>
      </c>
      <c r="V279" s="15">
        <v>2.77</v>
      </c>
      <c r="W279" s="15">
        <f>Data_AidAndLevy4[[#This Row],[L310]]*Data_AidAndLevy4[[#This Row],[L203]]</f>
        <v>21148.95</v>
      </c>
      <c r="X279" s="17">
        <v>0</v>
      </c>
      <c r="Y279" s="17">
        <f>Data_AidAndLevy4[[#This Row],[L311]]*Data_AidAndLevy4[[#This Row],[L203]]</f>
        <v>0</v>
      </c>
      <c r="Z279" s="15">
        <v>0</v>
      </c>
      <c r="AA279" s="15">
        <v>19.45</v>
      </c>
      <c r="AB279" s="17">
        <v>729.21</v>
      </c>
      <c r="AC279" s="15">
        <v>748.66</v>
      </c>
      <c r="AD279" s="17">
        <v>73.11</v>
      </c>
      <c r="AE279" s="15">
        <v>675.55</v>
      </c>
      <c r="AF279" s="16">
        <v>7635</v>
      </c>
      <c r="AG279" s="14">
        <v>656.1</v>
      </c>
      <c r="AH279" s="16">
        <v>5009324</v>
      </c>
      <c r="AI279" s="16">
        <v>4945212</v>
      </c>
      <c r="AJ279" s="17">
        <v>1.01</v>
      </c>
      <c r="AK279" s="16">
        <v>4994664</v>
      </c>
      <c r="AL279" s="16">
        <v>5009324</v>
      </c>
      <c r="AM279" s="16">
        <v>0</v>
      </c>
      <c r="AN279" s="16">
        <v>7635</v>
      </c>
      <c r="AO279" s="15">
        <v>19.45</v>
      </c>
      <c r="AP279" s="16">
        <v>148501</v>
      </c>
      <c r="AQ279" s="16">
        <v>7635</v>
      </c>
      <c r="AR279" s="17">
        <v>73.11</v>
      </c>
      <c r="AS279" s="16">
        <v>558195</v>
      </c>
      <c r="AT279" s="17">
        <v>659.03</v>
      </c>
      <c r="AU279" s="14">
        <v>656.1</v>
      </c>
      <c r="AV279" s="16">
        <v>432390</v>
      </c>
      <c r="AW279" s="16">
        <v>426917</v>
      </c>
      <c r="AX279" s="16">
        <v>432390</v>
      </c>
      <c r="AY279" s="16">
        <v>0</v>
      </c>
      <c r="AZ279" s="16">
        <v>432390</v>
      </c>
      <c r="BA279" s="16">
        <v>432390</v>
      </c>
      <c r="BB279" s="17">
        <v>73.900000000000006</v>
      </c>
      <c r="BC279" s="14">
        <v>656.1</v>
      </c>
      <c r="BD279" s="16">
        <v>48486</v>
      </c>
      <c r="BE279" s="16">
        <v>47858</v>
      </c>
      <c r="BF279" s="16">
        <v>48486</v>
      </c>
      <c r="BG279" s="16">
        <v>0</v>
      </c>
      <c r="BH279" s="16">
        <v>48486</v>
      </c>
      <c r="BI279" s="16">
        <v>48486</v>
      </c>
      <c r="BJ279" s="17">
        <v>73.069999999999993</v>
      </c>
      <c r="BK279" s="14">
        <v>656.1</v>
      </c>
      <c r="BL279" s="16">
        <v>47941</v>
      </c>
      <c r="BM279" s="16">
        <v>47177</v>
      </c>
      <c r="BN279" s="16">
        <v>47941</v>
      </c>
      <c r="BO279" s="16">
        <v>0</v>
      </c>
      <c r="BP279" s="16">
        <v>47941</v>
      </c>
      <c r="BQ279" s="16">
        <v>47941</v>
      </c>
      <c r="BR279" s="17">
        <v>368.53</v>
      </c>
      <c r="BS279" s="14">
        <v>656.1</v>
      </c>
      <c r="BT279" s="16">
        <v>241793</v>
      </c>
      <c r="BU279" s="16">
        <v>238688</v>
      </c>
      <c r="BV279" s="16">
        <v>241793</v>
      </c>
      <c r="BW279" s="16">
        <v>0</v>
      </c>
      <c r="BX279" s="16">
        <v>241793</v>
      </c>
      <c r="BY279" s="16">
        <v>241793</v>
      </c>
      <c r="BZ279" s="17">
        <v>333.94</v>
      </c>
      <c r="CA279" s="17">
        <v>729.21</v>
      </c>
      <c r="CB279" s="16">
        <v>243512</v>
      </c>
      <c r="CC279" s="16">
        <v>239903</v>
      </c>
      <c r="CD279" s="16">
        <v>0</v>
      </c>
      <c r="CE279" s="16">
        <v>239903</v>
      </c>
      <c r="CF279" s="16">
        <v>243512</v>
      </c>
      <c r="CG279" s="16">
        <v>0</v>
      </c>
      <c r="CH279" s="14">
        <v>656.1</v>
      </c>
      <c r="CI279" s="16">
        <v>1</v>
      </c>
      <c r="CJ279" s="14">
        <v>0</v>
      </c>
      <c r="CK279" s="16">
        <v>657</v>
      </c>
      <c r="CL279" s="17">
        <v>62.17</v>
      </c>
      <c r="CM279" s="16">
        <v>40846</v>
      </c>
      <c r="CN279" s="16">
        <v>657</v>
      </c>
      <c r="CO279" s="17">
        <v>68.73</v>
      </c>
      <c r="CP279" s="16">
        <v>45156</v>
      </c>
      <c r="CQ279" s="17">
        <v>1.53</v>
      </c>
      <c r="CR279" s="17">
        <v>333.94</v>
      </c>
      <c r="CS279" s="16">
        <v>511</v>
      </c>
      <c r="CT279" s="17">
        <v>34.29</v>
      </c>
      <c r="CU279" s="17">
        <v>729.21</v>
      </c>
      <c r="CV279" s="16">
        <v>25005</v>
      </c>
      <c r="CW279" s="16">
        <v>24633</v>
      </c>
      <c r="CX279" s="16">
        <v>25005</v>
      </c>
      <c r="CY279" s="16">
        <v>0</v>
      </c>
      <c r="CZ279" s="16">
        <v>25005</v>
      </c>
      <c r="DA279" s="16">
        <v>25005</v>
      </c>
      <c r="DB279" s="17">
        <v>3.7</v>
      </c>
      <c r="DC279" s="17">
        <v>729.21</v>
      </c>
      <c r="DD279" s="16">
        <v>2698</v>
      </c>
      <c r="DE279" s="16">
        <v>2649</v>
      </c>
      <c r="DF279" s="16">
        <v>2698</v>
      </c>
      <c r="DG279" s="16">
        <v>0</v>
      </c>
      <c r="DH279" s="16">
        <v>2698</v>
      </c>
      <c r="DI279" s="16">
        <v>2698</v>
      </c>
      <c r="DJ279" s="16">
        <v>5009324</v>
      </c>
      <c r="DK279" s="16">
        <v>0</v>
      </c>
      <c r="DL279" s="16">
        <v>148501</v>
      </c>
      <c r="DM279" s="16">
        <v>558195</v>
      </c>
      <c r="DN279" s="16">
        <v>432390</v>
      </c>
      <c r="DO279" s="16">
        <v>48486</v>
      </c>
      <c r="DP279" s="16">
        <v>47941</v>
      </c>
      <c r="DQ279" s="16">
        <v>241793</v>
      </c>
      <c r="DR279" s="16">
        <v>243512</v>
      </c>
      <c r="DS279" s="16">
        <v>0</v>
      </c>
      <c r="DT279" s="16">
        <v>40846</v>
      </c>
      <c r="DU279" s="16">
        <v>45156</v>
      </c>
      <c r="DV279" s="16">
        <v>511</v>
      </c>
      <c r="DW279" s="16">
        <v>25005</v>
      </c>
      <c r="DX279" s="16">
        <v>2698</v>
      </c>
      <c r="DY279" s="16">
        <v>43760</v>
      </c>
      <c r="DZ279" s="16">
        <v>243183</v>
      </c>
      <c r="EA279" s="16">
        <v>5930</v>
      </c>
      <c r="EB279" s="16">
        <v>7049711</v>
      </c>
      <c r="EC279" s="16">
        <v>267172279</v>
      </c>
      <c r="ED279" s="18">
        <v>5.4</v>
      </c>
      <c r="EE279" s="16">
        <v>1442730</v>
      </c>
      <c r="EF279" s="16">
        <v>22535</v>
      </c>
      <c r="EG279" s="16">
        <v>23129</v>
      </c>
      <c r="EH279" s="16">
        <v>-594</v>
      </c>
      <c r="EI279" s="16">
        <v>1442730</v>
      </c>
      <c r="EJ279" s="16">
        <v>1442136</v>
      </c>
      <c r="EK279" s="16">
        <v>26080658</v>
      </c>
      <c r="EL279" s="16">
        <v>23267145</v>
      </c>
      <c r="EM279" s="16">
        <v>2813513</v>
      </c>
      <c r="EN279" s="18">
        <v>5.4</v>
      </c>
      <c r="EO279" s="16">
        <v>15193</v>
      </c>
      <c r="EP279" s="16">
        <v>0</v>
      </c>
      <c r="EQ279" s="16">
        <v>0</v>
      </c>
      <c r="ER279" s="16">
        <v>0</v>
      </c>
      <c r="ES279" s="16">
        <v>15193</v>
      </c>
      <c r="ET279" s="16">
        <v>15193</v>
      </c>
      <c r="EU279" s="16">
        <v>1442136</v>
      </c>
      <c r="EV279" s="16">
        <v>1457329</v>
      </c>
      <c r="EW279" s="16">
        <v>6749</v>
      </c>
      <c r="EX279" s="15">
        <v>675.55</v>
      </c>
      <c r="EY279" s="16">
        <v>4559287</v>
      </c>
      <c r="EZ279" s="16">
        <v>6749</v>
      </c>
      <c r="FA279" s="17">
        <v>73.11</v>
      </c>
      <c r="FB279" s="16">
        <v>493419</v>
      </c>
      <c r="FC279" s="16">
        <v>264</v>
      </c>
      <c r="FD279" s="17">
        <v>730.74</v>
      </c>
      <c r="FE279" s="16">
        <v>192915</v>
      </c>
      <c r="FF279" s="16">
        <v>25005</v>
      </c>
      <c r="FG279" s="16">
        <v>2698</v>
      </c>
      <c r="FH279" s="16">
        <v>220618</v>
      </c>
      <c r="FI279" s="16">
        <v>4559287</v>
      </c>
      <c r="FJ279" s="16">
        <v>493419</v>
      </c>
      <c r="FK279" s="16">
        <v>5242</v>
      </c>
      <c r="FL279" s="16">
        <v>432390</v>
      </c>
      <c r="FM279" s="16">
        <v>48486</v>
      </c>
      <c r="FN279" s="16">
        <v>47941</v>
      </c>
      <c r="FO279" s="16">
        <v>241793</v>
      </c>
      <c r="FP279" s="16">
        <v>6049176</v>
      </c>
      <c r="FQ279" s="16">
        <v>1457329</v>
      </c>
      <c r="FR279" s="16">
        <v>4591847</v>
      </c>
      <c r="FS279" s="15">
        <v>748.66</v>
      </c>
      <c r="FT279" s="16">
        <v>300</v>
      </c>
      <c r="FU279" s="16">
        <v>224598</v>
      </c>
      <c r="FV279" s="16">
        <v>4591847</v>
      </c>
      <c r="FW279" s="16">
        <v>0</v>
      </c>
      <c r="FX279" s="14">
        <v>21</v>
      </c>
      <c r="FY279" s="16">
        <v>7635</v>
      </c>
      <c r="FZ279" s="16">
        <v>160335</v>
      </c>
      <c r="GA279" s="14">
        <v>0</v>
      </c>
      <c r="GB279" s="16">
        <v>7413</v>
      </c>
      <c r="GC279" s="16">
        <v>0</v>
      </c>
      <c r="GD279" s="16">
        <v>160335</v>
      </c>
      <c r="GE279" s="16">
        <v>160335</v>
      </c>
      <c r="GF279" s="16">
        <v>7049711</v>
      </c>
      <c r="GG279" s="16">
        <v>6049176</v>
      </c>
      <c r="GH279" s="16">
        <v>0</v>
      </c>
      <c r="GI279" s="16">
        <v>1000535</v>
      </c>
      <c r="GJ279" s="16">
        <v>267172279</v>
      </c>
      <c r="GK279" s="16">
        <v>263721678</v>
      </c>
      <c r="GL279" s="16">
        <v>3450601</v>
      </c>
      <c r="GM279" s="16">
        <v>263721678</v>
      </c>
      <c r="GN279" s="18">
        <v>1.3100000000000001E-2</v>
      </c>
      <c r="GO279" s="16">
        <v>8973</v>
      </c>
      <c r="GP279" s="16">
        <v>118</v>
      </c>
      <c r="GQ279" s="16">
        <v>8973</v>
      </c>
      <c r="GR279" s="16">
        <v>118</v>
      </c>
      <c r="GS279" s="16">
        <v>8855</v>
      </c>
      <c r="GT279" s="16">
        <v>886</v>
      </c>
      <c r="GU279" s="16">
        <v>685</v>
      </c>
      <c r="GV279" s="16">
        <v>201</v>
      </c>
      <c r="GW279" s="15">
        <v>748.66</v>
      </c>
      <c r="GX279" s="16">
        <v>150481</v>
      </c>
      <c r="GY279" s="15">
        <v>748.66</v>
      </c>
      <c r="GZ279" s="16">
        <v>10</v>
      </c>
      <c r="HA279" s="16">
        <v>7487</v>
      </c>
      <c r="HB279" s="15">
        <v>748.66</v>
      </c>
      <c r="HC279" s="16">
        <v>7635</v>
      </c>
      <c r="HD279" s="15">
        <v>0.11600000000000001</v>
      </c>
      <c r="HE279" s="16">
        <v>663313</v>
      </c>
      <c r="HF279" s="16">
        <v>150481</v>
      </c>
      <c r="HG279" s="16">
        <v>7487</v>
      </c>
      <c r="HH279" s="16">
        <v>505345</v>
      </c>
      <c r="HI279" s="16">
        <v>267172279</v>
      </c>
      <c r="HJ279" s="18">
        <v>1.8914599999999999</v>
      </c>
      <c r="HK279" s="18">
        <v>1.9617800000000001</v>
      </c>
      <c r="HL279" s="18">
        <v>0</v>
      </c>
      <c r="HM279" s="16">
        <v>267172279</v>
      </c>
      <c r="HN279" s="16">
        <v>0</v>
      </c>
      <c r="HO279" s="16">
        <v>7635</v>
      </c>
      <c r="HP279" s="17">
        <v>0</v>
      </c>
      <c r="HQ279" s="16">
        <v>0</v>
      </c>
      <c r="HR279" s="15">
        <v>748.66</v>
      </c>
      <c r="HS279" s="16">
        <v>0</v>
      </c>
      <c r="HT279" s="16">
        <v>1000535</v>
      </c>
      <c r="HU279" s="16">
        <v>8855</v>
      </c>
      <c r="HV279" s="16">
        <v>0</v>
      </c>
      <c r="HW279" s="16">
        <v>0</v>
      </c>
      <c r="HX279" s="16">
        <v>43760</v>
      </c>
      <c r="HY279" s="16">
        <v>150481</v>
      </c>
      <c r="HZ279" s="16">
        <v>7487</v>
      </c>
      <c r="IA279" s="16">
        <v>0</v>
      </c>
      <c r="IB279" s="16">
        <v>0</v>
      </c>
      <c r="IC279" s="16">
        <v>877472</v>
      </c>
      <c r="ID279" s="16">
        <v>4591847</v>
      </c>
      <c r="IE279" s="16">
        <v>0</v>
      </c>
      <c r="IF279" s="16">
        <v>8855</v>
      </c>
      <c r="IG279" s="16">
        <v>0</v>
      </c>
      <c r="IH279" s="16">
        <v>0</v>
      </c>
      <c r="II279" s="16">
        <v>43760</v>
      </c>
      <c r="IJ279" s="16">
        <v>150481</v>
      </c>
      <c r="IK279" s="16">
        <v>7487</v>
      </c>
      <c r="IL279" s="16">
        <v>0</v>
      </c>
      <c r="IM279" s="16">
        <v>0</v>
      </c>
      <c r="IN279" s="16">
        <v>0</v>
      </c>
      <c r="IO279" s="16">
        <v>160335</v>
      </c>
      <c r="IP279" s="16">
        <v>4875245</v>
      </c>
      <c r="IQ279" s="16">
        <v>5009324</v>
      </c>
      <c r="IR279" s="16">
        <v>0</v>
      </c>
      <c r="IS279" s="16">
        <v>5009324</v>
      </c>
      <c r="IT279" s="19">
        <v>0.1</v>
      </c>
      <c r="IU279" s="16">
        <v>500932</v>
      </c>
      <c r="IV279" s="16">
        <v>267172279</v>
      </c>
      <c r="IW279" s="14">
        <v>656.1</v>
      </c>
      <c r="IX279" s="16">
        <v>407213</v>
      </c>
      <c r="IY279" s="16">
        <v>416026</v>
      </c>
      <c r="IZ279" s="16">
        <v>407213</v>
      </c>
      <c r="JA279" s="17">
        <v>0.25</v>
      </c>
      <c r="JB279" s="19">
        <v>0.25540000000000002</v>
      </c>
      <c r="JC279" s="16">
        <v>500932</v>
      </c>
      <c r="JD279" s="16">
        <v>127938</v>
      </c>
      <c r="JE279" s="17">
        <v>0.02</v>
      </c>
      <c r="JF279" s="16">
        <v>3721569</v>
      </c>
      <c r="JG279" s="16">
        <v>74431</v>
      </c>
      <c r="JH279" s="16">
        <v>500932</v>
      </c>
      <c r="JI279" s="16">
        <v>127938</v>
      </c>
      <c r="JJ279" s="16">
        <v>74431</v>
      </c>
      <c r="JK279" s="16">
        <v>298563</v>
      </c>
      <c r="JL279" s="16">
        <v>127938</v>
      </c>
      <c r="JM279" s="18">
        <v>0</v>
      </c>
      <c r="JN279" s="16">
        <v>0</v>
      </c>
      <c r="JO279" s="16">
        <v>74431</v>
      </c>
      <c r="JP279" s="16">
        <v>298563</v>
      </c>
      <c r="JQ279" s="16">
        <v>372994</v>
      </c>
      <c r="JR279" s="16">
        <v>5009324</v>
      </c>
      <c r="JS279" s="19">
        <v>0</v>
      </c>
      <c r="JT279" s="16">
        <v>0</v>
      </c>
      <c r="JU279" s="17">
        <v>0</v>
      </c>
      <c r="JV279" s="16">
        <v>3721569</v>
      </c>
      <c r="JW279" s="16">
        <v>0</v>
      </c>
      <c r="JX279" s="16">
        <v>0</v>
      </c>
      <c r="JY279" s="16">
        <v>0</v>
      </c>
      <c r="JZ279" s="16">
        <v>0</v>
      </c>
      <c r="KA279" s="16">
        <v>14040</v>
      </c>
      <c r="KB279" s="16">
        <v>14410</v>
      </c>
      <c r="KC279" s="16">
        <v>-370</v>
      </c>
      <c r="KD279" s="16">
        <v>877472</v>
      </c>
      <c r="KE279" s="16">
        <v>-370</v>
      </c>
      <c r="KF279" s="16">
        <v>877842</v>
      </c>
      <c r="KG279" s="16">
        <v>-594</v>
      </c>
      <c r="KH279" s="16">
        <v>-370</v>
      </c>
      <c r="KI279" s="16">
        <v>-964</v>
      </c>
      <c r="KJ279" s="16">
        <v>1442730</v>
      </c>
      <c r="KK279" s="16">
        <v>877842</v>
      </c>
      <c r="KL279" s="18">
        <v>2320572</v>
      </c>
      <c r="KM279" s="16">
        <v>298563</v>
      </c>
      <c r="KN279" s="16">
        <v>0</v>
      </c>
      <c r="KO279" s="16">
        <v>0</v>
      </c>
      <c r="KP279" s="16">
        <v>0</v>
      </c>
      <c r="KQ279" s="16">
        <v>2619135</v>
      </c>
      <c r="KR279" s="16">
        <v>0</v>
      </c>
      <c r="KS279" s="16">
        <v>0</v>
      </c>
      <c r="KT279" s="16">
        <v>0</v>
      </c>
      <c r="KU279" s="16">
        <v>2619135</v>
      </c>
      <c r="KV279" s="16">
        <v>298563</v>
      </c>
      <c r="KW279" s="16">
        <v>2320572</v>
      </c>
      <c r="KX279" s="16">
        <v>267172279</v>
      </c>
      <c r="KY279" s="16">
        <v>8.6856799999999996</v>
      </c>
      <c r="KZ279" s="16">
        <v>298563</v>
      </c>
      <c r="LA279" s="16">
        <v>295663982</v>
      </c>
      <c r="LB279" s="16">
        <v>1.0098100000000001</v>
      </c>
      <c r="LC279" s="16">
        <v>8.6856799999999996</v>
      </c>
      <c r="LD279" s="16">
        <v>9.6954899999999995</v>
      </c>
      <c r="LE279" s="16">
        <v>243512</v>
      </c>
      <c r="LF279" s="16">
        <v>0</v>
      </c>
      <c r="LG279" s="16">
        <v>40846</v>
      </c>
      <c r="LH279" s="16">
        <v>45156</v>
      </c>
      <c r="LI279" s="16">
        <v>511</v>
      </c>
      <c r="LJ279" s="16">
        <v>25005</v>
      </c>
      <c r="LK279" s="16">
        <v>2698</v>
      </c>
      <c r="LL279" s="16">
        <v>43760</v>
      </c>
      <c r="LM279" s="16">
        <v>313968</v>
      </c>
      <c r="LN279" s="16">
        <v>4875245</v>
      </c>
      <c r="LO279" s="18">
        <v>313968</v>
      </c>
      <c r="LP279" s="16">
        <v>4561277</v>
      </c>
      <c r="LQ279" s="16">
        <v>7049711</v>
      </c>
      <c r="LR279" s="18">
        <v>0</v>
      </c>
      <c r="LS279" s="18">
        <v>0</v>
      </c>
      <c r="LT279" s="18">
        <v>372994</v>
      </c>
      <c r="LU279" s="16">
        <v>0</v>
      </c>
      <c r="LV279" s="16">
        <v>160335</v>
      </c>
      <c r="LW279" s="16">
        <v>0</v>
      </c>
      <c r="LX279" s="16">
        <v>0</v>
      </c>
      <c r="LY279" s="16">
        <v>0</v>
      </c>
      <c r="LZ279" s="16">
        <v>0</v>
      </c>
      <c r="MA279" s="16">
        <v>0</v>
      </c>
      <c r="MB279" s="16">
        <v>2619135</v>
      </c>
      <c r="MC279" s="16">
        <v>160335</v>
      </c>
      <c r="MD279" s="16">
        <v>0</v>
      </c>
      <c r="ME279" s="16">
        <v>74431</v>
      </c>
      <c r="MF279" s="16">
        <v>0</v>
      </c>
      <c r="MG279" s="16">
        <v>15193</v>
      </c>
      <c r="MH279" s="16">
        <v>-964</v>
      </c>
      <c r="MI279" s="16">
        <v>0</v>
      </c>
      <c r="MJ279" s="16">
        <v>2868130</v>
      </c>
      <c r="MK279" s="16">
        <v>295663982</v>
      </c>
      <c r="ML279" s="16">
        <v>1.34</v>
      </c>
      <c r="MM279" s="16">
        <v>396190</v>
      </c>
      <c r="MN279" s="16">
        <v>0</v>
      </c>
      <c r="MO279" s="16">
        <v>3721569</v>
      </c>
      <c r="MP279" s="16">
        <v>0</v>
      </c>
      <c r="MQ279" s="16">
        <v>396190</v>
      </c>
      <c r="MR279" s="16">
        <v>0</v>
      </c>
      <c r="MS279" s="16">
        <v>396190</v>
      </c>
      <c r="MT279" s="17">
        <v>0.02</v>
      </c>
      <c r="MU279" s="17">
        <v>0</v>
      </c>
      <c r="MV279" s="17">
        <v>0</v>
      </c>
      <c r="MW279" s="17">
        <v>0</v>
      </c>
      <c r="MX279" s="17">
        <v>0</v>
      </c>
      <c r="MY279" s="17">
        <v>0.02</v>
      </c>
      <c r="MZ279" s="16">
        <v>74431</v>
      </c>
      <c r="NA279" s="16">
        <v>0</v>
      </c>
      <c r="NB279" s="18">
        <v>0</v>
      </c>
      <c r="NC279" s="16">
        <v>0</v>
      </c>
      <c r="ND279" s="17">
        <v>74431</v>
      </c>
      <c r="NE279" s="16">
        <v>379000</v>
      </c>
      <c r="NF279" s="16">
        <v>0</v>
      </c>
      <c r="NG279" s="16">
        <v>97569</v>
      </c>
      <c r="NH279" s="16">
        <v>0</v>
      </c>
      <c r="NI279" s="16">
        <v>0</v>
      </c>
      <c r="NJ279" s="17">
        <v>0</v>
      </c>
      <c r="NK279" s="17">
        <v>0</v>
      </c>
    </row>
    <row r="280" spans="1:375" x14ac:dyDescent="0.55000000000000004">
      <c r="A280" s="13" t="s">
        <v>1189</v>
      </c>
      <c r="B280" s="13" t="s">
        <v>1275</v>
      </c>
      <c r="C280" s="13" t="s">
        <v>533</v>
      </c>
      <c r="D280" s="13" t="s">
        <v>534</v>
      </c>
      <c r="E280" s="14">
        <v>265.8</v>
      </c>
      <c r="F280" s="15">
        <v>-3.6999999999999998E-2</v>
      </c>
      <c r="G280" s="16">
        <v>7413</v>
      </c>
      <c r="H280" s="16">
        <v>-274</v>
      </c>
      <c r="I280" s="16">
        <v>6553</v>
      </c>
      <c r="J280" s="15">
        <v>-3.6999999999999998E-2</v>
      </c>
      <c r="K280" s="16">
        <v>-242</v>
      </c>
      <c r="L280" s="16">
        <v>7413</v>
      </c>
      <c r="M280" s="16">
        <v>222</v>
      </c>
      <c r="N280" s="16">
        <v>7635</v>
      </c>
      <c r="O280" s="17">
        <v>726.98</v>
      </c>
      <c r="P280" s="17">
        <v>29.47</v>
      </c>
      <c r="Q280" s="14">
        <v>265.8</v>
      </c>
      <c r="R280" s="17">
        <v>295.27</v>
      </c>
      <c r="S280" s="17">
        <v>0.69</v>
      </c>
      <c r="T280" s="17">
        <v>295.95999999999998</v>
      </c>
      <c r="U280" s="15">
        <v>21.76</v>
      </c>
      <c r="V280" s="15">
        <v>1.371</v>
      </c>
      <c r="W280" s="15">
        <f>Data_AidAndLevy4[[#This Row],[L310]]*Data_AidAndLevy4[[#This Row],[L203]]</f>
        <v>10467.584999999999</v>
      </c>
      <c r="X280" s="17">
        <v>0.21</v>
      </c>
      <c r="Y280" s="17">
        <f>Data_AidAndLevy4[[#This Row],[L311]]*Data_AidAndLevy4[[#This Row],[L203]]</f>
        <v>1603.35</v>
      </c>
      <c r="Z280" s="15">
        <v>0</v>
      </c>
      <c r="AA280" s="15">
        <v>23.341000000000001</v>
      </c>
      <c r="AB280" s="17">
        <v>295.27</v>
      </c>
      <c r="AC280" s="15">
        <v>318.61099999999999</v>
      </c>
      <c r="AD280" s="17">
        <v>29.47</v>
      </c>
      <c r="AE280" s="15">
        <v>289.14100000000002</v>
      </c>
      <c r="AF280" s="16">
        <v>7635</v>
      </c>
      <c r="AG280" s="14">
        <v>265.8</v>
      </c>
      <c r="AH280" s="16">
        <v>2029383</v>
      </c>
      <c r="AI280" s="16">
        <v>1989649</v>
      </c>
      <c r="AJ280" s="17">
        <v>1.01</v>
      </c>
      <c r="AK280" s="16">
        <v>2009545</v>
      </c>
      <c r="AL280" s="16">
        <v>2029383</v>
      </c>
      <c r="AM280" s="16">
        <v>0</v>
      </c>
      <c r="AN280" s="16">
        <v>7635</v>
      </c>
      <c r="AO280" s="15">
        <v>23.341000000000001</v>
      </c>
      <c r="AP280" s="16">
        <v>178209</v>
      </c>
      <c r="AQ280" s="16">
        <v>7635</v>
      </c>
      <c r="AR280" s="17">
        <v>29.47</v>
      </c>
      <c r="AS280" s="16">
        <v>225003</v>
      </c>
      <c r="AT280" s="17">
        <v>746.05</v>
      </c>
      <c r="AU280" s="14">
        <v>265.8</v>
      </c>
      <c r="AV280" s="16">
        <v>198300</v>
      </c>
      <c r="AW280" s="16">
        <v>195121</v>
      </c>
      <c r="AX280" s="16">
        <v>198300</v>
      </c>
      <c r="AY280" s="16">
        <v>0</v>
      </c>
      <c r="AZ280" s="16">
        <v>198300</v>
      </c>
      <c r="BA280" s="16">
        <v>198300</v>
      </c>
      <c r="BB280" s="17">
        <v>69.900000000000006</v>
      </c>
      <c r="BC280" s="14">
        <v>265.8</v>
      </c>
      <c r="BD280" s="16">
        <v>18579</v>
      </c>
      <c r="BE280" s="16">
        <v>18181</v>
      </c>
      <c r="BF280" s="16">
        <v>18579</v>
      </c>
      <c r="BG280" s="16">
        <v>0</v>
      </c>
      <c r="BH280" s="16">
        <v>18579</v>
      </c>
      <c r="BI280" s="16">
        <v>18579</v>
      </c>
      <c r="BJ280" s="17">
        <v>87.92</v>
      </c>
      <c r="BK280" s="14">
        <v>265.8</v>
      </c>
      <c r="BL280" s="16">
        <v>23369</v>
      </c>
      <c r="BM280" s="16">
        <v>22967</v>
      </c>
      <c r="BN280" s="16">
        <v>23369</v>
      </c>
      <c r="BO280" s="16">
        <v>0</v>
      </c>
      <c r="BP280" s="16">
        <v>23369</v>
      </c>
      <c r="BQ280" s="16">
        <v>23369</v>
      </c>
      <c r="BR280" s="17">
        <v>368.53</v>
      </c>
      <c r="BS280" s="14">
        <v>265.8</v>
      </c>
      <c r="BT280" s="16">
        <v>97955</v>
      </c>
      <c r="BU280" s="16">
        <v>96034</v>
      </c>
      <c r="BV280" s="16">
        <v>97955</v>
      </c>
      <c r="BW280" s="16">
        <v>0</v>
      </c>
      <c r="BX280" s="16">
        <v>97955</v>
      </c>
      <c r="BY280" s="16">
        <v>97955</v>
      </c>
      <c r="BZ280" s="17">
        <v>331.3</v>
      </c>
      <c r="CA280" s="17">
        <v>295.27</v>
      </c>
      <c r="CB280" s="16">
        <v>97823</v>
      </c>
      <c r="CC280" s="16">
        <v>97493</v>
      </c>
      <c r="CD280" s="16">
        <v>1034</v>
      </c>
      <c r="CE280" s="16">
        <v>98527</v>
      </c>
      <c r="CF280" s="16">
        <v>97823</v>
      </c>
      <c r="CG280" s="16">
        <v>704</v>
      </c>
      <c r="CH280" s="14">
        <v>265.8</v>
      </c>
      <c r="CI280" s="16">
        <v>7</v>
      </c>
      <c r="CJ280" s="14">
        <v>0</v>
      </c>
      <c r="CK280" s="16">
        <v>273</v>
      </c>
      <c r="CL280" s="17">
        <v>62.14</v>
      </c>
      <c r="CM280" s="16">
        <v>16964</v>
      </c>
      <c r="CN280" s="16">
        <v>273</v>
      </c>
      <c r="CO280" s="17">
        <v>68.3</v>
      </c>
      <c r="CP280" s="16">
        <v>18646</v>
      </c>
      <c r="CQ280" s="17">
        <v>0.69</v>
      </c>
      <c r="CR280" s="17">
        <v>331.3</v>
      </c>
      <c r="CS280" s="16">
        <v>229</v>
      </c>
      <c r="CT280" s="17">
        <v>33.299999999999997</v>
      </c>
      <c r="CU280" s="17">
        <v>295.27</v>
      </c>
      <c r="CV280" s="16">
        <v>9832</v>
      </c>
      <c r="CW280" s="16">
        <v>9792</v>
      </c>
      <c r="CX280" s="16">
        <v>9832</v>
      </c>
      <c r="CY280" s="16">
        <v>0</v>
      </c>
      <c r="CZ280" s="16">
        <v>9832</v>
      </c>
      <c r="DA280" s="16">
        <v>9832</v>
      </c>
      <c r="DB280" s="17">
        <v>3.65</v>
      </c>
      <c r="DC280" s="17">
        <v>295.27</v>
      </c>
      <c r="DD280" s="16">
        <v>1078</v>
      </c>
      <c r="DE280" s="16">
        <v>1070</v>
      </c>
      <c r="DF280" s="16">
        <v>1078</v>
      </c>
      <c r="DG280" s="16">
        <v>0</v>
      </c>
      <c r="DH280" s="16">
        <v>1078</v>
      </c>
      <c r="DI280" s="16">
        <v>1078</v>
      </c>
      <c r="DJ280" s="16">
        <v>2029383</v>
      </c>
      <c r="DK280" s="16">
        <v>0</v>
      </c>
      <c r="DL280" s="16">
        <v>178209</v>
      </c>
      <c r="DM280" s="16">
        <v>225003</v>
      </c>
      <c r="DN280" s="16">
        <v>198300</v>
      </c>
      <c r="DO280" s="16">
        <v>18579</v>
      </c>
      <c r="DP280" s="16">
        <v>23369</v>
      </c>
      <c r="DQ280" s="16">
        <v>97955</v>
      </c>
      <c r="DR280" s="16">
        <v>97823</v>
      </c>
      <c r="DS280" s="16">
        <v>704</v>
      </c>
      <c r="DT280" s="16">
        <v>16964</v>
      </c>
      <c r="DU280" s="16">
        <v>18646</v>
      </c>
      <c r="DV280" s="16">
        <v>229</v>
      </c>
      <c r="DW280" s="16">
        <v>9832</v>
      </c>
      <c r="DX280" s="16">
        <v>1078</v>
      </c>
      <c r="DY280" s="16">
        <v>22679</v>
      </c>
      <c r="DZ280" s="16">
        <v>92494</v>
      </c>
      <c r="EA280" s="16">
        <v>-274</v>
      </c>
      <c r="EB280" s="16">
        <v>2985615</v>
      </c>
      <c r="EC280" s="16">
        <v>140706179</v>
      </c>
      <c r="ED280" s="18">
        <v>5.4</v>
      </c>
      <c r="EE280" s="16">
        <v>759813</v>
      </c>
      <c r="EF280" s="16">
        <v>18666</v>
      </c>
      <c r="EG280" s="16">
        <v>18739</v>
      </c>
      <c r="EH280" s="16">
        <v>-73</v>
      </c>
      <c r="EI280" s="16">
        <v>759813</v>
      </c>
      <c r="EJ280" s="16">
        <v>759740</v>
      </c>
      <c r="EK280" s="16">
        <v>12429057</v>
      </c>
      <c r="EL280" s="16">
        <v>10770737</v>
      </c>
      <c r="EM280" s="16">
        <v>1658320</v>
      </c>
      <c r="EN280" s="18">
        <v>5.4</v>
      </c>
      <c r="EO280" s="16">
        <v>8955</v>
      </c>
      <c r="EP280" s="16">
        <v>0</v>
      </c>
      <c r="EQ280" s="16">
        <v>0</v>
      </c>
      <c r="ER280" s="16">
        <v>0</v>
      </c>
      <c r="ES280" s="16">
        <v>8955</v>
      </c>
      <c r="ET280" s="16">
        <v>8955</v>
      </c>
      <c r="EU280" s="16">
        <v>759740</v>
      </c>
      <c r="EV280" s="16">
        <v>768695</v>
      </c>
      <c r="EW280" s="16">
        <v>6749</v>
      </c>
      <c r="EX280" s="15">
        <v>289.14100000000002</v>
      </c>
      <c r="EY280" s="16">
        <v>1951413</v>
      </c>
      <c r="EZ280" s="16">
        <v>6749</v>
      </c>
      <c r="FA280" s="17">
        <v>29.47</v>
      </c>
      <c r="FB280" s="16">
        <v>198893</v>
      </c>
      <c r="FC280" s="16">
        <v>264</v>
      </c>
      <c r="FD280" s="17">
        <v>295.95999999999998</v>
      </c>
      <c r="FE280" s="16">
        <v>78133</v>
      </c>
      <c r="FF280" s="16">
        <v>9832</v>
      </c>
      <c r="FG280" s="16">
        <v>1078</v>
      </c>
      <c r="FH280" s="16">
        <v>89043</v>
      </c>
      <c r="FI280" s="16">
        <v>1951413</v>
      </c>
      <c r="FJ280" s="16">
        <v>198893</v>
      </c>
      <c r="FK280" s="16">
        <v>-242</v>
      </c>
      <c r="FL280" s="16">
        <v>198300</v>
      </c>
      <c r="FM280" s="16">
        <v>18579</v>
      </c>
      <c r="FN280" s="16">
        <v>23369</v>
      </c>
      <c r="FO280" s="16">
        <v>97955</v>
      </c>
      <c r="FP280" s="16">
        <v>2577310</v>
      </c>
      <c r="FQ280" s="16">
        <v>768695</v>
      </c>
      <c r="FR280" s="16">
        <v>1808615</v>
      </c>
      <c r="FS280" s="15">
        <v>318.61099999999999</v>
      </c>
      <c r="FT280" s="16">
        <v>300</v>
      </c>
      <c r="FU280" s="16">
        <v>95583</v>
      </c>
      <c r="FV280" s="16">
        <v>1808615</v>
      </c>
      <c r="FW280" s="16">
        <v>0</v>
      </c>
      <c r="FX280" s="14">
        <v>6.5</v>
      </c>
      <c r="FY280" s="16">
        <v>7635</v>
      </c>
      <c r="FZ280" s="16">
        <v>49628</v>
      </c>
      <c r="GA280" s="14">
        <v>0</v>
      </c>
      <c r="GB280" s="16">
        <v>7413</v>
      </c>
      <c r="GC280" s="16">
        <v>0</v>
      </c>
      <c r="GD280" s="16">
        <v>49628</v>
      </c>
      <c r="GE280" s="16">
        <v>49628</v>
      </c>
      <c r="GF280" s="16">
        <v>2985615</v>
      </c>
      <c r="GG280" s="16">
        <v>2577310</v>
      </c>
      <c r="GH280" s="16">
        <v>0</v>
      </c>
      <c r="GI280" s="16">
        <v>408305</v>
      </c>
      <c r="GJ280" s="16">
        <v>140706179</v>
      </c>
      <c r="GK280" s="16">
        <v>133407814</v>
      </c>
      <c r="GL280" s="16">
        <v>7298365</v>
      </c>
      <c r="GM280" s="16">
        <v>133407814</v>
      </c>
      <c r="GN280" s="18">
        <v>5.4699999999999999E-2</v>
      </c>
      <c r="GO280" s="16">
        <v>4251</v>
      </c>
      <c r="GP280" s="16">
        <v>233</v>
      </c>
      <c r="GQ280" s="16">
        <v>4251</v>
      </c>
      <c r="GR280" s="16">
        <v>233</v>
      </c>
      <c r="GS280" s="16">
        <v>4018</v>
      </c>
      <c r="GT280" s="16">
        <v>886</v>
      </c>
      <c r="GU280" s="16">
        <v>685</v>
      </c>
      <c r="GV280" s="16">
        <v>201</v>
      </c>
      <c r="GW280" s="15">
        <v>318.61099999999999</v>
      </c>
      <c r="GX280" s="16">
        <v>64041</v>
      </c>
      <c r="GY280" s="15">
        <v>318.61099999999999</v>
      </c>
      <c r="GZ280" s="16">
        <v>10</v>
      </c>
      <c r="HA280" s="16">
        <v>3186</v>
      </c>
      <c r="HB280" s="15">
        <v>318.61099999999999</v>
      </c>
      <c r="HC280" s="16">
        <v>7635</v>
      </c>
      <c r="HD280" s="15">
        <v>0.11600000000000001</v>
      </c>
      <c r="HE280" s="16">
        <v>282289</v>
      </c>
      <c r="HF280" s="16">
        <v>64041</v>
      </c>
      <c r="HG280" s="16">
        <v>3186</v>
      </c>
      <c r="HH280" s="16">
        <v>215062</v>
      </c>
      <c r="HI280" s="16">
        <v>140706179</v>
      </c>
      <c r="HJ280" s="18">
        <v>1.5284500000000001</v>
      </c>
      <c r="HK280" s="18">
        <v>1.9617800000000001</v>
      </c>
      <c r="HL280" s="18">
        <v>0</v>
      </c>
      <c r="HM280" s="16">
        <v>140706179</v>
      </c>
      <c r="HN280" s="16">
        <v>0</v>
      </c>
      <c r="HO280" s="16">
        <v>7635</v>
      </c>
      <c r="HP280" s="17">
        <v>0</v>
      </c>
      <c r="HQ280" s="16">
        <v>0</v>
      </c>
      <c r="HR280" s="15">
        <v>318.61099999999999</v>
      </c>
      <c r="HS280" s="16">
        <v>0</v>
      </c>
      <c r="HT280" s="16">
        <v>408305</v>
      </c>
      <c r="HU280" s="16">
        <v>4018</v>
      </c>
      <c r="HV280" s="16">
        <v>0</v>
      </c>
      <c r="HW280" s="16">
        <v>0</v>
      </c>
      <c r="HX280" s="16">
        <v>22679</v>
      </c>
      <c r="HY280" s="16">
        <v>64041</v>
      </c>
      <c r="HZ280" s="16">
        <v>3186</v>
      </c>
      <c r="IA280" s="16">
        <v>0</v>
      </c>
      <c r="IB280" s="16">
        <v>0</v>
      </c>
      <c r="IC280" s="16">
        <v>359739</v>
      </c>
      <c r="ID280" s="16">
        <v>1808615</v>
      </c>
      <c r="IE280" s="16">
        <v>0</v>
      </c>
      <c r="IF280" s="16">
        <v>4018</v>
      </c>
      <c r="IG280" s="16">
        <v>0</v>
      </c>
      <c r="IH280" s="16">
        <v>0</v>
      </c>
      <c r="II280" s="16">
        <v>22679</v>
      </c>
      <c r="IJ280" s="16">
        <v>64041</v>
      </c>
      <c r="IK280" s="16">
        <v>3186</v>
      </c>
      <c r="IL280" s="16">
        <v>0</v>
      </c>
      <c r="IM280" s="16">
        <v>0</v>
      </c>
      <c r="IN280" s="16">
        <v>0</v>
      </c>
      <c r="IO280" s="16">
        <v>49628</v>
      </c>
      <c r="IP280" s="16">
        <v>1906809</v>
      </c>
      <c r="IQ280" s="16">
        <v>2029383</v>
      </c>
      <c r="IR280" s="16">
        <v>0</v>
      </c>
      <c r="IS280" s="16">
        <v>2029383</v>
      </c>
      <c r="IT280" s="19">
        <v>0.1</v>
      </c>
      <c r="IU280" s="16">
        <v>202938</v>
      </c>
      <c r="IV280" s="16">
        <v>140706179</v>
      </c>
      <c r="IW280" s="14">
        <v>265.8</v>
      </c>
      <c r="IX280" s="16">
        <v>529369</v>
      </c>
      <c r="IY280" s="16">
        <v>416026</v>
      </c>
      <c r="IZ280" s="16">
        <v>529369</v>
      </c>
      <c r="JA280" s="17">
        <v>0.25</v>
      </c>
      <c r="JB280" s="19">
        <v>0.19650000000000001</v>
      </c>
      <c r="JC280" s="16">
        <v>202938</v>
      </c>
      <c r="JD280" s="16">
        <v>39877</v>
      </c>
      <c r="JE280" s="17">
        <v>0.01</v>
      </c>
      <c r="JF280" s="16">
        <v>1361226</v>
      </c>
      <c r="JG280" s="16">
        <v>13612</v>
      </c>
      <c r="JH280" s="16">
        <v>202938</v>
      </c>
      <c r="JI280" s="16">
        <v>39877</v>
      </c>
      <c r="JJ280" s="16">
        <v>13612</v>
      </c>
      <c r="JK280" s="16">
        <v>149449</v>
      </c>
      <c r="JL280" s="16">
        <v>39877</v>
      </c>
      <c r="JM280" s="18">
        <v>0</v>
      </c>
      <c r="JN280" s="16">
        <v>0</v>
      </c>
      <c r="JO280" s="16">
        <v>13612</v>
      </c>
      <c r="JP280" s="16">
        <v>149449</v>
      </c>
      <c r="JQ280" s="16">
        <v>163061</v>
      </c>
      <c r="JR280" s="16">
        <v>2029383</v>
      </c>
      <c r="JS280" s="19">
        <v>0</v>
      </c>
      <c r="JT280" s="16">
        <v>0</v>
      </c>
      <c r="JU280" s="17">
        <v>0</v>
      </c>
      <c r="JV280" s="16">
        <v>1361226</v>
      </c>
      <c r="JW280" s="16">
        <v>0</v>
      </c>
      <c r="JX280" s="16">
        <v>0</v>
      </c>
      <c r="JY280" s="16">
        <v>0</v>
      </c>
      <c r="JZ280" s="16">
        <v>0</v>
      </c>
      <c r="KA280" s="16">
        <v>10099</v>
      </c>
      <c r="KB280" s="16">
        <v>10139</v>
      </c>
      <c r="KC280" s="16">
        <v>-40</v>
      </c>
      <c r="KD280" s="16">
        <v>359739</v>
      </c>
      <c r="KE280" s="16">
        <v>-40</v>
      </c>
      <c r="KF280" s="16">
        <v>359779</v>
      </c>
      <c r="KG280" s="16">
        <v>-73</v>
      </c>
      <c r="KH280" s="16">
        <v>-40</v>
      </c>
      <c r="KI280" s="16">
        <v>-113</v>
      </c>
      <c r="KJ280" s="16">
        <v>759813</v>
      </c>
      <c r="KK280" s="16">
        <v>359779</v>
      </c>
      <c r="KL280" s="18">
        <v>1119592</v>
      </c>
      <c r="KM280" s="16">
        <v>149449</v>
      </c>
      <c r="KN280" s="16">
        <v>0</v>
      </c>
      <c r="KO280" s="16">
        <v>0</v>
      </c>
      <c r="KP280" s="16">
        <v>0</v>
      </c>
      <c r="KQ280" s="16">
        <v>1269041</v>
      </c>
      <c r="KR280" s="16">
        <v>0</v>
      </c>
      <c r="KS280" s="16">
        <v>0</v>
      </c>
      <c r="KT280" s="16">
        <v>0</v>
      </c>
      <c r="KU280" s="16">
        <v>1269041</v>
      </c>
      <c r="KV280" s="16">
        <v>149449</v>
      </c>
      <c r="KW280" s="16">
        <v>1119592</v>
      </c>
      <c r="KX280" s="16">
        <v>140706179</v>
      </c>
      <c r="KY280" s="16">
        <v>7.95695</v>
      </c>
      <c r="KZ280" s="16">
        <v>149449</v>
      </c>
      <c r="LA280" s="16">
        <v>141794729</v>
      </c>
      <c r="LB280" s="16">
        <v>1.0539799999999999</v>
      </c>
      <c r="LC280" s="16">
        <v>7.95695</v>
      </c>
      <c r="LD280" s="16">
        <v>9.0109300000000001</v>
      </c>
      <c r="LE280" s="16">
        <v>97823</v>
      </c>
      <c r="LF280" s="16">
        <v>704</v>
      </c>
      <c r="LG280" s="16">
        <v>16964</v>
      </c>
      <c r="LH280" s="16">
        <v>18646</v>
      </c>
      <c r="LI280" s="16">
        <v>229</v>
      </c>
      <c r="LJ280" s="16">
        <v>9832</v>
      </c>
      <c r="LK280" s="16">
        <v>1078</v>
      </c>
      <c r="LL280" s="16">
        <v>22679</v>
      </c>
      <c r="LM280" s="16">
        <v>122597</v>
      </c>
      <c r="LN280" s="16">
        <v>1906809</v>
      </c>
      <c r="LO280" s="18">
        <v>122597</v>
      </c>
      <c r="LP280" s="16">
        <v>1784212</v>
      </c>
      <c r="LQ280" s="16">
        <v>2985615</v>
      </c>
      <c r="LR280" s="18">
        <v>0</v>
      </c>
      <c r="LS280" s="18">
        <v>0</v>
      </c>
      <c r="LT280" s="18">
        <v>163061</v>
      </c>
      <c r="LU280" s="16">
        <v>0</v>
      </c>
      <c r="LV280" s="16">
        <v>49628</v>
      </c>
      <c r="LW280" s="16">
        <v>0</v>
      </c>
      <c r="LX280" s="16">
        <v>0</v>
      </c>
      <c r="LY280" s="16">
        <v>0</v>
      </c>
      <c r="LZ280" s="16">
        <v>0</v>
      </c>
      <c r="MA280" s="16">
        <v>0</v>
      </c>
      <c r="MB280" s="16">
        <v>1269041</v>
      </c>
      <c r="MC280" s="16">
        <v>49628</v>
      </c>
      <c r="MD280" s="16">
        <v>0</v>
      </c>
      <c r="ME280" s="16">
        <v>13612</v>
      </c>
      <c r="MF280" s="16">
        <v>0</v>
      </c>
      <c r="MG280" s="16">
        <v>8955</v>
      </c>
      <c r="MH280" s="16">
        <v>-113</v>
      </c>
      <c r="MI280" s="16">
        <v>0</v>
      </c>
      <c r="MJ280" s="16">
        <v>1341123</v>
      </c>
      <c r="MK280" s="16">
        <v>141794729</v>
      </c>
      <c r="ML280" s="16">
        <v>1.34</v>
      </c>
      <c r="MM280" s="16">
        <v>190005</v>
      </c>
      <c r="MN280" s="16">
        <v>0.01</v>
      </c>
      <c r="MO280" s="16">
        <v>1361226</v>
      </c>
      <c r="MP280" s="16">
        <v>13612</v>
      </c>
      <c r="MQ280" s="16">
        <v>190005</v>
      </c>
      <c r="MR280" s="16">
        <v>13612</v>
      </c>
      <c r="MS280" s="16">
        <v>176393</v>
      </c>
      <c r="MT280" s="17">
        <v>0.01</v>
      </c>
      <c r="MU280" s="17">
        <v>0</v>
      </c>
      <c r="MV280" s="17">
        <v>0</v>
      </c>
      <c r="MW280" s="17">
        <v>0</v>
      </c>
      <c r="MX280" s="17">
        <v>0.01</v>
      </c>
      <c r="MY280" s="17">
        <v>0.02</v>
      </c>
      <c r="MZ280" s="16">
        <v>13612</v>
      </c>
      <c r="NA280" s="16">
        <v>0</v>
      </c>
      <c r="NB280" s="18">
        <v>0</v>
      </c>
      <c r="NC280" s="16">
        <v>0</v>
      </c>
      <c r="ND280" s="17">
        <v>13612</v>
      </c>
      <c r="NE280" s="16">
        <v>150000</v>
      </c>
      <c r="NF280" s="16">
        <v>0</v>
      </c>
      <c r="NG280" s="16">
        <v>46792</v>
      </c>
      <c r="NH280" s="16">
        <v>0</v>
      </c>
      <c r="NI280" s="16">
        <v>0</v>
      </c>
      <c r="NJ280" s="17">
        <v>0</v>
      </c>
      <c r="NK280" s="17">
        <v>0</v>
      </c>
    </row>
    <row r="281" spans="1:375" x14ac:dyDescent="0.55000000000000004">
      <c r="A281" s="13" t="s">
        <v>1177</v>
      </c>
      <c r="B281" s="13" t="s">
        <v>1199</v>
      </c>
      <c r="C281" s="13" t="s">
        <v>535</v>
      </c>
      <c r="D281" s="13" t="s">
        <v>536</v>
      </c>
      <c r="E281" s="14">
        <v>380.7</v>
      </c>
      <c r="F281" s="15">
        <v>-3.0459999999999998</v>
      </c>
      <c r="G281" s="16">
        <v>7417</v>
      </c>
      <c r="H281" s="16">
        <v>-341</v>
      </c>
      <c r="I281" s="16">
        <v>6553</v>
      </c>
      <c r="J281" s="15">
        <v>-3.0459999999999998</v>
      </c>
      <c r="K281" s="16">
        <v>-19960</v>
      </c>
      <c r="L281" s="16">
        <v>7417</v>
      </c>
      <c r="M281" s="16">
        <v>222</v>
      </c>
      <c r="N281" s="16">
        <v>7639</v>
      </c>
      <c r="O281" s="17">
        <v>688.3</v>
      </c>
      <c r="P281" s="17">
        <v>64.53</v>
      </c>
      <c r="Q281" s="14">
        <v>380.7</v>
      </c>
      <c r="R281" s="17">
        <v>445.23</v>
      </c>
      <c r="S281" s="17">
        <v>0.56000000000000005</v>
      </c>
      <c r="T281" s="17">
        <v>445.79</v>
      </c>
      <c r="U281" s="15">
        <v>20.28</v>
      </c>
      <c r="V281" s="15">
        <v>1.831</v>
      </c>
      <c r="W281" s="15">
        <f>Data_AidAndLevy4[[#This Row],[L310]]*Data_AidAndLevy4[[#This Row],[L203]]</f>
        <v>13987.009</v>
      </c>
      <c r="X281" s="17">
        <v>0</v>
      </c>
      <c r="Y281" s="17">
        <f>Data_AidAndLevy4[[#This Row],[L311]]*Data_AidAndLevy4[[#This Row],[L203]]</f>
        <v>0</v>
      </c>
      <c r="Z281" s="15">
        <v>0</v>
      </c>
      <c r="AA281" s="15">
        <v>22.111000000000001</v>
      </c>
      <c r="AB281" s="17">
        <v>445.23</v>
      </c>
      <c r="AC281" s="15">
        <v>467.34100000000001</v>
      </c>
      <c r="AD281" s="17">
        <v>64.53</v>
      </c>
      <c r="AE281" s="15">
        <v>402.81099999999998</v>
      </c>
      <c r="AF281" s="16">
        <v>7639</v>
      </c>
      <c r="AG281" s="14">
        <v>380.7</v>
      </c>
      <c r="AH281" s="16">
        <v>2908167</v>
      </c>
      <c r="AI281" s="16">
        <v>2836261</v>
      </c>
      <c r="AJ281" s="17">
        <v>1.01</v>
      </c>
      <c r="AK281" s="16">
        <v>2864624</v>
      </c>
      <c r="AL281" s="16">
        <v>2908167</v>
      </c>
      <c r="AM281" s="16">
        <v>0</v>
      </c>
      <c r="AN281" s="16">
        <v>7639</v>
      </c>
      <c r="AO281" s="15">
        <v>22.111000000000001</v>
      </c>
      <c r="AP281" s="16">
        <v>168906</v>
      </c>
      <c r="AQ281" s="16">
        <v>7639</v>
      </c>
      <c r="AR281" s="17">
        <v>64.53</v>
      </c>
      <c r="AS281" s="16">
        <v>492945</v>
      </c>
      <c r="AT281" s="17">
        <v>707.37</v>
      </c>
      <c r="AU281" s="14">
        <v>380.7</v>
      </c>
      <c r="AV281" s="16">
        <v>269296</v>
      </c>
      <c r="AW281" s="16">
        <v>263206</v>
      </c>
      <c r="AX281" s="16">
        <v>269296</v>
      </c>
      <c r="AY281" s="16">
        <v>0</v>
      </c>
      <c r="AZ281" s="16">
        <v>269296</v>
      </c>
      <c r="BA281" s="16">
        <v>269296</v>
      </c>
      <c r="BB281" s="17">
        <v>73.7</v>
      </c>
      <c r="BC281" s="14">
        <v>380.7</v>
      </c>
      <c r="BD281" s="16">
        <v>28058</v>
      </c>
      <c r="BE281" s="16">
        <v>27357</v>
      </c>
      <c r="BF281" s="16">
        <v>28058</v>
      </c>
      <c r="BG281" s="16">
        <v>0</v>
      </c>
      <c r="BH281" s="16">
        <v>28058</v>
      </c>
      <c r="BI281" s="16">
        <v>28058</v>
      </c>
      <c r="BJ281" s="17">
        <v>76.459999999999994</v>
      </c>
      <c r="BK281" s="14">
        <v>380.7</v>
      </c>
      <c r="BL281" s="16">
        <v>29108</v>
      </c>
      <c r="BM281" s="16">
        <v>28340</v>
      </c>
      <c r="BN281" s="16">
        <v>29108</v>
      </c>
      <c r="BO281" s="16">
        <v>0</v>
      </c>
      <c r="BP281" s="16">
        <v>29108</v>
      </c>
      <c r="BQ281" s="16">
        <v>29108</v>
      </c>
      <c r="BR281" s="17">
        <v>368.53</v>
      </c>
      <c r="BS281" s="14">
        <v>380.7</v>
      </c>
      <c r="BT281" s="16">
        <v>140299</v>
      </c>
      <c r="BU281" s="16">
        <v>136823</v>
      </c>
      <c r="BV281" s="16">
        <v>140299</v>
      </c>
      <c r="BW281" s="16">
        <v>0</v>
      </c>
      <c r="BX281" s="16">
        <v>140299</v>
      </c>
      <c r="BY281" s="16">
        <v>140299</v>
      </c>
      <c r="BZ281" s="17">
        <v>337.26</v>
      </c>
      <c r="CA281" s="17">
        <v>445.23</v>
      </c>
      <c r="CB281" s="16">
        <v>150158</v>
      </c>
      <c r="CC281" s="16">
        <v>147334</v>
      </c>
      <c r="CD281" s="16">
        <v>4990</v>
      </c>
      <c r="CE281" s="16">
        <v>152324</v>
      </c>
      <c r="CF281" s="16">
        <v>150158</v>
      </c>
      <c r="CG281" s="16">
        <v>2166</v>
      </c>
      <c r="CH281" s="14">
        <v>380.7</v>
      </c>
      <c r="CI281" s="16">
        <v>1</v>
      </c>
      <c r="CJ281" s="14">
        <v>0</v>
      </c>
      <c r="CK281" s="16">
        <v>382</v>
      </c>
      <c r="CL281" s="17">
        <v>62.47</v>
      </c>
      <c r="CM281" s="16">
        <v>23864</v>
      </c>
      <c r="CN281" s="16">
        <v>382</v>
      </c>
      <c r="CO281" s="17">
        <v>69.650000000000006</v>
      </c>
      <c r="CP281" s="16">
        <v>26606</v>
      </c>
      <c r="CQ281" s="17">
        <v>0.56000000000000005</v>
      </c>
      <c r="CR281" s="17">
        <v>337.26</v>
      </c>
      <c r="CS281" s="16">
        <v>189</v>
      </c>
      <c r="CT281" s="17">
        <v>41.7</v>
      </c>
      <c r="CU281" s="17">
        <v>445.23</v>
      </c>
      <c r="CV281" s="16">
        <v>18566</v>
      </c>
      <c r="CW281" s="16">
        <v>18308</v>
      </c>
      <c r="CX281" s="16">
        <v>18566</v>
      </c>
      <c r="CY281" s="16">
        <v>0</v>
      </c>
      <c r="CZ281" s="16">
        <v>18566</v>
      </c>
      <c r="DA281" s="16">
        <v>18566</v>
      </c>
      <c r="DB281" s="17">
        <v>4.8</v>
      </c>
      <c r="DC281" s="17">
        <v>445.23</v>
      </c>
      <c r="DD281" s="16">
        <v>2137</v>
      </c>
      <c r="DE281" s="16">
        <v>2105</v>
      </c>
      <c r="DF281" s="16">
        <v>2137</v>
      </c>
      <c r="DG281" s="16">
        <v>0</v>
      </c>
      <c r="DH281" s="16">
        <v>2137</v>
      </c>
      <c r="DI281" s="16">
        <v>2137</v>
      </c>
      <c r="DJ281" s="16">
        <v>2908167</v>
      </c>
      <c r="DK281" s="16">
        <v>0</v>
      </c>
      <c r="DL281" s="16">
        <v>168906</v>
      </c>
      <c r="DM281" s="16">
        <v>492945</v>
      </c>
      <c r="DN281" s="16">
        <v>269296</v>
      </c>
      <c r="DO281" s="16">
        <v>28058</v>
      </c>
      <c r="DP281" s="16">
        <v>29108</v>
      </c>
      <c r="DQ281" s="16">
        <v>140299</v>
      </c>
      <c r="DR281" s="16">
        <v>150158</v>
      </c>
      <c r="DS281" s="16">
        <v>2166</v>
      </c>
      <c r="DT281" s="16">
        <v>23864</v>
      </c>
      <c r="DU281" s="16">
        <v>26606</v>
      </c>
      <c r="DV281" s="16">
        <v>189</v>
      </c>
      <c r="DW281" s="16">
        <v>18566</v>
      </c>
      <c r="DX281" s="16">
        <v>2137</v>
      </c>
      <c r="DY281" s="16">
        <v>29808</v>
      </c>
      <c r="DZ281" s="16">
        <v>73229</v>
      </c>
      <c r="EA281" s="16">
        <v>-341</v>
      </c>
      <c r="EB281" s="16">
        <v>4303545</v>
      </c>
      <c r="EC281" s="16">
        <v>157034137</v>
      </c>
      <c r="ED281" s="18">
        <v>5.4</v>
      </c>
      <c r="EE281" s="16">
        <v>847984</v>
      </c>
      <c r="EF281" s="16">
        <v>11759</v>
      </c>
      <c r="EG281" s="16">
        <v>11740</v>
      </c>
      <c r="EH281" s="16">
        <v>19</v>
      </c>
      <c r="EI281" s="16">
        <v>847984</v>
      </c>
      <c r="EJ281" s="16">
        <v>848003</v>
      </c>
      <c r="EK281" s="16">
        <v>9094591</v>
      </c>
      <c r="EL281" s="16">
        <v>7151112</v>
      </c>
      <c r="EM281" s="16">
        <v>1943479</v>
      </c>
      <c r="EN281" s="18">
        <v>5.4</v>
      </c>
      <c r="EO281" s="16">
        <v>10495</v>
      </c>
      <c r="EP281" s="16">
        <v>0</v>
      </c>
      <c r="EQ281" s="16">
        <v>0</v>
      </c>
      <c r="ER281" s="16">
        <v>0</v>
      </c>
      <c r="ES281" s="16">
        <v>10495</v>
      </c>
      <c r="ET281" s="16">
        <v>10495</v>
      </c>
      <c r="EU281" s="16">
        <v>848003</v>
      </c>
      <c r="EV281" s="16">
        <v>858498</v>
      </c>
      <c r="EW281" s="16">
        <v>6749</v>
      </c>
      <c r="EX281" s="15">
        <v>402.81099999999998</v>
      </c>
      <c r="EY281" s="16">
        <v>2718571</v>
      </c>
      <c r="EZ281" s="16">
        <v>6749</v>
      </c>
      <c r="FA281" s="17">
        <v>64.53</v>
      </c>
      <c r="FB281" s="16">
        <v>435513</v>
      </c>
      <c r="FC281" s="16">
        <v>264</v>
      </c>
      <c r="FD281" s="17">
        <v>445.79</v>
      </c>
      <c r="FE281" s="16">
        <v>117689</v>
      </c>
      <c r="FF281" s="16">
        <v>18566</v>
      </c>
      <c r="FG281" s="16">
        <v>2137</v>
      </c>
      <c r="FH281" s="16">
        <v>138392</v>
      </c>
      <c r="FI281" s="16">
        <v>2718571</v>
      </c>
      <c r="FJ281" s="16">
        <v>435513</v>
      </c>
      <c r="FK281" s="16">
        <v>-19960</v>
      </c>
      <c r="FL281" s="16">
        <v>269296</v>
      </c>
      <c r="FM281" s="16">
        <v>28058</v>
      </c>
      <c r="FN281" s="16">
        <v>29108</v>
      </c>
      <c r="FO281" s="16">
        <v>140299</v>
      </c>
      <c r="FP281" s="16">
        <v>3739277</v>
      </c>
      <c r="FQ281" s="16">
        <v>858498</v>
      </c>
      <c r="FR281" s="16">
        <v>2880779</v>
      </c>
      <c r="FS281" s="15">
        <v>467.34100000000001</v>
      </c>
      <c r="FT281" s="16">
        <v>300</v>
      </c>
      <c r="FU281" s="16">
        <v>140202</v>
      </c>
      <c r="FV281" s="16">
        <v>2880779</v>
      </c>
      <c r="FW281" s="16">
        <v>0</v>
      </c>
      <c r="FX281" s="14">
        <v>0</v>
      </c>
      <c r="FY281" s="16">
        <v>7635</v>
      </c>
      <c r="FZ281" s="16">
        <v>0</v>
      </c>
      <c r="GA281" s="14">
        <v>0</v>
      </c>
      <c r="GB281" s="16">
        <v>7413</v>
      </c>
      <c r="GC281" s="16">
        <v>0</v>
      </c>
      <c r="GD281" s="16">
        <v>0</v>
      </c>
      <c r="GE281" s="16">
        <v>0</v>
      </c>
      <c r="GF281" s="16">
        <v>4303545</v>
      </c>
      <c r="GG281" s="16">
        <v>3739277</v>
      </c>
      <c r="GH281" s="16">
        <v>0</v>
      </c>
      <c r="GI281" s="16">
        <v>564268</v>
      </c>
      <c r="GJ281" s="16">
        <v>157034137</v>
      </c>
      <c r="GK281" s="16">
        <v>155691634</v>
      </c>
      <c r="GL281" s="16">
        <v>1342503</v>
      </c>
      <c r="GM281" s="16">
        <v>155691634</v>
      </c>
      <c r="GN281" s="18">
        <v>8.6E-3</v>
      </c>
      <c r="GO281" s="16">
        <v>18598</v>
      </c>
      <c r="GP281" s="16">
        <v>160</v>
      </c>
      <c r="GQ281" s="16">
        <v>18598</v>
      </c>
      <c r="GR281" s="16">
        <v>160</v>
      </c>
      <c r="GS281" s="16">
        <v>18438</v>
      </c>
      <c r="GT281" s="16">
        <v>886</v>
      </c>
      <c r="GU281" s="16">
        <v>685</v>
      </c>
      <c r="GV281" s="16">
        <v>201</v>
      </c>
      <c r="GW281" s="15">
        <v>467.34100000000001</v>
      </c>
      <c r="GX281" s="16">
        <v>93936</v>
      </c>
      <c r="GY281" s="15">
        <v>467.34100000000001</v>
      </c>
      <c r="GZ281" s="16">
        <v>10</v>
      </c>
      <c r="HA281" s="16">
        <v>4673</v>
      </c>
      <c r="HB281" s="15">
        <v>467.34100000000001</v>
      </c>
      <c r="HC281" s="16">
        <v>7635</v>
      </c>
      <c r="HD281" s="15">
        <v>0.11600000000000001</v>
      </c>
      <c r="HE281" s="16">
        <v>414064</v>
      </c>
      <c r="HF281" s="16">
        <v>93936</v>
      </c>
      <c r="HG281" s="16">
        <v>4673</v>
      </c>
      <c r="HH281" s="16">
        <v>315455</v>
      </c>
      <c r="HI281" s="16">
        <v>157034137</v>
      </c>
      <c r="HJ281" s="18">
        <v>2.0088300000000001</v>
      </c>
      <c r="HK281" s="18">
        <v>1.9617800000000001</v>
      </c>
      <c r="HL281" s="18">
        <v>4.7050000000000002E-2</v>
      </c>
      <c r="HM281" s="16">
        <v>157034137</v>
      </c>
      <c r="HN281" s="16">
        <v>7388</v>
      </c>
      <c r="HO281" s="16">
        <v>7635</v>
      </c>
      <c r="HP281" s="17">
        <v>0</v>
      </c>
      <c r="HQ281" s="16">
        <v>0</v>
      </c>
      <c r="HR281" s="15">
        <v>467.34100000000001</v>
      </c>
      <c r="HS281" s="16">
        <v>0</v>
      </c>
      <c r="HT281" s="16">
        <v>564268</v>
      </c>
      <c r="HU281" s="16">
        <v>18438</v>
      </c>
      <c r="HV281" s="16">
        <v>0</v>
      </c>
      <c r="HW281" s="16">
        <v>0</v>
      </c>
      <c r="HX281" s="16">
        <v>29808</v>
      </c>
      <c r="HY281" s="16">
        <v>93936</v>
      </c>
      <c r="HZ281" s="16">
        <v>4673</v>
      </c>
      <c r="IA281" s="16">
        <v>7388</v>
      </c>
      <c r="IB281" s="16">
        <v>0</v>
      </c>
      <c r="IC281" s="16">
        <v>469641</v>
      </c>
      <c r="ID281" s="16">
        <v>2880779</v>
      </c>
      <c r="IE281" s="16">
        <v>0</v>
      </c>
      <c r="IF281" s="16">
        <v>18438</v>
      </c>
      <c r="IG281" s="16">
        <v>0</v>
      </c>
      <c r="IH281" s="16">
        <v>0</v>
      </c>
      <c r="II281" s="16">
        <v>29808</v>
      </c>
      <c r="IJ281" s="16">
        <v>93936</v>
      </c>
      <c r="IK281" s="16">
        <v>4673</v>
      </c>
      <c r="IL281" s="16">
        <v>7388</v>
      </c>
      <c r="IM281" s="16">
        <v>0</v>
      </c>
      <c r="IN281" s="16">
        <v>0</v>
      </c>
      <c r="IO281" s="16">
        <v>0</v>
      </c>
      <c r="IP281" s="16">
        <v>2975406</v>
      </c>
      <c r="IQ281" s="16">
        <v>2908167</v>
      </c>
      <c r="IR281" s="16">
        <v>0</v>
      </c>
      <c r="IS281" s="16">
        <v>2908167</v>
      </c>
      <c r="IT281" s="19">
        <v>0.1</v>
      </c>
      <c r="IU281" s="16">
        <v>290817</v>
      </c>
      <c r="IV281" s="16">
        <v>157034137</v>
      </c>
      <c r="IW281" s="14">
        <v>380.7</v>
      </c>
      <c r="IX281" s="16">
        <v>412488</v>
      </c>
      <c r="IY281" s="16">
        <v>416026</v>
      </c>
      <c r="IZ281" s="16">
        <v>412488</v>
      </c>
      <c r="JA281" s="17">
        <v>0.25</v>
      </c>
      <c r="JB281" s="19">
        <v>0.25209999999999999</v>
      </c>
      <c r="JC281" s="16">
        <v>290817</v>
      </c>
      <c r="JD281" s="16">
        <v>73315</v>
      </c>
      <c r="JE281" s="17">
        <v>7.0000000000000007E-2</v>
      </c>
      <c r="JF281" s="16">
        <v>2731287</v>
      </c>
      <c r="JG281" s="16">
        <v>191190</v>
      </c>
      <c r="JH281" s="16">
        <v>290817</v>
      </c>
      <c r="JI281" s="16">
        <v>73315</v>
      </c>
      <c r="JJ281" s="16">
        <v>191190</v>
      </c>
      <c r="JK281" s="16">
        <v>26312</v>
      </c>
      <c r="JL281" s="16">
        <v>73315</v>
      </c>
      <c r="JM281" s="18">
        <v>0</v>
      </c>
      <c r="JN281" s="16">
        <v>0</v>
      </c>
      <c r="JO281" s="16">
        <v>191190</v>
      </c>
      <c r="JP281" s="16">
        <v>26312</v>
      </c>
      <c r="JQ281" s="16">
        <v>217502</v>
      </c>
      <c r="JR281" s="16">
        <v>2908167</v>
      </c>
      <c r="JS281" s="19">
        <v>0</v>
      </c>
      <c r="JT281" s="16">
        <v>0</v>
      </c>
      <c r="JU281" s="17">
        <v>0</v>
      </c>
      <c r="JV281" s="16">
        <v>2731287</v>
      </c>
      <c r="JW281" s="16">
        <v>0</v>
      </c>
      <c r="JX281" s="16">
        <v>0</v>
      </c>
      <c r="JY281" s="16">
        <v>0</v>
      </c>
      <c r="JZ281" s="16">
        <v>0</v>
      </c>
      <c r="KA281" s="16">
        <v>6257</v>
      </c>
      <c r="KB281" s="16">
        <v>6247</v>
      </c>
      <c r="KC281" s="16">
        <v>10</v>
      </c>
      <c r="KD281" s="16">
        <v>469641</v>
      </c>
      <c r="KE281" s="16">
        <v>10</v>
      </c>
      <c r="KF281" s="16">
        <v>469631</v>
      </c>
      <c r="KG281" s="16">
        <v>19</v>
      </c>
      <c r="KH281" s="16">
        <v>10</v>
      </c>
      <c r="KI281" s="16">
        <v>29</v>
      </c>
      <c r="KJ281" s="16">
        <v>847984</v>
      </c>
      <c r="KK281" s="16">
        <v>469631</v>
      </c>
      <c r="KL281" s="18">
        <v>1317615</v>
      </c>
      <c r="KM281" s="16">
        <v>26312</v>
      </c>
      <c r="KN281" s="16">
        <v>0</v>
      </c>
      <c r="KO281" s="16">
        <v>0</v>
      </c>
      <c r="KP281" s="16">
        <v>0</v>
      </c>
      <c r="KQ281" s="16">
        <v>1343927</v>
      </c>
      <c r="KR281" s="16">
        <v>200000</v>
      </c>
      <c r="KS281" s="16">
        <v>0</v>
      </c>
      <c r="KT281" s="16">
        <v>0</v>
      </c>
      <c r="KU281" s="16">
        <v>1543927</v>
      </c>
      <c r="KV281" s="16">
        <v>26312</v>
      </c>
      <c r="KW281" s="16">
        <v>1517615</v>
      </c>
      <c r="KX281" s="16">
        <v>157034137</v>
      </c>
      <c r="KY281" s="16">
        <v>9.6642399999999995</v>
      </c>
      <c r="KZ281" s="16">
        <v>26312</v>
      </c>
      <c r="LA281" s="16">
        <v>157034137</v>
      </c>
      <c r="LB281" s="16">
        <v>0.16755999999999999</v>
      </c>
      <c r="LC281" s="16">
        <v>9.6642399999999995</v>
      </c>
      <c r="LD281" s="16">
        <v>9.8317999999999994</v>
      </c>
      <c r="LE281" s="16">
        <v>150158</v>
      </c>
      <c r="LF281" s="16">
        <v>2166</v>
      </c>
      <c r="LG281" s="16">
        <v>23864</v>
      </c>
      <c r="LH281" s="16">
        <v>26606</v>
      </c>
      <c r="LI281" s="16">
        <v>189</v>
      </c>
      <c r="LJ281" s="16">
        <v>18566</v>
      </c>
      <c r="LK281" s="16">
        <v>2137</v>
      </c>
      <c r="LL281" s="16">
        <v>29808</v>
      </c>
      <c r="LM281" s="16">
        <v>193878</v>
      </c>
      <c r="LN281" s="16">
        <v>2975406</v>
      </c>
      <c r="LO281" s="18">
        <v>193878</v>
      </c>
      <c r="LP281" s="16">
        <v>2781528</v>
      </c>
      <c r="LQ281" s="16">
        <v>4303545</v>
      </c>
      <c r="LR281" s="18">
        <v>0</v>
      </c>
      <c r="LS281" s="18">
        <v>0</v>
      </c>
      <c r="LT281" s="18">
        <v>217502</v>
      </c>
      <c r="LU281" s="16">
        <v>0</v>
      </c>
      <c r="LV281" s="16">
        <v>0</v>
      </c>
      <c r="LW281" s="16">
        <v>0</v>
      </c>
      <c r="LX281" s="16">
        <v>0</v>
      </c>
      <c r="LY281" s="16">
        <v>0</v>
      </c>
      <c r="LZ281" s="16">
        <v>0</v>
      </c>
      <c r="MA281" s="16">
        <v>0</v>
      </c>
      <c r="MB281" s="16">
        <v>1343927</v>
      </c>
      <c r="MC281" s="16">
        <v>0</v>
      </c>
      <c r="MD281" s="16">
        <v>0</v>
      </c>
      <c r="ME281" s="16">
        <v>191190</v>
      </c>
      <c r="MF281" s="16">
        <v>0</v>
      </c>
      <c r="MG281" s="16">
        <v>10495</v>
      </c>
      <c r="MH281" s="16">
        <v>29</v>
      </c>
      <c r="MI281" s="16">
        <v>0</v>
      </c>
      <c r="MJ281" s="16">
        <v>1545641</v>
      </c>
      <c r="MK281" s="16">
        <v>157034137</v>
      </c>
      <c r="ML281" s="16">
        <v>1.34</v>
      </c>
      <c r="MM281" s="16">
        <v>210426</v>
      </c>
      <c r="MN281" s="16">
        <v>0</v>
      </c>
      <c r="MO281" s="16">
        <v>2731287</v>
      </c>
      <c r="MP281" s="16">
        <v>0</v>
      </c>
      <c r="MQ281" s="16">
        <v>210426</v>
      </c>
      <c r="MR281" s="16">
        <v>0</v>
      </c>
      <c r="MS281" s="16">
        <v>210426</v>
      </c>
      <c r="MT281" s="17">
        <v>7.0000000000000007E-2</v>
      </c>
      <c r="MU281" s="17">
        <v>0</v>
      </c>
      <c r="MV281" s="17">
        <v>0</v>
      </c>
      <c r="MW281" s="17">
        <v>0</v>
      </c>
      <c r="MX281" s="17">
        <v>0</v>
      </c>
      <c r="MY281" s="17">
        <v>7.0000000000000007E-2</v>
      </c>
      <c r="MZ281" s="16">
        <v>191190</v>
      </c>
      <c r="NA281" s="16">
        <v>0</v>
      </c>
      <c r="NB281" s="18">
        <v>0</v>
      </c>
      <c r="NC281" s="16">
        <v>0</v>
      </c>
      <c r="ND281" s="17">
        <v>191190</v>
      </c>
      <c r="NE281" s="16">
        <v>275000</v>
      </c>
      <c r="NF281" s="16">
        <v>0</v>
      </c>
      <c r="NG281" s="16">
        <v>51821</v>
      </c>
      <c r="NH281" s="16">
        <v>0</v>
      </c>
      <c r="NI281" s="16">
        <v>0</v>
      </c>
      <c r="NJ281" s="17">
        <v>0</v>
      </c>
      <c r="NK281" s="17">
        <v>275500</v>
      </c>
    </row>
    <row r="282" spans="1:375" x14ac:dyDescent="0.55000000000000004">
      <c r="A282" s="13" t="s">
        <v>1195</v>
      </c>
      <c r="B282" s="13" t="s">
        <v>1289</v>
      </c>
      <c r="C282" s="13" t="s">
        <v>537</v>
      </c>
      <c r="D282" s="13" t="s">
        <v>538</v>
      </c>
      <c r="E282" s="14">
        <v>354.8</v>
      </c>
      <c r="F282" s="15">
        <v>3.556</v>
      </c>
      <c r="G282" s="16">
        <v>7545</v>
      </c>
      <c r="H282" s="16">
        <v>26830</v>
      </c>
      <c r="I282" s="16">
        <v>6553</v>
      </c>
      <c r="J282" s="15">
        <v>3.556</v>
      </c>
      <c r="K282" s="16">
        <v>23302</v>
      </c>
      <c r="L282" s="16">
        <v>7545</v>
      </c>
      <c r="M282" s="16">
        <v>222</v>
      </c>
      <c r="N282" s="16">
        <v>7767</v>
      </c>
      <c r="O282" s="17">
        <v>682.53</v>
      </c>
      <c r="P282" s="17">
        <v>48.75</v>
      </c>
      <c r="Q282" s="14">
        <v>354.8</v>
      </c>
      <c r="R282" s="17">
        <v>403.55</v>
      </c>
      <c r="S282" s="17">
        <v>1.08</v>
      </c>
      <c r="T282" s="17">
        <v>404.63</v>
      </c>
      <c r="U282" s="15">
        <v>29.02</v>
      </c>
      <c r="V282" s="15">
        <v>1.6950000000000001</v>
      </c>
      <c r="W282" s="15">
        <f>Data_AidAndLevy4[[#This Row],[L310]]*Data_AidAndLevy4[[#This Row],[L203]]</f>
        <v>13165.065000000001</v>
      </c>
      <c r="X282" s="17">
        <v>0.94</v>
      </c>
      <c r="Y282" s="17">
        <f>Data_AidAndLevy4[[#This Row],[L311]]*Data_AidAndLevy4[[#This Row],[L203]]</f>
        <v>7300.98</v>
      </c>
      <c r="Z282" s="15">
        <v>0</v>
      </c>
      <c r="AA282" s="15">
        <v>31.655000000000001</v>
      </c>
      <c r="AB282" s="17">
        <v>403.55</v>
      </c>
      <c r="AC282" s="15">
        <v>435.20499999999998</v>
      </c>
      <c r="AD282" s="17">
        <v>48.75</v>
      </c>
      <c r="AE282" s="15">
        <v>386.45499999999998</v>
      </c>
      <c r="AF282" s="16">
        <v>7767</v>
      </c>
      <c r="AG282" s="14">
        <v>354.8</v>
      </c>
      <c r="AH282" s="16">
        <v>2755732</v>
      </c>
      <c r="AI282" s="16">
        <v>2687529</v>
      </c>
      <c r="AJ282" s="17">
        <v>1.01</v>
      </c>
      <c r="AK282" s="16">
        <v>2714404</v>
      </c>
      <c r="AL282" s="16">
        <v>2755732</v>
      </c>
      <c r="AM282" s="16">
        <v>0</v>
      </c>
      <c r="AN282" s="16">
        <v>7767</v>
      </c>
      <c r="AO282" s="15">
        <v>31.655000000000001</v>
      </c>
      <c r="AP282" s="16">
        <v>245864</v>
      </c>
      <c r="AQ282" s="16">
        <v>7767</v>
      </c>
      <c r="AR282" s="17">
        <v>48.75</v>
      </c>
      <c r="AS282" s="16">
        <v>378641</v>
      </c>
      <c r="AT282" s="17">
        <v>701.6</v>
      </c>
      <c r="AU282" s="14">
        <v>354.8</v>
      </c>
      <c r="AV282" s="16">
        <v>248928</v>
      </c>
      <c r="AW282" s="16">
        <v>243117</v>
      </c>
      <c r="AX282" s="16">
        <v>248928</v>
      </c>
      <c r="AY282" s="16">
        <v>0</v>
      </c>
      <c r="AZ282" s="16">
        <v>248928</v>
      </c>
      <c r="BA282" s="16">
        <v>248928</v>
      </c>
      <c r="BB282" s="17">
        <v>80.319999999999993</v>
      </c>
      <c r="BC282" s="14">
        <v>354.8</v>
      </c>
      <c r="BD282" s="16">
        <v>28498</v>
      </c>
      <c r="BE282" s="16">
        <v>27841</v>
      </c>
      <c r="BF282" s="16">
        <v>28498</v>
      </c>
      <c r="BG282" s="16">
        <v>0</v>
      </c>
      <c r="BH282" s="16">
        <v>28498</v>
      </c>
      <c r="BI282" s="16">
        <v>28498</v>
      </c>
      <c r="BJ282" s="17">
        <v>60.8</v>
      </c>
      <c r="BK282" s="14">
        <v>354.8</v>
      </c>
      <c r="BL282" s="16">
        <v>21572</v>
      </c>
      <c r="BM282" s="16">
        <v>20820</v>
      </c>
      <c r="BN282" s="16">
        <v>21572</v>
      </c>
      <c r="BO282" s="16">
        <v>0</v>
      </c>
      <c r="BP282" s="16">
        <v>21572</v>
      </c>
      <c r="BQ282" s="16">
        <v>21572</v>
      </c>
      <c r="BR282" s="17">
        <v>368.53</v>
      </c>
      <c r="BS282" s="14">
        <v>354.8</v>
      </c>
      <c r="BT282" s="16">
        <v>130754</v>
      </c>
      <c r="BU282" s="16">
        <v>127448</v>
      </c>
      <c r="BV282" s="16">
        <v>130754</v>
      </c>
      <c r="BW282" s="16">
        <v>0</v>
      </c>
      <c r="BX282" s="16">
        <v>130754</v>
      </c>
      <c r="BY282" s="16">
        <v>130754</v>
      </c>
      <c r="BZ282" s="17">
        <v>348.14</v>
      </c>
      <c r="CA282" s="17">
        <v>403.55</v>
      </c>
      <c r="CB282" s="16">
        <v>140492</v>
      </c>
      <c r="CC282" s="16">
        <v>136908</v>
      </c>
      <c r="CD282" s="16">
        <v>9846</v>
      </c>
      <c r="CE282" s="16">
        <v>146754</v>
      </c>
      <c r="CF282" s="16">
        <v>140492</v>
      </c>
      <c r="CG282" s="16">
        <v>6262</v>
      </c>
      <c r="CH282" s="14">
        <v>354.8</v>
      </c>
      <c r="CI282" s="16">
        <v>51</v>
      </c>
      <c r="CJ282" s="14">
        <v>0.4</v>
      </c>
      <c r="CK282" s="16">
        <v>405</v>
      </c>
      <c r="CL282" s="17">
        <v>62.44</v>
      </c>
      <c r="CM282" s="16">
        <v>25288</v>
      </c>
      <c r="CN282" s="16">
        <v>405</v>
      </c>
      <c r="CO282" s="17">
        <v>69.56</v>
      </c>
      <c r="CP282" s="16">
        <v>28172</v>
      </c>
      <c r="CQ282" s="17">
        <v>1.08</v>
      </c>
      <c r="CR282" s="17">
        <v>348.14</v>
      </c>
      <c r="CS282" s="16">
        <v>376</v>
      </c>
      <c r="CT282" s="17">
        <v>34.47</v>
      </c>
      <c r="CU282" s="17">
        <v>403.55</v>
      </c>
      <c r="CV282" s="16">
        <v>13910</v>
      </c>
      <c r="CW282" s="16">
        <v>13540</v>
      </c>
      <c r="CX282" s="16">
        <v>13910</v>
      </c>
      <c r="CY282" s="16">
        <v>0</v>
      </c>
      <c r="CZ282" s="16">
        <v>13910</v>
      </c>
      <c r="DA282" s="16">
        <v>13910</v>
      </c>
      <c r="DB282" s="17">
        <v>3.74</v>
      </c>
      <c r="DC282" s="17">
        <v>403.55</v>
      </c>
      <c r="DD282" s="16">
        <v>1509</v>
      </c>
      <c r="DE282" s="16">
        <v>1464</v>
      </c>
      <c r="DF282" s="16">
        <v>1509</v>
      </c>
      <c r="DG282" s="16">
        <v>0</v>
      </c>
      <c r="DH282" s="16">
        <v>1509</v>
      </c>
      <c r="DI282" s="16">
        <v>1509</v>
      </c>
      <c r="DJ282" s="16">
        <v>2755732</v>
      </c>
      <c r="DK282" s="16">
        <v>0</v>
      </c>
      <c r="DL282" s="16">
        <v>245864</v>
      </c>
      <c r="DM282" s="16">
        <v>378641</v>
      </c>
      <c r="DN282" s="16">
        <v>248928</v>
      </c>
      <c r="DO282" s="16">
        <v>28498</v>
      </c>
      <c r="DP282" s="16">
        <v>21572</v>
      </c>
      <c r="DQ282" s="16">
        <v>130754</v>
      </c>
      <c r="DR282" s="16">
        <v>140492</v>
      </c>
      <c r="DS282" s="16">
        <v>6262</v>
      </c>
      <c r="DT282" s="16">
        <v>25288</v>
      </c>
      <c r="DU282" s="16">
        <v>28172</v>
      </c>
      <c r="DV282" s="16">
        <v>376</v>
      </c>
      <c r="DW282" s="16">
        <v>13910</v>
      </c>
      <c r="DX282" s="16">
        <v>1509</v>
      </c>
      <c r="DY282" s="16">
        <v>38770</v>
      </c>
      <c r="DZ282" s="16">
        <v>133572</v>
      </c>
      <c r="EA282" s="16">
        <v>26830</v>
      </c>
      <c r="EB282" s="16">
        <v>4147630</v>
      </c>
      <c r="EC282" s="16">
        <v>246932964</v>
      </c>
      <c r="ED282" s="18">
        <v>5.4</v>
      </c>
      <c r="EE282" s="16">
        <v>1333438</v>
      </c>
      <c r="EF282" s="16">
        <v>11676</v>
      </c>
      <c r="EG282" s="16">
        <v>11566</v>
      </c>
      <c r="EH282" s="16">
        <v>110</v>
      </c>
      <c r="EI282" s="16">
        <v>1333438</v>
      </c>
      <c r="EJ282" s="16">
        <v>1333548</v>
      </c>
      <c r="EK282" s="16">
        <v>26888107</v>
      </c>
      <c r="EL282" s="16">
        <v>22904130</v>
      </c>
      <c r="EM282" s="16">
        <v>3983977</v>
      </c>
      <c r="EN282" s="18">
        <v>5.4</v>
      </c>
      <c r="EO282" s="16">
        <v>21513</v>
      </c>
      <c r="EP282" s="16">
        <v>0</v>
      </c>
      <c r="EQ282" s="16">
        <v>0</v>
      </c>
      <c r="ER282" s="16">
        <v>0</v>
      </c>
      <c r="ES282" s="16">
        <v>21513</v>
      </c>
      <c r="ET282" s="16">
        <v>21513</v>
      </c>
      <c r="EU282" s="16">
        <v>1333548</v>
      </c>
      <c r="EV282" s="16">
        <v>1355061</v>
      </c>
      <c r="EW282" s="16">
        <v>6749</v>
      </c>
      <c r="EX282" s="15">
        <v>386.45499999999998</v>
      </c>
      <c r="EY282" s="16">
        <v>2608185</v>
      </c>
      <c r="EZ282" s="16">
        <v>6749</v>
      </c>
      <c r="FA282" s="17">
        <v>48.75</v>
      </c>
      <c r="FB282" s="16">
        <v>329014</v>
      </c>
      <c r="FC282" s="16">
        <v>264</v>
      </c>
      <c r="FD282" s="17">
        <v>404.63</v>
      </c>
      <c r="FE282" s="16">
        <v>106822</v>
      </c>
      <c r="FF282" s="16">
        <v>13910</v>
      </c>
      <c r="FG282" s="16">
        <v>1509</v>
      </c>
      <c r="FH282" s="16">
        <v>122241</v>
      </c>
      <c r="FI282" s="16">
        <v>2608185</v>
      </c>
      <c r="FJ282" s="16">
        <v>329014</v>
      </c>
      <c r="FK282" s="16">
        <v>23302</v>
      </c>
      <c r="FL282" s="16">
        <v>248928</v>
      </c>
      <c r="FM282" s="16">
        <v>28498</v>
      </c>
      <c r="FN282" s="16">
        <v>21572</v>
      </c>
      <c r="FO282" s="16">
        <v>130754</v>
      </c>
      <c r="FP282" s="16">
        <v>3512494</v>
      </c>
      <c r="FQ282" s="16">
        <v>1355061</v>
      </c>
      <c r="FR282" s="16">
        <v>2157433</v>
      </c>
      <c r="FS282" s="15">
        <v>435.20499999999998</v>
      </c>
      <c r="FT282" s="16">
        <v>300</v>
      </c>
      <c r="FU282" s="16">
        <v>130562</v>
      </c>
      <c r="FV282" s="16">
        <v>2157433</v>
      </c>
      <c r="FW282" s="16">
        <v>0</v>
      </c>
      <c r="FX282" s="14">
        <v>16.5</v>
      </c>
      <c r="FY282" s="16">
        <v>7635</v>
      </c>
      <c r="FZ282" s="16">
        <v>125978</v>
      </c>
      <c r="GA282" s="14">
        <v>0</v>
      </c>
      <c r="GB282" s="16">
        <v>7413</v>
      </c>
      <c r="GC282" s="16">
        <v>0</v>
      </c>
      <c r="GD282" s="16">
        <v>125978</v>
      </c>
      <c r="GE282" s="16">
        <v>125978</v>
      </c>
      <c r="GF282" s="16">
        <v>4147630</v>
      </c>
      <c r="GG282" s="16">
        <v>3512494</v>
      </c>
      <c r="GH282" s="16">
        <v>0</v>
      </c>
      <c r="GI282" s="16">
        <v>635136</v>
      </c>
      <c r="GJ282" s="16">
        <v>246932964</v>
      </c>
      <c r="GK282" s="16">
        <v>243512021</v>
      </c>
      <c r="GL282" s="16">
        <v>3420943</v>
      </c>
      <c r="GM282" s="16">
        <v>243512021</v>
      </c>
      <c r="GN282" s="18">
        <v>1.4E-2</v>
      </c>
      <c r="GO282" s="16">
        <v>64086</v>
      </c>
      <c r="GP282" s="16">
        <v>897</v>
      </c>
      <c r="GQ282" s="16">
        <v>64086</v>
      </c>
      <c r="GR282" s="16">
        <v>897</v>
      </c>
      <c r="GS282" s="16">
        <v>63189</v>
      </c>
      <c r="GT282" s="16">
        <v>886</v>
      </c>
      <c r="GU282" s="16">
        <v>685</v>
      </c>
      <c r="GV282" s="16">
        <v>201</v>
      </c>
      <c r="GW282" s="15">
        <v>435.20499999999998</v>
      </c>
      <c r="GX282" s="16">
        <v>87476</v>
      </c>
      <c r="GY282" s="15">
        <v>435.20499999999998</v>
      </c>
      <c r="GZ282" s="16">
        <v>10</v>
      </c>
      <c r="HA282" s="16">
        <v>4352</v>
      </c>
      <c r="HB282" s="15">
        <v>435.20499999999998</v>
      </c>
      <c r="HC282" s="16">
        <v>7635</v>
      </c>
      <c r="HD282" s="15">
        <v>0.11600000000000001</v>
      </c>
      <c r="HE282" s="16">
        <v>385592</v>
      </c>
      <c r="HF282" s="16">
        <v>87476</v>
      </c>
      <c r="HG282" s="16">
        <v>4352</v>
      </c>
      <c r="HH282" s="16">
        <v>293764</v>
      </c>
      <c r="HI282" s="16">
        <v>246932964</v>
      </c>
      <c r="HJ282" s="18">
        <v>1.1896500000000001</v>
      </c>
      <c r="HK282" s="18">
        <v>1.9617800000000001</v>
      </c>
      <c r="HL282" s="18">
        <v>0</v>
      </c>
      <c r="HM282" s="16">
        <v>246932964</v>
      </c>
      <c r="HN282" s="16">
        <v>0</v>
      </c>
      <c r="HO282" s="16">
        <v>7635</v>
      </c>
      <c r="HP282" s="17">
        <v>0</v>
      </c>
      <c r="HQ282" s="16">
        <v>0</v>
      </c>
      <c r="HR282" s="15">
        <v>435.20499999999998</v>
      </c>
      <c r="HS282" s="16">
        <v>0</v>
      </c>
      <c r="HT282" s="16">
        <v>635136</v>
      </c>
      <c r="HU282" s="16">
        <v>63189</v>
      </c>
      <c r="HV282" s="16">
        <v>0</v>
      </c>
      <c r="HW282" s="16">
        <v>0</v>
      </c>
      <c r="HX282" s="16">
        <v>38770</v>
      </c>
      <c r="HY282" s="16">
        <v>87476</v>
      </c>
      <c r="HZ282" s="16">
        <v>4352</v>
      </c>
      <c r="IA282" s="16">
        <v>0</v>
      </c>
      <c r="IB282" s="16">
        <v>0</v>
      </c>
      <c r="IC282" s="16">
        <v>518889</v>
      </c>
      <c r="ID282" s="16">
        <v>2157433</v>
      </c>
      <c r="IE282" s="16">
        <v>0</v>
      </c>
      <c r="IF282" s="16">
        <v>63189</v>
      </c>
      <c r="IG282" s="16">
        <v>0</v>
      </c>
      <c r="IH282" s="16">
        <v>0</v>
      </c>
      <c r="II282" s="16">
        <v>38770</v>
      </c>
      <c r="IJ282" s="16">
        <v>87476</v>
      </c>
      <c r="IK282" s="16">
        <v>4352</v>
      </c>
      <c r="IL282" s="16">
        <v>0</v>
      </c>
      <c r="IM282" s="16">
        <v>0</v>
      </c>
      <c r="IN282" s="16">
        <v>0</v>
      </c>
      <c r="IO282" s="16">
        <v>125978</v>
      </c>
      <c r="IP282" s="16">
        <v>2399658</v>
      </c>
      <c r="IQ282" s="16">
        <v>2755732</v>
      </c>
      <c r="IR282" s="16">
        <v>0</v>
      </c>
      <c r="IS282" s="16">
        <v>2755732</v>
      </c>
      <c r="IT282" s="19">
        <v>0.1</v>
      </c>
      <c r="IU282" s="16">
        <v>275573</v>
      </c>
      <c r="IV282" s="16">
        <v>246932964</v>
      </c>
      <c r="IW282" s="14">
        <v>354.8</v>
      </c>
      <c r="IX282" s="16">
        <v>695978</v>
      </c>
      <c r="IY282" s="16">
        <v>416026</v>
      </c>
      <c r="IZ282" s="16">
        <v>695978</v>
      </c>
      <c r="JA282" s="17">
        <v>0.25</v>
      </c>
      <c r="JB282" s="19">
        <v>0.14940000000000001</v>
      </c>
      <c r="JC282" s="16">
        <v>275573</v>
      </c>
      <c r="JD282" s="16">
        <v>41171</v>
      </c>
      <c r="JE282" s="17">
        <v>0</v>
      </c>
      <c r="JF282" s="16">
        <v>3236719</v>
      </c>
      <c r="JG282" s="16">
        <v>0</v>
      </c>
      <c r="JH282" s="16">
        <v>275573</v>
      </c>
      <c r="JI282" s="16">
        <v>41171</v>
      </c>
      <c r="JJ282" s="16">
        <v>0</v>
      </c>
      <c r="JK282" s="16">
        <v>234402</v>
      </c>
      <c r="JL282" s="16">
        <v>41171</v>
      </c>
      <c r="JM282" s="18">
        <v>0</v>
      </c>
      <c r="JN282" s="16">
        <v>0</v>
      </c>
      <c r="JO282" s="16">
        <v>0</v>
      </c>
      <c r="JP282" s="16">
        <v>234402</v>
      </c>
      <c r="JQ282" s="16">
        <v>234402</v>
      </c>
      <c r="JR282" s="16">
        <v>2755732</v>
      </c>
      <c r="JS282" s="19">
        <v>0</v>
      </c>
      <c r="JT282" s="16">
        <v>0</v>
      </c>
      <c r="JU282" s="17">
        <v>0</v>
      </c>
      <c r="JV282" s="16">
        <v>3236719</v>
      </c>
      <c r="JW282" s="16">
        <v>0</v>
      </c>
      <c r="JX282" s="16">
        <v>0</v>
      </c>
      <c r="JY282" s="16">
        <v>0</v>
      </c>
      <c r="JZ282" s="16">
        <v>0</v>
      </c>
      <c r="KA282" s="16">
        <v>4512</v>
      </c>
      <c r="KB282" s="16">
        <v>4470</v>
      </c>
      <c r="KC282" s="16">
        <v>42</v>
      </c>
      <c r="KD282" s="16">
        <v>518889</v>
      </c>
      <c r="KE282" s="16">
        <v>42</v>
      </c>
      <c r="KF282" s="16">
        <v>518847</v>
      </c>
      <c r="KG282" s="16">
        <v>110</v>
      </c>
      <c r="KH282" s="16">
        <v>42</v>
      </c>
      <c r="KI282" s="16">
        <v>152</v>
      </c>
      <c r="KJ282" s="16">
        <v>1333438</v>
      </c>
      <c r="KK282" s="16">
        <v>518847</v>
      </c>
      <c r="KL282" s="18">
        <v>1852285</v>
      </c>
      <c r="KM282" s="16">
        <v>234402</v>
      </c>
      <c r="KN282" s="16">
        <v>0</v>
      </c>
      <c r="KO282" s="16">
        <v>0</v>
      </c>
      <c r="KP282" s="16">
        <v>0</v>
      </c>
      <c r="KQ282" s="16">
        <v>2086687</v>
      </c>
      <c r="KR282" s="16">
        <v>0</v>
      </c>
      <c r="KS282" s="16">
        <v>0</v>
      </c>
      <c r="KT282" s="16">
        <v>0</v>
      </c>
      <c r="KU282" s="16">
        <v>2086687</v>
      </c>
      <c r="KV282" s="16">
        <v>234402</v>
      </c>
      <c r="KW282" s="16">
        <v>1852285</v>
      </c>
      <c r="KX282" s="16">
        <v>246932964</v>
      </c>
      <c r="KY282" s="16">
        <v>7.5011700000000001</v>
      </c>
      <c r="KZ282" s="16">
        <v>234402</v>
      </c>
      <c r="LA282" s="16">
        <v>246932964</v>
      </c>
      <c r="LB282" s="16">
        <v>0.94925000000000004</v>
      </c>
      <c r="LC282" s="16">
        <v>7.5011700000000001</v>
      </c>
      <c r="LD282" s="16">
        <v>8.4504199999999994</v>
      </c>
      <c r="LE282" s="16">
        <v>140492</v>
      </c>
      <c r="LF282" s="16">
        <v>6262</v>
      </c>
      <c r="LG282" s="16">
        <v>25288</v>
      </c>
      <c r="LH282" s="16">
        <v>28172</v>
      </c>
      <c r="LI282" s="16">
        <v>376</v>
      </c>
      <c r="LJ282" s="16">
        <v>13910</v>
      </c>
      <c r="LK282" s="16">
        <v>1509</v>
      </c>
      <c r="LL282" s="16">
        <v>38770</v>
      </c>
      <c r="LM282" s="16">
        <v>177239</v>
      </c>
      <c r="LN282" s="16">
        <v>2399658</v>
      </c>
      <c r="LO282" s="18">
        <v>177239</v>
      </c>
      <c r="LP282" s="16">
        <v>2222419</v>
      </c>
      <c r="LQ282" s="16">
        <v>4147630</v>
      </c>
      <c r="LR282" s="18">
        <v>0</v>
      </c>
      <c r="LS282" s="18">
        <v>0</v>
      </c>
      <c r="LT282" s="18">
        <v>234402</v>
      </c>
      <c r="LU282" s="16">
        <v>0</v>
      </c>
      <c r="LV282" s="16">
        <v>125978</v>
      </c>
      <c r="LW282" s="16">
        <v>0</v>
      </c>
      <c r="LX282" s="16">
        <v>0</v>
      </c>
      <c r="LY282" s="16">
        <v>0</v>
      </c>
      <c r="LZ282" s="16">
        <v>0</v>
      </c>
      <c r="MA282" s="16">
        <v>0</v>
      </c>
      <c r="MB282" s="16">
        <v>2086687</v>
      </c>
      <c r="MC282" s="16">
        <v>125978</v>
      </c>
      <c r="MD282" s="16">
        <v>0</v>
      </c>
      <c r="ME282" s="16">
        <v>0</v>
      </c>
      <c r="MF282" s="16">
        <v>0</v>
      </c>
      <c r="MG282" s="16">
        <v>21513</v>
      </c>
      <c r="MH282" s="16">
        <v>152</v>
      </c>
      <c r="MI282" s="16">
        <v>0</v>
      </c>
      <c r="MJ282" s="16">
        <v>2234330</v>
      </c>
      <c r="MK282" s="16">
        <v>246932964</v>
      </c>
      <c r="ML282" s="16">
        <v>0.67</v>
      </c>
      <c r="MM282" s="16">
        <v>165445</v>
      </c>
      <c r="MN282" s="16">
        <v>0</v>
      </c>
      <c r="MO282" s="16">
        <v>3236719</v>
      </c>
      <c r="MP282" s="16">
        <v>0</v>
      </c>
      <c r="MQ282" s="16">
        <v>165445</v>
      </c>
      <c r="MR282" s="16">
        <v>0</v>
      </c>
      <c r="MS282" s="16">
        <v>165445</v>
      </c>
      <c r="MT282" s="17">
        <v>0</v>
      </c>
      <c r="MU282" s="17">
        <v>0</v>
      </c>
      <c r="MV282" s="17">
        <v>0</v>
      </c>
      <c r="MW282" s="17">
        <v>0</v>
      </c>
      <c r="MX282" s="17">
        <v>0</v>
      </c>
      <c r="MY282" s="17">
        <v>0</v>
      </c>
      <c r="MZ282" s="16">
        <v>0</v>
      </c>
      <c r="NA282" s="16">
        <v>0</v>
      </c>
      <c r="NB282" s="18">
        <v>0</v>
      </c>
      <c r="NC282" s="16">
        <v>0</v>
      </c>
      <c r="ND282" s="17">
        <v>0</v>
      </c>
      <c r="NE282" s="16">
        <v>100000</v>
      </c>
      <c r="NF282" s="16">
        <v>0</v>
      </c>
      <c r="NG282" s="16">
        <v>81488</v>
      </c>
      <c r="NH282" s="16">
        <v>0</v>
      </c>
      <c r="NI282" s="16">
        <v>0</v>
      </c>
      <c r="NJ282" s="17">
        <v>0</v>
      </c>
      <c r="NK282" s="17">
        <v>0</v>
      </c>
    </row>
    <row r="283" spans="1:375" x14ac:dyDescent="0.55000000000000004">
      <c r="A283" s="13" t="s">
        <v>1181</v>
      </c>
      <c r="B283" s="13" t="s">
        <v>1276</v>
      </c>
      <c r="C283" s="13" t="s">
        <v>539</v>
      </c>
      <c r="D283" s="13" t="s">
        <v>540</v>
      </c>
      <c r="E283" s="14">
        <v>323</v>
      </c>
      <c r="F283" s="15">
        <v>1</v>
      </c>
      <c r="G283" s="16">
        <v>7428</v>
      </c>
      <c r="H283" s="16">
        <v>7428</v>
      </c>
      <c r="I283" s="16">
        <v>6553</v>
      </c>
      <c r="J283" s="15">
        <v>1</v>
      </c>
      <c r="K283" s="16">
        <v>6553</v>
      </c>
      <c r="L283" s="16">
        <v>7428</v>
      </c>
      <c r="M283" s="16">
        <v>222</v>
      </c>
      <c r="N283" s="16">
        <v>7650</v>
      </c>
      <c r="O283" s="17">
        <v>691.33</v>
      </c>
      <c r="P283" s="17">
        <v>70.5</v>
      </c>
      <c r="Q283" s="14">
        <v>323</v>
      </c>
      <c r="R283" s="17">
        <v>393.5</v>
      </c>
      <c r="S283" s="17">
        <v>0</v>
      </c>
      <c r="T283" s="17">
        <v>393.5</v>
      </c>
      <c r="U283" s="15">
        <v>23.28</v>
      </c>
      <c r="V283" s="15">
        <v>1.7030000000000001</v>
      </c>
      <c r="W283" s="15">
        <f>Data_AidAndLevy4[[#This Row],[L310]]*Data_AidAndLevy4[[#This Row],[L203]]</f>
        <v>13027.95</v>
      </c>
      <c r="X283" s="17">
        <v>0</v>
      </c>
      <c r="Y283" s="17">
        <f>Data_AidAndLevy4[[#This Row],[L311]]*Data_AidAndLevy4[[#This Row],[L203]]</f>
        <v>0</v>
      </c>
      <c r="Z283" s="15">
        <v>0</v>
      </c>
      <c r="AA283" s="15">
        <v>24.983000000000001</v>
      </c>
      <c r="AB283" s="17">
        <v>393.5</v>
      </c>
      <c r="AC283" s="15">
        <v>418.483</v>
      </c>
      <c r="AD283" s="17">
        <v>70.5</v>
      </c>
      <c r="AE283" s="15">
        <v>347.983</v>
      </c>
      <c r="AF283" s="16">
        <v>7650</v>
      </c>
      <c r="AG283" s="14">
        <v>323</v>
      </c>
      <c r="AH283" s="16">
        <v>2470950</v>
      </c>
      <c r="AI283" s="16">
        <v>2360618</v>
      </c>
      <c r="AJ283" s="17">
        <v>1.01</v>
      </c>
      <c r="AK283" s="16">
        <v>2384224</v>
      </c>
      <c r="AL283" s="16">
        <v>2470950</v>
      </c>
      <c r="AM283" s="16">
        <v>0</v>
      </c>
      <c r="AN283" s="16">
        <v>7650</v>
      </c>
      <c r="AO283" s="15">
        <v>24.983000000000001</v>
      </c>
      <c r="AP283" s="16">
        <v>191120</v>
      </c>
      <c r="AQ283" s="16">
        <v>7650</v>
      </c>
      <c r="AR283" s="17">
        <v>70.5</v>
      </c>
      <c r="AS283" s="16">
        <v>539325</v>
      </c>
      <c r="AT283" s="17">
        <v>710.4</v>
      </c>
      <c r="AU283" s="14">
        <v>323</v>
      </c>
      <c r="AV283" s="16">
        <v>229459</v>
      </c>
      <c r="AW283" s="16">
        <v>219705</v>
      </c>
      <c r="AX283" s="16">
        <v>229459</v>
      </c>
      <c r="AY283" s="16">
        <v>0</v>
      </c>
      <c r="AZ283" s="16">
        <v>229459</v>
      </c>
      <c r="BA283" s="16">
        <v>229459</v>
      </c>
      <c r="BB283" s="17">
        <v>74.8</v>
      </c>
      <c r="BC283" s="14">
        <v>323</v>
      </c>
      <c r="BD283" s="16">
        <v>24160</v>
      </c>
      <c r="BE283" s="16">
        <v>23085</v>
      </c>
      <c r="BF283" s="16">
        <v>24160</v>
      </c>
      <c r="BG283" s="16">
        <v>0</v>
      </c>
      <c r="BH283" s="16">
        <v>24160</v>
      </c>
      <c r="BI283" s="16">
        <v>24160</v>
      </c>
      <c r="BJ283" s="17">
        <v>86.63</v>
      </c>
      <c r="BK283" s="14">
        <v>323</v>
      </c>
      <c r="BL283" s="16">
        <v>27981</v>
      </c>
      <c r="BM283" s="16">
        <v>26784</v>
      </c>
      <c r="BN283" s="16">
        <v>27981</v>
      </c>
      <c r="BO283" s="16">
        <v>0</v>
      </c>
      <c r="BP283" s="16">
        <v>27981</v>
      </c>
      <c r="BQ283" s="16">
        <v>27981</v>
      </c>
      <c r="BR283" s="17">
        <v>368.53</v>
      </c>
      <c r="BS283" s="14">
        <v>323</v>
      </c>
      <c r="BT283" s="16">
        <v>119035</v>
      </c>
      <c r="BU283" s="16">
        <v>113709</v>
      </c>
      <c r="BV283" s="16">
        <v>119035</v>
      </c>
      <c r="BW283" s="16">
        <v>0</v>
      </c>
      <c r="BX283" s="16">
        <v>119035</v>
      </c>
      <c r="BY283" s="16">
        <v>119035</v>
      </c>
      <c r="BZ283" s="17">
        <v>325.88</v>
      </c>
      <c r="CA283" s="17">
        <v>393.5</v>
      </c>
      <c r="CB283" s="16">
        <v>128234</v>
      </c>
      <c r="CC283" s="16">
        <v>122306</v>
      </c>
      <c r="CD283" s="16">
        <v>0</v>
      </c>
      <c r="CE283" s="16">
        <v>122306</v>
      </c>
      <c r="CF283" s="16">
        <v>128234</v>
      </c>
      <c r="CG283" s="16">
        <v>0</v>
      </c>
      <c r="CH283" s="14">
        <v>323</v>
      </c>
      <c r="CI283" s="16">
        <v>13</v>
      </c>
      <c r="CJ283" s="14">
        <v>0</v>
      </c>
      <c r="CK283" s="16">
        <v>336</v>
      </c>
      <c r="CL283" s="17">
        <v>62.04</v>
      </c>
      <c r="CM283" s="16">
        <v>20845</v>
      </c>
      <c r="CN283" s="16">
        <v>336</v>
      </c>
      <c r="CO283" s="17">
        <v>68.150000000000006</v>
      </c>
      <c r="CP283" s="16">
        <v>22898</v>
      </c>
      <c r="CQ283" s="17">
        <v>0</v>
      </c>
      <c r="CR283" s="17">
        <v>325.88</v>
      </c>
      <c r="CS283" s="16">
        <v>0</v>
      </c>
      <c r="CT283" s="17">
        <v>27.75</v>
      </c>
      <c r="CU283" s="17">
        <v>393.5</v>
      </c>
      <c r="CV283" s="16">
        <v>10920</v>
      </c>
      <c r="CW283" s="16">
        <v>10348</v>
      </c>
      <c r="CX283" s="16">
        <v>10920</v>
      </c>
      <c r="CY283" s="16">
        <v>0</v>
      </c>
      <c r="CZ283" s="16">
        <v>10920</v>
      </c>
      <c r="DA283" s="16">
        <v>10920</v>
      </c>
      <c r="DB283" s="17">
        <v>3.48</v>
      </c>
      <c r="DC283" s="17">
        <v>393.5</v>
      </c>
      <c r="DD283" s="16">
        <v>1369</v>
      </c>
      <c r="DE283" s="16">
        <v>1300</v>
      </c>
      <c r="DF283" s="16">
        <v>1369</v>
      </c>
      <c r="DG283" s="16">
        <v>0</v>
      </c>
      <c r="DH283" s="16">
        <v>1369</v>
      </c>
      <c r="DI283" s="16">
        <v>1369</v>
      </c>
      <c r="DJ283" s="16">
        <v>2470950</v>
      </c>
      <c r="DK283" s="16">
        <v>0</v>
      </c>
      <c r="DL283" s="16">
        <v>191120</v>
      </c>
      <c r="DM283" s="16">
        <v>539325</v>
      </c>
      <c r="DN283" s="16">
        <v>229459</v>
      </c>
      <c r="DO283" s="16">
        <v>24160</v>
      </c>
      <c r="DP283" s="16">
        <v>27981</v>
      </c>
      <c r="DQ283" s="16">
        <v>119035</v>
      </c>
      <c r="DR283" s="16">
        <v>128234</v>
      </c>
      <c r="DS283" s="16">
        <v>0</v>
      </c>
      <c r="DT283" s="16">
        <v>20845</v>
      </c>
      <c r="DU283" s="16">
        <v>22898</v>
      </c>
      <c r="DV283" s="16">
        <v>0</v>
      </c>
      <c r="DW283" s="16">
        <v>10920</v>
      </c>
      <c r="DX283" s="16">
        <v>1369</v>
      </c>
      <c r="DY283" s="16">
        <v>27523</v>
      </c>
      <c r="DZ283" s="16">
        <v>103167</v>
      </c>
      <c r="EA283" s="16">
        <v>7428</v>
      </c>
      <c r="EB283" s="16">
        <v>3869368</v>
      </c>
      <c r="EC283" s="16">
        <v>140521126</v>
      </c>
      <c r="ED283" s="18">
        <v>5.4</v>
      </c>
      <c r="EE283" s="16">
        <v>758814</v>
      </c>
      <c r="EF283" s="16">
        <v>28910</v>
      </c>
      <c r="EG283" s="16">
        <v>29537</v>
      </c>
      <c r="EH283" s="16">
        <v>-627</v>
      </c>
      <c r="EI283" s="16">
        <v>758814</v>
      </c>
      <c r="EJ283" s="16">
        <v>758187</v>
      </c>
      <c r="EK283" s="16">
        <v>18878934</v>
      </c>
      <c r="EL283" s="16">
        <v>17710758</v>
      </c>
      <c r="EM283" s="16">
        <v>1168176</v>
      </c>
      <c r="EN283" s="18">
        <v>5.4</v>
      </c>
      <c r="EO283" s="16">
        <v>6308</v>
      </c>
      <c r="EP283" s="16">
        <v>0</v>
      </c>
      <c r="EQ283" s="16">
        <v>0</v>
      </c>
      <c r="ER283" s="16">
        <v>0</v>
      </c>
      <c r="ES283" s="16">
        <v>6308</v>
      </c>
      <c r="ET283" s="16">
        <v>6308</v>
      </c>
      <c r="EU283" s="16">
        <v>758187</v>
      </c>
      <c r="EV283" s="16">
        <v>764495</v>
      </c>
      <c r="EW283" s="16">
        <v>6749</v>
      </c>
      <c r="EX283" s="15">
        <v>347.983</v>
      </c>
      <c r="EY283" s="16">
        <v>2348537</v>
      </c>
      <c r="EZ283" s="16">
        <v>6749</v>
      </c>
      <c r="FA283" s="17">
        <v>70.5</v>
      </c>
      <c r="FB283" s="16">
        <v>475805</v>
      </c>
      <c r="FC283" s="16">
        <v>264</v>
      </c>
      <c r="FD283" s="17">
        <v>393.5</v>
      </c>
      <c r="FE283" s="16">
        <v>103884</v>
      </c>
      <c r="FF283" s="16">
        <v>10920</v>
      </c>
      <c r="FG283" s="16">
        <v>1369</v>
      </c>
      <c r="FH283" s="16">
        <v>116173</v>
      </c>
      <c r="FI283" s="16">
        <v>2348537</v>
      </c>
      <c r="FJ283" s="16">
        <v>475805</v>
      </c>
      <c r="FK283" s="16">
        <v>6553</v>
      </c>
      <c r="FL283" s="16">
        <v>229459</v>
      </c>
      <c r="FM283" s="16">
        <v>24160</v>
      </c>
      <c r="FN283" s="16">
        <v>27981</v>
      </c>
      <c r="FO283" s="16">
        <v>119035</v>
      </c>
      <c r="FP283" s="16">
        <v>3347703</v>
      </c>
      <c r="FQ283" s="16">
        <v>764495</v>
      </c>
      <c r="FR283" s="16">
        <v>2583208</v>
      </c>
      <c r="FS283" s="15">
        <v>418.483</v>
      </c>
      <c r="FT283" s="16">
        <v>300</v>
      </c>
      <c r="FU283" s="16">
        <v>125545</v>
      </c>
      <c r="FV283" s="16">
        <v>2583208</v>
      </c>
      <c r="FW283" s="16">
        <v>0</v>
      </c>
      <c r="FX283" s="14">
        <v>7</v>
      </c>
      <c r="FY283" s="16">
        <v>7635</v>
      </c>
      <c r="FZ283" s="16">
        <v>53445</v>
      </c>
      <c r="GA283" s="14">
        <v>0</v>
      </c>
      <c r="GB283" s="16">
        <v>7413</v>
      </c>
      <c r="GC283" s="16">
        <v>0</v>
      </c>
      <c r="GD283" s="16">
        <v>53445</v>
      </c>
      <c r="GE283" s="16">
        <v>53445</v>
      </c>
      <c r="GF283" s="16">
        <v>3869368</v>
      </c>
      <c r="GG283" s="16">
        <v>3347703</v>
      </c>
      <c r="GH283" s="16">
        <v>0</v>
      </c>
      <c r="GI283" s="16">
        <v>521665</v>
      </c>
      <c r="GJ283" s="16">
        <v>140521126</v>
      </c>
      <c r="GK283" s="16">
        <v>137680606</v>
      </c>
      <c r="GL283" s="16">
        <v>2840520</v>
      </c>
      <c r="GM283" s="16">
        <v>137680606</v>
      </c>
      <c r="GN283" s="18">
        <v>2.06E-2</v>
      </c>
      <c r="GO283" s="16">
        <v>11776</v>
      </c>
      <c r="GP283" s="16">
        <v>243</v>
      </c>
      <c r="GQ283" s="16">
        <v>11776</v>
      </c>
      <c r="GR283" s="16">
        <v>243</v>
      </c>
      <c r="GS283" s="16">
        <v>11533</v>
      </c>
      <c r="GT283" s="16">
        <v>886</v>
      </c>
      <c r="GU283" s="16">
        <v>685</v>
      </c>
      <c r="GV283" s="16">
        <v>201</v>
      </c>
      <c r="GW283" s="15">
        <v>418.483</v>
      </c>
      <c r="GX283" s="16">
        <v>84115</v>
      </c>
      <c r="GY283" s="15">
        <v>418.483</v>
      </c>
      <c r="GZ283" s="16">
        <v>10</v>
      </c>
      <c r="HA283" s="16">
        <v>4185</v>
      </c>
      <c r="HB283" s="15">
        <v>418.483</v>
      </c>
      <c r="HC283" s="16">
        <v>7635</v>
      </c>
      <c r="HD283" s="15">
        <v>0.11600000000000001</v>
      </c>
      <c r="HE283" s="16">
        <v>370776</v>
      </c>
      <c r="HF283" s="16">
        <v>84115</v>
      </c>
      <c r="HG283" s="16">
        <v>4185</v>
      </c>
      <c r="HH283" s="16">
        <v>282476</v>
      </c>
      <c r="HI283" s="16">
        <v>140521126</v>
      </c>
      <c r="HJ283" s="18">
        <v>2.0102000000000002</v>
      </c>
      <c r="HK283" s="18">
        <v>1.9617800000000001</v>
      </c>
      <c r="HL283" s="18">
        <v>4.8419999999999998E-2</v>
      </c>
      <c r="HM283" s="16">
        <v>140521126</v>
      </c>
      <c r="HN283" s="16">
        <v>6804</v>
      </c>
      <c r="HO283" s="16">
        <v>7635</v>
      </c>
      <c r="HP283" s="17">
        <v>0</v>
      </c>
      <c r="HQ283" s="16">
        <v>0</v>
      </c>
      <c r="HR283" s="15">
        <v>418.483</v>
      </c>
      <c r="HS283" s="16">
        <v>0</v>
      </c>
      <c r="HT283" s="16">
        <v>521665</v>
      </c>
      <c r="HU283" s="16">
        <v>11533</v>
      </c>
      <c r="HV283" s="16">
        <v>0</v>
      </c>
      <c r="HW283" s="16">
        <v>0</v>
      </c>
      <c r="HX283" s="16">
        <v>27523</v>
      </c>
      <c r="HY283" s="16">
        <v>84115</v>
      </c>
      <c r="HZ283" s="16">
        <v>4185</v>
      </c>
      <c r="IA283" s="16">
        <v>6804</v>
      </c>
      <c r="IB283" s="16">
        <v>0</v>
      </c>
      <c r="IC283" s="16">
        <v>442551</v>
      </c>
      <c r="ID283" s="16">
        <v>2583208</v>
      </c>
      <c r="IE283" s="16">
        <v>0</v>
      </c>
      <c r="IF283" s="16">
        <v>11533</v>
      </c>
      <c r="IG283" s="16">
        <v>0</v>
      </c>
      <c r="IH283" s="16">
        <v>0</v>
      </c>
      <c r="II283" s="16">
        <v>27523</v>
      </c>
      <c r="IJ283" s="16">
        <v>84115</v>
      </c>
      <c r="IK283" s="16">
        <v>4185</v>
      </c>
      <c r="IL283" s="16">
        <v>6804</v>
      </c>
      <c r="IM283" s="16">
        <v>0</v>
      </c>
      <c r="IN283" s="16">
        <v>0</v>
      </c>
      <c r="IO283" s="16">
        <v>53445</v>
      </c>
      <c r="IP283" s="16">
        <v>2715767</v>
      </c>
      <c r="IQ283" s="16">
        <v>2470950</v>
      </c>
      <c r="IR283" s="16">
        <v>0</v>
      </c>
      <c r="IS283" s="16">
        <v>2470950</v>
      </c>
      <c r="IT283" s="19">
        <v>0.1</v>
      </c>
      <c r="IU283" s="16">
        <v>247095</v>
      </c>
      <c r="IV283" s="16">
        <v>140521126</v>
      </c>
      <c r="IW283" s="14">
        <v>323</v>
      </c>
      <c r="IX283" s="16">
        <v>435050</v>
      </c>
      <c r="IY283" s="16">
        <v>416026</v>
      </c>
      <c r="IZ283" s="16">
        <v>435050</v>
      </c>
      <c r="JA283" s="17">
        <v>0.25</v>
      </c>
      <c r="JB283" s="19">
        <v>0.23910000000000001</v>
      </c>
      <c r="JC283" s="16">
        <v>247095</v>
      </c>
      <c r="JD283" s="16">
        <v>59080</v>
      </c>
      <c r="JE283" s="17">
        <v>0.01</v>
      </c>
      <c r="JF283" s="16">
        <v>1899056</v>
      </c>
      <c r="JG283" s="16">
        <v>18991</v>
      </c>
      <c r="JH283" s="16">
        <v>247095</v>
      </c>
      <c r="JI283" s="16">
        <v>59080</v>
      </c>
      <c r="JJ283" s="16">
        <v>18991</v>
      </c>
      <c r="JK283" s="16">
        <v>169024</v>
      </c>
      <c r="JL283" s="16">
        <v>59080</v>
      </c>
      <c r="JM283" s="18">
        <v>0</v>
      </c>
      <c r="JN283" s="16">
        <v>0</v>
      </c>
      <c r="JO283" s="16">
        <v>18991</v>
      </c>
      <c r="JP283" s="16">
        <v>169024</v>
      </c>
      <c r="JQ283" s="16">
        <v>188015</v>
      </c>
      <c r="JR283" s="16">
        <v>2470950</v>
      </c>
      <c r="JS283" s="19">
        <v>0</v>
      </c>
      <c r="JT283" s="16">
        <v>0</v>
      </c>
      <c r="JU283" s="17">
        <v>0</v>
      </c>
      <c r="JV283" s="16">
        <v>1899056</v>
      </c>
      <c r="JW283" s="16">
        <v>0</v>
      </c>
      <c r="JX283" s="16">
        <v>0</v>
      </c>
      <c r="JY283" s="16">
        <v>0</v>
      </c>
      <c r="JZ283" s="16">
        <v>0</v>
      </c>
      <c r="KA283" s="16">
        <v>17028</v>
      </c>
      <c r="KB283" s="16">
        <v>17397</v>
      </c>
      <c r="KC283" s="16">
        <v>-369</v>
      </c>
      <c r="KD283" s="16">
        <v>442551</v>
      </c>
      <c r="KE283" s="16">
        <v>-369</v>
      </c>
      <c r="KF283" s="16">
        <v>442920</v>
      </c>
      <c r="KG283" s="16">
        <v>-627</v>
      </c>
      <c r="KH283" s="16">
        <v>-369</v>
      </c>
      <c r="KI283" s="16">
        <v>-996</v>
      </c>
      <c r="KJ283" s="16">
        <v>758814</v>
      </c>
      <c r="KK283" s="16">
        <v>442920</v>
      </c>
      <c r="KL283" s="18">
        <v>1201734</v>
      </c>
      <c r="KM283" s="16">
        <v>169024</v>
      </c>
      <c r="KN283" s="16">
        <v>0</v>
      </c>
      <c r="KO283" s="16">
        <v>0</v>
      </c>
      <c r="KP283" s="16">
        <v>0</v>
      </c>
      <c r="KQ283" s="16">
        <v>1370758</v>
      </c>
      <c r="KR283" s="16">
        <v>70306</v>
      </c>
      <c r="KS283" s="16">
        <v>0</v>
      </c>
      <c r="KT283" s="16">
        <v>0</v>
      </c>
      <c r="KU283" s="16">
        <v>1441064</v>
      </c>
      <c r="KV283" s="16">
        <v>169024</v>
      </c>
      <c r="KW283" s="16">
        <v>1272040</v>
      </c>
      <c r="KX283" s="16">
        <v>140521126</v>
      </c>
      <c r="KY283" s="16">
        <v>9.0523000000000007</v>
      </c>
      <c r="KZ283" s="16">
        <v>169024</v>
      </c>
      <c r="LA283" s="16">
        <v>140521126</v>
      </c>
      <c r="LB283" s="16">
        <v>1.2028399999999999</v>
      </c>
      <c r="LC283" s="16">
        <v>9.0523000000000007</v>
      </c>
      <c r="LD283" s="16">
        <v>10.255140000000001</v>
      </c>
      <c r="LE283" s="16">
        <v>128234</v>
      </c>
      <c r="LF283" s="16">
        <v>0</v>
      </c>
      <c r="LG283" s="16">
        <v>20845</v>
      </c>
      <c r="LH283" s="16">
        <v>22898</v>
      </c>
      <c r="LI283" s="16">
        <v>0</v>
      </c>
      <c r="LJ283" s="16">
        <v>10920</v>
      </c>
      <c r="LK283" s="16">
        <v>1369</v>
      </c>
      <c r="LL283" s="16">
        <v>27523</v>
      </c>
      <c r="LM283" s="16">
        <v>156743</v>
      </c>
      <c r="LN283" s="16">
        <v>2715767</v>
      </c>
      <c r="LO283" s="18">
        <v>156743</v>
      </c>
      <c r="LP283" s="16">
        <v>2559024</v>
      </c>
      <c r="LQ283" s="16">
        <v>3869368</v>
      </c>
      <c r="LR283" s="18">
        <v>0</v>
      </c>
      <c r="LS283" s="18">
        <v>0</v>
      </c>
      <c r="LT283" s="18">
        <v>188015</v>
      </c>
      <c r="LU283" s="16">
        <v>0</v>
      </c>
      <c r="LV283" s="16">
        <v>53445</v>
      </c>
      <c r="LW283" s="16">
        <v>0</v>
      </c>
      <c r="LX283" s="16">
        <v>0</v>
      </c>
      <c r="LY283" s="16">
        <v>0</v>
      </c>
      <c r="LZ283" s="16">
        <v>0</v>
      </c>
      <c r="MA283" s="16">
        <v>0</v>
      </c>
      <c r="MB283" s="16">
        <v>1370758</v>
      </c>
      <c r="MC283" s="16">
        <v>53445</v>
      </c>
      <c r="MD283" s="16">
        <v>0</v>
      </c>
      <c r="ME283" s="16">
        <v>18991</v>
      </c>
      <c r="MF283" s="16">
        <v>0</v>
      </c>
      <c r="MG283" s="16">
        <v>6308</v>
      </c>
      <c r="MH283" s="16">
        <v>-996</v>
      </c>
      <c r="MI283" s="16">
        <v>0</v>
      </c>
      <c r="MJ283" s="16">
        <v>1448506</v>
      </c>
      <c r="MK283" s="16">
        <v>140521126</v>
      </c>
      <c r="ML283" s="16">
        <v>0</v>
      </c>
      <c r="MM283" s="16">
        <v>0</v>
      </c>
      <c r="MN283" s="16">
        <v>0</v>
      </c>
      <c r="MO283" s="16">
        <v>1899056</v>
      </c>
      <c r="MP283" s="16">
        <v>0</v>
      </c>
      <c r="MQ283" s="16">
        <v>0</v>
      </c>
      <c r="MR283" s="16">
        <v>0</v>
      </c>
      <c r="MS283" s="16">
        <v>0</v>
      </c>
      <c r="MT283" s="17">
        <v>0.01</v>
      </c>
      <c r="MU283" s="17">
        <v>0</v>
      </c>
      <c r="MV283" s="17">
        <v>0</v>
      </c>
      <c r="MW283" s="17">
        <v>0</v>
      </c>
      <c r="MX283" s="17">
        <v>0</v>
      </c>
      <c r="MY283" s="17">
        <v>0.01</v>
      </c>
      <c r="MZ283" s="16">
        <v>18991</v>
      </c>
      <c r="NA283" s="16">
        <v>0</v>
      </c>
      <c r="NB283" s="18">
        <v>0</v>
      </c>
      <c r="NC283" s="16">
        <v>0</v>
      </c>
      <c r="ND283" s="17">
        <v>18991</v>
      </c>
      <c r="NE283" s="16">
        <v>30000</v>
      </c>
      <c r="NF283" s="16">
        <v>0</v>
      </c>
      <c r="NG283" s="16">
        <v>46372</v>
      </c>
      <c r="NH283" s="16">
        <v>0</v>
      </c>
      <c r="NI283" s="16">
        <v>0</v>
      </c>
      <c r="NJ283" s="17">
        <v>0</v>
      </c>
      <c r="NK283" s="17">
        <v>0</v>
      </c>
    </row>
    <row r="284" spans="1:375" x14ac:dyDescent="0.55000000000000004">
      <c r="A284" s="13" t="s">
        <v>1188</v>
      </c>
      <c r="B284" s="13" t="s">
        <v>1265</v>
      </c>
      <c r="C284" s="13" t="s">
        <v>541</v>
      </c>
      <c r="D284" s="13" t="s">
        <v>542</v>
      </c>
      <c r="E284" s="14">
        <v>160</v>
      </c>
      <c r="F284" s="15">
        <v>0</v>
      </c>
      <c r="G284" s="16">
        <v>7553</v>
      </c>
      <c r="H284" s="16">
        <v>0</v>
      </c>
      <c r="I284" s="16">
        <v>6553</v>
      </c>
      <c r="J284" s="15">
        <v>0</v>
      </c>
      <c r="K284" s="16">
        <v>0</v>
      </c>
      <c r="L284" s="16">
        <v>7553</v>
      </c>
      <c r="M284" s="16">
        <v>222</v>
      </c>
      <c r="N284" s="16">
        <v>7775</v>
      </c>
      <c r="O284" s="17">
        <v>712.46</v>
      </c>
      <c r="P284" s="17">
        <v>32.299999999999997</v>
      </c>
      <c r="Q284" s="14">
        <v>160</v>
      </c>
      <c r="R284" s="17">
        <v>192.3</v>
      </c>
      <c r="S284" s="17">
        <v>0</v>
      </c>
      <c r="T284" s="17">
        <v>192.3</v>
      </c>
      <c r="U284" s="15">
        <v>22.06</v>
      </c>
      <c r="V284" s="15">
        <v>0.82399999999999995</v>
      </c>
      <c r="W284" s="15">
        <f>Data_AidAndLevy4[[#This Row],[L310]]*Data_AidAndLevy4[[#This Row],[L203]]</f>
        <v>6406.5999999999995</v>
      </c>
      <c r="X284" s="17">
        <v>0.21</v>
      </c>
      <c r="Y284" s="17">
        <f>Data_AidAndLevy4[[#This Row],[L311]]*Data_AidAndLevy4[[#This Row],[L203]]</f>
        <v>1632.75</v>
      </c>
      <c r="Z284" s="15">
        <v>0</v>
      </c>
      <c r="AA284" s="15">
        <v>23.094000000000001</v>
      </c>
      <c r="AB284" s="17">
        <v>192.3</v>
      </c>
      <c r="AC284" s="15">
        <v>215.39400000000001</v>
      </c>
      <c r="AD284" s="17">
        <v>32.299999999999997</v>
      </c>
      <c r="AE284" s="15">
        <v>183.09399999999999</v>
      </c>
      <c r="AF284" s="16">
        <v>7775</v>
      </c>
      <c r="AG284" s="14">
        <v>160</v>
      </c>
      <c r="AH284" s="16">
        <v>1244000</v>
      </c>
      <c r="AI284" s="16">
        <v>1216033</v>
      </c>
      <c r="AJ284" s="17">
        <v>1.01</v>
      </c>
      <c r="AK284" s="16">
        <v>1228193</v>
      </c>
      <c r="AL284" s="16">
        <v>1244000</v>
      </c>
      <c r="AM284" s="16">
        <v>0</v>
      </c>
      <c r="AN284" s="16">
        <v>7775</v>
      </c>
      <c r="AO284" s="15">
        <v>23.094000000000001</v>
      </c>
      <c r="AP284" s="16">
        <v>179556</v>
      </c>
      <c r="AQ284" s="16">
        <v>7775</v>
      </c>
      <c r="AR284" s="17">
        <v>32.299999999999997</v>
      </c>
      <c r="AS284" s="16">
        <v>251133</v>
      </c>
      <c r="AT284" s="17">
        <v>731.53</v>
      </c>
      <c r="AU284" s="14">
        <v>160</v>
      </c>
      <c r="AV284" s="16">
        <v>117045</v>
      </c>
      <c r="AW284" s="16">
        <v>114706</v>
      </c>
      <c r="AX284" s="16">
        <v>117045</v>
      </c>
      <c r="AY284" s="16">
        <v>0</v>
      </c>
      <c r="AZ284" s="16">
        <v>117045</v>
      </c>
      <c r="BA284" s="16">
        <v>117045</v>
      </c>
      <c r="BB284" s="17">
        <v>72.849999999999994</v>
      </c>
      <c r="BC284" s="14">
        <v>160</v>
      </c>
      <c r="BD284" s="16">
        <v>11656</v>
      </c>
      <c r="BE284" s="16">
        <v>11381</v>
      </c>
      <c r="BF284" s="16">
        <v>11656</v>
      </c>
      <c r="BG284" s="16">
        <v>0</v>
      </c>
      <c r="BH284" s="16">
        <v>11656</v>
      </c>
      <c r="BI284" s="16">
        <v>11656</v>
      </c>
      <c r="BJ284" s="17">
        <v>72.84</v>
      </c>
      <c r="BK284" s="14">
        <v>160</v>
      </c>
      <c r="BL284" s="16">
        <v>11654</v>
      </c>
      <c r="BM284" s="16">
        <v>11349</v>
      </c>
      <c r="BN284" s="16">
        <v>11654</v>
      </c>
      <c r="BO284" s="16">
        <v>0</v>
      </c>
      <c r="BP284" s="16">
        <v>11654</v>
      </c>
      <c r="BQ284" s="16">
        <v>11654</v>
      </c>
      <c r="BR284" s="17">
        <v>368.53</v>
      </c>
      <c r="BS284" s="14">
        <v>160</v>
      </c>
      <c r="BT284" s="16">
        <v>58965</v>
      </c>
      <c r="BU284" s="16">
        <v>57606</v>
      </c>
      <c r="BV284" s="16">
        <v>58965</v>
      </c>
      <c r="BW284" s="16">
        <v>0</v>
      </c>
      <c r="BX284" s="16">
        <v>58965</v>
      </c>
      <c r="BY284" s="16">
        <v>58965</v>
      </c>
      <c r="BZ284" s="17">
        <v>343.89</v>
      </c>
      <c r="CA284" s="17">
        <v>192.3</v>
      </c>
      <c r="CB284" s="16">
        <v>66130</v>
      </c>
      <c r="CC284" s="16">
        <v>61380</v>
      </c>
      <c r="CD284" s="16">
        <v>0</v>
      </c>
      <c r="CE284" s="16">
        <v>61380</v>
      </c>
      <c r="CF284" s="16">
        <v>66130</v>
      </c>
      <c r="CG284" s="16">
        <v>0</v>
      </c>
      <c r="CH284" s="14">
        <v>160</v>
      </c>
      <c r="CI284" s="16">
        <v>16</v>
      </c>
      <c r="CJ284" s="14">
        <v>0</v>
      </c>
      <c r="CK284" s="16">
        <v>176</v>
      </c>
      <c r="CL284" s="17">
        <v>62.52</v>
      </c>
      <c r="CM284" s="16">
        <v>11004</v>
      </c>
      <c r="CN284" s="16">
        <v>176</v>
      </c>
      <c r="CO284" s="17">
        <v>70.03</v>
      </c>
      <c r="CP284" s="16">
        <v>12325</v>
      </c>
      <c r="CQ284" s="17">
        <v>0</v>
      </c>
      <c r="CR284" s="17">
        <v>343.89</v>
      </c>
      <c r="CS284" s="16">
        <v>0</v>
      </c>
      <c r="CT284" s="17">
        <v>36.43</v>
      </c>
      <c r="CU284" s="17">
        <v>192.3</v>
      </c>
      <c r="CV284" s="16">
        <v>7005</v>
      </c>
      <c r="CW284" s="16">
        <v>6508</v>
      </c>
      <c r="CX284" s="16">
        <v>7005</v>
      </c>
      <c r="CY284" s="16">
        <v>0</v>
      </c>
      <c r="CZ284" s="16">
        <v>7005</v>
      </c>
      <c r="DA284" s="16">
        <v>7005</v>
      </c>
      <c r="DB284" s="17">
        <v>4.33</v>
      </c>
      <c r="DC284" s="17">
        <v>192.3</v>
      </c>
      <c r="DD284" s="16">
        <v>833</v>
      </c>
      <c r="DE284" s="16">
        <v>773</v>
      </c>
      <c r="DF284" s="16">
        <v>833</v>
      </c>
      <c r="DG284" s="16">
        <v>0</v>
      </c>
      <c r="DH284" s="16">
        <v>833</v>
      </c>
      <c r="DI284" s="16">
        <v>833</v>
      </c>
      <c r="DJ284" s="16">
        <v>1244000</v>
      </c>
      <c r="DK284" s="16">
        <v>0</v>
      </c>
      <c r="DL284" s="16">
        <v>179556</v>
      </c>
      <c r="DM284" s="16">
        <v>251133</v>
      </c>
      <c r="DN284" s="16">
        <v>117045</v>
      </c>
      <c r="DO284" s="16">
        <v>11656</v>
      </c>
      <c r="DP284" s="16">
        <v>11654</v>
      </c>
      <c r="DQ284" s="16">
        <v>58965</v>
      </c>
      <c r="DR284" s="16">
        <v>66130</v>
      </c>
      <c r="DS284" s="16">
        <v>0</v>
      </c>
      <c r="DT284" s="16">
        <v>11004</v>
      </c>
      <c r="DU284" s="16">
        <v>12325</v>
      </c>
      <c r="DV284" s="16">
        <v>0</v>
      </c>
      <c r="DW284" s="16">
        <v>7005</v>
      </c>
      <c r="DX284" s="16">
        <v>833</v>
      </c>
      <c r="DY284" s="16">
        <v>15146</v>
      </c>
      <c r="DZ284" s="16">
        <v>30212</v>
      </c>
      <c r="EA284" s="16">
        <v>0</v>
      </c>
      <c r="EB284" s="16">
        <v>1986372</v>
      </c>
      <c r="EC284" s="16">
        <v>160733625</v>
      </c>
      <c r="ED284" s="18">
        <v>5.4</v>
      </c>
      <c r="EE284" s="16">
        <v>867962</v>
      </c>
      <c r="EF284" s="16">
        <v>41619</v>
      </c>
      <c r="EG284" s="16">
        <v>42661</v>
      </c>
      <c r="EH284" s="16">
        <v>-1042</v>
      </c>
      <c r="EI284" s="16">
        <v>867962</v>
      </c>
      <c r="EJ284" s="16">
        <v>866920</v>
      </c>
      <c r="EK284" s="16">
        <v>41441028</v>
      </c>
      <c r="EL284" s="16">
        <v>39566172</v>
      </c>
      <c r="EM284" s="16">
        <v>1874856</v>
      </c>
      <c r="EN284" s="18">
        <v>5.4</v>
      </c>
      <c r="EO284" s="16">
        <v>10124</v>
      </c>
      <c r="EP284" s="16">
        <v>0</v>
      </c>
      <c r="EQ284" s="16">
        <v>0</v>
      </c>
      <c r="ER284" s="16">
        <v>0</v>
      </c>
      <c r="ES284" s="16">
        <v>10124</v>
      </c>
      <c r="ET284" s="16">
        <v>10124</v>
      </c>
      <c r="EU284" s="16">
        <v>866920</v>
      </c>
      <c r="EV284" s="16">
        <v>877044</v>
      </c>
      <c r="EW284" s="16">
        <v>6749</v>
      </c>
      <c r="EX284" s="15">
        <v>183.09399999999999</v>
      </c>
      <c r="EY284" s="16">
        <v>1235701</v>
      </c>
      <c r="EZ284" s="16">
        <v>6749</v>
      </c>
      <c r="FA284" s="17">
        <v>32.299999999999997</v>
      </c>
      <c r="FB284" s="16">
        <v>217993</v>
      </c>
      <c r="FC284" s="16">
        <v>264</v>
      </c>
      <c r="FD284" s="17">
        <v>192.3</v>
      </c>
      <c r="FE284" s="16">
        <v>50767</v>
      </c>
      <c r="FF284" s="16">
        <v>7005</v>
      </c>
      <c r="FG284" s="16">
        <v>833</v>
      </c>
      <c r="FH284" s="16">
        <v>58605</v>
      </c>
      <c r="FI284" s="16">
        <v>1235701</v>
      </c>
      <c r="FJ284" s="16">
        <v>217993</v>
      </c>
      <c r="FK284" s="16">
        <v>0</v>
      </c>
      <c r="FL284" s="16">
        <v>117045</v>
      </c>
      <c r="FM284" s="16">
        <v>11656</v>
      </c>
      <c r="FN284" s="16">
        <v>11654</v>
      </c>
      <c r="FO284" s="16">
        <v>58965</v>
      </c>
      <c r="FP284" s="16">
        <v>1711619</v>
      </c>
      <c r="FQ284" s="16">
        <v>877044</v>
      </c>
      <c r="FR284" s="16">
        <v>834575</v>
      </c>
      <c r="FS284" s="15">
        <v>215.39400000000001</v>
      </c>
      <c r="FT284" s="16">
        <v>300</v>
      </c>
      <c r="FU284" s="16">
        <v>64618</v>
      </c>
      <c r="FV284" s="16">
        <v>834575</v>
      </c>
      <c r="FW284" s="16">
        <v>0</v>
      </c>
      <c r="FX284" s="14">
        <v>1</v>
      </c>
      <c r="FY284" s="16">
        <v>7635</v>
      </c>
      <c r="FZ284" s="16">
        <v>7635</v>
      </c>
      <c r="GA284" s="14">
        <v>0</v>
      </c>
      <c r="GB284" s="16">
        <v>7413</v>
      </c>
      <c r="GC284" s="16">
        <v>0</v>
      </c>
      <c r="GD284" s="16">
        <v>7635</v>
      </c>
      <c r="GE284" s="16">
        <v>7635</v>
      </c>
      <c r="GF284" s="16">
        <v>1986372</v>
      </c>
      <c r="GG284" s="16">
        <v>1711619</v>
      </c>
      <c r="GH284" s="16">
        <v>0</v>
      </c>
      <c r="GI284" s="16">
        <v>274753</v>
      </c>
      <c r="GJ284" s="16">
        <v>160733625</v>
      </c>
      <c r="GK284" s="16">
        <v>154399421</v>
      </c>
      <c r="GL284" s="16">
        <v>6334204</v>
      </c>
      <c r="GM284" s="16">
        <v>154399421</v>
      </c>
      <c r="GN284" s="18">
        <v>4.1000000000000002E-2</v>
      </c>
      <c r="GO284" s="16">
        <v>20294</v>
      </c>
      <c r="GP284" s="16">
        <v>832</v>
      </c>
      <c r="GQ284" s="16">
        <v>20294</v>
      </c>
      <c r="GR284" s="16">
        <v>832</v>
      </c>
      <c r="GS284" s="16">
        <v>19462</v>
      </c>
      <c r="GT284" s="16">
        <v>886</v>
      </c>
      <c r="GU284" s="16">
        <v>685</v>
      </c>
      <c r="GV284" s="16">
        <v>201</v>
      </c>
      <c r="GW284" s="15">
        <v>215.39400000000001</v>
      </c>
      <c r="GX284" s="16">
        <v>43294</v>
      </c>
      <c r="GY284" s="15">
        <v>215.39400000000001</v>
      </c>
      <c r="GZ284" s="16">
        <v>10</v>
      </c>
      <c r="HA284" s="16">
        <v>2154</v>
      </c>
      <c r="HB284" s="15">
        <v>215.39400000000001</v>
      </c>
      <c r="HC284" s="16">
        <v>7635</v>
      </c>
      <c r="HD284" s="15">
        <v>0.11600000000000001</v>
      </c>
      <c r="HE284" s="16">
        <v>190839</v>
      </c>
      <c r="HF284" s="16">
        <v>43294</v>
      </c>
      <c r="HG284" s="16">
        <v>2154</v>
      </c>
      <c r="HH284" s="16">
        <v>145391</v>
      </c>
      <c r="HI284" s="16">
        <v>160733625</v>
      </c>
      <c r="HJ284" s="18">
        <v>0.90454999999999997</v>
      </c>
      <c r="HK284" s="18">
        <v>1.9617800000000001</v>
      </c>
      <c r="HL284" s="18">
        <v>0</v>
      </c>
      <c r="HM284" s="16">
        <v>160733625</v>
      </c>
      <c r="HN284" s="16">
        <v>0</v>
      </c>
      <c r="HO284" s="16">
        <v>7635</v>
      </c>
      <c r="HP284" s="17">
        <v>0</v>
      </c>
      <c r="HQ284" s="16">
        <v>0</v>
      </c>
      <c r="HR284" s="15">
        <v>215.39400000000001</v>
      </c>
      <c r="HS284" s="16">
        <v>0</v>
      </c>
      <c r="HT284" s="16">
        <v>274753</v>
      </c>
      <c r="HU284" s="16">
        <v>19462</v>
      </c>
      <c r="HV284" s="16">
        <v>0</v>
      </c>
      <c r="HW284" s="16">
        <v>0</v>
      </c>
      <c r="HX284" s="16">
        <v>15146</v>
      </c>
      <c r="HY284" s="16">
        <v>43294</v>
      </c>
      <c r="HZ284" s="16">
        <v>2154</v>
      </c>
      <c r="IA284" s="16">
        <v>0</v>
      </c>
      <c r="IB284" s="16">
        <v>0</v>
      </c>
      <c r="IC284" s="16">
        <v>224989</v>
      </c>
      <c r="ID284" s="16">
        <v>834575</v>
      </c>
      <c r="IE284" s="16">
        <v>0</v>
      </c>
      <c r="IF284" s="16">
        <v>19462</v>
      </c>
      <c r="IG284" s="16">
        <v>0</v>
      </c>
      <c r="IH284" s="16">
        <v>0</v>
      </c>
      <c r="II284" s="16">
        <v>15146</v>
      </c>
      <c r="IJ284" s="16">
        <v>43294</v>
      </c>
      <c r="IK284" s="16">
        <v>2154</v>
      </c>
      <c r="IL284" s="16">
        <v>0</v>
      </c>
      <c r="IM284" s="16">
        <v>0</v>
      </c>
      <c r="IN284" s="16">
        <v>0</v>
      </c>
      <c r="IO284" s="16">
        <v>7635</v>
      </c>
      <c r="IP284" s="16">
        <v>891974</v>
      </c>
      <c r="IQ284" s="16">
        <v>1244000</v>
      </c>
      <c r="IR284" s="16">
        <v>0</v>
      </c>
      <c r="IS284" s="16">
        <v>1244000</v>
      </c>
      <c r="IT284" s="19">
        <v>0.1</v>
      </c>
      <c r="IU284" s="16">
        <v>124400</v>
      </c>
      <c r="IV284" s="16">
        <v>160733625</v>
      </c>
      <c r="IW284" s="14">
        <v>160</v>
      </c>
      <c r="IX284" s="16">
        <v>1004585</v>
      </c>
      <c r="IY284" s="16">
        <v>416026</v>
      </c>
      <c r="IZ284" s="16">
        <v>1004585</v>
      </c>
      <c r="JA284" s="17">
        <v>0.25</v>
      </c>
      <c r="JB284" s="19">
        <v>0.10349999999999999</v>
      </c>
      <c r="JC284" s="16">
        <v>124400</v>
      </c>
      <c r="JD284" s="16">
        <v>12875</v>
      </c>
      <c r="JE284" s="17">
        <v>0.01</v>
      </c>
      <c r="JF284" s="16">
        <v>1016968</v>
      </c>
      <c r="JG284" s="16">
        <v>10170</v>
      </c>
      <c r="JH284" s="16">
        <v>124400</v>
      </c>
      <c r="JI284" s="16">
        <v>12875</v>
      </c>
      <c r="JJ284" s="16">
        <v>10170</v>
      </c>
      <c r="JK284" s="16">
        <v>101355</v>
      </c>
      <c r="JL284" s="16">
        <v>12875</v>
      </c>
      <c r="JM284" s="18">
        <v>0</v>
      </c>
      <c r="JN284" s="16">
        <v>0</v>
      </c>
      <c r="JO284" s="16">
        <v>10170</v>
      </c>
      <c r="JP284" s="16">
        <v>101355</v>
      </c>
      <c r="JQ284" s="16">
        <v>111525</v>
      </c>
      <c r="JR284" s="16">
        <v>1244000</v>
      </c>
      <c r="JS284" s="19">
        <v>0.25</v>
      </c>
      <c r="JT284" s="16">
        <v>311000</v>
      </c>
      <c r="JU284" s="17">
        <v>0.05</v>
      </c>
      <c r="JV284" s="16">
        <v>1016968</v>
      </c>
      <c r="JW284" s="16">
        <v>50848</v>
      </c>
      <c r="JX284" s="16">
        <v>311000</v>
      </c>
      <c r="JY284" s="16">
        <v>50848</v>
      </c>
      <c r="JZ284" s="16">
        <v>260152</v>
      </c>
      <c r="KA284" s="16">
        <v>9295</v>
      </c>
      <c r="KB284" s="16">
        <v>9528</v>
      </c>
      <c r="KC284" s="16">
        <v>-233</v>
      </c>
      <c r="KD284" s="16">
        <v>224989</v>
      </c>
      <c r="KE284" s="16">
        <v>-233</v>
      </c>
      <c r="KF284" s="16">
        <v>225222</v>
      </c>
      <c r="KG284" s="16">
        <v>-1042</v>
      </c>
      <c r="KH284" s="16">
        <v>-233</v>
      </c>
      <c r="KI284" s="16">
        <v>-1275</v>
      </c>
      <c r="KJ284" s="16">
        <v>867962</v>
      </c>
      <c r="KK284" s="16">
        <v>225222</v>
      </c>
      <c r="KL284" s="18">
        <v>1093184</v>
      </c>
      <c r="KM284" s="16">
        <v>101355</v>
      </c>
      <c r="KN284" s="16">
        <v>260152</v>
      </c>
      <c r="KO284" s="16">
        <v>0</v>
      </c>
      <c r="KP284" s="16">
        <v>0</v>
      </c>
      <c r="KQ284" s="16">
        <v>1454691</v>
      </c>
      <c r="KR284" s="16">
        <v>0</v>
      </c>
      <c r="KS284" s="16">
        <v>0</v>
      </c>
      <c r="KT284" s="16">
        <v>0</v>
      </c>
      <c r="KU284" s="16">
        <v>1454691</v>
      </c>
      <c r="KV284" s="16">
        <v>101355</v>
      </c>
      <c r="KW284" s="16">
        <v>1353336</v>
      </c>
      <c r="KX284" s="16">
        <v>160733625</v>
      </c>
      <c r="KY284" s="16">
        <v>8.4197399999999991</v>
      </c>
      <c r="KZ284" s="16">
        <v>101355</v>
      </c>
      <c r="LA284" s="16">
        <v>161795349</v>
      </c>
      <c r="LB284" s="16">
        <v>0.62644</v>
      </c>
      <c r="LC284" s="16">
        <v>8.4197399999999991</v>
      </c>
      <c r="LD284" s="16">
        <v>9.0461799999999997</v>
      </c>
      <c r="LE284" s="16">
        <v>66130</v>
      </c>
      <c r="LF284" s="16">
        <v>0</v>
      </c>
      <c r="LG284" s="16">
        <v>11004</v>
      </c>
      <c r="LH284" s="16">
        <v>12325</v>
      </c>
      <c r="LI284" s="16">
        <v>0</v>
      </c>
      <c r="LJ284" s="16">
        <v>7005</v>
      </c>
      <c r="LK284" s="16">
        <v>833</v>
      </c>
      <c r="LL284" s="16">
        <v>15146</v>
      </c>
      <c r="LM284" s="16">
        <v>82151</v>
      </c>
      <c r="LN284" s="16">
        <v>891974</v>
      </c>
      <c r="LO284" s="18">
        <v>82151</v>
      </c>
      <c r="LP284" s="16">
        <v>809823</v>
      </c>
      <c r="LQ284" s="16">
        <v>1986372</v>
      </c>
      <c r="LR284" s="18">
        <v>0</v>
      </c>
      <c r="LS284" s="18">
        <v>0</v>
      </c>
      <c r="LT284" s="18">
        <v>111525</v>
      </c>
      <c r="LU284" s="16">
        <v>311000</v>
      </c>
      <c r="LV284" s="16">
        <v>7635</v>
      </c>
      <c r="LW284" s="16">
        <v>0</v>
      </c>
      <c r="LX284" s="16">
        <v>0</v>
      </c>
      <c r="LY284" s="16">
        <v>0</v>
      </c>
      <c r="LZ284" s="16">
        <v>0</v>
      </c>
      <c r="MA284" s="16">
        <v>0</v>
      </c>
      <c r="MB284" s="16">
        <v>1454691</v>
      </c>
      <c r="MC284" s="16">
        <v>7635</v>
      </c>
      <c r="MD284" s="16">
        <v>0</v>
      </c>
      <c r="ME284" s="16">
        <v>10170</v>
      </c>
      <c r="MF284" s="16">
        <v>50848</v>
      </c>
      <c r="MG284" s="16">
        <v>10124</v>
      </c>
      <c r="MH284" s="16">
        <v>-1275</v>
      </c>
      <c r="MI284" s="16">
        <v>0</v>
      </c>
      <c r="MJ284" s="16">
        <v>1532193</v>
      </c>
      <c r="MK284" s="16">
        <v>161795349</v>
      </c>
      <c r="ML284" s="16">
        <v>0</v>
      </c>
      <c r="MM284" s="16">
        <v>0</v>
      </c>
      <c r="MN284" s="16">
        <v>0</v>
      </c>
      <c r="MO284" s="16">
        <v>1016968</v>
      </c>
      <c r="MP284" s="16">
        <v>0</v>
      </c>
      <c r="MQ284" s="16">
        <v>0</v>
      </c>
      <c r="MR284" s="16">
        <v>0</v>
      </c>
      <c r="MS284" s="16">
        <v>0</v>
      </c>
      <c r="MT284" s="17">
        <v>0.01</v>
      </c>
      <c r="MU284" s="17">
        <v>0.05</v>
      </c>
      <c r="MV284" s="17">
        <v>0</v>
      </c>
      <c r="MW284" s="17">
        <v>0</v>
      </c>
      <c r="MX284" s="17">
        <v>0</v>
      </c>
      <c r="MY284" s="17">
        <v>0.06</v>
      </c>
      <c r="MZ284" s="16">
        <v>10170</v>
      </c>
      <c r="NA284" s="16">
        <v>50848</v>
      </c>
      <c r="NB284" s="18">
        <v>0</v>
      </c>
      <c r="NC284" s="16">
        <v>0</v>
      </c>
      <c r="ND284" s="17">
        <v>61018</v>
      </c>
      <c r="NE284" s="16">
        <v>50000</v>
      </c>
      <c r="NF284" s="16">
        <v>0</v>
      </c>
      <c r="NG284" s="16">
        <v>53392</v>
      </c>
      <c r="NH284" s="16">
        <v>0</v>
      </c>
      <c r="NI284" s="16">
        <v>0</v>
      </c>
      <c r="NJ284" s="17">
        <v>0</v>
      </c>
      <c r="NK284" s="17">
        <v>0</v>
      </c>
    </row>
    <row r="285" spans="1:375" x14ac:dyDescent="0.55000000000000004">
      <c r="A285" s="13" t="s">
        <v>1179</v>
      </c>
      <c r="B285" s="13" t="s">
        <v>1180</v>
      </c>
      <c r="C285" s="13" t="s">
        <v>543</v>
      </c>
      <c r="D285" s="13" t="s">
        <v>544</v>
      </c>
      <c r="E285" s="14">
        <v>764.7</v>
      </c>
      <c r="F285" s="15">
        <v>0</v>
      </c>
      <c r="G285" s="16">
        <v>7413</v>
      </c>
      <c r="H285" s="16">
        <v>0</v>
      </c>
      <c r="I285" s="16">
        <v>6553</v>
      </c>
      <c r="J285" s="15">
        <v>0</v>
      </c>
      <c r="K285" s="16">
        <v>0</v>
      </c>
      <c r="L285" s="16">
        <v>7413</v>
      </c>
      <c r="M285" s="16">
        <v>222</v>
      </c>
      <c r="N285" s="16">
        <v>7635</v>
      </c>
      <c r="O285" s="17">
        <v>608.12</v>
      </c>
      <c r="P285" s="17">
        <v>77.48</v>
      </c>
      <c r="Q285" s="14">
        <v>764.7</v>
      </c>
      <c r="R285" s="17">
        <v>842.18</v>
      </c>
      <c r="S285" s="17">
        <v>1.77</v>
      </c>
      <c r="T285" s="17">
        <v>843.95</v>
      </c>
      <c r="U285" s="15">
        <v>11.07</v>
      </c>
      <c r="V285" s="15">
        <v>2.306</v>
      </c>
      <c r="W285" s="15">
        <f>Data_AidAndLevy4[[#This Row],[L310]]*Data_AidAndLevy4[[#This Row],[L203]]</f>
        <v>17606.310000000001</v>
      </c>
      <c r="X285" s="17">
        <v>0.42</v>
      </c>
      <c r="Y285" s="17">
        <f>Data_AidAndLevy4[[#This Row],[L311]]*Data_AidAndLevy4[[#This Row],[L203]]</f>
        <v>3206.7</v>
      </c>
      <c r="Z285" s="15">
        <v>0</v>
      </c>
      <c r="AA285" s="15">
        <v>13.795999999999999</v>
      </c>
      <c r="AB285" s="17">
        <v>842.18</v>
      </c>
      <c r="AC285" s="15">
        <v>855.976</v>
      </c>
      <c r="AD285" s="17">
        <v>77.48</v>
      </c>
      <c r="AE285" s="15">
        <v>778.49599999999998</v>
      </c>
      <c r="AF285" s="16">
        <v>7635</v>
      </c>
      <c r="AG285" s="14">
        <v>764.7</v>
      </c>
      <c r="AH285" s="16">
        <v>5838485</v>
      </c>
      <c r="AI285" s="16">
        <v>5672428</v>
      </c>
      <c r="AJ285" s="17">
        <v>1.01</v>
      </c>
      <c r="AK285" s="16">
        <v>5729152</v>
      </c>
      <c r="AL285" s="16">
        <v>5838485</v>
      </c>
      <c r="AM285" s="16">
        <v>0</v>
      </c>
      <c r="AN285" s="16">
        <v>7635</v>
      </c>
      <c r="AO285" s="15">
        <v>13.795999999999999</v>
      </c>
      <c r="AP285" s="16">
        <v>105332</v>
      </c>
      <c r="AQ285" s="16">
        <v>7635</v>
      </c>
      <c r="AR285" s="17">
        <v>77.48</v>
      </c>
      <c r="AS285" s="16">
        <v>591560</v>
      </c>
      <c r="AT285" s="17">
        <v>627.19000000000005</v>
      </c>
      <c r="AU285" s="14">
        <v>764.7</v>
      </c>
      <c r="AV285" s="16">
        <v>479612</v>
      </c>
      <c r="AW285" s="16">
        <v>465333</v>
      </c>
      <c r="AX285" s="16">
        <v>479612</v>
      </c>
      <c r="AY285" s="16">
        <v>0</v>
      </c>
      <c r="AZ285" s="16">
        <v>479612</v>
      </c>
      <c r="BA285" s="16">
        <v>479612</v>
      </c>
      <c r="BB285" s="17">
        <v>65.400000000000006</v>
      </c>
      <c r="BC285" s="14">
        <v>764.7</v>
      </c>
      <c r="BD285" s="16">
        <v>50011</v>
      </c>
      <c r="BE285" s="16">
        <v>48391</v>
      </c>
      <c r="BF285" s="16">
        <v>50011</v>
      </c>
      <c r="BG285" s="16">
        <v>0</v>
      </c>
      <c r="BH285" s="16">
        <v>50011</v>
      </c>
      <c r="BI285" s="16">
        <v>50011</v>
      </c>
      <c r="BJ285" s="17">
        <v>72.069999999999993</v>
      </c>
      <c r="BK285" s="14">
        <v>764.7</v>
      </c>
      <c r="BL285" s="16">
        <v>55112</v>
      </c>
      <c r="BM285" s="16">
        <v>53350</v>
      </c>
      <c r="BN285" s="16">
        <v>55112</v>
      </c>
      <c r="BO285" s="16">
        <v>0</v>
      </c>
      <c r="BP285" s="16">
        <v>55112</v>
      </c>
      <c r="BQ285" s="16">
        <v>55112</v>
      </c>
      <c r="BR285" s="17">
        <v>368.53</v>
      </c>
      <c r="BS285" s="14">
        <v>764.7</v>
      </c>
      <c r="BT285" s="16">
        <v>281815</v>
      </c>
      <c r="BU285" s="16">
        <v>273789</v>
      </c>
      <c r="BV285" s="16">
        <v>281815</v>
      </c>
      <c r="BW285" s="16">
        <v>0</v>
      </c>
      <c r="BX285" s="16">
        <v>281815</v>
      </c>
      <c r="BY285" s="16">
        <v>281815</v>
      </c>
      <c r="BZ285" s="17">
        <v>333.94</v>
      </c>
      <c r="CA285" s="17">
        <v>842.18</v>
      </c>
      <c r="CB285" s="16">
        <v>281238</v>
      </c>
      <c r="CC285" s="16">
        <v>273794</v>
      </c>
      <c r="CD285" s="16">
        <v>0</v>
      </c>
      <c r="CE285" s="16">
        <v>273794</v>
      </c>
      <c r="CF285" s="16">
        <v>281238</v>
      </c>
      <c r="CG285" s="16">
        <v>0</v>
      </c>
      <c r="CH285" s="14">
        <v>764.7</v>
      </c>
      <c r="CI285" s="16">
        <v>20</v>
      </c>
      <c r="CJ285" s="14">
        <v>0</v>
      </c>
      <c r="CK285" s="16">
        <v>785</v>
      </c>
      <c r="CL285" s="17">
        <v>62.17</v>
      </c>
      <c r="CM285" s="16">
        <v>48803</v>
      </c>
      <c r="CN285" s="16">
        <v>785</v>
      </c>
      <c r="CO285" s="17">
        <v>68.73</v>
      </c>
      <c r="CP285" s="16">
        <v>53953</v>
      </c>
      <c r="CQ285" s="17">
        <v>1.77</v>
      </c>
      <c r="CR285" s="17">
        <v>333.94</v>
      </c>
      <c r="CS285" s="16">
        <v>591</v>
      </c>
      <c r="CT285" s="17">
        <v>34.29</v>
      </c>
      <c r="CU285" s="17">
        <v>842.18</v>
      </c>
      <c r="CV285" s="16">
        <v>28878</v>
      </c>
      <c r="CW285" s="16">
        <v>28112</v>
      </c>
      <c r="CX285" s="16">
        <v>28878</v>
      </c>
      <c r="CY285" s="16">
        <v>0</v>
      </c>
      <c r="CZ285" s="16">
        <v>28878</v>
      </c>
      <c r="DA285" s="16">
        <v>28878</v>
      </c>
      <c r="DB285" s="17">
        <v>3.7</v>
      </c>
      <c r="DC285" s="17">
        <v>842.18</v>
      </c>
      <c r="DD285" s="16">
        <v>3116</v>
      </c>
      <c r="DE285" s="16">
        <v>3023</v>
      </c>
      <c r="DF285" s="16">
        <v>3116</v>
      </c>
      <c r="DG285" s="16">
        <v>0</v>
      </c>
      <c r="DH285" s="16">
        <v>3116</v>
      </c>
      <c r="DI285" s="16">
        <v>3116</v>
      </c>
      <c r="DJ285" s="16">
        <v>5838485</v>
      </c>
      <c r="DK285" s="16">
        <v>0</v>
      </c>
      <c r="DL285" s="16">
        <v>105332</v>
      </c>
      <c r="DM285" s="16">
        <v>591560</v>
      </c>
      <c r="DN285" s="16">
        <v>479612</v>
      </c>
      <c r="DO285" s="16">
        <v>50011</v>
      </c>
      <c r="DP285" s="16">
        <v>55112</v>
      </c>
      <c r="DQ285" s="16">
        <v>281815</v>
      </c>
      <c r="DR285" s="16">
        <v>281238</v>
      </c>
      <c r="DS285" s="16">
        <v>0</v>
      </c>
      <c r="DT285" s="16">
        <v>48803</v>
      </c>
      <c r="DU285" s="16">
        <v>53953</v>
      </c>
      <c r="DV285" s="16">
        <v>591</v>
      </c>
      <c r="DW285" s="16">
        <v>28878</v>
      </c>
      <c r="DX285" s="16">
        <v>3116</v>
      </c>
      <c r="DY285" s="16">
        <v>40458</v>
      </c>
      <c r="DZ285" s="16">
        <v>171829</v>
      </c>
      <c r="EA285" s="16">
        <v>0</v>
      </c>
      <c r="EB285" s="16">
        <v>7949877</v>
      </c>
      <c r="EC285" s="16">
        <v>304708471</v>
      </c>
      <c r="ED285" s="18">
        <v>5.4</v>
      </c>
      <c r="EE285" s="16">
        <v>1645426</v>
      </c>
      <c r="EF285" s="16">
        <v>44050</v>
      </c>
      <c r="EG285" s="16">
        <v>45142</v>
      </c>
      <c r="EH285" s="16">
        <v>-1092</v>
      </c>
      <c r="EI285" s="16">
        <v>1645426</v>
      </c>
      <c r="EJ285" s="16">
        <v>1644334</v>
      </c>
      <c r="EK285" s="16">
        <v>28164773</v>
      </c>
      <c r="EL285" s="16">
        <v>26170095</v>
      </c>
      <c r="EM285" s="16">
        <v>1994678</v>
      </c>
      <c r="EN285" s="18">
        <v>5.4</v>
      </c>
      <c r="EO285" s="16">
        <v>10771</v>
      </c>
      <c r="EP285" s="16">
        <v>0</v>
      </c>
      <c r="EQ285" s="16">
        <v>0</v>
      </c>
      <c r="ER285" s="16">
        <v>0</v>
      </c>
      <c r="ES285" s="16">
        <v>10771</v>
      </c>
      <c r="ET285" s="16">
        <v>10771</v>
      </c>
      <c r="EU285" s="16">
        <v>1644334</v>
      </c>
      <c r="EV285" s="16">
        <v>1655105</v>
      </c>
      <c r="EW285" s="16">
        <v>6749</v>
      </c>
      <c r="EX285" s="15">
        <v>778.49599999999998</v>
      </c>
      <c r="EY285" s="16">
        <v>5254070</v>
      </c>
      <c r="EZ285" s="16">
        <v>6749</v>
      </c>
      <c r="FA285" s="17">
        <v>77.48</v>
      </c>
      <c r="FB285" s="16">
        <v>522913</v>
      </c>
      <c r="FC285" s="16">
        <v>264</v>
      </c>
      <c r="FD285" s="17">
        <v>843.95</v>
      </c>
      <c r="FE285" s="16">
        <v>222803</v>
      </c>
      <c r="FF285" s="16">
        <v>28878</v>
      </c>
      <c r="FG285" s="16">
        <v>3116</v>
      </c>
      <c r="FH285" s="16">
        <v>254797</v>
      </c>
      <c r="FI285" s="16">
        <v>5254070</v>
      </c>
      <c r="FJ285" s="16">
        <v>522913</v>
      </c>
      <c r="FK285" s="16">
        <v>0</v>
      </c>
      <c r="FL285" s="16">
        <v>479612</v>
      </c>
      <c r="FM285" s="16">
        <v>50011</v>
      </c>
      <c r="FN285" s="16">
        <v>55112</v>
      </c>
      <c r="FO285" s="16">
        <v>281815</v>
      </c>
      <c r="FP285" s="16">
        <v>6898330</v>
      </c>
      <c r="FQ285" s="16">
        <v>1655105</v>
      </c>
      <c r="FR285" s="16">
        <v>5243225</v>
      </c>
      <c r="FS285" s="15">
        <v>855.976</v>
      </c>
      <c r="FT285" s="16">
        <v>300</v>
      </c>
      <c r="FU285" s="16">
        <v>256793</v>
      </c>
      <c r="FV285" s="16">
        <v>5243225</v>
      </c>
      <c r="FW285" s="16">
        <v>0</v>
      </c>
      <c r="FX285" s="14">
        <v>17.5</v>
      </c>
      <c r="FY285" s="16">
        <v>7635</v>
      </c>
      <c r="FZ285" s="16">
        <v>133613</v>
      </c>
      <c r="GA285" s="14">
        <v>0</v>
      </c>
      <c r="GB285" s="16">
        <v>7413</v>
      </c>
      <c r="GC285" s="16">
        <v>0</v>
      </c>
      <c r="GD285" s="16">
        <v>133613</v>
      </c>
      <c r="GE285" s="16">
        <v>133613</v>
      </c>
      <c r="GF285" s="16">
        <v>7949877</v>
      </c>
      <c r="GG285" s="16">
        <v>6898330</v>
      </c>
      <c r="GH285" s="16">
        <v>0</v>
      </c>
      <c r="GI285" s="16">
        <v>1051547</v>
      </c>
      <c r="GJ285" s="16">
        <v>304708471</v>
      </c>
      <c r="GK285" s="16">
        <v>302240052</v>
      </c>
      <c r="GL285" s="16">
        <v>2468419</v>
      </c>
      <c r="GM285" s="16">
        <v>302240052</v>
      </c>
      <c r="GN285" s="18">
        <v>8.2000000000000007E-3</v>
      </c>
      <c r="GO285" s="16">
        <v>5555</v>
      </c>
      <c r="GP285" s="16">
        <v>46</v>
      </c>
      <c r="GQ285" s="16">
        <v>5555</v>
      </c>
      <c r="GR285" s="16">
        <v>46</v>
      </c>
      <c r="GS285" s="16">
        <v>5509</v>
      </c>
      <c r="GT285" s="16">
        <v>886</v>
      </c>
      <c r="GU285" s="16">
        <v>685</v>
      </c>
      <c r="GV285" s="16">
        <v>201</v>
      </c>
      <c r="GW285" s="15">
        <v>855.976</v>
      </c>
      <c r="GX285" s="16">
        <v>172051</v>
      </c>
      <c r="GY285" s="15">
        <v>855.976</v>
      </c>
      <c r="GZ285" s="16">
        <v>10</v>
      </c>
      <c r="HA285" s="16">
        <v>8560</v>
      </c>
      <c r="HB285" s="15">
        <v>855.976</v>
      </c>
      <c r="HC285" s="16">
        <v>7635</v>
      </c>
      <c r="HD285" s="15">
        <v>0.11600000000000001</v>
      </c>
      <c r="HE285" s="16">
        <v>758395</v>
      </c>
      <c r="HF285" s="16">
        <v>172051</v>
      </c>
      <c r="HG285" s="16">
        <v>8560</v>
      </c>
      <c r="HH285" s="16">
        <v>577784</v>
      </c>
      <c r="HI285" s="16">
        <v>304708471</v>
      </c>
      <c r="HJ285" s="18">
        <v>1.89619</v>
      </c>
      <c r="HK285" s="18">
        <v>1.9617800000000001</v>
      </c>
      <c r="HL285" s="18">
        <v>0</v>
      </c>
      <c r="HM285" s="16">
        <v>304708471</v>
      </c>
      <c r="HN285" s="16">
        <v>0</v>
      </c>
      <c r="HO285" s="16">
        <v>7635</v>
      </c>
      <c r="HP285" s="17">
        <v>0</v>
      </c>
      <c r="HQ285" s="16">
        <v>0</v>
      </c>
      <c r="HR285" s="15">
        <v>855.976</v>
      </c>
      <c r="HS285" s="16">
        <v>0</v>
      </c>
      <c r="HT285" s="16">
        <v>1051547</v>
      </c>
      <c r="HU285" s="16">
        <v>5509</v>
      </c>
      <c r="HV285" s="16">
        <v>0</v>
      </c>
      <c r="HW285" s="16">
        <v>0</v>
      </c>
      <c r="HX285" s="16">
        <v>40458</v>
      </c>
      <c r="HY285" s="16">
        <v>172051</v>
      </c>
      <c r="HZ285" s="16">
        <v>8560</v>
      </c>
      <c r="IA285" s="16">
        <v>0</v>
      </c>
      <c r="IB285" s="16">
        <v>0</v>
      </c>
      <c r="IC285" s="16">
        <v>905885</v>
      </c>
      <c r="ID285" s="16">
        <v>5243225</v>
      </c>
      <c r="IE285" s="16">
        <v>0</v>
      </c>
      <c r="IF285" s="16">
        <v>5509</v>
      </c>
      <c r="IG285" s="16">
        <v>0</v>
      </c>
      <c r="IH285" s="16">
        <v>0</v>
      </c>
      <c r="II285" s="16">
        <v>40458</v>
      </c>
      <c r="IJ285" s="16">
        <v>172051</v>
      </c>
      <c r="IK285" s="16">
        <v>8560</v>
      </c>
      <c r="IL285" s="16">
        <v>0</v>
      </c>
      <c r="IM285" s="16">
        <v>0</v>
      </c>
      <c r="IN285" s="16">
        <v>0</v>
      </c>
      <c r="IO285" s="16">
        <v>133613</v>
      </c>
      <c r="IP285" s="16">
        <v>5522500</v>
      </c>
      <c r="IQ285" s="16">
        <v>5838485</v>
      </c>
      <c r="IR285" s="16">
        <v>0</v>
      </c>
      <c r="IS285" s="16">
        <v>5838485</v>
      </c>
      <c r="IT285" s="19">
        <v>0.1</v>
      </c>
      <c r="IU285" s="16">
        <v>583849</v>
      </c>
      <c r="IV285" s="16">
        <v>304708471</v>
      </c>
      <c r="IW285" s="14">
        <v>764.7</v>
      </c>
      <c r="IX285" s="16">
        <v>398468</v>
      </c>
      <c r="IY285" s="16">
        <v>416026</v>
      </c>
      <c r="IZ285" s="16">
        <v>398468</v>
      </c>
      <c r="JA285" s="17">
        <v>0.25</v>
      </c>
      <c r="JB285" s="19">
        <v>0.26100000000000001</v>
      </c>
      <c r="JC285" s="16">
        <v>583849</v>
      </c>
      <c r="JD285" s="16">
        <v>152385</v>
      </c>
      <c r="JE285" s="17">
        <v>0</v>
      </c>
      <c r="JF285" s="16">
        <v>3733422</v>
      </c>
      <c r="JG285" s="16">
        <v>0</v>
      </c>
      <c r="JH285" s="16">
        <v>583849</v>
      </c>
      <c r="JI285" s="16">
        <v>152385</v>
      </c>
      <c r="JJ285" s="16">
        <v>0</v>
      </c>
      <c r="JK285" s="16">
        <v>431464</v>
      </c>
      <c r="JL285" s="16">
        <v>152385</v>
      </c>
      <c r="JM285" s="18">
        <v>0</v>
      </c>
      <c r="JN285" s="16">
        <v>0</v>
      </c>
      <c r="JO285" s="16">
        <v>0</v>
      </c>
      <c r="JP285" s="16">
        <v>431464</v>
      </c>
      <c r="JQ285" s="16">
        <v>431464</v>
      </c>
      <c r="JR285" s="16">
        <v>5838485</v>
      </c>
      <c r="JS285" s="19">
        <v>0</v>
      </c>
      <c r="JT285" s="16">
        <v>0</v>
      </c>
      <c r="JU285" s="17">
        <v>0</v>
      </c>
      <c r="JV285" s="16">
        <v>3733422</v>
      </c>
      <c r="JW285" s="16">
        <v>0</v>
      </c>
      <c r="JX285" s="16">
        <v>0</v>
      </c>
      <c r="JY285" s="16">
        <v>0</v>
      </c>
      <c r="JZ285" s="16">
        <v>0</v>
      </c>
      <c r="KA285" s="16">
        <v>25986</v>
      </c>
      <c r="KB285" s="16">
        <v>26630</v>
      </c>
      <c r="KC285" s="16">
        <v>-644</v>
      </c>
      <c r="KD285" s="16">
        <v>905885</v>
      </c>
      <c r="KE285" s="16">
        <v>-644</v>
      </c>
      <c r="KF285" s="16">
        <v>906529</v>
      </c>
      <c r="KG285" s="16">
        <v>-1092</v>
      </c>
      <c r="KH285" s="16">
        <v>-644</v>
      </c>
      <c r="KI285" s="16">
        <v>-1736</v>
      </c>
      <c r="KJ285" s="16">
        <v>1645426</v>
      </c>
      <c r="KK285" s="16">
        <v>906529</v>
      </c>
      <c r="KL285" s="18">
        <v>2551955</v>
      </c>
      <c r="KM285" s="16">
        <v>431464</v>
      </c>
      <c r="KN285" s="16">
        <v>0</v>
      </c>
      <c r="KO285" s="16">
        <v>0</v>
      </c>
      <c r="KP285" s="16">
        <v>0</v>
      </c>
      <c r="KQ285" s="16">
        <v>2983419</v>
      </c>
      <c r="KR285" s="16">
        <v>452508</v>
      </c>
      <c r="KS285" s="16">
        <v>0</v>
      </c>
      <c r="KT285" s="16">
        <v>0</v>
      </c>
      <c r="KU285" s="16">
        <v>3435927</v>
      </c>
      <c r="KV285" s="16">
        <v>431464</v>
      </c>
      <c r="KW285" s="16">
        <v>3004463</v>
      </c>
      <c r="KX285" s="16">
        <v>304708471</v>
      </c>
      <c r="KY285" s="16">
        <v>9.8601200000000002</v>
      </c>
      <c r="KZ285" s="16">
        <v>431464</v>
      </c>
      <c r="LA285" s="16">
        <v>313713742</v>
      </c>
      <c r="LB285" s="16">
        <v>1.37534</v>
      </c>
      <c r="LC285" s="16">
        <v>9.8601200000000002</v>
      </c>
      <c r="LD285" s="16">
        <v>11.23546</v>
      </c>
      <c r="LE285" s="16">
        <v>281238</v>
      </c>
      <c r="LF285" s="16">
        <v>0</v>
      </c>
      <c r="LG285" s="16">
        <v>48803</v>
      </c>
      <c r="LH285" s="16">
        <v>53953</v>
      </c>
      <c r="LI285" s="16">
        <v>591</v>
      </c>
      <c r="LJ285" s="16">
        <v>28878</v>
      </c>
      <c r="LK285" s="16">
        <v>3116</v>
      </c>
      <c r="LL285" s="16">
        <v>40458</v>
      </c>
      <c r="LM285" s="16">
        <v>376121</v>
      </c>
      <c r="LN285" s="16">
        <v>5522500</v>
      </c>
      <c r="LO285" s="18">
        <v>376121</v>
      </c>
      <c r="LP285" s="16">
        <v>5146379</v>
      </c>
      <c r="LQ285" s="16">
        <v>7949877</v>
      </c>
      <c r="LR285" s="18">
        <v>0</v>
      </c>
      <c r="LS285" s="18">
        <v>0</v>
      </c>
      <c r="LT285" s="18">
        <v>431464</v>
      </c>
      <c r="LU285" s="16">
        <v>0</v>
      </c>
      <c r="LV285" s="16">
        <v>133613</v>
      </c>
      <c r="LW285" s="16">
        <v>0</v>
      </c>
      <c r="LX285" s="16">
        <v>0</v>
      </c>
      <c r="LY285" s="16">
        <v>0</v>
      </c>
      <c r="LZ285" s="16">
        <v>0</v>
      </c>
      <c r="MA285" s="16">
        <v>0</v>
      </c>
      <c r="MB285" s="16">
        <v>2983419</v>
      </c>
      <c r="MC285" s="16">
        <v>133613</v>
      </c>
      <c r="MD285" s="16">
        <v>0</v>
      </c>
      <c r="ME285" s="16">
        <v>0</v>
      </c>
      <c r="MF285" s="16">
        <v>0</v>
      </c>
      <c r="MG285" s="16">
        <v>10771</v>
      </c>
      <c r="MH285" s="16">
        <v>-1736</v>
      </c>
      <c r="MI285" s="16">
        <v>0</v>
      </c>
      <c r="MJ285" s="16">
        <v>3126067</v>
      </c>
      <c r="MK285" s="16">
        <v>313713742</v>
      </c>
      <c r="ML285" s="16">
        <v>0</v>
      </c>
      <c r="MM285" s="16">
        <v>0</v>
      </c>
      <c r="MN285" s="16">
        <v>0</v>
      </c>
      <c r="MO285" s="16">
        <v>3733422</v>
      </c>
      <c r="MP285" s="16">
        <v>0</v>
      </c>
      <c r="MQ285" s="16">
        <v>0</v>
      </c>
      <c r="MR285" s="16">
        <v>0</v>
      </c>
      <c r="MS285" s="16">
        <v>0</v>
      </c>
      <c r="MT285" s="17">
        <v>0</v>
      </c>
      <c r="MU285" s="17">
        <v>0</v>
      </c>
      <c r="MV285" s="17">
        <v>0</v>
      </c>
      <c r="MW285" s="17">
        <v>0</v>
      </c>
      <c r="MX285" s="17">
        <v>0</v>
      </c>
      <c r="MY285" s="17">
        <v>0</v>
      </c>
      <c r="MZ285" s="16">
        <v>0</v>
      </c>
      <c r="NA285" s="16">
        <v>0</v>
      </c>
      <c r="NB285" s="18">
        <v>0</v>
      </c>
      <c r="NC285" s="16">
        <v>0</v>
      </c>
      <c r="ND285" s="17">
        <v>0</v>
      </c>
      <c r="NE285" s="16">
        <v>470000</v>
      </c>
      <c r="NF285" s="16">
        <v>0</v>
      </c>
      <c r="NG285" s="16">
        <v>103526</v>
      </c>
      <c r="NH285" s="16">
        <v>0</v>
      </c>
      <c r="NI285" s="16">
        <v>0</v>
      </c>
      <c r="NJ285" s="17">
        <v>0</v>
      </c>
      <c r="NK285" s="17">
        <v>427310</v>
      </c>
    </row>
    <row r="286" spans="1:375" x14ac:dyDescent="0.55000000000000004">
      <c r="A286" s="13" t="s">
        <v>1177</v>
      </c>
      <c r="B286" s="13" t="s">
        <v>1266</v>
      </c>
      <c r="C286" s="13" t="s">
        <v>1303</v>
      </c>
      <c r="D286" s="13" t="s">
        <v>545</v>
      </c>
      <c r="E286" s="14">
        <v>965.5</v>
      </c>
      <c r="F286" s="15">
        <v>4</v>
      </c>
      <c r="G286" s="16">
        <v>7460</v>
      </c>
      <c r="H286" s="16">
        <v>29840</v>
      </c>
      <c r="I286" s="16">
        <v>6553</v>
      </c>
      <c r="J286" s="15">
        <v>4</v>
      </c>
      <c r="K286" s="16">
        <v>26212</v>
      </c>
      <c r="L286" s="16">
        <v>7460</v>
      </c>
      <c r="M286" s="16">
        <v>222</v>
      </c>
      <c r="N286" s="16">
        <v>7682</v>
      </c>
      <c r="O286" s="17">
        <v>654.20000000000005</v>
      </c>
      <c r="P286" s="17">
        <v>161.37</v>
      </c>
      <c r="Q286" s="14">
        <v>965.5</v>
      </c>
      <c r="R286" s="17">
        <v>1126.8699999999999</v>
      </c>
      <c r="S286" s="17">
        <v>1.42</v>
      </c>
      <c r="T286" s="17">
        <v>1128.29</v>
      </c>
      <c r="U286" s="15">
        <v>9.91</v>
      </c>
      <c r="V286" s="15">
        <v>3.7269999999999999</v>
      </c>
      <c r="W286" s="15">
        <f>Data_AidAndLevy4[[#This Row],[L310]]*Data_AidAndLevy4[[#This Row],[L203]]</f>
        <v>28630.813999999998</v>
      </c>
      <c r="X286" s="17">
        <v>0</v>
      </c>
      <c r="Y286" s="17">
        <f>Data_AidAndLevy4[[#This Row],[L311]]*Data_AidAndLevy4[[#This Row],[L203]]</f>
        <v>0</v>
      </c>
      <c r="Z286" s="15">
        <v>0</v>
      </c>
      <c r="AA286" s="15">
        <v>13.637</v>
      </c>
      <c r="AB286" s="17">
        <v>1126.8699999999999</v>
      </c>
      <c r="AC286" s="15">
        <v>1140.5070000000001</v>
      </c>
      <c r="AD286" s="17">
        <v>161.37</v>
      </c>
      <c r="AE286" s="15">
        <v>979.13699999999994</v>
      </c>
      <c r="AF286" s="16">
        <v>7682</v>
      </c>
      <c r="AG286" s="14">
        <v>965.5</v>
      </c>
      <c r="AH286" s="16">
        <v>7416971</v>
      </c>
      <c r="AI286" s="16">
        <v>7410764</v>
      </c>
      <c r="AJ286" s="17">
        <v>1.01</v>
      </c>
      <c r="AK286" s="16">
        <v>7484872</v>
      </c>
      <c r="AL286" s="16">
        <v>7416971</v>
      </c>
      <c r="AM286" s="16">
        <v>67901</v>
      </c>
      <c r="AN286" s="16">
        <v>7682</v>
      </c>
      <c r="AO286" s="15">
        <v>13.637</v>
      </c>
      <c r="AP286" s="16">
        <v>104759</v>
      </c>
      <c r="AQ286" s="16">
        <v>7682</v>
      </c>
      <c r="AR286" s="17">
        <v>161.37</v>
      </c>
      <c r="AS286" s="16">
        <v>1239644</v>
      </c>
      <c r="AT286" s="17">
        <v>673.27</v>
      </c>
      <c r="AU286" s="14">
        <v>965.5</v>
      </c>
      <c r="AV286" s="16">
        <v>650042</v>
      </c>
      <c r="AW286" s="16">
        <v>649882</v>
      </c>
      <c r="AX286" s="16">
        <v>650042</v>
      </c>
      <c r="AY286" s="16">
        <v>0</v>
      </c>
      <c r="AZ286" s="16">
        <v>650042</v>
      </c>
      <c r="BA286" s="16">
        <v>650042</v>
      </c>
      <c r="BB286" s="17">
        <v>60.77</v>
      </c>
      <c r="BC286" s="14">
        <v>965.5</v>
      </c>
      <c r="BD286" s="16">
        <v>58673</v>
      </c>
      <c r="BE286" s="16">
        <v>58223</v>
      </c>
      <c r="BF286" s="16">
        <v>58673</v>
      </c>
      <c r="BG286" s="16">
        <v>0</v>
      </c>
      <c r="BH286" s="16">
        <v>58673</v>
      </c>
      <c r="BI286" s="16">
        <v>58673</v>
      </c>
      <c r="BJ286" s="17">
        <v>72.510000000000005</v>
      </c>
      <c r="BK286" s="14">
        <v>965.5</v>
      </c>
      <c r="BL286" s="16">
        <v>70008</v>
      </c>
      <c r="BM286" s="16">
        <v>69697</v>
      </c>
      <c r="BN286" s="16">
        <v>70008</v>
      </c>
      <c r="BO286" s="16">
        <v>0</v>
      </c>
      <c r="BP286" s="16">
        <v>70008</v>
      </c>
      <c r="BQ286" s="16">
        <v>70008</v>
      </c>
      <c r="BR286" s="17">
        <v>368.53</v>
      </c>
      <c r="BS286" s="14">
        <v>965.5</v>
      </c>
      <c r="BT286" s="16">
        <v>355816</v>
      </c>
      <c r="BU286" s="16">
        <v>355439</v>
      </c>
      <c r="BV286" s="16">
        <v>355816</v>
      </c>
      <c r="BW286" s="16">
        <v>0</v>
      </c>
      <c r="BX286" s="16">
        <v>355816</v>
      </c>
      <c r="BY286" s="16">
        <v>355816</v>
      </c>
      <c r="BZ286" s="17">
        <v>337.26</v>
      </c>
      <c r="CA286" s="17">
        <v>1126.8699999999999</v>
      </c>
      <c r="CB286" s="16">
        <v>380048</v>
      </c>
      <c r="CC286" s="16">
        <v>374401</v>
      </c>
      <c r="CD286" s="16">
        <v>15469</v>
      </c>
      <c r="CE286" s="16">
        <v>389870</v>
      </c>
      <c r="CF286" s="16">
        <v>380048</v>
      </c>
      <c r="CG286" s="16">
        <v>9822</v>
      </c>
      <c r="CH286" s="14">
        <v>965.5</v>
      </c>
      <c r="CI286" s="16">
        <v>29</v>
      </c>
      <c r="CJ286" s="14">
        <v>0</v>
      </c>
      <c r="CK286" s="16">
        <v>995</v>
      </c>
      <c r="CL286" s="17">
        <v>62.47</v>
      </c>
      <c r="CM286" s="16">
        <v>62158</v>
      </c>
      <c r="CN286" s="16">
        <v>995</v>
      </c>
      <c r="CO286" s="17">
        <v>69.650000000000006</v>
      </c>
      <c r="CP286" s="16">
        <v>69302</v>
      </c>
      <c r="CQ286" s="17">
        <v>1.42</v>
      </c>
      <c r="CR286" s="17">
        <v>337.26</v>
      </c>
      <c r="CS286" s="16">
        <v>479</v>
      </c>
      <c r="CT286" s="17">
        <v>41.7</v>
      </c>
      <c r="CU286" s="17">
        <v>1126.8699999999999</v>
      </c>
      <c r="CV286" s="16">
        <v>46990</v>
      </c>
      <c r="CW286" s="16">
        <v>46523</v>
      </c>
      <c r="CX286" s="16">
        <v>46990</v>
      </c>
      <c r="CY286" s="16">
        <v>0</v>
      </c>
      <c r="CZ286" s="16">
        <v>46990</v>
      </c>
      <c r="DA286" s="16">
        <v>46990</v>
      </c>
      <c r="DB286" s="17">
        <v>4.8</v>
      </c>
      <c r="DC286" s="17">
        <v>1126.8699999999999</v>
      </c>
      <c r="DD286" s="16">
        <v>5409</v>
      </c>
      <c r="DE286" s="16">
        <v>5350</v>
      </c>
      <c r="DF286" s="16">
        <v>5409</v>
      </c>
      <c r="DG286" s="16">
        <v>0</v>
      </c>
      <c r="DH286" s="16">
        <v>5409</v>
      </c>
      <c r="DI286" s="16">
        <v>5409</v>
      </c>
      <c r="DJ286" s="16">
        <v>7416971</v>
      </c>
      <c r="DK286" s="16">
        <v>67901</v>
      </c>
      <c r="DL286" s="16">
        <v>104759</v>
      </c>
      <c r="DM286" s="16">
        <v>1239644</v>
      </c>
      <c r="DN286" s="16">
        <v>650042</v>
      </c>
      <c r="DO286" s="16">
        <v>58673</v>
      </c>
      <c r="DP286" s="16">
        <v>70008</v>
      </c>
      <c r="DQ286" s="16">
        <v>355816</v>
      </c>
      <c r="DR286" s="16">
        <v>380048</v>
      </c>
      <c r="DS286" s="16">
        <v>9822</v>
      </c>
      <c r="DT286" s="16">
        <v>62158</v>
      </c>
      <c r="DU286" s="16">
        <v>69302</v>
      </c>
      <c r="DV286" s="16">
        <v>479</v>
      </c>
      <c r="DW286" s="16">
        <v>46990</v>
      </c>
      <c r="DX286" s="16">
        <v>5409</v>
      </c>
      <c r="DY286" s="16">
        <v>71518</v>
      </c>
      <c r="DZ286" s="16">
        <v>251476</v>
      </c>
      <c r="EA286" s="16">
        <v>29840</v>
      </c>
      <c r="EB286" s="16">
        <v>10747820</v>
      </c>
      <c r="EC286" s="16">
        <v>482543224</v>
      </c>
      <c r="ED286" s="18">
        <v>5.4</v>
      </c>
      <c r="EE286" s="16">
        <v>2605733</v>
      </c>
      <c r="EF286" s="16">
        <v>44554</v>
      </c>
      <c r="EG286" s="16">
        <v>44316</v>
      </c>
      <c r="EH286" s="16">
        <v>238</v>
      </c>
      <c r="EI286" s="16">
        <v>2605733</v>
      </c>
      <c r="EJ286" s="16">
        <v>2605971</v>
      </c>
      <c r="EK286" s="16">
        <v>31800754</v>
      </c>
      <c r="EL286" s="16">
        <v>26204564</v>
      </c>
      <c r="EM286" s="16">
        <v>5596190</v>
      </c>
      <c r="EN286" s="18">
        <v>5.4</v>
      </c>
      <c r="EO286" s="16">
        <v>30219</v>
      </c>
      <c r="EP286" s="16">
        <v>0</v>
      </c>
      <c r="EQ286" s="16">
        <v>0</v>
      </c>
      <c r="ER286" s="16">
        <v>0</v>
      </c>
      <c r="ES286" s="16">
        <v>30219</v>
      </c>
      <c r="ET286" s="16">
        <v>30219</v>
      </c>
      <c r="EU286" s="16">
        <v>2605971</v>
      </c>
      <c r="EV286" s="16">
        <v>2636190</v>
      </c>
      <c r="EW286" s="16">
        <v>6749</v>
      </c>
      <c r="EX286" s="15">
        <v>979.13699999999994</v>
      </c>
      <c r="EY286" s="16">
        <v>6608196</v>
      </c>
      <c r="EZ286" s="16">
        <v>6749</v>
      </c>
      <c r="FA286" s="17">
        <v>161.37</v>
      </c>
      <c r="FB286" s="16">
        <v>1089086</v>
      </c>
      <c r="FC286" s="16">
        <v>264</v>
      </c>
      <c r="FD286" s="17">
        <v>1128.29</v>
      </c>
      <c r="FE286" s="16">
        <v>297869</v>
      </c>
      <c r="FF286" s="16">
        <v>46990</v>
      </c>
      <c r="FG286" s="16">
        <v>5409</v>
      </c>
      <c r="FH286" s="16">
        <v>350268</v>
      </c>
      <c r="FI286" s="16">
        <v>6608196</v>
      </c>
      <c r="FJ286" s="16">
        <v>1089086</v>
      </c>
      <c r="FK286" s="16">
        <v>26212</v>
      </c>
      <c r="FL286" s="16">
        <v>650042</v>
      </c>
      <c r="FM286" s="16">
        <v>58673</v>
      </c>
      <c r="FN286" s="16">
        <v>70008</v>
      </c>
      <c r="FO286" s="16">
        <v>355816</v>
      </c>
      <c r="FP286" s="16">
        <v>9208301</v>
      </c>
      <c r="FQ286" s="16">
        <v>2636190</v>
      </c>
      <c r="FR286" s="16">
        <v>6572111</v>
      </c>
      <c r="FS286" s="15">
        <v>1140.5070000000001</v>
      </c>
      <c r="FT286" s="16">
        <v>300</v>
      </c>
      <c r="FU286" s="16">
        <v>342152</v>
      </c>
      <c r="FV286" s="16">
        <v>6572111</v>
      </c>
      <c r="FW286" s="16">
        <v>0</v>
      </c>
      <c r="FX286" s="14">
        <v>22.5</v>
      </c>
      <c r="FY286" s="16">
        <v>7635</v>
      </c>
      <c r="FZ286" s="16">
        <v>171788</v>
      </c>
      <c r="GA286" s="14">
        <v>0</v>
      </c>
      <c r="GB286" s="16">
        <v>7413</v>
      </c>
      <c r="GC286" s="16">
        <v>0</v>
      </c>
      <c r="GD286" s="16">
        <v>171788</v>
      </c>
      <c r="GE286" s="16">
        <v>171788</v>
      </c>
      <c r="GF286" s="16">
        <v>10747820</v>
      </c>
      <c r="GG286" s="16">
        <v>9208301</v>
      </c>
      <c r="GH286" s="16">
        <v>0</v>
      </c>
      <c r="GI286" s="16">
        <v>1539519</v>
      </c>
      <c r="GJ286" s="16">
        <v>482543224</v>
      </c>
      <c r="GK286" s="16">
        <v>472410346</v>
      </c>
      <c r="GL286" s="16">
        <v>10132878</v>
      </c>
      <c r="GM286" s="16">
        <v>472410346</v>
      </c>
      <c r="GN286" s="18">
        <v>2.1399999999999999E-2</v>
      </c>
      <c r="GO286" s="16">
        <v>62128</v>
      </c>
      <c r="GP286" s="16">
        <v>1330</v>
      </c>
      <c r="GQ286" s="16">
        <v>62128</v>
      </c>
      <c r="GR286" s="16">
        <v>1330</v>
      </c>
      <c r="GS286" s="16">
        <v>60798</v>
      </c>
      <c r="GT286" s="16">
        <v>886</v>
      </c>
      <c r="GU286" s="16">
        <v>685</v>
      </c>
      <c r="GV286" s="16">
        <v>201</v>
      </c>
      <c r="GW286" s="15">
        <v>1140.5070000000001</v>
      </c>
      <c r="GX286" s="16">
        <v>229242</v>
      </c>
      <c r="GY286" s="15">
        <v>1140.5070000000001</v>
      </c>
      <c r="GZ286" s="16">
        <v>10</v>
      </c>
      <c r="HA286" s="16">
        <v>11405</v>
      </c>
      <c r="HB286" s="15">
        <v>1140.5070000000001</v>
      </c>
      <c r="HC286" s="16">
        <v>7635</v>
      </c>
      <c r="HD286" s="15">
        <v>0.11600000000000001</v>
      </c>
      <c r="HE286" s="16">
        <v>1010489</v>
      </c>
      <c r="HF286" s="16">
        <v>229242</v>
      </c>
      <c r="HG286" s="16">
        <v>11405</v>
      </c>
      <c r="HH286" s="16">
        <v>769842</v>
      </c>
      <c r="HI286" s="16">
        <v>482543224</v>
      </c>
      <c r="HJ286" s="18">
        <v>1.59538</v>
      </c>
      <c r="HK286" s="18">
        <v>1.9617800000000001</v>
      </c>
      <c r="HL286" s="18">
        <v>0</v>
      </c>
      <c r="HM286" s="16">
        <v>482543224</v>
      </c>
      <c r="HN286" s="16">
        <v>0</v>
      </c>
      <c r="HO286" s="16">
        <v>7635</v>
      </c>
      <c r="HP286" s="17">
        <v>0</v>
      </c>
      <c r="HQ286" s="16">
        <v>0</v>
      </c>
      <c r="HR286" s="15">
        <v>1140.5070000000001</v>
      </c>
      <c r="HS286" s="16">
        <v>0</v>
      </c>
      <c r="HT286" s="16">
        <v>1539519</v>
      </c>
      <c r="HU286" s="16">
        <v>60798</v>
      </c>
      <c r="HV286" s="16">
        <v>0</v>
      </c>
      <c r="HW286" s="16">
        <v>0</v>
      </c>
      <c r="HX286" s="16">
        <v>71518</v>
      </c>
      <c r="HY286" s="16">
        <v>229242</v>
      </c>
      <c r="HZ286" s="16">
        <v>11405</v>
      </c>
      <c r="IA286" s="16">
        <v>0</v>
      </c>
      <c r="IB286" s="16">
        <v>0</v>
      </c>
      <c r="IC286" s="16">
        <v>1309592</v>
      </c>
      <c r="ID286" s="16">
        <v>6572111</v>
      </c>
      <c r="IE286" s="16">
        <v>0</v>
      </c>
      <c r="IF286" s="16">
        <v>60798</v>
      </c>
      <c r="IG286" s="16">
        <v>0</v>
      </c>
      <c r="IH286" s="16">
        <v>0</v>
      </c>
      <c r="II286" s="16">
        <v>71518</v>
      </c>
      <c r="IJ286" s="16">
        <v>229242</v>
      </c>
      <c r="IK286" s="16">
        <v>11405</v>
      </c>
      <c r="IL286" s="16">
        <v>0</v>
      </c>
      <c r="IM286" s="16">
        <v>0</v>
      </c>
      <c r="IN286" s="16">
        <v>0</v>
      </c>
      <c r="IO286" s="16">
        <v>171788</v>
      </c>
      <c r="IP286" s="16">
        <v>6973826</v>
      </c>
      <c r="IQ286" s="16">
        <v>7416971</v>
      </c>
      <c r="IR286" s="16">
        <v>67901</v>
      </c>
      <c r="IS286" s="16">
        <v>7484872</v>
      </c>
      <c r="IT286" s="19">
        <v>0.1</v>
      </c>
      <c r="IU286" s="16">
        <v>748487</v>
      </c>
      <c r="IV286" s="16">
        <v>482543224</v>
      </c>
      <c r="IW286" s="14">
        <v>965.5</v>
      </c>
      <c r="IX286" s="16">
        <v>499786</v>
      </c>
      <c r="IY286" s="16">
        <v>416026</v>
      </c>
      <c r="IZ286" s="16">
        <v>499786</v>
      </c>
      <c r="JA286" s="17">
        <v>0.25</v>
      </c>
      <c r="JB286" s="19">
        <v>0.20810000000000001</v>
      </c>
      <c r="JC286" s="16">
        <v>748487</v>
      </c>
      <c r="JD286" s="16">
        <v>155760</v>
      </c>
      <c r="JE286" s="17">
        <v>0.06</v>
      </c>
      <c r="JF286" s="16">
        <v>7906925</v>
      </c>
      <c r="JG286" s="16">
        <v>474416</v>
      </c>
      <c r="JH286" s="16">
        <v>748487</v>
      </c>
      <c r="JI286" s="16">
        <v>155760</v>
      </c>
      <c r="JJ286" s="16">
        <v>474416</v>
      </c>
      <c r="JK286" s="16">
        <v>118311</v>
      </c>
      <c r="JL286" s="16">
        <v>155760</v>
      </c>
      <c r="JM286" s="18">
        <v>0</v>
      </c>
      <c r="JN286" s="16">
        <v>0</v>
      </c>
      <c r="JO286" s="16">
        <v>474416</v>
      </c>
      <c r="JP286" s="16">
        <v>118311</v>
      </c>
      <c r="JQ286" s="16">
        <v>592727</v>
      </c>
      <c r="JR286" s="16">
        <v>7484872</v>
      </c>
      <c r="JS286" s="19">
        <v>0</v>
      </c>
      <c r="JT286" s="16">
        <v>0</v>
      </c>
      <c r="JU286" s="17">
        <v>0</v>
      </c>
      <c r="JV286" s="16">
        <v>7906925</v>
      </c>
      <c r="JW286" s="16">
        <v>0</v>
      </c>
      <c r="JX286" s="16">
        <v>0</v>
      </c>
      <c r="JY286" s="16">
        <v>0</v>
      </c>
      <c r="JZ286" s="16">
        <v>0</v>
      </c>
      <c r="KA286" s="16">
        <v>19576</v>
      </c>
      <c r="KB286" s="16">
        <v>19472</v>
      </c>
      <c r="KC286" s="16">
        <v>104</v>
      </c>
      <c r="KD286" s="16">
        <v>1309592</v>
      </c>
      <c r="KE286" s="16">
        <v>104</v>
      </c>
      <c r="KF286" s="16">
        <v>1309488</v>
      </c>
      <c r="KG286" s="16">
        <v>238</v>
      </c>
      <c r="KH286" s="16">
        <v>104</v>
      </c>
      <c r="KI286" s="16">
        <v>342</v>
      </c>
      <c r="KJ286" s="16">
        <v>2605733</v>
      </c>
      <c r="KK286" s="16">
        <v>1309488</v>
      </c>
      <c r="KL286" s="18">
        <v>3915221</v>
      </c>
      <c r="KM286" s="16">
        <v>118311</v>
      </c>
      <c r="KN286" s="16">
        <v>0</v>
      </c>
      <c r="KO286" s="16">
        <v>0</v>
      </c>
      <c r="KP286" s="16">
        <v>0</v>
      </c>
      <c r="KQ286" s="16">
        <v>4033532</v>
      </c>
      <c r="KR286" s="16">
        <v>300000</v>
      </c>
      <c r="KS286" s="16">
        <v>190000</v>
      </c>
      <c r="KT286" s="16">
        <v>0</v>
      </c>
      <c r="KU286" s="16">
        <v>4523532</v>
      </c>
      <c r="KV286" s="16">
        <v>118311</v>
      </c>
      <c r="KW286" s="16">
        <v>4405221</v>
      </c>
      <c r="KX286" s="16">
        <v>482543224</v>
      </c>
      <c r="KY286" s="16">
        <v>9.1291700000000002</v>
      </c>
      <c r="KZ286" s="16">
        <v>118311</v>
      </c>
      <c r="LA286" s="16">
        <v>491565401</v>
      </c>
      <c r="LB286" s="16">
        <v>0.24068000000000001</v>
      </c>
      <c r="LC286" s="16">
        <v>9.1291700000000002</v>
      </c>
      <c r="LD286" s="16">
        <v>9.3698499999999996</v>
      </c>
      <c r="LE286" s="16">
        <v>380048</v>
      </c>
      <c r="LF286" s="16">
        <v>9822</v>
      </c>
      <c r="LG286" s="16">
        <v>62158</v>
      </c>
      <c r="LH286" s="16">
        <v>69302</v>
      </c>
      <c r="LI286" s="16">
        <v>479</v>
      </c>
      <c r="LJ286" s="16">
        <v>46990</v>
      </c>
      <c r="LK286" s="16">
        <v>5409</v>
      </c>
      <c r="LL286" s="16">
        <v>71518</v>
      </c>
      <c r="LM286" s="16">
        <v>502690</v>
      </c>
      <c r="LN286" s="16">
        <v>6973826</v>
      </c>
      <c r="LO286" s="18">
        <v>502690</v>
      </c>
      <c r="LP286" s="16">
        <v>6471136</v>
      </c>
      <c r="LQ286" s="16">
        <v>10747820</v>
      </c>
      <c r="LR286" s="18">
        <v>0</v>
      </c>
      <c r="LS286" s="18">
        <v>0</v>
      </c>
      <c r="LT286" s="18">
        <v>592727</v>
      </c>
      <c r="LU286" s="16">
        <v>0</v>
      </c>
      <c r="LV286" s="16">
        <v>171788</v>
      </c>
      <c r="LW286" s="16">
        <v>0</v>
      </c>
      <c r="LX286" s="16">
        <v>0</v>
      </c>
      <c r="LY286" s="16">
        <v>0</v>
      </c>
      <c r="LZ286" s="16">
        <v>0</v>
      </c>
      <c r="MA286" s="16">
        <v>0</v>
      </c>
      <c r="MB286" s="16">
        <v>4033532</v>
      </c>
      <c r="MC286" s="16">
        <v>171788</v>
      </c>
      <c r="MD286" s="16">
        <v>0</v>
      </c>
      <c r="ME286" s="16">
        <v>474416</v>
      </c>
      <c r="MF286" s="16">
        <v>0</v>
      </c>
      <c r="MG286" s="16">
        <v>30219</v>
      </c>
      <c r="MH286" s="16">
        <v>342</v>
      </c>
      <c r="MI286" s="16">
        <v>0</v>
      </c>
      <c r="MJ286" s="16">
        <v>4710297</v>
      </c>
      <c r="MK286" s="16">
        <v>491565401</v>
      </c>
      <c r="ML286" s="16">
        <v>1.34</v>
      </c>
      <c r="MM286" s="16">
        <v>658698</v>
      </c>
      <c r="MN286" s="16">
        <v>0.01</v>
      </c>
      <c r="MO286" s="16">
        <v>7906925</v>
      </c>
      <c r="MP286" s="16">
        <v>79069</v>
      </c>
      <c r="MQ286" s="16">
        <v>658698</v>
      </c>
      <c r="MR286" s="16">
        <v>79069</v>
      </c>
      <c r="MS286" s="16">
        <v>579629</v>
      </c>
      <c r="MT286" s="17">
        <v>0.06</v>
      </c>
      <c r="MU286" s="17">
        <v>0</v>
      </c>
      <c r="MV286" s="17">
        <v>0</v>
      </c>
      <c r="MW286" s="17">
        <v>0</v>
      </c>
      <c r="MX286" s="17">
        <v>0.01</v>
      </c>
      <c r="MY286" s="17">
        <v>7.0000000000000007E-2</v>
      </c>
      <c r="MZ286" s="16">
        <v>474416</v>
      </c>
      <c r="NA286" s="16">
        <v>0</v>
      </c>
      <c r="NB286" s="18">
        <v>0</v>
      </c>
      <c r="NC286" s="16">
        <v>0</v>
      </c>
      <c r="ND286" s="17">
        <v>474416</v>
      </c>
      <c r="NE286" s="16">
        <v>500000</v>
      </c>
      <c r="NF286" s="16">
        <v>0</v>
      </c>
      <c r="NG286" s="16">
        <v>162217</v>
      </c>
      <c r="NH286" s="16">
        <v>0</v>
      </c>
      <c r="NI286" s="16">
        <v>0</v>
      </c>
      <c r="NJ286" s="17">
        <v>0</v>
      </c>
      <c r="NK286" s="17">
        <v>0</v>
      </c>
    </row>
    <row r="287" spans="1:375" x14ac:dyDescent="0.55000000000000004">
      <c r="A287" s="13" t="s">
        <v>1181</v>
      </c>
      <c r="B287" s="13" t="s">
        <v>1209</v>
      </c>
      <c r="C287" s="13" t="s">
        <v>546</v>
      </c>
      <c r="D287" s="13" t="s">
        <v>547</v>
      </c>
      <c r="E287" s="14">
        <v>385.9</v>
      </c>
      <c r="F287" s="15">
        <v>0</v>
      </c>
      <c r="G287" s="16">
        <v>7413</v>
      </c>
      <c r="H287" s="16">
        <v>0</v>
      </c>
      <c r="I287" s="16">
        <v>6553</v>
      </c>
      <c r="J287" s="15">
        <v>0</v>
      </c>
      <c r="K287" s="16">
        <v>0</v>
      </c>
      <c r="L287" s="16">
        <v>7413</v>
      </c>
      <c r="M287" s="16">
        <v>222</v>
      </c>
      <c r="N287" s="16">
        <v>7635</v>
      </c>
      <c r="O287" s="17">
        <v>558.89</v>
      </c>
      <c r="P287" s="17">
        <v>38.33</v>
      </c>
      <c r="Q287" s="14">
        <v>385.9</v>
      </c>
      <c r="R287" s="17">
        <v>424.23</v>
      </c>
      <c r="S287" s="17">
        <v>0</v>
      </c>
      <c r="T287" s="17">
        <v>424.23</v>
      </c>
      <c r="U287" s="15">
        <v>23.48</v>
      </c>
      <c r="V287" s="15">
        <v>1.423</v>
      </c>
      <c r="W287" s="15">
        <f>Data_AidAndLevy4[[#This Row],[L310]]*Data_AidAndLevy4[[#This Row],[L203]]</f>
        <v>10864.605</v>
      </c>
      <c r="X287" s="17">
        <v>0.89</v>
      </c>
      <c r="Y287" s="17">
        <f>Data_AidAndLevy4[[#This Row],[L311]]*Data_AidAndLevy4[[#This Row],[L203]]</f>
        <v>6795.1500000000005</v>
      </c>
      <c r="Z287" s="15">
        <v>0</v>
      </c>
      <c r="AA287" s="15">
        <v>25.792999999999999</v>
      </c>
      <c r="AB287" s="17">
        <v>424.23</v>
      </c>
      <c r="AC287" s="15">
        <v>450.02300000000002</v>
      </c>
      <c r="AD287" s="17">
        <v>38.33</v>
      </c>
      <c r="AE287" s="15">
        <v>411.69299999999998</v>
      </c>
      <c r="AF287" s="16">
        <v>7635</v>
      </c>
      <c r="AG287" s="14">
        <v>385.9</v>
      </c>
      <c r="AH287" s="16">
        <v>2946347</v>
      </c>
      <c r="AI287" s="16">
        <v>2767273</v>
      </c>
      <c r="AJ287" s="17">
        <v>1.01</v>
      </c>
      <c r="AK287" s="16">
        <v>2794946</v>
      </c>
      <c r="AL287" s="16">
        <v>2946347</v>
      </c>
      <c r="AM287" s="16">
        <v>0</v>
      </c>
      <c r="AN287" s="16">
        <v>7635</v>
      </c>
      <c r="AO287" s="15">
        <v>25.792999999999999</v>
      </c>
      <c r="AP287" s="16">
        <v>196930</v>
      </c>
      <c r="AQ287" s="16">
        <v>7635</v>
      </c>
      <c r="AR287" s="17">
        <v>38.33</v>
      </c>
      <c r="AS287" s="16">
        <v>292650</v>
      </c>
      <c r="AT287" s="17">
        <v>577.96</v>
      </c>
      <c r="AU287" s="14">
        <v>385.9</v>
      </c>
      <c r="AV287" s="16">
        <v>223035</v>
      </c>
      <c r="AW287" s="16">
        <v>208634</v>
      </c>
      <c r="AX287" s="16">
        <v>223035</v>
      </c>
      <c r="AY287" s="16">
        <v>0</v>
      </c>
      <c r="AZ287" s="16">
        <v>223035</v>
      </c>
      <c r="BA287" s="16">
        <v>223035</v>
      </c>
      <c r="BB287" s="17">
        <v>51.63</v>
      </c>
      <c r="BC287" s="14">
        <v>385.9</v>
      </c>
      <c r="BD287" s="16">
        <v>19924</v>
      </c>
      <c r="BE287" s="16">
        <v>18467</v>
      </c>
      <c r="BF287" s="16">
        <v>19924</v>
      </c>
      <c r="BG287" s="16">
        <v>0</v>
      </c>
      <c r="BH287" s="16">
        <v>19924</v>
      </c>
      <c r="BI287" s="16">
        <v>19924</v>
      </c>
      <c r="BJ287" s="17">
        <v>77.27</v>
      </c>
      <c r="BK287" s="14">
        <v>385.9</v>
      </c>
      <c r="BL287" s="16">
        <v>29818</v>
      </c>
      <c r="BM287" s="16">
        <v>27968</v>
      </c>
      <c r="BN287" s="16">
        <v>29818</v>
      </c>
      <c r="BO287" s="16">
        <v>0</v>
      </c>
      <c r="BP287" s="16">
        <v>29818</v>
      </c>
      <c r="BQ287" s="16">
        <v>29818</v>
      </c>
      <c r="BR287" s="17">
        <v>368.53</v>
      </c>
      <c r="BS287" s="14">
        <v>385.9</v>
      </c>
      <c r="BT287" s="16">
        <v>142216</v>
      </c>
      <c r="BU287" s="16">
        <v>133567</v>
      </c>
      <c r="BV287" s="16">
        <v>142216</v>
      </c>
      <c r="BW287" s="16">
        <v>0</v>
      </c>
      <c r="BX287" s="16">
        <v>142216</v>
      </c>
      <c r="BY287" s="16">
        <v>142216</v>
      </c>
      <c r="BZ287" s="17">
        <v>325.88</v>
      </c>
      <c r="CA287" s="17">
        <v>424.23</v>
      </c>
      <c r="CB287" s="16">
        <v>138248</v>
      </c>
      <c r="CC287" s="16">
        <v>131671</v>
      </c>
      <c r="CD287" s="16">
        <v>4199</v>
      </c>
      <c r="CE287" s="16">
        <v>135870</v>
      </c>
      <c r="CF287" s="16">
        <v>138248</v>
      </c>
      <c r="CG287" s="16">
        <v>0</v>
      </c>
      <c r="CH287" s="14">
        <v>385.9</v>
      </c>
      <c r="CI287" s="16">
        <v>9</v>
      </c>
      <c r="CJ287" s="14">
        <v>0</v>
      </c>
      <c r="CK287" s="16">
        <v>395</v>
      </c>
      <c r="CL287" s="17">
        <v>62.04</v>
      </c>
      <c r="CM287" s="16">
        <v>24506</v>
      </c>
      <c r="CN287" s="16">
        <v>395</v>
      </c>
      <c r="CO287" s="17">
        <v>68.150000000000006</v>
      </c>
      <c r="CP287" s="16">
        <v>26919</v>
      </c>
      <c r="CQ287" s="17">
        <v>0</v>
      </c>
      <c r="CR287" s="17">
        <v>325.88</v>
      </c>
      <c r="CS287" s="16">
        <v>0</v>
      </c>
      <c r="CT287" s="17">
        <v>27.75</v>
      </c>
      <c r="CU287" s="17">
        <v>424.23</v>
      </c>
      <c r="CV287" s="16">
        <v>11772</v>
      </c>
      <c r="CW287" s="16">
        <v>11141</v>
      </c>
      <c r="CX287" s="16">
        <v>11772</v>
      </c>
      <c r="CY287" s="16">
        <v>0</v>
      </c>
      <c r="CZ287" s="16">
        <v>11772</v>
      </c>
      <c r="DA287" s="16">
        <v>11772</v>
      </c>
      <c r="DB287" s="17">
        <v>3.48</v>
      </c>
      <c r="DC287" s="17">
        <v>424.23</v>
      </c>
      <c r="DD287" s="16">
        <v>1476</v>
      </c>
      <c r="DE287" s="16">
        <v>1399</v>
      </c>
      <c r="DF287" s="16">
        <v>1476</v>
      </c>
      <c r="DG287" s="16">
        <v>0</v>
      </c>
      <c r="DH287" s="16">
        <v>1476</v>
      </c>
      <c r="DI287" s="16">
        <v>1476</v>
      </c>
      <c r="DJ287" s="16">
        <v>2946347</v>
      </c>
      <c r="DK287" s="16">
        <v>0</v>
      </c>
      <c r="DL287" s="16">
        <v>196930</v>
      </c>
      <c r="DM287" s="16">
        <v>292650</v>
      </c>
      <c r="DN287" s="16">
        <v>223035</v>
      </c>
      <c r="DO287" s="16">
        <v>19924</v>
      </c>
      <c r="DP287" s="16">
        <v>29818</v>
      </c>
      <c r="DQ287" s="16">
        <v>142216</v>
      </c>
      <c r="DR287" s="16">
        <v>138248</v>
      </c>
      <c r="DS287" s="16">
        <v>0</v>
      </c>
      <c r="DT287" s="16">
        <v>24506</v>
      </c>
      <c r="DU287" s="16">
        <v>26919</v>
      </c>
      <c r="DV287" s="16">
        <v>0</v>
      </c>
      <c r="DW287" s="16">
        <v>11772</v>
      </c>
      <c r="DX287" s="16">
        <v>1476</v>
      </c>
      <c r="DY287" s="16">
        <v>25843</v>
      </c>
      <c r="DZ287" s="16">
        <v>82960</v>
      </c>
      <c r="EA287" s="16">
        <v>0</v>
      </c>
      <c r="EB287" s="16">
        <v>4110958</v>
      </c>
      <c r="EC287" s="16">
        <v>372032650</v>
      </c>
      <c r="ED287" s="18">
        <v>5.4</v>
      </c>
      <c r="EE287" s="16">
        <v>2008976</v>
      </c>
      <c r="EF287" s="16">
        <v>47776</v>
      </c>
      <c r="EG287" s="16">
        <v>46772</v>
      </c>
      <c r="EH287" s="16">
        <v>1004</v>
      </c>
      <c r="EI287" s="16">
        <v>2008976</v>
      </c>
      <c r="EJ287" s="16">
        <v>2009980</v>
      </c>
      <c r="EK287" s="16">
        <v>110423647</v>
      </c>
      <c r="EL287" s="16">
        <v>105190177</v>
      </c>
      <c r="EM287" s="16">
        <v>5233470</v>
      </c>
      <c r="EN287" s="18">
        <v>5.4</v>
      </c>
      <c r="EO287" s="16">
        <v>28261</v>
      </c>
      <c r="EP287" s="16">
        <v>0</v>
      </c>
      <c r="EQ287" s="16">
        <v>0</v>
      </c>
      <c r="ER287" s="16">
        <v>0</v>
      </c>
      <c r="ES287" s="16">
        <v>28261</v>
      </c>
      <c r="ET287" s="16">
        <v>28261</v>
      </c>
      <c r="EU287" s="16">
        <v>2009980</v>
      </c>
      <c r="EV287" s="16">
        <v>2038241</v>
      </c>
      <c r="EW287" s="16">
        <v>6749</v>
      </c>
      <c r="EX287" s="15">
        <v>411.69299999999998</v>
      </c>
      <c r="EY287" s="16">
        <v>2778516</v>
      </c>
      <c r="EZ287" s="16">
        <v>6749</v>
      </c>
      <c r="FA287" s="17">
        <v>38.33</v>
      </c>
      <c r="FB287" s="16">
        <v>258689</v>
      </c>
      <c r="FC287" s="16">
        <v>264</v>
      </c>
      <c r="FD287" s="17">
        <v>424.23</v>
      </c>
      <c r="FE287" s="16">
        <v>111997</v>
      </c>
      <c r="FF287" s="16">
        <v>11772</v>
      </c>
      <c r="FG287" s="16">
        <v>1476</v>
      </c>
      <c r="FH287" s="16">
        <v>125245</v>
      </c>
      <c r="FI287" s="16">
        <v>2778516</v>
      </c>
      <c r="FJ287" s="16">
        <v>258689</v>
      </c>
      <c r="FK287" s="16">
        <v>0</v>
      </c>
      <c r="FL287" s="16">
        <v>223035</v>
      </c>
      <c r="FM287" s="16">
        <v>19924</v>
      </c>
      <c r="FN287" s="16">
        <v>29818</v>
      </c>
      <c r="FO287" s="16">
        <v>142216</v>
      </c>
      <c r="FP287" s="16">
        <v>3577443</v>
      </c>
      <c r="FQ287" s="16">
        <v>2038241</v>
      </c>
      <c r="FR287" s="16">
        <v>1539202</v>
      </c>
      <c r="FS287" s="15">
        <v>450.02300000000002</v>
      </c>
      <c r="FT287" s="16">
        <v>300</v>
      </c>
      <c r="FU287" s="16">
        <v>135007</v>
      </c>
      <c r="FV287" s="16">
        <v>1539202</v>
      </c>
      <c r="FW287" s="16">
        <v>0</v>
      </c>
      <c r="FX287" s="14">
        <v>26.5</v>
      </c>
      <c r="FY287" s="16">
        <v>7635</v>
      </c>
      <c r="FZ287" s="16">
        <v>202328</v>
      </c>
      <c r="GA287" s="14">
        <v>0</v>
      </c>
      <c r="GB287" s="16">
        <v>7413</v>
      </c>
      <c r="GC287" s="16">
        <v>0</v>
      </c>
      <c r="GD287" s="16">
        <v>202328</v>
      </c>
      <c r="GE287" s="16">
        <v>202328</v>
      </c>
      <c r="GF287" s="16">
        <v>4110958</v>
      </c>
      <c r="GG287" s="16">
        <v>3577443</v>
      </c>
      <c r="GH287" s="16">
        <v>0</v>
      </c>
      <c r="GI287" s="16">
        <v>533515</v>
      </c>
      <c r="GJ287" s="16">
        <v>372032650</v>
      </c>
      <c r="GK287" s="16">
        <v>365150716</v>
      </c>
      <c r="GL287" s="16">
        <v>6881934</v>
      </c>
      <c r="GM287" s="16">
        <v>365150716</v>
      </c>
      <c r="GN287" s="18">
        <v>1.8800000000000001E-2</v>
      </c>
      <c r="GO287" s="16">
        <v>0</v>
      </c>
      <c r="GP287" s="16">
        <v>0</v>
      </c>
      <c r="GQ287" s="16">
        <v>0</v>
      </c>
      <c r="GR287" s="16">
        <v>0</v>
      </c>
      <c r="GS287" s="16">
        <v>0</v>
      </c>
      <c r="GT287" s="16">
        <v>886</v>
      </c>
      <c r="GU287" s="16">
        <v>685</v>
      </c>
      <c r="GV287" s="16">
        <v>201</v>
      </c>
      <c r="GW287" s="15">
        <v>450.02300000000002</v>
      </c>
      <c r="GX287" s="16">
        <v>90455</v>
      </c>
      <c r="GY287" s="15">
        <v>450.02300000000002</v>
      </c>
      <c r="GZ287" s="16">
        <v>10</v>
      </c>
      <c r="HA287" s="16">
        <v>4500</v>
      </c>
      <c r="HB287" s="15">
        <v>450.02300000000002</v>
      </c>
      <c r="HC287" s="16">
        <v>7635</v>
      </c>
      <c r="HD287" s="15">
        <v>0.11600000000000001</v>
      </c>
      <c r="HE287" s="16">
        <v>398720</v>
      </c>
      <c r="HF287" s="16">
        <v>90455</v>
      </c>
      <c r="HG287" s="16">
        <v>4500</v>
      </c>
      <c r="HH287" s="16">
        <v>303765</v>
      </c>
      <c r="HI287" s="16">
        <v>372032650</v>
      </c>
      <c r="HJ287" s="18">
        <v>0.8165</v>
      </c>
      <c r="HK287" s="18">
        <v>1.9617800000000001</v>
      </c>
      <c r="HL287" s="18">
        <v>0</v>
      </c>
      <c r="HM287" s="16">
        <v>372032650</v>
      </c>
      <c r="HN287" s="16">
        <v>0</v>
      </c>
      <c r="HO287" s="16">
        <v>7635</v>
      </c>
      <c r="HP287" s="17">
        <v>0</v>
      </c>
      <c r="HQ287" s="16">
        <v>0</v>
      </c>
      <c r="HR287" s="15">
        <v>450.02300000000002</v>
      </c>
      <c r="HS287" s="16">
        <v>0</v>
      </c>
      <c r="HT287" s="16">
        <v>533515</v>
      </c>
      <c r="HU287" s="16">
        <v>0</v>
      </c>
      <c r="HV287" s="16">
        <v>0</v>
      </c>
      <c r="HW287" s="16">
        <v>0</v>
      </c>
      <c r="HX287" s="16">
        <v>25843</v>
      </c>
      <c r="HY287" s="16">
        <v>90455</v>
      </c>
      <c r="HZ287" s="16">
        <v>4500</v>
      </c>
      <c r="IA287" s="16">
        <v>0</v>
      </c>
      <c r="IB287" s="16">
        <v>0</v>
      </c>
      <c r="IC287" s="16">
        <v>464403</v>
      </c>
      <c r="ID287" s="16">
        <v>1539202</v>
      </c>
      <c r="IE287" s="16">
        <v>0</v>
      </c>
      <c r="IF287" s="16">
        <v>0</v>
      </c>
      <c r="IG287" s="16">
        <v>0</v>
      </c>
      <c r="IH287" s="16">
        <v>0</v>
      </c>
      <c r="II287" s="16">
        <v>25843</v>
      </c>
      <c r="IJ287" s="16">
        <v>90455</v>
      </c>
      <c r="IK287" s="16">
        <v>4500</v>
      </c>
      <c r="IL287" s="16">
        <v>0</v>
      </c>
      <c r="IM287" s="16">
        <v>0</v>
      </c>
      <c r="IN287" s="16">
        <v>0</v>
      </c>
      <c r="IO287" s="16">
        <v>202328</v>
      </c>
      <c r="IP287" s="16">
        <v>1810642</v>
      </c>
      <c r="IQ287" s="16">
        <v>2946347</v>
      </c>
      <c r="IR287" s="16">
        <v>0</v>
      </c>
      <c r="IS287" s="16">
        <v>2946347</v>
      </c>
      <c r="IT287" s="19">
        <v>0.1</v>
      </c>
      <c r="IU287" s="16">
        <v>294635</v>
      </c>
      <c r="IV287" s="16">
        <v>372032650</v>
      </c>
      <c r="IW287" s="14">
        <v>385.9</v>
      </c>
      <c r="IX287" s="16">
        <v>964065</v>
      </c>
      <c r="IY287" s="16">
        <v>416026</v>
      </c>
      <c r="IZ287" s="16">
        <v>964065</v>
      </c>
      <c r="JA287" s="17">
        <v>0.25</v>
      </c>
      <c r="JB287" s="19">
        <v>0.1079</v>
      </c>
      <c r="JC287" s="16">
        <v>294635</v>
      </c>
      <c r="JD287" s="16">
        <v>31791</v>
      </c>
      <c r="JE287" s="17">
        <v>0.01</v>
      </c>
      <c r="JF287" s="16">
        <v>3738513</v>
      </c>
      <c r="JG287" s="16">
        <v>37385</v>
      </c>
      <c r="JH287" s="16">
        <v>294635</v>
      </c>
      <c r="JI287" s="16">
        <v>31791</v>
      </c>
      <c r="JJ287" s="16">
        <v>37385</v>
      </c>
      <c r="JK287" s="16">
        <v>225459</v>
      </c>
      <c r="JL287" s="16">
        <v>31791</v>
      </c>
      <c r="JM287" s="18">
        <v>0</v>
      </c>
      <c r="JN287" s="16">
        <v>0</v>
      </c>
      <c r="JO287" s="16">
        <v>37385</v>
      </c>
      <c r="JP287" s="16">
        <v>225459</v>
      </c>
      <c r="JQ287" s="16">
        <v>262844</v>
      </c>
      <c r="JR287" s="16">
        <v>2946347</v>
      </c>
      <c r="JS287" s="19">
        <v>0</v>
      </c>
      <c r="JT287" s="16">
        <v>0</v>
      </c>
      <c r="JU287" s="17">
        <v>0</v>
      </c>
      <c r="JV287" s="16">
        <v>3738513</v>
      </c>
      <c r="JW287" s="16">
        <v>0</v>
      </c>
      <c r="JX287" s="16">
        <v>0</v>
      </c>
      <c r="JY287" s="16">
        <v>0</v>
      </c>
      <c r="JZ287" s="16">
        <v>0</v>
      </c>
      <c r="KA287" s="16">
        <v>9936</v>
      </c>
      <c r="KB287" s="16">
        <v>9727</v>
      </c>
      <c r="KC287" s="16">
        <v>209</v>
      </c>
      <c r="KD287" s="16">
        <v>464403</v>
      </c>
      <c r="KE287" s="16">
        <v>209</v>
      </c>
      <c r="KF287" s="16">
        <v>464194</v>
      </c>
      <c r="KG287" s="16">
        <v>1004</v>
      </c>
      <c r="KH287" s="16">
        <v>209</v>
      </c>
      <c r="KI287" s="16">
        <v>1213</v>
      </c>
      <c r="KJ287" s="16">
        <v>2008976</v>
      </c>
      <c r="KK287" s="16">
        <v>464194</v>
      </c>
      <c r="KL287" s="18">
        <v>2473170</v>
      </c>
      <c r="KM287" s="16">
        <v>225459</v>
      </c>
      <c r="KN287" s="16">
        <v>0</v>
      </c>
      <c r="KO287" s="16">
        <v>0</v>
      </c>
      <c r="KP287" s="16">
        <v>0</v>
      </c>
      <c r="KQ287" s="16">
        <v>2698629</v>
      </c>
      <c r="KR287" s="16">
        <v>0</v>
      </c>
      <c r="KS287" s="16">
        <v>0</v>
      </c>
      <c r="KT287" s="16">
        <v>0</v>
      </c>
      <c r="KU287" s="16">
        <v>2698629</v>
      </c>
      <c r="KV287" s="16">
        <v>225459</v>
      </c>
      <c r="KW287" s="16">
        <v>2473170</v>
      </c>
      <c r="KX287" s="16">
        <v>372032650</v>
      </c>
      <c r="KY287" s="16">
        <v>6.6477199999999996</v>
      </c>
      <c r="KZ287" s="16">
        <v>225459</v>
      </c>
      <c r="LA287" s="16">
        <v>395739776</v>
      </c>
      <c r="LB287" s="16">
        <v>0.56972</v>
      </c>
      <c r="LC287" s="16">
        <v>6.6477199999999996</v>
      </c>
      <c r="LD287" s="16">
        <v>7.2174399999999999</v>
      </c>
      <c r="LE287" s="16">
        <v>138248</v>
      </c>
      <c r="LF287" s="16">
        <v>0</v>
      </c>
      <c r="LG287" s="16">
        <v>24506</v>
      </c>
      <c r="LH287" s="16">
        <v>26919</v>
      </c>
      <c r="LI287" s="16">
        <v>0</v>
      </c>
      <c r="LJ287" s="16">
        <v>11772</v>
      </c>
      <c r="LK287" s="16">
        <v>1476</v>
      </c>
      <c r="LL287" s="16">
        <v>25843</v>
      </c>
      <c r="LM287" s="16">
        <v>177078</v>
      </c>
      <c r="LN287" s="16">
        <v>1810642</v>
      </c>
      <c r="LO287" s="18">
        <v>177078</v>
      </c>
      <c r="LP287" s="16">
        <v>1633564</v>
      </c>
      <c r="LQ287" s="16">
        <v>4110958</v>
      </c>
      <c r="LR287" s="18">
        <v>0</v>
      </c>
      <c r="LS287" s="18">
        <v>0</v>
      </c>
      <c r="LT287" s="18">
        <v>262844</v>
      </c>
      <c r="LU287" s="16">
        <v>0</v>
      </c>
      <c r="LV287" s="16">
        <v>202328</v>
      </c>
      <c r="LW287" s="16">
        <v>0</v>
      </c>
      <c r="LX287" s="16">
        <v>0</v>
      </c>
      <c r="LY287" s="16">
        <v>0</v>
      </c>
      <c r="LZ287" s="16">
        <v>0</v>
      </c>
      <c r="MA287" s="16">
        <v>0</v>
      </c>
      <c r="MB287" s="16">
        <v>2698629</v>
      </c>
      <c r="MC287" s="16">
        <v>202328</v>
      </c>
      <c r="MD287" s="16">
        <v>0</v>
      </c>
      <c r="ME287" s="16">
        <v>37385</v>
      </c>
      <c r="MF287" s="16">
        <v>0</v>
      </c>
      <c r="MG287" s="16">
        <v>28261</v>
      </c>
      <c r="MH287" s="16">
        <v>1213</v>
      </c>
      <c r="MI287" s="16">
        <v>0</v>
      </c>
      <c r="MJ287" s="16">
        <v>2967816</v>
      </c>
      <c r="MK287" s="16">
        <v>395739776</v>
      </c>
      <c r="ML287" s="16">
        <v>1.34</v>
      </c>
      <c r="MM287" s="16">
        <v>530291</v>
      </c>
      <c r="MN287" s="16">
        <v>0</v>
      </c>
      <c r="MO287" s="16">
        <v>3738513</v>
      </c>
      <c r="MP287" s="16">
        <v>0</v>
      </c>
      <c r="MQ287" s="16">
        <v>530291</v>
      </c>
      <c r="MR287" s="16">
        <v>0</v>
      </c>
      <c r="MS287" s="16">
        <v>530291</v>
      </c>
      <c r="MT287" s="17">
        <v>0.01</v>
      </c>
      <c r="MU287" s="17">
        <v>0</v>
      </c>
      <c r="MV287" s="17">
        <v>0</v>
      </c>
      <c r="MW287" s="17">
        <v>0</v>
      </c>
      <c r="MX287" s="17">
        <v>0</v>
      </c>
      <c r="MY287" s="17">
        <v>0.01</v>
      </c>
      <c r="MZ287" s="16">
        <v>37385</v>
      </c>
      <c r="NA287" s="16">
        <v>0</v>
      </c>
      <c r="NB287" s="18">
        <v>0</v>
      </c>
      <c r="NC287" s="16">
        <v>0</v>
      </c>
      <c r="ND287" s="17">
        <v>37385</v>
      </c>
      <c r="NE287" s="16">
        <v>326000</v>
      </c>
      <c r="NF287" s="16">
        <v>0</v>
      </c>
      <c r="NG287" s="16">
        <v>130594</v>
      </c>
      <c r="NH287" s="16">
        <v>0</v>
      </c>
      <c r="NI287" s="16">
        <v>0</v>
      </c>
      <c r="NJ287" s="17">
        <v>0</v>
      </c>
      <c r="NK287" s="17">
        <v>0</v>
      </c>
    </row>
    <row r="288" spans="1:375" x14ac:dyDescent="0.55000000000000004">
      <c r="A288" s="13" t="s">
        <v>1181</v>
      </c>
      <c r="B288" s="13" t="s">
        <v>1201</v>
      </c>
      <c r="C288" s="13" t="s">
        <v>548</v>
      </c>
      <c r="D288" s="13" t="s">
        <v>549</v>
      </c>
      <c r="E288" s="14">
        <v>3448</v>
      </c>
      <c r="F288" s="15">
        <v>-6</v>
      </c>
      <c r="G288" s="16">
        <v>7413</v>
      </c>
      <c r="H288" s="16">
        <v>-44478</v>
      </c>
      <c r="I288" s="16">
        <v>6553</v>
      </c>
      <c r="J288" s="15">
        <v>-6</v>
      </c>
      <c r="K288" s="16">
        <v>-39318</v>
      </c>
      <c r="L288" s="16">
        <v>7413</v>
      </c>
      <c r="M288" s="16">
        <v>222</v>
      </c>
      <c r="N288" s="16">
        <v>7635</v>
      </c>
      <c r="O288" s="17">
        <v>643.42999999999995</v>
      </c>
      <c r="P288" s="17">
        <v>442.89</v>
      </c>
      <c r="Q288" s="14">
        <v>3448</v>
      </c>
      <c r="R288" s="17">
        <v>3890.89</v>
      </c>
      <c r="S288" s="17">
        <v>0</v>
      </c>
      <c r="T288" s="17">
        <v>3890.89</v>
      </c>
      <c r="U288" s="15">
        <v>34.97</v>
      </c>
      <c r="V288" s="15">
        <v>16.364000000000001</v>
      </c>
      <c r="W288" s="15">
        <f>Data_AidAndLevy4[[#This Row],[L310]]*Data_AidAndLevy4[[#This Row],[L203]]</f>
        <v>124939.14</v>
      </c>
      <c r="X288" s="17">
        <v>71.95</v>
      </c>
      <c r="Y288" s="17">
        <f>Data_AidAndLevy4[[#This Row],[L311]]*Data_AidAndLevy4[[#This Row],[L203]]</f>
        <v>549338.25</v>
      </c>
      <c r="Z288" s="15">
        <v>0</v>
      </c>
      <c r="AA288" s="15">
        <v>123.28400000000001</v>
      </c>
      <c r="AB288" s="17">
        <v>3890.89</v>
      </c>
      <c r="AC288" s="15">
        <v>4014.174</v>
      </c>
      <c r="AD288" s="17">
        <v>442.89</v>
      </c>
      <c r="AE288" s="15">
        <v>3571.2840000000001</v>
      </c>
      <c r="AF288" s="16">
        <v>7635</v>
      </c>
      <c r="AG288" s="14">
        <v>3448</v>
      </c>
      <c r="AH288" s="16">
        <v>26325480</v>
      </c>
      <c r="AI288" s="16">
        <v>25385819</v>
      </c>
      <c r="AJ288" s="17">
        <v>1.01</v>
      </c>
      <c r="AK288" s="16">
        <v>25639677</v>
      </c>
      <c r="AL288" s="16">
        <v>26325480</v>
      </c>
      <c r="AM288" s="16">
        <v>0</v>
      </c>
      <c r="AN288" s="16">
        <v>7635</v>
      </c>
      <c r="AO288" s="15">
        <v>123.28400000000001</v>
      </c>
      <c r="AP288" s="16">
        <v>941273</v>
      </c>
      <c r="AQ288" s="16">
        <v>7635</v>
      </c>
      <c r="AR288" s="17">
        <v>442.89</v>
      </c>
      <c r="AS288" s="16">
        <v>3381465</v>
      </c>
      <c r="AT288" s="17">
        <v>662.5</v>
      </c>
      <c r="AU288" s="14">
        <v>3448</v>
      </c>
      <c r="AV288" s="16">
        <v>2284300</v>
      </c>
      <c r="AW288" s="16">
        <v>2203426</v>
      </c>
      <c r="AX288" s="16">
        <v>2284300</v>
      </c>
      <c r="AY288" s="16">
        <v>0</v>
      </c>
      <c r="AZ288" s="16">
        <v>2284300</v>
      </c>
      <c r="BA288" s="16">
        <v>2284300</v>
      </c>
      <c r="BB288" s="17">
        <v>77.790000000000006</v>
      </c>
      <c r="BC288" s="14">
        <v>3448</v>
      </c>
      <c r="BD288" s="16">
        <v>268220</v>
      </c>
      <c r="BE288" s="16">
        <v>258995</v>
      </c>
      <c r="BF288" s="16">
        <v>268220</v>
      </c>
      <c r="BG288" s="16">
        <v>0</v>
      </c>
      <c r="BH288" s="16">
        <v>268220</v>
      </c>
      <c r="BI288" s="16">
        <v>268220</v>
      </c>
      <c r="BJ288" s="17">
        <v>75.87</v>
      </c>
      <c r="BK288" s="14">
        <v>3448</v>
      </c>
      <c r="BL288" s="16">
        <v>261600</v>
      </c>
      <c r="BM288" s="16">
        <v>251769</v>
      </c>
      <c r="BN288" s="16">
        <v>261600</v>
      </c>
      <c r="BO288" s="16">
        <v>0</v>
      </c>
      <c r="BP288" s="16">
        <v>261600</v>
      </c>
      <c r="BQ288" s="16">
        <v>261600</v>
      </c>
      <c r="BR288" s="17">
        <v>368.53</v>
      </c>
      <c r="BS288" s="14">
        <v>3448</v>
      </c>
      <c r="BT288" s="16">
        <v>1270691</v>
      </c>
      <c r="BU288" s="16">
        <v>1225286</v>
      </c>
      <c r="BV288" s="16">
        <v>1270691</v>
      </c>
      <c r="BW288" s="16">
        <v>0</v>
      </c>
      <c r="BX288" s="16">
        <v>1270691</v>
      </c>
      <c r="BY288" s="16">
        <v>1270691</v>
      </c>
      <c r="BZ288" s="17">
        <v>325.88</v>
      </c>
      <c r="CA288" s="17">
        <v>3890.89</v>
      </c>
      <c r="CB288" s="16">
        <v>1267963</v>
      </c>
      <c r="CC288" s="16">
        <v>1215243</v>
      </c>
      <c r="CD288" s="16">
        <v>0</v>
      </c>
      <c r="CE288" s="16">
        <v>1215243</v>
      </c>
      <c r="CF288" s="16">
        <v>1267963</v>
      </c>
      <c r="CG288" s="16">
        <v>0</v>
      </c>
      <c r="CH288" s="14">
        <v>3448</v>
      </c>
      <c r="CI288" s="16">
        <v>448</v>
      </c>
      <c r="CJ288" s="14">
        <v>5.2</v>
      </c>
      <c r="CK288" s="16">
        <v>3891</v>
      </c>
      <c r="CL288" s="17">
        <v>62.04</v>
      </c>
      <c r="CM288" s="16">
        <v>241398</v>
      </c>
      <c r="CN288" s="16">
        <v>3891</v>
      </c>
      <c r="CO288" s="17">
        <v>68.150000000000006</v>
      </c>
      <c r="CP288" s="16">
        <v>265172</v>
      </c>
      <c r="CQ288" s="17">
        <v>0</v>
      </c>
      <c r="CR288" s="17">
        <v>325.88</v>
      </c>
      <c r="CS288" s="16">
        <v>0</v>
      </c>
      <c r="CT288" s="17">
        <v>27.75</v>
      </c>
      <c r="CU288" s="17">
        <v>3890.89</v>
      </c>
      <c r="CV288" s="16">
        <v>107972</v>
      </c>
      <c r="CW288" s="16">
        <v>102821</v>
      </c>
      <c r="CX288" s="16">
        <v>107972</v>
      </c>
      <c r="CY288" s="16">
        <v>0</v>
      </c>
      <c r="CZ288" s="16">
        <v>107972</v>
      </c>
      <c r="DA288" s="16">
        <v>107972</v>
      </c>
      <c r="DB288" s="17">
        <v>3.48</v>
      </c>
      <c r="DC288" s="17">
        <v>3890.89</v>
      </c>
      <c r="DD288" s="16">
        <v>13540</v>
      </c>
      <c r="DE288" s="16">
        <v>12915</v>
      </c>
      <c r="DF288" s="16">
        <v>13540</v>
      </c>
      <c r="DG288" s="16">
        <v>0</v>
      </c>
      <c r="DH288" s="16">
        <v>13540</v>
      </c>
      <c r="DI288" s="16">
        <v>13540</v>
      </c>
      <c r="DJ288" s="16">
        <v>26325480</v>
      </c>
      <c r="DK288" s="16">
        <v>0</v>
      </c>
      <c r="DL288" s="16">
        <v>941273</v>
      </c>
      <c r="DM288" s="16">
        <v>3381465</v>
      </c>
      <c r="DN288" s="16">
        <v>2284300</v>
      </c>
      <c r="DO288" s="16">
        <v>268220</v>
      </c>
      <c r="DP288" s="16">
        <v>261600</v>
      </c>
      <c r="DQ288" s="16">
        <v>1270691</v>
      </c>
      <c r="DR288" s="16">
        <v>1267963</v>
      </c>
      <c r="DS288" s="16">
        <v>0</v>
      </c>
      <c r="DT288" s="16">
        <v>241398</v>
      </c>
      <c r="DU288" s="16">
        <v>265172</v>
      </c>
      <c r="DV288" s="16">
        <v>0</v>
      </c>
      <c r="DW288" s="16">
        <v>107972</v>
      </c>
      <c r="DX288" s="16">
        <v>13540</v>
      </c>
      <c r="DY288" s="16">
        <v>181636</v>
      </c>
      <c r="DZ288" s="16">
        <v>1278001</v>
      </c>
      <c r="EA288" s="16">
        <v>-44478</v>
      </c>
      <c r="EB288" s="16">
        <v>37680961</v>
      </c>
      <c r="EC288" s="16">
        <v>1521725858</v>
      </c>
      <c r="ED288" s="18">
        <v>5.4</v>
      </c>
      <c r="EE288" s="16">
        <v>8217320</v>
      </c>
      <c r="EF288" s="16">
        <v>696384</v>
      </c>
      <c r="EG288" s="16">
        <v>714286</v>
      </c>
      <c r="EH288" s="16">
        <v>-17902</v>
      </c>
      <c r="EI288" s="16">
        <v>8217320</v>
      </c>
      <c r="EJ288" s="16">
        <v>8199418</v>
      </c>
      <c r="EK288" s="16">
        <v>480115323</v>
      </c>
      <c r="EL288" s="16">
        <v>466848421</v>
      </c>
      <c r="EM288" s="16">
        <v>13266902</v>
      </c>
      <c r="EN288" s="18">
        <v>5.4</v>
      </c>
      <c r="EO288" s="16">
        <v>71641</v>
      </c>
      <c r="EP288" s="16">
        <v>0</v>
      </c>
      <c r="EQ288" s="16">
        <v>0</v>
      </c>
      <c r="ER288" s="16">
        <v>0</v>
      </c>
      <c r="ES288" s="16">
        <v>71641</v>
      </c>
      <c r="ET288" s="16">
        <v>71641</v>
      </c>
      <c r="EU288" s="16">
        <v>8199418</v>
      </c>
      <c r="EV288" s="16">
        <v>8271059</v>
      </c>
      <c r="EW288" s="16">
        <v>6749</v>
      </c>
      <c r="EX288" s="15">
        <v>3571.2840000000001</v>
      </c>
      <c r="EY288" s="16">
        <v>24102596</v>
      </c>
      <c r="EZ288" s="16">
        <v>6749</v>
      </c>
      <c r="FA288" s="17">
        <v>442.89</v>
      </c>
      <c r="FB288" s="16">
        <v>2989065</v>
      </c>
      <c r="FC288" s="16">
        <v>264</v>
      </c>
      <c r="FD288" s="17">
        <v>3890.89</v>
      </c>
      <c r="FE288" s="16">
        <v>1027195</v>
      </c>
      <c r="FF288" s="16">
        <v>107972</v>
      </c>
      <c r="FG288" s="16">
        <v>13540</v>
      </c>
      <c r="FH288" s="16">
        <v>1148707</v>
      </c>
      <c r="FI288" s="16">
        <v>24102596</v>
      </c>
      <c r="FJ288" s="16">
        <v>2989065</v>
      </c>
      <c r="FK288" s="16">
        <v>-39318</v>
      </c>
      <c r="FL288" s="16">
        <v>2284300</v>
      </c>
      <c r="FM288" s="16">
        <v>268220</v>
      </c>
      <c r="FN288" s="16">
        <v>261600</v>
      </c>
      <c r="FO288" s="16">
        <v>1270691</v>
      </c>
      <c r="FP288" s="16">
        <v>32285861</v>
      </c>
      <c r="FQ288" s="16">
        <v>8271059</v>
      </c>
      <c r="FR288" s="16">
        <v>24014802</v>
      </c>
      <c r="FS288" s="15">
        <v>4014.174</v>
      </c>
      <c r="FT288" s="16">
        <v>300</v>
      </c>
      <c r="FU288" s="16">
        <v>1204252</v>
      </c>
      <c r="FV288" s="16">
        <v>24014802</v>
      </c>
      <c r="FW288" s="16">
        <v>0</v>
      </c>
      <c r="FX288" s="14">
        <v>98</v>
      </c>
      <c r="FY288" s="16">
        <v>7635</v>
      </c>
      <c r="FZ288" s="16">
        <v>748230</v>
      </c>
      <c r="GA288" s="14">
        <v>0.5</v>
      </c>
      <c r="GB288" s="16">
        <v>7413</v>
      </c>
      <c r="GC288" s="16">
        <v>3707</v>
      </c>
      <c r="GD288" s="16">
        <v>748230</v>
      </c>
      <c r="GE288" s="16">
        <v>751937</v>
      </c>
      <c r="GF288" s="16">
        <v>37680961</v>
      </c>
      <c r="GG288" s="16">
        <v>32285861</v>
      </c>
      <c r="GH288" s="16">
        <v>0</v>
      </c>
      <c r="GI288" s="16">
        <v>5395100</v>
      </c>
      <c r="GJ288" s="16">
        <v>1521725858</v>
      </c>
      <c r="GK288" s="16">
        <v>1494002203</v>
      </c>
      <c r="GL288" s="16">
        <v>27723655</v>
      </c>
      <c r="GM288" s="16">
        <v>1494002203</v>
      </c>
      <c r="GN288" s="18">
        <v>1.8599999999999998E-2</v>
      </c>
      <c r="GO288" s="16">
        <v>26979</v>
      </c>
      <c r="GP288" s="16">
        <v>502</v>
      </c>
      <c r="GQ288" s="16">
        <v>26979</v>
      </c>
      <c r="GR288" s="16">
        <v>502</v>
      </c>
      <c r="GS288" s="16">
        <v>26477</v>
      </c>
      <c r="GT288" s="16">
        <v>886</v>
      </c>
      <c r="GU288" s="16">
        <v>685</v>
      </c>
      <c r="GV288" s="16">
        <v>201</v>
      </c>
      <c r="GW288" s="15">
        <v>4014.174</v>
      </c>
      <c r="GX288" s="16">
        <v>806849</v>
      </c>
      <c r="GY288" s="15">
        <v>4014.174</v>
      </c>
      <c r="GZ288" s="16">
        <v>10</v>
      </c>
      <c r="HA288" s="16">
        <v>40142</v>
      </c>
      <c r="HB288" s="15">
        <v>4014.174</v>
      </c>
      <c r="HC288" s="16">
        <v>7635</v>
      </c>
      <c r="HD288" s="15">
        <v>0.11600000000000001</v>
      </c>
      <c r="HE288" s="16">
        <v>3556558</v>
      </c>
      <c r="HF288" s="16">
        <v>806849</v>
      </c>
      <c r="HG288" s="16">
        <v>40142</v>
      </c>
      <c r="HH288" s="16">
        <v>2709567</v>
      </c>
      <c r="HI288" s="16">
        <v>1521725858</v>
      </c>
      <c r="HJ288" s="18">
        <v>1.7805899999999999</v>
      </c>
      <c r="HK288" s="18">
        <v>1.9617800000000001</v>
      </c>
      <c r="HL288" s="18">
        <v>0</v>
      </c>
      <c r="HM288" s="16">
        <v>1521725858</v>
      </c>
      <c r="HN288" s="16">
        <v>0</v>
      </c>
      <c r="HO288" s="16">
        <v>7635</v>
      </c>
      <c r="HP288" s="17">
        <v>0</v>
      </c>
      <c r="HQ288" s="16">
        <v>0</v>
      </c>
      <c r="HR288" s="15">
        <v>4014.174</v>
      </c>
      <c r="HS288" s="16">
        <v>0</v>
      </c>
      <c r="HT288" s="16">
        <v>5395100</v>
      </c>
      <c r="HU288" s="16">
        <v>26477</v>
      </c>
      <c r="HV288" s="16">
        <v>0</v>
      </c>
      <c r="HW288" s="16">
        <v>0</v>
      </c>
      <c r="HX288" s="16">
        <v>181636</v>
      </c>
      <c r="HY288" s="16">
        <v>806849</v>
      </c>
      <c r="HZ288" s="16">
        <v>40142</v>
      </c>
      <c r="IA288" s="16">
        <v>0</v>
      </c>
      <c r="IB288" s="16">
        <v>0</v>
      </c>
      <c r="IC288" s="16">
        <v>4703268</v>
      </c>
      <c r="ID288" s="16">
        <v>24014802</v>
      </c>
      <c r="IE288" s="16">
        <v>0</v>
      </c>
      <c r="IF288" s="16">
        <v>26477</v>
      </c>
      <c r="IG288" s="16">
        <v>0</v>
      </c>
      <c r="IH288" s="16">
        <v>0</v>
      </c>
      <c r="II288" s="16">
        <v>181636</v>
      </c>
      <c r="IJ288" s="16">
        <v>806849</v>
      </c>
      <c r="IK288" s="16">
        <v>40142</v>
      </c>
      <c r="IL288" s="16">
        <v>0</v>
      </c>
      <c r="IM288" s="16">
        <v>0</v>
      </c>
      <c r="IN288" s="16">
        <v>0</v>
      </c>
      <c r="IO288" s="16">
        <v>751937</v>
      </c>
      <c r="IP288" s="16">
        <v>25458571</v>
      </c>
      <c r="IQ288" s="16">
        <v>26325480</v>
      </c>
      <c r="IR288" s="16">
        <v>0</v>
      </c>
      <c r="IS288" s="16">
        <v>26325480</v>
      </c>
      <c r="IT288" s="19">
        <v>0.1</v>
      </c>
      <c r="IU288" s="16">
        <v>2632548</v>
      </c>
      <c r="IV288" s="16">
        <v>1521725858</v>
      </c>
      <c r="IW288" s="14">
        <v>3448</v>
      </c>
      <c r="IX288" s="16">
        <v>441336</v>
      </c>
      <c r="IY288" s="16">
        <v>416026</v>
      </c>
      <c r="IZ288" s="16">
        <v>441336</v>
      </c>
      <c r="JA288" s="17">
        <v>0.25</v>
      </c>
      <c r="JB288" s="19">
        <v>0.23569999999999999</v>
      </c>
      <c r="JC288" s="16">
        <v>2632548</v>
      </c>
      <c r="JD288" s="16">
        <v>620492</v>
      </c>
      <c r="JE288" s="17">
        <v>0</v>
      </c>
      <c r="JF288" s="16">
        <v>57028060</v>
      </c>
      <c r="JG288" s="16">
        <v>0</v>
      </c>
      <c r="JH288" s="16">
        <v>2632548</v>
      </c>
      <c r="JI288" s="16">
        <v>620492</v>
      </c>
      <c r="JJ288" s="16">
        <v>0</v>
      </c>
      <c r="JK288" s="16">
        <v>2012056</v>
      </c>
      <c r="JL288" s="16">
        <v>620492</v>
      </c>
      <c r="JM288" s="18">
        <v>0</v>
      </c>
      <c r="JN288" s="16">
        <v>0</v>
      </c>
      <c r="JO288" s="16">
        <v>0</v>
      </c>
      <c r="JP288" s="16">
        <v>2012056</v>
      </c>
      <c r="JQ288" s="16">
        <v>2012056</v>
      </c>
      <c r="JR288" s="16">
        <v>26325480</v>
      </c>
      <c r="JS288" s="19">
        <v>0</v>
      </c>
      <c r="JT288" s="16">
        <v>0</v>
      </c>
      <c r="JU288" s="17">
        <v>0</v>
      </c>
      <c r="JV288" s="16">
        <v>57028060</v>
      </c>
      <c r="JW288" s="16">
        <v>0</v>
      </c>
      <c r="JX288" s="16">
        <v>0</v>
      </c>
      <c r="JY288" s="16">
        <v>0</v>
      </c>
      <c r="JZ288" s="16">
        <v>0</v>
      </c>
      <c r="KA288" s="16">
        <v>401672</v>
      </c>
      <c r="KB288" s="16">
        <v>411998</v>
      </c>
      <c r="KC288" s="16">
        <v>-10326</v>
      </c>
      <c r="KD288" s="16">
        <v>4703268</v>
      </c>
      <c r="KE288" s="16">
        <v>-10326</v>
      </c>
      <c r="KF288" s="16">
        <v>4713594</v>
      </c>
      <c r="KG288" s="16">
        <v>-17902</v>
      </c>
      <c r="KH288" s="16">
        <v>-10326</v>
      </c>
      <c r="KI288" s="16">
        <v>-28228</v>
      </c>
      <c r="KJ288" s="16">
        <v>8217320</v>
      </c>
      <c r="KK288" s="16">
        <v>4713594</v>
      </c>
      <c r="KL288" s="18">
        <v>12930914</v>
      </c>
      <c r="KM288" s="16">
        <v>2012056</v>
      </c>
      <c r="KN288" s="16">
        <v>0</v>
      </c>
      <c r="KO288" s="16">
        <v>0</v>
      </c>
      <c r="KP288" s="16">
        <v>0</v>
      </c>
      <c r="KQ288" s="16">
        <v>14942970</v>
      </c>
      <c r="KR288" s="16">
        <v>3657136</v>
      </c>
      <c r="KS288" s="16">
        <v>248000</v>
      </c>
      <c r="KT288" s="16">
        <v>0</v>
      </c>
      <c r="KU288" s="16">
        <v>18848106</v>
      </c>
      <c r="KV288" s="16">
        <v>2012056</v>
      </c>
      <c r="KW288" s="16">
        <v>16836050</v>
      </c>
      <c r="KX288" s="16">
        <v>1521725858</v>
      </c>
      <c r="KY288" s="16">
        <v>11.063789999999999</v>
      </c>
      <c r="KZ288" s="16">
        <v>2012056</v>
      </c>
      <c r="LA288" s="16">
        <v>1631324472</v>
      </c>
      <c r="LB288" s="16">
        <v>1.23339</v>
      </c>
      <c r="LC288" s="16">
        <v>11.063789999999999</v>
      </c>
      <c r="LD288" s="16">
        <v>12.297180000000001</v>
      </c>
      <c r="LE288" s="16">
        <v>1267963</v>
      </c>
      <c r="LF288" s="16">
        <v>0</v>
      </c>
      <c r="LG288" s="16">
        <v>241398</v>
      </c>
      <c r="LH288" s="16">
        <v>265172</v>
      </c>
      <c r="LI288" s="16">
        <v>0</v>
      </c>
      <c r="LJ288" s="16">
        <v>107972</v>
      </c>
      <c r="LK288" s="16">
        <v>13540</v>
      </c>
      <c r="LL288" s="16">
        <v>181636</v>
      </c>
      <c r="LM288" s="16">
        <v>1714409</v>
      </c>
      <c r="LN288" s="16">
        <v>25458571</v>
      </c>
      <c r="LO288" s="18">
        <v>1714409</v>
      </c>
      <c r="LP288" s="16">
        <v>23744162</v>
      </c>
      <c r="LQ288" s="16">
        <v>37680961</v>
      </c>
      <c r="LR288" s="18">
        <v>0</v>
      </c>
      <c r="LS288" s="18">
        <v>0</v>
      </c>
      <c r="LT288" s="18">
        <v>2012056</v>
      </c>
      <c r="LU288" s="16">
        <v>0</v>
      </c>
      <c r="LV288" s="16">
        <v>751937</v>
      </c>
      <c r="LW288" s="16">
        <v>0</v>
      </c>
      <c r="LX288" s="16">
        <v>0</v>
      </c>
      <c r="LY288" s="16">
        <v>0</v>
      </c>
      <c r="LZ288" s="16">
        <v>0</v>
      </c>
      <c r="MA288" s="16">
        <v>0</v>
      </c>
      <c r="MB288" s="16">
        <v>14942970</v>
      </c>
      <c r="MC288" s="16">
        <v>751937</v>
      </c>
      <c r="MD288" s="16">
        <v>0</v>
      </c>
      <c r="ME288" s="16">
        <v>0</v>
      </c>
      <c r="MF288" s="16">
        <v>0</v>
      </c>
      <c r="MG288" s="16">
        <v>71641</v>
      </c>
      <c r="MH288" s="16">
        <v>-28228</v>
      </c>
      <c r="MI288" s="16">
        <v>0</v>
      </c>
      <c r="MJ288" s="16">
        <v>15738320</v>
      </c>
      <c r="MK288" s="16">
        <v>1631324472</v>
      </c>
      <c r="ML288" s="16">
        <v>1.34</v>
      </c>
      <c r="MM288" s="16">
        <v>2185975</v>
      </c>
      <c r="MN288" s="16">
        <v>0</v>
      </c>
      <c r="MO288" s="16">
        <v>57028060</v>
      </c>
      <c r="MP288" s="16">
        <v>0</v>
      </c>
      <c r="MQ288" s="16">
        <v>2185975</v>
      </c>
      <c r="MR288" s="16">
        <v>0</v>
      </c>
      <c r="MS288" s="16">
        <v>2185975</v>
      </c>
      <c r="MT288" s="17">
        <v>0</v>
      </c>
      <c r="MU288" s="17">
        <v>0</v>
      </c>
      <c r="MV288" s="17">
        <v>0</v>
      </c>
      <c r="MW288" s="17">
        <v>0</v>
      </c>
      <c r="MX288" s="17">
        <v>0</v>
      </c>
      <c r="MY288" s="17">
        <v>0</v>
      </c>
      <c r="MZ288" s="16">
        <v>0</v>
      </c>
      <c r="NA288" s="16">
        <v>0</v>
      </c>
      <c r="NB288" s="18">
        <v>0</v>
      </c>
      <c r="NC288" s="16">
        <v>0</v>
      </c>
      <c r="ND288" s="17">
        <v>0</v>
      </c>
      <c r="NE288" s="16">
        <v>300000</v>
      </c>
      <c r="NF288" s="16">
        <v>0</v>
      </c>
      <c r="NG288" s="16">
        <v>538337</v>
      </c>
      <c r="NH288" s="16">
        <v>0</v>
      </c>
      <c r="NI288" s="16">
        <v>0</v>
      </c>
      <c r="NJ288" s="17">
        <v>205433</v>
      </c>
      <c r="NK288" s="17">
        <v>6029234</v>
      </c>
    </row>
    <row r="289" spans="1:375" x14ac:dyDescent="0.55000000000000004">
      <c r="A289" s="13" t="s">
        <v>1189</v>
      </c>
      <c r="B289" s="13" t="s">
        <v>1304</v>
      </c>
      <c r="C289" s="13" t="s">
        <v>550</v>
      </c>
      <c r="D289" s="13" t="s">
        <v>551</v>
      </c>
      <c r="E289" s="14">
        <v>967.1</v>
      </c>
      <c r="F289" s="15">
        <v>0.751</v>
      </c>
      <c r="G289" s="16">
        <v>7413</v>
      </c>
      <c r="H289" s="16">
        <v>5567</v>
      </c>
      <c r="I289" s="16">
        <v>6553</v>
      </c>
      <c r="J289" s="15">
        <v>0.751</v>
      </c>
      <c r="K289" s="16">
        <v>4921</v>
      </c>
      <c r="L289" s="16">
        <v>7413</v>
      </c>
      <c r="M289" s="16">
        <v>222</v>
      </c>
      <c r="N289" s="16">
        <v>7635</v>
      </c>
      <c r="O289" s="17">
        <v>635.46</v>
      </c>
      <c r="P289" s="17">
        <v>145.72</v>
      </c>
      <c r="Q289" s="14">
        <v>967.1</v>
      </c>
      <c r="R289" s="17">
        <v>1112.82</v>
      </c>
      <c r="S289" s="17">
        <v>2.61</v>
      </c>
      <c r="T289" s="17">
        <v>1115.43</v>
      </c>
      <c r="U289" s="15">
        <v>12.55</v>
      </c>
      <c r="V289" s="15">
        <v>5.74</v>
      </c>
      <c r="W289" s="15">
        <f>Data_AidAndLevy4[[#This Row],[L310]]*Data_AidAndLevy4[[#This Row],[L203]]</f>
        <v>43824.9</v>
      </c>
      <c r="X289" s="17">
        <v>0</v>
      </c>
      <c r="Y289" s="17">
        <f>Data_AidAndLevy4[[#This Row],[L311]]*Data_AidAndLevy4[[#This Row],[L203]]</f>
        <v>0</v>
      </c>
      <c r="Z289" s="15">
        <v>0</v>
      </c>
      <c r="AA289" s="15">
        <v>18.29</v>
      </c>
      <c r="AB289" s="17">
        <v>1112.82</v>
      </c>
      <c r="AC289" s="15">
        <v>1131.1099999999999</v>
      </c>
      <c r="AD289" s="17">
        <v>145.72</v>
      </c>
      <c r="AE289" s="15">
        <v>985.39</v>
      </c>
      <c r="AF289" s="16">
        <v>7635</v>
      </c>
      <c r="AG289" s="14">
        <v>967.1</v>
      </c>
      <c r="AH289" s="16">
        <v>7383809</v>
      </c>
      <c r="AI289" s="16">
        <v>7139460</v>
      </c>
      <c r="AJ289" s="17">
        <v>1.01</v>
      </c>
      <c r="AK289" s="16">
        <v>7210855</v>
      </c>
      <c r="AL289" s="16">
        <v>7383809</v>
      </c>
      <c r="AM289" s="16">
        <v>0</v>
      </c>
      <c r="AN289" s="16">
        <v>7635</v>
      </c>
      <c r="AO289" s="15">
        <v>18.29</v>
      </c>
      <c r="AP289" s="16">
        <v>139644</v>
      </c>
      <c r="AQ289" s="16">
        <v>7635</v>
      </c>
      <c r="AR289" s="17">
        <v>145.72</v>
      </c>
      <c r="AS289" s="16">
        <v>1112572</v>
      </c>
      <c r="AT289" s="17">
        <v>654.53</v>
      </c>
      <c r="AU289" s="14">
        <v>967.1</v>
      </c>
      <c r="AV289" s="16">
        <v>632996</v>
      </c>
      <c r="AW289" s="16">
        <v>612012</v>
      </c>
      <c r="AX289" s="16">
        <v>632996</v>
      </c>
      <c r="AY289" s="16">
        <v>0</v>
      </c>
      <c r="AZ289" s="16">
        <v>632996</v>
      </c>
      <c r="BA289" s="16">
        <v>632996</v>
      </c>
      <c r="BB289" s="17">
        <v>65.599999999999994</v>
      </c>
      <c r="BC289" s="14">
        <v>967.1</v>
      </c>
      <c r="BD289" s="16">
        <v>63442</v>
      </c>
      <c r="BE289" s="16">
        <v>61099</v>
      </c>
      <c r="BF289" s="16">
        <v>63442</v>
      </c>
      <c r="BG289" s="16">
        <v>0</v>
      </c>
      <c r="BH289" s="16">
        <v>63442</v>
      </c>
      <c r="BI289" s="16">
        <v>63442</v>
      </c>
      <c r="BJ289" s="17">
        <v>79.150000000000006</v>
      </c>
      <c r="BK289" s="14">
        <v>967.1</v>
      </c>
      <c r="BL289" s="16">
        <v>76546</v>
      </c>
      <c r="BM289" s="16">
        <v>73966</v>
      </c>
      <c r="BN289" s="16">
        <v>76546</v>
      </c>
      <c r="BO289" s="16">
        <v>0</v>
      </c>
      <c r="BP289" s="16">
        <v>76546</v>
      </c>
      <c r="BQ289" s="16">
        <v>76546</v>
      </c>
      <c r="BR289" s="17">
        <v>368.53</v>
      </c>
      <c r="BS289" s="14">
        <v>967.1</v>
      </c>
      <c r="BT289" s="16">
        <v>356405</v>
      </c>
      <c r="BU289" s="16">
        <v>344597</v>
      </c>
      <c r="BV289" s="16">
        <v>356405</v>
      </c>
      <c r="BW289" s="16">
        <v>0</v>
      </c>
      <c r="BX289" s="16">
        <v>356405</v>
      </c>
      <c r="BY289" s="16">
        <v>356405</v>
      </c>
      <c r="BZ289" s="17">
        <v>331.3</v>
      </c>
      <c r="CA289" s="17">
        <v>1112.82</v>
      </c>
      <c r="CB289" s="16">
        <v>368677</v>
      </c>
      <c r="CC289" s="16">
        <v>353317</v>
      </c>
      <c r="CD289" s="16">
        <v>0</v>
      </c>
      <c r="CE289" s="16">
        <v>353317</v>
      </c>
      <c r="CF289" s="16">
        <v>368677</v>
      </c>
      <c r="CG289" s="16">
        <v>0</v>
      </c>
      <c r="CH289" s="14">
        <v>967.1</v>
      </c>
      <c r="CI289" s="16">
        <v>0</v>
      </c>
      <c r="CJ289" s="14">
        <v>0</v>
      </c>
      <c r="CK289" s="16">
        <v>967</v>
      </c>
      <c r="CL289" s="17">
        <v>62.14</v>
      </c>
      <c r="CM289" s="16">
        <v>60089</v>
      </c>
      <c r="CN289" s="16">
        <v>967</v>
      </c>
      <c r="CO289" s="17">
        <v>68.3</v>
      </c>
      <c r="CP289" s="16">
        <v>66046</v>
      </c>
      <c r="CQ289" s="17">
        <v>2.61</v>
      </c>
      <c r="CR289" s="17">
        <v>331.3</v>
      </c>
      <c r="CS289" s="16">
        <v>865</v>
      </c>
      <c r="CT289" s="17">
        <v>33.299999999999997</v>
      </c>
      <c r="CU289" s="17">
        <v>1112.82</v>
      </c>
      <c r="CV289" s="16">
        <v>37057</v>
      </c>
      <c r="CW289" s="16">
        <v>35488</v>
      </c>
      <c r="CX289" s="16">
        <v>37057</v>
      </c>
      <c r="CY289" s="16">
        <v>0</v>
      </c>
      <c r="CZ289" s="16">
        <v>37057</v>
      </c>
      <c r="DA289" s="16">
        <v>37057</v>
      </c>
      <c r="DB289" s="17">
        <v>3.65</v>
      </c>
      <c r="DC289" s="17">
        <v>1112.82</v>
      </c>
      <c r="DD289" s="16">
        <v>4062</v>
      </c>
      <c r="DE289" s="16">
        <v>3878</v>
      </c>
      <c r="DF289" s="16">
        <v>4062</v>
      </c>
      <c r="DG289" s="16">
        <v>0</v>
      </c>
      <c r="DH289" s="16">
        <v>4062</v>
      </c>
      <c r="DI289" s="16">
        <v>4062</v>
      </c>
      <c r="DJ289" s="16">
        <v>7383809</v>
      </c>
      <c r="DK289" s="16">
        <v>0</v>
      </c>
      <c r="DL289" s="16">
        <v>139644</v>
      </c>
      <c r="DM289" s="16">
        <v>1112572</v>
      </c>
      <c r="DN289" s="16">
        <v>632996</v>
      </c>
      <c r="DO289" s="16">
        <v>63442</v>
      </c>
      <c r="DP289" s="16">
        <v>76546</v>
      </c>
      <c r="DQ289" s="16">
        <v>356405</v>
      </c>
      <c r="DR289" s="16">
        <v>368677</v>
      </c>
      <c r="DS289" s="16">
        <v>0</v>
      </c>
      <c r="DT289" s="16">
        <v>60089</v>
      </c>
      <c r="DU289" s="16">
        <v>66046</v>
      </c>
      <c r="DV289" s="16">
        <v>865</v>
      </c>
      <c r="DW289" s="16">
        <v>37057</v>
      </c>
      <c r="DX289" s="16">
        <v>4062</v>
      </c>
      <c r="DY289" s="16">
        <v>80727</v>
      </c>
      <c r="DZ289" s="16">
        <v>189426</v>
      </c>
      <c r="EA289" s="16">
        <v>5567</v>
      </c>
      <c r="EB289" s="16">
        <v>10416476</v>
      </c>
      <c r="EC289" s="16">
        <v>498118093</v>
      </c>
      <c r="ED289" s="18">
        <v>5.4</v>
      </c>
      <c r="EE289" s="16">
        <v>2689838</v>
      </c>
      <c r="EF289" s="16">
        <v>30662</v>
      </c>
      <c r="EG289" s="16">
        <v>30302</v>
      </c>
      <c r="EH289" s="16">
        <v>360</v>
      </c>
      <c r="EI289" s="16">
        <v>2689838</v>
      </c>
      <c r="EJ289" s="16">
        <v>2690198</v>
      </c>
      <c r="EK289" s="16">
        <v>40536592</v>
      </c>
      <c r="EL289" s="16">
        <v>31790677</v>
      </c>
      <c r="EM289" s="16">
        <v>8745915</v>
      </c>
      <c r="EN289" s="18">
        <v>5.4</v>
      </c>
      <c r="EO289" s="16">
        <v>47228</v>
      </c>
      <c r="EP289" s="16">
        <v>0</v>
      </c>
      <c r="EQ289" s="16">
        <v>0</v>
      </c>
      <c r="ER289" s="16">
        <v>0</v>
      </c>
      <c r="ES289" s="16">
        <v>47228</v>
      </c>
      <c r="ET289" s="16">
        <v>47228</v>
      </c>
      <c r="EU289" s="16">
        <v>2690198</v>
      </c>
      <c r="EV289" s="16">
        <v>2737426</v>
      </c>
      <c r="EW289" s="16">
        <v>6749</v>
      </c>
      <c r="EX289" s="15">
        <v>985.39</v>
      </c>
      <c r="EY289" s="16">
        <v>6650397</v>
      </c>
      <c r="EZ289" s="16">
        <v>6749</v>
      </c>
      <c r="FA289" s="17">
        <v>145.72</v>
      </c>
      <c r="FB289" s="16">
        <v>983464</v>
      </c>
      <c r="FC289" s="16">
        <v>264</v>
      </c>
      <c r="FD289" s="17">
        <v>1115.43</v>
      </c>
      <c r="FE289" s="16">
        <v>294474</v>
      </c>
      <c r="FF289" s="16">
        <v>37057</v>
      </c>
      <c r="FG289" s="16">
        <v>4062</v>
      </c>
      <c r="FH289" s="16">
        <v>335593</v>
      </c>
      <c r="FI289" s="16">
        <v>6650397</v>
      </c>
      <c r="FJ289" s="16">
        <v>983464</v>
      </c>
      <c r="FK289" s="16">
        <v>4921</v>
      </c>
      <c r="FL289" s="16">
        <v>632996</v>
      </c>
      <c r="FM289" s="16">
        <v>63442</v>
      </c>
      <c r="FN289" s="16">
        <v>76546</v>
      </c>
      <c r="FO289" s="16">
        <v>356405</v>
      </c>
      <c r="FP289" s="16">
        <v>9103764</v>
      </c>
      <c r="FQ289" s="16">
        <v>2737426</v>
      </c>
      <c r="FR289" s="16">
        <v>6366338</v>
      </c>
      <c r="FS289" s="15">
        <v>1131.1099999999999</v>
      </c>
      <c r="FT289" s="16">
        <v>300</v>
      </c>
      <c r="FU289" s="16">
        <v>339333</v>
      </c>
      <c r="FV289" s="16">
        <v>6366338</v>
      </c>
      <c r="FW289" s="16">
        <v>0</v>
      </c>
      <c r="FX289" s="14">
        <v>28</v>
      </c>
      <c r="FY289" s="16">
        <v>7635</v>
      </c>
      <c r="FZ289" s="16">
        <v>213780</v>
      </c>
      <c r="GA289" s="14">
        <v>0</v>
      </c>
      <c r="GB289" s="16">
        <v>7413</v>
      </c>
      <c r="GC289" s="16">
        <v>0</v>
      </c>
      <c r="GD289" s="16">
        <v>213780</v>
      </c>
      <c r="GE289" s="16">
        <v>213780</v>
      </c>
      <c r="GF289" s="16">
        <v>10416476</v>
      </c>
      <c r="GG289" s="16">
        <v>9103764</v>
      </c>
      <c r="GH289" s="16">
        <v>0</v>
      </c>
      <c r="GI289" s="16">
        <v>1312712</v>
      </c>
      <c r="GJ289" s="16">
        <v>498118093</v>
      </c>
      <c r="GK289" s="16">
        <v>490412126</v>
      </c>
      <c r="GL289" s="16">
        <v>7705967</v>
      </c>
      <c r="GM289" s="16">
        <v>490412126</v>
      </c>
      <c r="GN289" s="18">
        <v>1.5699999999999999E-2</v>
      </c>
      <c r="GO289" s="16">
        <v>5472</v>
      </c>
      <c r="GP289" s="16">
        <v>86</v>
      </c>
      <c r="GQ289" s="16">
        <v>5472</v>
      </c>
      <c r="GR289" s="16">
        <v>86</v>
      </c>
      <c r="GS289" s="16">
        <v>5386</v>
      </c>
      <c r="GT289" s="16">
        <v>886</v>
      </c>
      <c r="GU289" s="16">
        <v>685</v>
      </c>
      <c r="GV289" s="16">
        <v>201</v>
      </c>
      <c r="GW289" s="15">
        <v>1131.1099999999999</v>
      </c>
      <c r="GX289" s="16">
        <v>227353</v>
      </c>
      <c r="GY289" s="15">
        <v>1131.1099999999999</v>
      </c>
      <c r="GZ289" s="16">
        <v>10</v>
      </c>
      <c r="HA289" s="16">
        <v>11311</v>
      </c>
      <c r="HB289" s="15">
        <v>1131.1099999999999</v>
      </c>
      <c r="HC289" s="16">
        <v>7635</v>
      </c>
      <c r="HD289" s="15">
        <v>0.11600000000000001</v>
      </c>
      <c r="HE289" s="16">
        <v>1002163</v>
      </c>
      <c r="HF289" s="16">
        <v>227353</v>
      </c>
      <c r="HG289" s="16">
        <v>11311</v>
      </c>
      <c r="HH289" s="16">
        <v>763499</v>
      </c>
      <c r="HI289" s="16">
        <v>498118093</v>
      </c>
      <c r="HJ289" s="18">
        <v>1.53277</v>
      </c>
      <c r="HK289" s="18">
        <v>1.9617800000000001</v>
      </c>
      <c r="HL289" s="18">
        <v>0</v>
      </c>
      <c r="HM289" s="16">
        <v>498118093</v>
      </c>
      <c r="HN289" s="16">
        <v>0</v>
      </c>
      <c r="HO289" s="16">
        <v>7635</v>
      </c>
      <c r="HP289" s="17">
        <v>0</v>
      </c>
      <c r="HQ289" s="16">
        <v>0</v>
      </c>
      <c r="HR289" s="15">
        <v>1131.1099999999999</v>
      </c>
      <c r="HS289" s="16">
        <v>0</v>
      </c>
      <c r="HT289" s="16">
        <v>1312712</v>
      </c>
      <c r="HU289" s="16">
        <v>5386</v>
      </c>
      <c r="HV289" s="16">
        <v>0</v>
      </c>
      <c r="HW289" s="16">
        <v>0</v>
      </c>
      <c r="HX289" s="16">
        <v>80727</v>
      </c>
      <c r="HY289" s="16">
        <v>227353</v>
      </c>
      <c r="HZ289" s="16">
        <v>11311</v>
      </c>
      <c r="IA289" s="16">
        <v>0</v>
      </c>
      <c r="IB289" s="16">
        <v>0</v>
      </c>
      <c r="IC289" s="16">
        <v>1149389</v>
      </c>
      <c r="ID289" s="16">
        <v>6366338</v>
      </c>
      <c r="IE289" s="16">
        <v>0</v>
      </c>
      <c r="IF289" s="16">
        <v>5386</v>
      </c>
      <c r="IG289" s="16">
        <v>0</v>
      </c>
      <c r="IH289" s="16">
        <v>0</v>
      </c>
      <c r="II289" s="16">
        <v>80727</v>
      </c>
      <c r="IJ289" s="16">
        <v>227353</v>
      </c>
      <c r="IK289" s="16">
        <v>11311</v>
      </c>
      <c r="IL289" s="16">
        <v>0</v>
      </c>
      <c r="IM289" s="16">
        <v>0</v>
      </c>
      <c r="IN289" s="16">
        <v>0</v>
      </c>
      <c r="IO289" s="16">
        <v>213780</v>
      </c>
      <c r="IP289" s="16">
        <v>6743441</v>
      </c>
      <c r="IQ289" s="16">
        <v>7383809</v>
      </c>
      <c r="IR289" s="16">
        <v>0</v>
      </c>
      <c r="IS289" s="16">
        <v>7383809</v>
      </c>
      <c r="IT289" s="19">
        <v>0.1</v>
      </c>
      <c r="IU289" s="16">
        <v>738381</v>
      </c>
      <c r="IV289" s="16">
        <v>498118093</v>
      </c>
      <c r="IW289" s="14">
        <v>967.1</v>
      </c>
      <c r="IX289" s="16">
        <v>515064</v>
      </c>
      <c r="IY289" s="16">
        <v>416026</v>
      </c>
      <c r="IZ289" s="16">
        <v>515064</v>
      </c>
      <c r="JA289" s="17">
        <v>0.25</v>
      </c>
      <c r="JB289" s="19">
        <v>0.2019</v>
      </c>
      <c r="JC289" s="16">
        <v>738381</v>
      </c>
      <c r="JD289" s="16">
        <v>149079</v>
      </c>
      <c r="JE289" s="17">
        <v>0.09</v>
      </c>
      <c r="JF289" s="16">
        <v>5726363</v>
      </c>
      <c r="JG289" s="16">
        <v>515373</v>
      </c>
      <c r="JH289" s="16">
        <v>738381</v>
      </c>
      <c r="JI289" s="16">
        <v>149079</v>
      </c>
      <c r="JJ289" s="16">
        <v>515373</v>
      </c>
      <c r="JK289" s="16">
        <v>73929</v>
      </c>
      <c r="JL289" s="16">
        <v>149079</v>
      </c>
      <c r="JM289" s="18">
        <v>0</v>
      </c>
      <c r="JN289" s="16">
        <v>0</v>
      </c>
      <c r="JO289" s="16">
        <v>515373</v>
      </c>
      <c r="JP289" s="16">
        <v>73929</v>
      </c>
      <c r="JQ289" s="16">
        <v>589302</v>
      </c>
      <c r="JR289" s="16">
        <v>7383809</v>
      </c>
      <c r="JS289" s="19">
        <v>0</v>
      </c>
      <c r="JT289" s="16">
        <v>0</v>
      </c>
      <c r="JU289" s="17">
        <v>0</v>
      </c>
      <c r="JV289" s="16">
        <v>5726363</v>
      </c>
      <c r="JW289" s="16">
        <v>0</v>
      </c>
      <c r="JX289" s="16">
        <v>0</v>
      </c>
      <c r="JY289" s="16">
        <v>0</v>
      </c>
      <c r="JZ289" s="16">
        <v>0</v>
      </c>
      <c r="KA289" s="16">
        <v>13745</v>
      </c>
      <c r="KB289" s="16">
        <v>13584</v>
      </c>
      <c r="KC289" s="16">
        <v>161</v>
      </c>
      <c r="KD289" s="16">
        <v>1149389</v>
      </c>
      <c r="KE289" s="16">
        <v>161</v>
      </c>
      <c r="KF289" s="16">
        <v>1149228</v>
      </c>
      <c r="KG289" s="16">
        <v>360</v>
      </c>
      <c r="KH289" s="16">
        <v>161</v>
      </c>
      <c r="KI289" s="16">
        <v>521</v>
      </c>
      <c r="KJ289" s="16">
        <v>2689838</v>
      </c>
      <c r="KK289" s="16">
        <v>1149228</v>
      </c>
      <c r="KL289" s="18">
        <v>3839066</v>
      </c>
      <c r="KM289" s="16">
        <v>73929</v>
      </c>
      <c r="KN289" s="16">
        <v>0</v>
      </c>
      <c r="KO289" s="16">
        <v>0</v>
      </c>
      <c r="KP289" s="16">
        <v>0</v>
      </c>
      <c r="KQ289" s="16">
        <v>3912995</v>
      </c>
      <c r="KR289" s="16">
        <v>0</v>
      </c>
      <c r="KS289" s="16">
        <v>0</v>
      </c>
      <c r="KT289" s="16">
        <v>0</v>
      </c>
      <c r="KU289" s="16">
        <v>3912995</v>
      </c>
      <c r="KV289" s="16">
        <v>73929</v>
      </c>
      <c r="KW289" s="16">
        <v>3839066</v>
      </c>
      <c r="KX289" s="16">
        <v>498118093</v>
      </c>
      <c r="KY289" s="16">
        <v>7.7071399999999999</v>
      </c>
      <c r="KZ289" s="16">
        <v>73929</v>
      </c>
      <c r="LA289" s="16">
        <v>498118093</v>
      </c>
      <c r="LB289" s="16">
        <v>0.14842</v>
      </c>
      <c r="LC289" s="16">
        <v>7.7071399999999999</v>
      </c>
      <c r="LD289" s="16">
        <v>7.8555599999999997</v>
      </c>
      <c r="LE289" s="16">
        <v>368677</v>
      </c>
      <c r="LF289" s="16">
        <v>0</v>
      </c>
      <c r="LG289" s="16">
        <v>60089</v>
      </c>
      <c r="LH289" s="16">
        <v>66046</v>
      </c>
      <c r="LI289" s="16">
        <v>865</v>
      </c>
      <c r="LJ289" s="16">
        <v>37057</v>
      </c>
      <c r="LK289" s="16">
        <v>4062</v>
      </c>
      <c r="LL289" s="16">
        <v>80727</v>
      </c>
      <c r="LM289" s="16">
        <v>456069</v>
      </c>
      <c r="LN289" s="16">
        <v>6743441</v>
      </c>
      <c r="LO289" s="18">
        <v>456069</v>
      </c>
      <c r="LP289" s="16">
        <v>6287372</v>
      </c>
      <c r="LQ289" s="16">
        <v>10416476</v>
      </c>
      <c r="LR289" s="18">
        <v>0</v>
      </c>
      <c r="LS289" s="18">
        <v>0</v>
      </c>
      <c r="LT289" s="18">
        <v>589302</v>
      </c>
      <c r="LU289" s="16">
        <v>0</v>
      </c>
      <c r="LV289" s="16">
        <v>213780</v>
      </c>
      <c r="LW289" s="16">
        <v>0</v>
      </c>
      <c r="LX289" s="16">
        <v>0</v>
      </c>
      <c r="LY289" s="16">
        <v>0</v>
      </c>
      <c r="LZ289" s="16">
        <v>0</v>
      </c>
      <c r="MA289" s="16">
        <v>0</v>
      </c>
      <c r="MB289" s="16">
        <v>3912995</v>
      </c>
      <c r="MC289" s="16">
        <v>213780</v>
      </c>
      <c r="MD289" s="16">
        <v>0</v>
      </c>
      <c r="ME289" s="16">
        <v>515373</v>
      </c>
      <c r="MF289" s="16">
        <v>0</v>
      </c>
      <c r="MG289" s="16">
        <v>47228</v>
      </c>
      <c r="MH289" s="16">
        <v>521</v>
      </c>
      <c r="MI289" s="16">
        <v>0</v>
      </c>
      <c r="MJ289" s="16">
        <v>4689897</v>
      </c>
      <c r="MK289" s="16">
        <v>498118093</v>
      </c>
      <c r="ML289" s="16">
        <v>0.67</v>
      </c>
      <c r="MM289" s="16">
        <v>333739</v>
      </c>
      <c r="MN289" s="16">
        <v>0</v>
      </c>
      <c r="MO289" s="16">
        <v>5726363</v>
      </c>
      <c r="MP289" s="16">
        <v>0</v>
      </c>
      <c r="MQ289" s="16">
        <v>333739</v>
      </c>
      <c r="MR289" s="16">
        <v>0</v>
      </c>
      <c r="MS289" s="16">
        <v>333739</v>
      </c>
      <c r="MT289" s="17">
        <v>0.09</v>
      </c>
      <c r="MU289" s="17">
        <v>0</v>
      </c>
      <c r="MV289" s="17">
        <v>0</v>
      </c>
      <c r="MW289" s="17">
        <v>0</v>
      </c>
      <c r="MX289" s="17">
        <v>0</v>
      </c>
      <c r="MY289" s="17">
        <v>0.09</v>
      </c>
      <c r="MZ289" s="16">
        <v>515373</v>
      </c>
      <c r="NA289" s="16">
        <v>0</v>
      </c>
      <c r="NB289" s="18">
        <v>0</v>
      </c>
      <c r="NC289" s="16">
        <v>0</v>
      </c>
      <c r="ND289" s="17">
        <v>515373</v>
      </c>
      <c r="NE289" s="16">
        <v>370000</v>
      </c>
      <c r="NF289" s="16">
        <v>0</v>
      </c>
      <c r="NG289" s="16">
        <v>164379</v>
      </c>
      <c r="NH289" s="16">
        <v>0</v>
      </c>
      <c r="NI289" s="16">
        <v>0</v>
      </c>
      <c r="NJ289" s="17">
        <v>0</v>
      </c>
      <c r="NK289" s="17">
        <v>0</v>
      </c>
    </row>
    <row r="290" spans="1:375" x14ac:dyDescent="0.55000000000000004">
      <c r="A290" s="13" t="s">
        <v>1181</v>
      </c>
      <c r="B290" s="13" t="s">
        <v>1183</v>
      </c>
      <c r="C290" s="13" t="s">
        <v>552</v>
      </c>
      <c r="D290" s="13" t="s">
        <v>553</v>
      </c>
      <c r="E290" s="14">
        <v>894.5</v>
      </c>
      <c r="F290" s="15">
        <v>-1.325</v>
      </c>
      <c r="G290" s="16">
        <v>7413</v>
      </c>
      <c r="H290" s="16">
        <v>-9822</v>
      </c>
      <c r="I290" s="16">
        <v>6553</v>
      </c>
      <c r="J290" s="15">
        <v>-1.325</v>
      </c>
      <c r="K290" s="16">
        <v>-8683</v>
      </c>
      <c r="L290" s="16">
        <v>7413</v>
      </c>
      <c r="M290" s="16">
        <v>222</v>
      </c>
      <c r="N290" s="16">
        <v>7635</v>
      </c>
      <c r="O290" s="17">
        <v>653.71</v>
      </c>
      <c r="P290" s="17">
        <v>52.3</v>
      </c>
      <c r="Q290" s="14">
        <v>894.5</v>
      </c>
      <c r="R290" s="17">
        <v>946.8</v>
      </c>
      <c r="S290" s="17">
        <v>0</v>
      </c>
      <c r="T290" s="17">
        <v>946.8</v>
      </c>
      <c r="U290" s="15">
        <v>12.45</v>
      </c>
      <c r="V290" s="15">
        <v>2.1779999999999999</v>
      </c>
      <c r="W290" s="15">
        <f>Data_AidAndLevy4[[#This Row],[L310]]*Data_AidAndLevy4[[#This Row],[L203]]</f>
        <v>16629.03</v>
      </c>
      <c r="X290" s="17">
        <v>0.63</v>
      </c>
      <c r="Y290" s="17">
        <f>Data_AidAndLevy4[[#This Row],[L311]]*Data_AidAndLevy4[[#This Row],[L203]]</f>
        <v>4810.05</v>
      </c>
      <c r="Z290" s="15">
        <v>0</v>
      </c>
      <c r="AA290" s="15">
        <v>15.257999999999999</v>
      </c>
      <c r="AB290" s="17">
        <v>946.8</v>
      </c>
      <c r="AC290" s="15">
        <v>962.05799999999999</v>
      </c>
      <c r="AD290" s="17">
        <v>52.3</v>
      </c>
      <c r="AE290" s="15">
        <v>909.75800000000004</v>
      </c>
      <c r="AF290" s="16">
        <v>7635</v>
      </c>
      <c r="AG290" s="14">
        <v>894.5</v>
      </c>
      <c r="AH290" s="16">
        <v>6829508</v>
      </c>
      <c r="AI290" s="16">
        <v>6364061</v>
      </c>
      <c r="AJ290" s="17">
        <v>1.01</v>
      </c>
      <c r="AK290" s="16">
        <v>6427702</v>
      </c>
      <c r="AL290" s="16">
        <v>6829508</v>
      </c>
      <c r="AM290" s="16">
        <v>0</v>
      </c>
      <c r="AN290" s="16">
        <v>7635</v>
      </c>
      <c r="AO290" s="15">
        <v>15.257999999999999</v>
      </c>
      <c r="AP290" s="16">
        <v>116495</v>
      </c>
      <c r="AQ290" s="16">
        <v>7635</v>
      </c>
      <c r="AR290" s="17">
        <v>52.3</v>
      </c>
      <c r="AS290" s="16">
        <v>399311</v>
      </c>
      <c r="AT290" s="17">
        <v>672.78</v>
      </c>
      <c r="AU290" s="14">
        <v>894.5</v>
      </c>
      <c r="AV290" s="16">
        <v>601802</v>
      </c>
      <c r="AW290" s="16">
        <v>561210</v>
      </c>
      <c r="AX290" s="16">
        <v>601802</v>
      </c>
      <c r="AY290" s="16">
        <v>0</v>
      </c>
      <c r="AZ290" s="16">
        <v>601802</v>
      </c>
      <c r="BA290" s="16">
        <v>601802</v>
      </c>
      <c r="BB290" s="17">
        <v>70.180000000000007</v>
      </c>
      <c r="BC290" s="14">
        <v>894.5</v>
      </c>
      <c r="BD290" s="16">
        <v>62776</v>
      </c>
      <c r="BE290" s="16">
        <v>58395</v>
      </c>
      <c r="BF290" s="16">
        <v>62776</v>
      </c>
      <c r="BG290" s="16">
        <v>0</v>
      </c>
      <c r="BH290" s="16">
        <v>62776</v>
      </c>
      <c r="BI290" s="16">
        <v>62776</v>
      </c>
      <c r="BJ290" s="17">
        <v>74.09</v>
      </c>
      <c r="BK290" s="14">
        <v>894.5</v>
      </c>
      <c r="BL290" s="16">
        <v>66274</v>
      </c>
      <c r="BM290" s="16">
        <v>61589</v>
      </c>
      <c r="BN290" s="16">
        <v>66274</v>
      </c>
      <c r="BO290" s="16">
        <v>0</v>
      </c>
      <c r="BP290" s="16">
        <v>66274</v>
      </c>
      <c r="BQ290" s="16">
        <v>66274</v>
      </c>
      <c r="BR290" s="17">
        <v>368.53</v>
      </c>
      <c r="BS290" s="14">
        <v>894.5</v>
      </c>
      <c r="BT290" s="16">
        <v>329650</v>
      </c>
      <c r="BU290" s="16">
        <v>307171</v>
      </c>
      <c r="BV290" s="16">
        <v>329650</v>
      </c>
      <c r="BW290" s="16">
        <v>0</v>
      </c>
      <c r="BX290" s="16">
        <v>329650</v>
      </c>
      <c r="BY290" s="16">
        <v>329650</v>
      </c>
      <c r="BZ290" s="17">
        <v>325.88</v>
      </c>
      <c r="CA290" s="17">
        <v>946.8</v>
      </c>
      <c r="CB290" s="16">
        <v>308543</v>
      </c>
      <c r="CC290" s="16">
        <v>287655</v>
      </c>
      <c r="CD290" s="16">
        <v>0</v>
      </c>
      <c r="CE290" s="16">
        <v>287655</v>
      </c>
      <c r="CF290" s="16">
        <v>308543</v>
      </c>
      <c r="CG290" s="16">
        <v>0</v>
      </c>
      <c r="CH290" s="14">
        <v>894.5</v>
      </c>
      <c r="CI290" s="16">
        <v>28</v>
      </c>
      <c r="CJ290" s="14">
        <v>0</v>
      </c>
      <c r="CK290" s="16">
        <v>923</v>
      </c>
      <c r="CL290" s="17">
        <v>62.04</v>
      </c>
      <c r="CM290" s="16">
        <v>57263</v>
      </c>
      <c r="CN290" s="16">
        <v>923</v>
      </c>
      <c r="CO290" s="17">
        <v>68.150000000000006</v>
      </c>
      <c r="CP290" s="16">
        <v>62902</v>
      </c>
      <c r="CQ290" s="17">
        <v>0</v>
      </c>
      <c r="CR290" s="17">
        <v>325.88</v>
      </c>
      <c r="CS290" s="16">
        <v>0</v>
      </c>
      <c r="CT290" s="17">
        <v>27.75</v>
      </c>
      <c r="CU290" s="17">
        <v>946.8</v>
      </c>
      <c r="CV290" s="16">
        <v>26274</v>
      </c>
      <c r="CW290" s="16">
        <v>24338</v>
      </c>
      <c r="CX290" s="16">
        <v>26274</v>
      </c>
      <c r="CY290" s="16">
        <v>0</v>
      </c>
      <c r="CZ290" s="16">
        <v>26274</v>
      </c>
      <c r="DA290" s="16">
        <v>26274</v>
      </c>
      <c r="DB290" s="17">
        <v>3.48</v>
      </c>
      <c r="DC290" s="17">
        <v>946.8</v>
      </c>
      <c r="DD290" s="16">
        <v>3295</v>
      </c>
      <c r="DE290" s="16">
        <v>3057</v>
      </c>
      <c r="DF290" s="16">
        <v>3295</v>
      </c>
      <c r="DG290" s="16">
        <v>0</v>
      </c>
      <c r="DH290" s="16">
        <v>3295</v>
      </c>
      <c r="DI290" s="16">
        <v>3295</v>
      </c>
      <c r="DJ290" s="16">
        <v>6829508</v>
      </c>
      <c r="DK290" s="16">
        <v>0</v>
      </c>
      <c r="DL290" s="16">
        <v>116495</v>
      </c>
      <c r="DM290" s="16">
        <v>399311</v>
      </c>
      <c r="DN290" s="16">
        <v>601802</v>
      </c>
      <c r="DO290" s="16">
        <v>62776</v>
      </c>
      <c r="DP290" s="16">
        <v>66274</v>
      </c>
      <c r="DQ290" s="16">
        <v>329650</v>
      </c>
      <c r="DR290" s="16">
        <v>308543</v>
      </c>
      <c r="DS290" s="16">
        <v>0</v>
      </c>
      <c r="DT290" s="16">
        <v>57263</v>
      </c>
      <c r="DU290" s="16">
        <v>62902</v>
      </c>
      <c r="DV290" s="16">
        <v>0</v>
      </c>
      <c r="DW290" s="16">
        <v>26274</v>
      </c>
      <c r="DX290" s="16">
        <v>3295</v>
      </c>
      <c r="DY290" s="16">
        <v>29267</v>
      </c>
      <c r="DZ290" s="16">
        <v>225452</v>
      </c>
      <c r="EA290" s="16">
        <v>-9822</v>
      </c>
      <c r="EB290" s="16">
        <v>9050456</v>
      </c>
      <c r="EC290" s="16">
        <v>326987469</v>
      </c>
      <c r="ED290" s="18">
        <v>5.4</v>
      </c>
      <c r="EE290" s="16">
        <v>1765732</v>
      </c>
      <c r="EF290" s="16">
        <v>72503</v>
      </c>
      <c r="EG290" s="16">
        <v>74036</v>
      </c>
      <c r="EH290" s="16">
        <v>-1533</v>
      </c>
      <c r="EI290" s="16">
        <v>1765732</v>
      </c>
      <c r="EJ290" s="16">
        <v>1764199</v>
      </c>
      <c r="EK290" s="16">
        <v>32885071</v>
      </c>
      <c r="EL290" s="16">
        <v>30281000</v>
      </c>
      <c r="EM290" s="16">
        <v>2604071</v>
      </c>
      <c r="EN290" s="18">
        <v>5.4</v>
      </c>
      <c r="EO290" s="16">
        <v>14062</v>
      </c>
      <c r="EP290" s="16">
        <v>0</v>
      </c>
      <c r="EQ290" s="16">
        <v>0</v>
      </c>
      <c r="ER290" s="16">
        <v>0</v>
      </c>
      <c r="ES290" s="16">
        <v>14062</v>
      </c>
      <c r="ET290" s="16">
        <v>14062</v>
      </c>
      <c r="EU290" s="16">
        <v>1764199</v>
      </c>
      <c r="EV290" s="16">
        <v>1778261</v>
      </c>
      <c r="EW290" s="16">
        <v>6749</v>
      </c>
      <c r="EX290" s="15">
        <v>909.75800000000004</v>
      </c>
      <c r="EY290" s="16">
        <v>6139957</v>
      </c>
      <c r="EZ290" s="16">
        <v>6749</v>
      </c>
      <c r="FA290" s="17">
        <v>52.3</v>
      </c>
      <c r="FB290" s="16">
        <v>352973</v>
      </c>
      <c r="FC290" s="16">
        <v>264</v>
      </c>
      <c r="FD290" s="17">
        <v>946.8</v>
      </c>
      <c r="FE290" s="16">
        <v>249955</v>
      </c>
      <c r="FF290" s="16">
        <v>26274</v>
      </c>
      <c r="FG290" s="16">
        <v>3295</v>
      </c>
      <c r="FH290" s="16">
        <v>279524</v>
      </c>
      <c r="FI290" s="16">
        <v>6139957</v>
      </c>
      <c r="FJ290" s="16">
        <v>352973</v>
      </c>
      <c r="FK290" s="16">
        <v>-8683</v>
      </c>
      <c r="FL290" s="16">
        <v>601802</v>
      </c>
      <c r="FM290" s="16">
        <v>62776</v>
      </c>
      <c r="FN290" s="16">
        <v>66274</v>
      </c>
      <c r="FO290" s="16">
        <v>329650</v>
      </c>
      <c r="FP290" s="16">
        <v>7824273</v>
      </c>
      <c r="FQ290" s="16">
        <v>1778261</v>
      </c>
      <c r="FR290" s="16">
        <v>6046012</v>
      </c>
      <c r="FS290" s="15">
        <v>962.05799999999999</v>
      </c>
      <c r="FT290" s="16">
        <v>300</v>
      </c>
      <c r="FU290" s="16">
        <v>288617</v>
      </c>
      <c r="FV290" s="16">
        <v>6046012</v>
      </c>
      <c r="FW290" s="16">
        <v>0</v>
      </c>
      <c r="FX290" s="14">
        <v>25</v>
      </c>
      <c r="FY290" s="16">
        <v>7635</v>
      </c>
      <c r="FZ290" s="16">
        <v>190875</v>
      </c>
      <c r="GA290" s="14">
        <v>0</v>
      </c>
      <c r="GB290" s="16">
        <v>7413</v>
      </c>
      <c r="GC290" s="16">
        <v>0</v>
      </c>
      <c r="GD290" s="16">
        <v>190875</v>
      </c>
      <c r="GE290" s="16">
        <v>190875</v>
      </c>
      <c r="GF290" s="16">
        <v>9050456</v>
      </c>
      <c r="GG290" s="16">
        <v>7824273</v>
      </c>
      <c r="GH290" s="16">
        <v>0</v>
      </c>
      <c r="GI290" s="16">
        <v>1226183</v>
      </c>
      <c r="GJ290" s="16">
        <v>326987469</v>
      </c>
      <c r="GK290" s="16">
        <v>281517384</v>
      </c>
      <c r="GL290" s="16">
        <v>45470085</v>
      </c>
      <c r="GM290" s="16">
        <v>281517384</v>
      </c>
      <c r="GN290" s="18">
        <v>0.1615</v>
      </c>
      <c r="GO290" s="16">
        <v>0</v>
      </c>
      <c r="GP290" s="16">
        <v>0</v>
      </c>
      <c r="GQ290" s="16">
        <v>0</v>
      </c>
      <c r="GR290" s="16">
        <v>0</v>
      </c>
      <c r="GS290" s="16">
        <v>0</v>
      </c>
      <c r="GT290" s="16">
        <v>886</v>
      </c>
      <c r="GU290" s="16">
        <v>685</v>
      </c>
      <c r="GV290" s="16">
        <v>201</v>
      </c>
      <c r="GW290" s="15">
        <v>962.05799999999999</v>
      </c>
      <c r="GX290" s="16">
        <v>193374</v>
      </c>
      <c r="GY290" s="15">
        <v>962.05799999999999</v>
      </c>
      <c r="GZ290" s="16">
        <v>10</v>
      </c>
      <c r="HA290" s="16">
        <v>9621</v>
      </c>
      <c r="HB290" s="15">
        <v>962.05799999999999</v>
      </c>
      <c r="HC290" s="16">
        <v>7635</v>
      </c>
      <c r="HD290" s="15">
        <v>0.11600000000000001</v>
      </c>
      <c r="HE290" s="16">
        <v>852383</v>
      </c>
      <c r="HF290" s="16">
        <v>193374</v>
      </c>
      <c r="HG290" s="16">
        <v>9621</v>
      </c>
      <c r="HH290" s="16">
        <v>649388</v>
      </c>
      <c r="HI290" s="16">
        <v>326987469</v>
      </c>
      <c r="HJ290" s="18">
        <v>1.98597</v>
      </c>
      <c r="HK290" s="18">
        <v>1.9617800000000001</v>
      </c>
      <c r="HL290" s="18">
        <v>2.419E-2</v>
      </c>
      <c r="HM290" s="16">
        <v>326987469</v>
      </c>
      <c r="HN290" s="16">
        <v>7910</v>
      </c>
      <c r="HO290" s="16">
        <v>7635</v>
      </c>
      <c r="HP290" s="17">
        <v>0</v>
      </c>
      <c r="HQ290" s="16">
        <v>0</v>
      </c>
      <c r="HR290" s="15">
        <v>962.05799999999999</v>
      </c>
      <c r="HS290" s="16">
        <v>0</v>
      </c>
      <c r="HT290" s="16">
        <v>1226183</v>
      </c>
      <c r="HU290" s="16">
        <v>0</v>
      </c>
      <c r="HV290" s="16">
        <v>0</v>
      </c>
      <c r="HW290" s="16">
        <v>0</v>
      </c>
      <c r="HX290" s="16">
        <v>29267</v>
      </c>
      <c r="HY290" s="16">
        <v>193374</v>
      </c>
      <c r="HZ290" s="16">
        <v>9621</v>
      </c>
      <c r="IA290" s="16">
        <v>7910</v>
      </c>
      <c r="IB290" s="16">
        <v>0</v>
      </c>
      <c r="IC290" s="16">
        <v>1044545</v>
      </c>
      <c r="ID290" s="16">
        <v>6046012</v>
      </c>
      <c r="IE290" s="16">
        <v>0</v>
      </c>
      <c r="IF290" s="16">
        <v>0</v>
      </c>
      <c r="IG290" s="16">
        <v>0</v>
      </c>
      <c r="IH290" s="16">
        <v>0</v>
      </c>
      <c r="II290" s="16">
        <v>29267</v>
      </c>
      <c r="IJ290" s="16">
        <v>193374</v>
      </c>
      <c r="IK290" s="16">
        <v>9621</v>
      </c>
      <c r="IL290" s="16">
        <v>7910</v>
      </c>
      <c r="IM290" s="16">
        <v>0</v>
      </c>
      <c r="IN290" s="16">
        <v>0</v>
      </c>
      <c r="IO290" s="16">
        <v>190875</v>
      </c>
      <c r="IP290" s="16">
        <v>6418525</v>
      </c>
      <c r="IQ290" s="16">
        <v>6829508</v>
      </c>
      <c r="IR290" s="16">
        <v>0</v>
      </c>
      <c r="IS290" s="16">
        <v>6829508</v>
      </c>
      <c r="IT290" s="19">
        <v>0.1</v>
      </c>
      <c r="IU290" s="16">
        <v>682951</v>
      </c>
      <c r="IV290" s="16">
        <v>326987469</v>
      </c>
      <c r="IW290" s="14">
        <v>894.5</v>
      </c>
      <c r="IX290" s="16">
        <v>365553</v>
      </c>
      <c r="IY290" s="16">
        <v>416026</v>
      </c>
      <c r="IZ290" s="16">
        <v>365553</v>
      </c>
      <c r="JA290" s="17">
        <v>0.25</v>
      </c>
      <c r="JB290" s="19">
        <v>0.28449999999999998</v>
      </c>
      <c r="JC290" s="16">
        <v>682951</v>
      </c>
      <c r="JD290" s="16">
        <v>194300</v>
      </c>
      <c r="JE290" s="17">
        <v>0.03</v>
      </c>
      <c r="JF290" s="16">
        <v>12760896</v>
      </c>
      <c r="JG290" s="16">
        <v>382827</v>
      </c>
      <c r="JH290" s="16">
        <v>682951</v>
      </c>
      <c r="JI290" s="16">
        <v>194300</v>
      </c>
      <c r="JJ290" s="16">
        <v>382827</v>
      </c>
      <c r="JK290" s="16">
        <v>105824</v>
      </c>
      <c r="JL290" s="16">
        <v>194300</v>
      </c>
      <c r="JM290" s="18">
        <v>0</v>
      </c>
      <c r="JN290" s="16">
        <v>0</v>
      </c>
      <c r="JO290" s="16">
        <v>382827</v>
      </c>
      <c r="JP290" s="16">
        <v>105824</v>
      </c>
      <c r="JQ290" s="16">
        <v>488651</v>
      </c>
      <c r="JR290" s="16">
        <v>6829508</v>
      </c>
      <c r="JS290" s="19">
        <v>0</v>
      </c>
      <c r="JT290" s="16">
        <v>0</v>
      </c>
      <c r="JU290" s="17">
        <v>0</v>
      </c>
      <c r="JV290" s="16">
        <v>12760896</v>
      </c>
      <c r="JW290" s="16">
        <v>0</v>
      </c>
      <c r="JX290" s="16">
        <v>0</v>
      </c>
      <c r="JY290" s="16">
        <v>0</v>
      </c>
      <c r="JZ290" s="16">
        <v>0</v>
      </c>
      <c r="KA290" s="16">
        <v>45793</v>
      </c>
      <c r="KB290" s="16">
        <v>46761</v>
      </c>
      <c r="KC290" s="16">
        <v>-968</v>
      </c>
      <c r="KD290" s="16">
        <v>1044545</v>
      </c>
      <c r="KE290" s="16">
        <v>-968</v>
      </c>
      <c r="KF290" s="16">
        <v>1045513</v>
      </c>
      <c r="KG290" s="16">
        <v>-1533</v>
      </c>
      <c r="KH290" s="16">
        <v>-968</v>
      </c>
      <c r="KI290" s="16">
        <v>-2501</v>
      </c>
      <c r="KJ290" s="16">
        <v>1765732</v>
      </c>
      <c r="KK290" s="16">
        <v>1045513</v>
      </c>
      <c r="KL290" s="18">
        <v>2811245</v>
      </c>
      <c r="KM290" s="16">
        <v>105824</v>
      </c>
      <c r="KN290" s="16">
        <v>0</v>
      </c>
      <c r="KO290" s="16">
        <v>0</v>
      </c>
      <c r="KP290" s="16">
        <v>0</v>
      </c>
      <c r="KQ290" s="16">
        <v>2917069</v>
      </c>
      <c r="KR290" s="16">
        <v>0</v>
      </c>
      <c r="KS290" s="16">
        <v>0</v>
      </c>
      <c r="KT290" s="16">
        <v>0</v>
      </c>
      <c r="KU290" s="16">
        <v>2917069</v>
      </c>
      <c r="KV290" s="16">
        <v>105824</v>
      </c>
      <c r="KW290" s="16">
        <v>2811245</v>
      </c>
      <c r="KX290" s="16">
        <v>326987469</v>
      </c>
      <c r="KY290" s="16">
        <v>8.59741</v>
      </c>
      <c r="KZ290" s="16">
        <v>105824</v>
      </c>
      <c r="LA290" s="16">
        <v>338627713</v>
      </c>
      <c r="LB290" s="16">
        <v>0.31251000000000001</v>
      </c>
      <c r="LC290" s="16">
        <v>8.59741</v>
      </c>
      <c r="LD290" s="16">
        <v>8.9099199999999996</v>
      </c>
      <c r="LE290" s="16">
        <v>308543</v>
      </c>
      <c r="LF290" s="16">
        <v>0</v>
      </c>
      <c r="LG290" s="16">
        <v>57263</v>
      </c>
      <c r="LH290" s="16">
        <v>62902</v>
      </c>
      <c r="LI290" s="16">
        <v>0</v>
      </c>
      <c r="LJ290" s="16">
        <v>26274</v>
      </c>
      <c r="LK290" s="16">
        <v>3295</v>
      </c>
      <c r="LL290" s="16">
        <v>29267</v>
      </c>
      <c r="LM290" s="16">
        <v>429010</v>
      </c>
      <c r="LN290" s="16">
        <v>6418525</v>
      </c>
      <c r="LO290" s="18">
        <v>429010</v>
      </c>
      <c r="LP290" s="16">
        <v>5989515</v>
      </c>
      <c r="LQ290" s="16">
        <v>9050456</v>
      </c>
      <c r="LR290" s="18">
        <v>0</v>
      </c>
      <c r="LS290" s="18">
        <v>0</v>
      </c>
      <c r="LT290" s="18">
        <v>488651</v>
      </c>
      <c r="LU290" s="16">
        <v>0</v>
      </c>
      <c r="LV290" s="16">
        <v>190875</v>
      </c>
      <c r="LW290" s="16">
        <v>0</v>
      </c>
      <c r="LX290" s="16">
        <v>0</v>
      </c>
      <c r="LY290" s="16">
        <v>0</v>
      </c>
      <c r="LZ290" s="16">
        <v>0</v>
      </c>
      <c r="MA290" s="16">
        <v>0</v>
      </c>
      <c r="MB290" s="16">
        <v>2917069</v>
      </c>
      <c r="MC290" s="16">
        <v>190875</v>
      </c>
      <c r="MD290" s="16">
        <v>0</v>
      </c>
      <c r="ME290" s="16">
        <v>382827</v>
      </c>
      <c r="MF290" s="16">
        <v>0</v>
      </c>
      <c r="MG290" s="16">
        <v>14062</v>
      </c>
      <c r="MH290" s="16">
        <v>-2501</v>
      </c>
      <c r="MI290" s="16">
        <v>0</v>
      </c>
      <c r="MJ290" s="16">
        <v>3502332</v>
      </c>
      <c r="MK290" s="16">
        <v>338627713</v>
      </c>
      <c r="ML290" s="16">
        <v>1.34</v>
      </c>
      <c r="MM290" s="16">
        <v>453761</v>
      </c>
      <c r="MN290" s="16">
        <v>0</v>
      </c>
      <c r="MO290" s="16">
        <v>12760896</v>
      </c>
      <c r="MP290" s="16">
        <v>0</v>
      </c>
      <c r="MQ290" s="16">
        <v>453761</v>
      </c>
      <c r="MR290" s="16">
        <v>0</v>
      </c>
      <c r="MS290" s="16">
        <v>453761</v>
      </c>
      <c r="MT290" s="17">
        <v>0.03</v>
      </c>
      <c r="MU290" s="17">
        <v>0</v>
      </c>
      <c r="MV290" s="17">
        <v>0</v>
      </c>
      <c r="MW290" s="17">
        <v>0</v>
      </c>
      <c r="MX290" s="17">
        <v>0</v>
      </c>
      <c r="MY290" s="17">
        <v>0.03</v>
      </c>
      <c r="MZ290" s="16">
        <v>382827</v>
      </c>
      <c r="NA290" s="16">
        <v>0</v>
      </c>
      <c r="NB290" s="18">
        <v>0</v>
      </c>
      <c r="NC290" s="16">
        <v>0</v>
      </c>
      <c r="ND290" s="17">
        <v>382827</v>
      </c>
      <c r="NE290" s="16">
        <v>500000</v>
      </c>
      <c r="NF290" s="16">
        <v>0</v>
      </c>
      <c r="NG290" s="16">
        <v>111747</v>
      </c>
      <c r="NH290" s="16">
        <v>0</v>
      </c>
      <c r="NI290" s="16">
        <v>0</v>
      </c>
      <c r="NJ290" s="17">
        <v>0</v>
      </c>
      <c r="NK290" s="17">
        <v>1347600</v>
      </c>
    </row>
    <row r="291" spans="1:375" x14ac:dyDescent="0.55000000000000004">
      <c r="A291" s="13" t="s">
        <v>1179</v>
      </c>
      <c r="B291" s="13" t="s">
        <v>1295</v>
      </c>
      <c r="C291" s="13" t="s">
        <v>554</v>
      </c>
      <c r="D291" s="13" t="s">
        <v>555</v>
      </c>
      <c r="E291" s="14">
        <v>311.10000000000002</v>
      </c>
      <c r="F291" s="15">
        <v>-1.9E-2</v>
      </c>
      <c r="G291" s="16">
        <v>7413</v>
      </c>
      <c r="H291" s="16">
        <v>-141</v>
      </c>
      <c r="I291" s="16">
        <v>6553</v>
      </c>
      <c r="J291" s="15">
        <v>-1.9E-2</v>
      </c>
      <c r="K291" s="16">
        <v>-125</v>
      </c>
      <c r="L291" s="16">
        <v>7413</v>
      </c>
      <c r="M291" s="16">
        <v>222</v>
      </c>
      <c r="N291" s="16">
        <v>7635</v>
      </c>
      <c r="O291" s="17">
        <v>649.5</v>
      </c>
      <c r="P291" s="17">
        <v>39.57</v>
      </c>
      <c r="Q291" s="14">
        <v>311.10000000000002</v>
      </c>
      <c r="R291" s="17">
        <v>350.67</v>
      </c>
      <c r="S291" s="17">
        <v>0.73</v>
      </c>
      <c r="T291" s="17">
        <v>351.4</v>
      </c>
      <c r="U291" s="15">
        <v>22.56</v>
      </c>
      <c r="V291" s="15">
        <v>1.9219999999999999</v>
      </c>
      <c r="W291" s="15">
        <f>Data_AidAndLevy4[[#This Row],[L310]]*Data_AidAndLevy4[[#This Row],[L203]]</f>
        <v>14674.47</v>
      </c>
      <c r="X291" s="17">
        <v>0</v>
      </c>
      <c r="Y291" s="17">
        <f>Data_AidAndLevy4[[#This Row],[L311]]*Data_AidAndLevy4[[#This Row],[L203]]</f>
        <v>0</v>
      </c>
      <c r="Z291" s="15">
        <v>0</v>
      </c>
      <c r="AA291" s="15">
        <v>24.481999999999999</v>
      </c>
      <c r="AB291" s="17">
        <v>350.67</v>
      </c>
      <c r="AC291" s="15">
        <v>375.15199999999999</v>
      </c>
      <c r="AD291" s="17">
        <v>39.57</v>
      </c>
      <c r="AE291" s="15">
        <v>335.58199999999999</v>
      </c>
      <c r="AF291" s="16">
        <v>7635</v>
      </c>
      <c r="AG291" s="14">
        <v>311.10000000000002</v>
      </c>
      <c r="AH291" s="16">
        <v>2375249</v>
      </c>
      <c r="AI291" s="16">
        <v>2083053</v>
      </c>
      <c r="AJ291" s="17">
        <v>1.01</v>
      </c>
      <c r="AK291" s="16">
        <v>2103884</v>
      </c>
      <c r="AL291" s="16">
        <v>2375249</v>
      </c>
      <c r="AM291" s="16">
        <v>0</v>
      </c>
      <c r="AN291" s="16">
        <v>7635</v>
      </c>
      <c r="AO291" s="15">
        <v>24.481999999999999</v>
      </c>
      <c r="AP291" s="16">
        <v>186920</v>
      </c>
      <c r="AQ291" s="16">
        <v>7635</v>
      </c>
      <c r="AR291" s="17">
        <v>39.57</v>
      </c>
      <c r="AS291" s="16">
        <v>302117</v>
      </c>
      <c r="AT291" s="17">
        <v>668.57</v>
      </c>
      <c r="AU291" s="14">
        <v>311.10000000000002</v>
      </c>
      <c r="AV291" s="16">
        <v>207992</v>
      </c>
      <c r="AW291" s="16">
        <v>182510</v>
      </c>
      <c r="AX291" s="16">
        <v>207992</v>
      </c>
      <c r="AY291" s="16">
        <v>0</v>
      </c>
      <c r="AZ291" s="16">
        <v>207992</v>
      </c>
      <c r="BA291" s="16">
        <v>207992</v>
      </c>
      <c r="BB291" s="17">
        <v>72.31</v>
      </c>
      <c r="BC291" s="14">
        <v>311.10000000000002</v>
      </c>
      <c r="BD291" s="16">
        <v>22496</v>
      </c>
      <c r="BE291" s="16">
        <v>19712</v>
      </c>
      <c r="BF291" s="16">
        <v>22496</v>
      </c>
      <c r="BG291" s="16">
        <v>0</v>
      </c>
      <c r="BH291" s="16">
        <v>22496</v>
      </c>
      <c r="BI291" s="16">
        <v>22496</v>
      </c>
      <c r="BJ291" s="17">
        <v>81.92</v>
      </c>
      <c r="BK291" s="14">
        <v>311.10000000000002</v>
      </c>
      <c r="BL291" s="16">
        <v>25485</v>
      </c>
      <c r="BM291" s="16">
        <v>22359</v>
      </c>
      <c r="BN291" s="16">
        <v>25485</v>
      </c>
      <c r="BO291" s="16">
        <v>0</v>
      </c>
      <c r="BP291" s="16">
        <v>25485</v>
      </c>
      <c r="BQ291" s="16">
        <v>25485</v>
      </c>
      <c r="BR291" s="17">
        <v>368.53</v>
      </c>
      <c r="BS291" s="14">
        <v>311.10000000000002</v>
      </c>
      <c r="BT291" s="16">
        <v>114650</v>
      </c>
      <c r="BU291" s="16">
        <v>100542</v>
      </c>
      <c r="BV291" s="16">
        <v>114650</v>
      </c>
      <c r="BW291" s="16">
        <v>0</v>
      </c>
      <c r="BX291" s="16">
        <v>114650</v>
      </c>
      <c r="BY291" s="16">
        <v>114650</v>
      </c>
      <c r="BZ291" s="17">
        <v>333.94</v>
      </c>
      <c r="CA291" s="17">
        <v>350.67</v>
      </c>
      <c r="CB291" s="16">
        <v>117103</v>
      </c>
      <c r="CC291" s="16">
        <v>101529</v>
      </c>
      <c r="CD291" s="16">
        <v>11307</v>
      </c>
      <c r="CE291" s="16">
        <v>112836</v>
      </c>
      <c r="CF291" s="16">
        <v>117103</v>
      </c>
      <c r="CG291" s="16">
        <v>0</v>
      </c>
      <c r="CH291" s="14">
        <v>311.10000000000002</v>
      </c>
      <c r="CI291" s="16">
        <v>0</v>
      </c>
      <c r="CJ291" s="14">
        <v>0</v>
      </c>
      <c r="CK291" s="16">
        <v>311</v>
      </c>
      <c r="CL291" s="17">
        <v>62.17</v>
      </c>
      <c r="CM291" s="16">
        <v>19335</v>
      </c>
      <c r="CN291" s="16">
        <v>311</v>
      </c>
      <c r="CO291" s="17">
        <v>68.73</v>
      </c>
      <c r="CP291" s="16">
        <v>21375</v>
      </c>
      <c r="CQ291" s="17">
        <v>0.73</v>
      </c>
      <c r="CR291" s="17">
        <v>333.94</v>
      </c>
      <c r="CS291" s="16">
        <v>244</v>
      </c>
      <c r="CT291" s="17">
        <v>34.29</v>
      </c>
      <c r="CU291" s="17">
        <v>350.67</v>
      </c>
      <c r="CV291" s="16">
        <v>12024</v>
      </c>
      <c r="CW291" s="16">
        <v>10425</v>
      </c>
      <c r="CX291" s="16">
        <v>12024</v>
      </c>
      <c r="CY291" s="16">
        <v>0</v>
      </c>
      <c r="CZ291" s="16">
        <v>12024</v>
      </c>
      <c r="DA291" s="16">
        <v>12024</v>
      </c>
      <c r="DB291" s="17">
        <v>3.7</v>
      </c>
      <c r="DC291" s="17">
        <v>350.67</v>
      </c>
      <c r="DD291" s="16">
        <v>1297</v>
      </c>
      <c r="DE291" s="16">
        <v>1121</v>
      </c>
      <c r="DF291" s="16">
        <v>1297</v>
      </c>
      <c r="DG291" s="16">
        <v>0</v>
      </c>
      <c r="DH291" s="16">
        <v>1297</v>
      </c>
      <c r="DI291" s="16">
        <v>1297</v>
      </c>
      <c r="DJ291" s="16">
        <v>2375249</v>
      </c>
      <c r="DK291" s="16">
        <v>0</v>
      </c>
      <c r="DL291" s="16">
        <v>186920</v>
      </c>
      <c r="DM291" s="16">
        <v>302117</v>
      </c>
      <c r="DN291" s="16">
        <v>207992</v>
      </c>
      <c r="DO291" s="16">
        <v>22496</v>
      </c>
      <c r="DP291" s="16">
        <v>25485</v>
      </c>
      <c r="DQ291" s="16">
        <v>114650</v>
      </c>
      <c r="DR291" s="16">
        <v>117103</v>
      </c>
      <c r="DS291" s="16">
        <v>0</v>
      </c>
      <c r="DT291" s="16">
        <v>19335</v>
      </c>
      <c r="DU291" s="16">
        <v>21375</v>
      </c>
      <c r="DV291" s="16">
        <v>244</v>
      </c>
      <c r="DW291" s="16">
        <v>12024</v>
      </c>
      <c r="DX291" s="16">
        <v>1297</v>
      </c>
      <c r="DY291" s="16">
        <v>27073</v>
      </c>
      <c r="DZ291" s="16">
        <v>85329</v>
      </c>
      <c r="EA291" s="16">
        <v>-141</v>
      </c>
      <c r="EB291" s="16">
        <v>3464402</v>
      </c>
      <c r="EC291" s="16">
        <v>162716152</v>
      </c>
      <c r="ED291" s="18">
        <v>5.4</v>
      </c>
      <c r="EE291" s="16">
        <v>878667</v>
      </c>
      <c r="EF291" s="16">
        <v>44577</v>
      </c>
      <c r="EG291" s="16">
        <v>42440</v>
      </c>
      <c r="EH291" s="16">
        <v>2137</v>
      </c>
      <c r="EI291" s="16">
        <v>878667</v>
      </c>
      <c r="EJ291" s="16">
        <v>880804</v>
      </c>
      <c r="EK291" s="16">
        <v>20373230</v>
      </c>
      <c r="EL291" s="16">
        <v>18469977</v>
      </c>
      <c r="EM291" s="16">
        <v>1903253</v>
      </c>
      <c r="EN291" s="18">
        <v>5.4</v>
      </c>
      <c r="EO291" s="16">
        <v>10278</v>
      </c>
      <c r="EP291" s="16">
        <v>0</v>
      </c>
      <c r="EQ291" s="16">
        <v>0</v>
      </c>
      <c r="ER291" s="16">
        <v>0</v>
      </c>
      <c r="ES291" s="16">
        <v>10278</v>
      </c>
      <c r="ET291" s="16">
        <v>10278</v>
      </c>
      <c r="EU291" s="16">
        <v>880804</v>
      </c>
      <c r="EV291" s="16">
        <v>891082</v>
      </c>
      <c r="EW291" s="16">
        <v>6749</v>
      </c>
      <c r="EX291" s="15">
        <v>335.58199999999999</v>
      </c>
      <c r="EY291" s="16">
        <v>2264843</v>
      </c>
      <c r="EZ291" s="16">
        <v>6749</v>
      </c>
      <c r="FA291" s="17">
        <v>39.57</v>
      </c>
      <c r="FB291" s="16">
        <v>267058</v>
      </c>
      <c r="FC291" s="16">
        <v>264</v>
      </c>
      <c r="FD291" s="17">
        <v>351.4</v>
      </c>
      <c r="FE291" s="16">
        <v>92770</v>
      </c>
      <c r="FF291" s="16">
        <v>12024</v>
      </c>
      <c r="FG291" s="16">
        <v>1297</v>
      </c>
      <c r="FH291" s="16">
        <v>106091</v>
      </c>
      <c r="FI291" s="16">
        <v>2264843</v>
      </c>
      <c r="FJ291" s="16">
        <v>267058</v>
      </c>
      <c r="FK291" s="16">
        <v>-125</v>
      </c>
      <c r="FL291" s="16">
        <v>207992</v>
      </c>
      <c r="FM291" s="16">
        <v>22496</v>
      </c>
      <c r="FN291" s="16">
        <v>25485</v>
      </c>
      <c r="FO291" s="16">
        <v>114650</v>
      </c>
      <c r="FP291" s="16">
        <v>3008490</v>
      </c>
      <c r="FQ291" s="16">
        <v>891082</v>
      </c>
      <c r="FR291" s="16">
        <v>2117408</v>
      </c>
      <c r="FS291" s="15">
        <v>375.15199999999999</v>
      </c>
      <c r="FT291" s="16">
        <v>300</v>
      </c>
      <c r="FU291" s="16">
        <v>112546</v>
      </c>
      <c r="FV291" s="16">
        <v>2117408</v>
      </c>
      <c r="FW291" s="16">
        <v>0</v>
      </c>
      <c r="FX291" s="14">
        <v>8</v>
      </c>
      <c r="FY291" s="16">
        <v>7635</v>
      </c>
      <c r="FZ291" s="16">
        <v>61080</v>
      </c>
      <c r="GA291" s="14">
        <v>0</v>
      </c>
      <c r="GB291" s="16">
        <v>7413</v>
      </c>
      <c r="GC291" s="16">
        <v>0</v>
      </c>
      <c r="GD291" s="16">
        <v>61080</v>
      </c>
      <c r="GE291" s="16">
        <v>61080</v>
      </c>
      <c r="GF291" s="16">
        <v>3464402</v>
      </c>
      <c r="GG291" s="16">
        <v>3008490</v>
      </c>
      <c r="GH291" s="16">
        <v>0</v>
      </c>
      <c r="GI291" s="16">
        <v>455912</v>
      </c>
      <c r="GJ291" s="16">
        <v>162716152</v>
      </c>
      <c r="GK291" s="16">
        <v>157972780</v>
      </c>
      <c r="GL291" s="16">
        <v>4743372</v>
      </c>
      <c r="GM291" s="16">
        <v>157972780</v>
      </c>
      <c r="GN291" s="18">
        <v>0.03</v>
      </c>
      <c r="GO291" s="16">
        <v>2178</v>
      </c>
      <c r="GP291" s="16">
        <v>65</v>
      </c>
      <c r="GQ291" s="16">
        <v>2178</v>
      </c>
      <c r="GR291" s="16">
        <v>65</v>
      </c>
      <c r="GS291" s="16">
        <v>2113</v>
      </c>
      <c r="GT291" s="16">
        <v>886</v>
      </c>
      <c r="GU291" s="16">
        <v>685</v>
      </c>
      <c r="GV291" s="16">
        <v>201</v>
      </c>
      <c r="GW291" s="15">
        <v>375.15199999999999</v>
      </c>
      <c r="GX291" s="16">
        <v>75406</v>
      </c>
      <c r="GY291" s="15">
        <v>375.15199999999999</v>
      </c>
      <c r="GZ291" s="16">
        <v>10</v>
      </c>
      <c r="HA291" s="16">
        <v>3752</v>
      </c>
      <c r="HB291" s="15">
        <v>375.15199999999999</v>
      </c>
      <c r="HC291" s="16">
        <v>7635</v>
      </c>
      <c r="HD291" s="15">
        <v>0.11600000000000001</v>
      </c>
      <c r="HE291" s="16">
        <v>332385</v>
      </c>
      <c r="HF291" s="16">
        <v>75406</v>
      </c>
      <c r="HG291" s="16">
        <v>3752</v>
      </c>
      <c r="HH291" s="16">
        <v>253227</v>
      </c>
      <c r="HI291" s="16">
        <v>162716152</v>
      </c>
      <c r="HJ291" s="18">
        <v>1.5562499999999999</v>
      </c>
      <c r="HK291" s="18">
        <v>1.9617800000000001</v>
      </c>
      <c r="HL291" s="18">
        <v>0</v>
      </c>
      <c r="HM291" s="16">
        <v>162716152</v>
      </c>
      <c r="HN291" s="16">
        <v>0</v>
      </c>
      <c r="HO291" s="16">
        <v>7635</v>
      </c>
      <c r="HP291" s="17">
        <v>0</v>
      </c>
      <c r="HQ291" s="16">
        <v>0</v>
      </c>
      <c r="HR291" s="15">
        <v>375.15199999999999</v>
      </c>
      <c r="HS291" s="16">
        <v>0</v>
      </c>
      <c r="HT291" s="16">
        <v>455912</v>
      </c>
      <c r="HU291" s="16">
        <v>2113</v>
      </c>
      <c r="HV291" s="16">
        <v>0</v>
      </c>
      <c r="HW291" s="16">
        <v>0</v>
      </c>
      <c r="HX291" s="16">
        <v>27073</v>
      </c>
      <c r="HY291" s="16">
        <v>75406</v>
      </c>
      <c r="HZ291" s="16">
        <v>3752</v>
      </c>
      <c r="IA291" s="16">
        <v>0</v>
      </c>
      <c r="IB291" s="16">
        <v>0</v>
      </c>
      <c r="IC291" s="16">
        <v>401714</v>
      </c>
      <c r="ID291" s="16">
        <v>2117408</v>
      </c>
      <c r="IE291" s="16">
        <v>0</v>
      </c>
      <c r="IF291" s="16">
        <v>2113</v>
      </c>
      <c r="IG291" s="16">
        <v>0</v>
      </c>
      <c r="IH291" s="16">
        <v>0</v>
      </c>
      <c r="II291" s="16">
        <v>27073</v>
      </c>
      <c r="IJ291" s="16">
        <v>75406</v>
      </c>
      <c r="IK291" s="16">
        <v>3752</v>
      </c>
      <c r="IL291" s="16">
        <v>0</v>
      </c>
      <c r="IM291" s="16">
        <v>0</v>
      </c>
      <c r="IN291" s="16">
        <v>0</v>
      </c>
      <c r="IO291" s="16">
        <v>61080</v>
      </c>
      <c r="IP291" s="16">
        <v>2232686</v>
      </c>
      <c r="IQ291" s="16">
        <v>2375249</v>
      </c>
      <c r="IR291" s="16">
        <v>0</v>
      </c>
      <c r="IS291" s="16">
        <v>2375249</v>
      </c>
      <c r="IT291" s="19">
        <v>0.1</v>
      </c>
      <c r="IU291" s="16">
        <v>237525</v>
      </c>
      <c r="IV291" s="16">
        <v>162716152</v>
      </c>
      <c r="IW291" s="14">
        <v>311.10000000000002</v>
      </c>
      <c r="IX291" s="16">
        <v>523035</v>
      </c>
      <c r="IY291" s="16">
        <v>416026</v>
      </c>
      <c r="IZ291" s="16">
        <v>523035</v>
      </c>
      <c r="JA291" s="17">
        <v>0.25</v>
      </c>
      <c r="JB291" s="19">
        <v>0.19889999999999999</v>
      </c>
      <c r="JC291" s="16">
        <v>237525</v>
      </c>
      <c r="JD291" s="16">
        <v>47244</v>
      </c>
      <c r="JE291" s="17">
        <v>0</v>
      </c>
      <c r="JF291" s="16">
        <v>1550517</v>
      </c>
      <c r="JG291" s="16">
        <v>0</v>
      </c>
      <c r="JH291" s="16">
        <v>237525</v>
      </c>
      <c r="JI291" s="16">
        <v>47244</v>
      </c>
      <c r="JJ291" s="16">
        <v>0</v>
      </c>
      <c r="JK291" s="16">
        <v>190281</v>
      </c>
      <c r="JL291" s="16">
        <v>47244</v>
      </c>
      <c r="JM291" s="18">
        <v>0</v>
      </c>
      <c r="JN291" s="16">
        <v>0</v>
      </c>
      <c r="JO291" s="16">
        <v>0</v>
      </c>
      <c r="JP291" s="16">
        <v>190281</v>
      </c>
      <c r="JQ291" s="16">
        <v>190281</v>
      </c>
      <c r="JR291" s="16">
        <v>2375249</v>
      </c>
      <c r="JS291" s="19">
        <v>0</v>
      </c>
      <c r="JT291" s="16">
        <v>0</v>
      </c>
      <c r="JU291" s="17">
        <v>0</v>
      </c>
      <c r="JV291" s="16">
        <v>1550517</v>
      </c>
      <c r="JW291" s="16">
        <v>0</v>
      </c>
      <c r="JX291" s="16">
        <v>0</v>
      </c>
      <c r="JY291" s="16">
        <v>0</v>
      </c>
      <c r="JZ291" s="16">
        <v>0</v>
      </c>
      <c r="KA291" s="16">
        <v>19737</v>
      </c>
      <c r="KB291" s="16">
        <v>18791</v>
      </c>
      <c r="KC291" s="16">
        <v>946</v>
      </c>
      <c r="KD291" s="16">
        <v>401714</v>
      </c>
      <c r="KE291" s="16">
        <v>946</v>
      </c>
      <c r="KF291" s="16">
        <v>400768</v>
      </c>
      <c r="KG291" s="16">
        <v>2137</v>
      </c>
      <c r="KH291" s="16">
        <v>946</v>
      </c>
      <c r="KI291" s="16">
        <v>3083</v>
      </c>
      <c r="KJ291" s="16">
        <v>878667</v>
      </c>
      <c r="KK291" s="16">
        <v>400768</v>
      </c>
      <c r="KL291" s="18">
        <v>1279435</v>
      </c>
      <c r="KM291" s="16">
        <v>190281</v>
      </c>
      <c r="KN291" s="16">
        <v>0</v>
      </c>
      <c r="KO291" s="16">
        <v>0</v>
      </c>
      <c r="KP291" s="16">
        <v>0</v>
      </c>
      <c r="KQ291" s="16">
        <v>1469716</v>
      </c>
      <c r="KR291" s="16">
        <v>0</v>
      </c>
      <c r="KS291" s="16">
        <v>0</v>
      </c>
      <c r="KT291" s="16">
        <v>0</v>
      </c>
      <c r="KU291" s="16">
        <v>1469716</v>
      </c>
      <c r="KV291" s="16">
        <v>190281</v>
      </c>
      <c r="KW291" s="16">
        <v>1279435</v>
      </c>
      <c r="KX291" s="16">
        <v>162716152</v>
      </c>
      <c r="KY291" s="16">
        <v>7.8629899999999999</v>
      </c>
      <c r="KZ291" s="16">
        <v>190281</v>
      </c>
      <c r="LA291" s="16">
        <v>162716152</v>
      </c>
      <c r="LB291" s="16">
        <v>1.1694</v>
      </c>
      <c r="LC291" s="16">
        <v>7.8629899999999999</v>
      </c>
      <c r="LD291" s="16">
        <v>9.0323899999999995</v>
      </c>
      <c r="LE291" s="16">
        <v>117103</v>
      </c>
      <c r="LF291" s="16">
        <v>0</v>
      </c>
      <c r="LG291" s="16">
        <v>19335</v>
      </c>
      <c r="LH291" s="16">
        <v>21375</v>
      </c>
      <c r="LI291" s="16">
        <v>244</v>
      </c>
      <c r="LJ291" s="16">
        <v>12024</v>
      </c>
      <c r="LK291" s="16">
        <v>1297</v>
      </c>
      <c r="LL291" s="16">
        <v>27073</v>
      </c>
      <c r="LM291" s="16">
        <v>144305</v>
      </c>
      <c r="LN291" s="16">
        <v>2232686</v>
      </c>
      <c r="LO291" s="18">
        <v>144305</v>
      </c>
      <c r="LP291" s="16">
        <v>2088381</v>
      </c>
      <c r="LQ291" s="16">
        <v>3464402</v>
      </c>
      <c r="LR291" s="18">
        <v>0</v>
      </c>
      <c r="LS291" s="18">
        <v>0</v>
      </c>
      <c r="LT291" s="18">
        <v>190281</v>
      </c>
      <c r="LU291" s="16">
        <v>0</v>
      </c>
      <c r="LV291" s="16">
        <v>61080</v>
      </c>
      <c r="LW291" s="16">
        <v>0</v>
      </c>
      <c r="LX291" s="16">
        <v>0</v>
      </c>
      <c r="LY291" s="16">
        <v>0</v>
      </c>
      <c r="LZ291" s="16">
        <v>0</v>
      </c>
      <c r="MA291" s="16">
        <v>0</v>
      </c>
      <c r="MB291" s="16">
        <v>1469716</v>
      </c>
      <c r="MC291" s="16">
        <v>61080</v>
      </c>
      <c r="MD291" s="16">
        <v>0</v>
      </c>
      <c r="ME291" s="16">
        <v>0</v>
      </c>
      <c r="MF291" s="16">
        <v>0</v>
      </c>
      <c r="MG291" s="16">
        <v>10278</v>
      </c>
      <c r="MH291" s="16">
        <v>3083</v>
      </c>
      <c r="MI291" s="16">
        <v>0</v>
      </c>
      <c r="MJ291" s="16">
        <v>1544157</v>
      </c>
      <c r="MK291" s="16">
        <v>162716152</v>
      </c>
      <c r="ML291" s="16">
        <v>0.67</v>
      </c>
      <c r="MM291" s="16">
        <v>109020</v>
      </c>
      <c r="MN291" s="16">
        <v>0.05</v>
      </c>
      <c r="MO291" s="16">
        <v>1550517</v>
      </c>
      <c r="MP291" s="16">
        <v>77526</v>
      </c>
      <c r="MQ291" s="16">
        <v>109020</v>
      </c>
      <c r="MR291" s="16">
        <v>77526</v>
      </c>
      <c r="MS291" s="16">
        <v>31494</v>
      </c>
      <c r="MT291" s="17">
        <v>0</v>
      </c>
      <c r="MU291" s="17">
        <v>0</v>
      </c>
      <c r="MV291" s="17">
        <v>0</v>
      </c>
      <c r="MW291" s="17">
        <v>0</v>
      </c>
      <c r="MX291" s="17">
        <v>0.05</v>
      </c>
      <c r="MY291" s="17">
        <v>0.05</v>
      </c>
      <c r="MZ291" s="16">
        <v>0</v>
      </c>
      <c r="NA291" s="16">
        <v>0</v>
      </c>
      <c r="NB291" s="18">
        <v>0</v>
      </c>
      <c r="NC291" s="16">
        <v>0</v>
      </c>
      <c r="ND291" s="17">
        <v>0</v>
      </c>
      <c r="NE291" s="16">
        <v>240000</v>
      </c>
      <c r="NF291" s="16">
        <v>0</v>
      </c>
      <c r="NG291" s="16">
        <v>53696</v>
      </c>
      <c r="NH291" s="16">
        <v>0</v>
      </c>
      <c r="NI291" s="16">
        <v>0</v>
      </c>
      <c r="NJ291" s="17">
        <v>0</v>
      </c>
      <c r="NK291" s="17">
        <v>508200</v>
      </c>
    </row>
    <row r="292" spans="1:375" x14ac:dyDescent="0.55000000000000004">
      <c r="A292" s="13" t="s">
        <v>1191</v>
      </c>
      <c r="B292" s="13" t="s">
        <v>1205</v>
      </c>
      <c r="C292" s="13" t="s">
        <v>556</v>
      </c>
      <c r="D292" s="13" t="s">
        <v>557</v>
      </c>
      <c r="E292" s="14">
        <v>1621.5</v>
      </c>
      <c r="F292" s="15">
        <v>-4.9000000000000004</v>
      </c>
      <c r="G292" s="16">
        <v>7413</v>
      </c>
      <c r="H292" s="16">
        <v>-36324</v>
      </c>
      <c r="I292" s="16">
        <v>6553</v>
      </c>
      <c r="J292" s="15">
        <v>-4.9000000000000004</v>
      </c>
      <c r="K292" s="16">
        <v>-32110</v>
      </c>
      <c r="L292" s="16">
        <v>7413</v>
      </c>
      <c r="M292" s="16">
        <v>222</v>
      </c>
      <c r="N292" s="16">
        <v>7635</v>
      </c>
      <c r="O292" s="17">
        <v>657.38</v>
      </c>
      <c r="P292" s="17">
        <v>229.97</v>
      </c>
      <c r="Q292" s="14">
        <v>1621.5</v>
      </c>
      <c r="R292" s="17">
        <v>1851.47</v>
      </c>
      <c r="S292" s="17">
        <v>2.14</v>
      </c>
      <c r="T292" s="17">
        <v>1853.61</v>
      </c>
      <c r="U292" s="15">
        <v>16.07</v>
      </c>
      <c r="V292" s="15">
        <v>8.1379999999999999</v>
      </c>
      <c r="W292" s="15">
        <f>Data_AidAndLevy4[[#This Row],[L310]]*Data_AidAndLevy4[[#This Row],[L203]]</f>
        <v>62133.63</v>
      </c>
      <c r="X292" s="17">
        <v>0.21</v>
      </c>
      <c r="Y292" s="17">
        <f>Data_AidAndLevy4[[#This Row],[L311]]*Data_AidAndLevy4[[#This Row],[L203]]</f>
        <v>1603.35</v>
      </c>
      <c r="Z292" s="15">
        <v>0</v>
      </c>
      <c r="AA292" s="15">
        <v>24.417999999999999</v>
      </c>
      <c r="AB292" s="17">
        <v>1851.47</v>
      </c>
      <c r="AC292" s="15">
        <v>1875.8879999999999</v>
      </c>
      <c r="AD292" s="17">
        <v>229.97</v>
      </c>
      <c r="AE292" s="15">
        <v>1645.9179999999999</v>
      </c>
      <c r="AF292" s="16">
        <v>7635</v>
      </c>
      <c r="AG292" s="14">
        <v>1621.5</v>
      </c>
      <c r="AH292" s="16">
        <v>12380153</v>
      </c>
      <c r="AI292" s="16">
        <v>11988304</v>
      </c>
      <c r="AJ292" s="17">
        <v>1.01</v>
      </c>
      <c r="AK292" s="16">
        <v>12108187</v>
      </c>
      <c r="AL292" s="16">
        <v>12380153</v>
      </c>
      <c r="AM292" s="16">
        <v>0</v>
      </c>
      <c r="AN292" s="16">
        <v>7635</v>
      </c>
      <c r="AO292" s="15">
        <v>24.417999999999999</v>
      </c>
      <c r="AP292" s="16">
        <v>186431</v>
      </c>
      <c r="AQ292" s="16">
        <v>7635</v>
      </c>
      <c r="AR292" s="17">
        <v>229.97</v>
      </c>
      <c r="AS292" s="16">
        <v>1755821</v>
      </c>
      <c r="AT292" s="17">
        <v>676.45</v>
      </c>
      <c r="AU292" s="14">
        <v>1621.5</v>
      </c>
      <c r="AV292" s="16">
        <v>1096864</v>
      </c>
      <c r="AW292" s="16">
        <v>1063115</v>
      </c>
      <c r="AX292" s="16">
        <v>1096864</v>
      </c>
      <c r="AY292" s="16">
        <v>0</v>
      </c>
      <c r="AZ292" s="16">
        <v>1096864</v>
      </c>
      <c r="BA292" s="16">
        <v>1096864</v>
      </c>
      <c r="BB292" s="17">
        <v>76.16</v>
      </c>
      <c r="BC292" s="14">
        <v>1621.5</v>
      </c>
      <c r="BD292" s="16">
        <v>123493</v>
      </c>
      <c r="BE292" s="16">
        <v>119673</v>
      </c>
      <c r="BF292" s="16">
        <v>123493</v>
      </c>
      <c r="BG292" s="16">
        <v>0</v>
      </c>
      <c r="BH292" s="16">
        <v>123493</v>
      </c>
      <c r="BI292" s="16">
        <v>123493</v>
      </c>
      <c r="BJ292" s="17">
        <v>74.599999999999994</v>
      </c>
      <c r="BK292" s="14">
        <v>1621.5</v>
      </c>
      <c r="BL292" s="16">
        <v>120964</v>
      </c>
      <c r="BM292" s="16">
        <v>116843</v>
      </c>
      <c r="BN292" s="16">
        <v>120964</v>
      </c>
      <c r="BO292" s="16">
        <v>0</v>
      </c>
      <c r="BP292" s="16">
        <v>120964</v>
      </c>
      <c r="BQ292" s="16">
        <v>120964</v>
      </c>
      <c r="BR292" s="17">
        <v>368.53</v>
      </c>
      <c r="BS292" s="14">
        <v>1621.5</v>
      </c>
      <c r="BT292" s="16">
        <v>597571</v>
      </c>
      <c r="BU292" s="16">
        <v>578634</v>
      </c>
      <c r="BV292" s="16">
        <v>597571</v>
      </c>
      <c r="BW292" s="16">
        <v>0</v>
      </c>
      <c r="BX292" s="16">
        <v>597571</v>
      </c>
      <c r="BY292" s="16">
        <v>597571</v>
      </c>
      <c r="BZ292" s="17">
        <v>332.98</v>
      </c>
      <c r="CA292" s="17">
        <v>1851.47</v>
      </c>
      <c r="CB292" s="16">
        <v>616502</v>
      </c>
      <c r="CC292" s="16">
        <v>593648</v>
      </c>
      <c r="CD292" s="16">
        <v>0</v>
      </c>
      <c r="CE292" s="16">
        <v>593648</v>
      </c>
      <c r="CF292" s="16">
        <v>616502</v>
      </c>
      <c r="CG292" s="16">
        <v>0</v>
      </c>
      <c r="CH292" s="14">
        <v>1621.5</v>
      </c>
      <c r="CI292" s="16">
        <v>10</v>
      </c>
      <c r="CJ292" s="14">
        <v>0</v>
      </c>
      <c r="CK292" s="16">
        <v>1632</v>
      </c>
      <c r="CL292" s="17">
        <v>62.16</v>
      </c>
      <c r="CM292" s="16">
        <v>101445</v>
      </c>
      <c r="CN292" s="16">
        <v>1632</v>
      </c>
      <c r="CO292" s="17">
        <v>68.33</v>
      </c>
      <c r="CP292" s="16">
        <v>111515</v>
      </c>
      <c r="CQ292" s="17">
        <v>2.14</v>
      </c>
      <c r="CR292" s="17">
        <v>332.98</v>
      </c>
      <c r="CS292" s="16">
        <v>713</v>
      </c>
      <c r="CT292" s="17">
        <v>31.52</v>
      </c>
      <c r="CU292" s="17">
        <v>1851.47</v>
      </c>
      <c r="CV292" s="16">
        <v>58358</v>
      </c>
      <c r="CW292" s="16">
        <v>56048</v>
      </c>
      <c r="CX292" s="16">
        <v>58358</v>
      </c>
      <c r="CY292" s="16">
        <v>0</v>
      </c>
      <c r="CZ292" s="16">
        <v>58358</v>
      </c>
      <c r="DA292" s="16">
        <v>58358</v>
      </c>
      <c r="DB292" s="17">
        <v>3.67</v>
      </c>
      <c r="DC292" s="17">
        <v>1851.47</v>
      </c>
      <c r="DD292" s="16">
        <v>6795</v>
      </c>
      <c r="DE292" s="16">
        <v>6519</v>
      </c>
      <c r="DF292" s="16">
        <v>6795</v>
      </c>
      <c r="DG292" s="16">
        <v>0</v>
      </c>
      <c r="DH292" s="16">
        <v>6795</v>
      </c>
      <c r="DI292" s="16">
        <v>6795</v>
      </c>
      <c r="DJ292" s="16">
        <v>12380153</v>
      </c>
      <c r="DK292" s="16">
        <v>0</v>
      </c>
      <c r="DL292" s="16">
        <v>186431</v>
      </c>
      <c r="DM292" s="16">
        <v>1755821</v>
      </c>
      <c r="DN292" s="16">
        <v>1096864</v>
      </c>
      <c r="DO292" s="16">
        <v>123493</v>
      </c>
      <c r="DP292" s="16">
        <v>120964</v>
      </c>
      <c r="DQ292" s="16">
        <v>597571</v>
      </c>
      <c r="DR292" s="16">
        <v>616502</v>
      </c>
      <c r="DS292" s="16">
        <v>0</v>
      </c>
      <c r="DT292" s="16">
        <v>101445</v>
      </c>
      <c r="DU292" s="16">
        <v>111515</v>
      </c>
      <c r="DV292" s="16">
        <v>713</v>
      </c>
      <c r="DW292" s="16">
        <v>58358</v>
      </c>
      <c r="DX292" s="16">
        <v>6795</v>
      </c>
      <c r="DY292" s="16">
        <v>116097</v>
      </c>
      <c r="DZ292" s="16">
        <v>314811</v>
      </c>
      <c r="EA292" s="16">
        <v>-36324</v>
      </c>
      <c r="EB292" s="16">
        <v>17319015</v>
      </c>
      <c r="EC292" s="16">
        <v>598624579</v>
      </c>
      <c r="ED292" s="18">
        <v>5.4</v>
      </c>
      <c r="EE292" s="16">
        <v>3232573</v>
      </c>
      <c r="EF292" s="16">
        <v>48523</v>
      </c>
      <c r="EG292" s="16">
        <v>47441</v>
      </c>
      <c r="EH292" s="16">
        <v>1082</v>
      </c>
      <c r="EI292" s="16">
        <v>3232573</v>
      </c>
      <c r="EJ292" s="16">
        <v>3233655</v>
      </c>
      <c r="EK292" s="16">
        <v>73476557</v>
      </c>
      <c r="EL292" s="16">
        <v>61569376</v>
      </c>
      <c r="EM292" s="16">
        <v>11907181</v>
      </c>
      <c r="EN292" s="18">
        <v>5.4</v>
      </c>
      <c r="EO292" s="16">
        <v>64299</v>
      </c>
      <c r="EP292" s="16">
        <v>0</v>
      </c>
      <c r="EQ292" s="16">
        <v>0</v>
      </c>
      <c r="ER292" s="16">
        <v>0</v>
      </c>
      <c r="ES292" s="16">
        <v>64299</v>
      </c>
      <c r="ET292" s="16">
        <v>64299</v>
      </c>
      <c r="EU292" s="16">
        <v>3233655</v>
      </c>
      <c r="EV292" s="16">
        <v>3297954</v>
      </c>
      <c r="EW292" s="16">
        <v>6749</v>
      </c>
      <c r="EX292" s="15">
        <v>1645.9179999999999</v>
      </c>
      <c r="EY292" s="16">
        <v>11108301</v>
      </c>
      <c r="EZ292" s="16">
        <v>6749</v>
      </c>
      <c r="FA292" s="17">
        <v>229.97</v>
      </c>
      <c r="FB292" s="16">
        <v>1552068</v>
      </c>
      <c r="FC292" s="16">
        <v>264</v>
      </c>
      <c r="FD292" s="17">
        <v>1853.61</v>
      </c>
      <c r="FE292" s="16">
        <v>489353</v>
      </c>
      <c r="FF292" s="16">
        <v>58358</v>
      </c>
      <c r="FG292" s="16">
        <v>6795</v>
      </c>
      <c r="FH292" s="16">
        <v>554506</v>
      </c>
      <c r="FI292" s="16">
        <v>11108301</v>
      </c>
      <c r="FJ292" s="16">
        <v>1552068</v>
      </c>
      <c r="FK292" s="16">
        <v>-32110</v>
      </c>
      <c r="FL292" s="16">
        <v>1096864</v>
      </c>
      <c r="FM292" s="16">
        <v>123493</v>
      </c>
      <c r="FN292" s="16">
        <v>120964</v>
      </c>
      <c r="FO292" s="16">
        <v>597571</v>
      </c>
      <c r="FP292" s="16">
        <v>15121657</v>
      </c>
      <c r="FQ292" s="16">
        <v>3297954</v>
      </c>
      <c r="FR292" s="16">
        <v>11823703</v>
      </c>
      <c r="FS292" s="15">
        <v>1875.8879999999999</v>
      </c>
      <c r="FT292" s="16">
        <v>300</v>
      </c>
      <c r="FU292" s="16">
        <v>562766</v>
      </c>
      <c r="FV292" s="16">
        <v>11823703</v>
      </c>
      <c r="FW292" s="16">
        <v>0</v>
      </c>
      <c r="FX292" s="14">
        <v>43</v>
      </c>
      <c r="FY292" s="16">
        <v>7635</v>
      </c>
      <c r="FZ292" s="16">
        <v>328305</v>
      </c>
      <c r="GA292" s="14">
        <v>0</v>
      </c>
      <c r="GB292" s="16">
        <v>7413</v>
      </c>
      <c r="GC292" s="16">
        <v>0</v>
      </c>
      <c r="GD292" s="16">
        <v>328305</v>
      </c>
      <c r="GE292" s="16">
        <v>328305</v>
      </c>
      <c r="GF292" s="16">
        <v>17319015</v>
      </c>
      <c r="GG292" s="16">
        <v>15121657</v>
      </c>
      <c r="GH292" s="16">
        <v>0</v>
      </c>
      <c r="GI292" s="16">
        <v>2197358</v>
      </c>
      <c r="GJ292" s="16">
        <v>598624579</v>
      </c>
      <c r="GK292" s="16">
        <v>594241182</v>
      </c>
      <c r="GL292" s="16">
        <v>4383397</v>
      </c>
      <c r="GM292" s="16">
        <v>594241182</v>
      </c>
      <c r="GN292" s="18">
        <v>7.4000000000000003E-3</v>
      </c>
      <c r="GO292" s="16">
        <v>10783</v>
      </c>
      <c r="GP292" s="16">
        <v>80</v>
      </c>
      <c r="GQ292" s="16">
        <v>10783</v>
      </c>
      <c r="GR292" s="16">
        <v>80</v>
      </c>
      <c r="GS292" s="16">
        <v>10703</v>
      </c>
      <c r="GT292" s="16">
        <v>886</v>
      </c>
      <c r="GU292" s="16">
        <v>685</v>
      </c>
      <c r="GV292" s="16">
        <v>201</v>
      </c>
      <c r="GW292" s="15">
        <v>1875.8879999999999</v>
      </c>
      <c r="GX292" s="16">
        <v>377053</v>
      </c>
      <c r="GY292" s="15">
        <v>1875.8879999999999</v>
      </c>
      <c r="GZ292" s="16">
        <v>10</v>
      </c>
      <c r="HA292" s="16">
        <v>18759</v>
      </c>
      <c r="HB292" s="15">
        <v>1875.8879999999999</v>
      </c>
      <c r="HC292" s="16">
        <v>7635</v>
      </c>
      <c r="HD292" s="15">
        <v>0.11600000000000001</v>
      </c>
      <c r="HE292" s="16">
        <v>1662037</v>
      </c>
      <c r="HF292" s="16">
        <v>377053</v>
      </c>
      <c r="HG292" s="16">
        <v>18759</v>
      </c>
      <c r="HH292" s="16">
        <v>1266225</v>
      </c>
      <c r="HI292" s="16">
        <v>598624579</v>
      </c>
      <c r="HJ292" s="18">
        <v>2.1152199999999999</v>
      </c>
      <c r="HK292" s="18">
        <v>1.9617800000000001</v>
      </c>
      <c r="HL292" s="18">
        <v>0.15343999999999999</v>
      </c>
      <c r="HM292" s="16">
        <v>598624579</v>
      </c>
      <c r="HN292" s="16">
        <v>91853</v>
      </c>
      <c r="HO292" s="16">
        <v>7635</v>
      </c>
      <c r="HP292" s="17">
        <v>0</v>
      </c>
      <c r="HQ292" s="16">
        <v>0</v>
      </c>
      <c r="HR292" s="15">
        <v>1875.8879999999999</v>
      </c>
      <c r="HS292" s="16">
        <v>0</v>
      </c>
      <c r="HT292" s="16">
        <v>2197358</v>
      </c>
      <c r="HU292" s="16">
        <v>10703</v>
      </c>
      <c r="HV292" s="16">
        <v>0</v>
      </c>
      <c r="HW292" s="16">
        <v>0</v>
      </c>
      <c r="HX292" s="16">
        <v>116097</v>
      </c>
      <c r="HY292" s="16">
        <v>377053</v>
      </c>
      <c r="HZ292" s="16">
        <v>18759</v>
      </c>
      <c r="IA292" s="16">
        <v>91853</v>
      </c>
      <c r="IB292" s="16">
        <v>0</v>
      </c>
      <c r="IC292" s="16">
        <v>1815087</v>
      </c>
      <c r="ID292" s="16">
        <v>11823703</v>
      </c>
      <c r="IE292" s="16">
        <v>0</v>
      </c>
      <c r="IF292" s="16">
        <v>10703</v>
      </c>
      <c r="IG292" s="16">
        <v>0</v>
      </c>
      <c r="IH292" s="16">
        <v>0</v>
      </c>
      <c r="II292" s="16">
        <v>116097</v>
      </c>
      <c r="IJ292" s="16">
        <v>377053</v>
      </c>
      <c r="IK292" s="16">
        <v>18759</v>
      </c>
      <c r="IL292" s="16">
        <v>91853</v>
      </c>
      <c r="IM292" s="16">
        <v>0</v>
      </c>
      <c r="IN292" s="16">
        <v>0</v>
      </c>
      <c r="IO292" s="16">
        <v>328305</v>
      </c>
      <c r="IP292" s="16">
        <v>12534279</v>
      </c>
      <c r="IQ292" s="16">
        <v>12380153</v>
      </c>
      <c r="IR292" s="16">
        <v>0</v>
      </c>
      <c r="IS292" s="16">
        <v>12380153</v>
      </c>
      <c r="IT292" s="19">
        <v>0.1</v>
      </c>
      <c r="IU292" s="16">
        <v>1238015</v>
      </c>
      <c r="IV292" s="16">
        <v>598624579</v>
      </c>
      <c r="IW292" s="14">
        <v>1621.5</v>
      </c>
      <c r="IX292" s="16">
        <v>369180</v>
      </c>
      <c r="IY292" s="16">
        <v>416026</v>
      </c>
      <c r="IZ292" s="16">
        <v>369180</v>
      </c>
      <c r="JA292" s="17">
        <v>0.25</v>
      </c>
      <c r="JB292" s="19">
        <v>0.28170000000000001</v>
      </c>
      <c r="JC292" s="16">
        <v>1238015</v>
      </c>
      <c r="JD292" s="16">
        <v>348749</v>
      </c>
      <c r="JE292" s="17">
        <v>0.02</v>
      </c>
      <c r="JF292" s="16">
        <v>10974752</v>
      </c>
      <c r="JG292" s="16">
        <v>219495</v>
      </c>
      <c r="JH292" s="16">
        <v>1238015</v>
      </c>
      <c r="JI292" s="16">
        <v>348749</v>
      </c>
      <c r="JJ292" s="16">
        <v>219495</v>
      </c>
      <c r="JK292" s="16">
        <v>669771</v>
      </c>
      <c r="JL292" s="16">
        <v>348749</v>
      </c>
      <c r="JM292" s="18">
        <v>0</v>
      </c>
      <c r="JN292" s="16">
        <v>0</v>
      </c>
      <c r="JO292" s="16">
        <v>219495</v>
      </c>
      <c r="JP292" s="16">
        <v>669771</v>
      </c>
      <c r="JQ292" s="16">
        <v>889266</v>
      </c>
      <c r="JR292" s="16">
        <v>12380153</v>
      </c>
      <c r="JS292" s="19">
        <v>0</v>
      </c>
      <c r="JT292" s="16">
        <v>0</v>
      </c>
      <c r="JU292" s="17">
        <v>0</v>
      </c>
      <c r="JV292" s="16">
        <v>10974752</v>
      </c>
      <c r="JW292" s="16">
        <v>0</v>
      </c>
      <c r="JX292" s="16">
        <v>0</v>
      </c>
      <c r="JY292" s="16">
        <v>0</v>
      </c>
      <c r="JZ292" s="16">
        <v>0</v>
      </c>
      <c r="KA292" s="16">
        <v>28102</v>
      </c>
      <c r="KB292" s="16">
        <v>27476</v>
      </c>
      <c r="KC292" s="16">
        <v>626</v>
      </c>
      <c r="KD292" s="16">
        <v>1815087</v>
      </c>
      <c r="KE292" s="16">
        <v>626</v>
      </c>
      <c r="KF292" s="16">
        <v>1814461</v>
      </c>
      <c r="KG292" s="16">
        <v>1082</v>
      </c>
      <c r="KH292" s="16">
        <v>626</v>
      </c>
      <c r="KI292" s="16">
        <v>1708</v>
      </c>
      <c r="KJ292" s="16">
        <v>3232573</v>
      </c>
      <c r="KK292" s="16">
        <v>1814461</v>
      </c>
      <c r="KL292" s="18">
        <v>5047034</v>
      </c>
      <c r="KM292" s="16">
        <v>669771</v>
      </c>
      <c r="KN292" s="16">
        <v>0</v>
      </c>
      <c r="KO292" s="16">
        <v>0</v>
      </c>
      <c r="KP292" s="16">
        <v>0</v>
      </c>
      <c r="KQ292" s="16">
        <v>5716805</v>
      </c>
      <c r="KR292" s="16">
        <v>281430</v>
      </c>
      <c r="KS292" s="16">
        <v>795506</v>
      </c>
      <c r="KT292" s="16">
        <v>0</v>
      </c>
      <c r="KU292" s="16">
        <v>6793741</v>
      </c>
      <c r="KV292" s="16">
        <v>669771</v>
      </c>
      <c r="KW292" s="16">
        <v>6123970</v>
      </c>
      <c r="KX292" s="16">
        <v>598624579</v>
      </c>
      <c r="KY292" s="16">
        <v>10.23007</v>
      </c>
      <c r="KZ292" s="16">
        <v>669771</v>
      </c>
      <c r="LA292" s="16">
        <v>602853499</v>
      </c>
      <c r="LB292" s="16">
        <v>1.111</v>
      </c>
      <c r="LC292" s="16">
        <v>10.23007</v>
      </c>
      <c r="LD292" s="16">
        <v>11.34107</v>
      </c>
      <c r="LE292" s="16">
        <v>616502</v>
      </c>
      <c r="LF292" s="16">
        <v>0</v>
      </c>
      <c r="LG292" s="16">
        <v>101445</v>
      </c>
      <c r="LH292" s="16">
        <v>111515</v>
      </c>
      <c r="LI292" s="16">
        <v>713</v>
      </c>
      <c r="LJ292" s="16">
        <v>58358</v>
      </c>
      <c r="LK292" s="16">
        <v>6795</v>
      </c>
      <c r="LL292" s="16">
        <v>116097</v>
      </c>
      <c r="LM292" s="16">
        <v>779231</v>
      </c>
      <c r="LN292" s="16">
        <v>12534279</v>
      </c>
      <c r="LO292" s="18">
        <v>779231</v>
      </c>
      <c r="LP292" s="16">
        <v>11755048</v>
      </c>
      <c r="LQ292" s="16">
        <v>17319015</v>
      </c>
      <c r="LR292" s="18">
        <v>0</v>
      </c>
      <c r="LS292" s="18">
        <v>0</v>
      </c>
      <c r="LT292" s="18">
        <v>889266</v>
      </c>
      <c r="LU292" s="16">
        <v>0</v>
      </c>
      <c r="LV292" s="16">
        <v>328305</v>
      </c>
      <c r="LW292" s="16">
        <v>0</v>
      </c>
      <c r="LX292" s="16">
        <v>0</v>
      </c>
      <c r="LY292" s="16">
        <v>0</v>
      </c>
      <c r="LZ292" s="16">
        <v>0</v>
      </c>
      <c r="MA292" s="16">
        <v>0</v>
      </c>
      <c r="MB292" s="16">
        <v>5716805</v>
      </c>
      <c r="MC292" s="16">
        <v>328305</v>
      </c>
      <c r="MD292" s="16">
        <v>0</v>
      </c>
      <c r="ME292" s="16">
        <v>219495</v>
      </c>
      <c r="MF292" s="16">
        <v>0</v>
      </c>
      <c r="MG292" s="16">
        <v>64299</v>
      </c>
      <c r="MH292" s="16">
        <v>1708</v>
      </c>
      <c r="MI292" s="16">
        <v>0</v>
      </c>
      <c r="MJ292" s="16">
        <v>6330612</v>
      </c>
      <c r="MK292" s="16">
        <v>602853499</v>
      </c>
      <c r="ML292" s="16">
        <v>1.34</v>
      </c>
      <c r="MM292" s="16">
        <v>807824</v>
      </c>
      <c r="MN292" s="16">
        <v>0.05</v>
      </c>
      <c r="MO292" s="16">
        <v>10974752</v>
      </c>
      <c r="MP292" s="16">
        <v>548738</v>
      </c>
      <c r="MQ292" s="16">
        <v>807824</v>
      </c>
      <c r="MR292" s="16">
        <v>548738</v>
      </c>
      <c r="MS292" s="16">
        <v>259086</v>
      </c>
      <c r="MT292" s="17">
        <v>0.02</v>
      </c>
      <c r="MU292" s="17">
        <v>0</v>
      </c>
      <c r="MV292" s="17">
        <v>0</v>
      </c>
      <c r="MW292" s="17">
        <v>0</v>
      </c>
      <c r="MX292" s="17">
        <v>0.05</v>
      </c>
      <c r="MY292" s="17">
        <v>7.0000000000000007E-2</v>
      </c>
      <c r="MZ292" s="16">
        <v>219495</v>
      </c>
      <c r="NA292" s="16">
        <v>0</v>
      </c>
      <c r="NB292" s="18">
        <v>0</v>
      </c>
      <c r="NC292" s="16">
        <v>0</v>
      </c>
      <c r="ND292" s="17">
        <v>219495</v>
      </c>
      <c r="NE292" s="16">
        <v>1000000</v>
      </c>
      <c r="NF292" s="16">
        <v>0</v>
      </c>
      <c r="NG292" s="16">
        <v>198942</v>
      </c>
      <c r="NH292" s="16">
        <v>0</v>
      </c>
      <c r="NI292" s="16">
        <v>0</v>
      </c>
      <c r="NJ292" s="17">
        <v>0</v>
      </c>
      <c r="NK292" s="17">
        <v>1043540</v>
      </c>
    </row>
    <row r="293" spans="1:375" x14ac:dyDescent="0.55000000000000004">
      <c r="A293" s="13" t="s">
        <v>1189</v>
      </c>
      <c r="B293" s="13" t="s">
        <v>1286</v>
      </c>
      <c r="C293" s="13" t="s">
        <v>558</v>
      </c>
      <c r="D293" s="13" t="s">
        <v>559</v>
      </c>
      <c r="E293" s="14">
        <v>489.4</v>
      </c>
      <c r="F293" s="15">
        <v>-0.13600000000000001</v>
      </c>
      <c r="G293" s="16">
        <v>7502</v>
      </c>
      <c r="H293" s="16">
        <v>-1020</v>
      </c>
      <c r="I293" s="16">
        <v>6553</v>
      </c>
      <c r="J293" s="15">
        <v>-0.13600000000000001</v>
      </c>
      <c r="K293" s="16">
        <v>-891</v>
      </c>
      <c r="L293" s="16">
        <v>7502</v>
      </c>
      <c r="M293" s="16">
        <v>222</v>
      </c>
      <c r="N293" s="16">
        <v>7724</v>
      </c>
      <c r="O293" s="17">
        <v>708.51</v>
      </c>
      <c r="P293" s="17">
        <v>72.22</v>
      </c>
      <c r="Q293" s="14">
        <v>489.4</v>
      </c>
      <c r="R293" s="17">
        <v>561.62</v>
      </c>
      <c r="S293" s="17">
        <v>1.32</v>
      </c>
      <c r="T293" s="17">
        <v>562.94000000000005</v>
      </c>
      <c r="U293" s="15">
        <v>26.08</v>
      </c>
      <c r="V293" s="15">
        <v>2.605</v>
      </c>
      <c r="W293" s="15">
        <f>Data_AidAndLevy4[[#This Row],[L310]]*Data_AidAndLevy4[[#This Row],[L203]]</f>
        <v>20121.02</v>
      </c>
      <c r="X293" s="17">
        <v>0.84</v>
      </c>
      <c r="Y293" s="17">
        <f>Data_AidAndLevy4[[#This Row],[L311]]*Data_AidAndLevy4[[#This Row],[L203]]</f>
        <v>6488.16</v>
      </c>
      <c r="Z293" s="15">
        <v>0</v>
      </c>
      <c r="AA293" s="15">
        <v>29.524999999999999</v>
      </c>
      <c r="AB293" s="17">
        <v>561.62</v>
      </c>
      <c r="AC293" s="15">
        <v>591.14499999999998</v>
      </c>
      <c r="AD293" s="17">
        <v>72.22</v>
      </c>
      <c r="AE293" s="15">
        <v>518.92499999999995</v>
      </c>
      <c r="AF293" s="16">
        <v>7724</v>
      </c>
      <c r="AG293" s="14">
        <v>489.4</v>
      </c>
      <c r="AH293" s="16">
        <v>3780126</v>
      </c>
      <c r="AI293" s="16">
        <v>3578454</v>
      </c>
      <c r="AJ293" s="17">
        <v>1.01</v>
      </c>
      <c r="AK293" s="16">
        <v>3614239</v>
      </c>
      <c r="AL293" s="16">
        <v>3780126</v>
      </c>
      <c r="AM293" s="16">
        <v>0</v>
      </c>
      <c r="AN293" s="16">
        <v>7724</v>
      </c>
      <c r="AO293" s="15">
        <v>29.524999999999999</v>
      </c>
      <c r="AP293" s="16">
        <v>228051</v>
      </c>
      <c r="AQ293" s="16">
        <v>7724</v>
      </c>
      <c r="AR293" s="17">
        <v>72.22</v>
      </c>
      <c r="AS293" s="16">
        <v>557827</v>
      </c>
      <c r="AT293" s="17">
        <v>727.58</v>
      </c>
      <c r="AU293" s="14">
        <v>489.4</v>
      </c>
      <c r="AV293" s="16">
        <v>356078</v>
      </c>
      <c r="AW293" s="16">
        <v>337959</v>
      </c>
      <c r="AX293" s="16">
        <v>356078</v>
      </c>
      <c r="AY293" s="16">
        <v>0</v>
      </c>
      <c r="AZ293" s="16">
        <v>356078</v>
      </c>
      <c r="BA293" s="16">
        <v>356078</v>
      </c>
      <c r="BB293" s="17">
        <v>78.31</v>
      </c>
      <c r="BC293" s="14">
        <v>489.4</v>
      </c>
      <c r="BD293" s="16">
        <v>38325</v>
      </c>
      <c r="BE293" s="16">
        <v>36324</v>
      </c>
      <c r="BF293" s="16">
        <v>38325</v>
      </c>
      <c r="BG293" s="16">
        <v>0</v>
      </c>
      <c r="BH293" s="16">
        <v>38325</v>
      </c>
      <c r="BI293" s="16">
        <v>38325</v>
      </c>
      <c r="BJ293" s="17">
        <v>79.459999999999994</v>
      </c>
      <c r="BK293" s="14">
        <v>489.4</v>
      </c>
      <c r="BL293" s="16">
        <v>38888</v>
      </c>
      <c r="BM293" s="16">
        <v>36781</v>
      </c>
      <c r="BN293" s="16">
        <v>38888</v>
      </c>
      <c r="BO293" s="16">
        <v>0</v>
      </c>
      <c r="BP293" s="16">
        <v>38888</v>
      </c>
      <c r="BQ293" s="16">
        <v>38888</v>
      </c>
      <c r="BR293" s="17">
        <v>368.53</v>
      </c>
      <c r="BS293" s="14">
        <v>489.4</v>
      </c>
      <c r="BT293" s="16">
        <v>180359</v>
      </c>
      <c r="BU293" s="16">
        <v>170671</v>
      </c>
      <c r="BV293" s="16">
        <v>180359</v>
      </c>
      <c r="BW293" s="16">
        <v>0</v>
      </c>
      <c r="BX293" s="16">
        <v>180359</v>
      </c>
      <c r="BY293" s="16">
        <v>180359</v>
      </c>
      <c r="BZ293" s="17">
        <v>331.3</v>
      </c>
      <c r="CA293" s="17">
        <v>561.62</v>
      </c>
      <c r="CB293" s="16">
        <v>186065</v>
      </c>
      <c r="CC293" s="16">
        <v>176721</v>
      </c>
      <c r="CD293" s="16">
        <v>0</v>
      </c>
      <c r="CE293" s="16">
        <v>176721</v>
      </c>
      <c r="CF293" s="16">
        <v>186065</v>
      </c>
      <c r="CG293" s="16">
        <v>0</v>
      </c>
      <c r="CH293" s="14">
        <v>489.4</v>
      </c>
      <c r="CI293" s="16">
        <v>2</v>
      </c>
      <c r="CJ293" s="14">
        <v>0</v>
      </c>
      <c r="CK293" s="16">
        <v>491</v>
      </c>
      <c r="CL293" s="17">
        <v>62.14</v>
      </c>
      <c r="CM293" s="16">
        <v>30511</v>
      </c>
      <c r="CN293" s="16">
        <v>491</v>
      </c>
      <c r="CO293" s="17">
        <v>68.3</v>
      </c>
      <c r="CP293" s="16">
        <v>33535</v>
      </c>
      <c r="CQ293" s="17">
        <v>1.32</v>
      </c>
      <c r="CR293" s="17">
        <v>331.3</v>
      </c>
      <c r="CS293" s="16">
        <v>437</v>
      </c>
      <c r="CT293" s="17">
        <v>33.299999999999997</v>
      </c>
      <c r="CU293" s="17">
        <v>561.62</v>
      </c>
      <c r="CV293" s="16">
        <v>18702</v>
      </c>
      <c r="CW293" s="16">
        <v>17750</v>
      </c>
      <c r="CX293" s="16">
        <v>18702</v>
      </c>
      <c r="CY293" s="16">
        <v>0</v>
      </c>
      <c r="CZ293" s="16">
        <v>18702</v>
      </c>
      <c r="DA293" s="16">
        <v>18702</v>
      </c>
      <c r="DB293" s="17">
        <v>3.65</v>
      </c>
      <c r="DC293" s="17">
        <v>561.62</v>
      </c>
      <c r="DD293" s="16">
        <v>2050</v>
      </c>
      <c r="DE293" s="16">
        <v>1940</v>
      </c>
      <c r="DF293" s="16">
        <v>2050</v>
      </c>
      <c r="DG293" s="16">
        <v>0</v>
      </c>
      <c r="DH293" s="16">
        <v>2050</v>
      </c>
      <c r="DI293" s="16">
        <v>2050</v>
      </c>
      <c r="DJ293" s="16">
        <v>3780126</v>
      </c>
      <c r="DK293" s="16">
        <v>0</v>
      </c>
      <c r="DL293" s="16">
        <v>228051</v>
      </c>
      <c r="DM293" s="16">
        <v>557827</v>
      </c>
      <c r="DN293" s="16">
        <v>356078</v>
      </c>
      <c r="DO293" s="16">
        <v>38325</v>
      </c>
      <c r="DP293" s="16">
        <v>38888</v>
      </c>
      <c r="DQ293" s="16">
        <v>180359</v>
      </c>
      <c r="DR293" s="16">
        <v>186065</v>
      </c>
      <c r="DS293" s="16">
        <v>0</v>
      </c>
      <c r="DT293" s="16">
        <v>30511</v>
      </c>
      <c r="DU293" s="16">
        <v>33535</v>
      </c>
      <c r="DV293" s="16">
        <v>437</v>
      </c>
      <c r="DW293" s="16">
        <v>18702</v>
      </c>
      <c r="DX293" s="16">
        <v>2050</v>
      </c>
      <c r="DY293" s="16">
        <v>34809</v>
      </c>
      <c r="DZ293" s="16">
        <v>147881</v>
      </c>
      <c r="EA293" s="16">
        <v>-1020</v>
      </c>
      <c r="EB293" s="16">
        <v>5563006</v>
      </c>
      <c r="EC293" s="16">
        <v>182961681</v>
      </c>
      <c r="ED293" s="18">
        <v>5.4</v>
      </c>
      <c r="EE293" s="16">
        <v>987993</v>
      </c>
      <c r="EF293" s="16">
        <v>23234</v>
      </c>
      <c r="EG293" s="16">
        <v>23445</v>
      </c>
      <c r="EH293" s="16">
        <v>-211</v>
      </c>
      <c r="EI293" s="16">
        <v>987993</v>
      </c>
      <c r="EJ293" s="16">
        <v>987782</v>
      </c>
      <c r="EK293" s="16">
        <v>24631709</v>
      </c>
      <c r="EL293" s="16">
        <v>21465451</v>
      </c>
      <c r="EM293" s="16">
        <v>3166258</v>
      </c>
      <c r="EN293" s="18">
        <v>5.4</v>
      </c>
      <c r="EO293" s="16">
        <v>17098</v>
      </c>
      <c r="EP293" s="16">
        <v>0</v>
      </c>
      <c r="EQ293" s="16">
        <v>0</v>
      </c>
      <c r="ER293" s="16">
        <v>0</v>
      </c>
      <c r="ES293" s="16">
        <v>17098</v>
      </c>
      <c r="ET293" s="16">
        <v>17098</v>
      </c>
      <c r="EU293" s="16">
        <v>987782</v>
      </c>
      <c r="EV293" s="16">
        <v>1004880</v>
      </c>
      <c r="EW293" s="16">
        <v>6749</v>
      </c>
      <c r="EX293" s="15">
        <v>518.92499999999995</v>
      </c>
      <c r="EY293" s="16">
        <v>3502225</v>
      </c>
      <c r="EZ293" s="16">
        <v>6749</v>
      </c>
      <c r="FA293" s="17">
        <v>72.22</v>
      </c>
      <c r="FB293" s="16">
        <v>487413</v>
      </c>
      <c r="FC293" s="16">
        <v>264</v>
      </c>
      <c r="FD293" s="17">
        <v>562.94000000000005</v>
      </c>
      <c r="FE293" s="16">
        <v>148616</v>
      </c>
      <c r="FF293" s="16">
        <v>18702</v>
      </c>
      <c r="FG293" s="16">
        <v>2050</v>
      </c>
      <c r="FH293" s="16">
        <v>169368</v>
      </c>
      <c r="FI293" s="16">
        <v>3502225</v>
      </c>
      <c r="FJ293" s="16">
        <v>487413</v>
      </c>
      <c r="FK293" s="16">
        <v>-891</v>
      </c>
      <c r="FL293" s="16">
        <v>356078</v>
      </c>
      <c r="FM293" s="16">
        <v>38325</v>
      </c>
      <c r="FN293" s="16">
        <v>38888</v>
      </c>
      <c r="FO293" s="16">
        <v>180359</v>
      </c>
      <c r="FP293" s="16">
        <v>4771765</v>
      </c>
      <c r="FQ293" s="16">
        <v>1004880</v>
      </c>
      <c r="FR293" s="16">
        <v>3766885</v>
      </c>
      <c r="FS293" s="15">
        <v>591.14499999999998</v>
      </c>
      <c r="FT293" s="16">
        <v>300</v>
      </c>
      <c r="FU293" s="16">
        <v>177344</v>
      </c>
      <c r="FV293" s="16">
        <v>3766885</v>
      </c>
      <c r="FW293" s="16">
        <v>0</v>
      </c>
      <c r="FX293" s="14">
        <v>15.5</v>
      </c>
      <c r="FY293" s="16">
        <v>7635</v>
      </c>
      <c r="FZ293" s="16">
        <v>118343</v>
      </c>
      <c r="GA293" s="14">
        <v>0</v>
      </c>
      <c r="GB293" s="16">
        <v>7413</v>
      </c>
      <c r="GC293" s="16">
        <v>0</v>
      </c>
      <c r="GD293" s="16">
        <v>118343</v>
      </c>
      <c r="GE293" s="16">
        <v>118343</v>
      </c>
      <c r="GF293" s="16">
        <v>5563006</v>
      </c>
      <c r="GG293" s="16">
        <v>4771765</v>
      </c>
      <c r="GH293" s="16">
        <v>0</v>
      </c>
      <c r="GI293" s="16">
        <v>791241</v>
      </c>
      <c r="GJ293" s="16">
        <v>182961681</v>
      </c>
      <c r="GK293" s="16">
        <v>182116410</v>
      </c>
      <c r="GL293" s="16">
        <v>845271</v>
      </c>
      <c r="GM293" s="16">
        <v>182116410</v>
      </c>
      <c r="GN293" s="18">
        <v>4.5999999999999999E-3</v>
      </c>
      <c r="GO293" s="16">
        <v>2443</v>
      </c>
      <c r="GP293" s="16">
        <v>11</v>
      </c>
      <c r="GQ293" s="16">
        <v>2443</v>
      </c>
      <c r="GR293" s="16">
        <v>11</v>
      </c>
      <c r="GS293" s="16">
        <v>2432</v>
      </c>
      <c r="GT293" s="16">
        <v>886</v>
      </c>
      <c r="GU293" s="16">
        <v>685</v>
      </c>
      <c r="GV293" s="16">
        <v>201</v>
      </c>
      <c r="GW293" s="15">
        <v>591.14499999999998</v>
      </c>
      <c r="GX293" s="16">
        <v>118820</v>
      </c>
      <c r="GY293" s="15">
        <v>591.14499999999998</v>
      </c>
      <c r="GZ293" s="16">
        <v>10</v>
      </c>
      <c r="HA293" s="16">
        <v>5911</v>
      </c>
      <c r="HB293" s="15">
        <v>591.14499999999998</v>
      </c>
      <c r="HC293" s="16">
        <v>7635</v>
      </c>
      <c r="HD293" s="15">
        <v>0.11600000000000001</v>
      </c>
      <c r="HE293" s="16">
        <v>523754</v>
      </c>
      <c r="HF293" s="16">
        <v>118820</v>
      </c>
      <c r="HG293" s="16">
        <v>5911</v>
      </c>
      <c r="HH293" s="16">
        <v>399023</v>
      </c>
      <c r="HI293" s="16">
        <v>182961681</v>
      </c>
      <c r="HJ293" s="18">
        <v>2.1809099999999999</v>
      </c>
      <c r="HK293" s="18">
        <v>1.9617800000000001</v>
      </c>
      <c r="HL293" s="18">
        <v>0.21912999999999999</v>
      </c>
      <c r="HM293" s="16">
        <v>182961681</v>
      </c>
      <c r="HN293" s="16">
        <v>40092</v>
      </c>
      <c r="HO293" s="16">
        <v>7635</v>
      </c>
      <c r="HP293" s="17">
        <v>0</v>
      </c>
      <c r="HQ293" s="16">
        <v>0</v>
      </c>
      <c r="HR293" s="15">
        <v>591.14499999999998</v>
      </c>
      <c r="HS293" s="16">
        <v>0</v>
      </c>
      <c r="HT293" s="16">
        <v>791241</v>
      </c>
      <c r="HU293" s="16">
        <v>2432</v>
      </c>
      <c r="HV293" s="16">
        <v>0</v>
      </c>
      <c r="HW293" s="16">
        <v>0</v>
      </c>
      <c r="HX293" s="16">
        <v>34809</v>
      </c>
      <c r="HY293" s="16">
        <v>118820</v>
      </c>
      <c r="HZ293" s="16">
        <v>5911</v>
      </c>
      <c r="IA293" s="16">
        <v>40092</v>
      </c>
      <c r="IB293" s="16">
        <v>0</v>
      </c>
      <c r="IC293" s="16">
        <v>658795</v>
      </c>
      <c r="ID293" s="16">
        <v>3766885</v>
      </c>
      <c r="IE293" s="16">
        <v>0</v>
      </c>
      <c r="IF293" s="16">
        <v>2432</v>
      </c>
      <c r="IG293" s="16">
        <v>0</v>
      </c>
      <c r="IH293" s="16">
        <v>0</v>
      </c>
      <c r="II293" s="16">
        <v>34809</v>
      </c>
      <c r="IJ293" s="16">
        <v>118820</v>
      </c>
      <c r="IK293" s="16">
        <v>5911</v>
      </c>
      <c r="IL293" s="16">
        <v>40092</v>
      </c>
      <c r="IM293" s="16">
        <v>0</v>
      </c>
      <c r="IN293" s="16">
        <v>0</v>
      </c>
      <c r="IO293" s="16">
        <v>118343</v>
      </c>
      <c r="IP293" s="16">
        <v>4017674</v>
      </c>
      <c r="IQ293" s="16">
        <v>3780126</v>
      </c>
      <c r="IR293" s="16">
        <v>0</v>
      </c>
      <c r="IS293" s="16">
        <v>3780126</v>
      </c>
      <c r="IT293" s="19">
        <v>0.1</v>
      </c>
      <c r="IU293" s="16">
        <v>378013</v>
      </c>
      <c r="IV293" s="16">
        <v>182961681</v>
      </c>
      <c r="IW293" s="14">
        <v>489.4</v>
      </c>
      <c r="IX293" s="16">
        <v>373849</v>
      </c>
      <c r="IY293" s="16">
        <v>416026</v>
      </c>
      <c r="IZ293" s="16">
        <v>373849</v>
      </c>
      <c r="JA293" s="17">
        <v>0.25</v>
      </c>
      <c r="JB293" s="19">
        <v>0.2782</v>
      </c>
      <c r="JC293" s="16">
        <v>378013</v>
      </c>
      <c r="JD293" s="16">
        <v>105163</v>
      </c>
      <c r="JE293" s="17">
        <v>0</v>
      </c>
      <c r="JF293" s="16">
        <v>3022908</v>
      </c>
      <c r="JG293" s="16">
        <v>0</v>
      </c>
      <c r="JH293" s="16">
        <v>378013</v>
      </c>
      <c r="JI293" s="16">
        <v>105163</v>
      </c>
      <c r="JJ293" s="16">
        <v>0</v>
      </c>
      <c r="JK293" s="16">
        <v>272850</v>
      </c>
      <c r="JL293" s="16">
        <v>105163</v>
      </c>
      <c r="JM293" s="18">
        <v>0</v>
      </c>
      <c r="JN293" s="16">
        <v>0</v>
      </c>
      <c r="JO293" s="16">
        <v>0</v>
      </c>
      <c r="JP293" s="16">
        <v>272850</v>
      </c>
      <c r="JQ293" s="16">
        <v>272850</v>
      </c>
      <c r="JR293" s="16">
        <v>3780126</v>
      </c>
      <c r="JS293" s="19">
        <v>0</v>
      </c>
      <c r="JT293" s="16">
        <v>0</v>
      </c>
      <c r="JU293" s="17">
        <v>0</v>
      </c>
      <c r="JV293" s="16">
        <v>3022908</v>
      </c>
      <c r="JW293" s="16">
        <v>0</v>
      </c>
      <c r="JX293" s="16">
        <v>0</v>
      </c>
      <c r="JY293" s="16">
        <v>0</v>
      </c>
      <c r="JZ293" s="16">
        <v>0</v>
      </c>
      <c r="KA293" s="16">
        <v>12356</v>
      </c>
      <c r="KB293" s="16">
        <v>12468</v>
      </c>
      <c r="KC293" s="16">
        <v>-112</v>
      </c>
      <c r="KD293" s="16">
        <v>658795</v>
      </c>
      <c r="KE293" s="16">
        <v>-112</v>
      </c>
      <c r="KF293" s="16">
        <v>658907</v>
      </c>
      <c r="KG293" s="16">
        <v>-211</v>
      </c>
      <c r="KH293" s="16">
        <v>-112</v>
      </c>
      <c r="KI293" s="16">
        <v>-323</v>
      </c>
      <c r="KJ293" s="16">
        <v>987993</v>
      </c>
      <c r="KK293" s="16">
        <v>658907</v>
      </c>
      <c r="KL293" s="18">
        <v>1646900</v>
      </c>
      <c r="KM293" s="16">
        <v>272850</v>
      </c>
      <c r="KN293" s="16">
        <v>0</v>
      </c>
      <c r="KO293" s="16">
        <v>0</v>
      </c>
      <c r="KP293" s="16">
        <v>0</v>
      </c>
      <c r="KQ293" s="16">
        <v>1919750</v>
      </c>
      <c r="KR293" s="16">
        <v>0</v>
      </c>
      <c r="KS293" s="16">
        <v>100000</v>
      </c>
      <c r="KT293" s="16">
        <v>0</v>
      </c>
      <c r="KU293" s="16">
        <v>2019750</v>
      </c>
      <c r="KV293" s="16">
        <v>272850</v>
      </c>
      <c r="KW293" s="16">
        <v>1746900</v>
      </c>
      <c r="KX293" s="16">
        <v>182961681</v>
      </c>
      <c r="KY293" s="16">
        <v>9.5479000000000003</v>
      </c>
      <c r="KZ293" s="16">
        <v>272850</v>
      </c>
      <c r="LA293" s="16">
        <v>186853944</v>
      </c>
      <c r="LB293" s="16">
        <v>1.4602299999999999</v>
      </c>
      <c r="LC293" s="16">
        <v>9.5479000000000003</v>
      </c>
      <c r="LD293" s="16">
        <v>11.00813</v>
      </c>
      <c r="LE293" s="16">
        <v>186065</v>
      </c>
      <c r="LF293" s="16">
        <v>0</v>
      </c>
      <c r="LG293" s="16">
        <v>30511</v>
      </c>
      <c r="LH293" s="16">
        <v>33535</v>
      </c>
      <c r="LI293" s="16">
        <v>437</v>
      </c>
      <c r="LJ293" s="16">
        <v>18702</v>
      </c>
      <c r="LK293" s="16">
        <v>2050</v>
      </c>
      <c r="LL293" s="16">
        <v>34809</v>
      </c>
      <c r="LM293" s="16">
        <v>236491</v>
      </c>
      <c r="LN293" s="16">
        <v>4017674</v>
      </c>
      <c r="LO293" s="18">
        <v>236491</v>
      </c>
      <c r="LP293" s="16">
        <v>3781183</v>
      </c>
      <c r="LQ293" s="16">
        <v>5563006</v>
      </c>
      <c r="LR293" s="18">
        <v>0</v>
      </c>
      <c r="LS293" s="18">
        <v>0</v>
      </c>
      <c r="LT293" s="18">
        <v>272850</v>
      </c>
      <c r="LU293" s="16">
        <v>0</v>
      </c>
      <c r="LV293" s="16">
        <v>118343</v>
      </c>
      <c r="LW293" s="16">
        <v>0</v>
      </c>
      <c r="LX293" s="16">
        <v>0</v>
      </c>
      <c r="LY293" s="16">
        <v>0</v>
      </c>
      <c r="LZ293" s="16">
        <v>0</v>
      </c>
      <c r="MA293" s="16">
        <v>0</v>
      </c>
      <c r="MB293" s="16">
        <v>1919750</v>
      </c>
      <c r="MC293" s="16">
        <v>118343</v>
      </c>
      <c r="MD293" s="16">
        <v>0</v>
      </c>
      <c r="ME293" s="16">
        <v>0</v>
      </c>
      <c r="MF293" s="16">
        <v>0</v>
      </c>
      <c r="MG293" s="16">
        <v>17098</v>
      </c>
      <c r="MH293" s="16">
        <v>-323</v>
      </c>
      <c r="MI293" s="16">
        <v>0</v>
      </c>
      <c r="MJ293" s="16">
        <v>2054868</v>
      </c>
      <c r="MK293" s="16">
        <v>186853944</v>
      </c>
      <c r="ML293" s="16">
        <v>1.34</v>
      </c>
      <c r="MM293" s="16">
        <v>250384</v>
      </c>
      <c r="MN293" s="16">
        <v>0</v>
      </c>
      <c r="MO293" s="16">
        <v>3022908</v>
      </c>
      <c r="MP293" s="16">
        <v>0</v>
      </c>
      <c r="MQ293" s="16">
        <v>250384</v>
      </c>
      <c r="MR293" s="16">
        <v>0</v>
      </c>
      <c r="MS293" s="16">
        <v>250384</v>
      </c>
      <c r="MT293" s="17">
        <v>0</v>
      </c>
      <c r="MU293" s="17">
        <v>0</v>
      </c>
      <c r="MV293" s="17">
        <v>0</v>
      </c>
      <c r="MW293" s="17">
        <v>0</v>
      </c>
      <c r="MX293" s="17">
        <v>0</v>
      </c>
      <c r="MY293" s="17">
        <v>0</v>
      </c>
      <c r="MZ293" s="16">
        <v>0</v>
      </c>
      <c r="NA293" s="16">
        <v>0</v>
      </c>
      <c r="NB293" s="18">
        <v>0</v>
      </c>
      <c r="NC293" s="16">
        <v>0</v>
      </c>
      <c r="ND293" s="17">
        <v>0</v>
      </c>
      <c r="NE293" s="16">
        <v>250000</v>
      </c>
      <c r="NF293" s="16">
        <v>0</v>
      </c>
      <c r="NG293" s="16">
        <v>61662</v>
      </c>
      <c r="NH293" s="16">
        <v>0</v>
      </c>
      <c r="NI293" s="16">
        <v>0</v>
      </c>
      <c r="NJ293" s="17">
        <v>0</v>
      </c>
      <c r="NK293" s="17">
        <v>0</v>
      </c>
    </row>
    <row r="294" spans="1:375" x14ac:dyDescent="0.55000000000000004">
      <c r="A294" s="13" t="s">
        <v>1189</v>
      </c>
      <c r="B294" s="13" t="s">
        <v>1238</v>
      </c>
      <c r="C294" s="13" t="s">
        <v>562</v>
      </c>
      <c r="D294" s="13" t="s">
        <v>563</v>
      </c>
      <c r="E294" s="14">
        <v>534.4</v>
      </c>
      <c r="F294" s="15">
        <v>-1.1579999999999999</v>
      </c>
      <c r="G294" s="16">
        <v>7413</v>
      </c>
      <c r="H294" s="16">
        <v>-1171</v>
      </c>
      <c r="I294" s="16">
        <v>6553</v>
      </c>
      <c r="J294" s="15">
        <v>-1.1579999999999999</v>
      </c>
      <c r="K294" s="16">
        <v>-7588</v>
      </c>
      <c r="L294" s="16">
        <v>7413</v>
      </c>
      <c r="M294" s="16">
        <v>222</v>
      </c>
      <c r="N294" s="16">
        <v>7635</v>
      </c>
      <c r="O294" s="17">
        <v>670.49</v>
      </c>
      <c r="P294" s="17">
        <v>74.14</v>
      </c>
      <c r="Q294" s="14">
        <v>534.4</v>
      </c>
      <c r="R294" s="17">
        <v>608.54</v>
      </c>
      <c r="S294" s="17">
        <v>1.43</v>
      </c>
      <c r="T294" s="17">
        <v>609.97</v>
      </c>
      <c r="U294" s="15">
        <v>23.89</v>
      </c>
      <c r="V294" s="15">
        <v>2.4209999999999998</v>
      </c>
      <c r="W294" s="15">
        <f>Data_AidAndLevy4[[#This Row],[L310]]*Data_AidAndLevy4[[#This Row],[L203]]</f>
        <v>18484.334999999999</v>
      </c>
      <c r="X294" s="17">
        <v>0.89</v>
      </c>
      <c r="Y294" s="17">
        <f>Data_AidAndLevy4[[#This Row],[L311]]*Data_AidAndLevy4[[#This Row],[L203]]</f>
        <v>6795.1500000000005</v>
      </c>
      <c r="Z294" s="15">
        <v>0</v>
      </c>
      <c r="AA294" s="15">
        <v>27.201000000000001</v>
      </c>
      <c r="AB294" s="17">
        <v>608.54</v>
      </c>
      <c r="AC294" s="15">
        <v>635.74099999999999</v>
      </c>
      <c r="AD294" s="17">
        <v>74.14</v>
      </c>
      <c r="AE294" s="15">
        <v>561.601</v>
      </c>
      <c r="AF294" s="16">
        <v>7635</v>
      </c>
      <c r="AG294" s="14">
        <v>534.4</v>
      </c>
      <c r="AH294" s="16">
        <v>4080144</v>
      </c>
      <c r="AI294" s="16">
        <v>4033413</v>
      </c>
      <c r="AJ294" s="17">
        <v>1.01</v>
      </c>
      <c r="AK294" s="16">
        <v>4073747</v>
      </c>
      <c r="AL294" s="16">
        <v>4080144</v>
      </c>
      <c r="AM294" s="16">
        <v>0</v>
      </c>
      <c r="AN294" s="16">
        <v>7635</v>
      </c>
      <c r="AO294" s="15">
        <v>27.201000000000001</v>
      </c>
      <c r="AP294" s="16">
        <v>207680</v>
      </c>
      <c r="AQ294" s="16">
        <v>7635</v>
      </c>
      <c r="AR294" s="17">
        <v>74.14</v>
      </c>
      <c r="AS294" s="16">
        <v>566059</v>
      </c>
      <c r="AT294" s="17">
        <v>689.56</v>
      </c>
      <c r="AU294" s="14">
        <v>534.4</v>
      </c>
      <c r="AV294" s="16">
        <v>368501</v>
      </c>
      <c r="AW294" s="16">
        <v>364814</v>
      </c>
      <c r="AX294" s="16">
        <v>368501</v>
      </c>
      <c r="AY294" s="16">
        <v>0</v>
      </c>
      <c r="AZ294" s="16">
        <v>368501</v>
      </c>
      <c r="BA294" s="16">
        <v>368501</v>
      </c>
      <c r="BB294" s="17">
        <v>72.12</v>
      </c>
      <c r="BC294" s="14">
        <v>534.4</v>
      </c>
      <c r="BD294" s="16">
        <v>38541</v>
      </c>
      <c r="BE294" s="16">
        <v>38065</v>
      </c>
      <c r="BF294" s="16">
        <v>38541</v>
      </c>
      <c r="BG294" s="16">
        <v>0</v>
      </c>
      <c r="BH294" s="16">
        <v>38541</v>
      </c>
      <c r="BI294" s="16">
        <v>38541</v>
      </c>
      <c r="BJ294" s="17">
        <v>85.84</v>
      </c>
      <c r="BK294" s="14">
        <v>534.4</v>
      </c>
      <c r="BL294" s="16">
        <v>45873</v>
      </c>
      <c r="BM294" s="16">
        <v>45427</v>
      </c>
      <c r="BN294" s="16">
        <v>45873</v>
      </c>
      <c r="BO294" s="16">
        <v>0</v>
      </c>
      <c r="BP294" s="16">
        <v>45873</v>
      </c>
      <c r="BQ294" s="16">
        <v>45873</v>
      </c>
      <c r="BR294" s="17">
        <v>368.53</v>
      </c>
      <c r="BS294" s="14">
        <v>534.4</v>
      </c>
      <c r="BT294" s="16">
        <v>196942</v>
      </c>
      <c r="BU294" s="16">
        <v>194679</v>
      </c>
      <c r="BV294" s="16">
        <v>196942</v>
      </c>
      <c r="BW294" s="16">
        <v>0</v>
      </c>
      <c r="BX294" s="16">
        <v>196942</v>
      </c>
      <c r="BY294" s="16">
        <v>196942</v>
      </c>
      <c r="BZ294" s="17">
        <v>331.3</v>
      </c>
      <c r="CA294" s="17">
        <v>608.54</v>
      </c>
      <c r="CB294" s="16">
        <v>201609</v>
      </c>
      <c r="CC294" s="16">
        <v>196411</v>
      </c>
      <c r="CD294" s="16">
        <v>32595</v>
      </c>
      <c r="CE294" s="16">
        <v>229006</v>
      </c>
      <c r="CF294" s="16">
        <v>201609</v>
      </c>
      <c r="CG294" s="16">
        <v>27397</v>
      </c>
      <c r="CH294" s="14">
        <v>534.4</v>
      </c>
      <c r="CI294" s="16">
        <v>1</v>
      </c>
      <c r="CJ294" s="14">
        <v>0</v>
      </c>
      <c r="CK294" s="16">
        <v>535</v>
      </c>
      <c r="CL294" s="17">
        <v>62.14</v>
      </c>
      <c r="CM294" s="16">
        <v>33245</v>
      </c>
      <c r="CN294" s="16">
        <v>535</v>
      </c>
      <c r="CO294" s="17">
        <v>68.3</v>
      </c>
      <c r="CP294" s="16">
        <v>36541</v>
      </c>
      <c r="CQ294" s="17">
        <v>1.43</v>
      </c>
      <c r="CR294" s="17">
        <v>331.3</v>
      </c>
      <c r="CS294" s="16">
        <v>474</v>
      </c>
      <c r="CT294" s="17">
        <v>33.299999999999997</v>
      </c>
      <c r="CU294" s="17">
        <v>608.54</v>
      </c>
      <c r="CV294" s="16">
        <v>20264</v>
      </c>
      <c r="CW294" s="16">
        <v>19728</v>
      </c>
      <c r="CX294" s="16">
        <v>20264</v>
      </c>
      <c r="CY294" s="16">
        <v>0</v>
      </c>
      <c r="CZ294" s="16">
        <v>20264</v>
      </c>
      <c r="DA294" s="16">
        <v>20264</v>
      </c>
      <c r="DB294" s="17">
        <v>3.65</v>
      </c>
      <c r="DC294" s="17">
        <v>608.54</v>
      </c>
      <c r="DD294" s="16">
        <v>2221</v>
      </c>
      <c r="DE294" s="16">
        <v>2156</v>
      </c>
      <c r="DF294" s="16">
        <v>2221</v>
      </c>
      <c r="DG294" s="16">
        <v>0</v>
      </c>
      <c r="DH294" s="16">
        <v>2221</v>
      </c>
      <c r="DI294" s="16">
        <v>2221</v>
      </c>
      <c r="DJ294" s="16">
        <v>4080144</v>
      </c>
      <c r="DK294" s="16">
        <v>0</v>
      </c>
      <c r="DL294" s="16">
        <v>207680</v>
      </c>
      <c r="DM294" s="16">
        <v>566059</v>
      </c>
      <c r="DN294" s="16">
        <v>368501</v>
      </c>
      <c r="DO294" s="16">
        <v>38541</v>
      </c>
      <c r="DP294" s="16">
        <v>45873</v>
      </c>
      <c r="DQ294" s="16">
        <v>196942</v>
      </c>
      <c r="DR294" s="16">
        <v>201609</v>
      </c>
      <c r="DS294" s="16">
        <v>27397</v>
      </c>
      <c r="DT294" s="16">
        <v>33245</v>
      </c>
      <c r="DU294" s="16">
        <v>36541</v>
      </c>
      <c r="DV294" s="16">
        <v>474</v>
      </c>
      <c r="DW294" s="16">
        <v>20264</v>
      </c>
      <c r="DX294" s="16">
        <v>2221</v>
      </c>
      <c r="DY294" s="16">
        <v>45941</v>
      </c>
      <c r="DZ294" s="16">
        <v>94588</v>
      </c>
      <c r="EA294" s="16">
        <v>-1171</v>
      </c>
      <c r="EB294" s="16">
        <v>5872967</v>
      </c>
      <c r="EC294" s="16">
        <v>234111480</v>
      </c>
      <c r="ED294" s="18">
        <v>5.4</v>
      </c>
      <c r="EE294" s="16">
        <v>1264202</v>
      </c>
      <c r="EF294" s="16">
        <v>71430</v>
      </c>
      <c r="EG294" s="16">
        <v>70095</v>
      </c>
      <c r="EH294" s="16">
        <v>1335</v>
      </c>
      <c r="EI294" s="16">
        <v>1264202</v>
      </c>
      <c r="EJ294" s="16">
        <v>1265537</v>
      </c>
      <c r="EK294" s="16">
        <v>20001254</v>
      </c>
      <c r="EL294" s="16">
        <v>16502637</v>
      </c>
      <c r="EM294" s="16">
        <v>3498617</v>
      </c>
      <c r="EN294" s="18">
        <v>5.4</v>
      </c>
      <c r="EO294" s="16">
        <v>18893</v>
      </c>
      <c r="EP294" s="16">
        <v>0</v>
      </c>
      <c r="EQ294" s="16">
        <v>0</v>
      </c>
      <c r="ER294" s="16">
        <v>0</v>
      </c>
      <c r="ES294" s="16">
        <v>18893</v>
      </c>
      <c r="ET294" s="16">
        <v>18893</v>
      </c>
      <c r="EU294" s="16">
        <v>1265537</v>
      </c>
      <c r="EV294" s="16">
        <v>1284430</v>
      </c>
      <c r="EW294" s="16">
        <v>6749</v>
      </c>
      <c r="EX294" s="15">
        <v>561.601</v>
      </c>
      <c r="EY294" s="16">
        <v>3790245</v>
      </c>
      <c r="EZ294" s="16">
        <v>6749</v>
      </c>
      <c r="FA294" s="17">
        <v>74.14</v>
      </c>
      <c r="FB294" s="16">
        <v>500371</v>
      </c>
      <c r="FC294" s="16">
        <v>264</v>
      </c>
      <c r="FD294" s="17">
        <v>609.97</v>
      </c>
      <c r="FE294" s="16">
        <v>161032</v>
      </c>
      <c r="FF294" s="16">
        <v>20264</v>
      </c>
      <c r="FG294" s="16">
        <v>2221</v>
      </c>
      <c r="FH294" s="16">
        <v>183517</v>
      </c>
      <c r="FI294" s="16">
        <v>3790245</v>
      </c>
      <c r="FJ294" s="16">
        <v>500371</v>
      </c>
      <c r="FK294" s="16">
        <v>-7588</v>
      </c>
      <c r="FL294" s="16">
        <v>368501</v>
      </c>
      <c r="FM294" s="16">
        <v>38541</v>
      </c>
      <c r="FN294" s="16">
        <v>45873</v>
      </c>
      <c r="FO294" s="16">
        <v>196942</v>
      </c>
      <c r="FP294" s="16">
        <v>5116402</v>
      </c>
      <c r="FQ294" s="16">
        <v>1284430</v>
      </c>
      <c r="FR294" s="16">
        <v>3831972</v>
      </c>
      <c r="FS294" s="15">
        <v>635.74099999999999</v>
      </c>
      <c r="FT294" s="16">
        <v>300</v>
      </c>
      <c r="FU294" s="16">
        <v>190722</v>
      </c>
      <c r="FV294" s="16">
        <v>3831972</v>
      </c>
      <c r="FW294" s="16">
        <v>0</v>
      </c>
      <c r="FX294" s="14">
        <v>13</v>
      </c>
      <c r="FY294" s="16">
        <v>7635</v>
      </c>
      <c r="FZ294" s="16">
        <v>99255</v>
      </c>
      <c r="GA294" s="14">
        <v>0</v>
      </c>
      <c r="GB294" s="16">
        <v>7413</v>
      </c>
      <c r="GC294" s="16">
        <v>0</v>
      </c>
      <c r="GD294" s="16">
        <v>99255</v>
      </c>
      <c r="GE294" s="16">
        <v>99255</v>
      </c>
      <c r="GF294" s="16">
        <v>5872967</v>
      </c>
      <c r="GG294" s="16">
        <v>5116402</v>
      </c>
      <c r="GH294" s="16">
        <v>0</v>
      </c>
      <c r="GI294" s="16">
        <v>756565</v>
      </c>
      <c r="GJ294" s="16">
        <v>234111480</v>
      </c>
      <c r="GK294" s="16">
        <v>235055630</v>
      </c>
      <c r="GL294" s="16">
        <v>0</v>
      </c>
      <c r="GM294" s="16">
        <v>235055630</v>
      </c>
      <c r="GN294" s="18">
        <v>0</v>
      </c>
      <c r="GO294" s="16">
        <v>0</v>
      </c>
      <c r="GP294" s="16">
        <v>0</v>
      </c>
      <c r="GQ294" s="16">
        <v>0</v>
      </c>
      <c r="GR294" s="16">
        <v>0</v>
      </c>
      <c r="GS294" s="16">
        <v>0</v>
      </c>
      <c r="GT294" s="16">
        <v>886</v>
      </c>
      <c r="GU294" s="16">
        <v>685</v>
      </c>
      <c r="GV294" s="16">
        <v>201</v>
      </c>
      <c r="GW294" s="15">
        <v>635.74099999999999</v>
      </c>
      <c r="GX294" s="16">
        <v>127784</v>
      </c>
      <c r="GY294" s="15">
        <v>635.74099999999999</v>
      </c>
      <c r="GZ294" s="16">
        <v>10</v>
      </c>
      <c r="HA294" s="16">
        <v>6357</v>
      </c>
      <c r="HB294" s="15">
        <v>635.74099999999999</v>
      </c>
      <c r="HC294" s="16">
        <v>7635</v>
      </c>
      <c r="HD294" s="15">
        <v>0.11600000000000001</v>
      </c>
      <c r="HE294" s="16">
        <v>563267</v>
      </c>
      <c r="HF294" s="16">
        <v>127784</v>
      </c>
      <c r="HG294" s="16">
        <v>6357</v>
      </c>
      <c r="HH294" s="16">
        <v>429126</v>
      </c>
      <c r="HI294" s="16">
        <v>234111480</v>
      </c>
      <c r="HJ294" s="18">
        <v>1.833</v>
      </c>
      <c r="HK294" s="18">
        <v>1.9617800000000001</v>
      </c>
      <c r="HL294" s="18">
        <v>0</v>
      </c>
      <c r="HM294" s="16">
        <v>234111480</v>
      </c>
      <c r="HN294" s="16">
        <v>0</v>
      </c>
      <c r="HO294" s="16">
        <v>7635</v>
      </c>
      <c r="HP294" s="17">
        <v>0</v>
      </c>
      <c r="HQ294" s="16">
        <v>0</v>
      </c>
      <c r="HR294" s="15">
        <v>635.74099999999999</v>
      </c>
      <c r="HS294" s="16">
        <v>0</v>
      </c>
      <c r="HT294" s="16">
        <v>756565</v>
      </c>
      <c r="HU294" s="16">
        <v>0</v>
      </c>
      <c r="HV294" s="16">
        <v>0</v>
      </c>
      <c r="HW294" s="16">
        <v>0</v>
      </c>
      <c r="HX294" s="16">
        <v>45941</v>
      </c>
      <c r="HY294" s="16">
        <v>127784</v>
      </c>
      <c r="HZ294" s="16">
        <v>6357</v>
      </c>
      <c r="IA294" s="16">
        <v>0</v>
      </c>
      <c r="IB294" s="16">
        <v>0</v>
      </c>
      <c r="IC294" s="16">
        <v>668365</v>
      </c>
      <c r="ID294" s="16">
        <v>3831972</v>
      </c>
      <c r="IE294" s="16">
        <v>0</v>
      </c>
      <c r="IF294" s="16">
        <v>0</v>
      </c>
      <c r="IG294" s="16">
        <v>0</v>
      </c>
      <c r="IH294" s="16">
        <v>0</v>
      </c>
      <c r="II294" s="16">
        <v>45941</v>
      </c>
      <c r="IJ294" s="16">
        <v>127784</v>
      </c>
      <c r="IK294" s="16">
        <v>6357</v>
      </c>
      <c r="IL294" s="16">
        <v>0</v>
      </c>
      <c r="IM294" s="16">
        <v>0</v>
      </c>
      <c r="IN294" s="16">
        <v>0</v>
      </c>
      <c r="IO294" s="16">
        <v>99255</v>
      </c>
      <c r="IP294" s="16">
        <v>4019427</v>
      </c>
      <c r="IQ294" s="16">
        <v>4080144</v>
      </c>
      <c r="IR294" s="16">
        <v>0</v>
      </c>
      <c r="IS294" s="16">
        <v>4080144</v>
      </c>
      <c r="IT294" s="19">
        <v>0.1</v>
      </c>
      <c r="IU294" s="16">
        <v>408014</v>
      </c>
      <c r="IV294" s="16">
        <v>234111480</v>
      </c>
      <c r="IW294" s="14">
        <v>534.4</v>
      </c>
      <c r="IX294" s="16">
        <v>438083</v>
      </c>
      <c r="IY294" s="16">
        <v>416026</v>
      </c>
      <c r="IZ294" s="16">
        <v>438083</v>
      </c>
      <c r="JA294" s="17">
        <v>0.25</v>
      </c>
      <c r="JB294" s="19">
        <v>0.2374</v>
      </c>
      <c r="JC294" s="16">
        <v>408014</v>
      </c>
      <c r="JD294" s="16">
        <v>96863</v>
      </c>
      <c r="JE294" s="17">
        <v>0.02</v>
      </c>
      <c r="JF294" s="16">
        <v>3322794</v>
      </c>
      <c r="JG294" s="16">
        <v>66456</v>
      </c>
      <c r="JH294" s="16">
        <v>408014</v>
      </c>
      <c r="JI294" s="16">
        <v>96863</v>
      </c>
      <c r="JJ294" s="16">
        <v>66456</v>
      </c>
      <c r="JK294" s="16">
        <v>244695</v>
      </c>
      <c r="JL294" s="16">
        <v>96863</v>
      </c>
      <c r="JM294" s="18">
        <v>0</v>
      </c>
      <c r="JN294" s="16">
        <v>0</v>
      </c>
      <c r="JO294" s="16">
        <v>66456</v>
      </c>
      <c r="JP294" s="16">
        <v>244695</v>
      </c>
      <c r="JQ294" s="16">
        <v>311151</v>
      </c>
      <c r="JR294" s="16">
        <v>4080144</v>
      </c>
      <c r="JS294" s="19">
        <v>0</v>
      </c>
      <c r="JT294" s="16">
        <v>0</v>
      </c>
      <c r="JU294" s="17">
        <v>0</v>
      </c>
      <c r="JV294" s="16">
        <v>3322794</v>
      </c>
      <c r="JW294" s="16">
        <v>0</v>
      </c>
      <c r="JX294" s="16">
        <v>0</v>
      </c>
      <c r="JY294" s="16">
        <v>0</v>
      </c>
      <c r="JZ294" s="16">
        <v>0</v>
      </c>
      <c r="KA294" s="16">
        <v>39738</v>
      </c>
      <c r="KB294" s="16">
        <v>38995</v>
      </c>
      <c r="KC294" s="16">
        <v>743</v>
      </c>
      <c r="KD294" s="16">
        <v>668365</v>
      </c>
      <c r="KE294" s="16">
        <v>743</v>
      </c>
      <c r="KF294" s="16">
        <v>667622</v>
      </c>
      <c r="KG294" s="16">
        <v>1335</v>
      </c>
      <c r="KH294" s="16">
        <v>743</v>
      </c>
      <c r="KI294" s="16">
        <v>2078</v>
      </c>
      <c r="KJ294" s="16">
        <v>1264202</v>
      </c>
      <c r="KK294" s="16">
        <v>667622</v>
      </c>
      <c r="KL294" s="18">
        <v>1931824</v>
      </c>
      <c r="KM294" s="16">
        <v>244695</v>
      </c>
      <c r="KN294" s="16">
        <v>0</v>
      </c>
      <c r="KO294" s="16">
        <v>0</v>
      </c>
      <c r="KP294" s="16">
        <v>0</v>
      </c>
      <c r="KQ294" s="16">
        <v>2176519</v>
      </c>
      <c r="KR294" s="16">
        <v>147608</v>
      </c>
      <c r="KS294" s="16">
        <v>0</v>
      </c>
      <c r="KT294" s="16">
        <v>0</v>
      </c>
      <c r="KU294" s="16">
        <v>2324127</v>
      </c>
      <c r="KV294" s="16">
        <v>244695</v>
      </c>
      <c r="KW294" s="16">
        <v>2079432</v>
      </c>
      <c r="KX294" s="16">
        <v>234111480</v>
      </c>
      <c r="KY294" s="16">
        <v>8.8822299999999998</v>
      </c>
      <c r="KZ294" s="16">
        <v>244695</v>
      </c>
      <c r="LA294" s="16">
        <v>234111480</v>
      </c>
      <c r="LB294" s="16">
        <v>1.04521</v>
      </c>
      <c r="LC294" s="16">
        <v>8.8822299999999998</v>
      </c>
      <c r="LD294" s="16">
        <v>9.9274400000000007</v>
      </c>
      <c r="LE294" s="16">
        <v>201609</v>
      </c>
      <c r="LF294" s="16">
        <v>27397</v>
      </c>
      <c r="LG294" s="16">
        <v>33245</v>
      </c>
      <c r="LH294" s="16">
        <v>36541</v>
      </c>
      <c r="LI294" s="16">
        <v>474</v>
      </c>
      <c r="LJ294" s="16">
        <v>20264</v>
      </c>
      <c r="LK294" s="16">
        <v>2221</v>
      </c>
      <c r="LL294" s="16">
        <v>45941</v>
      </c>
      <c r="LM294" s="16">
        <v>275810</v>
      </c>
      <c r="LN294" s="16">
        <v>4019427</v>
      </c>
      <c r="LO294" s="18">
        <v>275810</v>
      </c>
      <c r="LP294" s="16">
        <v>3743617</v>
      </c>
      <c r="LQ294" s="16">
        <v>5872967</v>
      </c>
      <c r="LR294" s="18">
        <v>0</v>
      </c>
      <c r="LS294" s="18">
        <v>0</v>
      </c>
      <c r="LT294" s="18">
        <v>311151</v>
      </c>
      <c r="LU294" s="16">
        <v>0</v>
      </c>
      <c r="LV294" s="16">
        <v>99255</v>
      </c>
      <c r="LW294" s="16">
        <v>0</v>
      </c>
      <c r="LX294" s="16">
        <v>0</v>
      </c>
      <c r="LY294" s="16">
        <v>0</v>
      </c>
      <c r="LZ294" s="16">
        <v>0</v>
      </c>
      <c r="MA294" s="16">
        <v>0</v>
      </c>
      <c r="MB294" s="16">
        <v>2176519</v>
      </c>
      <c r="MC294" s="16">
        <v>99255</v>
      </c>
      <c r="MD294" s="16">
        <v>0</v>
      </c>
      <c r="ME294" s="16">
        <v>66456</v>
      </c>
      <c r="MF294" s="16">
        <v>0</v>
      </c>
      <c r="MG294" s="16">
        <v>18893</v>
      </c>
      <c r="MH294" s="16">
        <v>2078</v>
      </c>
      <c r="MI294" s="16">
        <v>0</v>
      </c>
      <c r="MJ294" s="16">
        <v>2363201</v>
      </c>
      <c r="MK294" s="16">
        <v>234111480</v>
      </c>
      <c r="ML294" s="16">
        <v>0.67</v>
      </c>
      <c r="MM294" s="16">
        <v>156855</v>
      </c>
      <c r="MN294" s="16">
        <v>0.02</v>
      </c>
      <c r="MO294" s="16">
        <v>3322794</v>
      </c>
      <c r="MP294" s="16">
        <v>66456</v>
      </c>
      <c r="MQ294" s="16">
        <v>156855</v>
      </c>
      <c r="MR294" s="16">
        <v>66456</v>
      </c>
      <c r="MS294" s="16">
        <v>90399</v>
      </c>
      <c r="MT294" s="17">
        <v>0.02</v>
      </c>
      <c r="MU294" s="17">
        <v>0</v>
      </c>
      <c r="MV294" s="17">
        <v>0</v>
      </c>
      <c r="MW294" s="17">
        <v>0</v>
      </c>
      <c r="MX294" s="17">
        <v>0.02</v>
      </c>
      <c r="MY294" s="17">
        <v>0.04</v>
      </c>
      <c r="MZ294" s="16">
        <v>66456</v>
      </c>
      <c r="NA294" s="16">
        <v>0</v>
      </c>
      <c r="NB294" s="18">
        <v>0</v>
      </c>
      <c r="NC294" s="16">
        <v>0</v>
      </c>
      <c r="ND294" s="17">
        <v>66456</v>
      </c>
      <c r="NE294" s="16">
        <v>555000</v>
      </c>
      <c r="NF294" s="16">
        <v>0</v>
      </c>
      <c r="NG294" s="16">
        <v>77257</v>
      </c>
      <c r="NH294" s="16">
        <v>0</v>
      </c>
      <c r="NI294" s="16">
        <v>0</v>
      </c>
      <c r="NJ294" s="17">
        <v>0</v>
      </c>
      <c r="NK294" s="17">
        <v>0</v>
      </c>
    </row>
    <row r="295" spans="1:375" x14ac:dyDescent="0.55000000000000004">
      <c r="A295" s="13" t="s">
        <v>1177</v>
      </c>
      <c r="B295" s="13" t="s">
        <v>1199</v>
      </c>
      <c r="C295" s="13" t="s">
        <v>564</v>
      </c>
      <c r="D295" s="13" t="s">
        <v>565</v>
      </c>
      <c r="E295" s="14">
        <v>657.7</v>
      </c>
      <c r="F295" s="15">
        <v>0</v>
      </c>
      <c r="G295" s="16">
        <v>7424</v>
      </c>
      <c r="H295" s="16">
        <v>0</v>
      </c>
      <c r="I295" s="16">
        <v>6553</v>
      </c>
      <c r="J295" s="15">
        <v>0</v>
      </c>
      <c r="K295" s="16">
        <v>0</v>
      </c>
      <c r="L295" s="16">
        <v>7424</v>
      </c>
      <c r="M295" s="16">
        <v>222</v>
      </c>
      <c r="N295" s="16">
        <v>7646</v>
      </c>
      <c r="O295" s="17">
        <v>686.26</v>
      </c>
      <c r="P295" s="17">
        <v>83.58</v>
      </c>
      <c r="Q295" s="14">
        <v>657.7</v>
      </c>
      <c r="R295" s="17">
        <v>741.28</v>
      </c>
      <c r="S295" s="17">
        <v>0.93</v>
      </c>
      <c r="T295" s="17">
        <v>742.21</v>
      </c>
      <c r="U295" s="15">
        <v>19.43</v>
      </c>
      <c r="V295" s="15">
        <v>2.3239999999999998</v>
      </c>
      <c r="W295" s="15">
        <f>Data_AidAndLevy4[[#This Row],[L310]]*Data_AidAndLevy4[[#This Row],[L203]]</f>
        <v>17769.304</v>
      </c>
      <c r="X295" s="17">
        <v>3.99</v>
      </c>
      <c r="Y295" s="17">
        <f>Data_AidAndLevy4[[#This Row],[L311]]*Data_AidAndLevy4[[#This Row],[L203]]</f>
        <v>30507.54</v>
      </c>
      <c r="Z295" s="15">
        <v>0</v>
      </c>
      <c r="AA295" s="15">
        <v>25.744</v>
      </c>
      <c r="AB295" s="17">
        <v>741.28</v>
      </c>
      <c r="AC295" s="15">
        <v>767.024</v>
      </c>
      <c r="AD295" s="17">
        <v>83.58</v>
      </c>
      <c r="AE295" s="15">
        <v>683.44399999999996</v>
      </c>
      <c r="AF295" s="16">
        <v>7646</v>
      </c>
      <c r="AG295" s="14">
        <v>657.7</v>
      </c>
      <c r="AH295" s="16">
        <v>5028774</v>
      </c>
      <c r="AI295" s="16">
        <v>5000806</v>
      </c>
      <c r="AJ295" s="17">
        <v>1.01</v>
      </c>
      <c r="AK295" s="16">
        <v>5050814</v>
      </c>
      <c r="AL295" s="16">
        <v>5028774</v>
      </c>
      <c r="AM295" s="16">
        <v>22040</v>
      </c>
      <c r="AN295" s="16">
        <v>7646</v>
      </c>
      <c r="AO295" s="15">
        <v>25.744</v>
      </c>
      <c r="AP295" s="16">
        <v>196839</v>
      </c>
      <c r="AQ295" s="16">
        <v>7646</v>
      </c>
      <c r="AR295" s="17">
        <v>83.58</v>
      </c>
      <c r="AS295" s="16">
        <v>639053</v>
      </c>
      <c r="AT295" s="17">
        <v>705.33</v>
      </c>
      <c r="AU295" s="14">
        <v>657.7</v>
      </c>
      <c r="AV295" s="16">
        <v>463896</v>
      </c>
      <c r="AW295" s="16">
        <v>462265</v>
      </c>
      <c r="AX295" s="16">
        <v>463896</v>
      </c>
      <c r="AY295" s="16">
        <v>0</v>
      </c>
      <c r="AZ295" s="16">
        <v>463896</v>
      </c>
      <c r="BA295" s="16">
        <v>463896</v>
      </c>
      <c r="BB295" s="17">
        <v>73.599999999999994</v>
      </c>
      <c r="BC295" s="14">
        <v>657.7</v>
      </c>
      <c r="BD295" s="16">
        <v>48407</v>
      </c>
      <c r="BE295" s="16">
        <v>48122</v>
      </c>
      <c r="BF295" s="16">
        <v>48407</v>
      </c>
      <c r="BG295" s="16">
        <v>0</v>
      </c>
      <c r="BH295" s="16">
        <v>48407</v>
      </c>
      <c r="BI295" s="16">
        <v>48407</v>
      </c>
      <c r="BJ295" s="17">
        <v>77.790000000000006</v>
      </c>
      <c r="BK295" s="14">
        <v>657.7</v>
      </c>
      <c r="BL295" s="16">
        <v>51162</v>
      </c>
      <c r="BM295" s="16">
        <v>50816</v>
      </c>
      <c r="BN295" s="16">
        <v>51162</v>
      </c>
      <c r="BO295" s="16">
        <v>0</v>
      </c>
      <c r="BP295" s="16">
        <v>51162</v>
      </c>
      <c r="BQ295" s="16">
        <v>51162</v>
      </c>
      <c r="BR295" s="17">
        <v>368.53</v>
      </c>
      <c r="BS295" s="14">
        <v>657.7</v>
      </c>
      <c r="BT295" s="16">
        <v>242382</v>
      </c>
      <c r="BU295" s="16">
        <v>241014</v>
      </c>
      <c r="BV295" s="16">
        <v>242382</v>
      </c>
      <c r="BW295" s="16">
        <v>0</v>
      </c>
      <c r="BX295" s="16">
        <v>242382</v>
      </c>
      <c r="BY295" s="16">
        <v>242382</v>
      </c>
      <c r="BZ295" s="17">
        <v>337.26</v>
      </c>
      <c r="CA295" s="17">
        <v>741.28</v>
      </c>
      <c r="CB295" s="16">
        <v>250004</v>
      </c>
      <c r="CC295" s="16">
        <v>246539</v>
      </c>
      <c r="CD295" s="16">
        <v>0</v>
      </c>
      <c r="CE295" s="16">
        <v>246539</v>
      </c>
      <c r="CF295" s="16">
        <v>250004</v>
      </c>
      <c r="CG295" s="16">
        <v>0</v>
      </c>
      <c r="CH295" s="14">
        <v>657.7</v>
      </c>
      <c r="CI295" s="16">
        <v>21</v>
      </c>
      <c r="CJ295" s="14">
        <v>0</v>
      </c>
      <c r="CK295" s="16">
        <v>679</v>
      </c>
      <c r="CL295" s="17">
        <v>62.47</v>
      </c>
      <c r="CM295" s="16">
        <v>42417</v>
      </c>
      <c r="CN295" s="16">
        <v>679</v>
      </c>
      <c r="CO295" s="17">
        <v>69.650000000000006</v>
      </c>
      <c r="CP295" s="16">
        <v>47292</v>
      </c>
      <c r="CQ295" s="17">
        <v>0.93</v>
      </c>
      <c r="CR295" s="17">
        <v>337.26</v>
      </c>
      <c r="CS295" s="16">
        <v>314</v>
      </c>
      <c r="CT295" s="17">
        <v>41.7</v>
      </c>
      <c r="CU295" s="17">
        <v>741.28</v>
      </c>
      <c r="CV295" s="16">
        <v>30911</v>
      </c>
      <c r="CW295" s="16">
        <v>30635</v>
      </c>
      <c r="CX295" s="16">
        <v>30911</v>
      </c>
      <c r="CY295" s="16">
        <v>0</v>
      </c>
      <c r="CZ295" s="16">
        <v>30911</v>
      </c>
      <c r="DA295" s="16">
        <v>30911</v>
      </c>
      <c r="DB295" s="17">
        <v>4.8</v>
      </c>
      <c r="DC295" s="17">
        <v>741.28</v>
      </c>
      <c r="DD295" s="16">
        <v>3558</v>
      </c>
      <c r="DE295" s="16">
        <v>3523</v>
      </c>
      <c r="DF295" s="16">
        <v>3558</v>
      </c>
      <c r="DG295" s="16">
        <v>0</v>
      </c>
      <c r="DH295" s="16">
        <v>3558</v>
      </c>
      <c r="DI295" s="16">
        <v>3558</v>
      </c>
      <c r="DJ295" s="16">
        <v>5028774</v>
      </c>
      <c r="DK295" s="16">
        <v>22040</v>
      </c>
      <c r="DL295" s="16">
        <v>196839</v>
      </c>
      <c r="DM295" s="16">
        <v>639053</v>
      </c>
      <c r="DN295" s="16">
        <v>463896</v>
      </c>
      <c r="DO295" s="16">
        <v>48407</v>
      </c>
      <c r="DP295" s="16">
        <v>51162</v>
      </c>
      <c r="DQ295" s="16">
        <v>242382</v>
      </c>
      <c r="DR295" s="16">
        <v>250004</v>
      </c>
      <c r="DS295" s="16">
        <v>0</v>
      </c>
      <c r="DT295" s="16">
        <v>42417</v>
      </c>
      <c r="DU295" s="16">
        <v>47292</v>
      </c>
      <c r="DV295" s="16">
        <v>314</v>
      </c>
      <c r="DW295" s="16">
        <v>30911</v>
      </c>
      <c r="DX295" s="16">
        <v>3558</v>
      </c>
      <c r="DY295" s="16">
        <v>44032</v>
      </c>
      <c r="DZ295" s="16">
        <v>122069</v>
      </c>
      <c r="EA295" s="16">
        <v>0</v>
      </c>
      <c r="EB295" s="16">
        <v>7145086</v>
      </c>
      <c r="EC295" s="16">
        <v>257479048</v>
      </c>
      <c r="ED295" s="18">
        <v>5.4</v>
      </c>
      <c r="EE295" s="16">
        <v>1390387</v>
      </c>
      <c r="EF295" s="16">
        <v>16533</v>
      </c>
      <c r="EG295" s="16">
        <v>16428</v>
      </c>
      <c r="EH295" s="16">
        <v>105</v>
      </c>
      <c r="EI295" s="16">
        <v>1390387</v>
      </c>
      <c r="EJ295" s="16">
        <v>1390492</v>
      </c>
      <c r="EK295" s="16">
        <v>35244797</v>
      </c>
      <c r="EL295" s="16">
        <v>31623720</v>
      </c>
      <c r="EM295" s="16">
        <v>3621077</v>
      </c>
      <c r="EN295" s="18">
        <v>5.4</v>
      </c>
      <c r="EO295" s="16">
        <v>19554</v>
      </c>
      <c r="EP295" s="16">
        <v>0</v>
      </c>
      <c r="EQ295" s="16">
        <v>0</v>
      </c>
      <c r="ER295" s="16">
        <v>0</v>
      </c>
      <c r="ES295" s="16">
        <v>19554</v>
      </c>
      <c r="ET295" s="16">
        <v>19554</v>
      </c>
      <c r="EU295" s="16">
        <v>1390492</v>
      </c>
      <c r="EV295" s="16">
        <v>1410046</v>
      </c>
      <c r="EW295" s="16">
        <v>6749</v>
      </c>
      <c r="EX295" s="15">
        <v>683.44399999999996</v>
      </c>
      <c r="EY295" s="16">
        <v>4612564</v>
      </c>
      <c r="EZ295" s="16">
        <v>6749</v>
      </c>
      <c r="FA295" s="17">
        <v>83.58</v>
      </c>
      <c r="FB295" s="16">
        <v>564081</v>
      </c>
      <c r="FC295" s="16">
        <v>264</v>
      </c>
      <c r="FD295" s="17">
        <v>742.21</v>
      </c>
      <c r="FE295" s="16">
        <v>195943</v>
      </c>
      <c r="FF295" s="16">
        <v>30911</v>
      </c>
      <c r="FG295" s="16">
        <v>3558</v>
      </c>
      <c r="FH295" s="16">
        <v>230412</v>
      </c>
      <c r="FI295" s="16">
        <v>4612564</v>
      </c>
      <c r="FJ295" s="16">
        <v>564081</v>
      </c>
      <c r="FK295" s="16">
        <v>0</v>
      </c>
      <c r="FL295" s="16">
        <v>463896</v>
      </c>
      <c r="FM295" s="16">
        <v>48407</v>
      </c>
      <c r="FN295" s="16">
        <v>51162</v>
      </c>
      <c r="FO295" s="16">
        <v>242382</v>
      </c>
      <c r="FP295" s="16">
        <v>6212904</v>
      </c>
      <c r="FQ295" s="16">
        <v>1410046</v>
      </c>
      <c r="FR295" s="16">
        <v>4802858</v>
      </c>
      <c r="FS295" s="15">
        <v>767.024</v>
      </c>
      <c r="FT295" s="16">
        <v>300</v>
      </c>
      <c r="FU295" s="16">
        <v>230107</v>
      </c>
      <c r="FV295" s="16">
        <v>4802858</v>
      </c>
      <c r="FW295" s="16">
        <v>0</v>
      </c>
      <c r="FX295" s="14">
        <v>23</v>
      </c>
      <c r="FY295" s="16">
        <v>7635</v>
      </c>
      <c r="FZ295" s="16">
        <v>175605</v>
      </c>
      <c r="GA295" s="14">
        <v>0</v>
      </c>
      <c r="GB295" s="16">
        <v>7413</v>
      </c>
      <c r="GC295" s="16">
        <v>0</v>
      </c>
      <c r="GD295" s="16">
        <v>175605</v>
      </c>
      <c r="GE295" s="16">
        <v>175605</v>
      </c>
      <c r="GF295" s="16">
        <v>7145086</v>
      </c>
      <c r="GG295" s="16">
        <v>6212904</v>
      </c>
      <c r="GH295" s="16">
        <v>0</v>
      </c>
      <c r="GI295" s="16">
        <v>932182</v>
      </c>
      <c r="GJ295" s="16">
        <v>257479048</v>
      </c>
      <c r="GK295" s="16">
        <v>258810676</v>
      </c>
      <c r="GL295" s="16">
        <v>0</v>
      </c>
      <c r="GM295" s="16">
        <v>258810676</v>
      </c>
      <c r="GN295" s="18">
        <v>0</v>
      </c>
      <c r="GO295" s="16">
        <v>23600</v>
      </c>
      <c r="GP295" s="16">
        <v>0</v>
      </c>
      <c r="GQ295" s="16">
        <v>23600</v>
      </c>
      <c r="GR295" s="16">
        <v>0</v>
      </c>
      <c r="GS295" s="16">
        <v>23600</v>
      </c>
      <c r="GT295" s="16">
        <v>886</v>
      </c>
      <c r="GU295" s="16">
        <v>685</v>
      </c>
      <c r="GV295" s="16">
        <v>201</v>
      </c>
      <c r="GW295" s="15">
        <v>767.024</v>
      </c>
      <c r="GX295" s="16">
        <v>154172</v>
      </c>
      <c r="GY295" s="15">
        <v>767.024</v>
      </c>
      <c r="GZ295" s="16">
        <v>10</v>
      </c>
      <c r="HA295" s="16">
        <v>7670</v>
      </c>
      <c r="HB295" s="15">
        <v>767.024</v>
      </c>
      <c r="HC295" s="16">
        <v>7635</v>
      </c>
      <c r="HD295" s="15">
        <v>0.11600000000000001</v>
      </c>
      <c r="HE295" s="16">
        <v>679583</v>
      </c>
      <c r="HF295" s="16">
        <v>154172</v>
      </c>
      <c r="HG295" s="16">
        <v>7670</v>
      </c>
      <c r="HH295" s="16">
        <v>517741</v>
      </c>
      <c r="HI295" s="16">
        <v>257479048</v>
      </c>
      <c r="HJ295" s="18">
        <v>2.0108100000000002</v>
      </c>
      <c r="HK295" s="18">
        <v>1.9617800000000001</v>
      </c>
      <c r="HL295" s="18">
        <v>4.9029999999999997E-2</v>
      </c>
      <c r="HM295" s="16">
        <v>257479048</v>
      </c>
      <c r="HN295" s="16">
        <v>12624</v>
      </c>
      <c r="HO295" s="16">
        <v>7635</v>
      </c>
      <c r="HP295" s="17">
        <v>0</v>
      </c>
      <c r="HQ295" s="16">
        <v>0</v>
      </c>
      <c r="HR295" s="15">
        <v>767.024</v>
      </c>
      <c r="HS295" s="16">
        <v>0</v>
      </c>
      <c r="HT295" s="16">
        <v>932182</v>
      </c>
      <c r="HU295" s="16">
        <v>23600</v>
      </c>
      <c r="HV295" s="16">
        <v>0</v>
      </c>
      <c r="HW295" s="16">
        <v>0</v>
      </c>
      <c r="HX295" s="16">
        <v>44032</v>
      </c>
      <c r="HY295" s="16">
        <v>154172</v>
      </c>
      <c r="HZ295" s="16">
        <v>7670</v>
      </c>
      <c r="IA295" s="16">
        <v>12624</v>
      </c>
      <c r="IB295" s="16">
        <v>0</v>
      </c>
      <c r="IC295" s="16">
        <v>778148</v>
      </c>
      <c r="ID295" s="16">
        <v>4802858</v>
      </c>
      <c r="IE295" s="16">
        <v>0</v>
      </c>
      <c r="IF295" s="16">
        <v>23600</v>
      </c>
      <c r="IG295" s="16">
        <v>0</v>
      </c>
      <c r="IH295" s="16">
        <v>0</v>
      </c>
      <c r="II295" s="16">
        <v>44032</v>
      </c>
      <c r="IJ295" s="16">
        <v>154172</v>
      </c>
      <c r="IK295" s="16">
        <v>7670</v>
      </c>
      <c r="IL295" s="16">
        <v>12624</v>
      </c>
      <c r="IM295" s="16">
        <v>0</v>
      </c>
      <c r="IN295" s="16">
        <v>0</v>
      </c>
      <c r="IO295" s="16">
        <v>175605</v>
      </c>
      <c r="IP295" s="16">
        <v>5132497</v>
      </c>
      <c r="IQ295" s="16">
        <v>5028774</v>
      </c>
      <c r="IR295" s="16">
        <v>22040</v>
      </c>
      <c r="IS295" s="16">
        <v>5050814</v>
      </c>
      <c r="IT295" s="19">
        <v>0.1</v>
      </c>
      <c r="IU295" s="16">
        <v>505081</v>
      </c>
      <c r="IV295" s="16">
        <v>257479048</v>
      </c>
      <c r="IW295" s="14">
        <v>657.7</v>
      </c>
      <c r="IX295" s="16">
        <v>391484</v>
      </c>
      <c r="IY295" s="16">
        <v>416026</v>
      </c>
      <c r="IZ295" s="16">
        <v>391484</v>
      </c>
      <c r="JA295" s="17">
        <v>0.25</v>
      </c>
      <c r="JB295" s="19">
        <v>0.26569999999999999</v>
      </c>
      <c r="JC295" s="16">
        <v>505081</v>
      </c>
      <c r="JD295" s="16">
        <v>134200</v>
      </c>
      <c r="JE295" s="17">
        <v>0.08</v>
      </c>
      <c r="JF295" s="16">
        <v>4285839</v>
      </c>
      <c r="JG295" s="16">
        <v>342867</v>
      </c>
      <c r="JH295" s="16">
        <v>505081</v>
      </c>
      <c r="JI295" s="16">
        <v>134200</v>
      </c>
      <c r="JJ295" s="16">
        <v>342867</v>
      </c>
      <c r="JK295" s="16">
        <v>28014</v>
      </c>
      <c r="JL295" s="16">
        <v>134200</v>
      </c>
      <c r="JM295" s="18">
        <v>0</v>
      </c>
      <c r="JN295" s="16">
        <v>0</v>
      </c>
      <c r="JO295" s="16">
        <v>342867</v>
      </c>
      <c r="JP295" s="16">
        <v>28014</v>
      </c>
      <c r="JQ295" s="16">
        <v>370881</v>
      </c>
      <c r="JR295" s="16">
        <v>5050814</v>
      </c>
      <c r="JS295" s="19">
        <v>0</v>
      </c>
      <c r="JT295" s="16">
        <v>0</v>
      </c>
      <c r="JU295" s="17">
        <v>0</v>
      </c>
      <c r="JV295" s="16">
        <v>4285839</v>
      </c>
      <c r="JW295" s="16">
        <v>0</v>
      </c>
      <c r="JX295" s="16">
        <v>0</v>
      </c>
      <c r="JY295" s="16">
        <v>0</v>
      </c>
      <c r="JZ295" s="16">
        <v>0</v>
      </c>
      <c r="KA295" s="16">
        <v>9231</v>
      </c>
      <c r="KB295" s="16">
        <v>9172</v>
      </c>
      <c r="KC295" s="16">
        <v>59</v>
      </c>
      <c r="KD295" s="16">
        <v>778148</v>
      </c>
      <c r="KE295" s="16">
        <v>59</v>
      </c>
      <c r="KF295" s="16">
        <v>778089</v>
      </c>
      <c r="KG295" s="16">
        <v>105</v>
      </c>
      <c r="KH295" s="16">
        <v>59</v>
      </c>
      <c r="KI295" s="16">
        <v>164</v>
      </c>
      <c r="KJ295" s="16">
        <v>1390387</v>
      </c>
      <c r="KK295" s="16">
        <v>778089</v>
      </c>
      <c r="KL295" s="18">
        <v>2168476</v>
      </c>
      <c r="KM295" s="16">
        <v>28014</v>
      </c>
      <c r="KN295" s="16">
        <v>0</v>
      </c>
      <c r="KO295" s="16">
        <v>0</v>
      </c>
      <c r="KP295" s="16">
        <v>0</v>
      </c>
      <c r="KQ295" s="16">
        <v>2196490</v>
      </c>
      <c r="KR295" s="16">
        <v>313757</v>
      </c>
      <c r="KS295" s="16">
        <v>0</v>
      </c>
      <c r="KT295" s="16">
        <v>0</v>
      </c>
      <c r="KU295" s="16">
        <v>2510247</v>
      </c>
      <c r="KV295" s="16">
        <v>28014</v>
      </c>
      <c r="KW295" s="16">
        <v>2482233</v>
      </c>
      <c r="KX295" s="16">
        <v>257479048</v>
      </c>
      <c r="KY295" s="16">
        <v>9.6405200000000004</v>
      </c>
      <c r="KZ295" s="16">
        <v>28014</v>
      </c>
      <c r="LA295" s="16">
        <v>261408076</v>
      </c>
      <c r="LB295" s="16">
        <v>0.10717</v>
      </c>
      <c r="LC295" s="16">
        <v>9.6405200000000004</v>
      </c>
      <c r="LD295" s="16">
        <v>9.7476900000000004</v>
      </c>
      <c r="LE295" s="16">
        <v>250004</v>
      </c>
      <c r="LF295" s="16">
        <v>0</v>
      </c>
      <c r="LG295" s="16">
        <v>42417</v>
      </c>
      <c r="LH295" s="16">
        <v>47292</v>
      </c>
      <c r="LI295" s="16">
        <v>314</v>
      </c>
      <c r="LJ295" s="16">
        <v>30911</v>
      </c>
      <c r="LK295" s="16">
        <v>3558</v>
      </c>
      <c r="LL295" s="16">
        <v>44032</v>
      </c>
      <c r="LM295" s="16">
        <v>330464</v>
      </c>
      <c r="LN295" s="16">
        <v>5132497</v>
      </c>
      <c r="LO295" s="18">
        <v>330464</v>
      </c>
      <c r="LP295" s="16">
        <v>4802033</v>
      </c>
      <c r="LQ295" s="16">
        <v>7145086</v>
      </c>
      <c r="LR295" s="18">
        <v>0</v>
      </c>
      <c r="LS295" s="18">
        <v>0</v>
      </c>
      <c r="LT295" s="18">
        <v>370881</v>
      </c>
      <c r="LU295" s="16">
        <v>0</v>
      </c>
      <c r="LV295" s="16">
        <v>175605</v>
      </c>
      <c r="LW295" s="16">
        <v>0</v>
      </c>
      <c r="LX295" s="16">
        <v>0</v>
      </c>
      <c r="LY295" s="16">
        <v>0</v>
      </c>
      <c r="LZ295" s="16">
        <v>0</v>
      </c>
      <c r="MA295" s="16">
        <v>0</v>
      </c>
      <c r="MB295" s="16">
        <v>2196490</v>
      </c>
      <c r="MC295" s="16">
        <v>175605</v>
      </c>
      <c r="MD295" s="16">
        <v>0</v>
      </c>
      <c r="ME295" s="16">
        <v>342867</v>
      </c>
      <c r="MF295" s="16">
        <v>0</v>
      </c>
      <c r="MG295" s="16">
        <v>19554</v>
      </c>
      <c r="MH295" s="16">
        <v>164</v>
      </c>
      <c r="MI295" s="16">
        <v>0</v>
      </c>
      <c r="MJ295" s="16">
        <v>2734680</v>
      </c>
      <c r="MK295" s="16">
        <v>261408076</v>
      </c>
      <c r="ML295" s="16">
        <v>1.34</v>
      </c>
      <c r="MM295" s="16">
        <v>350287</v>
      </c>
      <c r="MN295" s="16">
        <v>0.02</v>
      </c>
      <c r="MO295" s="16">
        <v>4285839</v>
      </c>
      <c r="MP295" s="16">
        <v>85717</v>
      </c>
      <c r="MQ295" s="16">
        <v>350287</v>
      </c>
      <c r="MR295" s="16">
        <v>85717</v>
      </c>
      <c r="MS295" s="16">
        <v>264570</v>
      </c>
      <c r="MT295" s="17">
        <v>0.08</v>
      </c>
      <c r="MU295" s="17">
        <v>0</v>
      </c>
      <c r="MV295" s="17">
        <v>0</v>
      </c>
      <c r="MW295" s="17">
        <v>0</v>
      </c>
      <c r="MX295" s="17">
        <v>0.02</v>
      </c>
      <c r="MY295" s="17">
        <v>0.1</v>
      </c>
      <c r="MZ295" s="16">
        <v>342867</v>
      </c>
      <c r="NA295" s="16">
        <v>0</v>
      </c>
      <c r="NB295" s="18">
        <v>0</v>
      </c>
      <c r="NC295" s="16">
        <v>0</v>
      </c>
      <c r="ND295" s="17">
        <v>342867</v>
      </c>
      <c r="NE295" s="16">
        <v>370000</v>
      </c>
      <c r="NF295" s="16">
        <v>0</v>
      </c>
      <c r="NG295" s="16">
        <v>86265</v>
      </c>
      <c r="NH295" s="16">
        <v>0</v>
      </c>
      <c r="NI295" s="16">
        <v>0</v>
      </c>
      <c r="NJ295" s="17">
        <v>0</v>
      </c>
      <c r="NK295" s="17">
        <v>308327</v>
      </c>
    </row>
    <row r="296" spans="1:375" x14ac:dyDescent="0.55000000000000004">
      <c r="A296" s="13" t="s">
        <v>1191</v>
      </c>
      <c r="B296" s="13" t="s">
        <v>1272</v>
      </c>
      <c r="C296" s="13" t="s">
        <v>566</v>
      </c>
      <c r="D296" s="13" t="s">
        <v>567</v>
      </c>
      <c r="E296" s="14">
        <v>1626</v>
      </c>
      <c r="F296" s="15">
        <v>-0.26700000000000002</v>
      </c>
      <c r="G296" s="16">
        <v>7413</v>
      </c>
      <c r="H296" s="16">
        <v>-1979</v>
      </c>
      <c r="I296" s="16">
        <v>6553</v>
      </c>
      <c r="J296" s="15">
        <v>-0.26700000000000002</v>
      </c>
      <c r="K296" s="16">
        <v>-1750</v>
      </c>
      <c r="L296" s="16">
        <v>7413</v>
      </c>
      <c r="M296" s="16">
        <v>222</v>
      </c>
      <c r="N296" s="16">
        <v>7635</v>
      </c>
      <c r="O296" s="17">
        <v>637.9</v>
      </c>
      <c r="P296" s="17">
        <v>215.42</v>
      </c>
      <c r="Q296" s="14">
        <v>1626</v>
      </c>
      <c r="R296" s="17">
        <v>1841.42</v>
      </c>
      <c r="S296" s="17">
        <v>2.13</v>
      </c>
      <c r="T296" s="17">
        <v>1843.55</v>
      </c>
      <c r="U296" s="15">
        <v>25.44</v>
      </c>
      <c r="V296" s="15">
        <v>8.8350000000000009</v>
      </c>
      <c r="W296" s="15">
        <f>Data_AidAndLevy4[[#This Row],[L310]]*Data_AidAndLevy4[[#This Row],[L203]]</f>
        <v>67455.225000000006</v>
      </c>
      <c r="X296" s="17">
        <v>14.4</v>
      </c>
      <c r="Y296" s="17">
        <f>Data_AidAndLevy4[[#This Row],[L311]]*Data_AidAndLevy4[[#This Row],[L203]]</f>
        <v>109944</v>
      </c>
      <c r="Z296" s="15">
        <v>0</v>
      </c>
      <c r="AA296" s="15">
        <v>48.674999999999997</v>
      </c>
      <c r="AB296" s="17">
        <v>1841.42</v>
      </c>
      <c r="AC296" s="15">
        <v>1890.095</v>
      </c>
      <c r="AD296" s="17">
        <v>215.42</v>
      </c>
      <c r="AE296" s="15">
        <v>1674.675</v>
      </c>
      <c r="AF296" s="16">
        <v>7635</v>
      </c>
      <c r="AG296" s="14">
        <v>1626</v>
      </c>
      <c r="AH296" s="16">
        <v>12414510</v>
      </c>
      <c r="AI296" s="16">
        <v>11988304</v>
      </c>
      <c r="AJ296" s="17">
        <v>1.01</v>
      </c>
      <c r="AK296" s="16">
        <v>12108187</v>
      </c>
      <c r="AL296" s="16">
        <v>12414510</v>
      </c>
      <c r="AM296" s="16">
        <v>0</v>
      </c>
      <c r="AN296" s="16">
        <v>7635</v>
      </c>
      <c r="AO296" s="15">
        <v>48.674999999999997</v>
      </c>
      <c r="AP296" s="16">
        <v>371634</v>
      </c>
      <c r="AQ296" s="16">
        <v>7635</v>
      </c>
      <c r="AR296" s="17">
        <v>215.42</v>
      </c>
      <c r="AS296" s="16">
        <v>1644732</v>
      </c>
      <c r="AT296" s="17">
        <v>656.97</v>
      </c>
      <c r="AU296" s="14">
        <v>1626</v>
      </c>
      <c r="AV296" s="16">
        <v>1068233</v>
      </c>
      <c r="AW296" s="16">
        <v>1031612</v>
      </c>
      <c r="AX296" s="16">
        <v>1068233</v>
      </c>
      <c r="AY296" s="16">
        <v>0</v>
      </c>
      <c r="AZ296" s="16">
        <v>1068233</v>
      </c>
      <c r="BA296" s="16">
        <v>1068233</v>
      </c>
      <c r="BB296" s="17">
        <v>72.97</v>
      </c>
      <c r="BC296" s="14">
        <v>1626</v>
      </c>
      <c r="BD296" s="16">
        <v>118649</v>
      </c>
      <c r="BE296" s="16">
        <v>114514</v>
      </c>
      <c r="BF296" s="16">
        <v>118649</v>
      </c>
      <c r="BG296" s="16">
        <v>0</v>
      </c>
      <c r="BH296" s="16">
        <v>118649</v>
      </c>
      <c r="BI296" s="16">
        <v>118649</v>
      </c>
      <c r="BJ296" s="17">
        <v>80.87</v>
      </c>
      <c r="BK296" s="14">
        <v>1626</v>
      </c>
      <c r="BL296" s="16">
        <v>131495</v>
      </c>
      <c r="BM296" s="16">
        <v>126983</v>
      </c>
      <c r="BN296" s="16">
        <v>131495</v>
      </c>
      <c r="BO296" s="16">
        <v>0</v>
      </c>
      <c r="BP296" s="16">
        <v>131495</v>
      </c>
      <c r="BQ296" s="16">
        <v>131495</v>
      </c>
      <c r="BR296" s="17">
        <v>368.53</v>
      </c>
      <c r="BS296" s="14">
        <v>1626</v>
      </c>
      <c r="BT296" s="16">
        <v>599230</v>
      </c>
      <c r="BU296" s="16">
        <v>578634</v>
      </c>
      <c r="BV296" s="16">
        <v>599230</v>
      </c>
      <c r="BW296" s="16">
        <v>0</v>
      </c>
      <c r="BX296" s="16">
        <v>599230</v>
      </c>
      <c r="BY296" s="16">
        <v>599230</v>
      </c>
      <c r="BZ296" s="17">
        <v>332.98</v>
      </c>
      <c r="CA296" s="17">
        <v>1841.42</v>
      </c>
      <c r="CB296" s="16">
        <v>613156</v>
      </c>
      <c r="CC296" s="16">
        <v>590884</v>
      </c>
      <c r="CD296" s="16">
        <v>9877</v>
      </c>
      <c r="CE296" s="16">
        <v>600761</v>
      </c>
      <c r="CF296" s="16">
        <v>613156</v>
      </c>
      <c r="CG296" s="16">
        <v>0</v>
      </c>
      <c r="CH296" s="14">
        <v>1626</v>
      </c>
      <c r="CI296" s="16">
        <v>77</v>
      </c>
      <c r="CJ296" s="14">
        <v>0.4</v>
      </c>
      <c r="CK296" s="16">
        <v>1703</v>
      </c>
      <c r="CL296" s="17">
        <v>62.16</v>
      </c>
      <c r="CM296" s="16">
        <v>105858</v>
      </c>
      <c r="CN296" s="16">
        <v>1703</v>
      </c>
      <c r="CO296" s="17">
        <v>68.33</v>
      </c>
      <c r="CP296" s="16">
        <v>116366</v>
      </c>
      <c r="CQ296" s="17">
        <v>2.13</v>
      </c>
      <c r="CR296" s="17">
        <v>332.98</v>
      </c>
      <c r="CS296" s="16">
        <v>709</v>
      </c>
      <c r="CT296" s="17">
        <v>31.52</v>
      </c>
      <c r="CU296" s="17">
        <v>1841.42</v>
      </c>
      <c r="CV296" s="16">
        <v>58042</v>
      </c>
      <c r="CW296" s="16">
        <v>55787</v>
      </c>
      <c r="CX296" s="16">
        <v>58042</v>
      </c>
      <c r="CY296" s="16">
        <v>0</v>
      </c>
      <c r="CZ296" s="16">
        <v>58042</v>
      </c>
      <c r="DA296" s="16">
        <v>58042</v>
      </c>
      <c r="DB296" s="17">
        <v>3.67</v>
      </c>
      <c r="DC296" s="17">
        <v>1841.42</v>
      </c>
      <c r="DD296" s="16">
        <v>6758</v>
      </c>
      <c r="DE296" s="16">
        <v>6489</v>
      </c>
      <c r="DF296" s="16">
        <v>6758</v>
      </c>
      <c r="DG296" s="16">
        <v>0</v>
      </c>
      <c r="DH296" s="16">
        <v>6758</v>
      </c>
      <c r="DI296" s="16">
        <v>6758</v>
      </c>
      <c r="DJ296" s="16">
        <v>12414510</v>
      </c>
      <c r="DK296" s="16">
        <v>0</v>
      </c>
      <c r="DL296" s="16">
        <v>371634</v>
      </c>
      <c r="DM296" s="16">
        <v>1644732</v>
      </c>
      <c r="DN296" s="16">
        <v>1068233</v>
      </c>
      <c r="DO296" s="16">
        <v>118649</v>
      </c>
      <c r="DP296" s="16">
        <v>131495</v>
      </c>
      <c r="DQ296" s="16">
        <v>599230</v>
      </c>
      <c r="DR296" s="16">
        <v>613156</v>
      </c>
      <c r="DS296" s="16">
        <v>0</v>
      </c>
      <c r="DT296" s="16">
        <v>105858</v>
      </c>
      <c r="DU296" s="16">
        <v>116366</v>
      </c>
      <c r="DV296" s="16">
        <v>709</v>
      </c>
      <c r="DW296" s="16">
        <v>58042</v>
      </c>
      <c r="DX296" s="16">
        <v>6758</v>
      </c>
      <c r="DY296" s="16">
        <v>105969</v>
      </c>
      <c r="DZ296" s="16">
        <v>433927</v>
      </c>
      <c r="EA296" s="16">
        <v>-1979</v>
      </c>
      <c r="EB296" s="16">
        <v>17575351</v>
      </c>
      <c r="EC296" s="16">
        <v>516667253</v>
      </c>
      <c r="ED296" s="18">
        <v>5.4</v>
      </c>
      <c r="EE296" s="16">
        <v>2790003</v>
      </c>
      <c r="EF296" s="16">
        <v>49293</v>
      </c>
      <c r="EG296" s="16">
        <v>49215</v>
      </c>
      <c r="EH296" s="16">
        <v>78</v>
      </c>
      <c r="EI296" s="16">
        <v>2790003</v>
      </c>
      <c r="EJ296" s="16">
        <v>2790081</v>
      </c>
      <c r="EK296" s="16">
        <v>96144551</v>
      </c>
      <c r="EL296" s="16">
        <v>82405359</v>
      </c>
      <c r="EM296" s="16">
        <v>13739192</v>
      </c>
      <c r="EN296" s="18">
        <v>5.4</v>
      </c>
      <c r="EO296" s="16">
        <v>74192</v>
      </c>
      <c r="EP296" s="16">
        <v>0</v>
      </c>
      <c r="EQ296" s="16">
        <v>0</v>
      </c>
      <c r="ER296" s="16">
        <v>0</v>
      </c>
      <c r="ES296" s="16">
        <v>74192</v>
      </c>
      <c r="ET296" s="16">
        <v>74192</v>
      </c>
      <c r="EU296" s="16">
        <v>2790081</v>
      </c>
      <c r="EV296" s="16">
        <v>2864273</v>
      </c>
      <c r="EW296" s="16">
        <v>6749</v>
      </c>
      <c r="EX296" s="15">
        <v>1674.675</v>
      </c>
      <c r="EY296" s="16">
        <v>11302382</v>
      </c>
      <c r="EZ296" s="16">
        <v>6749</v>
      </c>
      <c r="FA296" s="17">
        <v>215.42</v>
      </c>
      <c r="FB296" s="16">
        <v>1453870</v>
      </c>
      <c r="FC296" s="16">
        <v>264</v>
      </c>
      <c r="FD296" s="17">
        <v>1843.55</v>
      </c>
      <c r="FE296" s="16">
        <v>486697</v>
      </c>
      <c r="FF296" s="16">
        <v>58042</v>
      </c>
      <c r="FG296" s="16">
        <v>6758</v>
      </c>
      <c r="FH296" s="16">
        <v>551497</v>
      </c>
      <c r="FI296" s="16">
        <v>11302382</v>
      </c>
      <c r="FJ296" s="16">
        <v>1453870</v>
      </c>
      <c r="FK296" s="16">
        <v>-1750</v>
      </c>
      <c r="FL296" s="16">
        <v>1068233</v>
      </c>
      <c r="FM296" s="16">
        <v>118649</v>
      </c>
      <c r="FN296" s="16">
        <v>131495</v>
      </c>
      <c r="FO296" s="16">
        <v>599230</v>
      </c>
      <c r="FP296" s="16">
        <v>15223606</v>
      </c>
      <c r="FQ296" s="16">
        <v>2864273</v>
      </c>
      <c r="FR296" s="16">
        <v>12359333</v>
      </c>
      <c r="FS296" s="15">
        <v>1890.095</v>
      </c>
      <c r="FT296" s="16">
        <v>300</v>
      </c>
      <c r="FU296" s="16">
        <v>567029</v>
      </c>
      <c r="FV296" s="16">
        <v>12359333</v>
      </c>
      <c r="FW296" s="16">
        <v>0</v>
      </c>
      <c r="FX296" s="14">
        <v>43.5</v>
      </c>
      <c r="FY296" s="16">
        <v>7635</v>
      </c>
      <c r="FZ296" s="16">
        <v>332123</v>
      </c>
      <c r="GA296" s="14">
        <v>0</v>
      </c>
      <c r="GB296" s="16">
        <v>7413</v>
      </c>
      <c r="GC296" s="16">
        <v>0</v>
      </c>
      <c r="GD296" s="16">
        <v>332123</v>
      </c>
      <c r="GE296" s="16">
        <v>332123</v>
      </c>
      <c r="GF296" s="16">
        <v>17575351</v>
      </c>
      <c r="GG296" s="16">
        <v>15223606</v>
      </c>
      <c r="GH296" s="16">
        <v>0</v>
      </c>
      <c r="GI296" s="16">
        <v>2351745</v>
      </c>
      <c r="GJ296" s="16">
        <v>516667253</v>
      </c>
      <c r="GK296" s="16">
        <v>515597910</v>
      </c>
      <c r="GL296" s="16">
        <v>1069343</v>
      </c>
      <c r="GM296" s="16">
        <v>515597910</v>
      </c>
      <c r="GN296" s="18">
        <v>2.0999999999999999E-3</v>
      </c>
      <c r="GO296" s="16">
        <v>23731</v>
      </c>
      <c r="GP296" s="16">
        <v>50</v>
      </c>
      <c r="GQ296" s="16">
        <v>23731</v>
      </c>
      <c r="GR296" s="16">
        <v>50</v>
      </c>
      <c r="GS296" s="16">
        <v>23681</v>
      </c>
      <c r="GT296" s="16">
        <v>886</v>
      </c>
      <c r="GU296" s="16">
        <v>685</v>
      </c>
      <c r="GV296" s="16">
        <v>201</v>
      </c>
      <c r="GW296" s="15">
        <v>1890.095</v>
      </c>
      <c r="GX296" s="16">
        <v>379909</v>
      </c>
      <c r="GY296" s="15">
        <v>1890.095</v>
      </c>
      <c r="GZ296" s="16">
        <v>10</v>
      </c>
      <c r="HA296" s="16">
        <v>18901</v>
      </c>
      <c r="HB296" s="15">
        <v>1890.095</v>
      </c>
      <c r="HC296" s="16">
        <v>7635</v>
      </c>
      <c r="HD296" s="15">
        <v>0.11600000000000001</v>
      </c>
      <c r="HE296" s="16">
        <v>1674624</v>
      </c>
      <c r="HF296" s="16">
        <v>379909</v>
      </c>
      <c r="HG296" s="16">
        <v>18901</v>
      </c>
      <c r="HH296" s="16">
        <v>1275814</v>
      </c>
      <c r="HI296" s="16">
        <v>516667253</v>
      </c>
      <c r="HJ296" s="18">
        <v>2.4693100000000001</v>
      </c>
      <c r="HK296" s="18">
        <v>1.9617800000000001</v>
      </c>
      <c r="HL296" s="18">
        <v>0.50753000000000004</v>
      </c>
      <c r="HM296" s="16">
        <v>516667253</v>
      </c>
      <c r="HN296" s="16">
        <v>262224</v>
      </c>
      <c r="HO296" s="16">
        <v>7635</v>
      </c>
      <c r="HP296" s="17">
        <v>0</v>
      </c>
      <c r="HQ296" s="16">
        <v>0</v>
      </c>
      <c r="HR296" s="15">
        <v>1890.095</v>
      </c>
      <c r="HS296" s="16">
        <v>0</v>
      </c>
      <c r="HT296" s="16">
        <v>2351745</v>
      </c>
      <c r="HU296" s="16">
        <v>23681</v>
      </c>
      <c r="HV296" s="16">
        <v>0</v>
      </c>
      <c r="HW296" s="16">
        <v>0</v>
      </c>
      <c r="HX296" s="16">
        <v>105969</v>
      </c>
      <c r="HY296" s="16">
        <v>379909</v>
      </c>
      <c r="HZ296" s="16">
        <v>18901</v>
      </c>
      <c r="IA296" s="16">
        <v>262224</v>
      </c>
      <c r="IB296" s="16">
        <v>0</v>
      </c>
      <c r="IC296" s="16">
        <v>1772999</v>
      </c>
      <c r="ID296" s="16">
        <v>12359333</v>
      </c>
      <c r="IE296" s="16">
        <v>0</v>
      </c>
      <c r="IF296" s="16">
        <v>23681</v>
      </c>
      <c r="IG296" s="16">
        <v>0</v>
      </c>
      <c r="IH296" s="16">
        <v>0</v>
      </c>
      <c r="II296" s="16">
        <v>105969</v>
      </c>
      <c r="IJ296" s="16">
        <v>379909</v>
      </c>
      <c r="IK296" s="16">
        <v>18901</v>
      </c>
      <c r="IL296" s="16">
        <v>262224</v>
      </c>
      <c r="IM296" s="16">
        <v>0</v>
      </c>
      <c r="IN296" s="16">
        <v>0</v>
      </c>
      <c r="IO296" s="16">
        <v>332123</v>
      </c>
      <c r="IP296" s="16">
        <v>13270202</v>
      </c>
      <c r="IQ296" s="16">
        <v>12414510</v>
      </c>
      <c r="IR296" s="16">
        <v>0</v>
      </c>
      <c r="IS296" s="16">
        <v>12414510</v>
      </c>
      <c r="IT296" s="19">
        <v>0.1</v>
      </c>
      <c r="IU296" s="16">
        <v>1241451</v>
      </c>
      <c r="IV296" s="16">
        <v>516667253</v>
      </c>
      <c r="IW296" s="14">
        <v>1626</v>
      </c>
      <c r="IX296" s="16">
        <v>317754</v>
      </c>
      <c r="IY296" s="16">
        <v>416026</v>
      </c>
      <c r="IZ296" s="16">
        <v>317754</v>
      </c>
      <c r="JA296" s="17">
        <v>0.25</v>
      </c>
      <c r="JB296" s="19">
        <v>0.32729999999999998</v>
      </c>
      <c r="JC296" s="16">
        <v>1241451</v>
      </c>
      <c r="JD296" s="16">
        <v>406327</v>
      </c>
      <c r="JE296" s="17">
        <v>0.08</v>
      </c>
      <c r="JF296" s="16">
        <v>10232201</v>
      </c>
      <c r="JG296" s="16">
        <v>818576</v>
      </c>
      <c r="JH296" s="16">
        <v>1241451</v>
      </c>
      <c r="JI296" s="16">
        <v>406327</v>
      </c>
      <c r="JJ296" s="16">
        <v>818576</v>
      </c>
      <c r="JK296" s="16">
        <v>16548</v>
      </c>
      <c r="JL296" s="16">
        <v>406327</v>
      </c>
      <c r="JM296" s="18">
        <v>0</v>
      </c>
      <c r="JN296" s="16">
        <v>0</v>
      </c>
      <c r="JO296" s="16">
        <v>818576</v>
      </c>
      <c r="JP296" s="16">
        <v>16548</v>
      </c>
      <c r="JQ296" s="16">
        <v>835124</v>
      </c>
      <c r="JR296" s="16">
        <v>12414510</v>
      </c>
      <c r="JS296" s="19">
        <v>0</v>
      </c>
      <c r="JT296" s="16">
        <v>0</v>
      </c>
      <c r="JU296" s="17">
        <v>0</v>
      </c>
      <c r="JV296" s="16">
        <v>10232201</v>
      </c>
      <c r="JW296" s="16">
        <v>0</v>
      </c>
      <c r="JX296" s="16">
        <v>0</v>
      </c>
      <c r="JY296" s="16">
        <v>0</v>
      </c>
      <c r="JZ296" s="16">
        <v>0</v>
      </c>
      <c r="KA296" s="16">
        <v>32172</v>
      </c>
      <c r="KB296" s="16">
        <v>32121</v>
      </c>
      <c r="KC296" s="16">
        <v>51</v>
      </c>
      <c r="KD296" s="16">
        <v>1772999</v>
      </c>
      <c r="KE296" s="16">
        <v>51</v>
      </c>
      <c r="KF296" s="16">
        <v>1772948</v>
      </c>
      <c r="KG296" s="16">
        <v>78</v>
      </c>
      <c r="KH296" s="16">
        <v>51</v>
      </c>
      <c r="KI296" s="16">
        <v>129</v>
      </c>
      <c r="KJ296" s="16">
        <v>2790003</v>
      </c>
      <c r="KK296" s="16">
        <v>1772948</v>
      </c>
      <c r="KL296" s="18">
        <v>4562951</v>
      </c>
      <c r="KM296" s="16">
        <v>16548</v>
      </c>
      <c r="KN296" s="16">
        <v>0</v>
      </c>
      <c r="KO296" s="16">
        <v>0</v>
      </c>
      <c r="KP296" s="16">
        <v>0</v>
      </c>
      <c r="KQ296" s="16">
        <v>4579499</v>
      </c>
      <c r="KR296" s="16">
        <v>711567</v>
      </c>
      <c r="KS296" s="16">
        <v>52746</v>
      </c>
      <c r="KT296" s="16">
        <v>0</v>
      </c>
      <c r="KU296" s="16">
        <v>5343812</v>
      </c>
      <c r="KV296" s="16">
        <v>16548</v>
      </c>
      <c r="KW296" s="16">
        <v>5327264</v>
      </c>
      <c r="KX296" s="16">
        <v>516667253</v>
      </c>
      <c r="KY296" s="16">
        <v>10.31082</v>
      </c>
      <c r="KZ296" s="16">
        <v>16548</v>
      </c>
      <c r="LA296" s="16">
        <v>526962585</v>
      </c>
      <c r="LB296" s="16">
        <v>3.1399999999999997E-2</v>
      </c>
      <c r="LC296" s="16">
        <v>10.31082</v>
      </c>
      <c r="LD296" s="16">
        <v>10.342219999999999</v>
      </c>
      <c r="LE296" s="16">
        <v>613156</v>
      </c>
      <c r="LF296" s="16">
        <v>0</v>
      </c>
      <c r="LG296" s="16">
        <v>105858</v>
      </c>
      <c r="LH296" s="16">
        <v>116366</v>
      </c>
      <c r="LI296" s="16">
        <v>709</v>
      </c>
      <c r="LJ296" s="16">
        <v>58042</v>
      </c>
      <c r="LK296" s="16">
        <v>6758</v>
      </c>
      <c r="LL296" s="16">
        <v>105969</v>
      </c>
      <c r="LM296" s="16">
        <v>794920</v>
      </c>
      <c r="LN296" s="16">
        <v>13270202</v>
      </c>
      <c r="LO296" s="18">
        <v>794920</v>
      </c>
      <c r="LP296" s="16">
        <v>12475282</v>
      </c>
      <c r="LQ296" s="16">
        <v>17575351</v>
      </c>
      <c r="LR296" s="18">
        <v>0</v>
      </c>
      <c r="LS296" s="18">
        <v>0</v>
      </c>
      <c r="LT296" s="18">
        <v>835124</v>
      </c>
      <c r="LU296" s="16">
        <v>0</v>
      </c>
      <c r="LV296" s="16">
        <v>332123</v>
      </c>
      <c r="LW296" s="16">
        <v>0</v>
      </c>
      <c r="LX296" s="16">
        <v>0</v>
      </c>
      <c r="LY296" s="16">
        <v>0</v>
      </c>
      <c r="LZ296" s="16">
        <v>0</v>
      </c>
      <c r="MA296" s="16">
        <v>0</v>
      </c>
      <c r="MB296" s="16">
        <v>4579499</v>
      </c>
      <c r="MC296" s="16">
        <v>332123</v>
      </c>
      <c r="MD296" s="16">
        <v>0</v>
      </c>
      <c r="ME296" s="16">
        <v>818576</v>
      </c>
      <c r="MF296" s="16">
        <v>0</v>
      </c>
      <c r="MG296" s="16">
        <v>74192</v>
      </c>
      <c r="MH296" s="16">
        <v>129</v>
      </c>
      <c r="MI296" s="16">
        <v>0</v>
      </c>
      <c r="MJ296" s="16">
        <v>5804519</v>
      </c>
      <c r="MK296" s="16">
        <v>526962585</v>
      </c>
      <c r="ML296" s="16">
        <v>1</v>
      </c>
      <c r="MM296" s="16">
        <v>526963</v>
      </c>
      <c r="MN296" s="16">
        <v>0</v>
      </c>
      <c r="MO296" s="16">
        <v>10232201</v>
      </c>
      <c r="MP296" s="16">
        <v>0</v>
      </c>
      <c r="MQ296" s="16">
        <v>526963</v>
      </c>
      <c r="MR296" s="16">
        <v>0</v>
      </c>
      <c r="MS296" s="16">
        <v>526963</v>
      </c>
      <c r="MT296" s="17">
        <v>0.08</v>
      </c>
      <c r="MU296" s="17">
        <v>0</v>
      </c>
      <c r="MV296" s="17">
        <v>0</v>
      </c>
      <c r="MW296" s="17">
        <v>0</v>
      </c>
      <c r="MX296" s="17">
        <v>0</v>
      </c>
      <c r="MY296" s="17">
        <v>0.08</v>
      </c>
      <c r="MZ296" s="16">
        <v>818576</v>
      </c>
      <c r="NA296" s="16">
        <v>0</v>
      </c>
      <c r="NB296" s="18">
        <v>0</v>
      </c>
      <c r="NC296" s="16">
        <v>0</v>
      </c>
      <c r="ND296" s="17">
        <v>818576</v>
      </c>
      <c r="NE296" s="16">
        <v>850000</v>
      </c>
      <c r="NF296" s="16">
        <v>0</v>
      </c>
      <c r="NG296" s="16">
        <v>173898</v>
      </c>
      <c r="NH296" s="16">
        <v>0</v>
      </c>
      <c r="NI296" s="16">
        <v>0</v>
      </c>
      <c r="NJ296" s="17">
        <v>0</v>
      </c>
      <c r="NK296" s="17">
        <v>1421499</v>
      </c>
    </row>
    <row r="297" spans="1:375" x14ac:dyDescent="0.55000000000000004">
      <c r="A297" s="13" t="s">
        <v>1177</v>
      </c>
      <c r="B297" s="13" t="s">
        <v>1177</v>
      </c>
      <c r="C297" s="13" t="s">
        <v>568</v>
      </c>
      <c r="D297" s="13" t="s">
        <v>569</v>
      </c>
      <c r="E297" s="14">
        <v>10672.3</v>
      </c>
      <c r="F297" s="15">
        <v>-2.6</v>
      </c>
      <c r="G297" s="16">
        <v>7413</v>
      </c>
      <c r="H297" s="16">
        <v>-19274</v>
      </c>
      <c r="I297" s="16">
        <v>6553</v>
      </c>
      <c r="J297" s="15">
        <v>-2.6</v>
      </c>
      <c r="K297" s="16">
        <v>-17038</v>
      </c>
      <c r="L297" s="16">
        <v>7413</v>
      </c>
      <c r="M297" s="16">
        <v>222</v>
      </c>
      <c r="N297" s="16">
        <v>7635</v>
      </c>
      <c r="O297" s="17">
        <v>625.75</v>
      </c>
      <c r="P297" s="17">
        <v>2292.63</v>
      </c>
      <c r="Q297" s="14">
        <v>10672.3</v>
      </c>
      <c r="R297" s="17">
        <v>12964.93</v>
      </c>
      <c r="S297" s="17">
        <v>16.329999999999998</v>
      </c>
      <c r="T297" s="17">
        <v>12981.26</v>
      </c>
      <c r="U297" s="15">
        <v>68.87</v>
      </c>
      <c r="V297" s="15">
        <v>74.075000000000003</v>
      </c>
      <c r="W297" s="15">
        <f>Data_AidAndLevy4[[#This Row],[L310]]*Data_AidAndLevy4[[#This Row],[L203]]</f>
        <v>565562.625</v>
      </c>
      <c r="X297" s="17">
        <v>202.22</v>
      </c>
      <c r="Y297" s="17">
        <f>Data_AidAndLevy4[[#This Row],[L311]]*Data_AidAndLevy4[[#This Row],[L203]]</f>
        <v>1543949.7</v>
      </c>
      <c r="Z297" s="15">
        <v>0</v>
      </c>
      <c r="AA297" s="15">
        <v>345.16500000000002</v>
      </c>
      <c r="AB297" s="17">
        <v>12964.93</v>
      </c>
      <c r="AC297" s="15">
        <v>13310.094999999999</v>
      </c>
      <c r="AD297" s="17">
        <v>2292.63</v>
      </c>
      <c r="AE297" s="15">
        <v>11017.465</v>
      </c>
      <c r="AF297" s="16">
        <v>7635</v>
      </c>
      <c r="AG297" s="14">
        <v>10672.3</v>
      </c>
      <c r="AH297" s="16">
        <v>81483011</v>
      </c>
      <c r="AI297" s="16">
        <v>79170099</v>
      </c>
      <c r="AJ297" s="17">
        <v>1.01</v>
      </c>
      <c r="AK297" s="16">
        <v>79961800</v>
      </c>
      <c r="AL297" s="16">
        <v>81483011</v>
      </c>
      <c r="AM297" s="16">
        <v>0</v>
      </c>
      <c r="AN297" s="16">
        <v>7635</v>
      </c>
      <c r="AO297" s="15">
        <v>345.16500000000002</v>
      </c>
      <c r="AP297" s="16">
        <v>2635335</v>
      </c>
      <c r="AQ297" s="16">
        <v>7635</v>
      </c>
      <c r="AR297" s="17">
        <v>2292.63</v>
      </c>
      <c r="AS297" s="16">
        <v>17504230</v>
      </c>
      <c r="AT297" s="17">
        <v>644.82000000000005</v>
      </c>
      <c r="AU297" s="14">
        <v>10672.3</v>
      </c>
      <c r="AV297" s="16">
        <v>6881712</v>
      </c>
      <c r="AW297" s="16">
        <v>6682947</v>
      </c>
      <c r="AX297" s="16">
        <v>6881712</v>
      </c>
      <c r="AY297" s="16">
        <v>0</v>
      </c>
      <c r="AZ297" s="16">
        <v>6881712</v>
      </c>
      <c r="BA297" s="16">
        <v>6881712</v>
      </c>
      <c r="BB297" s="17">
        <v>70.56</v>
      </c>
      <c r="BC297" s="14">
        <v>10672.3</v>
      </c>
      <c r="BD297" s="16">
        <v>753037</v>
      </c>
      <c r="BE297" s="16">
        <v>730505</v>
      </c>
      <c r="BF297" s="16">
        <v>753037</v>
      </c>
      <c r="BG297" s="16">
        <v>0</v>
      </c>
      <c r="BH297" s="16">
        <v>753037</v>
      </c>
      <c r="BI297" s="16">
        <v>753037</v>
      </c>
      <c r="BJ297" s="17">
        <v>88.52</v>
      </c>
      <c r="BK297" s="14">
        <v>10672.3</v>
      </c>
      <c r="BL297" s="16">
        <v>944712</v>
      </c>
      <c r="BM297" s="16">
        <v>920287</v>
      </c>
      <c r="BN297" s="16">
        <v>944712</v>
      </c>
      <c r="BO297" s="16">
        <v>0</v>
      </c>
      <c r="BP297" s="16">
        <v>944712</v>
      </c>
      <c r="BQ297" s="16">
        <v>944712</v>
      </c>
      <c r="BR297" s="17">
        <v>368.53</v>
      </c>
      <c r="BS297" s="14">
        <v>10672.3</v>
      </c>
      <c r="BT297" s="16">
        <v>3933063</v>
      </c>
      <c r="BU297" s="16">
        <v>3821268</v>
      </c>
      <c r="BV297" s="16">
        <v>3933063</v>
      </c>
      <c r="BW297" s="16">
        <v>0</v>
      </c>
      <c r="BX297" s="16">
        <v>3933063</v>
      </c>
      <c r="BY297" s="16">
        <v>3933063</v>
      </c>
      <c r="BZ297" s="17">
        <v>337.26</v>
      </c>
      <c r="CA297" s="17">
        <v>12964.93</v>
      </c>
      <c r="CB297" s="16">
        <v>4372552</v>
      </c>
      <c r="CC297" s="16">
        <v>4235213</v>
      </c>
      <c r="CD297" s="16">
        <v>0</v>
      </c>
      <c r="CE297" s="16">
        <v>4235213</v>
      </c>
      <c r="CF297" s="16">
        <v>4372552</v>
      </c>
      <c r="CG297" s="16">
        <v>0</v>
      </c>
      <c r="CH297" s="14">
        <v>10672.3</v>
      </c>
      <c r="CI297" s="16">
        <v>1125</v>
      </c>
      <c r="CJ297" s="14">
        <v>12.6</v>
      </c>
      <c r="CK297" s="16">
        <v>11785</v>
      </c>
      <c r="CL297" s="17">
        <v>62.47</v>
      </c>
      <c r="CM297" s="16">
        <v>736209</v>
      </c>
      <c r="CN297" s="16">
        <v>11785</v>
      </c>
      <c r="CO297" s="17">
        <v>69.650000000000006</v>
      </c>
      <c r="CP297" s="16">
        <v>820825</v>
      </c>
      <c r="CQ297" s="17">
        <v>16.329999999999998</v>
      </c>
      <c r="CR297" s="17">
        <v>337.26</v>
      </c>
      <c r="CS297" s="16">
        <v>5507</v>
      </c>
      <c r="CT297" s="17">
        <v>41.7</v>
      </c>
      <c r="CU297" s="17">
        <v>12964.93</v>
      </c>
      <c r="CV297" s="16">
        <v>540638</v>
      </c>
      <c r="CW297" s="16">
        <v>526266</v>
      </c>
      <c r="CX297" s="16">
        <v>540638</v>
      </c>
      <c r="CY297" s="16">
        <v>0</v>
      </c>
      <c r="CZ297" s="16">
        <v>540638</v>
      </c>
      <c r="DA297" s="16">
        <v>540638</v>
      </c>
      <c r="DB297" s="17">
        <v>4.8</v>
      </c>
      <c r="DC297" s="17">
        <v>12964.93</v>
      </c>
      <c r="DD297" s="16">
        <v>62232</v>
      </c>
      <c r="DE297" s="16">
        <v>60514</v>
      </c>
      <c r="DF297" s="16">
        <v>62232</v>
      </c>
      <c r="DG297" s="16">
        <v>0</v>
      </c>
      <c r="DH297" s="16">
        <v>62232</v>
      </c>
      <c r="DI297" s="16">
        <v>62232</v>
      </c>
      <c r="DJ297" s="16">
        <v>81483011</v>
      </c>
      <c r="DK297" s="16">
        <v>0</v>
      </c>
      <c r="DL297" s="16">
        <v>2635335</v>
      </c>
      <c r="DM297" s="16">
        <v>17504230</v>
      </c>
      <c r="DN297" s="16">
        <v>6881712</v>
      </c>
      <c r="DO297" s="16">
        <v>753037</v>
      </c>
      <c r="DP297" s="16">
        <v>944712</v>
      </c>
      <c r="DQ297" s="16">
        <v>3933063</v>
      </c>
      <c r="DR297" s="16">
        <v>4372552</v>
      </c>
      <c r="DS297" s="16">
        <v>0</v>
      </c>
      <c r="DT297" s="16">
        <v>736209</v>
      </c>
      <c r="DU297" s="16">
        <v>820825</v>
      </c>
      <c r="DV297" s="16">
        <v>5507</v>
      </c>
      <c r="DW297" s="16">
        <v>540638</v>
      </c>
      <c r="DX297" s="16">
        <v>62232</v>
      </c>
      <c r="DY297" s="16">
        <v>711482</v>
      </c>
      <c r="DZ297" s="16">
        <v>3955688</v>
      </c>
      <c r="EA297" s="16">
        <v>-19274</v>
      </c>
      <c r="EB297" s="16">
        <v>123897995</v>
      </c>
      <c r="EC297" s="16">
        <v>2765393920</v>
      </c>
      <c r="ED297" s="18">
        <v>5.4</v>
      </c>
      <c r="EE297" s="16">
        <v>14933127</v>
      </c>
      <c r="EF297" s="16">
        <v>483976</v>
      </c>
      <c r="EG297" s="16">
        <v>491091</v>
      </c>
      <c r="EH297" s="16">
        <v>-7115</v>
      </c>
      <c r="EI297" s="16">
        <v>14933127</v>
      </c>
      <c r="EJ297" s="16">
        <v>14926012</v>
      </c>
      <c r="EK297" s="16">
        <v>1130983549</v>
      </c>
      <c r="EL297" s="16">
        <v>1053717750</v>
      </c>
      <c r="EM297" s="16">
        <v>77265799</v>
      </c>
      <c r="EN297" s="18">
        <v>5.4</v>
      </c>
      <c r="EO297" s="16">
        <v>417235</v>
      </c>
      <c r="EP297" s="16">
        <v>0</v>
      </c>
      <c r="EQ297" s="16">
        <v>0</v>
      </c>
      <c r="ER297" s="16">
        <v>0</v>
      </c>
      <c r="ES297" s="16">
        <v>417235</v>
      </c>
      <c r="ET297" s="16">
        <v>417235</v>
      </c>
      <c r="EU297" s="16">
        <v>14926012</v>
      </c>
      <c r="EV297" s="16">
        <v>15343247</v>
      </c>
      <c r="EW297" s="16">
        <v>6749</v>
      </c>
      <c r="EX297" s="15">
        <v>11017.465</v>
      </c>
      <c r="EY297" s="16">
        <v>74356871</v>
      </c>
      <c r="EZ297" s="16">
        <v>6749</v>
      </c>
      <c r="FA297" s="17">
        <v>2292.63</v>
      </c>
      <c r="FB297" s="16">
        <v>15472960</v>
      </c>
      <c r="FC297" s="16">
        <v>264</v>
      </c>
      <c r="FD297" s="17">
        <v>12981.26</v>
      </c>
      <c r="FE297" s="16">
        <v>3427053</v>
      </c>
      <c r="FF297" s="16">
        <v>540638</v>
      </c>
      <c r="FG297" s="16">
        <v>62232</v>
      </c>
      <c r="FH297" s="16">
        <v>4029923</v>
      </c>
      <c r="FI297" s="16">
        <v>74356871</v>
      </c>
      <c r="FJ297" s="16">
        <v>15472960</v>
      </c>
      <c r="FK297" s="16">
        <v>-17038</v>
      </c>
      <c r="FL297" s="16">
        <v>6881712</v>
      </c>
      <c r="FM297" s="16">
        <v>753037</v>
      </c>
      <c r="FN297" s="16">
        <v>944712</v>
      </c>
      <c r="FO297" s="16">
        <v>3933063</v>
      </c>
      <c r="FP297" s="16">
        <v>106355240</v>
      </c>
      <c r="FQ297" s="16">
        <v>15343247</v>
      </c>
      <c r="FR297" s="16">
        <v>91011993</v>
      </c>
      <c r="FS297" s="15">
        <v>13310.094999999999</v>
      </c>
      <c r="FT297" s="16">
        <v>300</v>
      </c>
      <c r="FU297" s="16">
        <v>3993029</v>
      </c>
      <c r="FV297" s="16">
        <v>91011993</v>
      </c>
      <c r="FW297" s="16">
        <v>0</v>
      </c>
      <c r="FX297" s="14">
        <v>252</v>
      </c>
      <c r="FY297" s="16">
        <v>7635</v>
      </c>
      <c r="FZ297" s="16">
        <v>1924020</v>
      </c>
      <c r="GA297" s="14">
        <v>0</v>
      </c>
      <c r="GB297" s="16">
        <v>7413</v>
      </c>
      <c r="GC297" s="16">
        <v>0</v>
      </c>
      <c r="GD297" s="16">
        <v>1924020</v>
      </c>
      <c r="GE297" s="16">
        <v>1924020</v>
      </c>
      <c r="GF297" s="16">
        <v>123897995</v>
      </c>
      <c r="GG297" s="16">
        <v>106355240</v>
      </c>
      <c r="GH297" s="16">
        <v>0</v>
      </c>
      <c r="GI297" s="16">
        <v>17542755</v>
      </c>
      <c r="GJ297" s="16">
        <v>2765393920</v>
      </c>
      <c r="GK297" s="16">
        <v>2843707107</v>
      </c>
      <c r="GL297" s="16">
        <v>0</v>
      </c>
      <c r="GM297" s="16">
        <v>2843707107</v>
      </c>
      <c r="GN297" s="18">
        <v>0</v>
      </c>
      <c r="GO297" s="16">
        <v>119008</v>
      </c>
      <c r="GP297" s="16">
        <v>0</v>
      </c>
      <c r="GQ297" s="16">
        <v>119008</v>
      </c>
      <c r="GR297" s="16">
        <v>0</v>
      </c>
      <c r="GS297" s="16">
        <v>119008</v>
      </c>
      <c r="GT297" s="16">
        <v>886</v>
      </c>
      <c r="GU297" s="16">
        <v>685</v>
      </c>
      <c r="GV297" s="16">
        <v>201</v>
      </c>
      <c r="GW297" s="15">
        <v>13310.094999999999</v>
      </c>
      <c r="GX297" s="16">
        <v>2675329</v>
      </c>
      <c r="GY297" s="15">
        <v>13310.094999999999</v>
      </c>
      <c r="GZ297" s="16">
        <v>10</v>
      </c>
      <c r="HA297" s="16">
        <v>133101</v>
      </c>
      <c r="HB297" s="15">
        <v>13310.094999999999</v>
      </c>
      <c r="HC297" s="16">
        <v>7635</v>
      </c>
      <c r="HD297" s="15">
        <v>0.11600000000000001</v>
      </c>
      <c r="HE297" s="16">
        <v>11792744</v>
      </c>
      <c r="HF297" s="16">
        <v>2675329</v>
      </c>
      <c r="HG297" s="16">
        <v>133101</v>
      </c>
      <c r="HH297" s="16">
        <v>8984314</v>
      </c>
      <c r="HI297" s="16">
        <v>2765393920</v>
      </c>
      <c r="HJ297" s="18">
        <v>3.24884</v>
      </c>
      <c r="HK297" s="18">
        <v>1.9617800000000001</v>
      </c>
      <c r="HL297" s="18">
        <v>1.2870600000000001</v>
      </c>
      <c r="HM297" s="16">
        <v>2765393920</v>
      </c>
      <c r="HN297" s="16">
        <v>3559228</v>
      </c>
      <c r="HO297" s="16">
        <v>7635</v>
      </c>
      <c r="HP297" s="17">
        <v>0</v>
      </c>
      <c r="HQ297" s="16">
        <v>0</v>
      </c>
      <c r="HR297" s="15">
        <v>13310.094999999999</v>
      </c>
      <c r="HS297" s="16">
        <v>0</v>
      </c>
      <c r="HT297" s="16">
        <v>17542755</v>
      </c>
      <c r="HU297" s="16">
        <v>119008</v>
      </c>
      <c r="HV297" s="16">
        <v>0</v>
      </c>
      <c r="HW297" s="16">
        <v>0</v>
      </c>
      <c r="HX297" s="16">
        <v>711482</v>
      </c>
      <c r="HY297" s="16">
        <v>2675329</v>
      </c>
      <c r="HZ297" s="16">
        <v>133101</v>
      </c>
      <c r="IA297" s="16">
        <v>3559228</v>
      </c>
      <c r="IB297" s="16">
        <v>0</v>
      </c>
      <c r="IC297" s="16">
        <v>11767571</v>
      </c>
      <c r="ID297" s="16">
        <v>91011993</v>
      </c>
      <c r="IE297" s="16">
        <v>0</v>
      </c>
      <c r="IF297" s="16">
        <v>119008</v>
      </c>
      <c r="IG297" s="16">
        <v>0</v>
      </c>
      <c r="IH297" s="16">
        <v>0</v>
      </c>
      <c r="II297" s="16">
        <v>711482</v>
      </c>
      <c r="IJ297" s="16">
        <v>2675329</v>
      </c>
      <c r="IK297" s="16">
        <v>133101</v>
      </c>
      <c r="IL297" s="16">
        <v>3559228</v>
      </c>
      <c r="IM297" s="16">
        <v>0</v>
      </c>
      <c r="IN297" s="16">
        <v>0</v>
      </c>
      <c r="IO297" s="16">
        <v>1924020</v>
      </c>
      <c r="IP297" s="16">
        <v>98711197</v>
      </c>
      <c r="IQ297" s="16">
        <v>81483011</v>
      </c>
      <c r="IR297" s="16">
        <v>0</v>
      </c>
      <c r="IS297" s="16">
        <v>81483011</v>
      </c>
      <c r="IT297" s="19">
        <v>0.1</v>
      </c>
      <c r="IU297" s="16">
        <v>8148301</v>
      </c>
      <c r="IV297" s="16">
        <v>2765393920</v>
      </c>
      <c r="IW297" s="14">
        <v>10672.3</v>
      </c>
      <c r="IX297" s="16">
        <v>259119</v>
      </c>
      <c r="IY297" s="16">
        <v>416026</v>
      </c>
      <c r="IZ297" s="16">
        <v>259119</v>
      </c>
      <c r="JA297" s="17">
        <v>0.25</v>
      </c>
      <c r="JB297" s="19">
        <v>0.40139999999999998</v>
      </c>
      <c r="JC297" s="16">
        <v>8148301</v>
      </c>
      <c r="JD297" s="16">
        <v>3270728</v>
      </c>
      <c r="JE297" s="17">
        <v>0</v>
      </c>
      <c r="JF297" s="16">
        <v>70569796</v>
      </c>
      <c r="JG297" s="16">
        <v>0</v>
      </c>
      <c r="JH297" s="16">
        <v>8148301</v>
      </c>
      <c r="JI297" s="16">
        <v>3270728</v>
      </c>
      <c r="JJ297" s="16">
        <v>0</v>
      </c>
      <c r="JK297" s="16">
        <v>4877573</v>
      </c>
      <c r="JL297" s="16">
        <v>3270728</v>
      </c>
      <c r="JM297" s="18">
        <v>0</v>
      </c>
      <c r="JN297" s="16">
        <v>0</v>
      </c>
      <c r="JO297" s="16">
        <v>0</v>
      </c>
      <c r="JP297" s="16">
        <v>4877573</v>
      </c>
      <c r="JQ297" s="16">
        <v>4877573</v>
      </c>
      <c r="JR297" s="16">
        <v>81483011</v>
      </c>
      <c r="JS297" s="19">
        <v>0</v>
      </c>
      <c r="JT297" s="16">
        <v>0</v>
      </c>
      <c r="JU297" s="17">
        <v>0</v>
      </c>
      <c r="JV297" s="16">
        <v>70569796</v>
      </c>
      <c r="JW297" s="16">
        <v>0</v>
      </c>
      <c r="JX297" s="16">
        <v>0</v>
      </c>
      <c r="JY297" s="16">
        <v>0</v>
      </c>
      <c r="JZ297" s="16">
        <v>0</v>
      </c>
      <c r="KA297" s="16">
        <v>384280</v>
      </c>
      <c r="KB297" s="16">
        <v>389930</v>
      </c>
      <c r="KC297" s="16">
        <v>-5650</v>
      </c>
      <c r="KD297" s="16">
        <v>11767571</v>
      </c>
      <c r="KE297" s="16">
        <v>-5650</v>
      </c>
      <c r="KF297" s="16">
        <v>11773221</v>
      </c>
      <c r="KG297" s="16">
        <v>-7115</v>
      </c>
      <c r="KH297" s="16">
        <v>-5650</v>
      </c>
      <c r="KI297" s="16">
        <v>-12765</v>
      </c>
      <c r="KJ297" s="16">
        <v>14933127</v>
      </c>
      <c r="KK297" s="16">
        <v>11773221</v>
      </c>
      <c r="KL297" s="18">
        <v>26706348</v>
      </c>
      <c r="KM297" s="16">
        <v>4877573</v>
      </c>
      <c r="KN297" s="16">
        <v>0</v>
      </c>
      <c r="KO297" s="16">
        <v>0</v>
      </c>
      <c r="KP297" s="16">
        <v>0</v>
      </c>
      <c r="KQ297" s="16">
        <v>31583921</v>
      </c>
      <c r="KR297" s="16">
        <v>0</v>
      </c>
      <c r="KS297" s="16">
        <v>0</v>
      </c>
      <c r="KT297" s="16">
        <v>0</v>
      </c>
      <c r="KU297" s="16">
        <v>31583921</v>
      </c>
      <c r="KV297" s="16">
        <v>4877573</v>
      </c>
      <c r="KW297" s="16">
        <v>26706348</v>
      </c>
      <c r="KX297" s="16">
        <v>2765393920</v>
      </c>
      <c r="KY297" s="16">
        <v>9.6573399999999996</v>
      </c>
      <c r="KZ297" s="16">
        <v>4877573</v>
      </c>
      <c r="LA297" s="16">
        <v>3185134054</v>
      </c>
      <c r="LB297" s="16">
        <v>1.5313600000000001</v>
      </c>
      <c r="LC297" s="16">
        <v>9.6573399999999996</v>
      </c>
      <c r="LD297" s="16">
        <v>11.188700000000001</v>
      </c>
      <c r="LE297" s="16">
        <v>4372552</v>
      </c>
      <c r="LF297" s="16">
        <v>0</v>
      </c>
      <c r="LG297" s="16">
        <v>736209</v>
      </c>
      <c r="LH297" s="16">
        <v>820825</v>
      </c>
      <c r="LI297" s="16">
        <v>5507</v>
      </c>
      <c r="LJ297" s="16">
        <v>540638</v>
      </c>
      <c r="LK297" s="16">
        <v>62232</v>
      </c>
      <c r="LL297" s="16">
        <v>711482</v>
      </c>
      <c r="LM297" s="16">
        <v>5826481</v>
      </c>
      <c r="LN297" s="16">
        <v>98711197</v>
      </c>
      <c r="LO297" s="18">
        <v>5826481</v>
      </c>
      <c r="LP297" s="16">
        <v>92884716</v>
      </c>
      <c r="LQ297" s="16">
        <v>123897995</v>
      </c>
      <c r="LR297" s="18">
        <v>0</v>
      </c>
      <c r="LS297" s="18">
        <v>0</v>
      </c>
      <c r="LT297" s="18">
        <v>4877573</v>
      </c>
      <c r="LU297" s="16">
        <v>0</v>
      </c>
      <c r="LV297" s="16">
        <v>1924020</v>
      </c>
      <c r="LW297" s="16">
        <v>0</v>
      </c>
      <c r="LX297" s="16">
        <v>0</v>
      </c>
      <c r="LY297" s="16">
        <v>0</v>
      </c>
      <c r="LZ297" s="16">
        <v>0</v>
      </c>
      <c r="MA297" s="16">
        <v>0</v>
      </c>
      <c r="MB297" s="16">
        <v>31583921</v>
      </c>
      <c r="MC297" s="16">
        <v>1924020</v>
      </c>
      <c r="MD297" s="16">
        <v>0</v>
      </c>
      <c r="ME297" s="16">
        <v>0</v>
      </c>
      <c r="MF297" s="16">
        <v>0</v>
      </c>
      <c r="MG297" s="16">
        <v>417235</v>
      </c>
      <c r="MH297" s="16">
        <v>-12765</v>
      </c>
      <c r="MI297" s="16">
        <v>0</v>
      </c>
      <c r="MJ297" s="16">
        <v>33912411</v>
      </c>
      <c r="MK297" s="16">
        <v>3185134054</v>
      </c>
      <c r="ML297" s="16">
        <v>0.67</v>
      </c>
      <c r="MM297" s="16">
        <v>2134040</v>
      </c>
      <c r="MN297" s="16">
        <v>0</v>
      </c>
      <c r="MO297" s="16">
        <v>70569796</v>
      </c>
      <c r="MP297" s="16">
        <v>0</v>
      </c>
      <c r="MQ297" s="16">
        <v>2134040</v>
      </c>
      <c r="MR297" s="16">
        <v>0</v>
      </c>
      <c r="MS297" s="16">
        <v>2134040</v>
      </c>
      <c r="MT297" s="17">
        <v>0</v>
      </c>
      <c r="MU297" s="17">
        <v>0</v>
      </c>
      <c r="MV297" s="17">
        <v>0</v>
      </c>
      <c r="MW297" s="17">
        <v>0</v>
      </c>
      <c r="MX297" s="17">
        <v>0</v>
      </c>
      <c r="MY297" s="17">
        <v>0</v>
      </c>
      <c r="MZ297" s="16">
        <v>0</v>
      </c>
      <c r="NA297" s="16">
        <v>0</v>
      </c>
      <c r="NB297" s="18">
        <v>0</v>
      </c>
      <c r="NC297" s="16">
        <v>0</v>
      </c>
      <c r="ND297" s="17">
        <v>0</v>
      </c>
      <c r="NE297" s="16">
        <v>3240000</v>
      </c>
      <c r="NF297" s="16">
        <v>0</v>
      </c>
      <c r="NG297" s="16">
        <v>1051094</v>
      </c>
      <c r="NH297" s="16">
        <v>0</v>
      </c>
      <c r="NI297" s="16">
        <v>0</v>
      </c>
      <c r="NJ297" s="17">
        <v>0</v>
      </c>
      <c r="NK297" s="17">
        <v>0</v>
      </c>
    </row>
    <row r="298" spans="1:375" x14ac:dyDescent="0.55000000000000004">
      <c r="A298" s="13" t="s">
        <v>1181</v>
      </c>
      <c r="B298" s="13" t="s">
        <v>1183</v>
      </c>
      <c r="C298" s="13" t="s">
        <v>570</v>
      </c>
      <c r="D298" s="13" t="s">
        <v>571</v>
      </c>
      <c r="E298" s="14">
        <v>13153.9</v>
      </c>
      <c r="F298" s="15">
        <v>-3.1640000000000001</v>
      </c>
      <c r="G298" s="16">
        <v>7413</v>
      </c>
      <c r="H298" s="16">
        <v>-23455</v>
      </c>
      <c r="I298" s="16">
        <v>6553</v>
      </c>
      <c r="J298" s="15">
        <v>-3.1640000000000001</v>
      </c>
      <c r="K298" s="16">
        <v>-20734</v>
      </c>
      <c r="L298" s="16">
        <v>7413</v>
      </c>
      <c r="M298" s="16">
        <v>222</v>
      </c>
      <c r="N298" s="16">
        <v>7635</v>
      </c>
      <c r="O298" s="17">
        <v>567.36</v>
      </c>
      <c r="P298" s="17">
        <v>1385.04</v>
      </c>
      <c r="Q298" s="14">
        <v>13153.9</v>
      </c>
      <c r="R298" s="17">
        <v>14538.94</v>
      </c>
      <c r="S298" s="17">
        <v>0</v>
      </c>
      <c r="T298" s="17">
        <v>14538.94</v>
      </c>
      <c r="U298" s="15">
        <v>118.47</v>
      </c>
      <c r="V298" s="15">
        <v>42.314999999999998</v>
      </c>
      <c r="W298" s="15">
        <f>Data_AidAndLevy4[[#This Row],[L310]]*Data_AidAndLevy4[[#This Row],[L203]]</f>
        <v>323075.02499999997</v>
      </c>
      <c r="X298" s="17">
        <v>111.27</v>
      </c>
      <c r="Y298" s="17">
        <f>Data_AidAndLevy4[[#This Row],[L311]]*Data_AidAndLevy4[[#This Row],[L203]]</f>
        <v>849546.45</v>
      </c>
      <c r="Z298" s="15">
        <v>0</v>
      </c>
      <c r="AA298" s="15">
        <v>272.05500000000001</v>
      </c>
      <c r="AB298" s="17">
        <v>14538.94</v>
      </c>
      <c r="AC298" s="15">
        <v>14810.995000000001</v>
      </c>
      <c r="AD298" s="17">
        <v>1385.04</v>
      </c>
      <c r="AE298" s="15">
        <v>13425.955</v>
      </c>
      <c r="AF298" s="16">
        <v>7635</v>
      </c>
      <c r="AG298" s="14">
        <v>13153.9</v>
      </c>
      <c r="AH298" s="16">
        <v>100430027</v>
      </c>
      <c r="AI298" s="16">
        <v>93520925</v>
      </c>
      <c r="AJ298" s="17">
        <v>1.01</v>
      </c>
      <c r="AK298" s="16">
        <v>94456134</v>
      </c>
      <c r="AL298" s="16">
        <v>100430027</v>
      </c>
      <c r="AM298" s="16">
        <v>0</v>
      </c>
      <c r="AN298" s="16">
        <v>7635</v>
      </c>
      <c r="AO298" s="15">
        <v>272.05500000000001</v>
      </c>
      <c r="AP298" s="16">
        <v>2077140</v>
      </c>
      <c r="AQ298" s="16">
        <v>7635</v>
      </c>
      <c r="AR298" s="17">
        <v>1385.04</v>
      </c>
      <c r="AS298" s="16">
        <v>10574780</v>
      </c>
      <c r="AT298" s="17">
        <v>586.42999999999995</v>
      </c>
      <c r="AU298" s="14">
        <v>13153.9</v>
      </c>
      <c r="AV298" s="16">
        <v>7713842</v>
      </c>
      <c r="AW298" s="16">
        <v>7157700</v>
      </c>
      <c r="AX298" s="16">
        <v>7713842</v>
      </c>
      <c r="AY298" s="16">
        <v>0</v>
      </c>
      <c r="AZ298" s="16">
        <v>7713842</v>
      </c>
      <c r="BA298" s="16">
        <v>7713842</v>
      </c>
      <c r="BB298" s="17">
        <v>61.36</v>
      </c>
      <c r="BC298" s="14">
        <v>13153.9</v>
      </c>
      <c r="BD298" s="16">
        <v>807123</v>
      </c>
      <c r="BE298" s="16">
        <v>746855</v>
      </c>
      <c r="BF298" s="16">
        <v>807123</v>
      </c>
      <c r="BG298" s="16">
        <v>0</v>
      </c>
      <c r="BH298" s="16">
        <v>807123</v>
      </c>
      <c r="BI298" s="16">
        <v>807123</v>
      </c>
      <c r="BJ298" s="17">
        <v>76.94</v>
      </c>
      <c r="BK298" s="14">
        <v>13153.9</v>
      </c>
      <c r="BL298" s="16">
        <v>1012061</v>
      </c>
      <c r="BM298" s="16">
        <v>941013</v>
      </c>
      <c r="BN298" s="16">
        <v>1012061</v>
      </c>
      <c r="BO298" s="16">
        <v>0</v>
      </c>
      <c r="BP298" s="16">
        <v>1012061</v>
      </c>
      <c r="BQ298" s="16">
        <v>1012061</v>
      </c>
      <c r="BR298" s="17">
        <v>368.53</v>
      </c>
      <c r="BS298" s="14">
        <v>13153.9</v>
      </c>
      <c r="BT298" s="16">
        <v>4847607</v>
      </c>
      <c r="BU298" s="16">
        <v>4513933</v>
      </c>
      <c r="BV298" s="16">
        <v>4847607</v>
      </c>
      <c r="BW298" s="16">
        <v>0</v>
      </c>
      <c r="BX298" s="16">
        <v>4847607</v>
      </c>
      <c r="BY298" s="16">
        <v>4847607</v>
      </c>
      <c r="BZ298" s="17">
        <v>325.88</v>
      </c>
      <c r="CA298" s="17">
        <v>14538.94</v>
      </c>
      <c r="CB298" s="16">
        <v>4737950</v>
      </c>
      <c r="CC298" s="16">
        <v>4375383</v>
      </c>
      <c r="CD298" s="16">
        <v>0</v>
      </c>
      <c r="CE298" s="16">
        <v>4375383</v>
      </c>
      <c r="CF298" s="16">
        <v>4737950</v>
      </c>
      <c r="CG298" s="16">
        <v>0</v>
      </c>
      <c r="CH298" s="14">
        <v>13153.9</v>
      </c>
      <c r="CI298" s="16">
        <v>1262</v>
      </c>
      <c r="CJ298" s="14">
        <v>0.5</v>
      </c>
      <c r="CK298" s="16">
        <v>14415</v>
      </c>
      <c r="CL298" s="17">
        <v>62.04</v>
      </c>
      <c r="CM298" s="16">
        <v>894307</v>
      </c>
      <c r="CN298" s="16">
        <v>14415</v>
      </c>
      <c r="CO298" s="17">
        <v>68.150000000000006</v>
      </c>
      <c r="CP298" s="16">
        <v>982382</v>
      </c>
      <c r="CQ298" s="17">
        <v>0</v>
      </c>
      <c r="CR298" s="17">
        <v>325.88</v>
      </c>
      <c r="CS298" s="16">
        <v>0</v>
      </c>
      <c r="CT298" s="17">
        <v>27.75</v>
      </c>
      <c r="CU298" s="17">
        <v>14538.94</v>
      </c>
      <c r="CV298" s="16">
        <v>403456</v>
      </c>
      <c r="CW298" s="16">
        <v>370197</v>
      </c>
      <c r="CX298" s="16">
        <v>403456</v>
      </c>
      <c r="CY298" s="16">
        <v>0</v>
      </c>
      <c r="CZ298" s="16">
        <v>403456</v>
      </c>
      <c r="DA298" s="16">
        <v>403456</v>
      </c>
      <c r="DB298" s="17">
        <v>3.48</v>
      </c>
      <c r="DC298" s="17">
        <v>14538.94</v>
      </c>
      <c r="DD298" s="16">
        <v>50596</v>
      </c>
      <c r="DE298" s="16">
        <v>46500</v>
      </c>
      <c r="DF298" s="16">
        <v>50596</v>
      </c>
      <c r="DG298" s="16">
        <v>0</v>
      </c>
      <c r="DH298" s="16">
        <v>50596</v>
      </c>
      <c r="DI298" s="16">
        <v>50596</v>
      </c>
      <c r="DJ298" s="16">
        <v>100430027</v>
      </c>
      <c r="DK298" s="16">
        <v>0</v>
      </c>
      <c r="DL298" s="16">
        <v>2077140</v>
      </c>
      <c r="DM298" s="16">
        <v>10574780</v>
      </c>
      <c r="DN298" s="16">
        <v>7713842</v>
      </c>
      <c r="DO298" s="16">
        <v>807123</v>
      </c>
      <c r="DP298" s="16">
        <v>1012061</v>
      </c>
      <c r="DQ298" s="16">
        <v>4847607</v>
      </c>
      <c r="DR298" s="16">
        <v>4737950</v>
      </c>
      <c r="DS298" s="16">
        <v>0</v>
      </c>
      <c r="DT298" s="16">
        <v>894307</v>
      </c>
      <c r="DU298" s="16">
        <v>982382</v>
      </c>
      <c r="DV298" s="16">
        <v>0</v>
      </c>
      <c r="DW298" s="16">
        <v>403456</v>
      </c>
      <c r="DX298" s="16">
        <v>50596</v>
      </c>
      <c r="DY298" s="16">
        <v>153289</v>
      </c>
      <c r="DZ298" s="16">
        <v>3510355</v>
      </c>
      <c r="EA298" s="16">
        <v>-23455</v>
      </c>
      <c r="EB298" s="16">
        <v>137864882</v>
      </c>
      <c r="EC298" s="16">
        <v>5989777690</v>
      </c>
      <c r="ED298" s="18">
        <v>5.4</v>
      </c>
      <c r="EE298" s="16">
        <v>32344800</v>
      </c>
      <c r="EF298" s="16">
        <v>212307</v>
      </c>
      <c r="EG298" s="16">
        <v>217806</v>
      </c>
      <c r="EH298" s="16">
        <v>-5499</v>
      </c>
      <c r="EI298" s="16">
        <v>32344800</v>
      </c>
      <c r="EJ298" s="16">
        <v>32339301</v>
      </c>
      <c r="EK298" s="16">
        <v>2279097729</v>
      </c>
      <c r="EL298" s="16">
        <v>2252863388</v>
      </c>
      <c r="EM298" s="16">
        <v>26234341</v>
      </c>
      <c r="EN298" s="18">
        <v>5.4</v>
      </c>
      <c r="EO298" s="16">
        <v>141665</v>
      </c>
      <c r="EP298" s="16">
        <v>0</v>
      </c>
      <c r="EQ298" s="16">
        <v>0</v>
      </c>
      <c r="ER298" s="16">
        <v>0</v>
      </c>
      <c r="ES298" s="16">
        <v>141665</v>
      </c>
      <c r="ET298" s="16">
        <v>141665</v>
      </c>
      <c r="EU298" s="16">
        <v>32339301</v>
      </c>
      <c r="EV298" s="16">
        <v>32480966</v>
      </c>
      <c r="EW298" s="16">
        <v>6749</v>
      </c>
      <c r="EX298" s="15">
        <v>13425.955</v>
      </c>
      <c r="EY298" s="16">
        <v>90611770</v>
      </c>
      <c r="EZ298" s="16">
        <v>6749</v>
      </c>
      <c r="FA298" s="17">
        <v>1385.04</v>
      </c>
      <c r="FB298" s="16">
        <v>9347635</v>
      </c>
      <c r="FC298" s="16">
        <v>264</v>
      </c>
      <c r="FD298" s="17">
        <v>14538.94</v>
      </c>
      <c r="FE298" s="16">
        <v>3838280</v>
      </c>
      <c r="FF298" s="16">
        <v>403456</v>
      </c>
      <c r="FG298" s="16">
        <v>50596</v>
      </c>
      <c r="FH298" s="16">
        <v>4292332</v>
      </c>
      <c r="FI298" s="16">
        <v>90611770</v>
      </c>
      <c r="FJ298" s="16">
        <v>9347635</v>
      </c>
      <c r="FK298" s="16">
        <v>-20734</v>
      </c>
      <c r="FL298" s="16">
        <v>7713842</v>
      </c>
      <c r="FM298" s="16">
        <v>807123</v>
      </c>
      <c r="FN298" s="16">
        <v>1012061</v>
      </c>
      <c r="FO298" s="16">
        <v>4847607</v>
      </c>
      <c r="FP298" s="16">
        <v>118611636</v>
      </c>
      <c r="FQ298" s="16">
        <v>32480966</v>
      </c>
      <c r="FR298" s="16">
        <v>86130670</v>
      </c>
      <c r="FS298" s="15">
        <v>14810.995000000001</v>
      </c>
      <c r="FT298" s="16">
        <v>300</v>
      </c>
      <c r="FU298" s="16">
        <v>4443299</v>
      </c>
      <c r="FV298" s="16">
        <v>86130670</v>
      </c>
      <c r="FW298" s="16">
        <v>0</v>
      </c>
      <c r="FX298" s="14">
        <v>110</v>
      </c>
      <c r="FY298" s="16">
        <v>7635</v>
      </c>
      <c r="FZ298" s="16">
        <v>839850</v>
      </c>
      <c r="GA298" s="14">
        <v>0</v>
      </c>
      <c r="GB298" s="16">
        <v>7413</v>
      </c>
      <c r="GC298" s="16">
        <v>0</v>
      </c>
      <c r="GD298" s="16">
        <v>839850</v>
      </c>
      <c r="GE298" s="16">
        <v>839850</v>
      </c>
      <c r="GF298" s="16">
        <v>137864882</v>
      </c>
      <c r="GG298" s="16">
        <v>118611636</v>
      </c>
      <c r="GH298" s="16">
        <v>0</v>
      </c>
      <c r="GI298" s="16">
        <v>19253246</v>
      </c>
      <c r="GJ298" s="16">
        <v>5989777690</v>
      </c>
      <c r="GK298" s="16">
        <v>5328859338</v>
      </c>
      <c r="GL298" s="16">
        <v>660918352</v>
      </c>
      <c r="GM298" s="16">
        <v>5328859338</v>
      </c>
      <c r="GN298" s="18">
        <v>0.124</v>
      </c>
      <c r="GO298" s="16">
        <v>244</v>
      </c>
      <c r="GP298" s="16">
        <v>30</v>
      </c>
      <c r="GQ298" s="16">
        <v>244</v>
      </c>
      <c r="GR298" s="16">
        <v>30</v>
      </c>
      <c r="GS298" s="16">
        <v>214</v>
      </c>
      <c r="GT298" s="16">
        <v>886</v>
      </c>
      <c r="GU298" s="16">
        <v>685</v>
      </c>
      <c r="GV298" s="16">
        <v>201</v>
      </c>
      <c r="GW298" s="15">
        <v>14810.995000000001</v>
      </c>
      <c r="GX298" s="16">
        <v>2977010</v>
      </c>
      <c r="GY298" s="15">
        <v>14810.995000000001</v>
      </c>
      <c r="GZ298" s="16">
        <v>10</v>
      </c>
      <c r="HA298" s="16">
        <v>148110</v>
      </c>
      <c r="HB298" s="15">
        <v>14810.995000000001</v>
      </c>
      <c r="HC298" s="16">
        <v>7635</v>
      </c>
      <c r="HD298" s="15">
        <v>0.11600000000000001</v>
      </c>
      <c r="HE298" s="16">
        <v>13122542</v>
      </c>
      <c r="HF298" s="16">
        <v>2977010</v>
      </c>
      <c r="HG298" s="16">
        <v>148110</v>
      </c>
      <c r="HH298" s="16">
        <v>9997422</v>
      </c>
      <c r="HI298" s="16">
        <v>5989777690</v>
      </c>
      <c r="HJ298" s="18">
        <v>1.6690799999999999</v>
      </c>
      <c r="HK298" s="18">
        <v>1.9617800000000001</v>
      </c>
      <c r="HL298" s="18">
        <v>0</v>
      </c>
      <c r="HM298" s="16">
        <v>5989777690</v>
      </c>
      <c r="HN298" s="16">
        <v>0</v>
      </c>
      <c r="HO298" s="16">
        <v>7635</v>
      </c>
      <c r="HP298" s="17">
        <v>0</v>
      </c>
      <c r="HQ298" s="16">
        <v>0</v>
      </c>
      <c r="HR298" s="15">
        <v>14810.995000000001</v>
      </c>
      <c r="HS298" s="16">
        <v>0</v>
      </c>
      <c r="HT298" s="16">
        <v>19253246</v>
      </c>
      <c r="HU298" s="16">
        <v>214</v>
      </c>
      <c r="HV298" s="16">
        <v>0</v>
      </c>
      <c r="HW298" s="16">
        <v>0</v>
      </c>
      <c r="HX298" s="16">
        <v>153289</v>
      </c>
      <c r="HY298" s="16">
        <v>2977010</v>
      </c>
      <c r="HZ298" s="16">
        <v>148110</v>
      </c>
      <c r="IA298" s="16">
        <v>0</v>
      </c>
      <c r="IB298" s="16">
        <v>0</v>
      </c>
      <c r="IC298" s="16">
        <v>16281201</v>
      </c>
      <c r="ID298" s="16">
        <v>86130670</v>
      </c>
      <c r="IE298" s="16">
        <v>0</v>
      </c>
      <c r="IF298" s="16">
        <v>214</v>
      </c>
      <c r="IG298" s="16">
        <v>0</v>
      </c>
      <c r="IH298" s="16">
        <v>0</v>
      </c>
      <c r="II298" s="16">
        <v>153289</v>
      </c>
      <c r="IJ298" s="16">
        <v>2977010</v>
      </c>
      <c r="IK298" s="16">
        <v>148110</v>
      </c>
      <c r="IL298" s="16">
        <v>0</v>
      </c>
      <c r="IM298" s="16">
        <v>0</v>
      </c>
      <c r="IN298" s="16">
        <v>0</v>
      </c>
      <c r="IO298" s="16">
        <v>839850</v>
      </c>
      <c r="IP298" s="16">
        <v>89942565</v>
      </c>
      <c r="IQ298" s="16">
        <v>100430027</v>
      </c>
      <c r="IR298" s="16">
        <v>0</v>
      </c>
      <c r="IS298" s="16">
        <v>100430027</v>
      </c>
      <c r="IT298" s="19">
        <v>0.1</v>
      </c>
      <c r="IU298" s="16">
        <v>10043003</v>
      </c>
      <c r="IV298" s="16">
        <v>5989777690</v>
      </c>
      <c r="IW298" s="14">
        <v>13153.9</v>
      </c>
      <c r="IX298" s="16">
        <v>455361</v>
      </c>
      <c r="IY298" s="16">
        <v>416026</v>
      </c>
      <c r="IZ298" s="16">
        <v>455361</v>
      </c>
      <c r="JA298" s="17">
        <v>0.25</v>
      </c>
      <c r="JB298" s="19">
        <v>0.22839999999999999</v>
      </c>
      <c r="JC298" s="16">
        <v>10043003</v>
      </c>
      <c r="JD298" s="16">
        <v>2293822</v>
      </c>
      <c r="JE298" s="17">
        <v>0</v>
      </c>
      <c r="JF298" s="16">
        <v>144681062</v>
      </c>
      <c r="JG298" s="16">
        <v>0</v>
      </c>
      <c r="JH298" s="16">
        <v>10043003</v>
      </c>
      <c r="JI298" s="16">
        <v>2293822</v>
      </c>
      <c r="JJ298" s="16">
        <v>0</v>
      </c>
      <c r="JK298" s="16">
        <v>7749181</v>
      </c>
      <c r="JL298" s="16">
        <v>2293822</v>
      </c>
      <c r="JM298" s="18">
        <v>0</v>
      </c>
      <c r="JN298" s="16">
        <v>0</v>
      </c>
      <c r="JO298" s="16">
        <v>0</v>
      </c>
      <c r="JP298" s="16">
        <v>7749181</v>
      </c>
      <c r="JQ298" s="16">
        <v>7749181</v>
      </c>
      <c r="JR298" s="16">
        <v>100430027</v>
      </c>
      <c r="JS298" s="19">
        <v>0</v>
      </c>
      <c r="JT298" s="16">
        <v>0</v>
      </c>
      <c r="JU298" s="17">
        <v>0</v>
      </c>
      <c r="JV298" s="16">
        <v>144681062</v>
      </c>
      <c r="JW298" s="16">
        <v>0</v>
      </c>
      <c r="JX298" s="16">
        <v>0</v>
      </c>
      <c r="JY298" s="16">
        <v>0</v>
      </c>
      <c r="JZ298" s="16">
        <v>0</v>
      </c>
      <c r="KA298" s="16">
        <v>115176</v>
      </c>
      <c r="KB298" s="16">
        <v>118159</v>
      </c>
      <c r="KC298" s="16">
        <v>-2983</v>
      </c>
      <c r="KD298" s="16">
        <v>16281201</v>
      </c>
      <c r="KE298" s="16">
        <v>-2983</v>
      </c>
      <c r="KF298" s="16">
        <v>16284184</v>
      </c>
      <c r="KG298" s="16">
        <v>-5499</v>
      </c>
      <c r="KH298" s="16">
        <v>-2983</v>
      </c>
      <c r="KI298" s="16">
        <v>-8482</v>
      </c>
      <c r="KJ298" s="16">
        <v>32344800</v>
      </c>
      <c r="KK298" s="16">
        <v>16284184</v>
      </c>
      <c r="KL298" s="18">
        <v>48628984</v>
      </c>
      <c r="KM298" s="16">
        <v>7749181</v>
      </c>
      <c r="KN298" s="16">
        <v>0</v>
      </c>
      <c r="KO298" s="16">
        <v>0</v>
      </c>
      <c r="KP298" s="16">
        <v>0</v>
      </c>
      <c r="KQ298" s="16">
        <v>56378165</v>
      </c>
      <c r="KR298" s="16">
        <v>17675297</v>
      </c>
      <c r="KS298" s="16">
        <v>0</v>
      </c>
      <c r="KT298" s="16">
        <v>0</v>
      </c>
      <c r="KU298" s="16">
        <v>74053462</v>
      </c>
      <c r="KV298" s="16">
        <v>7749181</v>
      </c>
      <c r="KW298" s="16">
        <v>66304281</v>
      </c>
      <c r="KX298" s="16">
        <v>5989777690</v>
      </c>
      <c r="KY298" s="16">
        <v>11.069570000000001</v>
      </c>
      <c r="KZ298" s="16">
        <v>7749181</v>
      </c>
      <c r="LA298" s="16">
        <v>7041308991</v>
      </c>
      <c r="LB298" s="16">
        <v>1.10053</v>
      </c>
      <c r="LC298" s="16">
        <v>11.069570000000001</v>
      </c>
      <c r="LD298" s="16">
        <v>12.1701</v>
      </c>
      <c r="LE298" s="16">
        <v>4737950</v>
      </c>
      <c r="LF298" s="16">
        <v>0</v>
      </c>
      <c r="LG298" s="16">
        <v>894307</v>
      </c>
      <c r="LH298" s="16">
        <v>982382</v>
      </c>
      <c r="LI298" s="16">
        <v>0</v>
      </c>
      <c r="LJ298" s="16">
        <v>403456</v>
      </c>
      <c r="LK298" s="16">
        <v>50596</v>
      </c>
      <c r="LL298" s="16">
        <v>153289</v>
      </c>
      <c r="LM298" s="16">
        <v>6915402</v>
      </c>
      <c r="LN298" s="16">
        <v>89942565</v>
      </c>
      <c r="LO298" s="18">
        <v>6915402</v>
      </c>
      <c r="LP298" s="16">
        <v>83027163</v>
      </c>
      <c r="LQ298" s="16">
        <v>137864882</v>
      </c>
      <c r="LR298" s="18">
        <v>0</v>
      </c>
      <c r="LS298" s="18">
        <v>0</v>
      </c>
      <c r="LT298" s="18">
        <v>7749181</v>
      </c>
      <c r="LU298" s="16">
        <v>0</v>
      </c>
      <c r="LV298" s="16">
        <v>839850</v>
      </c>
      <c r="LW298" s="16">
        <v>0</v>
      </c>
      <c r="LX298" s="16">
        <v>0</v>
      </c>
      <c r="LY298" s="16">
        <v>0</v>
      </c>
      <c r="LZ298" s="16">
        <v>0</v>
      </c>
      <c r="MA298" s="16">
        <v>0</v>
      </c>
      <c r="MB298" s="16">
        <v>56378165</v>
      </c>
      <c r="MC298" s="16">
        <v>839850</v>
      </c>
      <c r="MD298" s="16">
        <v>0</v>
      </c>
      <c r="ME298" s="16">
        <v>0</v>
      </c>
      <c r="MF298" s="16">
        <v>0</v>
      </c>
      <c r="MG298" s="16">
        <v>141665</v>
      </c>
      <c r="MH298" s="16">
        <v>-8482</v>
      </c>
      <c r="MI298" s="16">
        <v>0</v>
      </c>
      <c r="MJ298" s="16">
        <v>57351198</v>
      </c>
      <c r="MK298" s="16">
        <v>7041308991</v>
      </c>
      <c r="ML298" s="16">
        <v>1.34</v>
      </c>
      <c r="MM298" s="16">
        <v>9435354</v>
      </c>
      <c r="MN298" s="16">
        <v>0</v>
      </c>
      <c r="MO298" s="16">
        <v>144681062</v>
      </c>
      <c r="MP298" s="16">
        <v>0</v>
      </c>
      <c r="MQ298" s="16">
        <v>9435354</v>
      </c>
      <c r="MR298" s="16">
        <v>0</v>
      </c>
      <c r="MS298" s="16">
        <v>9435354</v>
      </c>
      <c r="MT298" s="17">
        <v>0</v>
      </c>
      <c r="MU298" s="17">
        <v>0</v>
      </c>
      <c r="MV298" s="17">
        <v>0</v>
      </c>
      <c r="MW298" s="17">
        <v>0</v>
      </c>
      <c r="MX298" s="17">
        <v>0</v>
      </c>
      <c r="MY298" s="17">
        <v>0</v>
      </c>
      <c r="MZ298" s="16">
        <v>0</v>
      </c>
      <c r="NA298" s="16">
        <v>0</v>
      </c>
      <c r="NB298" s="18">
        <v>0</v>
      </c>
      <c r="NC298" s="16">
        <v>0</v>
      </c>
      <c r="ND298" s="17">
        <v>0</v>
      </c>
      <c r="NE298" s="16">
        <v>0</v>
      </c>
      <c r="NF298" s="16">
        <v>0</v>
      </c>
      <c r="NG298" s="16">
        <v>2323632</v>
      </c>
      <c r="NH298" s="16">
        <v>0</v>
      </c>
      <c r="NI298" s="16">
        <v>0</v>
      </c>
      <c r="NJ298" s="17">
        <v>0</v>
      </c>
      <c r="NK298" s="17">
        <v>27906949</v>
      </c>
    </row>
    <row r="299" spans="1:375" x14ac:dyDescent="0.55000000000000004">
      <c r="A299" s="13" t="s">
        <v>1177</v>
      </c>
      <c r="B299" s="13" t="s">
        <v>1199</v>
      </c>
      <c r="C299" s="13" t="s">
        <v>572</v>
      </c>
      <c r="D299" s="13" t="s">
        <v>573</v>
      </c>
      <c r="E299" s="14">
        <v>2197.8000000000002</v>
      </c>
      <c r="F299" s="15">
        <v>1</v>
      </c>
      <c r="G299" s="16">
        <v>7413</v>
      </c>
      <c r="H299" s="16">
        <v>7413</v>
      </c>
      <c r="I299" s="16">
        <v>6553</v>
      </c>
      <c r="J299" s="15">
        <v>1</v>
      </c>
      <c r="K299" s="16">
        <v>6553</v>
      </c>
      <c r="L299" s="16">
        <v>7413</v>
      </c>
      <c r="M299" s="16">
        <v>222</v>
      </c>
      <c r="N299" s="16">
        <v>7635</v>
      </c>
      <c r="O299" s="17">
        <v>677.11</v>
      </c>
      <c r="P299" s="17">
        <v>278.08999999999997</v>
      </c>
      <c r="Q299" s="14">
        <v>2197.8000000000002</v>
      </c>
      <c r="R299" s="17">
        <v>2475.89</v>
      </c>
      <c r="S299" s="17">
        <v>3.12</v>
      </c>
      <c r="T299" s="17">
        <v>2479.0100000000002</v>
      </c>
      <c r="U299" s="15">
        <v>21.3</v>
      </c>
      <c r="V299" s="15">
        <v>8.1359999999999992</v>
      </c>
      <c r="W299" s="15">
        <f>Data_AidAndLevy4[[#This Row],[L310]]*Data_AidAndLevy4[[#This Row],[L203]]</f>
        <v>62118.359999999993</v>
      </c>
      <c r="X299" s="17">
        <v>0.94</v>
      </c>
      <c r="Y299" s="17">
        <f>Data_AidAndLevy4[[#This Row],[L311]]*Data_AidAndLevy4[[#This Row],[L203]]</f>
        <v>7176.9</v>
      </c>
      <c r="Z299" s="15">
        <v>0</v>
      </c>
      <c r="AA299" s="15">
        <v>30.376000000000001</v>
      </c>
      <c r="AB299" s="17">
        <v>2475.89</v>
      </c>
      <c r="AC299" s="15">
        <v>2506.2660000000001</v>
      </c>
      <c r="AD299" s="17">
        <v>278.08999999999997</v>
      </c>
      <c r="AE299" s="15">
        <v>2228.1759999999999</v>
      </c>
      <c r="AF299" s="16">
        <v>7635</v>
      </c>
      <c r="AG299" s="14">
        <v>2197.8000000000002</v>
      </c>
      <c r="AH299" s="16">
        <v>16780203</v>
      </c>
      <c r="AI299" s="16">
        <v>16072867</v>
      </c>
      <c r="AJ299" s="17">
        <v>1.01</v>
      </c>
      <c r="AK299" s="16">
        <v>16233596</v>
      </c>
      <c r="AL299" s="16">
        <v>16780203</v>
      </c>
      <c r="AM299" s="16">
        <v>0</v>
      </c>
      <c r="AN299" s="16">
        <v>7635</v>
      </c>
      <c r="AO299" s="15">
        <v>30.376000000000001</v>
      </c>
      <c r="AP299" s="16">
        <v>231921</v>
      </c>
      <c r="AQ299" s="16">
        <v>7635</v>
      </c>
      <c r="AR299" s="17">
        <v>278.08999999999997</v>
      </c>
      <c r="AS299" s="16">
        <v>2123217</v>
      </c>
      <c r="AT299" s="17">
        <v>696.18</v>
      </c>
      <c r="AU299" s="14">
        <v>2197.8000000000002</v>
      </c>
      <c r="AV299" s="16">
        <v>1530064</v>
      </c>
      <c r="AW299" s="16">
        <v>1468110</v>
      </c>
      <c r="AX299" s="16">
        <v>1530064</v>
      </c>
      <c r="AY299" s="16">
        <v>0</v>
      </c>
      <c r="AZ299" s="16">
        <v>1530064</v>
      </c>
      <c r="BA299" s="16">
        <v>1530064</v>
      </c>
      <c r="BB299" s="17">
        <v>77.47</v>
      </c>
      <c r="BC299" s="14">
        <v>2197.8000000000002</v>
      </c>
      <c r="BD299" s="16">
        <v>170264</v>
      </c>
      <c r="BE299" s="16">
        <v>163287</v>
      </c>
      <c r="BF299" s="16">
        <v>170264</v>
      </c>
      <c r="BG299" s="16">
        <v>0</v>
      </c>
      <c r="BH299" s="16">
        <v>170264</v>
      </c>
      <c r="BI299" s="16">
        <v>170264</v>
      </c>
      <c r="BJ299" s="17">
        <v>67.77</v>
      </c>
      <c r="BK299" s="14">
        <v>2197.8000000000002</v>
      </c>
      <c r="BL299" s="16">
        <v>148945</v>
      </c>
      <c r="BM299" s="16">
        <v>141844</v>
      </c>
      <c r="BN299" s="16">
        <v>148945</v>
      </c>
      <c r="BO299" s="16">
        <v>0</v>
      </c>
      <c r="BP299" s="16">
        <v>148945</v>
      </c>
      <c r="BQ299" s="16">
        <v>148945</v>
      </c>
      <c r="BR299" s="17">
        <v>368.53</v>
      </c>
      <c r="BS299" s="14">
        <v>2197.8000000000002</v>
      </c>
      <c r="BT299" s="16">
        <v>809955</v>
      </c>
      <c r="BU299" s="16">
        <v>775782</v>
      </c>
      <c r="BV299" s="16">
        <v>809955</v>
      </c>
      <c r="BW299" s="16">
        <v>0</v>
      </c>
      <c r="BX299" s="16">
        <v>809955</v>
      </c>
      <c r="BY299" s="16">
        <v>809955</v>
      </c>
      <c r="BZ299" s="17">
        <v>337.26</v>
      </c>
      <c r="CA299" s="17">
        <v>2475.89</v>
      </c>
      <c r="CB299" s="16">
        <v>835019</v>
      </c>
      <c r="CC299" s="16">
        <v>795604</v>
      </c>
      <c r="CD299" s="16">
        <v>0</v>
      </c>
      <c r="CE299" s="16">
        <v>795604</v>
      </c>
      <c r="CF299" s="16">
        <v>835019</v>
      </c>
      <c r="CG299" s="16">
        <v>0</v>
      </c>
      <c r="CH299" s="14">
        <v>2197.8000000000002</v>
      </c>
      <c r="CI299" s="16">
        <v>116</v>
      </c>
      <c r="CJ299" s="14">
        <v>1.2</v>
      </c>
      <c r="CK299" s="16">
        <v>2313</v>
      </c>
      <c r="CL299" s="17">
        <v>62.47</v>
      </c>
      <c r="CM299" s="16">
        <v>144493</v>
      </c>
      <c r="CN299" s="16">
        <v>2313</v>
      </c>
      <c r="CO299" s="17">
        <v>69.650000000000006</v>
      </c>
      <c r="CP299" s="16">
        <v>161100</v>
      </c>
      <c r="CQ299" s="17">
        <v>3.12</v>
      </c>
      <c r="CR299" s="17">
        <v>337.26</v>
      </c>
      <c r="CS299" s="16">
        <v>1052</v>
      </c>
      <c r="CT299" s="17">
        <v>41.7</v>
      </c>
      <c r="CU299" s="17">
        <v>2475.89</v>
      </c>
      <c r="CV299" s="16">
        <v>103245</v>
      </c>
      <c r="CW299" s="16">
        <v>98862</v>
      </c>
      <c r="CX299" s="16">
        <v>103245</v>
      </c>
      <c r="CY299" s="16">
        <v>0</v>
      </c>
      <c r="CZ299" s="16">
        <v>103245</v>
      </c>
      <c r="DA299" s="16">
        <v>103245</v>
      </c>
      <c r="DB299" s="17">
        <v>4.8</v>
      </c>
      <c r="DC299" s="17">
        <v>2475.89</v>
      </c>
      <c r="DD299" s="16">
        <v>11884</v>
      </c>
      <c r="DE299" s="16">
        <v>11368</v>
      </c>
      <c r="DF299" s="16">
        <v>11884</v>
      </c>
      <c r="DG299" s="16">
        <v>0</v>
      </c>
      <c r="DH299" s="16">
        <v>11884</v>
      </c>
      <c r="DI299" s="16">
        <v>11884</v>
      </c>
      <c r="DJ299" s="16">
        <v>16780203</v>
      </c>
      <c r="DK299" s="16">
        <v>0</v>
      </c>
      <c r="DL299" s="16">
        <v>231921</v>
      </c>
      <c r="DM299" s="16">
        <v>2123217</v>
      </c>
      <c r="DN299" s="16">
        <v>1530064</v>
      </c>
      <c r="DO299" s="16">
        <v>170264</v>
      </c>
      <c r="DP299" s="16">
        <v>148945</v>
      </c>
      <c r="DQ299" s="16">
        <v>809955</v>
      </c>
      <c r="DR299" s="16">
        <v>835019</v>
      </c>
      <c r="DS299" s="16">
        <v>0</v>
      </c>
      <c r="DT299" s="16">
        <v>144493</v>
      </c>
      <c r="DU299" s="16">
        <v>161100</v>
      </c>
      <c r="DV299" s="16">
        <v>1052</v>
      </c>
      <c r="DW299" s="16">
        <v>103245</v>
      </c>
      <c r="DX299" s="16">
        <v>11884</v>
      </c>
      <c r="DY299" s="16">
        <v>116224</v>
      </c>
      <c r="DZ299" s="16">
        <v>407307</v>
      </c>
      <c r="EA299" s="16">
        <v>7413</v>
      </c>
      <c r="EB299" s="16">
        <v>23349858</v>
      </c>
      <c r="EC299" s="16">
        <v>803961042</v>
      </c>
      <c r="ED299" s="18">
        <v>5.4</v>
      </c>
      <c r="EE299" s="16">
        <v>4341390</v>
      </c>
      <c r="EF299" s="16">
        <v>115422</v>
      </c>
      <c r="EG299" s="16">
        <v>113145</v>
      </c>
      <c r="EH299" s="16">
        <v>2277</v>
      </c>
      <c r="EI299" s="16">
        <v>4341390</v>
      </c>
      <c r="EJ299" s="16">
        <v>4343667</v>
      </c>
      <c r="EK299" s="16">
        <v>235525814</v>
      </c>
      <c r="EL299" s="16">
        <v>219578165</v>
      </c>
      <c r="EM299" s="16">
        <v>15947649</v>
      </c>
      <c r="EN299" s="18">
        <v>5.4</v>
      </c>
      <c r="EO299" s="16">
        <v>86117</v>
      </c>
      <c r="EP299" s="16">
        <v>0</v>
      </c>
      <c r="EQ299" s="16">
        <v>0</v>
      </c>
      <c r="ER299" s="16">
        <v>0</v>
      </c>
      <c r="ES299" s="16">
        <v>86117</v>
      </c>
      <c r="ET299" s="16">
        <v>86117</v>
      </c>
      <c r="EU299" s="16">
        <v>4343667</v>
      </c>
      <c r="EV299" s="16">
        <v>4429784</v>
      </c>
      <c r="EW299" s="16">
        <v>6749</v>
      </c>
      <c r="EX299" s="15">
        <v>2228.1759999999999</v>
      </c>
      <c r="EY299" s="16">
        <v>15037960</v>
      </c>
      <c r="EZ299" s="16">
        <v>6749</v>
      </c>
      <c r="FA299" s="17">
        <v>278.08999999999997</v>
      </c>
      <c r="FB299" s="16">
        <v>1876829</v>
      </c>
      <c r="FC299" s="16">
        <v>264</v>
      </c>
      <c r="FD299" s="17">
        <v>2479.0100000000002</v>
      </c>
      <c r="FE299" s="16">
        <v>654459</v>
      </c>
      <c r="FF299" s="16">
        <v>103245</v>
      </c>
      <c r="FG299" s="16">
        <v>11884</v>
      </c>
      <c r="FH299" s="16">
        <v>769588</v>
      </c>
      <c r="FI299" s="16">
        <v>15037960</v>
      </c>
      <c r="FJ299" s="16">
        <v>1876829</v>
      </c>
      <c r="FK299" s="16">
        <v>6553</v>
      </c>
      <c r="FL299" s="16">
        <v>1530064</v>
      </c>
      <c r="FM299" s="16">
        <v>170264</v>
      </c>
      <c r="FN299" s="16">
        <v>148945</v>
      </c>
      <c r="FO299" s="16">
        <v>809955</v>
      </c>
      <c r="FP299" s="16">
        <v>20350158</v>
      </c>
      <c r="FQ299" s="16">
        <v>4429784</v>
      </c>
      <c r="FR299" s="16">
        <v>15920374</v>
      </c>
      <c r="FS299" s="15">
        <v>2506.2660000000001</v>
      </c>
      <c r="FT299" s="16">
        <v>300</v>
      </c>
      <c r="FU299" s="16">
        <v>751880</v>
      </c>
      <c r="FV299" s="16">
        <v>15920374</v>
      </c>
      <c r="FW299" s="16">
        <v>0</v>
      </c>
      <c r="FX299" s="14">
        <v>50.5</v>
      </c>
      <c r="FY299" s="16">
        <v>7635</v>
      </c>
      <c r="FZ299" s="16">
        <v>385568</v>
      </c>
      <c r="GA299" s="14">
        <v>-0.5</v>
      </c>
      <c r="GB299" s="16">
        <v>7413</v>
      </c>
      <c r="GC299" s="16">
        <v>-3707</v>
      </c>
      <c r="GD299" s="16">
        <v>385568</v>
      </c>
      <c r="GE299" s="16">
        <v>381861</v>
      </c>
      <c r="GF299" s="16">
        <v>23349858</v>
      </c>
      <c r="GG299" s="16">
        <v>20350158</v>
      </c>
      <c r="GH299" s="16">
        <v>0</v>
      </c>
      <c r="GI299" s="16">
        <v>2999700</v>
      </c>
      <c r="GJ299" s="16">
        <v>803961042</v>
      </c>
      <c r="GK299" s="16">
        <v>799918022</v>
      </c>
      <c r="GL299" s="16">
        <v>4043020</v>
      </c>
      <c r="GM299" s="16">
        <v>799918022</v>
      </c>
      <c r="GN299" s="18">
        <v>5.1000000000000004E-3</v>
      </c>
      <c r="GO299" s="16">
        <v>17652</v>
      </c>
      <c r="GP299" s="16">
        <v>90</v>
      </c>
      <c r="GQ299" s="16">
        <v>17652</v>
      </c>
      <c r="GR299" s="16">
        <v>90</v>
      </c>
      <c r="GS299" s="16">
        <v>17562</v>
      </c>
      <c r="GT299" s="16">
        <v>886</v>
      </c>
      <c r="GU299" s="16">
        <v>685</v>
      </c>
      <c r="GV299" s="16">
        <v>201</v>
      </c>
      <c r="GW299" s="15">
        <v>2506.2660000000001</v>
      </c>
      <c r="GX299" s="16">
        <v>503759</v>
      </c>
      <c r="GY299" s="15">
        <v>2506.2660000000001</v>
      </c>
      <c r="GZ299" s="16">
        <v>10</v>
      </c>
      <c r="HA299" s="16">
        <v>25063</v>
      </c>
      <c r="HB299" s="15">
        <v>2506.2660000000001</v>
      </c>
      <c r="HC299" s="16">
        <v>7635</v>
      </c>
      <c r="HD299" s="15">
        <v>0.11600000000000001</v>
      </c>
      <c r="HE299" s="16">
        <v>2220552</v>
      </c>
      <c r="HF299" s="16">
        <v>503759</v>
      </c>
      <c r="HG299" s="16">
        <v>25063</v>
      </c>
      <c r="HH299" s="16">
        <v>1691730</v>
      </c>
      <c r="HI299" s="16">
        <v>803961042</v>
      </c>
      <c r="HJ299" s="18">
        <v>2.1042399999999999</v>
      </c>
      <c r="HK299" s="18">
        <v>1.9617800000000001</v>
      </c>
      <c r="HL299" s="18">
        <v>0.14246</v>
      </c>
      <c r="HM299" s="16">
        <v>803961042</v>
      </c>
      <c r="HN299" s="16">
        <v>114532</v>
      </c>
      <c r="HO299" s="16">
        <v>7635</v>
      </c>
      <c r="HP299" s="17">
        <v>0</v>
      </c>
      <c r="HQ299" s="16">
        <v>0</v>
      </c>
      <c r="HR299" s="15">
        <v>2506.2660000000001</v>
      </c>
      <c r="HS299" s="16">
        <v>0</v>
      </c>
      <c r="HT299" s="16">
        <v>2999700</v>
      </c>
      <c r="HU299" s="16">
        <v>17562</v>
      </c>
      <c r="HV299" s="16">
        <v>0</v>
      </c>
      <c r="HW299" s="16">
        <v>0</v>
      </c>
      <c r="HX299" s="16">
        <v>116224</v>
      </c>
      <c r="HY299" s="16">
        <v>503759</v>
      </c>
      <c r="HZ299" s="16">
        <v>25063</v>
      </c>
      <c r="IA299" s="16">
        <v>114532</v>
      </c>
      <c r="IB299" s="16">
        <v>0</v>
      </c>
      <c r="IC299" s="16">
        <v>2455008</v>
      </c>
      <c r="ID299" s="16">
        <v>15920374</v>
      </c>
      <c r="IE299" s="16">
        <v>0</v>
      </c>
      <c r="IF299" s="16">
        <v>17562</v>
      </c>
      <c r="IG299" s="16">
        <v>0</v>
      </c>
      <c r="IH299" s="16">
        <v>0</v>
      </c>
      <c r="II299" s="16">
        <v>116224</v>
      </c>
      <c r="IJ299" s="16">
        <v>503759</v>
      </c>
      <c r="IK299" s="16">
        <v>25063</v>
      </c>
      <c r="IL299" s="16">
        <v>114532</v>
      </c>
      <c r="IM299" s="16">
        <v>0</v>
      </c>
      <c r="IN299" s="16">
        <v>0</v>
      </c>
      <c r="IO299" s="16">
        <v>381861</v>
      </c>
      <c r="IP299" s="16">
        <v>16846927</v>
      </c>
      <c r="IQ299" s="16">
        <v>16780203</v>
      </c>
      <c r="IR299" s="16">
        <v>0</v>
      </c>
      <c r="IS299" s="16">
        <v>16780203</v>
      </c>
      <c r="IT299" s="19">
        <v>0.1</v>
      </c>
      <c r="IU299" s="16">
        <v>1678020</v>
      </c>
      <c r="IV299" s="16">
        <v>803961042</v>
      </c>
      <c r="IW299" s="14">
        <v>2197.8000000000002</v>
      </c>
      <c r="IX299" s="16">
        <v>365803</v>
      </c>
      <c r="IY299" s="16">
        <v>416026</v>
      </c>
      <c r="IZ299" s="16">
        <v>365803</v>
      </c>
      <c r="JA299" s="17">
        <v>0.25</v>
      </c>
      <c r="JB299" s="19">
        <v>0.2843</v>
      </c>
      <c r="JC299" s="16">
        <v>1678020</v>
      </c>
      <c r="JD299" s="16">
        <v>477061</v>
      </c>
      <c r="JE299" s="17">
        <v>0.06</v>
      </c>
      <c r="JF299" s="16">
        <v>18835771</v>
      </c>
      <c r="JG299" s="16">
        <v>1130146</v>
      </c>
      <c r="JH299" s="16">
        <v>1678020</v>
      </c>
      <c r="JI299" s="16">
        <v>477061</v>
      </c>
      <c r="JJ299" s="16">
        <v>1130146</v>
      </c>
      <c r="JK299" s="16">
        <v>70813</v>
      </c>
      <c r="JL299" s="16">
        <v>477061</v>
      </c>
      <c r="JM299" s="18">
        <v>0</v>
      </c>
      <c r="JN299" s="16">
        <v>0</v>
      </c>
      <c r="JO299" s="16">
        <v>1130146</v>
      </c>
      <c r="JP299" s="16">
        <v>70813</v>
      </c>
      <c r="JQ299" s="16">
        <v>1200959</v>
      </c>
      <c r="JR299" s="16">
        <v>16780203</v>
      </c>
      <c r="JS299" s="19">
        <v>0</v>
      </c>
      <c r="JT299" s="16">
        <v>0</v>
      </c>
      <c r="JU299" s="17">
        <v>0</v>
      </c>
      <c r="JV299" s="16">
        <v>18835771</v>
      </c>
      <c r="JW299" s="16">
        <v>0</v>
      </c>
      <c r="JX299" s="16">
        <v>0</v>
      </c>
      <c r="JY299" s="16">
        <v>0</v>
      </c>
      <c r="JZ299" s="16">
        <v>0</v>
      </c>
      <c r="KA299" s="16">
        <v>66974</v>
      </c>
      <c r="KB299" s="16">
        <v>65653</v>
      </c>
      <c r="KC299" s="16">
        <v>1321</v>
      </c>
      <c r="KD299" s="16">
        <v>2455008</v>
      </c>
      <c r="KE299" s="16">
        <v>1321</v>
      </c>
      <c r="KF299" s="16">
        <v>2453687</v>
      </c>
      <c r="KG299" s="16">
        <v>2277</v>
      </c>
      <c r="KH299" s="16">
        <v>1321</v>
      </c>
      <c r="KI299" s="16">
        <v>3598</v>
      </c>
      <c r="KJ299" s="16">
        <v>4341390</v>
      </c>
      <c r="KK299" s="16">
        <v>2453687</v>
      </c>
      <c r="KL299" s="18">
        <v>6795077</v>
      </c>
      <c r="KM299" s="16">
        <v>70813</v>
      </c>
      <c r="KN299" s="16">
        <v>0</v>
      </c>
      <c r="KO299" s="16">
        <v>0</v>
      </c>
      <c r="KP299" s="16">
        <v>0</v>
      </c>
      <c r="KQ299" s="16">
        <v>6865890</v>
      </c>
      <c r="KR299" s="16">
        <v>309348</v>
      </c>
      <c r="KS299" s="16">
        <v>0</v>
      </c>
      <c r="KT299" s="16">
        <v>0</v>
      </c>
      <c r="KU299" s="16">
        <v>7175238</v>
      </c>
      <c r="KV299" s="16">
        <v>70813</v>
      </c>
      <c r="KW299" s="16">
        <v>7104425</v>
      </c>
      <c r="KX299" s="16">
        <v>803961042</v>
      </c>
      <c r="KY299" s="16">
        <v>8.8367799999999992</v>
      </c>
      <c r="KZ299" s="16">
        <v>70813</v>
      </c>
      <c r="LA299" s="16">
        <v>925205983</v>
      </c>
      <c r="LB299" s="16">
        <v>7.6539999999999997E-2</v>
      </c>
      <c r="LC299" s="16">
        <v>8.8367799999999992</v>
      </c>
      <c r="LD299" s="16">
        <v>8.9133200000000006</v>
      </c>
      <c r="LE299" s="16">
        <v>835019</v>
      </c>
      <c r="LF299" s="16">
        <v>0</v>
      </c>
      <c r="LG299" s="16">
        <v>144493</v>
      </c>
      <c r="LH299" s="16">
        <v>161100</v>
      </c>
      <c r="LI299" s="16">
        <v>1052</v>
      </c>
      <c r="LJ299" s="16">
        <v>103245</v>
      </c>
      <c r="LK299" s="16">
        <v>11884</v>
      </c>
      <c r="LL299" s="16">
        <v>116224</v>
      </c>
      <c r="LM299" s="16">
        <v>1140569</v>
      </c>
      <c r="LN299" s="16">
        <v>16846927</v>
      </c>
      <c r="LO299" s="18">
        <v>1140569</v>
      </c>
      <c r="LP299" s="16">
        <v>15706358</v>
      </c>
      <c r="LQ299" s="16">
        <v>23349858</v>
      </c>
      <c r="LR299" s="18">
        <v>0</v>
      </c>
      <c r="LS299" s="18">
        <v>0</v>
      </c>
      <c r="LT299" s="18">
        <v>1200959</v>
      </c>
      <c r="LU299" s="16">
        <v>0</v>
      </c>
      <c r="LV299" s="16">
        <v>381861</v>
      </c>
      <c r="LW299" s="16">
        <v>0</v>
      </c>
      <c r="LX299" s="16">
        <v>0</v>
      </c>
      <c r="LY299" s="16">
        <v>0</v>
      </c>
      <c r="LZ299" s="16">
        <v>0</v>
      </c>
      <c r="MA299" s="16">
        <v>0</v>
      </c>
      <c r="MB299" s="16">
        <v>6865890</v>
      </c>
      <c r="MC299" s="16">
        <v>381861</v>
      </c>
      <c r="MD299" s="16">
        <v>0</v>
      </c>
      <c r="ME299" s="16">
        <v>1130146</v>
      </c>
      <c r="MF299" s="16">
        <v>0</v>
      </c>
      <c r="MG299" s="16">
        <v>86117</v>
      </c>
      <c r="MH299" s="16">
        <v>3598</v>
      </c>
      <c r="MI299" s="16">
        <v>0</v>
      </c>
      <c r="MJ299" s="16">
        <v>8467612</v>
      </c>
      <c r="MK299" s="16">
        <v>925205983</v>
      </c>
      <c r="ML299" s="16">
        <v>0</v>
      </c>
      <c r="MM299" s="16">
        <v>0</v>
      </c>
      <c r="MN299" s="16">
        <v>0</v>
      </c>
      <c r="MO299" s="16">
        <v>18835771</v>
      </c>
      <c r="MP299" s="16">
        <v>0</v>
      </c>
      <c r="MQ299" s="16">
        <v>0</v>
      </c>
      <c r="MR299" s="16">
        <v>0</v>
      </c>
      <c r="MS299" s="16">
        <v>0</v>
      </c>
      <c r="MT299" s="17">
        <v>0.06</v>
      </c>
      <c r="MU299" s="17">
        <v>0</v>
      </c>
      <c r="MV299" s="17">
        <v>0</v>
      </c>
      <c r="MW299" s="17">
        <v>0</v>
      </c>
      <c r="MX299" s="17">
        <v>0</v>
      </c>
      <c r="MY299" s="17">
        <v>0.06</v>
      </c>
      <c r="MZ299" s="16">
        <v>1130146</v>
      </c>
      <c r="NA299" s="16">
        <v>0</v>
      </c>
      <c r="NB299" s="18">
        <v>0</v>
      </c>
      <c r="NC299" s="16">
        <v>0</v>
      </c>
      <c r="ND299" s="17">
        <v>1130146</v>
      </c>
      <c r="NE299" s="16">
        <v>505000</v>
      </c>
      <c r="NF299" s="16">
        <v>0</v>
      </c>
      <c r="NG299" s="16">
        <v>305318</v>
      </c>
      <c r="NH299" s="16">
        <v>0</v>
      </c>
      <c r="NI299" s="16">
        <v>0</v>
      </c>
      <c r="NJ299" s="17">
        <v>0</v>
      </c>
      <c r="NK299" s="17">
        <v>2497700</v>
      </c>
    </row>
    <row r="300" spans="1:375" x14ac:dyDescent="0.55000000000000004">
      <c r="A300" s="13" t="s">
        <v>1189</v>
      </c>
      <c r="B300" s="13" t="s">
        <v>1285</v>
      </c>
      <c r="C300" s="13" t="s">
        <v>574</v>
      </c>
      <c r="D300" s="13" t="s">
        <v>575</v>
      </c>
      <c r="E300" s="14">
        <v>574.5</v>
      </c>
      <c r="F300" s="15">
        <v>0</v>
      </c>
      <c r="G300" s="16">
        <v>7413</v>
      </c>
      <c r="H300" s="16">
        <v>0</v>
      </c>
      <c r="I300" s="16">
        <v>6553</v>
      </c>
      <c r="J300" s="15">
        <v>0</v>
      </c>
      <c r="K300" s="16">
        <v>0</v>
      </c>
      <c r="L300" s="16">
        <v>7413</v>
      </c>
      <c r="M300" s="16">
        <v>222</v>
      </c>
      <c r="N300" s="16">
        <v>7635</v>
      </c>
      <c r="O300" s="17">
        <v>738.23</v>
      </c>
      <c r="P300" s="17">
        <v>80.42</v>
      </c>
      <c r="Q300" s="14">
        <v>574.5</v>
      </c>
      <c r="R300" s="17">
        <v>654.91999999999996</v>
      </c>
      <c r="S300" s="17">
        <v>1.54</v>
      </c>
      <c r="T300" s="17">
        <v>656.46</v>
      </c>
      <c r="U300" s="15">
        <v>8.25</v>
      </c>
      <c r="V300" s="15">
        <v>3.2690000000000001</v>
      </c>
      <c r="W300" s="15">
        <f>Data_AidAndLevy4[[#This Row],[L310]]*Data_AidAndLevy4[[#This Row],[L203]]</f>
        <v>24958.815000000002</v>
      </c>
      <c r="X300" s="17">
        <v>0.63</v>
      </c>
      <c r="Y300" s="17">
        <f>Data_AidAndLevy4[[#This Row],[L311]]*Data_AidAndLevy4[[#This Row],[L203]]</f>
        <v>4810.05</v>
      </c>
      <c r="Z300" s="15">
        <v>0</v>
      </c>
      <c r="AA300" s="15">
        <v>12.148999999999999</v>
      </c>
      <c r="AB300" s="17">
        <v>654.91999999999996</v>
      </c>
      <c r="AC300" s="15">
        <v>667.06899999999996</v>
      </c>
      <c r="AD300" s="17">
        <v>80.42</v>
      </c>
      <c r="AE300" s="15">
        <v>586.649</v>
      </c>
      <c r="AF300" s="16">
        <v>7635</v>
      </c>
      <c r="AG300" s="14">
        <v>574.5</v>
      </c>
      <c r="AH300" s="16">
        <v>4386308</v>
      </c>
      <c r="AI300" s="16">
        <v>4272853</v>
      </c>
      <c r="AJ300" s="17">
        <v>1.01</v>
      </c>
      <c r="AK300" s="16">
        <v>4315582</v>
      </c>
      <c r="AL300" s="16">
        <v>4386308</v>
      </c>
      <c r="AM300" s="16">
        <v>0</v>
      </c>
      <c r="AN300" s="16">
        <v>7635</v>
      </c>
      <c r="AO300" s="15">
        <v>12.148999999999999</v>
      </c>
      <c r="AP300" s="16">
        <v>92758</v>
      </c>
      <c r="AQ300" s="16">
        <v>7635</v>
      </c>
      <c r="AR300" s="17">
        <v>80.42</v>
      </c>
      <c r="AS300" s="16">
        <v>614007</v>
      </c>
      <c r="AT300" s="17">
        <v>757.3</v>
      </c>
      <c r="AU300" s="14">
        <v>574.5</v>
      </c>
      <c r="AV300" s="16">
        <v>435069</v>
      </c>
      <c r="AW300" s="16">
        <v>425516</v>
      </c>
      <c r="AX300" s="16">
        <v>435069</v>
      </c>
      <c r="AY300" s="16">
        <v>0</v>
      </c>
      <c r="AZ300" s="16">
        <v>435069</v>
      </c>
      <c r="BA300" s="16">
        <v>435069</v>
      </c>
      <c r="BB300" s="17">
        <v>84.5</v>
      </c>
      <c r="BC300" s="14">
        <v>574.5</v>
      </c>
      <c r="BD300" s="16">
        <v>48545</v>
      </c>
      <c r="BE300" s="16">
        <v>47461</v>
      </c>
      <c r="BF300" s="16">
        <v>48545</v>
      </c>
      <c r="BG300" s="16">
        <v>0</v>
      </c>
      <c r="BH300" s="16">
        <v>48545</v>
      </c>
      <c r="BI300" s="16">
        <v>48545</v>
      </c>
      <c r="BJ300" s="17">
        <v>85.55</v>
      </c>
      <c r="BK300" s="14">
        <v>574.5</v>
      </c>
      <c r="BL300" s="16">
        <v>49148</v>
      </c>
      <c r="BM300" s="16">
        <v>47956</v>
      </c>
      <c r="BN300" s="16">
        <v>49148</v>
      </c>
      <c r="BO300" s="16">
        <v>0</v>
      </c>
      <c r="BP300" s="16">
        <v>49148</v>
      </c>
      <c r="BQ300" s="16">
        <v>49148</v>
      </c>
      <c r="BR300" s="17">
        <v>368.53</v>
      </c>
      <c r="BS300" s="14">
        <v>574.5</v>
      </c>
      <c r="BT300" s="16">
        <v>211720</v>
      </c>
      <c r="BU300" s="16">
        <v>206236</v>
      </c>
      <c r="BV300" s="16">
        <v>211720</v>
      </c>
      <c r="BW300" s="16">
        <v>0</v>
      </c>
      <c r="BX300" s="16">
        <v>211720</v>
      </c>
      <c r="BY300" s="16">
        <v>211720</v>
      </c>
      <c r="BZ300" s="17">
        <v>331.3</v>
      </c>
      <c r="CA300" s="17">
        <v>654.91999999999996</v>
      </c>
      <c r="CB300" s="16">
        <v>216975</v>
      </c>
      <c r="CC300" s="16">
        <v>209304</v>
      </c>
      <c r="CD300" s="16">
        <v>0</v>
      </c>
      <c r="CE300" s="16">
        <v>209304</v>
      </c>
      <c r="CF300" s="16">
        <v>216975</v>
      </c>
      <c r="CG300" s="16">
        <v>0</v>
      </c>
      <c r="CH300" s="14">
        <v>574.5</v>
      </c>
      <c r="CI300" s="16">
        <v>0</v>
      </c>
      <c r="CJ300" s="14">
        <v>0</v>
      </c>
      <c r="CK300" s="16">
        <v>575</v>
      </c>
      <c r="CL300" s="17">
        <v>62.14</v>
      </c>
      <c r="CM300" s="16">
        <v>35731</v>
      </c>
      <c r="CN300" s="16">
        <v>575</v>
      </c>
      <c r="CO300" s="17">
        <v>68.3</v>
      </c>
      <c r="CP300" s="16">
        <v>39273</v>
      </c>
      <c r="CQ300" s="17">
        <v>1.54</v>
      </c>
      <c r="CR300" s="17">
        <v>331.3</v>
      </c>
      <c r="CS300" s="16">
        <v>510</v>
      </c>
      <c r="CT300" s="17">
        <v>33.299999999999997</v>
      </c>
      <c r="CU300" s="17">
        <v>654.91999999999996</v>
      </c>
      <c r="CV300" s="16">
        <v>21809</v>
      </c>
      <c r="CW300" s="16">
        <v>21023</v>
      </c>
      <c r="CX300" s="16">
        <v>21809</v>
      </c>
      <c r="CY300" s="16">
        <v>0</v>
      </c>
      <c r="CZ300" s="16">
        <v>21809</v>
      </c>
      <c r="DA300" s="16">
        <v>21809</v>
      </c>
      <c r="DB300" s="17">
        <v>3.65</v>
      </c>
      <c r="DC300" s="17">
        <v>654.91999999999996</v>
      </c>
      <c r="DD300" s="16">
        <v>2390</v>
      </c>
      <c r="DE300" s="16">
        <v>2298</v>
      </c>
      <c r="DF300" s="16">
        <v>2390</v>
      </c>
      <c r="DG300" s="16">
        <v>0</v>
      </c>
      <c r="DH300" s="16">
        <v>2390</v>
      </c>
      <c r="DI300" s="16">
        <v>2390</v>
      </c>
      <c r="DJ300" s="16">
        <v>4386308</v>
      </c>
      <c r="DK300" s="16">
        <v>0</v>
      </c>
      <c r="DL300" s="16">
        <v>92758</v>
      </c>
      <c r="DM300" s="16">
        <v>614007</v>
      </c>
      <c r="DN300" s="16">
        <v>435069</v>
      </c>
      <c r="DO300" s="16">
        <v>48545</v>
      </c>
      <c r="DP300" s="16">
        <v>49148</v>
      </c>
      <c r="DQ300" s="16">
        <v>211720</v>
      </c>
      <c r="DR300" s="16">
        <v>216975</v>
      </c>
      <c r="DS300" s="16">
        <v>0</v>
      </c>
      <c r="DT300" s="16">
        <v>35731</v>
      </c>
      <c r="DU300" s="16">
        <v>39273</v>
      </c>
      <c r="DV300" s="16">
        <v>510</v>
      </c>
      <c r="DW300" s="16">
        <v>21809</v>
      </c>
      <c r="DX300" s="16">
        <v>2390</v>
      </c>
      <c r="DY300" s="16">
        <v>45988</v>
      </c>
      <c r="DZ300" s="16">
        <v>193805</v>
      </c>
      <c r="EA300" s="16">
        <v>0</v>
      </c>
      <c r="EB300" s="16">
        <v>6302060</v>
      </c>
      <c r="EC300" s="16">
        <v>310151400</v>
      </c>
      <c r="ED300" s="18">
        <v>5.4</v>
      </c>
      <c r="EE300" s="16">
        <v>1674818</v>
      </c>
      <c r="EF300" s="16">
        <v>29386</v>
      </c>
      <c r="EG300" s="16">
        <v>29030</v>
      </c>
      <c r="EH300" s="16">
        <v>356</v>
      </c>
      <c r="EI300" s="16">
        <v>1674818</v>
      </c>
      <c r="EJ300" s="16">
        <v>1675174</v>
      </c>
      <c r="EK300" s="16">
        <v>57299845</v>
      </c>
      <c r="EL300" s="16">
        <v>53083351</v>
      </c>
      <c r="EM300" s="16">
        <v>4216494</v>
      </c>
      <c r="EN300" s="18">
        <v>5.4</v>
      </c>
      <c r="EO300" s="16">
        <v>22769</v>
      </c>
      <c r="EP300" s="16">
        <v>0</v>
      </c>
      <c r="EQ300" s="16">
        <v>0</v>
      </c>
      <c r="ER300" s="16">
        <v>0</v>
      </c>
      <c r="ES300" s="16">
        <v>22769</v>
      </c>
      <c r="ET300" s="16">
        <v>22769</v>
      </c>
      <c r="EU300" s="16">
        <v>1675174</v>
      </c>
      <c r="EV300" s="16">
        <v>1697943</v>
      </c>
      <c r="EW300" s="16">
        <v>6749</v>
      </c>
      <c r="EX300" s="15">
        <v>586.649</v>
      </c>
      <c r="EY300" s="16">
        <v>3959294</v>
      </c>
      <c r="EZ300" s="16">
        <v>6749</v>
      </c>
      <c r="FA300" s="17">
        <v>80.42</v>
      </c>
      <c r="FB300" s="16">
        <v>542755</v>
      </c>
      <c r="FC300" s="16">
        <v>264</v>
      </c>
      <c r="FD300" s="17">
        <v>656.46</v>
      </c>
      <c r="FE300" s="16">
        <v>173305</v>
      </c>
      <c r="FF300" s="16">
        <v>21809</v>
      </c>
      <c r="FG300" s="16">
        <v>2390</v>
      </c>
      <c r="FH300" s="16">
        <v>197504</v>
      </c>
      <c r="FI300" s="16">
        <v>3959294</v>
      </c>
      <c r="FJ300" s="16">
        <v>542755</v>
      </c>
      <c r="FK300" s="16">
        <v>0</v>
      </c>
      <c r="FL300" s="16">
        <v>435069</v>
      </c>
      <c r="FM300" s="16">
        <v>48545</v>
      </c>
      <c r="FN300" s="16">
        <v>49148</v>
      </c>
      <c r="FO300" s="16">
        <v>211720</v>
      </c>
      <c r="FP300" s="16">
        <v>5444035</v>
      </c>
      <c r="FQ300" s="16">
        <v>1697943</v>
      </c>
      <c r="FR300" s="16">
        <v>3746092</v>
      </c>
      <c r="FS300" s="15">
        <v>667.06899999999996</v>
      </c>
      <c r="FT300" s="16">
        <v>300</v>
      </c>
      <c r="FU300" s="16">
        <v>200121</v>
      </c>
      <c r="FV300" s="16">
        <v>3746092</v>
      </c>
      <c r="FW300" s="16">
        <v>0</v>
      </c>
      <c r="FX300" s="14">
        <v>11</v>
      </c>
      <c r="FY300" s="16">
        <v>7635</v>
      </c>
      <c r="FZ300" s="16">
        <v>83985</v>
      </c>
      <c r="GA300" s="14">
        <v>0</v>
      </c>
      <c r="GB300" s="16">
        <v>7413</v>
      </c>
      <c r="GC300" s="16">
        <v>0</v>
      </c>
      <c r="GD300" s="16">
        <v>83985</v>
      </c>
      <c r="GE300" s="16">
        <v>83985</v>
      </c>
      <c r="GF300" s="16">
        <v>6302060</v>
      </c>
      <c r="GG300" s="16">
        <v>5444035</v>
      </c>
      <c r="GH300" s="16">
        <v>0</v>
      </c>
      <c r="GI300" s="16">
        <v>858025</v>
      </c>
      <c r="GJ300" s="16">
        <v>310151400</v>
      </c>
      <c r="GK300" s="16">
        <v>296420715</v>
      </c>
      <c r="GL300" s="16">
        <v>13730685</v>
      </c>
      <c r="GM300" s="16">
        <v>296420715</v>
      </c>
      <c r="GN300" s="18">
        <v>4.6300000000000001E-2</v>
      </c>
      <c r="GO300" s="16">
        <v>9075</v>
      </c>
      <c r="GP300" s="16">
        <v>420</v>
      </c>
      <c r="GQ300" s="16">
        <v>9075</v>
      </c>
      <c r="GR300" s="16">
        <v>420</v>
      </c>
      <c r="GS300" s="16">
        <v>8655</v>
      </c>
      <c r="GT300" s="16">
        <v>886</v>
      </c>
      <c r="GU300" s="16">
        <v>685</v>
      </c>
      <c r="GV300" s="16">
        <v>201</v>
      </c>
      <c r="GW300" s="15">
        <v>667.06899999999996</v>
      </c>
      <c r="GX300" s="16">
        <v>134081</v>
      </c>
      <c r="GY300" s="15">
        <v>667.06899999999996</v>
      </c>
      <c r="GZ300" s="16">
        <v>10</v>
      </c>
      <c r="HA300" s="16">
        <v>6671</v>
      </c>
      <c r="HB300" s="15">
        <v>667.06899999999996</v>
      </c>
      <c r="HC300" s="16">
        <v>7635</v>
      </c>
      <c r="HD300" s="15">
        <v>0.11600000000000001</v>
      </c>
      <c r="HE300" s="16">
        <v>591023</v>
      </c>
      <c r="HF300" s="16">
        <v>134081</v>
      </c>
      <c r="HG300" s="16">
        <v>6671</v>
      </c>
      <c r="HH300" s="16">
        <v>450271</v>
      </c>
      <c r="HI300" s="16">
        <v>310151400</v>
      </c>
      <c r="HJ300" s="18">
        <v>1.4517800000000001</v>
      </c>
      <c r="HK300" s="18">
        <v>1.9617800000000001</v>
      </c>
      <c r="HL300" s="18">
        <v>0</v>
      </c>
      <c r="HM300" s="16">
        <v>310151400</v>
      </c>
      <c r="HN300" s="16">
        <v>0</v>
      </c>
      <c r="HO300" s="16">
        <v>7635</v>
      </c>
      <c r="HP300" s="17">
        <v>0</v>
      </c>
      <c r="HQ300" s="16">
        <v>0</v>
      </c>
      <c r="HR300" s="15">
        <v>667.06899999999996</v>
      </c>
      <c r="HS300" s="16">
        <v>0</v>
      </c>
      <c r="HT300" s="16">
        <v>858025</v>
      </c>
      <c r="HU300" s="16">
        <v>8655</v>
      </c>
      <c r="HV300" s="16">
        <v>0</v>
      </c>
      <c r="HW300" s="16">
        <v>0</v>
      </c>
      <c r="HX300" s="16">
        <v>45988</v>
      </c>
      <c r="HY300" s="16">
        <v>134081</v>
      </c>
      <c r="HZ300" s="16">
        <v>6671</v>
      </c>
      <c r="IA300" s="16">
        <v>0</v>
      </c>
      <c r="IB300" s="16">
        <v>0</v>
      </c>
      <c r="IC300" s="16">
        <v>754606</v>
      </c>
      <c r="ID300" s="16">
        <v>3746092</v>
      </c>
      <c r="IE300" s="16">
        <v>0</v>
      </c>
      <c r="IF300" s="16">
        <v>8655</v>
      </c>
      <c r="IG300" s="16">
        <v>0</v>
      </c>
      <c r="IH300" s="16">
        <v>0</v>
      </c>
      <c r="II300" s="16">
        <v>45988</v>
      </c>
      <c r="IJ300" s="16">
        <v>134081</v>
      </c>
      <c r="IK300" s="16">
        <v>6671</v>
      </c>
      <c r="IL300" s="16">
        <v>0</v>
      </c>
      <c r="IM300" s="16">
        <v>0</v>
      </c>
      <c r="IN300" s="16">
        <v>0</v>
      </c>
      <c r="IO300" s="16">
        <v>83985</v>
      </c>
      <c r="IP300" s="16">
        <v>3933496</v>
      </c>
      <c r="IQ300" s="16">
        <v>4386308</v>
      </c>
      <c r="IR300" s="16">
        <v>0</v>
      </c>
      <c r="IS300" s="16">
        <v>4386308</v>
      </c>
      <c r="IT300" s="19">
        <v>0.1</v>
      </c>
      <c r="IU300" s="16">
        <v>438631</v>
      </c>
      <c r="IV300" s="16">
        <v>310151400</v>
      </c>
      <c r="IW300" s="14">
        <v>574.5</v>
      </c>
      <c r="IX300" s="16">
        <v>539863</v>
      </c>
      <c r="IY300" s="16">
        <v>416026</v>
      </c>
      <c r="IZ300" s="16">
        <v>539863</v>
      </c>
      <c r="JA300" s="17">
        <v>0.25</v>
      </c>
      <c r="JB300" s="19">
        <v>0.19270000000000001</v>
      </c>
      <c r="JC300" s="16">
        <v>438631</v>
      </c>
      <c r="JD300" s="16">
        <v>84524</v>
      </c>
      <c r="JE300" s="17">
        <v>0.03</v>
      </c>
      <c r="JF300" s="16">
        <v>3564491</v>
      </c>
      <c r="JG300" s="16">
        <v>106935</v>
      </c>
      <c r="JH300" s="16">
        <v>438631</v>
      </c>
      <c r="JI300" s="16">
        <v>84524</v>
      </c>
      <c r="JJ300" s="16">
        <v>106935</v>
      </c>
      <c r="JK300" s="16">
        <v>247172</v>
      </c>
      <c r="JL300" s="16">
        <v>84524</v>
      </c>
      <c r="JM300" s="18">
        <v>0</v>
      </c>
      <c r="JN300" s="16">
        <v>0</v>
      </c>
      <c r="JO300" s="16">
        <v>106935</v>
      </c>
      <c r="JP300" s="16">
        <v>247172</v>
      </c>
      <c r="JQ300" s="16">
        <v>354107</v>
      </c>
      <c r="JR300" s="16">
        <v>4386308</v>
      </c>
      <c r="JS300" s="19">
        <v>0</v>
      </c>
      <c r="JT300" s="16">
        <v>0</v>
      </c>
      <c r="JU300" s="17">
        <v>0</v>
      </c>
      <c r="JV300" s="16">
        <v>3564491</v>
      </c>
      <c r="JW300" s="16">
        <v>0</v>
      </c>
      <c r="JX300" s="16">
        <v>0</v>
      </c>
      <c r="JY300" s="16">
        <v>0</v>
      </c>
      <c r="JZ300" s="16">
        <v>0</v>
      </c>
      <c r="KA300" s="16">
        <v>13812</v>
      </c>
      <c r="KB300" s="16">
        <v>13645</v>
      </c>
      <c r="KC300" s="16">
        <v>167</v>
      </c>
      <c r="KD300" s="16">
        <v>754606</v>
      </c>
      <c r="KE300" s="16">
        <v>167</v>
      </c>
      <c r="KF300" s="16">
        <v>754439</v>
      </c>
      <c r="KG300" s="16">
        <v>356</v>
      </c>
      <c r="KH300" s="16">
        <v>167</v>
      </c>
      <c r="KI300" s="16">
        <v>523</v>
      </c>
      <c r="KJ300" s="16">
        <v>1674818</v>
      </c>
      <c r="KK300" s="16">
        <v>754439</v>
      </c>
      <c r="KL300" s="18">
        <v>2429257</v>
      </c>
      <c r="KM300" s="16">
        <v>247172</v>
      </c>
      <c r="KN300" s="16">
        <v>0</v>
      </c>
      <c r="KO300" s="16">
        <v>0</v>
      </c>
      <c r="KP300" s="16">
        <v>0</v>
      </c>
      <c r="KQ300" s="16">
        <v>2676429</v>
      </c>
      <c r="KR300" s="16">
        <v>0</v>
      </c>
      <c r="KS300" s="16">
        <v>0</v>
      </c>
      <c r="KT300" s="16">
        <v>0</v>
      </c>
      <c r="KU300" s="16">
        <v>2676429</v>
      </c>
      <c r="KV300" s="16">
        <v>247172</v>
      </c>
      <c r="KW300" s="16">
        <v>2429257</v>
      </c>
      <c r="KX300" s="16">
        <v>310151400</v>
      </c>
      <c r="KY300" s="16">
        <v>7.83249</v>
      </c>
      <c r="KZ300" s="16">
        <v>247172</v>
      </c>
      <c r="LA300" s="16">
        <v>310151400</v>
      </c>
      <c r="LB300" s="16">
        <v>0.79693999999999998</v>
      </c>
      <c r="LC300" s="16">
        <v>7.83249</v>
      </c>
      <c r="LD300" s="16">
        <v>8.6294299999999993</v>
      </c>
      <c r="LE300" s="16">
        <v>216975</v>
      </c>
      <c r="LF300" s="16">
        <v>0</v>
      </c>
      <c r="LG300" s="16">
        <v>35731</v>
      </c>
      <c r="LH300" s="16">
        <v>39273</v>
      </c>
      <c r="LI300" s="16">
        <v>510</v>
      </c>
      <c r="LJ300" s="16">
        <v>21809</v>
      </c>
      <c r="LK300" s="16">
        <v>2390</v>
      </c>
      <c r="LL300" s="16">
        <v>45988</v>
      </c>
      <c r="LM300" s="16">
        <v>270700</v>
      </c>
      <c r="LN300" s="16">
        <v>3933496</v>
      </c>
      <c r="LO300" s="18">
        <v>270700</v>
      </c>
      <c r="LP300" s="16">
        <v>3662796</v>
      </c>
      <c r="LQ300" s="16">
        <v>6302060</v>
      </c>
      <c r="LR300" s="18">
        <v>0</v>
      </c>
      <c r="LS300" s="18">
        <v>0</v>
      </c>
      <c r="LT300" s="18">
        <v>354107</v>
      </c>
      <c r="LU300" s="16">
        <v>0</v>
      </c>
      <c r="LV300" s="16">
        <v>83985</v>
      </c>
      <c r="LW300" s="16">
        <v>0</v>
      </c>
      <c r="LX300" s="16">
        <v>0</v>
      </c>
      <c r="LY300" s="16">
        <v>0</v>
      </c>
      <c r="LZ300" s="16">
        <v>0</v>
      </c>
      <c r="MA300" s="16">
        <v>0</v>
      </c>
      <c r="MB300" s="16">
        <v>2676429</v>
      </c>
      <c r="MC300" s="16">
        <v>83985</v>
      </c>
      <c r="MD300" s="16">
        <v>0</v>
      </c>
      <c r="ME300" s="16">
        <v>106935</v>
      </c>
      <c r="MF300" s="16">
        <v>0</v>
      </c>
      <c r="MG300" s="16">
        <v>22769</v>
      </c>
      <c r="MH300" s="16">
        <v>523</v>
      </c>
      <c r="MI300" s="16">
        <v>0</v>
      </c>
      <c r="MJ300" s="16">
        <v>2890641</v>
      </c>
      <c r="MK300" s="16">
        <v>310151400</v>
      </c>
      <c r="ML300" s="16">
        <v>0</v>
      </c>
      <c r="MM300" s="16">
        <v>0</v>
      </c>
      <c r="MN300" s="16">
        <v>0</v>
      </c>
      <c r="MO300" s="16">
        <v>3564491</v>
      </c>
      <c r="MP300" s="16">
        <v>0</v>
      </c>
      <c r="MQ300" s="16">
        <v>0</v>
      </c>
      <c r="MR300" s="16">
        <v>0</v>
      </c>
      <c r="MS300" s="16">
        <v>0</v>
      </c>
      <c r="MT300" s="17">
        <v>0.03</v>
      </c>
      <c r="MU300" s="17">
        <v>0</v>
      </c>
      <c r="MV300" s="17">
        <v>0</v>
      </c>
      <c r="MW300" s="17">
        <v>0</v>
      </c>
      <c r="MX300" s="17">
        <v>0</v>
      </c>
      <c r="MY300" s="17">
        <v>0.03</v>
      </c>
      <c r="MZ300" s="16">
        <v>106935</v>
      </c>
      <c r="NA300" s="16">
        <v>0</v>
      </c>
      <c r="NB300" s="18">
        <v>0</v>
      </c>
      <c r="NC300" s="16">
        <v>0</v>
      </c>
      <c r="ND300" s="17">
        <v>106935</v>
      </c>
      <c r="NE300" s="16">
        <v>475000</v>
      </c>
      <c r="NF300" s="16">
        <v>0</v>
      </c>
      <c r="NG300" s="16">
        <v>102350</v>
      </c>
      <c r="NH300" s="16">
        <v>0</v>
      </c>
      <c r="NI300" s="16">
        <v>0</v>
      </c>
      <c r="NJ300" s="17">
        <v>0</v>
      </c>
      <c r="NK300" s="17">
        <v>0</v>
      </c>
    </row>
    <row r="301" spans="1:375" x14ac:dyDescent="0.55000000000000004">
      <c r="A301" s="13" t="s">
        <v>1188</v>
      </c>
      <c r="B301" s="13" t="s">
        <v>1299</v>
      </c>
      <c r="C301" s="13" t="s">
        <v>576</v>
      </c>
      <c r="D301" s="13" t="s">
        <v>577</v>
      </c>
      <c r="E301" s="14">
        <v>1729.2</v>
      </c>
      <c r="F301" s="15">
        <v>-0.95</v>
      </c>
      <c r="G301" s="16">
        <v>7413</v>
      </c>
      <c r="H301" s="16">
        <v>-7042</v>
      </c>
      <c r="I301" s="16">
        <v>6553</v>
      </c>
      <c r="J301" s="15">
        <v>-0.95</v>
      </c>
      <c r="K301" s="16">
        <v>-6225</v>
      </c>
      <c r="L301" s="16">
        <v>7413</v>
      </c>
      <c r="M301" s="16">
        <v>222</v>
      </c>
      <c r="N301" s="16">
        <v>7635</v>
      </c>
      <c r="O301" s="17">
        <v>652.08000000000004</v>
      </c>
      <c r="P301" s="17">
        <v>189.81</v>
      </c>
      <c r="Q301" s="14">
        <v>1729.2</v>
      </c>
      <c r="R301" s="17">
        <v>1919.01</v>
      </c>
      <c r="S301" s="17">
        <v>0</v>
      </c>
      <c r="T301" s="17">
        <v>1919.01</v>
      </c>
      <c r="U301" s="15">
        <v>25.5</v>
      </c>
      <c r="V301" s="15">
        <v>9.4659999999999993</v>
      </c>
      <c r="W301" s="15">
        <f>Data_AidAndLevy4[[#This Row],[L310]]*Data_AidAndLevy4[[#This Row],[L203]]</f>
        <v>72272.909999999989</v>
      </c>
      <c r="X301" s="17">
        <v>44.38</v>
      </c>
      <c r="Y301" s="17">
        <f>Data_AidAndLevy4[[#This Row],[L311]]*Data_AidAndLevy4[[#This Row],[L203]]</f>
        <v>338841.30000000005</v>
      </c>
      <c r="Z301" s="15">
        <v>0</v>
      </c>
      <c r="AA301" s="15">
        <v>79.346000000000004</v>
      </c>
      <c r="AB301" s="17">
        <v>1919.01</v>
      </c>
      <c r="AC301" s="15">
        <v>1998.356</v>
      </c>
      <c r="AD301" s="17">
        <v>189.81</v>
      </c>
      <c r="AE301" s="15">
        <v>1808.546</v>
      </c>
      <c r="AF301" s="16">
        <v>7635</v>
      </c>
      <c r="AG301" s="14">
        <v>1729.2</v>
      </c>
      <c r="AH301" s="16">
        <v>13202442</v>
      </c>
      <c r="AI301" s="16">
        <v>13072084</v>
      </c>
      <c r="AJ301" s="17">
        <v>1.01</v>
      </c>
      <c r="AK301" s="16">
        <v>13202805</v>
      </c>
      <c r="AL301" s="16">
        <v>13202442</v>
      </c>
      <c r="AM301" s="16">
        <v>363</v>
      </c>
      <c r="AN301" s="16">
        <v>7635</v>
      </c>
      <c r="AO301" s="15">
        <v>79.346000000000004</v>
      </c>
      <c r="AP301" s="16">
        <v>605807</v>
      </c>
      <c r="AQ301" s="16">
        <v>7635</v>
      </c>
      <c r="AR301" s="17">
        <v>189.81</v>
      </c>
      <c r="AS301" s="16">
        <v>1449199</v>
      </c>
      <c r="AT301" s="17">
        <v>671.15</v>
      </c>
      <c r="AU301" s="14">
        <v>1729.2</v>
      </c>
      <c r="AV301" s="16">
        <v>1160553</v>
      </c>
      <c r="AW301" s="16">
        <v>1149878</v>
      </c>
      <c r="AX301" s="16">
        <v>1160553</v>
      </c>
      <c r="AY301" s="16">
        <v>0</v>
      </c>
      <c r="AZ301" s="16">
        <v>1160553</v>
      </c>
      <c r="BA301" s="16">
        <v>1160553</v>
      </c>
      <c r="BB301" s="17">
        <v>74.239999999999995</v>
      </c>
      <c r="BC301" s="14">
        <v>1729.2</v>
      </c>
      <c r="BD301" s="16">
        <v>128376</v>
      </c>
      <c r="BE301" s="16">
        <v>127106</v>
      </c>
      <c r="BF301" s="16">
        <v>128376</v>
      </c>
      <c r="BG301" s="16">
        <v>0</v>
      </c>
      <c r="BH301" s="16">
        <v>128376</v>
      </c>
      <c r="BI301" s="16">
        <v>128376</v>
      </c>
      <c r="BJ301" s="17">
        <v>82.09</v>
      </c>
      <c r="BK301" s="14">
        <v>1729.2</v>
      </c>
      <c r="BL301" s="16">
        <v>141950</v>
      </c>
      <c r="BM301" s="16">
        <v>140614</v>
      </c>
      <c r="BN301" s="16">
        <v>141950</v>
      </c>
      <c r="BO301" s="16">
        <v>0</v>
      </c>
      <c r="BP301" s="16">
        <v>141950</v>
      </c>
      <c r="BQ301" s="16">
        <v>141950</v>
      </c>
      <c r="BR301" s="17">
        <v>368.53</v>
      </c>
      <c r="BS301" s="14">
        <v>1729.2</v>
      </c>
      <c r="BT301" s="16">
        <v>637262</v>
      </c>
      <c r="BU301" s="16">
        <v>630945</v>
      </c>
      <c r="BV301" s="16">
        <v>637262</v>
      </c>
      <c r="BW301" s="16">
        <v>0</v>
      </c>
      <c r="BX301" s="16">
        <v>637262</v>
      </c>
      <c r="BY301" s="16">
        <v>637262</v>
      </c>
      <c r="BZ301" s="17">
        <v>343.89</v>
      </c>
      <c r="CA301" s="17">
        <v>1919.01</v>
      </c>
      <c r="CB301" s="16">
        <v>659928</v>
      </c>
      <c r="CC301" s="16">
        <v>653633</v>
      </c>
      <c r="CD301" s="16">
        <v>0</v>
      </c>
      <c r="CE301" s="16">
        <v>653633</v>
      </c>
      <c r="CF301" s="16">
        <v>659928</v>
      </c>
      <c r="CG301" s="16">
        <v>0</v>
      </c>
      <c r="CH301" s="14">
        <v>1729.2</v>
      </c>
      <c r="CI301" s="16">
        <v>90</v>
      </c>
      <c r="CJ301" s="14">
        <v>0.7</v>
      </c>
      <c r="CK301" s="16">
        <v>1819</v>
      </c>
      <c r="CL301" s="17">
        <v>62.52</v>
      </c>
      <c r="CM301" s="16">
        <v>113724</v>
      </c>
      <c r="CN301" s="16">
        <v>1819</v>
      </c>
      <c r="CO301" s="17">
        <v>70.03</v>
      </c>
      <c r="CP301" s="16">
        <v>127385</v>
      </c>
      <c r="CQ301" s="17">
        <v>0</v>
      </c>
      <c r="CR301" s="17">
        <v>343.89</v>
      </c>
      <c r="CS301" s="16">
        <v>0</v>
      </c>
      <c r="CT301" s="17">
        <v>36.43</v>
      </c>
      <c r="CU301" s="17">
        <v>1919.01</v>
      </c>
      <c r="CV301" s="16">
        <v>69910</v>
      </c>
      <c r="CW301" s="16">
        <v>69301</v>
      </c>
      <c r="CX301" s="16">
        <v>69910</v>
      </c>
      <c r="CY301" s="16">
        <v>0</v>
      </c>
      <c r="CZ301" s="16">
        <v>69910</v>
      </c>
      <c r="DA301" s="16">
        <v>69910</v>
      </c>
      <c r="DB301" s="17">
        <v>4.33</v>
      </c>
      <c r="DC301" s="17">
        <v>1919.01</v>
      </c>
      <c r="DD301" s="16">
        <v>8309</v>
      </c>
      <c r="DE301" s="16">
        <v>8235</v>
      </c>
      <c r="DF301" s="16">
        <v>8309</v>
      </c>
      <c r="DG301" s="16">
        <v>0</v>
      </c>
      <c r="DH301" s="16">
        <v>8309</v>
      </c>
      <c r="DI301" s="16">
        <v>8309</v>
      </c>
      <c r="DJ301" s="16">
        <v>13202442</v>
      </c>
      <c r="DK301" s="16">
        <v>363</v>
      </c>
      <c r="DL301" s="16">
        <v>605807</v>
      </c>
      <c r="DM301" s="16">
        <v>1449199</v>
      </c>
      <c r="DN301" s="16">
        <v>1160553</v>
      </c>
      <c r="DO301" s="16">
        <v>128376</v>
      </c>
      <c r="DP301" s="16">
        <v>141950</v>
      </c>
      <c r="DQ301" s="16">
        <v>637262</v>
      </c>
      <c r="DR301" s="16">
        <v>659928</v>
      </c>
      <c r="DS301" s="16">
        <v>0</v>
      </c>
      <c r="DT301" s="16">
        <v>113724</v>
      </c>
      <c r="DU301" s="16">
        <v>127385</v>
      </c>
      <c r="DV301" s="16">
        <v>0</v>
      </c>
      <c r="DW301" s="16">
        <v>69910</v>
      </c>
      <c r="DX301" s="16">
        <v>8309</v>
      </c>
      <c r="DY301" s="16">
        <v>123421</v>
      </c>
      <c r="DZ301" s="16">
        <v>640928</v>
      </c>
      <c r="EA301" s="16">
        <v>-7042</v>
      </c>
      <c r="EB301" s="16">
        <v>18815673</v>
      </c>
      <c r="EC301" s="16">
        <v>765608823</v>
      </c>
      <c r="ED301" s="18">
        <v>5.4</v>
      </c>
      <c r="EE301" s="16">
        <v>4134288</v>
      </c>
      <c r="EF301" s="16">
        <v>36619</v>
      </c>
      <c r="EG301" s="16">
        <v>36327</v>
      </c>
      <c r="EH301" s="16">
        <v>292</v>
      </c>
      <c r="EI301" s="16">
        <v>4134288</v>
      </c>
      <c r="EJ301" s="16">
        <v>4134580</v>
      </c>
      <c r="EK301" s="16">
        <v>219373921</v>
      </c>
      <c r="EL301" s="16">
        <v>205637747</v>
      </c>
      <c r="EM301" s="16">
        <v>13736174</v>
      </c>
      <c r="EN301" s="18">
        <v>5.4</v>
      </c>
      <c r="EO301" s="16">
        <v>74175</v>
      </c>
      <c r="EP301" s="16">
        <v>0</v>
      </c>
      <c r="EQ301" s="16">
        <v>0</v>
      </c>
      <c r="ER301" s="16">
        <v>0</v>
      </c>
      <c r="ES301" s="16">
        <v>74175</v>
      </c>
      <c r="ET301" s="16">
        <v>74175</v>
      </c>
      <c r="EU301" s="16">
        <v>4134580</v>
      </c>
      <c r="EV301" s="16">
        <v>4208755</v>
      </c>
      <c r="EW301" s="16">
        <v>6749</v>
      </c>
      <c r="EX301" s="15">
        <v>1808.546</v>
      </c>
      <c r="EY301" s="16">
        <v>12205877</v>
      </c>
      <c r="EZ301" s="16">
        <v>6749</v>
      </c>
      <c r="FA301" s="17">
        <v>189.81</v>
      </c>
      <c r="FB301" s="16">
        <v>1281028</v>
      </c>
      <c r="FC301" s="16">
        <v>264</v>
      </c>
      <c r="FD301" s="17">
        <v>1919.01</v>
      </c>
      <c r="FE301" s="16">
        <v>506619</v>
      </c>
      <c r="FF301" s="16">
        <v>69910</v>
      </c>
      <c r="FG301" s="16">
        <v>8309</v>
      </c>
      <c r="FH301" s="16">
        <v>584838</v>
      </c>
      <c r="FI301" s="16">
        <v>12205877</v>
      </c>
      <c r="FJ301" s="16">
        <v>1281028</v>
      </c>
      <c r="FK301" s="16">
        <v>-6225</v>
      </c>
      <c r="FL301" s="16">
        <v>1160553</v>
      </c>
      <c r="FM301" s="16">
        <v>128376</v>
      </c>
      <c r="FN301" s="16">
        <v>141950</v>
      </c>
      <c r="FO301" s="16">
        <v>637262</v>
      </c>
      <c r="FP301" s="16">
        <v>16133659</v>
      </c>
      <c r="FQ301" s="16">
        <v>4208755</v>
      </c>
      <c r="FR301" s="16">
        <v>11924904</v>
      </c>
      <c r="FS301" s="15">
        <v>1998.356</v>
      </c>
      <c r="FT301" s="16">
        <v>300</v>
      </c>
      <c r="FU301" s="16">
        <v>599507</v>
      </c>
      <c r="FV301" s="16">
        <v>11924904</v>
      </c>
      <c r="FW301" s="16">
        <v>0</v>
      </c>
      <c r="FX301" s="14">
        <v>54</v>
      </c>
      <c r="FY301" s="16">
        <v>7635</v>
      </c>
      <c r="FZ301" s="16">
        <v>412290</v>
      </c>
      <c r="GA301" s="14">
        <v>0</v>
      </c>
      <c r="GB301" s="16">
        <v>7413</v>
      </c>
      <c r="GC301" s="16">
        <v>0</v>
      </c>
      <c r="GD301" s="16">
        <v>412290</v>
      </c>
      <c r="GE301" s="16">
        <v>412290</v>
      </c>
      <c r="GF301" s="16">
        <v>18815673</v>
      </c>
      <c r="GG301" s="16">
        <v>16133659</v>
      </c>
      <c r="GH301" s="16">
        <v>0</v>
      </c>
      <c r="GI301" s="16">
        <v>2682014</v>
      </c>
      <c r="GJ301" s="16">
        <v>765608823</v>
      </c>
      <c r="GK301" s="16">
        <v>747547604</v>
      </c>
      <c r="GL301" s="16">
        <v>18061219</v>
      </c>
      <c r="GM301" s="16">
        <v>747547604</v>
      </c>
      <c r="GN301" s="18">
        <v>2.4199999999999999E-2</v>
      </c>
      <c r="GO301" s="16">
        <v>19507</v>
      </c>
      <c r="GP301" s="16">
        <v>472</v>
      </c>
      <c r="GQ301" s="16">
        <v>19507</v>
      </c>
      <c r="GR301" s="16">
        <v>472</v>
      </c>
      <c r="GS301" s="16">
        <v>19035</v>
      </c>
      <c r="GT301" s="16">
        <v>886</v>
      </c>
      <c r="GU301" s="16">
        <v>685</v>
      </c>
      <c r="GV301" s="16">
        <v>201</v>
      </c>
      <c r="GW301" s="15">
        <v>1998.356</v>
      </c>
      <c r="GX301" s="16">
        <v>401670</v>
      </c>
      <c r="GY301" s="15">
        <v>1998.356</v>
      </c>
      <c r="GZ301" s="16">
        <v>10</v>
      </c>
      <c r="HA301" s="16">
        <v>19984</v>
      </c>
      <c r="HB301" s="15">
        <v>1998.356</v>
      </c>
      <c r="HC301" s="16">
        <v>7635</v>
      </c>
      <c r="HD301" s="15">
        <v>0.11600000000000001</v>
      </c>
      <c r="HE301" s="16">
        <v>1770543</v>
      </c>
      <c r="HF301" s="16">
        <v>401670</v>
      </c>
      <c r="HG301" s="16">
        <v>19984</v>
      </c>
      <c r="HH301" s="16">
        <v>1348889</v>
      </c>
      <c r="HI301" s="16">
        <v>765608823</v>
      </c>
      <c r="HJ301" s="18">
        <v>1.7618499999999999</v>
      </c>
      <c r="HK301" s="18">
        <v>1.9617800000000001</v>
      </c>
      <c r="HL301" s="18">
        <v>0</v>
      </c>
      <c r="HM301" s="16">
        <v>765608823</v>
      </c>
      <c r="HN301" s="16">
        <v>0</v>
      </c>
      <c r="HO301" s="16">
        <v>7635</v>
      </c>
      <c r="HP301" s="17">
        <v>0</v>
      </c>
      <c r="HQ301" s="16">
        <v>0</v>
      </c>
      <c r="HR301" s="15">
        <v>1998.356</v>
      </c>
      <c r="HS301" s="16">
        <v>0</v>
      </c>
      <c r="HT301" s="16">
        <v>2682014</v>
      </c>
      <c r="HU301" s="16">
        <v>19035</v>
      </c>
      <c r="HV301" s="16">
        <v>0</v>
      </c>
      <c r="HW301" s="16">
        <v>0</v>
      </c>
      <c r="HX301" s="16">
        <v>123421</v>
      </c>
      <c r="HY301" s="16">
        <v>401670</v>
      </c>
      <c r="HZ301" s="16">
        <v>19984</v>
      </c>
      <c r="IA301" s="16">
        <v>0</v>
      </c>
      <c r="IB301" s="16">
        <v>0</v>
      </c>
      <c r="IC301" s="16">
        <v>2364746</v>
      </c>
      <c r="ID301" s="16">
        <v>11924904</v>
      </c>
      <c r="IE301" s="16">
        <v>0</v>
      </c>
      <c r="IF301" s="16">
        <v>19035</v>
      </c>
      <c r="IG301" s="16">
        <v>0</v>
      </c>
      <c r="IH301" s="16">
        <v>0</v>
      </c>
      <c r="II301" s="16">
        <v>123421</v>
      </c>
      <c r="IJ301" s="16">
        <v>401670</v>
      </c>
      <c r="IK301" s="16">
        <v>19984</v>
      </c>
      <c r="IL301" s="16">
        <v>0</v>
      </c>
      <c r="IM301" s="16">
        <v>0</v>
      </c>
      <c r="IN301" s="16">
        <v>0</v>
      </c>
      <c r="IO301" s="16">
        <v>412290</v>
      </c>
      <c r="IP301" s="16">
        <v>12654462</v>
      </c>
      <c r="IQ301" s="16">
        <v>13202442</v>
      </c>
      <c r="IR301" s="16">
        <v>363</v>
      </c>
      <c r="IS301" s="16">
        <v>13202805</v>
      </c>
      <c r="IT301" s="19">
        <v>0.1</v>
      </c>
      <c r="IU301" s="16">
        <v>1320281</v>
      </c>
      <c r="IV301" s="16">
        <v>765608823</v>
      </c>
      <c r="IW301" s="14">
        <v>1729.2</v>
      </c>
      <c r="IX301" s="16">
        <v>442753</v>
      </c>
      <c r="IY301" s="16">
        <v>416026</v>
      </c>
      <c r="IZ301" s="16">
        <v>442753</v>
      </c>
      <c r="JA301" s="17">
        <v>0.25</v>
      </c>
      <c r="JB301" s="19">
        <v>0.2349</v>
      </c>
      <c r="JC301" s="16">
        <v>1320281</v>
      </c>
      <c r="JD301" s="16">
        <v>310134</v>
      </c>
      <c r="JE301" s="17">
        <v>0.05</v>
      </c>
      <c r="JF301" s="16">
        <v>13411399</v>
      </c>
      <c r="JG301" s="16">
        <v>670570</v>
      </c>
      <c r="JH301" s="16">
        <v>1320281</v>
      </c>
      <c r="JI301" s="16">
        <v>310134</v>
      </c>
      <c r="JJ301" s="16">
        <v>670570</v>
      </c>
      <c r="JK301" s="16">
        <v>339577</v>
      </c>
      <c r="JL301" s="16">
        <v>310134</v>
      </c>
      <c r="JM301" s="18">
        <v>0</v>
      </c>
      <c r="JN301" s="16">
        <v>0</v>
      </c>
      <c r="JO301" s="16">
        <v>670570</v>
      </c>
      <c r="JP301" s="16">
        <v>339577</v>
      </c>
      <c r="JQ301" s="16">
        <v>1010147</v>
      </c>
      <c r="JR301" s="16">
        <v>13202805</v>
      </c>
      <c r="JS301" s="19">
        <v>0</v>
      </c>
      <c r="JT301" s="16">
        <v>0</v>
      </c>
      <c r="JU301" s="17">
        <v>0</v>
      </c>
      <c r="JV301" s="16">
        <v>13411399</v>
      </c>
      <c r="JW301" s="16">
        <v>0</v>
      </c>
      <c r="JX301" s="16">
        <v>0</v>
      </c>
      <c r="JY301" s="16">
        <v>0</v>
      </c>
      <c r="JZ301" s="16">
        <v>0</v>
      </c>
      <c r="KA301" s="16">
        <v>22886</v>
      </c>
      <c r="KB301" s="16">
        <v>22704</v>
      </c>
      <c r="KC301" s="16">
        <v>182</v>
      </c>
      <c r="KD301" s="16">
        <v>2364746</v>
      </c>
      <c r="KE301" s="16">
        <v>182</v>
      </c>
      <c r="KF301" s="16">
        <v>2364564</v>
      </c>
      <c r="KG301" s="16">
        <v>292</v>
      </c>
      <c r="KH301" s="16">
        <v>182</v>
      </c>
      <c r="KI301" s="16">
        <v>474</v>
      </c>
      <c r="KJ301" s="16">
        <v>4134288</v>
      </c>
      <c r="KK301" s="16">
        <v>2364564</v>
      </c>
      <c r="KL301" s="18">
        <v>6498852</v>
      </c>
      <c r="KM301" s="16">
        <v>339577</v>
      </c>
      <c r="KN301" s="16">
        <v>0</v>
      </c>
      <c r="KO301" s="16">
        <v>0</v>
      </c>
      <c r="KP301" s="16">
        <v>0</v>
      </c>
      <c r="KQ301" s="16">
        <v>6838429</v>
      </c>
      <c r="KR301" s="16">
        <v>0</v>
      </c>
      <c r="KS301" s="16">
        <v>0</v>
      </c>
      <c r="KT301" s="16">
        <v>0</v>
      </c>
      <c r="KU301" s="16">
        <v>6838429</v>
      </c>
      <c r="KV301" s="16">
        <v>339577</v>
      </c>
      <c r="KW301" s="16">
        <v>6498852</v>
      </c>
      <c r="KX301" s="16">
        <v>765608823</v>
      </c>
      <c r="KY301" s="16">
        <v>8.4884799999999991</v>
      </c>
      <c r="KZ301" s="16">
        <v>339577</v>
      </c>
      <c r="LA301" s="16">
        <v>781157085</v>
      </c>
      <c r="LB301" s="16">
        <v>0.43470999999999999</v>
      </c>
      <c r="LC301" s="16">
        <v>8.4884799999999991</v>
      </c>
      <c r="LD301" s="16">
        <v>8.92319</v>
      </c>
      <c r="LE301" s="16">
        <v>659928</v>
      </c>
      <c r="LF301" s="16">
        <v>0</v>
      </c>
      <c r="LG301" s="16">
        <v>113724</v>
      </c>
      <c r="LH301" s="16">
        <v>127385</v>
      </c>
      <c r="LI301" s="16">
        <v>0</v>
      </c>
      <c r="LJ301" s="16">
        <v>69910</v>
      </c>
      <c r="LK301" s="16">
        <v>8309</v>
      </c>
      <c r="LL301" s="16">
        <v>123421</v>
      </c>
      <c r="LM301" s="16">
        <v>855835</v>
      </c>
      <c r="LN301" s="16">
        <v>12654462</v>
      </c>
      <c r="LO301" s="18">
        <v>855835</v>
      </c>
      <c r="LP301" s="16">
        <v>11798627</v>
      </c>
      <c r="LQ301" s="16">
        <v>18815673</v>
      </c>
      <c r="LR301" s="18">
        <v>0</v>
      </c>
      <c r="LS301" s="18">
        <v>0</v>
      </c>
      <c r="LT301" s="18">
        <v>1010147</v>
      </c>
      <c r="LU301" s="16">
        <v>0</v>
      </c>
      <c r="LV301" s="16">
        <v>412290</v>
      </c>
      <c r="LW301" s="16">
        <v>0</v>
      </c>
      <c r="LX301" s="16">
        <v>0</v>
      </c>
      <c r="LY301" s="16">
        <v>0</v>
      </c>
      <c r="LZ301" s="16">
        <v>0</v>
      </c>
      <c r="MA301" s="16">
        <v>0</v>
      </c>
      <c r="MB301" s="16">
        <v>6838429</v>
      </c>
      <c r="MC301" s="16">
        <v>412290</v>
      </c>
      <c r="MD301" s="16">
        <v>0</v>
      </c>
      <c r="ME301" s="16">
        <v>670570</v>
      </c>
      <c r="MF301" s="16">
        <v>0</v>
      </c>
      <c r="MG301" s="16">
        <v>74175</v>
      </c>
      <c r="MH301" s="16">
        <v>474</v>
      </c>
      <c r="MI301" s="16">
        <v>0</v>
      </c>
      <c r="MJ301" s="16">
        <v>7995938</v>
      </c>
      <c r="MK301" s="16">
        <v>781157085</v>
      </c>
      <c r="ML301" s="16">
        <v>0.77</v>
      </c>
      <c r="MM301" s="16">
        <v>601491</v>
      </c>
      <c r="MN301" s="16">
        <v>0</v>
      </c>
      <c r="MO301" s="16">
        <v>13411399</v>
      </c>
      <c r="MP301" s="16">
        <v>0</v>
      </c>
      <c r="MQ301" s="16">
        <v>601491</v>
      </c>
      <c r="MR301" s="16">
        <v>0</v>
      </c>
      <c r="MS301" s="16">
        <v>601491</v>
      </c>
      <c r="MT301" s="17">
        <v>0.05</v>
      </c>
      <c r="MU301" s="17">
        <v>0</v>
      </c>
      <c r="MV301" s="17">
        <v>0</v>
      </c>
      <c r="MW301" s="17">
        <v>0</v>
      </c>
      <c r="MX301" s="17">
        <v>0</v>
      </c>
      <c r="MY301" s="17">
        <v>0.05</v>
      </c>
      <c r="MZ301" s="16">
        <v>670570</v>
      </c>
      <c r="NA301" s="16">
        <v>0</v>
      </c>
      <c r="NB301" s="18">
        <v>0</v>
      </c>
      <c r="NC301" s="16">
        <v>0</v>
      </c>
      <c r="ND301" s="17">
        <v>670570</v>
      </c>
      <c r="NE301" s="16">
        <v>1000000</v>
      </c>
      <c r="NF301" s="16">
        <v>0</v>
      </c>
      <c r="NG301" s="16">
        <v>257782</v>
      </c>
      <c r="NH301" s="16">
        <v>0</v>
      </c>
      <c r="NI301" s="16">
        <v>0</v>
      </c>
      <c r="NJ301" s="17">
        <v>0</v>
      </c>
      <c r="NK301" s="17">
        <v>797172</v>
      </c>
    </row>
    <row r="302" spans="1:375" x14ac:dyDescent="0.55000000000000004">
      <c r="A302" s="13" t="s">
        <v>1188</v>
      </c>
      <c r="B302" s="13" t="s">
        <v>1254</v>
      </c>
      <c r="C302" s="13" t="s">
        <v>578</v>
      </c>
      <c r="D302" s="13" t="s">
        <v>579</v>
      </c>
      <c r="E302" s="14">
        <v>328.1</v>
      </c>
      <c r="F302" s="15">
        <v>-2</v>
      </c>
      <c r="G302" s="16">
        <v>7430</v>
      </c>
      <c r="H302" s="16">
        <v>-14860</v>
      </c>
      <c r="I302" s="16">
        <v>6553</v>
      </c>
      <c r="J302" s="15">
        <v>-2</v>
      </c>
      <c r="K302" s="16">
        <v>-13106</v>
      </c>
      <c r="L302" s="16">
        <v>7430</v>
      </c>
      <c r="M302" s="16">
        <v>222</v>
      </c>
      <c r="N302" s="16">
        <v>7652</v>
      </c>
      <c r="O302" s="17">
        <v>714.15</v>
      </c>
      <c r="P302" s="17">
        <v>29.99</v>
      </c>
      <c r="Q302" s="14">
        <v>328.1</v>
      </c>
      <c r="R302" s="17">
        <v>358.09</v>
      </c>
      <c r="S302" s="17">
        <v>0</v>
      </c>
      <c r="T302" s="17">
        <v>358.09</v>
      </c>
      <c r="U302" s="15">
        <v>19.93</v>
      </c>
      <c r="V302" s="15">
        <v>1.65</v>
      </c>
      <c r="W302" s="15">
        <f>Data_AidAndLevy4[[#This Row],[L310]]*Data_AidAndLevy4[[#This Row],[L203]]</f>
        <v>12625.8</v>
      </c>
      <c r="X302" s="17">
        <v>0.42</v>
      </c>
      <c r="Y302" s="17">
        <f>Data_AidAndLevy4[[#This Row],[L311]]*Data_AidAndLevy4[[#This Row],[L203]]</f>
        <v>3213.8399999999997</v>
      </c>
      <c r="Z302" s="15">
        <v>0</v>
      </c>
      <c r="AA302" s="15">
        <v>22</v>
      </c>
      <c r="AB302" s="17">
        <v>358.09</v>
      </c>
      <c r="AC302" s="15">
        <v>380.09</v>
      </c>
      <c r="AD302" s="17">
        <v>29.99</v>
      </c>
      <c r="AE302" s="15">
        <v>350.1</v>
      </c>
      <c r="AF302" s="16">
        <v>7652</v>
      </c>
      <c r="AG302" s="14">
        <v>328.1</v>
      </c>
      <c r="AH302" s="16">
        <v>2510621</v>
      </c>
      <c r="AI302" s="16">
        <v>2362740</v>
      </c>
      <c r="AJ302" s="17">
        <v>1.01</v>
      </c>
      <c r="AK302" s="16">
        <v>2386367</v>
      </c>
      <c r="AL302" s="16">
        <v>2510621</v>
      </c>
      <c r="AM302" s="16">
        <v>0</v>
      </c>
      <c r="AN302" s="16">
        <v>7652</v>
      </c>
      <c r="AO302" s="15">
        <v>22</v>
      </c>
      <c r="AP302" s="16">
        <v>168344</v>
      </c>
      <c r="AQ302" s="16">
        <v>7652</v>
      </c>
      <c r="AR302" s="17">
        <v>29.99</v>
      </c>
      <c r="AS302" s="16">
        <v>229483</v>
      </c>
      <c r="AT302" s="17">
        <v>733.22</v>
      </c>
      <c r="AU302" s="14">
        <v>328.1</v>
      </c>
      <c r="AV302" s="16">
        <v>240569</v>
      </c>
      <c r="AW302" s="16">
        <v>227100</v>
      </c>
      <c r="AX302" s="16">
        <v>240569</v>
      </c>
      <c r="AY302" s="16">
        <v>0</v>
      </c>
      <c r="AZ302" s="16">
        <v>240569</v>
      </c>
      <c r="BA302" s="16">
        <v>240569</v>
      </c>
      <c r="BB302" s="17">
        <v>78.459999999999994</v>
      </c>
      <c r="BC302" s="14">
        <v>328.1</v>
      </c>
      <c r="BD302" s="16">
        <v>25743</v>
      </c>
      <c r="BE302" s="16">
        <v>24263</v>
      </c>
      <c r="BF302" s="16">
        <v>25743</v>
      </c>
      <c r="BG302" s="16">
        <v>0</v>
      </c>
      <c r="BH302" s="16">
        <v>25743</v>
      </c>
      <c r="BI302" s="16">
        <v>25743</v>
      </c>
      <c r="BJ302" s="17">
        <v>70.91</v>
      </c>
      <c r="BK302" s="14">
        <v>328.1</v>
      </c>
      <c r="BL302" s="16">
        <v>23266</v>
      </c>
      <c r="BM302" s="16">
        <v>21802</v>
      </c>
      <c r="BN302" s="16">
        <v>23266</v>
      </c>
      <c r="BO302" s="16">
        <v>0</v>
      </c>
      <c r="BP302" s="16">
        <v>23266</v>
      </c>
      <c r="BQ302" s="16">
        <v>23266</v>
      </c>
      <c r="BR302" s="17">
        <v>368.53</v>
      </c>
      <c r="BS302" s="14">
        <v>328.1</v>
      </c>
      <c r="BT302" s="16">
        <v>120915</v>
      </c>
      <c r="BU302" s="16">
        <v>113780</v>
      </c>
      <c r="BV302" s="16">
        <v>120915</v>
      </c>
      <c r="BW302" s="16">
        <v>0</v>
      </c>
      <c r="BX302" s="16">
        <v>120915</v>
      </c>
      <c r="BY302" s="16">
        <v>120915</v>
      </c>
      <c r="BZ302" s="17">
        <v>343.89</v>
      </c>
      <c r="CA302" s="17">
        <v>358.09</v>
      </c>
      <c r="CB302" s="16">
        <v>123144</v>
      </c>
      <c r="CC302" s="16">
        <v>117127</v>
      </c>
      <c r="CD302" s="16">
        <v>0</v>
      </c>
      <c r="CE302" s="16">
        <v>117127</v>
      </c>
      <c r="CF302" s="16">
        <v>123144</v>
      </c>
      <c r="CG302" s="16">
        <v>0</v>
      </c>
      <c r="CH302" s="14">
        <v>328.1</v>
      </c>
      <c r="CI302" s="16">
        <v>27</v>
      </c>
      <c r="CJ302" s="14">
        <v>0</v>
      </c>
      <c r="CK302" s="16">
        <v>355</v>
      </c>
      <c r="CL302" s="17">
        <v>62.52</v>
      </c>
      <c r="CM302" s="16">
        <v>22195</v>
      </c>
      <c r="CN302" s="16">
        <v>355</v>
      </c>
      <c r="CO302" s="17">
        <v>70.03</v>
      </c>
      <c r="CP302" s="16">
        <v>24861</v>
      </c>
      <c r="CQ302" s="17">
        <v>0</v>
      </c>
      <c r="CR302" s="17">
        <v>343.89</v>
      </c>
      <c r="CS302" s="16">
        <v>0</v>
      </c>
      <c r="CT302" s="17">
        <v>36.43</v>
      </c>
      <c r="CU302" s="17">
        <v>358.09</v>
      </c>
      <c r="CV302" s="16">
        <v>13045</v>
      </c>
      <c r="CW302" s="16">
        <v>12418</v>
      </c>
      <c r="CX302" s="16">
        <v>13045</v>
      </c>
      <c r="CY302" s="16">
        <v>0</v>
      </c>
      <c r="CZ302" s="16">
        <v>13045</v>
      </c>
      <c r="DA302" s="16">
        <v>13045</v>
      </c>
      <c r="DB302" s="17">
        <v>4.33</v>
      </c>
      <c r="DC302" s="17">
        <v>358.09</v>
      </c>
      <c r="DD302" s="16">
        <v>1551</v>
      </c>
      <c r="DE302" s="16">
        <v>1476</v>
      </c>
      <c r="DF302" s="16">
        <v>1551</v>
      </c>
      <c r="DG302" s="16">
        <v>0</v>
      </c>
      <c r="DH302" s="16">
        <v>1551</v>
      </c>
      <c r="DI302" s="16">
        <v>1551</v>
      </c>
      <c r="DJ302" s="16">
        <v>2510621</v>
      </c>
      <c r="DK302" s="16">
        <v>0</v>
      </c>
      <c r="DL302" s="16">
        <v>168344</v>
      </c>
      <c r="DM302" s="16">
        <v>229483</v>
      </c>
      <c r="DN302" s="16">
        <v>240569</v>
      </c>
      <c r="DO302" s="16">
        <v>25743</v>
      </c>
      <c r="DP302" s="16">
        <v>23266</v>
      </c>
      <c r="DQ302" s="16">
        <v>120915</v>
      </c>
      <c r="DR302" s="16">
        <v>123144</v>
      </c>
      <c r="DS302" s="16">
        <v>0</v>
      </c>
      <c r="DT302" s="16">
        <v>22195</v>
      </c>
      <c r="DU302" s="16">
        <v>24861</v>
      </c>
      <c r="DV302" s="16">
        <v>0</v>
      </c>
      <c r="DW302" s="16">
        <v>13045</v>
      </c>
      <c r="DX302" s="16">
        <v>1551</v>
      </c>
      <c r="DY302" s="16">
        <v>25688</v>
      </c>
      <c r="DZ302" s="16">
        <v>104825</v>
      </c>
      <c r="EA302" s="16">
        <v>-14860</v>
      </c>
      <c r="EB302" s="16">
        <v>3568014</v>
      </c>
      <c r="EC302" s="16">
        <v>239789173</v>
      </c>
      <c r="ED302" s="18">
        <v>5.4</v>
      </c>
      <c r="EE302" s="16">
        <v>1294862</v>
      </c>
      <c r="EF302" s="16">
        <v>12121</v>
      </c>
      <c r="EG302" s="16">
        <v>12174</v>
      </c>
      <c r="EH302" s="16">
        <v>-53</v>
      </c>
      <c r="EI302" s="16">
        <v>1294862</v>
      </c>
      <c r="EJ302" s="16">
        <v>1294809</v>
      </c>
      <c r="EK302" s="16">
        <v>43239362</v>
      </c>
      <c r="EL302" s="16">
        <v>40147753</v>
      </c>
      <c r="EM302" s="16">
        <v>3091609</v>
      </c>
      <c r="EN302" s="18">
        <v>5.4</v>
      </c>
      <c r="EO302" s="16">
        <v>16695</v>
      </c>
      <c r="EP302" s="16">
        <v>0</v>
      </c>
      <c r="EQ302" s="16">
        <v>0</v>
      </c>
      <c r="ER302" s="16">
        <v>0</v>
      </c>
      <c r="ES302" s="16">
        <v>16695</v>
      </c>
      <c r="ET302" s="16">
        <v>16695</v>
      </c>
      <c r="EU302" s="16">
        <v>1294809</v>
      </c>
      <c r="EV302" s="16">
        <v>1311504</v>
      </c>
      <c r="EW302" s="16">
        <v>6749</v>
      </c>
      <c r="EX302" s="15">
        <v>350.1</v>
      </c>
      <c r="EY302" s="16">
        <v>2362825</v>
      </c>
      <c r="EZ302" s="16">
        <v>6749</v>
      </c>
      <c r="FA302" s="17">
        <v>29.99</v>
      </c>
      <c r="FB302" s="16">
        <v>202403</v>
      </c>
      <c r="FC302" s="16">
        <v>264</v>
      </c>
      <c r="FD302" s="17">
        <v>358.09</v>
      </c>
      <c r="FE302" s="16">
        <v>94536</v>
      </c>
      <c r="FF302" s="16">
        <v>13045</v>
      </c>
      <c r="FG302" s="16">
        <v>1551</v>
      </c>
      <c r="FH302" s="16">
        <v>109132</v>
      </c>
      <c r="FI302" s="16">
        <v>2362825</v>
      </c>
      <c r="FJ302" s="16">
        <v>202403</v>
      </c>
      <c r="FK302" s="16">
        <v>-13106</v>
      </c>
      <c r="FL302" s="16">
        <v>240569</v>
      </c>
      <c r="FM302" s="16">
        <v>25743</v>
      </c>
      <c r="FN302" s="16">
        <v>23266</v>
      </c>
      <c r="FO302" s="16">
        <v>120915</v>
      </c>
      <c r="FP302" s="16">
        <v>3071747</v>
      </c>
      <c r="FQ302" s="16">
        <v>1311504</v>
      </c>
      <c r="FR302" s="16">
        <v>1760243</v>
      </c>
      <c r="FS302" s="15">
        <v>380.09</v>
      </c>
      <c r="FT302" s="16">
        <v>300</v>
      </c>
      <c r="FU302" s="16">
        <v>114027</v>
      </c>
      <c r="FV302" s="16">
        <v>1760243</v>
      </c>
      <c r="FW302" s="16">
        <v>0</v>
      </c>
      <c r="FX302" s="14">
        <v>8</v>
      </c>
      <c r="FY302" s="16">
        <v>7635</v>
      </c>
      <c r="FZ302" s="16">
        <v>61080</v>
      </c>
      <c r="GA302" s="14">
        <v>0</v>
      </c>
      <c r="GB302" s="16">
        <v>7413</v>
      </c>
      <c r="GC302" s="16">
        <v>0</v>
      </c>
      <c r="GD302" s="16">
        <v>61080</v>
      </c>
      <c r="GE302" s="16">
        <v>61080</v>
      </c>
      <c r="GF302" s="16">
        <v>3568014</v>
      </c>
      <c r="GG302" s="16">
        <v>3071747</v>
      </c>
      <c r="GH302" s="16">
        <v>0</v>
      </c>
      <c r="GI302" s="16">
        <v>496267</v>
      </c>
      <c r="GJ302" s="16">
        <v>239789173</v>
      </c>
      <c r="GK302" s="16">
        <v>233544047</v>
      </c>
      <c r="GL302" s="16">
        <v>6245126</v>
      </c>
      <c r="GM302" s="16">
        <v>233544047</v>
      </c>
      <c r="GN302" s="18">
        <v>2.6700000000000002E-2</v>
      </c>
      <c r="GO302" s="16">
        <v>5866</v>
      </c>
      <c r="GP302" s="16">
        <v>157</v>
      </c>
      <c r="GQ302" s="16">
        <v>5866</v>
      </c>
      <c r="GR302" s="16">
        <v>157</v>
      </c>
      <c r="GS302" s="16">
        <v>5709</v>
      </c>
      <c r="GT302" s="16">
        <v>886</v>
      </c>
      <c r="GU302" s="16">
        <v>685</v>
      </c>
      <c r="GV302" s="16">
        <v>201</v>
      </c>
      <c r="GW302" s="15">
        <v>380.09</v>
      </c>
      <c r="GX302" s="16">
        <v>76398</v>
      </c>
      <c r="GY302" s="15">
        <v>380.09</v>
      </c>
      <c r="GZ302" s="16">
        <v>10</v>
      </c>
      <c r="HA302" s="16">
        <v>3801</v>
      </c>
      <c r="HB302" s="15">
        <v>380.09</v>
      </c>
      <c r="HC302" s="16">
        <v>7635</v>
      </c>
      <c r="HD302" s="15">
        <v>0.11600000000000001</v>
      </c>
      <c r="HE302" s="16">
        <v>336760</v>
      </c>
      <c r="HF302" s="16">
        <v>76398</v>
      </c>
      <c r="HG302" s="16">
        <v>3801</v>
      </c>
      <c r="HH302" s="16">
        <v>256561</v>
      </c>
      <c r="HI302" s="16">
        <v>239789173</v>
      </c>
      <c r="HJ302" s="18">
        <v>1.0699399999999999</v>
      </c>
      <c r="HK302" s="18">
        <v>1.9617800000000001</v>
      </c>
      <c r="HL302" s="18">
        <v>0</v>
      </c>
      <c r="HM302" s="16">
        <v>239789173</v>
      </c>
      <c r="HN302" s="16">
        <v>0</v>
      </c>
      <c r="HO302" s="16">
        <v>7635</v>
      </c>
      <c r="HP302" s="17">
        <v>0</v>
      </c>
      <c r="HQ302" s="16">
        <v>0</v>
      </c>
      <c r="HR302" s="15">
        <v>380.09</v>
      </c>
      <c r="HS302" s="16">
        <v>0</v>
      </c>
      <c r="HT302" s="16">
        <v>496267</v>
      </c>
      <c r="HU302" s="16">
        <v>5709</v>
      </c>
      <c r="HV302" s="16">
        <v>0</v>
      </c>
      <c r="HW302" s="16">
        <v>0</v>
      </c>
      <c r="HX302" s="16">
        <v>25688</v>
      </c>
      <c r="HY302" s="16">
        <v>76398</v>
      </c>
      <c r="HZ302" s="16">
        <v>3801</v>
      </c>
      <c r="IA302" s="16">
        <v>0</v>
      </c>
      <c r="IB302" s="16">
        <v>0</v>
      </c>
      <c r="IC302" s="16">
        <v>436047</v>
      </c>
      <c r="ID302" s="16">
        <v>1760243</v>
      </c>
      <c r="IE302" s="16">
        <v>0</v>
      </c>
      <c r="IF302" s="16">
        <v>5709</v>
      </c>
      <c r="IG302" s="16">
        <v>0</v>
      </c>
      <c r="IH302" s="16">
        <v>0</v>
      </c>
      <c r="II302" s="16">
        <v>25688</v>
      </c>
      <c r="IJ302" s="16">
        <v>76398</v>
      </c>
      <c r="IK302" s="16">
        <v>3801</v>
      </c>
      <c r="IL302" s="16">
        <v>0</v>
      </c>
      <c r="IM302" s="16">
        <v>0</v>
      </c>
      <c r="IN302" s="16">
        <v>0</v>
      </c>
      <c r="IO302" s="16">
        <v>61080</v>
      </c>
      <c r="IP302" s="16">
        <v>1881543</v>
      </c>
      <c r="IQ302" s="16">
        <v>2510621</v>
      </c>
      <c r="IR302" s="16">
        <v>0</v>
      </c>
      <c r="IS302" s="16">
        <v>2510621</v>
      </c>
      <c r="IT302" s="19">
        <v>0.1</v>
      </c>
      <c r="IU302" s="16">
        <v>251062</v>
      </c>
      <c r="IV302" s="16">
        <v>239789173</v>
      </c>
      <c r="IW302" s="14">
        <v>328.1</v>
      </c>
      <c r="IX302" s="16">
        <v>730842</v>
      </c>
      <c r="IY302" s="16">
        <v>416026</v>
      </c>
      <c r="IZ302" s="16">
        <v>730842</v>
      </c>
      <c r="JA302" s="17">
        <v>0.25</v>
      </c>
      <c r="JB302" s="19">
        <v>0.14230000000000001</v>
      </c>
      <c r="JC302" s="16">
        <v>251062</v>
      </c>
      <c r="JD302" s="16">
        <v>35726</v>
      </c>
      <c r="JE302" s="17">
        <v>0</v>
      </c>
      <c r="JF302" s="16">
        <v>2073045</v>
      </c>
      <c r="JG302" s="16">
        <v>0</v>
      </c>
      <c r="JH302" s="16">
        <v>251062</v>
      </c>
      <c r="JI302" s="16">
        <v>35726</v>
      </c>
      <c r="JJ302" s="16">
        <v>0</v>
      </c>
      <c r="JK302" s="16">
        <v>215336</v>
      </c>
      <c r="JL302" s="16">
        <v>35726</v>
      </c>
      <c r="JM302" s="18">
        <v>0</v>
      </c>
      <c r="JN302" s="16">
        <v>0</v>
      </c>
      <c r="JO302" s="16">
        <v>0</v>
      </c>
      <c r="JP302" s="16">
        <v>215336</v>
      </c>
      <c r="JQ302" s="16">
        <v>215336</v>
      </c>
      <c r="JR302" s="16">
        <v>2510621</v>
      </c>
      <c r="JS302" s="19">
        <v>0</v>
      </c>
      <c r="JT302" s="16">
        <v>0</v>
      </c>
      <c r="JU302" s="17">
        <v>0</v>
      </c>
      <c r="JV302" s="16">
        <v>2073045</v>
      </c>
      <c r="JW302" s="16">
        <v>0</v>
      </c>
      <c r="JX302" s="16">
        <v>0</v>
      </c>
      <c r="JY302" s="16">
        <v>0</v>
      </c>
      <c r="JZ302" s="16">
        <v>0</v>
      </c>
      <c r="KA302" s="16">
        <v>4075</v>
      </c>
      <c r="KB302" s="16">
        <v>4093</v>
      </c>
      <c r="KC302" s="16">
        <v>-18</v>
      </c>
      <c r="KD302" s="16">
        <v>436047</v>
      </c>
      <c r="KE302" s="16">
        <v>-18</v>
      </c>
      <c r="KF302" s="16">
        <v>436065</v>
      </c>
      <c r="KG302" s="16">
        <v>-53</v>
      </c>
      <c r="KH302" s="16">
        <v>-18</v>
      </c>
      <c r="KI302" s="16">
        <v>-71</v>
      </c>
      <c r="KJ302" s="16">
        <v>1294862</v>
      </c>
      <c r="KK302" s="16">
        <v>436065</v>
      </c>
      <c r="KL302" s="18">
        <v>1730927</v>
      </c>
      <c r="KM302" s="16">
        <v>215336</v>
      </c>
      <c r="KN302" s="16">
        <v>0</v>
      </c>
      <c r="KO302" s="16">
        <v>0</v>
      </c>
      <c r="KP302" s="16">
        <v>0</v>
      </c>
      <c r="KQ302" s="16">
        <v>1946263</v>
      </c>
      <c r="KR302" s="16">
        <v>0</v>
      </c>
      <c r="KS302" s="16">
        <v>0</v>
      </c>
      <c r="KT302" s="16">
        <v>0</v>
      </c>
      <c r="KU302" s="16">
        <v>1946263</v>
      </c>
      <c r="KV302" s="16">
        <v>215336</v>
      </c>
      <c r="KW302" s="16">
        <v>1730927</v>
      </c>
      <c r="KX302" s="16">
        <v>239789173</v>
      </c>
      <c r="KY302" s="16">
        <v>7.21854</v>
      </c>
      <c r="KZ302" s="16">
        <v>215336</v>
      </c>
      <c r="LA302" s="16">
        <v>243614108</v>
      </c>
      <c r="LB302" s="16">
        <v>0.88392000000000004</v>
      </c>
      <c r="LC302" s="16">
        <v>7.21854</v>
      </c>
      <c r="LD302" s="16">
        <v>8.1024600000000007</v>
      </c>
      <c r="LE302" s="16">
        <v>123144</v>
      </c>
      <c r="LF302" s="16">
        <v>0</v>
      </c>
      <c r="LG302" s="16">
        <v>22195</v>
      </c>
      <c r="LH302" s="16">
        <v>24861</v>
      </c>
      <c r="LI302" s="16">
        <v>0</v>
      </c>
      <c r="LJ302" s="16">
        <v>13045</v>
      </c>
      <c r="LK302" s="16">
        <v>1551</v>
      </c>
      <c r="LL302" s="16">
        <v>25688</v>
      </c>
      <c r="LM302" s="16">
        <v>159108</v>
      </c>
      <c r="LN302" s="16">
        <v>1881543</v>
      </c>
      <c r="LO302" s="18">
        <v>159108</v>
      </c>
      <c r="LP302" s="16">
        <v>1722435</v>
      </c>
      <c r="LQ302" s="16">
        <v>3568014</v>
      </c>
      <c r="LR302" s="18">
        <v>0</v>
      </c>
      <c r="LS302" s="18">
        <v>0</v>
      </c>
      <c r="LT302" s="18">
        <v>215336</v>
      </c>
      <c r="LU302" s="16">
        <v>0</v>
      </c>
      <c r="LV302" s="16">
        <v>61080</v>
      </c>
      <c r="LW302" s="16">
        <v>0</v>
      </c>
      <c r="LX302" s="16">
        <v>0</v>
      </c>
      <c r="LY302" s="16">
        <v>0</v>
      </c>
      <c r="LZ302" s="16">
        <v>0</v>
      </c>
      <c r="MA302" s="16">
        <v>0</v>
      </c>
      <c r="MB302" s="16">
        <v>1946263</v>
      </c>
      <c r="MC302" s="16">
        <v>61080</v>
      </c>
      <c r="MD302" s="16">
        <v>0</v>
      </c>
      <c r="ME302" s="16">
        <v>0</v>
      </c>
      <c r="MF302" s="16">
        <v>0</v>
      </c>
      <c r="MG302" s="16">
        <v>16695</v>
      </c>
      <c r="MH302" s="16">
        <v>-71</v>
      </c>
      <c r="MI302" s="16">
        <v>0</v>
      </c>
      <c r="MJ302" s="16">
        <v>2023967</v>
      </c>
      <c r="MK302" s="16">
        <v>243614108</v>
      </c>
      <c r="ML302" s="16">
        <v>1.34</v>
      </c>
      <c r="MM302" s="16">
        <v>326443</v>
      </c>
      <c r="MN302" s="16">
        <v>0</v>
      </c>
      <c r="MO302" s="16">
        <v>2073045</v>
      </c>
      <c r="MP302" s="16">
        <v>0</v>
      </c>
      <c r="MQ302" s="16">
        <v>326443</v>
      </c>
      <c r="MR302" s="16">
        <v>0</v>
      </c>
      <c r="MS302" s="16">
        <v>326443</v>
      </c>
      <c r="MT302" s="17">
        <v>0</v>
      </c>
      <c r="MU302" s="17">
        <v>0</v>
      </c>
      <c r="MV302" s="17">
        <v>0</v>
      </c>
      <c r="MW302" s="17">
        <v>0</v>
      </c>
      <c r="MX302" s="17">
        <v>0</v>
      </c>
      <c r="MY302" s="17">
        <v>0</v>
      </c>
      <c r="MZ302" s="16">
        <v>0</v>
      </c>
      <c r="NA302" s="16">
        <v>0</v>
      </c>
      <c r="NB302" s="18">
        <v>0</v>
      </c>
      <c r="NC302" s="16">
        <v>0</v>
      </c>
      <c r="ND302" s="17">
        <v>0</v>
      </c>
      <c r="NE302" s="16">
        <v>325000</v>
      </c>
      <c r="NF302" s="16">
        <v>0</v>
      </c>
      <c r="NG302" s="16">
        <v>80393</v>
      </c>
      <c r="NH302" s="16">
        <v>0</v>
      </c>
      <c r="NI302" s="16">
        <v>0</v>
      </c>
      <c r="NJ302" s="17">
        <v>32372</v>
      </c>
      <c r="NK302" s="17">
        <v>0</v>
      </c>
    </row>
    <row r="303" spans="1:375" x14ac:dyDescent="0.55000000000000004">
      <c r="A303" s="13" t="s">
        <v>1191</v>
      </c>
      <c r="B303" s="13" t="s">
        <v>1207</v>
      </c>
      <c r="C303" s="13" t="s">
        <v>580</v>
      </c>
      <c r="D303" s="13" t="s">
        <v>581</v>
      </c>
      <c r="E303" s="14">
        <v>785.9</v>
      </c>
      <c r="F303" s="15">
        <v>-0.107</v>
      </c>
      <c r="G303" s="16">
        <v>7413</v>
      </c>
      <c r="H303" s="16">
        <v>-793</v>
      </c>
      <c r="I303" s="16">
        <v>6553</v>
      </c>
      <c r="J303" s="15">
        <v>-0.107</v>
      </c>
      <c r="K303" s="16">
        <v>-701</v>
      </c>
      <c r="L303" s="16">
        <v>7413</v>
      </c>
      <c r="M303" s="16">
        <v>222</v>
      </c>
      <c r="N303" s="16">
        <v>7635</v>
      </c>
      <c r="O303" s="17">
        <v>630.78</v>
      </c>
      <c r="P303" s="17">
        <v>104.25</v>
      </c>
      <c r="Q303" s="14">
        <v>785.9</v>
      </c>
      <c r="R303" s="17">
        <v>890.15</v>
      </c>
      <c r="S303" s="17">
        <v>1.03</v>
      </c>
      <c r="T303" s="17">
        <v>891.18</v>
      </c>
      <c r="U303" s="15">
        <v>15.07</v>
      </c>
      <c r="V303" s="15">
        <v>2.9870000000000001</v>
      </c>
      <c r="W303" s="15">
        <f>Data_AidAndLevy4[[#This Row],[L310]]*Data_AidAndLevy4[[#This Row],[L203]]</f>
        <v>22805.744999999999</v>
      </c>
      <c r="X303" s="17">
        <v>3.02</v>
      </c>
      <c r="Y303" s="17">
        <f>Data_AidAndLevy4[[#This Row],[L311]]*Data_AidAndLevy4[[#This Row],[L203]]</f>
        <v>23057.7</v>
      </c>
      <c r="Z303" s="15">
        <v>0</v>
      </c>
      <c r="AA303" s="15">
        <v>21.077000000000002</v>
      </c>
      <c r="AB303" s="17">
        <v>890.15</v>
      </c>
      <c r="AC303" s="15">
        <v>911.22699999999998</v>
      </c>
      <c r="AD303" s="17">
        <v>104.25</v>
      </c>
      <c r="AE303" s="15">
        <v>806.97699999999998</v>
      </c>
      <c r="AF303" s="16">
        <v>7635</v>
      </c>
      <c r="AG303" s="14">
        <v>785.9</v>
      </c>
      <c r="AH303" s="16">
        <v>6000347</v>
      </c>
      <c r="AI303" s="16">
        <v>5703562</v>
      </c>
      <c r="AJ303" s="17">
        <v>1.01</v>
      </c>
      <c r="AK303" s="16">
        <v>5760598</v>
      </c>
      <c r="AL303" s="16">
        <v>6000347</v>
      </c>
      <c r="AM303" s="16">
        <v>0</v>
      </c>
      <c r="AN303" s="16">
        <v>7635</v>
      </c>
      <c r="AO303" s="15">
        <v>21.077000000000002</v>
      </c>
      <c r="AP303" s="16">
        <v>160923</v>
      </c>
      <c r="AQ303" s="16">
        <v>7635</v>
      </c>
      <c r="AR303" s="17">
        <v>104.25</v>
      </c>
      <c r="AS303" s="16">
        <v>795949</v>
      </c>
      <c r="AT303" s="17">
        <v>649.85</v>
      </c>
      <c r="AU303" s="14">
        <v>785.9</v>
      </c>
      <c r="AV303" s="16">
        <v>510717</v>
      </c>
      <c r="AW303" s="16">
        <v>485322</v>
      </c>
      <c r="AX303" s="16">
        <v>510717</v>
      </c>
      <c r="AY303" s="16">
        <v>0</v>
      </c>
      <c r="AZ303" s="16">
        <v>510717</v>
      </c>
      <c r="BA303" s="16">
        <v>510717</v>
      </c>
      <c r="BB303" s="17">
        <v>69.47</v>
      </c>
      <c r="BC303" s="14">
        <v>785.9</v>
      </c>
      <c r="BD303" s="16">
        <v>54596</v>
      </c>
      <c r="BE303" s="16">
        <v>51788</v>
      </c>
      <c r="BF303" s="16">
        <v>54596</v>
      </c>
      <c r="BG303" s="16">
        <v>0</v>
      </c>
      <c r="BH303" s="16">
        <v>54596</v>
      </c>
      <c r="BI303" s="16">
        <v>54596</v>
      </c>
      <c r="BJ303" s="17">
        <v>71.489999999999995</v>
      </c>
      <c r="BK303" s="14">
        <v>785.9</v>
      </c>
      <c r="BL303" s="16">
        <v>56184</v>
      </c>
      <c r="BM303" s="16">
        <v>53196</v>
      </c>
      <c r="BN303" s="16">
        <v>56184</v>
      </c>
      <c r="BO303" s="16">
        <v>0</v>
      </c>
      <c r="BP303" s="16">
        <v>56184</v>
      </c>
      <c r="BQ303" s="16">
        <v>56184</v>
      </c>
      <c r="BR303" s="17">
        <v>368.53</v>
      </c>
      <c r="BS303" s="14">
        <v>785.9</v>
      </c>
      <c r="BT303" s="16">
        <v>289628</v>
      </c>
      <c r="BU303" s="16">
        <v>275291</v>
      </c>
      <c r="BV303" s="16">
        <v>289628</v>
      </c>
      <c r="BW303" s="16">
        <v>0</v>
      </c>
      <c r="BX303" s="16">
        <v>289628</v>
      </c>
      <c r="BY303" s="16">
        <v>289628</v>
      </c>
      <c r="BZ303" s="17">
        <v>332.98</v>
      </c>
      <c r="CA303" s="17">
        <v>890.15</v>
      </c>
      <c r="CB303" s="16">
        <v>296402</v>
      </c>
      <c r="CC303" s="16">
        <v>277525</v>
      </c>
      <c r="CD303" s="16">
        <v>0</v>
      </c>
      <c r="CE303" s="16">
        <v>277525</v>
      </c>
      <c r="CF303" s="16">
        <v>296402</v>
      </c>
      <c r="CG303" s="16">
        <v>0</v>
      </c>
      <c r="CH303" s="14">
        <v>785.9</v>
      </c>
      <c r="CI303" s="16">
        <v>15</v>
      </c>
      <c r="CJ303" s="14">
        <v>0</v>
      </c>
      <c r="CK303" s="16">
        <v>801</v>
      </c>
      <c r="CL303" s="17">
        <v>62.16</v>
      </c>
      <c r="CM303" s="16">
        <v>49790</v>
      </c>
      <c r="CN303" s="16">
        <v>801</v>
      </c>
      <c r="CO303" s="17">
        <v>68.33</v>
      </c>
      <c r="CP303" s="16">
        <v>54732</v>
      </c>
      <c r="CQ303" s="17">
        <v>1.03</v>
      </c>
      <c r="CR303" s="17">
        <v>332.98</v>
      </c>
      <c r="CS303" s="16">
        <v>343</v>
      </c>
      <c r="CT303" s="17">
        <v>31.52</v>
      </c>
      <c r="CU303" s="17">
        <v>890.15</v>
      </c>
      <c r="CV303" s="16">
        <v>28058</v>
      </c>
      <c r="CW303" s="16">
        <v>26202</v>
      </c>
      <c r="CX303" s="16">
        <v>28058</v>
      </c>
      <c r="CY303" s="16">
        <v>0</v>
      </c>
      <c r="CZ303" s="16">
        <v>28058</v>
      </c>
      <c r="DA303" s="16">
        <v>28058</v>
      </c>
      <c r="DB303" s="17">
        <v>3.67</v>
      </c>
      <c r="DC303" s="17">
        <v>890.15</v>
      </c>
      <c r="DD303" s="16">
        <v>3267</v>
      </c>
      <c r="DE303" s="16">
        <v>3048</v>
      </c>
      <c r="DF303" s="16">
        <v>3267</v>
      </c>
      <c r="DG303" s="16">
        <v>0</v>
      </c>
      <c r="DH303" s="16">
        <v>3267</v>
      </c>
      <c r="DI303" s="16">
        <v>3267</v>
      </c>
      <c r="DJ303" s="16">
        <v>6000347</v>
      </c>
      <c r="DK303" s="16">
        <v>0</v>
      </c>
      <c r="DL303" s="16">
        <v>160923</v>
      </c>
      <c r="DM303" s="16">
        <v>795949</v>
      </c>
      <c r="DN303" s="16">
        <v>510717</v>
      </c>
      <c r="DO303" s="16">
        <v>54596</v>
      </c>
      <c r="DP303" s="16">
        <v>56184</v>
      </c>
      <c r="DQ303" s="16">
        <v>289628</v>
      </c>
      <c r="DR303" s="16">
        <v>296402</v>
      </c>
      <c r="DS303" s="16">
        <v>0</v>
      </c>
      <c r="DT303" s="16">
        <v>49790</v>
      </c>
      <c r="DU303" s="16">
        <v>54732</v>
      </c>
      <c r="DV303" s="16">
        <v>343</v>
      </c>
      <c r="DW303" s="16">
        <v>28058</v>
      </c>
      <c r="DX303" s="16">
        <v>3267</v>
      </c>
      <c r="DY303" s="16">
        <v>46027</v>
      </c>
      <c r="DZ303" s="16">
        <v>291294</v>
      </c>
      <c r="EA303" s="16">
        <v>-793</v>
      </c>
      <c r="EB303" s="16">
        <v>8545410</v>
      </c>
      <c r="EC303" s="16">
        <v>415769116</v>
      </c>
      <c r="ED303" s="18">
        <v>5.4</v>
      </c>
      <c r="EE303" s="16">
        <v>2245153</v>
      </c>
      <c r="EF303" s="16">
        <v>30597</v>
      </c>
      <c r="EG303" s="16">
        <v>30426</v>
      </c>
      <c r="EH303" s="16">
        <v>171</v>
      </c>
      <c r="EI303" s="16">
        <v>2245153</v>
      </c>
      <c r="EJ303" s="16">
        <v>2245324</v>
      </c>
      <c r="EK303" s="16">
        <v>128459225</v>
      </c>
      <c r="EL303" s="16">
        <v>116638988</v>
      </c>
      <c r="EM303" s="16">
        <v>11820237</v>
      </c>
      <c r="EN303" s="18">
        <v>5.4</v>
      </c>
      <c r="EO303" s="16">
        <v>63829</v>
      </c>
      <c r="EP303" s="16">
        <v>0</v>
      </c>
      <c r="EQ303" s="16">
        <v>0</v>
      </c>
      <c r="ER303" s="16">
        <v>0</v>
      </c>
      <c r="ES303" s="16">
        <v>63829</v>
      </c>
      <c r="ET303" s="16">
        <v>63829</v>
      </c>
      <c r="EU303" s="16">
        <v>2245324</v>
      </c>
      <c r="EV303" s="16">
        <v>2309153</v>
      </c>
      <c r="EW303" s="16">
        <v>6749</v>
      </c>
      <c r="EX303" s="15">
        <v>806.97699999999998</v>
      </c>
      <c r="EY303" s="16">
        <v>5446288</v>
      </c>
      <c r="EZ303" s="16">
        <v>6749</v>
      </c>
      <c r="FA303" s="17">
        <v>104.25</v>
      </c>
      <c r="FB303" s="16">
        <v>703583</v>
      </c>
      <c r="FC303" s="16">
        <v>264</v>
      </c>
      <c r="FD303" s="17">
        <v>891.18</v>
      </c>
      <c r="FE303" s="16">
        <v>235272</v>
      </c>
      <c r="FF303" s="16">
        <v>28058</v>
      </c>
      <c r="FG303" s="16">
        <v>3267</v>
      </c>
      <c r="FH303" s="16">
        <v>266597</v>
      </c>
      <c r="FI303" s="16">
        <v>5446288</v>
      </c>
      <c r="FJ303" s="16">
        <v>703583</v>
      </c>
      <c r="FK303" s="16">
        <v>-701</v>
      </c>
      <c r="FL303" s="16">
        <v>510717</v>
      </c>
      <c r="FM303" s="16">
        <v>54596</v>
      </c>
      <c r="FN303" s="16">
        <v>56184</v>
      </c>
      <c r="FO303" s="16">
        <v>289628</v>
      </c>
      <c r="FP303" s="16">
        <v>7326892</v>
      </c>
      <c r="FQ303" s="16">
        <v>2309153</v>
      </c>
      <c r="FR303" s="16">
        <v>5017739</v>
      </c>
      <c r="FS303" s="15">
        <v>911.22699999999998</v>
      </c>
      <c r="FT303" s="16">
        <v>300</v>
      </c>
      <c r="FU303" s="16">
        <v>273368</v>
      </c>
      <c r="FV303" s="16">
        <v>5017739</v>
      </c>
      <c r="FW303" s="16">
        <v>0</v>
      </c>
      <c r="FX303" s="14">
        <v>26</v>
      </c>
      <c r="FY303" s="16">
        <v>7635</v>
      </c>
      <c r="FZ303" s="16">
        <v>198510</v>
      </c>
      <c r="GA303" s="14">
        <v>0</v>
      </c>
      <c r="GB303" s="16">
        <v>7413</v>
      </c>
      <c r="GC303" s="16">
        <v>0</v>
      </c>
      <c r="GD303" s="16">
        <v>198510</v>
      </c>
      <c r="GE303" s="16">
        <v>198510</v>
      </c>
      <c r="GF303" s="16">
        <v>8545410</v>
      </c>
      <c r="GG303" s="16">
        <v>7326892</v>
      </c>
      <c r="GH303" s="16">
        <v>0</v>
      </c>
      <c r="GI303" s="16">
        <v>1218518</v>
      </c>
      <c r="GJ303" s="16">
        <v>415769116</v>
      </c>
      <c r="GK303" s="16">
        <v>415628032</v>
      </c>
      <c r="GL303" s="16">
        <v>141084</v>
      </c>
      <c r="GM303" s="16">
        <v>415628032</v>
      </c>
      <c r="GN303" s="18">
        <v>2.9999999999999997E-4</v>
      </c>
      <c r="GO303" s="16">
        <v>1214</v>
      </c>
      <c r="GP303" s="16">
        <v>0</v>
      </c>
      <c r="GQ303" s="16">
        <v>1214</v>
      </c>
      <c r="GR303" s="16">
        <v>0</v>
      </c>
      <c r="GS303" s="16">
        <v>1214</v>
      </c>
      <c r="GT303" s="16">
        <v>886</v>
      </c>
      <c r="GU303" s="16">
        <v>685</v>
      </c>
      <c r="GV303" s="16">
        <v>201</v>
      </c>
      <c r="GW303" s="15">
        <v>911.22699999999998</v>
      </c>
      <c r="GX303" s="16">
        <v>183157</v>
      </c>
      <c r="GY303" s="15">
        <v>911.22699999999998</v>
      </c>
      <c r="GZ303" s="16">
        <v>10</v>
      </c>
      <c r="HA303" s="16">
        <v>9112</v>
      </c>
      <c r="HB303" s="15">
        <v>911.22699999999998</v>
      </c>
      <c r="HC303" s="16">
        <v>7635</v>
      </c>
      <c r="HD303" s="15">
        <v>0.11600000000000001</v>
      </c>
      <c r="HE303" s="16">
        <v>807347</v>
      </c>
      <c r="HF303" s="16">
        <v>183157</v>
      </c>
      <c r="HG303" s="16">
        <v>9112</v>
      </c>
      <c r="HH303" s="16">
        <v>615078</v>
      </c>
      <c r="HI303" s="16">
        <v>415769116</v>
      </c>
      <c r="HJ303" s="18">
        <v>1.4793700000000001</v>
      </c>
      <c r="HK303" s="18">
        <v>1.9617800000000001</v>
      </c>
      <c r="HL303" s="18">
        <v>0</v>
      </c>
      <c r="HM303" s="16">
        <v>415769116</v>
      </c>
      <c r="HN303" s="16">
        <v>0</v>
      </c>
      <c r="HO303" s="16">
        <v>7635</v>
      </c>
      <c r="HP303" s="17">
        <v>0</v>
      </c>
      <c r="HQ303" s="16">
        <v>0</v>
      </c>
      <c r="HR303" s="15">
        <v>911.22699999999998</v>
      </c>
      <c r="HS303" s="16">
        <v>0</v>
      </c>
      <c r="HT303" s="16">
        <v>1218518</v>
      </c>
      <c r="HU303" s="16">
        <v>1214</v>
      </c>
      <c r="HV303" s="16">
        <v>0</v>
      </c>
      <c r="HW303" s="16">
        <v>0</v>
      </c>
      <c r="HX303" s="16">
        <v>46027</v>
      </c>
      <c r="HY303" s="16">
        <v>183157</v>
      </c>
      <c r="HZ303" s="16">
        <v>9112</v>
      </c>
      <c r="IA303" s="16">
        <v>0</v>
      </c>
      <c r="IB303" s="16">
        <v>0</v>
      </c>
      <c r="IC303" s="16">
        <v>1071062</v>
      </c>
      <c r="ID303" s="16">
        <v>5017739</v>
      </c>
      <c r="IE303" s="16">
        <v>0</v>
      </c>
      <c r="IF303" s="16">
        <v>1214</v>
      </c>
      <c r="IG303" s="16">
        <v>0</v>
      </c>
      <c r="IH303" s="16">
        <v>0</v>
      </c>
      <c r="II303" s="16">
        <v>46027</v>
      </c>
      <c r="IJ303" s="16">
        <v>183157</v>
      </c>
      <c r="IK303" s="16">
        <v>9112</v>
      </c>
      <c r="IL303" s="16">
        <v>0</v>
      </c>
      <c r="IM303" s="16">
        <v>0</v>
      </c>
      <c r="IN303" s="16">
        <v>0</v>
      </c>
      <c r="IO303" s="16">
        <v>198510</v>
      </c>
      <c r="IP303" s="16">
        <v>5363705</v>
      </c>
      <c r="IQ303" s="16">
        <v>6000347</v>
      </c>
      <c r="IR303" s="16">
        <v>0</v>
      </c>
      <c r="IS303" s="16">
        <v>6000347</v>
      </c>
      <c r="IT303" s="19">
        <v>0.1</v>
      </c>
      <c r="IU303" s="16">
        <v>600035</v>
      </c>
      <c r="IV303" s="16">
        <v>415769116</v>
      </c>
      <c r="IW303" s="14">
        <v>785.9</v>
      </c>
      <c r="IX303" s="16">
        <v>529036</v>
      </c>
      <c r="IY303" s="16">
        <v>416026</v>
      </c>
      <c r="IZ303" s="16">
        <v>529036</v>
      </c>
      <c r="JA303" s="17">
        <v>0.25</v>
      </c>
      <c r="JB303" s="19">
        <v>0.1966</v>
      </c>
      <c r="JC303" s="16">
        <v>600035</v>
      </c>
      <c r="JD303" s="16">
        <v>117967</v>
      </c>
      <c r="JE303" s="17">
        <v>0.01</v>
      </c>
      <c r="JF303" s="16">
        <v>6003327</v>
      </c>
      <c r="JG303" s="16">
        <v>60033</v>
      </c>
      <c r="JH303" s="16">
        <v>600035</v>
      </c>
      <c r="JI303" s="16">
        <v>117967</v>
      </c>
      <c r="JJ303" s="16">
        <v>60033</v>
      </c>
      <c r="JK303" s="16">
        <v>422035</v>
      </c>
      <c r="JL303" s="16">
        <v>117967</v>
      </c>
      <c r="JM303" s="18">
        <v>0</v>
      </c>
      <c r="JN303" s="16">
        <v>0</v>
      </c>
      <c r="JO303" s="16">
        <v>60033</v>
      </c>
      <c r="JP303" s="16">
        <v>422035</v>
      </c>
      <c r="JQ303" s="16">
        <v>482068</v>
      </c>
      <c r="JR303" s="16">
        <v>6000347</v>
      </c>
      <c r="JS303" s="19">
        <v>0</v>
      </c>
      <c r="JT303" s="16">
        <v>0</v>
      </c>
      <c r="JU303" s="17">
        <v>0</v>
      </c>
      <c r="JV303" s="16">
        <v>6003327</v>
      </c>
      <c r="JW303" s="16">
        <v>0</v>
      </c>
      <c r="JX303" s="16">
        <v>0</v>
      </c>
      <c r="JY303" s="16">
        <v>0</v>
      </c>
      <c r="JZ303" s="16">
        <v>0</v>
      </c>
      <c r="KA303" s="16">
        <v>14083</v>
      </c>
      <c r="KB303" s="16">
        <v>14004</v>
      </c>
      <c r="KC303" s="16">
        <v>79</v>
      </c>
      <c r="KD303" s="16">
        <v>1071062</v>
      </c>
      <c r="KE303" s="16">
        <v>79</v>
      </c>
      <c r="KF303" s="16">
        <v>1070983</v>
      </c>
      <c r="KG303" s="16">
        <v>171</v>
      </c>
      <c r="KH303" s="16">
        <v>79</v>
      </c>
      <c r="KI303" s="16">
        <v>250</v>
      </c>
      <c r="KJ303" s="16">
        <v>2245153</v>
      </c>
      <c r="KK303" s="16">
        <v>1070983</v>
      </c>
      <c r="KL303" s="18">
        <v>3316136</v>
      </c>
      <c r="KM303" s="16">
        <v>422035</v>
      </c>
      <c r="KN303" s="16">
        <v>0</v>
      </c>
      <c r="KO303" s="16">
        <v>0</v>
      </c>
      <c r="KP303" s="16">
        <v>0</v>
      </c>
      <c r="KQ303" s="16">
        <v>3738171</v>
      </c>
      <c r="KR303" s="16">
        <v>367026</v>
      </c>
      <c r="KS303" s="16">
        <v>0</v>
      </c>
      <c r="KT303" s="16">
        <v>0</v>
      </c>
      <c r="KU303" s="16">
        <v>4105197</v>
      </c>
      <c r="KV303" s="16">
        <v>422035</v>
      </c>
      <c r="KW303" s="16">
        <v>3683162</v>
      </c>
      <c r="KX303" s="16">
        <v>415769116</v>
      </c>
      <c r="KY303" s="16">
        <v>8.85867</v>
      </c>
      <c r="KZ303" s="16">
        <v>422035</v>
      </c>
      <c r="LA303" s="16">
        <v>438885164</v>
      </c>
      <c r="LB303" s="16">
        <v>0.96160999999999996</v>
      </c>
      <c r="LC303" s="16">
        <v>8.85867</v>
      </c>
      <c r="LD303" s="16">
        <v>9.8202800000000003</v>
      </c>
      <c r="LE303" s="16">
        <v>296402</v>
      </c>
      <c r="LF303" s="16">
        <v>0</v>
      </c>
      <c r="LG303" s="16">
        <v>49790</v>
      </c>
      <c r="LH303" s="16">
        <v>54732</v>
      </c>
      <c r="LI303" s="16">
        <v>343</v>
      </c>
      <c r="LJ303" s="16">
        <v>28058</v>
      </c>
      <c r="LK303" s="16">
        <v>3267</v>
      </c>
      <c r="LL303" s="16">
        <v>46027</v>
      </c>
      <c r="LM303" s="16">
        <v>386565</v>
      </c>
      <c r="LN303" s="16">
        <v>5363705</v>
      </c>
      <c r="LO303" s="18">
        <v>386565</v>
      </c>
      <c r="LP303" s="16">
        <v>4977140</v>
      </c>
      <c r="LQ303" s="16">
        <v>8545410</v>
      </c>
      <c r="LR303" s="18">
        <v>0</v>
      </c>
      <c r="LS303" s="18">
        <v>0</v>
      </c>
      <c r="LT303" s="18">
        <v>482068</v>
      </c>
      <c r="LU303" s="16">
        <v>0</v>
      </c>
      <c r="LV303" s="16">
        <v>198510</v>
      </c>
      <c r="LW303" s="16">
        <v>0</v>
      </c>
      <c r="LX303" s="16">
        <v>0</v>
      </c>
      <c r="LY303" s="16">
        <v>0</v>
      </c>
      <c r="LZ303" s="16">
        <v>0</v>
      </c>
      <c r="MA303" s="16">
        <v>0</v>
      </c>
      <c r="MB303" s="16">
        <v>3738171</v>
      </c>
      <c r="MC303" s="16">
        <v>198510</v>
      </c>
      <c r="MD303" s="16">
        <v>0</v>
      </c>
      <c r="ME303" s="16">
        <v>60033</v>
      </c>
      <c r="MF303" s="16">
        <v>0</v>
      </c>
      <c r="MG303" s="16">
        <v>63829</v>
      </c>
      <c r="MH303" s="16">
        <v>250</v>
      </c>
      <c r="MI303" s="16">
        <v>0</v>
      </c>
      <c r="MJ303" s="16">
        <v>4060793</v>
      </c>
      <c r="MK303" s="16">
        <v>438885164</v>
      </c>
      <c r="ML303" s="16">
        <v>1.2</v>
      </c>
      <c r="MM303" s="16">
        <v>526662</v>
      </c>
      <c r="MN303" s="16">
        <v>0.01</v>
      </c>
      <c r="MO303" s="16">
        <v>6003327</v>
      </c>
      <c r="MP303" s="16">
        <v>60033</v>
      </c>
      <c r="MQ303" s="16">
        <v>526662</v>
      </c>
      <c r="MR303" s="16">
        <v>60033</v>
      </c>
      <c r="MS303" s="16">
        <v>466629</v>
      </c>
      <c r="MT303" s="17">
        <v>0.01</v>
      </c>
      <c r="MU303" s="17">
        <v>0</v>
      </c>
      <c r="MV303" s="17">
        <v>0</v>
      </c>
      <c r="MW303" s="17">
        <v>0</v>
      </c>
      <c r="MX303" s="17">
        <v>0.01</v>
      </c>
      <c r="MY303" s="17">
        <v>0.02</v>
      </c>
      <c r="MZ303" s="16">
        <v>60033</v>
      </c>
      <c r="NA303" s="16">
        <v>0</v>
      </c>
      <c r="NB303" s="18">
        <v>0</v>
      </c>
      <c r="NC303" s="16">
        <v>0</v>
      </c>
      <c r="ND303" s="17">
        <v>60033</v>
      </c>
      <c r="NE303" s="16">
        <v>232103</v>
      </c>
      <c r="NF303" s="16">
        <v>0</v>
      </c>
      <c r="NG303" s="16">
        <v>144832</v>
      </c>
      <c r="NH303" s="16">
        <v>0</v>
      </c>
      <c r="NI303" s="16">
        <v>0</v>
      </c>
      <c r="NJ303" s="17">
        <v>0</v>
      </c>
      <c r="NK303" s="17">
        <v>1418494</v>
      </c>
    </row>
    <row r="304" spans="1:375" x14ac:dyDescent="0.55000000000000004">
      <c r="A304" s="13" t="s">
        <v>1189</v>
      </c>
      <c r="B304" s="13" t="s">
        <v>1213</v>
      </c>
      <c r="C304" s="13" t="s">
        <v>582</v>
      </c>
      <c r="D304" s="13" t="s">
        <v>1305</v>
      </c>
      <c r="E304" s="14">
        <v>405</v>
      </c>
      <c r="F304" s="15">
        <v>-0.14699999999999999</v>
      </c>
      <c r="G304" s="16">
        <v>7413</v>
      </c>
      <c r="H304" s="16">
        <v>-1090</v>
      </c>
      <c r="I304" s="16">
        <v>6553</v>
      </c>
      <c r="J304" s="15">
        <v>-0.14699999999999999</v>
      </c>
      <c r="K304" s="16">
        <v>-963</v>
      </c>
      <c r="L304" s="16">
        <v>7413</v>
      </c>
      <c r="M304" s="16">
        <v>222</v>
      </c>
      <c r="N304" s="16">
        <v>7635</v>
      </c>
      <c r="O304" s="17">
        <v>764.83</v>
      </c>
      <c r="P304" s="17">
        <v>44.08</v>
      </c>
      <c r="Q304" s="14">
        <v>405</v>
      </c>
      <c r="R304" s="17">
        <v>449.08</v>
      </c>
      <c r="S304" s="17">
        <v>1.05</v>
      </c>
      <c r="T304" s="17">
        <v>450.13</v>
      </c>
      <c r="U304" s="15">
        <v>1.17</v>
      </c>
      <c r="V304" s="15">
        <v>1.891</v>
      </c>
      <c r="W304" s="15">
        <f>Data_AidAndLevy4[[#This Row],[L310]]*Data_AidAndLevy4[[#This Row],[L203]]</f>
        <v>14437.785</v>
      </c>
      <c r="X304" s="17">
        <v>3.15</v>
      </c>
      <c r="Y304" s="17">
        <f>Data_AidAndLevy4[[#This Row],[L311]]*Data_AidAndLevy4[[#This Row],[L203]]</f>
        <v>24050.25</v>
      </c>
      <c r="Z304" s="15">
        <v>0</v>
      </c>
      <c r="AA304" s="15">
        <v>6.2110000000000003</v>
      </c>
      <c r="AB304" s="17">
        <v>449.08</v>
      </c>
      <c r="AC304" s="15">
        <v>455.291</v>
      </c>
      <c r="AD304" s="17">
        <v>44.08</v>
      </c>
      <c r="AE304" s="15">
        <v>411.21100000000001</v>
      </c>
      <c r="AF304" s="16">
        <v>7635</v>
      </c>
      <c r="AG304" s="14">
        <v>405</v>
      </c>
      <c r="AH304" s="16">
        <v>3092175</v>
      </c>
      <c r="AI304" s="16">
        <v>3157938</v>
      </c>
      <c r="AJ304" s="17">
        <v>1.01</v>
      </c>
      <c r="AK304" s="16">
        <v>3189517</v>
      </c>
      <c r="AL304" s="16">
        <v>3092175</v>
      </c>
      <c r="AM304" s="16">
        <v>97342</v>
      </c>
      <c r="AN304" s="16">
        <v>7635</v>
      </c>
      <c r="AO304" s="15">
        <v>6.2110000000000003</v>
      </c>
      <c r="AP304" s="16">
        <v>47421</v>
      </c>
      <c r="AQ304" s="16">
        <v>7635</v>
      </c>
      <c r="AR304" s="17">
        <v>44.08</v>
      </c>
      <c r="AS304" s="16">
        <v>336551</v>
      </c>
      <c r="AT304" s="17">
        <v>783.9</v>
      </c>
      <c r="AU304" s="14">
        <v>405</v>
      </c>
      <c r="AV304" s="16">
        <v>317480</v>
      </c>
      <c r="AW304" s="16">
        <v>325818</v>
      </c>
      <c r="AX304" s="16">
        <v>317480</v>
      </c>
      <c r="AY304" s="16">
        <v>8338</v>
      </c>
      <c r="AZ304" s="16">
        <v>317480</v>
      </c>
      <c r="BA304" s="16">
        <v>325818</v>
      </c>
      <c r="BB304" s="17">
        <v>99.88</v>
      </c>
      <c r="BC304" s="14">
        <v>405</v>
      </c>
      <c r="BD304" s="16">
        <v>40451</v>
      </c>
      <c r="BE304" s="16">
        <v>41629</v>
      </c>
      <c r="BF304" s="16">
        <v>40451</v>
      </c>
      <c r="BG304" s="16">
        <v>1178</v>
      </c>
      <c r="BH304" s="16">
        <v>40451</v>
      </c>
      <c r="BI304" s="16">
        <v>41629</v>
      </c>
      <c r="BJ304" s="17">
        <v>124.78</v>
      </c>
      <c r="BK304" s="14">
        <v>405</v>
      </c>
      <c r="BL304" s="16">
        <v>50536</v>
      </c>
      <c r="BM304" s="16">
        <v>52155</v>
      </c>
      <c r="BN304" s="16">
        <v>50536</v>
      </c>
      <c r="BO304" s="16">
        <v>1619</v>
      </c>
      <c r="BP304" s="16">
        <v>50536</v>
      </c>
      <c r="BQ304" s="16">
        <v>52155</v>
      </c>
      <c r="BR304" s="17">
        <v>368.53</v>
      </c>
      <c r="BS304" s="14">
        <v>405</v>
      </c>
      <c r="BT304" s="16">
        <v>149255</v>
      </c>
      <c r="BU304" s="16">
        <v>152423</v>
      </c>
      <c r="BV304" s="16">
        <v>149255</v>
      </c>
      <c r="BW304" s="16">
        <v>3168</v>
      </c>
      <c r="BX304" s="16">
        <v>149255</v>
      </c>
      <c r="BY304" s="16">
        <v>152423</v>
      </c>
      <c r="BZ304" s="17">
        <v>331.3</v>
      </c>
      <c r="CA304" s="17">
        <v>449.08</v>
      </c>
      <c r="CB304" s="16">
        <v>148780</v>
      </c>
      <c r="CC304" s="16">
        <v>154619</v>
      </c>
      <c r="CD304" s="16">
        <v>4257</v>
      </c>
      <c r="CE304" s="16">
        <v>158876</v>
      </c>
      <c r="CF304" s="16">
        <v>148780</v>
      </c>
      <c r="CG304" s="16">
        <v>10096</v>
      </c>
      <c r="CH304" s="14">
        <v>405</v>
      </c>
      <c r="CI304" s="16">
        <v>35</v>
      </c>
      <c r="CJ304" s="14">
        <v>0</v>
      </c>
      <c r="CK304" s="16">
        <v>440</v>
      </c>
      <c r="CL304" s="17">
        <v>62.14</v>
      </c>
      <c r="CM304" s="16">
        <v>27342</v>
      </c>
      <c r="CN304" s="16">
        <v>440</v>
      </c>
      <c r="CO304" s="17">
        <v>68.3</v>
      </c>
      <c r="CP304" s="16">
        <v>30052</v>
      </c>
      <c r="CQ304" s="17">
        <v>1.05</v>
      </c>
      <c r="CR304" s="17">
        <v>331.3</v>
      </c>
      <c r="CS304" s="16">
        <v>348</v>
      </c>
      <c r="CT304" s="17">
        <v>33.299999999999997</v>
      </c>
      <c r="CU304" s="17">
        <v>449.08</v>
      </c>
      <c r="CV304" s="16">
        <v>14954</v>
      </c>
      <c r="CW304" s="16">
        <v>15530</v>
      </c>
      <c r="CX304" s="16">
        <v>14954</v>
      </c>
      <c r="CY304" s="16">
        <v>576</v>
      </c>
      <c r="CZ304" s="16">
        <v>14954</v>
      </c>
      <c r="DA304" s="16">
        <v>15530</v>
      </c>
      <c r="DB304" s="17">
        <v>3.65</v>
      </c>
      <c r="DC304" s="17">
        <v>449.08</v>
      </c>
      <c r="DD304" s="16">
        <v>1639</v>
      </c>
      <c r="DE304" s="16">
        <v>1697</v>
      </c>
      <c r="DF304" s="16">
        <v>1639</v>
      </c>
      <c r="DG304" s="16">
        <v>58</v>
      </c>
      <c r="DH304" s="16">
        <v>1639</v>
      </c>
      <c r="DI304" s="16">
        <v>1697</v>
      </c>
      <c r="DJ304" s="16">
        <v>3092175</v>
      </c>
      <c r="DK304" s="16">
        <v>97342</v>
      </c>
      <c r="DL304" s="16">
        <v>47421</v>
      </c>
      <c r="DM304" s="16">
        <v>336551</v>
      </c>
      <c r="DN304" s="16">
        <v>325818</v>
      </c>
      <c r="DO304" s="16">
        <v>41629</v>
      </c>
      <c r="DP304" s="16">
        <v>52155</v>
      </c>
      <c r="DQ304" s="16">
        <v>152423</v>
      </c>
      <c r="DR304" s="16">
        <v>148780</v>
      </c>
      <c r="DS304" s="16">
        <v>10096</v>
      </c>
      <c r="DT304" s="16">
        <v>27342</v>
      </c>
      <c r="DU304" s="16">
        <v>30052</v>
      </c>
      <c r="DV304" s="16">
        <v>348</v>
      </c>
      <c r="DW304" s="16">
        <v>15530</v>
      </c>
      <c r="DX304" s="16">
        <v>1697</v>
      </c>
      <c r="DY304" s="16">
        <v>28867</v>
      </c>
      <c r="DZ304" s="16">
        <v>150113</v>
      </c>
      <c r="EA304" s="16">
        <v>-1090</v>
      </c>
      <c r="EB304" s="16">
        <v>4499515</v>
      </c>
      <c r="EC304" s="16">
        <v>171044807</v>
      </c>
      <c r="ED304" s="18">
        <v>5.4</v>
      </c>
      <c r="EE304" s="16">
        <v>923642</v>
      </c>
      <c r="EF304" s="16">
        <v>25528</v>
      </c>
      <c r="EG304" s="16">
        <v>25470</v>
      </c>
      <c r="EH304" s="16">
        <v>58</v>
      </c>
      <c r="EI304" s="16">
        <v>923642</v>
      </c>
      <c r="EJ304" s="16">
        <v>923700</v>
      </c>
      <c r="EK304" s="16">
        <v>110590034</v>
      </c>
      <c r="EL304" s="16">
        <v>104025639</v>
      </c>
      <c r="EM304" s="16">
        <v>6564395</v>
      </c>
      <c r="EN304" s="18">
        <v>5.4</v>
      </c>
      <c r="EO304" s="16">
        <v>35448</v>
      </c>
      <c r="EP304" s="16">
        <v>0</v>
      </c>
      <c r="EQ304" s="16">
        <v>0</v>
      </c>
      <c r="ER304" s="16">
        <v>0</v>
      </c>
      <c r="ES304" s="16">
        <v>35448</v>
      </c>
      <c r="ET304" s="16">
        <v>35448</v>
      </c>
      <c r="EU304" s="16">
        <v>923700</v>
      </c>
      <c r="EV304" s="16">
        <v>959148</v>
      </c>
      <c r="EW304" s="16">
        <v>6749</v>
      </c>
      <c r="EX304" s="15">
        <v>411.21100000000001</v>
      </c>
      <c r="EY304" s="16">
        <v>2775263</v>
      </c>
      <c r="EZ304" s="16">
        <v>6749</v>
      </c>
      <c r="FA304" s="17">
        <v>44.08</v>
      </c>
      <c r="FB304" s="16">
        <v>297496</v>
      </c>
      <c r="FC304" s="16">
        <v>264</v>
      </c>
      <c r="FD304" s="17">
        <v>450.13</v>
      </c>
      <c r="FE304" s="16">
        <v>118834</v>
      </c>
      <c r="FF304" s="16">
        <v>15530</v>
      </c>
      <c r="FG304" s="16">
        <v>1697</v>
      </c>
      <c r="FH304" s="16">
        <v>136061</v>
      </c>
      <c r="FI304" s="16">
        <v>2775263</v>
      </c>
      <c r="FJ304" s="16">
        <v>297496</v>
      </c>
      <c r="FK304" s="16">
        <v>-963</v>
      </c>
      <c r="FL304" s="16">
        <v>325818</v>
      </c>
      <c r="FM304" s="16">
        <v>41629</v>
      </c>
      <c r="FN304" s="16">
        <v>52155</v>
      </c>
      <c r="FO304" s="16">
        <v>152423</v>
      </c>
      <c r="FP304" s="16">
        <v>3779882</v>
      </c>
      <c r="FQ304" s="16">
        <v>959148</v>
      </c>
      <c r="FR304" s="16">
        <v>2820734</v>
      </c>
      <c r="FS304" s="15">
        <v>455.291</v>
      </c>
      <c r="FT304" s="16">
        <v>300</v>
      </c>
      <c r="FU304" s="16">
        <v>136587</v>
      </c>
      <c r="FV304" s="16">
        <v>2820734</v>
      </c>
      <c r="FW304" s="16">
        <v>0</v>
      </c>
      <c r="FX304" s="14">
        <v>14.5</v>
      </c>
      <c r="FY304" s="16">
        <v>7635</v>
      </c>
      <c r="FZ304" s="16">
        <v>110708</v>
      </c>
      <c r="GA304" s="14">
        <v>0</v>
      </c>
      <c r="GB304" s="16">
        <v>7413</v>
      </c>
      <c r="GC304" s="16">
        <v>0</v>
      </c>
      <c r="GD304" s="16">
        <v>110708</v>
      </c>
      <c r="GE304" s="16">
        <v>110708</v>
      </c>
      <c r="GF304" s="16">
        <v>4499515</v>
      </c>
      <c r="GG304" s="16">
        <v>3779882</v>
      </c>
      <c r="GH304" s="16">
        <v>0</v>
      </c>
      <c r="GI304" s="16">
        <v>719633</v>
      </c>
      <c r="GJ304" s="16">
        <v>171044807</v>
      </c>
      <c r="GK304" s="16">
        <v>185241830</v>
      </c>
      <c r="GL304" s="16">
        <v>0</v>
      </c>
      <c r="GM304" s="16">
        <v>185241830</v>
      </c>
      <c r="GN304" s="18">
        <v>0</v>
      </c>
      <c r="GO304" s="16">
        <v>11602</v>
      </c>
      <c r="GP304" s="16">
        <v>0</v>
      </c>
      <c r="GQ304" s="16">
        <v>11602</v>
      </c>
      <c r="GR304" s="16">
        <v>0</v>
      </c>
      <c r="GS304" s="16">
        <v>11602</v>
      </c>
      <c r="GT304" s="16">
        <v>886</v>
      </c>
      <c r="GU304" s="16">
        <v>685</v>
      </c>
      <c r="GV304" s="16">
        <v>201</v>
      </c>
      <c r="GW304" s="15">
        <v>455.291</v>
      </c>
      <c r="GX304" s="16">
        <v>91513</v>
      </c>
      <c r="GY304" s="15">
        <v>455.291</v>
      </c>
      <c r="GZ304" s="16">
        <v>10</v>
      </c>
      <c r="HA304" s="16">
        <v>4553</v>
      </c>
      <c r="HB304" s="15">
        <v>455.291</v>
      </c>
      <c r="HC304" s="16">
        <v>7635</v>
      </c>
      <c r="HD304" s="15">
        <v>0.11600000000000001</v>
      </c>
      <c r="HE304" s="16">
        <v>403388</v>
      </c>
      <c r="HF304" s="16">
        <v>91513</v>
      </c>
      <c r="HG304" s="16">
        <v>4553</v>
      </c>
      <c r="HH304" s="16">
        <v>307322</v>
      </c>
      <c r="HI304" s="16">
        <v>171044807</v>
      </c>
      <c r="HJ304" s="18">
        <v>1.7967299999999999</v>
      </c>
      <c r="HK304" s="18">
        <v>1.9617800000000001</v>
      </c>
      <c r="HL304" s="18">
        <v>0</v>
      </c>
      <c r="HM304" s="16">
        <v>171044807</v>
      </c>
      <c r="HN304" s="16">
        <v>0</v>
      </c>
      <c r="HO304" s="16">
        <v>7635</v>
      </c>
      <c r="HP304" s="17">
        <v>0</v>
      </c>
      <c r="HQ304" s="16">
        <v>0</v>
      </c>
      <c r="HR304" s="15">
        <v>455.291</v>
      </c>
      <c r="HS304" s="16">
        <v>0</v>
      </c>
      <c r="HT304" s="16">
        <v>719633</v>
      </c>
      <c r="HU304" s="16">
        <v>11602</v>
      </c>
      <c r="HV304" s="16">
        <v>0</v>
      </c>
      <c r="HW304" s="16">
        <v>0</v>
      </c>
      <c r="HX304" s="16">
        <v>28867</v>
      </c>
      <c r="HY304" s="16">
        <v>91513</v>
      </c>
      <c r="HZ304" s="16">
        <v>4553</v>
      </c>
      <c r="IA304" s="16">
        <v>0</v>
      </c>
      <c r="IB304" s="16">
        <v>0</v>
      </c>
      <c r="IC304" s="16">
        <v>640832</v>
      </c>
      <c r="ID304" s="16">
        <v>2820734</v>
      </c>
      <c r="IE304" s="16">
        <v>0</v>
      </c>
      <c r="IF304" s="16">
        <v>11602</v>
      </c>
      <c r="IG304" s="16">
        <v>0</v>
      </c>
      <c r="IH304" s="16">
        <v>0</v>
      </c>
      <c r="II304" s="16">
        <v>28867</v>
      </c>
      <c r="IJ304" s="16">
        <v>91513</v>
      </c>
      <c r="IK304" s="16">
        <v>4553</v>
      </c>
      <c r="IL304" s="16">
        <v>0</v>
      </c>
      <c r="IM304" s="16">
        <v>0</v>
      </c>
      <c r="IN304" s="16">
        <v>0</v>
      </c>
      <c r="IO304" s="16">
        <v>110708</v>
      </c>
      <c r="IP304" s="16">
        <v>3010243</v>
      </c>
      <c r="IQ304" s="16">
        <v>3092175</v>
      </c>
      <c r="IR304" s="16">
        <v>97342</v>
      </c>
      <c r="IS304" s="16">
        <v>3189517</v>
      </c>
      <c r="IT304" s="19">
        <v>0.1</v>
      </c>
      <c r="IU304" s="16">
        <v>318952</v>
      </c>
      <c r="IV304" s="16">
        <v>171044807</v>
      </c>
      <c r="IW304" s="14">
        <v>405</v>
      </c>
      <c r="IX304" s="16">
        <v>422333</v>
      </c>
      <c r="IY304" s="16">
        <v>416026</v>
      </c>
      <c r="IZ304" s="16">
        <v>422333</v>
      </c>
      <c r="JA304" s="17">
        <v>0.25</v>
      </c>
      <c r="JB304" s="19">
        <v>0.24629999999999999</v>
      </c>
      <c r="JC304" s="16">
        <v>318952</v>
      </c>
      <c r="JD304" s="16">
        <v>78558</v>
      </c>
      <c r="JE304" s="17">
        <v>0</v>
      </c>
      <c r="JF304" s="16">
        <v>3686615</v>
      </c>
      <c r="JG304" s="16">
        <v>0</v>
      </c>
      <c r="JH304" s="16">
        <v>318952</v>
      </c>
      <c r="JI304" s="16">
        <v>78558</v>
      </c>
      <c r="JJ304" s="16">
        <v>0</v>
      </c>
      <c r="JK304" s="16">
        <v>240394</v>
      </c>
      <c r="JL304" s="16">
        <v>78558</v>
      </c>
      <c r="JM304" s="18">
        <v>0</v>
      </c>
      <c r="JN304" s="16">
        <v>0</v>
      </c>
      <c r="JO304" s="16">
        <v>0</v>
      </c>
      <c r="JP304" s="16">
        <v>240394</v>
      </c>
      <c r="JQ304" s="16">
        <v>240394</v>
      </c>
      <c r="JR304" s="16">
        <v>3189517</v>
      </c>
      <c r="JS304" s="19">
        <v>0</v>
      </c>
      <c r="JT304" s="16">
        <v>0</v>
      </c>
      <c r="JU304" s="17">
        <v>0</v>
      </c>
      <c r="JV304" s="16">
        <v>3686615</v>
      </c>
      <c r="JW304" s="16">
        <v>0</v>
      </c>
      <c r="JX304" s="16">
        <v>0</v>
      </c>
      <c r="JY304" s="16">
        <v>0</v>
      </c>
      <c r="JZ304" s="16">
        <v>0</v>
      </c>
      <c r="KA304" s="16">
        <v>16977</v>
      </c>
      <c r="KB304" s="16">
        <v>16939</v>
      </c>
      <c r="KC304" s="16">
        <v>38</v>
      </c>
      <c r="KD304" s="16">
        <v>640832</v>
      </c>
      <c r="KE304" s="16">
        <v>38</v>
      </c>
      <c r="KF304" s="16">
        <v>640794</v>
      </c>
      <c r="KG304" s="16">
        <v>58</v>
      </c>
      <c r="KH304" s="16">
        <v>38</v>
      </c>
      <c r="KI304" s="16">
        <v>96</v>
      </c>
      <c r="KJ304" s="16">
        <v>923642</v>
      </c>
      <c r="KK304" s="16">
        <v>640794</v>
      </c>
      <c r="KL304" s="18">
        <v>1564436</v>
      </c>
      <c r="KM304" s="16">
        <v>240394</v>
      </c>
      <c r="KN304" s="16">
        <v>0</v>
      </c>
      <c r="KO304" s="16">
        <v>0</v>
      </c>
      <c r="KP304" s="16">
        <v>0</v>
      </c>
      <c r="KQ304" s="16">
        <v>1804830</v>
      </c>
      <c r="KR304" s="16">
        <v>0</v>
      </c>
      <c r="KS304" s="16">
        <v>0</v>
      </c>
      <c r="KT304" s="16">
        <v>0</v>
      </c>
      <c r="KU304" s="16">
        <v>1804830</v>
      </c>
      <c r="KV304" s="16">
        <v>240394</v>
      </c>
      <c r="KW304" s="16">
        <v>1564436</v>
      </c>
      <c r="KX304" s="16">
        <v>171044807</v>
      </c>
      <c r="KY304" s="16">
        <v>9.14635</v>
      </c>
      <c r="KZ304" s="16">
        <v>240394</v>
      </c>
      <c r="LA304" s="16">
        <v>184223545</v>
      </c>
      <c r="LB304" s="16">
        <v>1.3048999999999999</v>
      </c>
      <c r="LC304" s="16">
        <v>9.14635</v>
      </c>
      <c r="LD304" s="16">
        <v>10.45125</v>
      </c>
      <c r="LE304" s="16">
        <v>148780</v>
      </c>
      <c r="LF304" s="16">
        <v>10096</v>
      </c>
      <c r="LG304" s="16">
        <v>27342</v>
      </c>
      <c r="LH304" s="16">
        <v>30052</v>
      </c>
      <c r="LI304" s="16">
        <v>348</v>
      </c>
      <c r="LJ304" s="16">
        <v>15530</v>
      </c>
      <c r="LK304" s="16">
        <v>1697</v>
      </c>
      <c r="LL304" s="16">
        <v>28867</v>
      </c>
      <c r="LM304" s="16">
        <v>204978</v>
      </c>
      <c r="LN304" s="16">
        <v>3010243</v>
      </c>
      <c r="LO304" s="18">
        <v>204978</v>
      </c>
      <c r="LP304" s="16">
        <v>2805265</v>
      </c>
      <c r="LQ304" s="16">
        <v>4499515</v>
      </c>
      <c r="LR304" s="18">
        <v>0</v>
      </c>
      <c r="LS304" s="18">
        <v>0</v>
      </c>
      <c r="LT304" s="18">
        <v>240394</v>
      </c>
      <c r="LU304" s="16">
        <v>0</v>
      </c>
      <c r="LV304" s="16">
        <v>110708</v>
      </c>
      <c r="LW304" s="16">
        <v>0</v>
      </c>
      <c r="LX304" s="16">
        <v>0</v>
      </c>
      <c r="LY304" s="16">
        <v>0</v>
      </c>
      <c r="LZ304" s="16">
        <v>0</v>
      </c>
      <c r="MA304" s="16">
        <v>0</v>
      </c>
      <c r="MB304" s="16">
        <v>1804830</v>
      </c>
      <c r="MC304" s="16">
        <v>110708</v>
      </c>
      <c r="MD304" s="16">
        <v>0</v>
      </c>
      <c r="ME304" s="16">
        <v>0</v>
      </c>
      <c r="MF304" s="16">
        <v>0</v>
      </c>
      <c r="MG304" s="16">
        <v>35448</v>
      </c>
      <c r="MH304" s="16">
        <v>96</v>
      </c>
      <c r="MI304" s="16">
        <v>0</v>
      </c>
      <c r="MJ304" s="16">
        <v>1951082</v>
      </c>
      <c r="MK304" s="16">
        <v>184223545</v>
      </c>
      <c r="ML304" s="16">
        <v>1.34</v>
      </c>
      <c r="MM304" s="16">
        <v>246860</v>
      </c>
      <c r="MN304" s="16">
        <v>0</v>
      </c>
      <c r="MO304" s="16">
        <v>3686615</v>
      </c>
      <c r="MP304" s="16">
        <v>0</v>
      </c>
      <c r="MQ304" s="16">
        <v>246860</v>
      </c>
      <c r="MR304" s="16">
        <v>0</v>
      </c>
      <c r="MS304" s="16">
        <v>246860</v>
      </c>
      <c r="MT304" s="17">
        <v>0</v>
      </c>
      <c r="MU304" s="17">
        <v>0</v>
      </c>
      <c r="MV304" s="17">
        <v>0</v>
      </c>
      <c r="MW304" s="17">
        <v>0</v>
      </c>
      <c r="MX304" s="17">
        <v>0</v>
      </c>
      <c r="MY304" s="17">
        <v>0</v>
      </c>
      <c r="MZ304" s="16">
        <v>0</v>
      </c>
      <c r="NA304" s="16">
        <v>0</v>
      </c>
      <c r="NB304" s="18">
        <v>0</v>
      </c>
      <c r="NC304" s="16">
        <v>0</v>
      </c>
      <c r="ND304" s="17">
        <v>0</v>
      </c>
      <c r="NE304" s="16">
        <v>330000</v>
      </c>
      <c r="NF304" s="16">
        <v>0</v>
      </c>
      <c r="NG304" s="16">
        <v>60794</v>
      </c>
      <c r="NH304" s="16">
        <v>0</v>
      </c>
      <c r="NI304" s="16">
        <v>0</v>
      </c>
      <c r="NJ304" s="17">
        <v>0</v>
      </c>
      <c r="NK304" s="17">
        <v>0</v>
      </c>
    </row>
    <row r="305" spans="1:375" x14ac:dyDescent="0.55000000000000004">
      <c r="A305" s="13" t="s">
        <v>1195</v>
      </c>
      <c r="B305" s="13" t="s">
        <v>1289</v>
      </c>
      <c r="C305" s="13" t="s">
        <v>583</v>
      </c>
      <c r="D305" s="13" t="s">
        <v>584</v>
      </c>
      <c r="E305" s="14">
        <v>268.2</v>
      </c>
      <c r="F305" s="15">
        <v>0</v>
      </c>
      <c r="G305" s="16">
        <v>7413</v>
      </c>
      <c r="H305" s="16">
        <v>0</v>
      </c>
      <c r="I305" s="16">
        <v>6553</v>
      </c>
      <c r="J305" s="15">
        <v>0</v>
      </c>
      <c r="K305" s="16">
        <v>0</v>
      </c>
      <c r="L305" s="16">
        <v>7413</v>
      </c>
      <c r="M305" s="16">
        <v>222</v>
      </c>
      <c r="N305" s="16">
        <v>7635</v>
      </c>
      <c r="O305" s="17">
        <v>676.75</v>
      </c>
      <c r="P305" s="17">
        <v>33.36</v>
      </c>
      <c r="Q305" s="14">
        <v>268.2</v>
      </c>
      <c r="R305" s="17">
        <v>301.56</v>
      </c>
      <c r="S305" s="17">
        <v>0.81</v>
      </c>
      <c r="T305" s="17">
        <v>302.37</v>
      </c>
      <c r="U305" s="15">
        <v>26.8</v>
      </c>
      <c r="V305" s="15">
        <v>1.3520000000000001</v>
      </c>
      <c r="W305" s="15">
        <f>Data_AidAndLevy4[[#This Row],[L310]]*Data_AidAndLevy4[[#This Row],[L203]]</f>
        <v>10322.52</v>
      </c>
      <c r="X305" s="17">
        <v>0.94</v>
      </c>
      <c r="Y305" s="17">
        <f>Data_AidAndLevy4[[#This Row],[L311]]*Data_AidAndLevy4[[#This Row],[L203]]</f>
        <v>7176.9</v>
      </c>
      <c r="Z305" s="15">
        <v>0</v>
      </c>
      <c r="AA305" s="15">
        <v>29.091999999999999</v>
      </c>
      <c r="AB305" s="17">
        <v>301.56</v>
      </c>
      <c r="AC305" s="15">
        <v>330.65199999999999</v>
      </c>
      <c r="AD305" s="17">
        <v>33.36</v>
      </c>
      <c r="AE305" s="15">
        <v>297.29199999999997</v>
      </c>
      <c r="AF305" s="16">
        <v>7635</v>
      </c>
      <c r="AG305" s="14">
        <v>268.2</v>
      </c>
      <c r="AH305" s="16">
        <v>2047707</v>
      </c>
      <c r="AI305" s="16">
        <v>1891798</v>
      </c>
      <c r="AJ305" s="17">
        <v>1.01</v>
      </c>
      <c r="AK305" s="16">
        <v>1910716</v>
      </c>
      <c r="AL305" s="16">
        <v>2047707</v>
      </c>
      <c r="AM305" s="16">
        <v>0</v>
      </c>
      <c r="AN305" s="16">
        <v>7635</v>
      </c>
      <c r="AO305" s="15">
        <v>29.091999999999999</v>
      </c>
      <c r="AP305" s="16">
        <v>222117</v>
      </c>
      <c r="AQ305" s="16">
        <v>7635</v>
      </c>
      <c r="AR305" s="17">
        <v>33.36</v>
      </c>
      <c r="AS305" s="16">
        <v>254704</v>
      </c>
      <c r="AT305" s="17">
        <v>695.82</v>
      </c>
      <c r="AU305" s="14">
        <v>268.2</v>
      </c>
      <c r="AV305" s="16">
        <v>186619</v>
      </c>
      <c r="AW305" s="16">
        <v>172707</v>
      </c>
      <c r="AX305" s="16">
        <v>186619</v>
      </c>
      <c r="AY305" s="16">
        <v>0</v>
      </c>
      <c r="AZ305" s="16">
        <v>186619</v>
      </c>
      <c r="BA305" s="16">
        <v>186619</v>
      </c>
      <c r="BB305" s="17">
        <v>73.25</v>
      </c>
      <c r="BC305" s="14">
        <v>268.2</v>
      </c>
      <c r="BD305" s="16">
        <v>19646</v>
      </c>
      <c r="BE305" s="16">
        <v>18142</v>
      </c>
      <c r="BF305" s="16">
        <v>19646</v>
      </c>
      <c r="BG305" s="16">
        <v>0</v>
      </c>
      <c r="BH305" s="16">
        <v>19646</v>
      </c>
      <c r="BI305" s="16">
        <v>19646</v>
      </c>
      <c r="BJ305" s="17">
        <v>68.930000000000007</v>
      </c>
      <c r="BK305" s="14">
        <v>268.2</v>
      </c>
      <c r="BL305" s="16">
        <v>18487</v>
      </c>
      <c r="BM305" s="16">
        <v>16991</v>
      </c>
      <c r="BN305" s="16">
        <v>18487</v>
      </c>
      <c r="BO305" s="16">
        <v>0</v>
      </c>
      <c r="BP305" s="16">
        <v>18487</v>
      </c>
      <c r="BQ305" s="16">
        <v>18487</v>
      </c>
      <c r="BR305" s="17">
        <v>368.53</v>
      </c>
      <c r="BS305" s="14">
        <v>268.2</v>
      </c>
      <c r="BT305" s="16">
        <v>98840</v>
      </c>
      <c r="BU305" s="16">
        <v>91311</v>
      </c>
      <c r="BV305" s="16">
        <v>98840</v>
      </c>
      <c r="BW305" s="16">
        <v>0</v>
      </c>
      <c r="BX305" s="16">
        <v>98840</v>
      </c>
      <c r="BY305" s="16">
        <v>98840</v>
      </c>
      <c r="BZ305" s="17">
        <v>348.14</v>
      </c>
      <c r="CA305" s="17">
        <v>301.56</v>
      </c>
      <c r="CB305" s="16">
        <v>104985</v>
      </c>
      <c r="CC305" s="16">
        <v>98781</v>
      </c>
      <c r="CD305" s="16">
        <v>8</v>
      </c>
      <c r="CE305" s="16">
        <v>98789</v>
      </c>
      <c r="CF305" s="16">
        <v>104985</v>
      </c>
      <c r="CG305" s="16">
        <v>0</v>
      </c>
      <c r="CH305" s="14">
        <v>268.2</v>
      </c>
      <c r="CI305" s="16">
        <v>3</v>
      </c>
      <c r="CJ305" s="14">
        <v>0</v>
      </c>
      <c r="CK305" s="16">
        <v>271</v>
      </c>
      <c r="CL305" s="17">
        <v>62.44</v>
      </c>
      <c r="CM305" s="16">
        <v>16921</v>
      </c>
      <c r="CN305" s="16">
        <v>271</v>
      </c>
      <c r="CO305" s="17">
        <v>69.56</v>
      </c>
      <c r="CP305" s="16">
        <v>18851</v>
      </c>
      <c r="CQ305" s="17">
        <v>0.81</v>
      </c>
      <c r="CR305" s="17">
        <v>348.14</v>
      </c>
      <c r="CS305" s="16">
        <v>282</v>
      </c>
      <c r="CT305" s="17">
        <v>34.47</v>
      </c>
      <c r="CU305" s="17">
        <v>301.56</v>
      </c>
      <c r="CV305" s="16">
        <v>10395</v>
      </c>
      <c r="CW305" s="16">
        <v>9770</v>
      </c>
      <c r="CX305" s="16">
        <v>10395</v>
      </c>
      <c r="CY305" s="16">
        <v>0</v>
      </c>
      <c r="CZ305" s="16">
        <v>10395</v>
      </c>
      <c r="DA305" s="16">
        <v>10395</v>
      </c>
      <c r="DB305" s="17">
        <v>3.74</v>
      </c>
      <c r="DC305" s="17">
        <v>301.56</v>
      </c>
      <c r="DD305" s="16">
        <v>1128</v>
      </c>
      <c r="DE305" s="16">
        <v>1057</v>
      </c>
      <c r="DF305" s="16">
        <v>1128</v>
      </c>
      <c r="DG305" s="16">
        <v>0</v>
      </c>
      <c r="DH305" s="16">
        <v>1128</v>
      </c>
      <c r="DI305" s="16">
        <v>1128</v>
      </c>
      <c r="DJ305" s="16">
        <v>2047707</v>
      </c>
      <c r="DK305" s="16">
        <v>0</v>
      </c>
      <c r="DL305" s="16">
        <v>222117</v>
      </c>
      <c r="DM305" s="16">
        <v>254704</v>
      </c>
      <c r="DN305" s="16">
        <v>186619</v>
      </c>
      <c r="DO305" s="16">
        <v>19646</v>
      </c>
      <c r="DP305" s="16">
        <v>18487</v>
      </c>
      <c r="DQ305" s="16">
        <v>98840</v>
      </c>
      <c r="DR305" s="16">
        <v>104985</v>
      </c>
      <c r="DS305" s="16">
        <v>0</v>
      </c>
      <c r="DT305" s="16">
        <v>16921</v>
      </c>
      <c r="DU305" s="16">
        <v>18851</v>
      </c>
      <c r="DV305" s="16">
        <v>282</v>
      </c>
      <c r="DW305" s="16">
        <v>10395</v>
      </c>
      <c r="DX305" s="16">
        <v>1128</v>
      </c>
      <c r="DY305" s="16">
        <v>22130</v>
      </c>
      <c r="DZ305" s="16">
        <v>99408</v>
      </c>
      <c r="EA305" s="16">
        <v>0</v>
      </c>
      <c r="EB305" s="16">
        <v>3077960</v>
      </c>
      <c r="EC305" s="16">
        <v>188532591</v>
      </c>
      <c r="ED305" s="18">
        <v>5.4</v>
      </c>
      <c r="EE305" s="16">
        <v>1018076</v>
      </c>
      <c r="EF305" s="16">
        <v>14522</v>
      </c>
      <c r="EG305" s="16">
        <v>14519</v>
      </c>
      <c r="EH305" s="16">
        <v>3</v>
      </c>
      <c r="EI305" s="16">
        <v>1018076</v>
      </c>
      <c r="EJ305" s="16">
        <v>1018079</v>
      </c>
      <c r="EK305" s="16">
        <v>5639795</v>
      </c>
      <c r="EL305" s="16">
        <v>4739092</v>
      </c>
      <c r="EM305" s="16">
        <v>900703</v>
      </c>
      <c r="EN305" s="18">
        <v>5.4</v>
      </c>
      <c r="EO305" s="16">
        <v>4864</v>
      </c>
      <c r="EP305" s="16">
        <v>0</v>
      </c>
      <c r="EQ305" s="16">
        <v>0</v>
      </c>
      <c r="ER305" s="16">
        <v>0</v>
      </c>
      <c r="ES305" s="16">
        <v>4864</v>
      </c>
      <c r="ET305" s="16">
        <v>4864</v>
      </c>
      <c r="EU305" s="16">
        <v>1018079</v>
      </c>
      <c r="EV305" s="16">
        <v>1022943</v>
      </c>
      <c r="EW305" s="16">
        <v>6749</v>
      </c>
      <c r="EX305" s="15">
        <v>297.29199999999997</v>
      </c>
      <c r="EY305" s="16">
        <v>2006424</v>
      </c>
      <c r="EZ305" s="16">
        <v>6749</v>
      </c>
      <c r="FA305" s="17">
        <v>33.36</v>
      </c>
      <c r="FB305" s="16">
        <v>225147</v>
      </c>
      <c r="FC305" s="16">
        <v>264</v>
      </c>
      <c r="FD305" s="17">
        <v>302.37</v>
      </c>
      <c r="FE305" s="16">
        <v>79826</v>
      </c>
      <c r="FF305" s="16">
        <v>10395</v>
      </c>
      <c r="FG305" s="16">
        <v>1128</v>
      </c>
      <c r="FH305" s="16">
        <v>91349</v>
      </c>
      <c r="FI305" s="16">
        <v>2006424</v>
      </c>
      <c r="FJ305" s="16">
        <v>225147</v>
      </c>
      <c r="FK305" s="16">
        <v>0</v>
      </c>
      <c r="FL305" s="16">
        <v>186619</v>
      </c>
      <c r="FM305" s="16">
        <v>19646</v>
      </c>
      <c r="FN305" s="16">
        <v>18487</v>
      </c>
      <c r="FO305" s="16">
        <v>98840</v>
      </c>
      <c r="FP305" s="16">
        <v>2646512</v>
      </c>
      <c r="FQ305" s="16">
        <v>1022943</v>
      </c>
      <c r="FR305" s="16">
        <v>1623569</v>
      </c>
      <c r="FS305" s="15">
        <v>330.65199999999999</v>
      </c>
      <c r="FT305" s="16">
        <v>300</v>
      </c>
      <c r="FU305" s="16">
        <v>99196</v>
      </c>
      <c r="FV305" s="16">
        <v>1623569</v>
      </c>
      <c r="FW305" s="16">
        <v>0</v>
      </c>
      <c r="FX305" s="14">
        <v>10</v>
      </c>
      <c r="FY305" s="16">
        <v>7635</v>
      </c>
      <c r="FZ305" s="16">
        <v>76350</v>
      </c>
      <c r="GA305" s="14">
        <v>0.5</v>
      </c>
      <c r="GB305" s="16">
        <v>7413</v>
      </c>
      <c r="GC305" s="16">
        <v>3707</v>
      </c>
      <c r="GD305" s="16">
        <v>76350</v>
      </c>
      <c r="GE305" s="16">
        <v>80057</v>
      </c>
      <c r="GF305" s="16">
        <v>3077960</v>
      </c>
      <c r="GG305" s="16">
        <v>2646512</v>
      </c>
      <c r="GH305" s="16">
        <v>0</v>
      </c>
      <c r="GI305" s="16">
        <v>431448</v>
      </c>
      <c r="GJ305" s="16">
        <v>188532591</v>
      </c>
      <c r="GK305" s="16">
        <v>185413088</v>
      </c>
      <c r="GL305" s="16">
        <v>3119503</v>
      </c>
      <c r="GM305" s="16">
        <v>185413088</v>
      </c>
      <c r="GN305" s="18">
        <v>1.6799999999999999E-2</v>
      </c>
      <c r="GO305" s="16">
        <v>6709</v>
      </c>
      <c r="GP305" s="16">
        <v>113</v>
      </c>
      <c r="GQ305" s="16">
        <v>6709</v>
      </c>
      <c r="GR305" s="16">
        <v>113</v>
      </c>
      <c r="GS305" s="16">
        <v>6596</v>
      </c>
      <c r="GT305" s="16">
        <v>886</v>
      </c>
      <c r="GU305" s="16">
        <v>685</v>
      </c>
      <c r="GV305" s="16">
        <v>201</v>
      </c>
      <c r="GW305" s="15">
        <v>330.65199999999999</v>
      </c>
      <c r="GX305" s="16">
        <v>66461</v>
      </c>
      <c r="GY305" s="15">
        <v>330.65199999999999</v>
      </c>
      <c r="GZ305" s="16">
        <v>10</v>
      </c>
      <c r="HA305" s="16">
        <v>3307</v>
      </c>
      <c r="HB305" s="15">
        <v>330.65199999999999</v>
      </c>
      <c r="HC305" s="16">
        <v>7635</v>
      </c>
      <c r="HD305" s="15">
        <v>0.11600000000000001</v>
      </c>
      <c r="HE305" s="16">
        <v>292958</v>
      </c>
      <c r="HF305" s="16">
        <v>66461</v>
      </c>
      <c r="HG305" s="16">
        <v>3307</v>
      </c>
      <c r="HH305" s="16">
        <v>223190</v>
      </c>
      <c r="HI305" s="16">
        <v>188532591</v>
      </c>
      <c r="HJ305" s="18">
        <v>1.1838299999999999</v>
      </c>
      <c r="HK305" s="18">
        <v>1.9617800000000001</v>
      </c>
      <c r="HL305" s="18">
        <v>0</v>
      </c>
      <c r="HM305" s="16">
        <v>188532591</v>
      </c>
      <c r="HN305" s="16">
        <v>0</v>
      </c>
      <c r="HO305" s="16">
        <v>7635</v>
      </c>
      <c r="HP305" s="17">
        <v>0</v>
      </c>
      <c r="HQ305" s="16">
        <v>0</v>
      </c>
      <c r="HR305" s="15">
        <v>330.65199999999999</v>
      </c>
      <c r="HS305" s="16">
        <v>0</v>
      </c>
      <c r="HT305" s="16">
        <v>431448</v>
      </c>
      <c r="HU305" s="16">
        <v>6596</v>
      </c>
      <c r="HV305" s="16">
        <v>0</v>
      </c>
      <c r="HW305" s="16">
        <v>0</v>
      </c>
      <c r="HX305" s="16">
        <v>22130</v>
      </c>
      <c r="HY305" s="16">
        <v>66461</v>
      </c>
      <c r="HZ305" s="16">
        <v>3307</v>
      </c>
      <c r="IA305" s="16">
        <v>0</v>
      </c>
      <c r="IB305" s="16">
        <v>0</v>
      </c>
      <c r="IC305" s="16">
        <v>377214</v>
      </c>
      <c r="ID305" s="16">
        <v>1623569</v>
      </c>
      <c r="IE305" s="16">
        <v>0</v>
      </c>
      <c r="IF305" s="16">
        <v>6596</v>
      </c>
      <c r="IG305" s="16">
        <v>0</v>
      </c>
      <c r="IH305" s="16">
        <v>0</v>
      </c>
      <c r="II305" s="16">
        <v>22130</v>
      </c>
      <c r="IJ305" s="16">
        <v>66461</v>
      </c>
      <c r="IK305" s="16">
        <v>3307</v>
      </c>
      <c r="IL305" s="16">
        <v>0</v>
      </c>
      <c r="IM305" s="16">
        <v>0</v>
      </c>
      <c r="IN305" s="16">
        <v>0</v>
      </c>
      <c r="IO305" s="16">
        <v>80057</v>
      </c>
      <c r="IP305" s="16">
        <v>1757860</v>
      </c>
      <c r="IQ305" s="16">
        <v>2047707</v>
      </c>
      <c r="IR305" s="16">
        <v>0</v>
      </c>
      <c r="IS305" s="16">
        <v>2047707</v>
      </c>
      <c r="IT305" s="19">
        <v>0.1</v>
      </c>
      <c r="IU305" s="16">
        <v>204771</v>
      </c>
      <c r="IV305" s="16">
        <v>188532591</v>
      </c>
      <c r="IW305" s="14">
        <v>268.2</v>
      </c>
      <c r="IX305" s="16">
        <v>702955</v>
      </c>
      <c r="IY305" s="16">
        <v>416026</v>
      </c>
      <c r="IZ305" s="16">
        <v>702955</v>
      </c>
      <c r="JA305" s="17">
        <v>0.25</v>
      </c>
      <c r="JB305" s="19">
        <v>0.14799999999999999</v>
      </c>
      <c r="JC305" s="16">
        <v>204771</v>
      </c>
      <c r="JD305" s="16">
        <v>30306</v>
      </c>
      <c r="JE305" s="17">
        <v>0.03</v>
      </c>
      <c r="JF305" s="16">
        <v>1751879</v>
      </c>
      <c r="JG305" s="16">
        <v>52556</v>
      </c>
      <c r="JH305" s="16">
        <v>204771</v>
      </c>
      <c r="JI305" s="16">
        <v>30306</v>
      </c>
      <c r="JJ305" s="16">
        <v>52556</v>
      </c>
      <c r="JK305" s="16">
        <v>121909</v>
      </c>
      <c r="JL305" s="16">
        <v>30306</v>
      </c>
      <c r="JM305" s="18">
        <v>0</v>
      </c>
      <c r="JN305" s="16">
        <v>0</v>
      </c>
      <c r="JO305" s="16">
        <v>52556</v>
      </c>
      <c r="JP305" s="16">
        <v>121909</v>
      </c>
      <c r="JQ305" s="16">
        <v>174465</v>
      </c>
      <c r="JR305" s="16">
        <v>2047707</v>
      </c>
      <c r="JS305" s="19">
        <v>0</v>
      </c>
      <c r="JT305" s="16">
        <v>0</v>
      </c>
      <c r="JU305" s="17">
        <v>0</v>
      </c>
      <c r="JV305" s="16">
        <v>1751879</v>
      </c>
      <c r="JW305" s="16">
        <v>0</v>
      </c>
      <c r="JX305" s="16">
        <v>0</v>
      </c>
      <c r="JY305" s="16">
        <v>0</v>
      </c>
      <c r="JZ305" s="16">
        <v>0</v>
      </c>
      <c r="KA305" s="16">
        <v>5431</v>
      </c>
      <c r="KB305" s="16">
        <v>5430</v>
      </c>
      <c r="KC305" s="16">
        <v>1</v>
      </c>
      <c r="KD305" s="16">
        <v>377214</v>
      </c>
      <c r="KE305" s="16">
        <v>1</v>
      </c>
      <c r="KF305" s="16">
        <v>377213</v>
      </c>
      <c r="KG305" s="16">
        <v>3</v>
      </c>
      <c r="KH305" s="16">
        <v>1</v>
      </c>
      <c r="KI305" s="16">
        <v>4</v>
      </c>
      <c r="KJ305" s="16">
        <v>1018076</v>
      </c>
      <c r="KK305" s="16">
        <v>377213</v>
      </c>
      <c r="KL305" s="18">
        <v>1395289</v>
      </c>
      <c r="KM305" s="16">
        <v>121909</v>
      </c>
      <c r="KN305" s="16">
        <v>0</v>
      </c>
      <c r="KO305" s="16">
        <v>0</v>
      </c>
      <c r="KP305" s="16">
        <v>0</v>
      </c>
      <c r="KQ305" s="16">
        <v>1517198</v>
      </c>
      <c r="KR305" s="16">
        <v>0</v>
      </c>
      <c r="KS305" s="16">
        <v>0</v>
      </c>
      <c r="KT305" s="16">
        <v>0</v>
      </c>
      <c r="KU305" s="16">
        <v>1517198</v>
      </c>
      <c r="KV305" s="16">
        <v>121909</v>
      </c>
      <c r="KW305" s="16">
        <v>1395289</v>
      </c>
      <c r="KX305" s="16">
        <v>188532591</v>
      </c>
      <c r="KY305" s="16">
        <v>7.4007800000000001</v>
      </c>
      <c r="KZ305" s="16">
        <v>121909</v>
      </c>
      <c r="LA305" s="16">
        <v>190307381</v>
      </c>
      <c r="LB305" s="16">
        <v>0.64058999999999999</v>
      </c>
      <c r="LC305" s="16">
        <v>7.4007800000000001</v>
      </c>
      <c r="LD305" s="16">
        <v>8.0413700000000006</v>
      </c>
      <c r="LE305" s="16">
        <v>104985</v>
      </c>
      <c r="LF305" s="16">
        <v>0</v>
      </c>
      <c r="LG305" s="16">
        <v>16921</v>
      </c>
      <c r="LH305" s="16">
        <v>18851</v>
      </c>
      <c r="LI305" s="16">
        <v>282</v>
      </c>
      <c r="LJ305" s="16">
        <v>10395</v>
      </c>
      <c r="LK305" s="16">
        <v>1128</v>
      </c>
      <c r="LL305" s="16">
        <v>22130</v>
      </c>
      <c r="LM305" s="16">
        <v>130432</v>
      </c>
      <c r="LN305" s="16">
        <v>1757860</v>
      </c>
      <c r="LO305" s="18">
        <v>130432</v>
      </c>
      <c r="LP305" s="16">
        <v>1627428</v>
      </c>
      <c r="LQ305" s="16">
        <v>3077960</v>
      </c>
      <c r="LR305" s="18">
        <v>0</v>
      </c>
      <c r="LS305" s="18">
        <v>0</v>
      </c>
      <c r="LT305" s="18">
        <v>174465</v>
      </c>
      <c r="LU305" s="16">
        <v>0</v>
      </c>
      <c r="LV305" s="16">
        <v>80057</v>
      </c>
      <c r="LW305" s="16">
        <v>0</v>
      </c>
      <c r="LX305" s="16">
        <v>0</v>
      </c>
      <c r="LY305" s="16">
        <v>0</v>
      </c>
      <c r="LZ305" s="16">
        <v>0</v>
      </c>
      <c r="MA305" s="16">
        <v>0</v>
      </c>
      <c r="MB305" s="16">
        <v>1517198</v>
      </c>
      <c r="MC305" s="16">
        <v>80057</v>
      </c>
      <c r="MD305" s="16">
        <v>0</v>
      </c>
      <c r="ME305" s="16">
        <v>52556</v>
      </c>
      <c r="MF305" s="16">
        <v>0</v>
      </c>
      <c r="MG305" s="16">
        <v>4864</v>
      </c>
      <c r="MH305" s="16">
        <v>4</v>
      </c>
      <c r="MI305" s="16">
        <v>0</v>
      </c>
      <c r="MJ305" s="16">
        <v>1654679</v>
      </c>
      <c r="MK305" s="16">
        <v>190307381</v>
      </c>
      <c r="ML305" s="16">
        <v>1.34</v>
      </c>
      <c r="MM305" s="16">
        <v>255012</v>
      </c>
      <c r="MN305" s="16">
        <v>0.02</v>
      </c>
      <c r="MO305" s="16">
        <v>1751879</v>
      </c>
      <c r="MP305" s="16">
        <v>35038</v>
      </c>
      <c r="MQ305" s="16">
        <v>255012</v>
      </c>
      <c r="MR305" s="16">
        <v>35038</v>
      </c>
      <c r="MS305" s="16">
        <v>219974</v>
      </c>
      <c r="MT305" s="17">
        <v>0.03</v>
      </c>
      <c r="MU305" s="17">
        <v>0</v>
      </c>
      <c r="MV305" s="17">
        <v>0</v>
      </c>
      <c r="MW305" s="17">
        <v>0</v>
      </c>
      <c r="MX305" s="17">
        <v>0.02</v>
      </c>
      <c r="MY305" s="17">
        <v>0.05</v>
      </c>
      <c r="MZ305" s="16">
        <v>52556</v>
      </c>
      <c r="NA305" s="16">
        <v>0</v>
      </c>
      <c r="NB305" s="18">
        <v>0</v>
      </c>
      <c r="NC305" s="16">
        <v>0</v>
      </c>
      <c r="ND305" s="17">
        <v>52556</v>
      </c>
      <c r="NE305" s="16">
        <v>200000</v>
      </c>
      <c r="NF305" s="16">
        <v>0</v>
      </c>
      <c r="NG305" s="16">
        <v>62801</v>
      </c>
      <c r="NH305" s="16">
        <v>0</v>
      </c>
      <c r="NI305" s="16">
        <v>0</v>
      </c>
      <c r="NJ305" s="17">
        <v>0</v>
      </c>
      <c r="NK305" s="17">
        <v>634946</v>
      </c>
    </row>
    <row r="306" spans="1:375" x14ac:dyDescent="0.55000000000000004">
      <c r="A306" s="13" t="s">
        <v>1181</v>
      </c>
      <c r="B306" s="13" t="s">
        <v>1183</v>
      </c>
      <c r="C306" s="13" t="s">
        <v>523</v>
      </c>
      <c r="D306" s="13" t="s">
        <v>524</v>
      </c>
      <c r="E306" s="14">
        <v>947.2</v>
      </c>
      <c r="F306" s="15">
        <v>0</v>
      </c>
      <c r="G306" s="16">
        <v>7444</v>
      </c>
      <c r="H306" s="16">
        <v>0</v>
      </c>
      <c r="I306" s="16">
        <v>6553</v>
      </c>
      <c r="J306" s="15">
        <v>0</v>
      </c>
      <c r="K306" s="16">
        <v>0</v>
      </c>
      <c r="L306" s="16">
        <v>7444</v>
      </c>
      <c r="M306" s="16">
        <v>222</v>
      </c>
      <c r="N306" s="16">
        <v>7666</v>
      </c>
      <c r="O306" s="17">
        <v>650.37</v>
      </c>
      <c r="P306" s="17">
        <v>146.36000000000001</v>
      </c>
      <c r="Q306" s="14">
        <v>947.2</v>
      </c>
      <c r="R306" s="17">
        <v>1093.56</v>
      </c>
      <c r="S306" s="17">
        <v>0</v>
      </c>
      <c r="T306" s="17">
        <v>1093.56</v>
      </c>
      <c r="U306" s="15">
        <v>10.93</v>
      </c>
      <c r="V306" s="15">
        <v>4.758</v>
      </c>
      <c r="W306" s="15">
        <f>Data_AidAndLevy4[[#This Row],[L310]]*Data_AidAndLevy4[[#This Row],[L203]]</f>
        <v>36474.828000000001</v>
      </c>
      <c r="X306" s="17">
        <v>0.42</v>
      </c>
      <c r="Y306" s="17">
        <f>Data_AidAndLevy4[[#This Row],[L311]]*Data_AidAndLevy4[[#This Row],[L203]]</f>
        <v>3219.72</v>
      </c>
      <c r="Z306" s="15">
        <v>0</v>
      </c>
      <c r="AA306" s="15">
        <v>16.108000000000001</v>
      </c>
      <c r="AB306" s="17">
        <v>1093.56</v>
      </c>
      <c r="AC306" s="15">
        <v>1109.6679999999999</v>
      </c>
      <c r="AD306" s="17">
        <v>146.36000000000001</v>
      </c>
      <c r="AE306" s="15">
        <v>963.30799999999999</v>
      </c>
      <c r="AF306" s="16">
        <v>7666</v>
      </c>
      <c r="AG306" s="14">
        <v>947.2</v>
      </c>
      <c r="AH306" s="16">
        <v>7261235</v>
      </c>
      <c r="AI306" s="16">
        <v>6957907</v>
      </c>
      <c r="AJ306" s="17">
        <v>1.01</v>
      </c>
      <c r="AK306" s="16">
        <v>7027486</v>
      </c>
      <c r="AL306" s="16">
        <v>7261235</v>
      </c>
      <c r="AM306" s="16">
        <v>0</v>
      </c>
      <c r="AN306" s="16">
        <v>7666</v>
      </c>
      <c r="AO306" s="15">
        <v>16.108000000000001</v>
      </c>
      <c r="AP306" s="16">
        <v>123484</v>
      </c>
      <c r="AQ306" s="16">
        <v>7666</v>
      </c>
      <c r="AR306" s="17">
        <v>146.36000000000001</v>
      </c>
      <c r="AS306" s="16">
        <v>1121996</v>
      </c>
      <c r="AT306" s="17">
        <v>669.44</v>
      </c>
      <c r="AU306" s="14">
        <v>947.2</v>
      </c>
      <c r="AV306" s="16">
        <v>634094</v>
      </c>
      <c r="AW306" s="16">
        <v>607901</v>
      </c>
      <c r="AX306" s="16">
        <v>634094</v>
      </c>
      <c r="AY306" s="16">
        <v>0</v>
      </c>
      <c r="AZ306" s="16">
        <v>634094</v>
      </c>
      <c r="BA306" s="16">
        <v>634094</v>
      </c>
      <c r="BB306" s="17">
        <v>66.66</v>
      </c>
      <c r="BC306" s="14">
        <v>947.2</v>
      </c>
      <c r="BD306" s="16">
        <v>63140</v>
      </c>
      <c r="BE306" s="16">
        <v>60288</v>
      </c>
      <c r="BF306" s="16">
        <v>63140</v>
      </c>
      <c r="BG306" s="16">
        <v>0</v>
      </c>
      <c r="BH306" s="16">
        <v>63140</v>
      </c>
      <c r="BI306" s="16">
        <v>63140</v>
      </c>
      <c r="BJ306" s="17">
        <v>73.52</v>
      </c>
      <c r="BK306" s="14">
        <v>947.2</v>
      </c>
      <c r="BL306" s="16">
        <v>69638</v>
      </c>
      <c r="BM306" s="16">
        <v>66523</v>
      </c>
      <c r="BN306" s="16">
        <v>69638</v>
      </c>
      <c r="BO306" s="16">
        <v>0</v>
      </c>
      <c r="BP306" s="16">
        <v>69638</v>
      </c>
      <c r="BQ306" s="16">
        <v>69638</v>
      </c>
      <c r="BR306" s="17">
        <v>368.53</v>
      </c>
      <c r="BS306" s="14">
        <v>947.2</v>
      </c>
      <c r="BT306" s="16">
        <v>349072</v>
      </c>
      <c r="BU306" s="16">
        <v>334436</v>
      </c>
      <c r="BV306" s="16">
        <v>349072</v>
      </c>
      <c r="BW306" s="16">
        <v>0</v>
      </c>
      <c r="BX306" s="16">
        <v>349072</v>
      </c>
      <c r="BY306" s="16">
        <v>349072</v>
      </c>
      <c r="BZ306" s="17">
        <v>325.88</v>
      </c>
      <c r="CA306" s="17">
        <v>1093.56</v>
      </c>
      <c r="CB306" s="16">
        <v>356369</v>
      </c>
      <c r="CC306" s="16">
        <v>343046</v>
      </c>
      <c r="CD306" s="16">
        <v>0</v>
      </c>
      <c r="CE306" s="16">
        <v>343046</v>
      </c>
      <c r="CF306" s="16">
        <v>356369</v>
      </c>
      <c r="CG306" s="16">
        <v>0</v>
      </c>
      <c r="CH306" s="14">
        <v>947.2</v>
      </c>
      <c r="CI306" s="16">
        <v>0</v>
      </c>
      <c r="CJ306" s="14">
        <v>0</v>
      </c>
      <c r="CK306" s="16">
        <v>947</v>
      </c>
      <c r="CL306" s="17">
        <v>62.04</v>
      </c>
      <c r="CM306" s="16">
        <v>58752</v>
      </c>
      <c r="CN306" s="16">
        <v>947</v>
      </c>
      <c r="CO306" s="17">
        <v>68.150000000000006</v>
      </c>
      <c r="CP306" s="16">
        <v>64538</v>
      </c>
      <c r="CQ306" s="17">
        <v>0</v>
      </c>
      <c r="CR306" s="17">
        <v>325.88</v>
      </c>
      <c r="CS306" s="16">
        <v>0</v>
      </c>
      <c r="CT306" s="17">
        <v>27.75</v>
      </c>
      <c r="CU306" s="17">
        <v>1093.56</v>
      </c>
      <c r="CV306" s="16">
        <v>30346</v>
      </c>
      <c r="CW306" s="16">
        <v>29025</v>
      </c>
      <c r="CX306" s="16">
        <v>30346</v>
      </c>
      <c r="CY306" s="16">
        <v>0</v>
      </c>
      <c r="CZ306" s="16">
        <v>30346</v>
      </c>
      <c r="DA306" s="16">
        <v>30346</v>
      </c>
      <c r="DB306" s="17">
        <v>3.48</v>
      </c>
      <c r="DC306" s="17">
        <v>1093.56</v>
      </c>
      <c r="DD306" s="16">
        <v>3806</v>
      </c>
      <c r="DE306" s="16">
        <v>3646</v>
      </c>
      <c r="DF306" s="16">
        <v>3806</v>
      </c>
      <c r="DG306" s="16">
        <v>0</v>
      </c>
      <c r="DH306" s="16">
        <v>3806</v>
      </c>
      <c r="DI306" s="16">
        <v>3806</v>
      </c>
      <c r="DJ306" s="16">
        <v>7261235</v>
      </c>
      <c r="DK306" s="16">
        <v>0</v>
      </c>
      <c r="DL306" s="16">
        <v>123484</v>
      </c>
      <c r="DM306" s="16">
        <v>1121996</v>
      </c>
      <c r="DN306" s="16">
        <v>634094</v>
      </c>
      <c r="DO306" s="16">
        <v>63140</v>
      </c>
      <c r="DP306" s="16">
        <v>69638</v>
      </c>
      <c r="DQ306" s="16">
        <v>349072</v>
      </c>
      <c r="DR306" s="16">
        <v>356369</v>
      </c>
      <c r="DS306" s="16">
        <v>0</v>
      </c>
      <c r="DT306" s="16">
        <v>58752</v>
      </c>
      <c r="DU306" s="16">
        <v>64538</v>
      </c>
      <c r="DV306" s="16">
        <v>0</v>
      </c>
      <c r="DW306" s="16">
        <v>30346</v>
      </c>
      <c r="DX306" s="16">
        <v>3806</v>
      </c>
      <c r="DY306" s="16">
        <v>57717</v>
      </c>
      <c r="DZ306" s="16">
        <v>174392</v>
      </c>
      <c r="EA306" s="16">
        <v>0</v>
      </c>
      <c r="EB306" s="16">
        <v>10253145</v>
      </c>
      <c r="EC306" s="16">
        <v>598731243</v>
      </c>
      <c r="ED306" s="18">
        <v>5.4</v>
      </c>
      <c r="EE306" s="16">
        <v>3233149</v>
      </c>
      <c r="EF306" s="16">
        <v>164680</v>
      </c>
      <c r="EG306" s="16">
        <v>151705</v>
      </c>
      <c r="EH306" s="16">
        <v>12975</v>
      </c>
      <c r="EI306" s="16">
        <v>3233149</v>
      </c>
      <c r="EJ306" s="16">
        <v>3246124</v>
      </c>
      <c r="EK306" s="16">
        <v>154711812</v>
      </c>
      <c r="EL306" s="16">
        <v>139006046</v>
      </c>
      <c r="EM306" s="16">
        <v>15705766</v>
      </c>
      <c r="EN306" s="18">
        <v>5.4</v>
      </c>
      <c r="EO306" s="16">
        <v>84811</v>
      </c>
      <c r="EP306" s="16">
        <v>0</v>
      </c>
      <c r="EQ306" s="16">
        <v>0</v>
      </c>
      <c r="ER306" s="16">
        <v>0</v>
      </c>
      <c r="ES306" s="16">
        <v>84811</v>
      </c>
      <c r="ET306" s="16">
        <v>84811</v>
      </c>
      <c r="EU306" s="16">
        <v>3246124</v>
      </c>
      <c r="EV306" s="16">
        <v>3330935</v>
      </c>
      <c r="EW306" s="16">
        <v>6749</v>
      </c>
      <c r="EX306" s="15">
        <v>963.30799999999999</v>
      </c>
      <c r="EY306" s="16">
        <v>6501366</v>
      </c>
      <c r="EZ306" s="16">
        <v>6749</v>
      </c>
      <c r="FA306" s="17">
        <v>146.36000000000001</v>
      </c>
      <c r="FB306" s="16">
        <v>987784</v>
      </c>
      <c r="FC306" s="16">
        <v>264</v>
      </c>
      <c r="FD306" s="17">
        <v>1093.56</v>
      </c>
      <c r="FE306" s="16">
        <v>288700</v>
      </c>
      <c r="FF306" s="16">
        <v>30346</v>
      </c>
      <c r="FG306" s="16">
        <v>3806</v>
      </c>
      <c r="FH306" s="16">
        <v>322852</v>
      </c>
      <c r="FI306" s="16">
        <v>6501366</v>
      </c>
      <c r="FJ306" s="16">
        <v>987784</v>
      </c>
      <c r="FK306" s="16">
        <v>0</v>
      </c>
      <c r="FL306" s="16">
        <v>634094</v>
      </c>
      <c r="FM306" s="16">
        <v>63140</v>
      </c>
      <c r="FN306" s="16">
        <v>69638</v>
      </c>
      <c r="FO306" s="16">
        <v>349072</v>
      </c>
      <c r="FP306" s="16">
        <v>8927946</v>
      </c>
      <c r="FQ306" s="16">
        <v>3330935</v>
      </c>
      <c r="FR306" s="16">
        <v>5597011</v>
      </c>
      <c r="FS306" s="15">
        <v>1109.6679999999999</v>
      </c>
      <c r="FT306" s="16">
        <v>300</v>
      </c>
      <c r="FU306" s="16">
        <v>332900</v>
      </c>
      <c r="FV306" s="16">
        <v>5597011</v>
      </c>
      <c r="FW306" s="16">
        <v>0</v>
      </c>
      <c r="FX306" s="14">
        <v>24.5</v>
      </c>
      <c r="FY306" s="16">
        <v>7635</v>
      </c>
      <c r="FZ306" s="16">
        <v>187058</v>
      </c>
      <c r="GA306" s="14">
        <v>0</v>
      </c>
      <c r="GB306" s="16">
        <v>7413</v>
      </c>
      <c r="GC306" s="16">
        <v>0</v>
      </c>
      <c r="GD306" s="16">
        <v>187058</v>
      </c>
      <c r="GE306" s="16">
        <v>187058</v>
      </c>
      <c r="GF306" s="16">
        <v>10253145</v>
      </c>
      <c r="GG306" s="16">
        <v>8927946</v>
      </c>
      <c r="GH306" s="16">
        <v>0</v>
      </c>
      <c r="GI306" s="16">
        <v>1325199</v>
      </c>
      <c r="GJ306" s="16">
        <v>598731243</v>
      </c>
      <c r="GK306" s="16">
        <v>581208966</v>
      </c>
      <c r="GL306" s="16">
        <v>17522277</v>
      </c>
      <c r="GM306" s="16">
        <v>581208966</v>
      </c>
      <c r="GN306" s="18">
        <v>3.0099999999999998E-2</v>
      </c>
      <c r="GO306" s="16">
        <v>15311</v>
      </c>
      <c r="GP306" s="16">
        <v>461</v>
      </c>
      <c r="GQ306" s="16">
        <v>15311</v>
      </c>
      <c r="GR306" s="16">
        <v>461</v>
      </c>
      <c r="GS306" s="16">
        <v>14850</v>
      </c>
      <c r="GT306" s="16">
        <v>886</v>
      </c>
      <c r="GU306" s="16">
        <v>685</v>
      </c>
      <c r="GV306" s="16">
        <v>201</v>
      </c>
      <c r="GW306" s="15">
        <v>1109.6679999999999</v>
      </c>
      <c r="GX306" s="16">
        <v>223043</v>
      </c>
      <c r="GY306" s="15">
        <v>1109.6679999999999</v>
      </c>
      <c r="GZ306" s="16">
        <v>10</v>
      </c>
      <c r="HA306" s="16">
        <v>11097</v>
      </c>
      <c r="HB306" s="15">
        <v>1109.6679999999999</v>
      </c>
      <c r="HC306" s="16">
        <v>7635</v>
      </c>
      <c r="HD306" s="15">
        <v>0.11600000000000001</v>
      </c>
      <c r="HE306" s="16">
        <v>983166</v>
      </c>
      <c r="HF306" s="16">
        <v>223043</v>
      </c>
      <c r="HG306" s="16">
        <v>11097</v>
      </c>
      <c r="HH306" s="16">
        <v>749026</v>
      </c>
      <c r="HI306" s="16">
        <v>598731243</v>
      </c>
      <c r="HJ306" s="18">
        <v>1.25102</v>
      </c>
      <c r="HK306" s="18">
        <v>1.9617800000000001</v>
      </c>
      <c r="HL306" s="18">
        <v>0</v>
      </c>
      <c r="HM306" s="16">
        <v>598731243</v>
      </c>
      <c r="HN306" s="16">
        <v>0</v>
      </c>
      <c r="HO306" s="16">
        <v>7635</v>
      </c>
      <c r="HP306" s="17">
        <v>0</v>
      </c>
      <c r="HQ306" s="16">
        <v>0</v>
      </c>
      <c r="HR306" s="15">
        <v>1109.6679999999999</v>
      </c>
      <c r="HS306" s="16">
        <v>0</v>
      </c>
      <c r="HT306" s="16">
        <v>1325199</v>
      </c>
      <c r="HU306" s="16">
        <v>14850</v>
      </c>
      <c r="HV306" s="16">
        <v>0</v>
      </c>
      <c r="HW306" s="16">
        <v>0</v>
      </c>
      <c r="HX306" s="16">
        <v>57717</v>
      </c>
      <c r="HY306" s="16">
        <v>223043</v>
      </c>
      <c r="HZ306" s="16">
        <v>11097</v>
      </c>
      <c r="IA306" s="16">
        <v>0</v>
      </c>
      <c r="IB306" s="16">
        <v>0</v>
      </c>
      <c r="IC306" s="16">
        <v>1133926</v>
      </c>
      <c r="ID306" s="16">
        <v>5597011</v>
      </c>
      <c r="IE306" s="16">
        <v>0</v>
      </c>
      <c r="IF306" s="16">
        <v>14850</v>
      </c>
      <c r="IG306" s="16">
        <v>0</v>
      </c>
      <c r="IH306" s="16">
        <v>0</v>
      </c>
      <c r="II306" s="16">
        <v>57717</v>
      </c>
      <c r="IJ306" s="16">
        <v>223043</v>
      </c>
      <c r="IK306" s="16">
        <v>11097</v>
      </c>
      <c r="IL306" s="16">
        <v>0</v>
      </c>
      <c r="IM306" s="16">
        <v>0</v>
      </c>
      <c r="IN306" s="16">
        <v>0</v>
      </c>
      <c r="IO306" s="16">
        <v>187058</v>
      </c>
      <c r="IP306" s="16">
        <v>5975342</v>
      </c>
      <c r="IQ306" s="16">
        <v>7261235</v>
      </c>
      <c r="IR306" s="16">
        <v>0</v>
      </c>
      <c r="IS306" s="16">
        <v>7261235</v>
      </c>
      <c r="IT306" s="19">
        <v>0.1</v>
      </c>
      <c r="IU306" s="16">
        <v>726124</v>
      </c>
      <c r="IV306" s="16">
        <v>598731243</v>
      </c>
      <c r="IW306" s="14">
        <v>947.2</v>
      </c>
      <c r="IX306" s="16">
        <v>632106</v>
      </c>
      <c r="IY306" s="16">
        <v>416026</v>
      </c>
      <c r="IZ306" s="16">
        <v>632106</v>
      </c>
      <c r="JA306" s="17">
        <v>0.25</v>
      </c>
      <c r="JB306" s="19">
        <v>0.16450000000000001</v>
      </c>
      <c r="JC306" s="16">
        <v>726124</v>
      </c>
      <c r="JD306" s="16">
        <v>119447</v>
      </c>
      <c r="JE306" s="17">
        <v>0.05</v>
      </c>
      <c r="JF306" s="16">
        <v>6343386</v>
      </c>
      <c r="JG306" s="16">
        <v>317169</v>
      </c>
      <c r="JH306" s="16">
        <v>726124</v>
      </c>
      <c r="JI306" s="16">
        <v>119447</v>
      </c>
      <c r="JJ306" s="16">
        <v>317169</v>
      </c>
      <c r="JK306" s="16">
        <v>289508</v>
      </c>
      <c r="JL306" s="16">
        <v>119447</v>
      </c>
      <c r="JM306" s="18">
        <v>0</v>
      </c>
      <c r="JN306" s="16">
        <v>0</v>
      </c>
      <c r="JO306" s="16">
        <v>317169</v>
      </c>
      <c r="JP306" s="16">
        <v>289508</v>
      </c>
      <c r="JQ306" s="16">
        <v>606677</v>
      </c>
      <c r="JR306" s="16">
        <v>7261235</v>
      </c>
      <c r="JS306" s="19">
        <v>0</v>
      </c>
      <c r="JT306" s="16">
        <v>0</v>
      </c>
      <c r="JU306" s="17">
        <v>0</v>
      </c>
      <c r="JV306" s="16">
        <v>6343386</v>
      </c>
      <c r="JW306" s="16">
        <v>0</v>
      </c>
      <c r="JX306" s="16">
        <v>0</v>
      </c>
      <c r="JY306" s="16">
        <v>0</v>
      </c>
      <c r="JZ306" s="16">
        <v>0</v>
      </c>
      <c r="KA306" s="16">
        <v>54744</v>
      </c>
      <c r="KB306" s="16">
        <v>50431</v>
      </c>
      <c r="KC306" s="16">
        <v>4313</v>
      </c>
      <c r="KD306" s="16">
        <v>1133926</v>
      </c>
      <c r="KE306" s="16">
        <v>4313</v>
      </c>
      <c r="KF306" s="16">
        <v>1129613</v>
      </c>
      <c r="KG306" s="16">
        <v>12975</v>
      </c>
      <c r="KH306" s="16">
        <v>4313</v>
      </c>
      <c r="KI306" s="16">
        <v>17288</v>
      </c>
      <c r="KJ306" s="16">
        <v>3233149</v>
      </c>
      <c r="KK306" s="16">
        <v>1129613</v>
      </c>
      <c r="KL306" s="18">
        <v>4362762</v>
      </c>
      <c r="KM306" s="16">
        <v>289508</v>
      </c>
      <c r="KN306" s="16">
        <v>0</v>
      </c>
      <c r="KO306" s="16">
        <v>0</v>
      </c>
      <c r="KP306" s="16">
        <v>0</v>
      </c>
      <c r="KQ306" s="16">
        <v>4652270</v>
      </c>
      <c r="KR306" s="16">
        <v>0</v>
      </c>
      <c r="KS306" s="16">
        <v>0</v>
      </c>
      <c r="KT306" s="16">
        <v>0</v>
      </c>
      <c r="KU306" s="16">
        <v>4652270</v>
      </c>
      <c r="KV306" s="16">
        <v>289508</v>
      </c>
      <c r="KW306" s="16">
        <v>4362762</v>
      </c>
      <c r="KX306" s="16">
        <v>598731243</v>
      </c>
      <c r="KY306" s="16">
        <v>7.2866799999999996</v>
      </c>
      <c r="KZ306" s="16">
        <v>289508</v>
      </c>
      <c r="LA306" s="16">
        <v>714587999</v>
      </c>
      <c r="LB306" s="16">
        <v>0.40514</v>
      </c>
      <c r="LC306" s="16">
        <v>7.2866799999999996</v>
      </c>
      <c r="LD306" s="16">
        <v>7.6918199999999999</v>
      </c>
      <c r="LE306" s="16">
        <v>356369</v>
      </c>
      <c r="LF306" s="16">
        <v>0</v>
      </c>
      <c r="LG306" s="16">
        <v>58752</v>
      </c>
      <c r="LH306" s="16">
        <v>64538</v>
      </c>
      <c r="LI306" s="16">
        <v>0</v>
      </c>
      <c r="LJ306" s="16">
        <v>30346</v>
      </c>
      <c r="LK306" s="16">
        <v>3806</v>
      </c>
      <c r="LL306" s="16">
        <v>57717</v>
      </c>
      <c r="LM306" s="16">
        <v>456094</v>
      </c>
      <c r="LN306" s="16">
        <v>5975342</v>
      </c>
      <c r="LO306" s="18">
        <v>456094</v>
      </c>
      <c r="LP306" s="16">
        <v>5519248</v>
      </c>
      <c r="LQ306" s="16">
        <v>10253145</v>
      </c>
      <c r="LR306" s="18">
        <v>0</v>
      </c>
      <c r="LS306" s="18">
        <v>0</v>
      </c>
      <c r="LT306" s="18">
        <v>606677</v>
      </c>
      <c r="LU306" s="16">
        <v>0</v>
      </c>
      <c r="LV306" s="16">
        <v>187058</v>
      </c>
      <c r="LW306" s="16">
        <v>0</v>
      </c>
      <c r="LX306" s="16">
        <v>0</v>
      </c>
      <c r="LY306" s="16">
        <v>0</v>
      </c>
      <c r="LZ306" s="16">
        <v>0</v>
      </c>
      <c r="MA306" s="16">
        <v>0</v>
      </c>
      <c r="MB306" s="16">
        <v>4652270</v>
      </c>
      <c r="MC306" s="16">
        <v>187058</v>
      </c>
      <c r="MD306" s="16">
        <v>0</v>
      </c>
      <c r="ME306" s="16">
        <v>317169</v>
      </c>
      <c r="MF306" s="16">
        <v>0</v>
      </c>
      <c r="MG306" s="16">
        <v>84811</v>
      </c>
      <c r="MH306" s="16">
        <v>17288</v>
      </c>
      <c r="MI306" s="16">
        <v>0</v>
      </c>
      <c r="MJ306" s="16">
        <v>5258596</v>
      </c>
      <c r="MK306" s="16">
        <v>714587999</v>
      </c>
      <c r="ML306" s="16">
        <v>0</v>
      </c>
      <c r="MM306" s="16">
        <v>0</v>
      </c>
      <c r="MN306" s="16">
        <v>0</v>
      </c>
      <c r="MO306" s="16">
        <v>6343386</v>
      </c>
      <c r="MP306" s="16">
        <v>0</v>
      </c>
      <c r="MQ306" s="16">
        <v>0</v>
      </c>
      <c r="MR306" s="16">
        <v>0</v>
      </c>
      <c r="MS306" s="16">
        <v>0</v>
      </c>
      <c r="MT306" s="17">
        <v>0.05</v>
      </c>
      <c r="MU306" s="17">
        <v>0</v>
      </c>
      <c r="MV306" s="17">
        <v>0</v>
      </c>
      <c r="MW306" s="17">
        <v>0</v>
      </c>
      <c r="MX306" s="17">
        <v>0</v>
      </c>
      <c r="MY306" s="17">
        <v>0.05</v>
      </c>
      <c r="MZ306" s="16">
        <v>317169</v>
      </c>
      <c r="NA306" s="16">
        <v>0</v>
      </c>
      <c r="NB306" s="18">
        <v>0</v>
      </c>
      <c r="NC306" s="16">
        <v>0</v>
      </c>
      <c r="ND306" s="17">
        <v>317169</v>
      </c>
      <c r="NE306" s="16">
        <v>850000</v>
      </c>
      <c r="NF306" s="16">
        <v>0</v>
      </c>
      <c r="NG306" s="16">
        <v>235814</v>
      </c>
      <c r="NH306" s="16">
        <v>0</v>
      </c>
      <c r="NI306" s="16">
        <v>0</v>
      </c>
      <c r="NJ306" s="17">
        <v>0</v>
      </c>
      <c r="NK306" s="17">
        <v>0</v>
      </c>
    </row>
    <row r="307" spans="1:375" x14ac:dyDescent="0.55000000000000004">
      <c r="A307" s="13" t="s">
        <v>1195</v>
      </c>
      <c r="B307" s="13" t="s">
        <v>1253</v>
      </c>
      <c r="C307" s="13" t="s">
        <v>585</v>
      </c>
      <c r="D307" s="13" t="s">
        <v>1306</v>
      </c>
      <c r="E307" s="14">
        <v>1363.5</v>
      </c>
      <c r="F307" s="15">
        <v>-1.4850000000000001</v>
      </c>
      <c r="G307" s="16">
        <v>7413</v>
      </c>
      <c r="H307" s="16">
        <v>-11008</v>
      </c>
      <c r="I307" s="16">
        <v>6553</v>
      </c>
      <c r="J307" s="15">
        <v>-1.4850000000000001</v>
      </c>
      <c r="K307" s="16">
        <v>-9731</v>
      </c>
      <c r="L307" s="16">
        <v>7413</v>
      </c>
      <c r="M307" s="16">
        <v>222</v>
      </c>
      <c r="N307" s="16">
        <v>7635</v>
      </c>
      <c r="O307" s="17">
        <v>635.86</v>
      </c>
      <c r="P307" s="17">
        <v>185</v>
      </c>
      <c r="Q307" s="14">
        <v>1363.5</v>
      </c>
      <c r="R307" s="17">
        <v>1548.5</v>
      </c>
      <c r="S307" s="17">
        <v>4.1399999999999997</v>
      </c>
      <c r="T307" s="17">
        <v>1552.64</v>
      </c>
      <c r="U307" s="15">
        <v>23.05</v>
      </c>
      <c r="V307" s="15">
        <v>6.9370000000000003</v>
      </c>
      <c r="W307" s="15">
        <f>Data_AidAndLevy4[[#This Row],[L310]]*Data_AidAndLevy4[[#This Row],[L203]]</f>
        <v>52963.995000000003</v>
      </c>
      <c r="X307" s="17">
        <v>0.63</v>
      </c>
      <c r="Y307" s="17">
        <f>Data_AidAndLevy4[[#This Row],[L311]]*Data_AidAndLevy4[[#This Row],[L203]]</f>
        <v>4810.05</v>
      </c>
      <c r="Z307" s="15">
        <v>0</v>
      </c>
      <c r="AA307" s="15">
        <v>30.617000000000001</v>
      </c>
      <c r="AB307" s="17">
        <v>1548.5</v>
      </c>
      <c r="AC307" s="15">
        <v>1579.117</v>
      </c>
      <c r="AD307" s="17">
        <v>185</v>
      </c>
      <c r="AE307" s="15">
        <v>1394.117</v>
      </c>
      <c r="AF307" s="16">
        <v>7635</v>
      </c>
      <c r="AG307" s="14">
        <v>1363.5</v>
      </c>
      <c r="AH307" s="16">
        <v>10410323</v>
      </c>
      <c r="AI307" s="16">
        <v>10333722</v>
      </c>
      <c r="AJ307" s="17">
        <v>1.01</v>
      </c>
      <c r="AK307" s="16">
        <v>10437059</v>
      </c>
      <c r="AL307" s="16">
        <v>10410323</v>
      </c>
      <c r="AM307" s="16">
        <v>26736</v>
      </c>
      <c r="AN307" s="16">
        <v>7635</v>
      </c>
      <c r="AO307" s="15">
        <v>30.617000000000001</v>
      </c>
      <c r="AP307" s="16">
        <v>233761</v>
      </c>
      <c r="AQ307" s="16">
        <v>7635</v>
      </c>
      <c r="AR307" s="17">
        <v>185</v>
      </c>
      <c r="AS307" s="16">
        <v>1412475</v>
      </c>
      <c r="AT307" s="17">
        <v>654.92999999999995</v>
      </c>
      <c r="AU307" s="14">
        <v>1363.5</v>
      </c>
      <c r="AV307" s="16">
        <v>892997</v>
      </c>
      <c r="AW307" s="16">
        <v>886389</v>
      </c>
      <c r="AX307" s="16">
        <v>892997</v>
      </c>
      <c r="AY307" s="16">
        <v>0</v>
      </c>
      <c r="AZ307" s="16">
        <v>892997</v>
      </c>
      <c r="BA307" s="16">
        <v>892997</v>
      </c>
      <c r="BB307" s="17">
        <v>72.81</v>
      </c>
      <c r="BC307" s="14">
        <v>1363.5</v>
      </c>
      <c r="BD307" s="16">
        <v>99276</v>
      </c>
      <c r="BE307" s="16">
        <v>98486</v>
      </c>
      <c r="BF307" s="16">
        <v>99276</v>
      </c>
      <c r="BG307" s="16">
        <v>0</v>
      </c>
      <c r="BH307" s="16">
        <v>99276</v>
      </c>
      <c r="BI307" s="16">
        <v>99276</v>
      </c>
      <c r="BJ307" s="17">
        <v>72.39</v>
      </c>
      <c r="BK307" s="14">
        <v>1363.5</v>
      </c>
      <c r="BL307" s="16">
        <v>98704</v>
      </c>
      <c r="BM307" s="16">
        <v>97636</v>
      </c>
      <c r="BN307" s="16">
        <v>98704</v>
      </c>
      <c r="BO307" s="16">
        <v>0</v>
      </c>
      <c r="BP307" s="16">
        <v>98704</v>
      </c>
      <c r="BQ307" s="16">
        <v>98704</v>
      </c>
      <c r="BR307" s="17">
        <v>368.53</v>
      </c>
      <c r="BS307" s="14">
        <v>1363.5</v>
      </c>
      <c r="BT307" s="16">
        <v>502491</v>
      </c>
      <c r="BU307" s="16">
        <v>498773</v>
      </c>
      <c r="BV307" s="16">
        <v>502491</v>
      </c>
      <c r="BW307" s="16">
        <v>0</v>
      </c>
      <c r="BX307" s="16">
        <v>502491</v>
      </c>
      <c r="BY307" s="16">
        <v>502491</v>
      </c>
      <c r="BZ307" s="17">
        <v>348.14</v>
      </c>
      <c r="CA307" s="17">
        <v>1548.5</v>
      </c>
      <c r="CB307" s="16">
        <v>539095</v>
      </c>
      <c r="CC307" s="16">
        <v>534149</v>
      </c>
      <c r="CD307" s="16">
        <v>0</v>
      </c>
      <c r="CE307" s="16">
        <v>534149</v>
      </c>
      <c r="CF307" s="16">
        <v>539095</v>
      </c>
      <c r="CG307" s="16">
        <v>0</v>
      </c>
      <c r="CH307" s="14">
        <v>1363.5</v>
      </c>
      <c r="CI307" s="16">
        <v>192</v>
      </c>
      <c r="CJ307" s="14">
        <v>0.7</v>
      </c>
      <c r="CK307" s="16">
        <v>1555</v>
      </c>
      <c r="CL307" s="17">
        <v>62.44</v>
      </c>
      <c r="CM307" s="16">
        <v>97094</v>
      </c>
      <c r="CN307" s="16">
        <v>1555</v>
      </c>
      <c r="CO307" s="17">
        <v>69.56</v>
      </c>
      <c r="CP307" s="16">
        <v>108166</v>
      </c>
      <c r="CQ307" s="17">
        <v>4.1399999999999997</v>
      </c>
      <c r="CR307" s="17">
        <v>348.14</v>
      </c>
      <c r="CS307" s="16">
        <v>1441</v>
      </c>
      <c r="CT307" s="17">
        <v>34.47</v>
      </c>
      <c r="CU307" s="17">
        <v>1548.5</v>
      </c>
      <c r="CV307" s="16">
        <v>53377</v>
      </c>
      <c r="CW307" s="16">
        <v>52828</v>
      </c>
      <c r="CX307" s="16">
        <v>53377</v>
      </c>
      <c r="CY307" s="16">
        <v>0</v>
      </c>
      <c r="CZ307" s="16">
        <v>53377</v>
      </c>
      <c r="DA307" s="16">
        <v>53377</v>
      </c>
      <c r="DB307" s="17">
        <v>3.74</v>
      </c>
      <c r="DC307" s="17">
        <v>1548.5</v>
      </c>
      <c r="DD307" s="16">
        <v>5791</v>
      </c>
      <c r="DE307" s="16">
        <v>5714</v>
      </c>
      <c r="DF307" s="16">
        <v>5791</v>
      </c>
      <c r="DG307" s="16">
        <v>0</v>
      </c>
      <c r="DH307" s="16">
        <v>5791</v>
      </c>
      <c r="DI307" s="16">
        <v>5791</v>
      </c>
      <c r="DJ307" s="16">
        <v>10410323</v>
      </c>
      <c r="DK307" s="16">
        <v>26736</v>
      </c>
      <c r="DL307" s="16">
        <v>233761</v>
      </c>
      <c r="DM307" s="16">
        <v>1412475</v>
      </c>
      <c r="DN307" s="16">
        <v>892997</v>
      </c>
      <c r="DO307" s="16">
        <v>99276</v>
      </c>
      <c r="DP307" s="16">
        <v>98704</v>
      </c>
      <c r="DQ307" s="16">
        <v>502491</v>
      </c>
      <c r="DR307" s="16">
        <v>539095</v>
      </c>
      <c r="DS307" s="16">
        <v>0</v>
      </c>
      <c r="DT307" s="16">
        <v>97094</v>
      </c>
      <c r="DU307" s="16">
        <v>108166</v>
      </c>
      <c r="DV307" s="16">
        <v>1441</v>
      </c>
      <c r="DW307" s="16">
        <v>53377</v>
      </c>
      <c r="DX307" s="16">
        <v>5791</v>
      </c>
      <c r="DY307" s="16">
        <v>118627</v>
      </c>
      <c r="DZ307" s="16">
        <v>195297</v>
      </c>
      <c r="EA307" s="16">
        <v>-11008</v>
      </c>
      <c r="EB307" s="16">
        <v>14547389</v>
      </c>
      <c r="EC307" s="16">
        <v>656216072</v>
      </c>
      <c r="ED307" s="18">
        <v>5.4</v>
      </c>
      <c r="EE307" s="16">
        <v>3543567</v>
      </c>
      <c r="EF307" s="16">
        <v>69540</v>
      </c>
      <c r="EG307" s="16">
        <v>69072</v>
      </c>
      <c r="EH307" s="16">
        <v>468</v>
      </c>
      <c r="EI307" s="16">
        <v>3543567</v>
      </c>
      <c r="EJ307" s="16">
        <v>3544035</v>
      </c>
      <c r="EK307" s="16">
        <v>136840649</v>
      </c>
      <c r="EL307" s="16">
        <v>121944617</v>
      </c>
      <c r="EM307" s="16">
        <v>14896032</v>
      </c>
      <c r="EN307" s="18">
        <v>5.4</v>
      </c>
      <c r="EO307" s="16">
        <v>80439</v>
      </c>
      <c r="EP307" s="16">
        <v>0</v>
      </c>
      <c r="EQ307" s="16">
        <v>0</v>
      </c>
      <c r="ER307" s="16">
        <v>0</v>
      </c>
      <c r="ES307" s="16">
        <v>80439</v>
      </c>
      <c r="ET307" s="16">
        <v>80439</v>
      </c>
      <c r="EU307" s="16">
        <v>3544035</v>
      </c>
      <c r="EV307" s="16">
        <v>3624474</v>
      </c>
      <c r="EW307" s="16">
        <v>6749</v>
      </c>
      <c r="EX307" s="15">
        <v>1394.117</v>
      </c>
      <c r="EY307" s="16">
        <v>9408896</v>
      </c>
      <c r="EZ307" s="16">
        <v>6749</v>
      </c>
      <c r="FA307" s="17">
        <v>185</v>
      </c>
      <c r="FB307" s="16">
        <v>1248565</v>
      </c>
      <c r="FC307" s="16">
        <v>264</v>
      </c>
      <c r="FD307" s="17">
        <v>1552.64</v>
      </c>
      <c r="FE307" s="16">
        <v>409897</v>
      </c>
      <c r="FF307" s="16">
        <v>53377</v>
      </c>
      <c r="FG307" s="16">
        <v>5791</v>
      </c>
      <c r="FH307" s="16">
        <v>469065</v>
      </c>
      <c r="FI307" s="16">
        <v>9408896</v>
      </c>
      <c r="FJ307" s="16">
        <v>1248565</v>
      </c>
      <c r="FK307" s="16">
        <v>-9731</v>
      </c>
      <c r="FL307" s="16">
        <v>892997</v>
      </c>
      <c r="FM307" s="16">
        <v>99276</v>
      </c>
      <c r="FN307" s="16">
        <v>98704</v>
      </c>
      <c r="FO307" s="16">
        <v>502491</v>
      </c>
      <c r="FP307" s="16">
        <v>12710263</v>
      </c>
      <c r="FQ307" s="16">
        <v>3624474</v>
      </c>
      <c r="FR307" s="16">
        <v>9085789</v>
      </c>
      <c r="FS307" s="15">
        <v>1579.117</v>
      </c>
      <c r="FT307" s="16">
        <v>300</v>
      </c>
      <c r="FU307" s="16">
        <v>473735</v>
      </c>
      <c r="FV307" s="16">
        <v>9085789</v>
      </c>
      <c r="FW307" s="16">
        <v>0</v>
      </c>
      <c r="FX307" s="14">
        <v>40</v>
      </c>
      <c r="FY307" s="16">
        <v>7635</v>
      </c>
      <c r="FZ307" s="16">
        <v>305400</v>
      </c>
      <c r="GA307" s="14">
        <v>0</v>
      </c>
      <c r="GB307" s="16">
        <v>7413</v>
      </c>
      <c r="GC307" s="16">
        <v>0</v>
      </c>
      <c r="GD307" s="16">
        <v>305400</v>
      </c>
      <c r="GE307" s="16">
        <v>305400</v>
      </c>
      <c r="GF307" s="16">
        <v>14547389</v>
      </c>
      <c r="GG307" s="16">
        <v>12710263</v>
      </c>
      <c r="GH307" s="16">
        <v>0</v>
      </c>
      <c r="GI307" s="16">
        <v>1837126</v>
      </c>
      <c r="GJ307" s="16">
        <v>656216072</v>
      </c>
      <c r="GK307" s="16">
        <v>652172542</v>
      </c>
      <c r="GL307" s="16">
        <v>4043530</v>
      </c>
      <c r="GM307" s="16">
        <v>652172542</v>
      </c>
      <c r="GN307" s="18">
        <v>6.1999999999999998E-3</v>
      </c>
      <c r="GO307" s="16">
        <v>17555</v>
      </c>
      <c r="GP307" s="16">
        <v>109</v>
      </c>
      <c r="GQ307" s="16">
        <v>17555</v>
      </c>
      <c r="GR307" s="16">
        <v>109</v>
      </c>
      <c r="GS307" s="16">
        <v>17446</v>
      </c>
      <c r="GT307" s="16">
        <v>886</v>
      </c>
      <c r="GU307" s="16">
        <v>685</v>
      </c>
      <c r="GV307" s="16">
        <v>201</v>
      </c>
      <c r="GW307" s="15">
        <v>1579.117</v>
      </c>
      <c r="GX307" s="16">
        <v>317403</v>
      </c>
      <c r="GY307" s="15">
        <v>1579.117</v>
      </c>
      <c r="GZ307" s="16">
        <v>10</v>
      </c>
      <c r="HA307" s="16">
        <v>15791</v>
      </c>
      <c r="HB307" s="15">
        <v>1579.117</v>
      </c>
      <c r="HC307" s="16">
        <v>7635</v>
      </c>
      <c r="HD307" s="15">
        <v>0.11600000000000001</v>
      </c>
      <c r="HE307" s="16">
        <v>1399098</v>
      </c>
      <c r="HF307" s="16">
        <v>317403</v>
      </c>
      <c r="HG307" s="16">
        <v>15791</v>
      </c>
      <c r="HH307" s="16">
        <v>1065904</v>
      </c>
      <c r="HI307" s="16">
        <v>656216072</v>
      </c>
      <c r="HJ307" s="18">
        <v>1.62432</v>
      </c>
      <c r="HK307" s="18">
        <v>1.9617800000000001</v>
      </c>
      <c r="HL307" s="18">
        <v>0</v>
      </c>
      <c r="HM307" s="16">
        <v>656216072</v>
      </c>
      <c r="HN307" s="16">
        <v>0</v>
      </c>
      <c r="HO307" s="16">
        <v>7635</v>
      </c>
      <c r="HP307" s="17">
        <v>0</v>
      </c>
      <c r="HQ307" s="16">
        <v>0</v>
      </c>
      <c r="HR307" s="15">
        <v>1579.117</v>
      </c>
      <c r="HS307" s="16">
        <v>0</v>
      </c>
      <c r="HT307" s="16">
        <v>1837126</v>
      </c>
      <c r="HU307" s="16">
        <v>17446</v>
      </c>
      <c r="HV307" s="16">
        <v>0</v>
      </c>
      <c r="HW307" s="16">
        <v>0</v>
      </c>
      <c r="HX307" s="16">
        <v>118627</v>
      </c>
      <c r="HY307" s="16">
        <v>317403</v>
      </c>
      <c r="HZ307" s="16">
        <v>15791</v>
      </c>
      <c r="IA307" s="16">
        <v>0</v>
      </c>
      <c r="IB307" s="16">
        <v>0</v>
      </c>
      <c r="IC307" s="16">
        <v>1605113</v>
      </c>
      <c r="ID307" s="16">
        <v>9085789</v>
      </c>
      <c r="IE307" s="16">
        <v>0</v>
      </c>
      <c r="IF307" s="16">
        <v>17446</v>
      </c>
      <c r="IG307" s="16">
        <v>0</v>
      </c>
      <c r="IH307" s="16">
        <v>0</v>
      </c>
      <c r="II307" s="16">
        <v>118627</v>
      </c>
      <c r="IJ307" s="16">
        <v>317403</v>
      </c>
      <c r="IK307" s="16">
        <v>15791</v>
      </c>
      <c r="IL307" s="16">
        <v>0</v>
      </c>
      <c r="IM307" s="16">
        <v>0</v>
      </c>
      <c r="IN307" s="16">
        <v>0</v>
      </c>
      <c r="IO307" s="16">
        <v>305400</v>
      </c>
      <c r="IP307" s="16">
        <v>9623202</v>
      </c>
      <c r="IQ307" s="16">
        <v>10410323</v>
      </c>
      <c r="IR307" s="16">
        <v>26736</v>
      </c>
      <c r="IS307" s="16">
        <v>10437059</v>
      </c>
      <c r="IT307" s="19">
        <v>0.1</v>
      </c>
      <c r="IU307" s="16">
        <v>1043706</v>
      </c>
      <c r="IV307" s="16">
        <v>656216072</v>
      </c>
      <c r="IW307" s="14">
        <v>1363.5</v>
      </c>
      <c r="IX307" s="16">
        <v>481273</v>
      </c>
      <c r="IY307" s="16">
        <v>416026</v>
      </c>
      <c r="IZ307" s="16">
        <v>481273</v>
      </c>
      <c r="JA307" s="17">
        <v>0.25</v>
      </c>
      <c r="JB307" s="19">
        <v>0.21609999999999999</v>
      </c>
      <c r="JC307" s="16">
        <v>1043706</v>
      </c>
      <c r="JD307" s="16">
        <v>225545</v>
      </c>
      <c r="JE307" s="17">
        <v>7.0000000000000007E-2</v>
      </c>
      <c r="JF307" s="16">
        <v>10394387</v>
      </c>
      <c r="JG307" s="16">
        <v>727607</v>
      </c>
      <c r="JH307" s="16">
        <v>1043706</v>
      </c>
      <c r="JI307" s="16">
        <v>225545</v>
      </c>
      <c r="JJ307" s="16">
        <v>727607</v>
      </c>
      <c r="JK307" s="16">
        <v>90554</v>
      </c>
      <c r="JL307" s="16">
        <v>225545</v>
      </c>
      <c r="JM307" s="18">
        <v>0</v>
      </c>
      <c r="JN307" s="16">
        <v>0</v>
      </c>
      <c r="JO307" s="16">
        <v>727607</v>
      </c>
      <c r="JP307" s="16">
        <v>90554</v>
      </c>
      <c r="JQ307" s="16">
        <v>818161</v>
      </c>
      <c r="JR307" s="16">
        <v>10437059</v>
      </c>
      <c r="JS307" s="19">
        <v>0</v>
      </c>
      <c r="JT307" s="16">
        <v>0</v>
      </c>
      <c r="JU307" s="17">
        <v>0</v>
      </c>
      <c r="JV307" s="16">
        <v>10394387</v>
      </c>
      <c r="JW307" s="16">
        <v>0</v>
      </c>
      <c r="JX307" s="16">
        <v>0</v>
      </c>
      <c r="JY307" s="16">
        <v>0</v>
      </c>
      <c r="JZ307" s="16">
        <v>0</v>
      </c>
      <c r="KA307" s="16">
        <v>32513</v>
      </c>
      <c r="KB307" s="16">
        <v>32294</v>
      </c>
      <c r="KC307" s="16">
        <v>219</v>
      </c>
      <c r="KD307" s="16">
        <v>1605113</v>
      </c>
      <c r="KE307" s="16">
        <v>219</v>
      </c>
      <c r="KF307" s="16">
        <v>1604894</v>
      </c>
      <c r="KG307" s="16">
        <v>468</v>
      </c>
      <c r="KH307" s="16">
        <v>219</v>
      </c>
      <c r="KI307" s="16">
        <v>687</v>
      </c>
      <c r="KJ307" s="16">
        <v>3543567</v>
      </c>
      <c r="KK307" s="16">
        <v>1604894</v>
      </c>
      <c r="KL307" s="18">
        <v>5148461</v>
      </c>
      <c r="KM307" s="16">
        <v>90554</v>
      </c>
      <c r="KN307" s="16">
        <v>0</v>
      </c>
      <c r="KO307" s="16">
        <v>0</v>
      </c>
      <c r="KP307" s="16">
        <v>0</v>
      </c>
      <c r="KQ307" s="16">
        <v>5239015</v>
      </c>
      <c r="KR307" s="16">
        <v>178618</v>
      </c>
      <c r="KS307" s="16">
        <v>325000</v>
      </c>
      <c r="KT307" s="16">
        <v>0</v>
      </c>
      <c r="KU307" s="16">
        <v>5742633</v>
      </c>
      <c r="KV307" s="16">
        <v>90554</v>
      </c>
      <c r="KW307" s="16">
        <v>5652079</v>
      </c>
      <c r="KX307" s="16">
        <v>656216072</v>
      </c>
      <c r="KY307" s="16">
        <v>8.6131399999999996</v>
      </c>
      <c r="KZ307" s="16">
        <v>90554</v>
      </c>
      <c r="LA307" s="16">
        <v>681453759</v>
      </c>
      <c r="LB307" s="16">
        <v>0.13288</v>
      </c>
      <c r="LC307" s="16">
        <v>8.6131399999999996</v>
      </c>
      <c r="LD307" s="16">
        <v>8.7460199999999997</v>
      </c>
      <c r="LE307" s="16">
        <v>539095</v>
      </c>
      <c r="LF307" s="16">
        <v>0</v>
      </c>
      <c r="LG307" s="16">
        <v>97094</v>
      </c>
      <c r="LH307" s="16">
        <v>108166</v>
      </c>
      <c r="LI307" s="16">
        <v>1441</v>
      </c>
      <c r="LJ307" s="16">
        <v>53377</v>
      </c>
      <c r="LK307" s="16">
        <v>5791</v>
      </c>
      <c r="LL307" s="16">
        <v>118627</v>
      </c>
      <c r="LM307" s="16">
        <v>686337</v>
      </c>
      <c r="LN307" s="16">
        <v>9623202</v>
      </c>
      <c r="LO307" s="18">
        <v>686337</v>
      </c>
      <c r="LP307" s="16">
        <v>8936865</v>
      </c>
      <c r="LQ307" s="16">
        <v>14547389</v>
      </c>
      <c r="LR307" s="18">
        <v>0</v>
      </c>
      <c r="LS307" s="18">
        <v>0</v>
      </c>
      <c r="LT307" s="18">
        <v>818161</v>
      </c>
      <c r="LU307" s="16">
        <v>0</v>
      </c>
      <c r="LV307" s="16">
        <v>305400</v>
      </c>
      <c r="LW307" s="16">
        <v>0</v>
      </c>
      <c r="LX307" s="16">
        <v>0</v>
      </c>
      <c r="LY307" s="16">
        <v>0</v>
      </c>
      <c r="LZ307" s="16">
        <v>0</v>
      </c>
      <c r="MA307" s="16">
        <v>0</v>
      </c>
      <c r="MB307" s="16">
        <v>5239015</v>
      </c>
      <c r="MC307" s="16">
        <v>305400</v>
      </c>
      <c r="MD307" s="16">
        <v>0</v>
      </c>
      <c r="ME307" s="16">
        <v>727607</v>
      </c>
      <c r="MF307" s="16">
        <v>0</v>
      </c>
      <c r="MG307" s="16">
        <v>80439</v>
      </c>
      <c r="MH307" s="16">
        <v>687</v>
      </c>
      <c r="MI307" s="16">
        <v>0</v>
      </c>
      <c r="MJ307" s="16">
        <v>6353148</v>
      </c>
      <c r="MK307" s="16">
        <v>681453759</v>
      </c>
      <c r="ML307" s="16">
        <v>0.67</v>
      </c>
      <c r="MM307" s="16">
        <v>456574</v>
      </c>
      <c r="MN307" s="16">
        <v>0</v>
      </c>
      <c r="MO307" s="16">
        <v>10394387</v>
      </c>
      <c r="MP307" s="16">
        <v>0</v>
      </c>
      <c r="MQ307" s="16">
        <v>456574</v>
      </c>
      <c r="MR307" s="16">
        <v>0</v>
      </c>
      <c r="MS307" s="16">
        <v>456574</v>
      </c>
      <c r="MT307" s="17">
        <v>7.0000000000000007E-2</v>
      </c>
      <c r="MU307" s="17">
        <v>0</v>
      </c>
      <c r="MV307" s="17">
        <v>0</v>
      </c>
      <c r="MW307" s="17">
        <v>0</v>
      </c>
      <c r="MX307" s="17">
        <v>0</v>
      </c>
      <c r="MY307" s="17">
        <v>7.0000000000000007E-2</v>
      </c>
      <c r="MZ307" s="16">
        <v>727607</v>
      </c>
      <c r="NA307" s="16">
        <v>0</v>
      </c>
      <c r="NB307" s="18">
        <v>0</v>
      </c>
      <c r="NC307" s="16">
        <v>0</v>
      </c>
      <c r="ND307" s="17">
        <v>727607</v>
      </c>
      <c r="NE307" s="16">
        <v>450000</v>
      </c>
      <c r="NF307" s="16">
        <v>0</v>
      </c>
      <c r="NG307" s="16">
        <v>224880</v>
      </c>
      <c r="NH307" s="16">
        <v>0</v>
      </c>
      <c r="NI307" s="16">
        <v>0</v>
      </c>
      <c r="NJ307" s="17">
        <v>0</v>
      </c>
      <c r="NK307" s="17">
        <v>1502816</v>
      </c>
    </row>
    <row r="308" spans="1:375" x14ac:dyDescent="0.55000000000000004">
      <c r="A308" s="13" t="s">
        <v>1181</v>
      </c>
      <c r="B308" s="13" t="s">
        <v>1201</v>
      </c>
      <c r="C308" s="13" t="s">
        <v>586</v>
      </c>
      <c r="D308" s="13" t="s">
        <v>587</v>
      </c>
      <c r="E308" s="14">
        <v>8678.6</v>
      </c>
      <c r="F308" s="15">
        <v>5.6929999999999996</v>
      </c>
      <c r="G308" s="16">
        <v>7413</v>
      </c>
      <c r="H308" s="16">
        <v>42202</v>
      </c>
      <c r="I308" s="16">
        <v>6553</v>
      </c>
      <c r="J308" s="15">
        <v>5.6929999999999996</v>
      </c>
      <c r="K308" s="16">
        <v>37306</v>
      </c>
      <c r="L308" s="16">
        <v>7413</v>
      </c>
      <c r="M308" s="16">
        <v>222</v>
      </c>
      <c r="N308" s="16">
        <v>7635</v>
      </c>
      <c r="O308" s="17">
        <v>609</v>
      </c>
      <c r="P308" s="17">
        <v>1091.19</v>
      </c>
      <c r="Q308" s="14">
        <v>8678.6</v>
      </c>
      <c r="R308" s="17">
        <v>9769.7900000000009</v>
      </c>
      <c r="S308" s="17">
        <v>0</v>
      </c>
      <c r="T308" s="17">
        <v>9769.7900000000009</v>
      </c>
      <c r="U308" s="15">
        <v>133.06</v>
      </c>
      <c r="V308" s="15">
        <v>39.762999999999998</v>
      </c>
      <c r="W308" s="15">
        <f>Data_AidAndLevy4[[#This Row],[L310]]*Data_AidAndLevy4[[#This Row],[L203]]</f>
        <v>303590.505</v>
      </c>
      <c r="X308" s="17">
        <v>195.08</v>
      </c>
      <c r="Y308" s="17">
        <f>Data_AidAndLevy4[[#This Row],[L311]]*Data_AidAndLevy4[[#This Row],[L203]]</f>
        <v>1489435.8</v>
      </c>
      <c r="Z308" s="15">
        <v>0</v>
      </c>
      <c r="AA308" s="15">
        <v>367.90300000000002</v>
      </c>
      <c r="AB308" s="17">
        <v>9769.7900000000009</v>
      </c>
      <c r="AC308" s="15">
        <v>10137.692999999999</v>
      </c>
      <c r="AD308" s="17">
        <v>1091.19</v>
      </c>
      <c r="AE308" s="15">
        <v>9046.5030000000006</v>
      </c>
      <c r="AF308" s="16">
        <v>7635</v>
      </c>
      <c r="AG308" s="14">
        <v>8678.6</v>
      </c>
      <c r="AH308" s="16">
        <v>66261111</v>
      </c>
      <c r="AI308" s="16">
        <v>65045369</v>
      </c>
      <c r="AJ308" s="17">
        <v>1.01</v>
      </c>
      <c r="AK308" s="16">
        <v>65695823</v>
      </c>
      <c r="AL308" s="16">
        <v>66261111</v>
      </c>
      <c r="AM308" s="16">
        <v>0</v>
      </c>
      <c r="AN308" s="16">
        <v>7635</v>
      </c>
      <c r="AO308" s="15">
        <v>367.90300000000002</v>
      </c>
      <c r="AP308" s="16">
        <v>2808939</v>
      </c>
      <c r="AQ308" s="16">
        <v>7635</v>
      </c>
      <c r="AR308" s="17">
        <v>1091.19</v>
      </c>
      <c r="AS308" s="16">
        <v>8331236</v>
      </c>
      <c r="AT308" s="17">
        <v>628.07000000000005</v>
      </c>
      <c r="AU308" s="14">
        <v>8678.6</v>
      </c>
      <c r="AV308" s="16">
        <v>5450768</v>
      </c>
      <c r="AW308" s="16">
        <v>5343671</v>
      </c>
      <c r="AX308" s="16">
        <v>5450768</v>
      </c>
      <c r="AY308" s="16">
        <v>0</v>
      </c>
      <c r="AZ308" s="16">
        <v>5450768</v>
      </c>
      <c r="BA308" s="16">
        <v>5450768</v>
      </c>
      <c r="BB308" s="17">
        <v>71.52</v>
      </c>
      <c r="BC308" s="14">
        <v>8678.6</v>
      </c>
      <c r="BD308" s="16">
        <v>620693</v>
      </c>
      <c r="BE308" s="16">
        <v>608599</v>
      </c>
      <c r="BF308" s="16">
        <v>620693</v>
      </c>
      <c r="BG308" s="16">
        <v>0</v>
      </c>
      <c r="BH308" s="16">
        <v>620693</v>
      </c>
      <c r="BI308" s="16">
        <v>620693</v>
      </c>
      <c r="BJ308" s="17">
        <v>70.89</v>
      </c>
      <c r="BK308" s="14">
        <v>8678.6</v>
      </c>
      <c r="BL308" s="16">
        <v>615226</v>
      </c>
      <c r="BM308" s="16">
        <v>601404</v>
      </c>
      <c r="BN308" s="16">
        <v>615226</v>
      </c>
      <c r="BO308" s="16">
        <v>0</v>
      </c>
      <c r="BP308" s="16">
        <v>615226</v>
      </c>
      <c r="BQ308" s="16">
        <v>615226</v>
      </c>
      <c r="BR308" s="17">
        <v>368.53</v>
      </c>
      <c r="BS308" s="14">
        <v>8678.6</v>
      </c>
      <c r="BT308" s="16">
        <v>3198324</v>
      </c>
      <c r="BU308" s="16">
        <v>3139516</v>
      </c>
      <c r="BV308" s="16">
        <v>3198324</v>
      </c>
      <c r="BW308" s="16">
        <v>0</v>
      </c>
      <c r="BX308" s="16">
        <v>3198324</v>
      </c>
      <c r="BY308" s="16">
        <v>3198324</v>
      </c>
      <c r="BZ308" s="17">
        <v>325.88</v>
      </c>
      <c r="CA308" s="17">
        <v>9769.7900000000009</v>
      </c>
      <c r="CB308" s="16">
        <v>3183779</v>
      </c>
      <c r="CC308" s="16">
        <v>3116013</v>
      </c>
      <c r="CD308" s="16">
        <v>0</v>
      </c>
      <c r="CE308" s="16">
        <v>3116013</v>
      </c>
      <c r="CF308" s="16">
        <v>3183779</v>
      </c>
      <c r="CG308" s="16">
        <v>0</v>
      </c>
      <c r="CH308" s="14">
        <v>8678.6</v>
      </c>
      <c r="CI308" s="16">
        <v>1199</v>
      </c>
      <c r="CJ308" s="14">
        <v>2.2000000000000002</v>
      </c>
      <c r="CK308" s="16">
        <v>9875</v>
      </c>
      <c r="CL308" s="17">
        <v>62.04</v>
      </c>
      <c r="CM308" s="16">
        <v>612645</v>
      </c>
      <c r="CN308" s="16">
        <v>9875</v>
      </c>
      <c r="CO308" s="17">
        <v>68.150000000000006</v>
      </c>
      <c r="CP308" s="16">
        <v>672981</v>
      </c>
      <c r="CQ308" s="17">
        <v>0</v>
      </c>
      <c r="CR308" s="17">
        <v>325.88</v>
      </c>
      <c r="CS308" s="16">
        <v>0</v>
      </c>
      <c r="CT308" s="17">
        <v>27.75</v>
      </c>
      <c r="CU308" s="17">
        <v>9769.7900000000009</v>
      </c>
      <c r="CV308" s="16">
        <v>271112</v>
      </c>
      <c r="CW308" s="16">
        <v>263643</v>
      </c>
      <c r="CX308" s="16">
        <v>271112</v>
      </c>
      <c r="CY308" s="16">
        <v>0</v>
      </c>
      <c r="CZ308" s="16">
        <v>271112</v>
      </c>
      <c r="DA308" s="16">
        <v>271112</v>
      </c>
      <c r="DB308" s="17">
        <v>3.48</v>
      </c>
      <c r="DC308" s="17">
        <v>9769.7900000000009</v>
      </c>
      <c r="DD308" s="16">
        <v>33999</v>
      </c>
      <c r="DE308" s="16">
        <v>33116</v>
      </c>
      <c r="DF308" s="16">
        <v>33999</v>
      </c>
      <c r="DG308" s="16">
        <v>0</v>
      </c>
      <c r="DH308" s="16">
        <v>33999</v>
      </c>
      <c r="DI308" s="16">
        <v>33999</v>
      </c>
      <c r="DJ308" s="16">
        <v>66261111</v>
      </c>
      <c r="DK308" s="16">
        <v>0</v>
      </c>
      <c r="DL308" s="16">
        <v>2808939</v>
      </c>
      <c r="DM308" s="16">
        <v>8331236</v>
      </c>
      <c r="DN308" s="16">
        <v>5450768</v>
      </c>
      <c r="DO308" s="16">
        <v>620693</v>
      </c>
      <c r="DP308" s="16">
        <v>615226</v>
      </c>
      <c r="DQ308" s="16">
        <v>3198324</v>
      </c>
      <c r="DR308" s="16">
        <v>3183779</v>
      </c>
      <c r="DS308" s="16">
        <v>0</v>
      </c>
      <c r="DT308" s="16">
        <v>612645</v>
      </c>
      <c r="DU308" s="16">
        <v>672981</v>
      </c>
      <c r="DV308" s="16">
        <v>0</v>
      </c>
      <c r="DW308" s="16">
        <v>271112</v>
      </c>
      <c r="DX308" s="16">
        <v>33999</v>
      </c>
      <c r="DY308" s="16">
        <v>513663</v>
      </c>
      <c r="DZ308" s="16">
        <v>3216723</v>
      </c>
      <c r="EA308" s="16">
        <v>42202</v>
      </c>
      <c r="EB308" s="16">
        <v>94806075</v>
      </c>
      <c r="EC308" s="16">
        <v>5307917766</v>
      </c>
      <c r="ED308" s="18">
        <v>5.4</v>
      </c>
      <c r="EE308" s="16">
        <v>28662756</v>
      </c>
      <c r="EF308" s="16">
        <v>361216</v>
      </c>
      <c r="EG308" s="16">
        <v>369489</v>
      </c>
      <c r="EH308" s="16">
        <v>-8273</v>
      </c>
      <c r="EI308" s="16">
        <v>28662756</v>
      </c>
      <c r="EJ308" s="16">
        <v>28654483</v>
      </c>
      <c r="EK308" s="16">
        <v>2236486165</v>
      </c>
      <c r="EL308" s="16">
        <v>2179214661</v>
      </c>
      <c r="EM308" s="16">
        <v>57271504</v>
      </c>
      <c r="EN308" s="18">
        <v>5.4</v>
      </c>
      <c r="EO308" s="16">
        <v>309266</v>
      </c>
      <c r="EP308" s="16">
        <v>0</v>
      </c>
      <c r="EQ308" s="16">
        <v>0</v>
      </c>
      <c r="ER308" s="16">
        <v>0</v>
      </c>
      <c r="ES308" s="16">
        <v>309266</v>
      </c>
      <c r="ET308" s="16">
        <v>309266</v>
      </c>
      <c r="EU308" s="16">
        <v>28654483</v>
      </c>
      <c r="EV308" s="16">
        <v>28963749</v>
      </c>
      <c r="EW308" s="16">
        <v>6749</v>
      </c>
      <c r="EX308" s="15">
        <v>9046.5030000000006</v>
      </c>
      <c r="EY308" s="16">
        <v>61054849</v>
      </c>
      <c r="EZ308" s="16">
        <v>6749</v>
      </c>
      <c r="FA308" s="17">
        <v>1091.19</v>
      </c>
      <c r="FB308" s="16">
        <v>7364441</v>
      </c>
      <c r="FC308" s="16">
        <v>264</v>
      </c>
      <c r="FD308" s="17">
        <v>9769.7900000000009</v>
      </c>
      <c r="FE308" s="16">
        <v>2579225</v>
      </c>
      <c r="FF308" s="16">
        <v>271112</v>
      </c>
      <c r="FG308" s="16">
        <v>33999</v>
      </c>
      <c r="FH308" s="16">
        <v>2884336</v>
      </c>
      <c r="FI308" s="16">
        <v>61054849</v>
      </c>
      <c r="FJ308" s="16">
        <v>7364441</v>
      </c>
      <c r="FK308" s="16">
        <v>37306</v>
      </c>
      <c r="FL308" s="16">
        <v>5450768</v>
      </c>
      <c r="FM308" s="16">
        <v>620693</v>
      </c>
      <c r="FN308" s="16">
        <v>615226</v>
      </c>
      <c r="FO308" s="16">
        <v>3198324</v>
      </c>
      <c r="FP308" s="16">
        <v>81225943</v>
      </c>
      <c r="FQ308" s="16">
        <v>28963749</v>
      </c>
      <c r="FR308" s="16">
        <v>52262194</v>
      </c>
      <c r="FS308" s="15">
        <v>10137.692999999999</v>
      </c>
      <c r="FT308" s="16">
        <v>300</v>
      </c>
      <c r="FU308" s="16">
        <v>3041308</v>
      </c>
      <c r="FV308" s="16">
        <v>52262194</v>
      </c>
      <c r="FW308" s="16">
        <v>0</v>
      </c>
      <c r="FX308" s="14">
        <v>178.5</v>
      </c>
      <c r="FY308" s="16">
        <v>7635</v>
      </c>
      <c r="FZ308" s="16">
        <v>1362848</v>
      </c>
      <c r="GA308" s="14">
        <v>0.5</v>
      </c>
      <c r="GB308" s="16">
        <v>7413</v>
      </c>
      <c r="GC308" s="16">
        <v>3707</v>
      </c>
      <c r="GD308" s="16">
        <v>1362848</v>
      </c>
      <c r="GE308" s="16">
        <v>1366555</v>
      </c>
      <c r="GF308" s="16">
        <v>94806075</v>
      </c>
      <c r="GG308" s="16">
        <v>81225943</v>
      </c>
      <c r="GH308" s="16">
        <v>0</v>
      </c>
      <c r="GI308" s="16">
        <v>13580132</v>
      </c>
      <c r="GJ308" s="16">
        <v>5307917766</v>
      </c>
      <c r="GK308" s="16">
        <v>5320020023</v>
      </c>
      <c r="GL308" s="16">
        <v>0</v>
      </c>
      <c r="GM308" s="16">
        <v>5320020023</v>
      </c>
      <c r="GN308" s="18">
        <v>0</v>
      </c>
      <c r="GO308" s="16">
        <v>0</v>
      </c>
      <c r="GP308" s="16">
        <v>0</v>
      </c>
      <c r="GQ308" s="16">
        <v>0</v>
      </c>
      <c r="GR308" s="16">
        <v>0</v>
      </c>
      <c r="GS308" s="16">
        <v>0</v>
      </c>
      <c r="GT308" s="16">
        <v>886</v>
      </c>
      <c r="GU308" s="16">
        <v>685</v>
      </c>
      <c r="GV308" s="16">
        <v>201</v>
      </c>
      <c r="GW308" s="15">
        <v>10137.692999999999</v>
      </c>
      <c r="GX308" s="16">
        <v>2037676</v>
      </c>
      <c r="GY308" s="15">
        <v>10137.692999999999</v>
      </c>
      <c r="GZ308" s="16">
        <v>10</v>
      </c>
      <c r="HA308" s="16">
        <v>101377</v>
      </c>
      <c r="HB308" s="15">
        <v>10137.692999999999</v>
      </c>
      <c r="HC308" s="16">
        <v>7635</v>
      </c>
      <c r="HD308" s="15">
        <v>0.11600000000000001</v>
      </c>
      <c r="HE308" s="16">
        <v>8981996</v>
      </c>
      <c r="HF308" s="16">
        <v>2037676</v>
      </c>
      <c r="HG308" s="16">
        <v>101377</v>
      </c>
      <c r="HH308" s="16">
        <v>6842943</v>
      </c>
      <c r="HI308" s="16">
        <v>5307917766</v>
      </c>
      <c r="HJ308" s="18">
        <v>1.2891999999999999</v>
      </c>
      <c r="HK308" s="18">
        <v>1.9617800000000001</v>
      </c>
      <c r="HL308" s="18">
        <v>0</v>
      </c>
      <c r="HM308" s="16">
        <v>5307917766</v>
      </c>
      <c r="HN308" s="16">
        <v>0</v>
      </c>
      <c r="HO308" s="16">
        <v>7635</v>
      </c>
      <c r="HP308" s="17">
        <v>0</v>
      </c>
      <c r="HQ308" s="16">
        <v>0</v>
      </c>
      <c r="HR308" s="15">
        <v>10137.692999999999</v>
      </c>
      <c r="HS308" s="16">
        <v>0</v>
      </c>
      <c r="HT308" s="16">
        <v>13580132</v>
      </c>
      <c r="HU308" s="16">
        <v>0</v>
      </c>
      <c r="HV308" s="16">
        <v>0</v>
      </c>
      <c r="HW308" s="16">
        <v>0</v>
      </c>
      <c r="HX308" s="16">
        <v>513663</v>
      </c>
      <c r="HY308" s="16">
        <v>2037676</v>
      </c>
      <c r="HZ308" s="16">
        <v>101377</v>
      </c>
      <c r="IA308" s="16">
        <v>0</v>
      </c>
      <c r="IB308" s="16">
        <v>0</v>
      </c>
      <c r="IC308" s="16">
        <v>11954742</v>
      </c>
      <c r="ID308" s="16">
        <v>52262194</v>
      </c>
      <c r="IE308" s="16">
        <v>0</v>
      </c>
      <c r="IF308" s="16">
        <v>0</v>
      </c>
      <c r="IG308" s="16">
        <v>0</v>
      </c>
      <c r="IH308" s="16">
        <v>0</v>
      </c>
      <c r="II308" s="16">
        <v>513663</v>
      </c>
      <c r="IJ308" s="16">
        <v>2037676</v>
      </c>
      <c r="IK308" s="16">
        <v>101377</v>
      </c>
      <c r="IL308" s="16">
        <v>0</v>
      </c>
      <c r="IM308" s="16">
        <v>0</v>
      </c>
      <c r="IN308" s="16">
        <v>86080</v>
      </c>
      <c r="IO308" s="16">
        <v>1366555</v>
      </c>
      <c r="IP308" s="16">
        <v>55340219</v>
      </c>
      <c r="IQ308" s="16">
        <v>66261111</v>
      </c>
      <c r="IR308" s="16">
        <v>0</v>
      </c>
      <c r="IS308" s="16">
        <v>66261111</v>
      </c>
      <c r="IT308" s="19">
        <v>0.1</v>
      </c>
      <c r="IU308" s="16">
        <v>6626111</v>
      </c>
      <c r="IV308" s="16">
        <v>5307917766</v>
      </c>
      <c r="IW308" s="14">
        <v>8678.6</v>
      </c>
      <c r="IX308" s="16">
        <v>611610</v>
      </c>
      <c r="IY308" s="16">
        <v>416026</v>
      </c>
      <c r="IZ308" s="16">
        <v>611610</v>
      </c>
      <c r="JA308" s="17">
        <v>0.25</v>
      </c>
      <c r="JB308" s="19">
        <v>0.1701</v>
      </c>
      <c r="JC308" s="16">
        <v>6626111</v>
      </c>
      <c r="JD308" s="16">
        <v>1127101</v>
      </c>
      <c r="JE308" s="17">
        <v>0</v>
      </c>
      <c r="JF308" s="16">
        <v>166163155</v>
      </c>
      <c r="JG308" s="16">
        <v>0</v>
      </c>
      <c r="JH308" s="16">
        <v>6626111</v>
      </c>
      <c r="JI308" s="16">
        <v>1127101</v>
      </c>
      <c r="JJ308" s="16">
        <v>0</v>
      </c>
      <c r="JK308" s="16">
        <v>5499010</v>
      </c>
      <c r="JL308" s="16">
        <v>1127101</v>
      </c>
      <c r="JM308" s="18">
        <v>0</v>
      </c>
      <c r="JN308" s="16">
        <v>0</v>
      </c>
      <c r="JO308" s="16">
        <v>0</v>
      </c>
      <c r="JP308" s="16">
        <v>5499010</v>
      </c>
      <c r="JQ308" s="16">
        <v>5499010</v>
      </c>
      <c r="JR308" s="16">
        <v>66261111</v>
      </c>
      <c r="JS308" s="19">
        <v>0</v>
      </c>
      <c r="JT308" s="16">
        <v>0</v>
      </c>
      <c r="JU308" s="17">
        <v>0</v>
      </c>
      <c r="JV308" s="16">
        <v>166163155</v>
      </c>
      <c r="JW308" s="16">
        <v>0</v>
      </c>
      <c r="JX308" s="16">
        <v>0</v>
      </c>
      <c r="JY308" s="16">
        <v>0</v>
      </c>
      <c r="JZ308" s="16">
        <v>0</v>
      </c>
      <c r="KA308" s="16">
        <v>151812</v>
      </c>
      <c r="KB308" s="16">
        <v>155289</v>
      </c>
      <c r="KC308" s="16">
        <v>-3477</v>
      </c>
      <c r="KD308" s="16">
        <v>11954742</v>
      </c>
      <c r="KE308" s="16">
        <v>-3477</v>
      </c>
      <c r="KF308" s="16">
        <v>11958219</v>
      </c>
      <c r="KG308" s="16">
        <v>-8273</v>
      </c>
      <c r="KH308" s="16">
        <v>-3477</v>
      </c>
      <c r="KI308" s="16">
        <v>-11750</v>
      </c>
      <c r="KJ308" s="16">
        <v>28662756</v>
      </c>
      <c r="KK308" s="16">
        <v>11958219</v>
      </c>
      <c r="KL308" s="18">
        <v>40620975</v>
      </c>
      <c r="KM308" s="16">
        <v>5499010</v>
      </c>
      <c r="KN308" s="16">
        <v>0</v>
      </c>
      <c r="KO308" s="16">
        <v>0</v>
      </c>
      <c r="KP308" s="16">
        <v>0</v>
      </c>
      <c r="KQ308" s="16">
        <v>46119985</v>
      </c>
      <c r="KR308" s="16">
        <v>4115320</v>
      </c>
      <c r="KS308" s="16">
        <v>0</v>
      </c>
      <c r="KT308" s="16">
        <v>0</v>
      </c>
      <c r="KU308" s="16">
        <v>50235305</v>
      </c>
      <c r="KV308" s="16">
        <v>5499010</v>
      </c>
      <c r="KW308" s="16">
        <v>44736295</v>
      </c>
      <c r="KX308" s="16">
        <v>5307917766</v>
      </c>
      <c r="KY308" s="16">
        <v>8.4282199999999996</v>
      </c>
      <c r="KZ308" s="16">
        <v>5499010</v>
      </c>
      <c r="LA308" s="16">
        <v>5646968895</v>
      </c>
      <c r="LB308" s="16">
        <v>0.9738</v>
      </c>
      <c r="LC308" s="16">
        <v>8.4282199999999996</v>
      </c>
      <c r="LD308" s="16">
        <v>9.4020200000000003</v>
      </c>
      <c r="LE308" s="16">
        <v>3183779</v>
      </c>
      <c r="LF308" s="16">
        <v>0</v>
      </c>
      <c r="LG308" s="16">
        <v>612645</v>
      </c>
      <c r="LH308" s="16">
        <v>672981</v>
      </c>
      <c r="LI308" s="16">
        <v>0</v>
      </c>
      <c r="LJ308" s="16">
        <v>271112</v>
      </c>
      <c r="LK308" s="16">
        <v>33999</v>
      </c>
      <c r="LL308" s="16">
        <v>513663</v>
      </c>
      <c r="LM308" s="16">
        <v>4260853</v>
      </c>
      <c r="LN308" s="16">
        <v>55340219</v>
      </c>
      <c r="LO308" s="18">
        <v>4260853</v>
      </c>
      <c r="LP308" s="16">
        <v>51079366</v>
      </c>
      <c r="LQ308" s="16">
        <v>94806075</v>
      </c>
      <c r="LR308" s="18">
        <v>0</v>
      </c>
      <c r="LS308" s="18">
        <v>0</v>
      </c>
      <c r="LT308" s="18">
        <v>5499010</v>
      </c>
      <c r="LU308" s="16">
        <v>0</v>
      </c>
      <c r="LV308" s="16">
        <v>1366555</v>
      </c>
      <c r="LW308" s="16">
        <v>0</v>
      </c>
      <c r="LX308" s="16">
        <v>0</v>
      </c>
      <c r="LY308" s="16">
        <v>0</v>
      </c>
      <c r="LZ308" s="16">
        <v>0</v>
      </c>
      <c r="MA308" s="16">
        <v>0</v>
      </c>
      <c r="MB308" s="16">
        <v>46119985</v>
      </c>
      <c r="MC308" s="16">
        <v>1366555</v>
      </c>
      <c r="MD308" s="16">
        <v>0</v>
      </c>
      <c r="ME308" s="16">
        <v>0</v>
      </c>
      <c r="MF308" s="16">
        <v>0</v>
      </c>
      <c r="MG308" s="16">
        <v>309266</v>
      </c>
      <c r="MH308" s="16">
        <v>-11750</v>
      </c>
      <c r="MI308" s="16">
        <v>0</v>
      </c>
      <c r="MJ308" s="16">
        <v>47784056</v>
      </c>
      <c r="MK308" s="16">
        <v>5646968895</v>
      </c>
      <c r="ML308" s="16">
        <v>1.34</v>
      </c>
      <c r="MM308" s="16">
        <v>7566938</v>
      </c>
      <c r="MN308" s="16">
        <v>0</v>
      </c>
      <c r="MO308" s="16">
        <v>166163155</v>
      </c>
      <c r="MP308" s="16">
        <v>0</v>
      </c>
      <c r="MQ308" s="16">
        <v>7566938</v>
      </c>
      <c r="MR308" s="16">
        <v>0</v>
      </c>
      <c r="MS308" s="16">
        <v>7566938</v>
      </c>
      <c r="MT308" s="17">
        <v>0</v>
      </c>
      <c r="MU308" s="17">
        <v>0</v>
      </c>
      <c r="MV308" s="17">
        <v>0</v>
      </c>
      <c r="MW308" s="17">
        <v>0</v>
      </c>
      <c r="MX308" s="17">
        <v>0</v>
      </c>
      <c r="MY308" s="17">
        <v>0</v>
      </c>
      <c r="MZ308" s="16">
        <v>0</v>
      </c>
      <c r="NA308" s="16">
        <v>0</v>
      </c>
      <c r="NB308" s="18">
        <v>0</v>
      </c>
      <c r="NC308" s="16">
        <v>0</v>
      </c>
      <c r="ND308" s="17">
        <v>0</v>
      </c>
      <c r="NE308" s="16">
        <v>10369292</v>
      </c>
      <c r="NF308" s="16">
        <v>0</v>
      </c>
      <c r="NG308" s="16">
        <v>1863500</v>
      </c>
      <c r="NH308" s="16">
        <v>0</v>
      </c>
      <c r="NI308" s="16">
        <v>0</v>
      </c>
      <c r="NJ308" s="17">
        <v>716569</v>
      </c>
      <c r="NK308" s="17">
        <v>0</v>
      </c>
    </row>
    <row r="309" spans="1:375" x14ac:dyDescent="0.55000000000000004">
      <c r="A309" s="13" t="s">
        <v>1177</v>
      </c>
      <c r="B309" s="13" t="s">
        <v>1214</v>
      </c>
      <c r="C309" s="13" t="s">
        <v>475</v>
      </c>
      <c r="D309" s="13" t="s">
        <v>476</v>
      </c>
      <c r="E309" s="14">
        <v>763.8</v>
      </c>
      <c r="F309" s="15">
        <v>-3.57</v>
      </c>
      <c r="G309" s="16">
        <v>7434</v>
      </c>
      <c r="H309" s="16">
        <v>-26539</v>
      </c>
      <c r="I309" s="16">
        <v>6553</v>
      </c>
      <c r="J309" s="15">
        <v>-3.57</v>
      </c>
      <c r="K309" s="16">
        <v>-23394</v>
      </c>
      <c r="L309" s="16">
        <v>7434</v>
      </c>
      <c r="M309" s="16">
        <v>222</v>
      </c>
      <c r="N309" s="16">
        <v>7656</v>
      </c>
      <c r="O309" s="17">
        <v>696.52</v>
      </c>
      <c r="P309" s="17">
        <v>108.15</v>
      </c>
      <c r="Q309" s="14">
        <v>763.8</v>
      </c>
      <c r="R309" s="17">
        <v>871.95</v>
      </c>
      <c r="S309" s="17">
        <v>1.1000000000000001</v>
      </c>
      <c r="T309" s="17">
        <v>873.05</v>
      </c>
      <c r="U309" s="15">
        <v>21.25</v>
      </c>
      <c r="V309" s="15">
        <v>3.5310000000000001</v>
      </c>
      <c r="W309" s="15">
        <f>Data_AidAndLevy4[[#This Row],[L310]]*Data_AidAndLevy4[[#This Row],[L203]]</f>
        <v>27033.335999999999</v>
      </c>
      <c r="X309" s="17">
        <v>2.57</v>
      </c>
      <c r="Y309" s="17">
        <f>Data_AidAndLevy4[[#This Row],[L311]]*Data_AidAndLevy4[[#This Row],[L203]]</f>
        <v>19675.919999999998</v>
      </c>
      <c r="Z309" s="15">
        <v>0</v>
      </c>
      <c r="AA309" s="15">
        <v>27.350999999999999</v>
      </c>
      <c r="AB309" s="17">
        <v>871.95</v>
      </c>
      <c r="AC309" s="15">
        <v>899.30100000000004</v>
      </c>
      <c r="AD309" s="17">
        <v>108.15</v>
      </c>
      <c r="AE309" s="15">
        <v>791.15099999999995</v>
      </c>
      <c r="AF309" s="16">
        <v>7656</v>
      </c>
      <c r="AG309" s="14">
        <v>763.8</v>
      </c>
      <c r="AH309" s="16">
        <v>5847653</v>
      </c>
      <c r="AI309" s="16">
        <v>5574757</v>
      </c>
      <c r="AJ309" s="17">
        <v>1.01</v>
      </c>
      <c r="AK309" s="16">
        <v>5630505</v>
      </c>
      <c r="AL309" s="16">
        <v>5847653</v>
      </c>
      <c r="AM309" s="16">
        <v>0</v>
      </c>
      <c r="AN309" s="16">
        <v>7656</v>
      </c>
      <c r="AO309" s="15">
        <v>27.350999999999999</v>
      </c>
      <c r="AP309" s="16">
        <v>209399</v>
      </c>
      <c r="AQ309" s="16">
        <v>7656</v>
      </c>
      <c r="AR309" s="17">
        <v>108.15</v>
      </c>
      <c r="AS309" s="16">
        <v>827996</v>
      </c>
      <c r="AT309" s="17">
        <v>715.59</v>
      </c>
      <c r="AU309" s="14">
        <v>763.8</v>
      </c>
      <c r="AV309" s="16">
        <v>546568</v>
      </c>
      <c r="AW309" s="16">
        <v>522320</v>
      </c>
      <c r="AX309" s="16">
        <v>546568</v>
      </c>
      <c r="AY309" s="16">
        <v>0</v>
      </c>
      <c r="AZ309" s="16">
        <v>546568</v>
      </c>
      <c r="BA309" s="16">
        <v>546568</v>
      </c>
      <c r="BB309" s="17">
        <v>81.99</v>
      </c>
      <c r="BC309" s="14">
        <v>763.8</v>
      </c>
      <c r="BD309" s="16">
        <v>62624</v>
      </c>
      <c r="BE309" s="16">
        <v>59865</v>
      </c>
      <c r="BF309" s="16">
        <v>62624</v>
      </c>
      <c r="BG309" s="16">
        <v>0</v>
      </c>
      <c r="BH309" s="16">
        <v>62624</v>
      </c>
      <c r="BI309" s="16">
        <v>62624</v>
      </c>
      <c r="BJ309" s="17">
        <v>68.63</v>
      </c>
      <c r="BK309" s="14">
        <v>763.8</v>
      </c>
      <c r="BL309" s="16">
        <v>52420</v>
      </c>
      <c r="BM309" s="16">
        <v>49703</v>
      </c>
      <c r="BN309" s="16">
        <v>52420</v>
      </c>
      <c r="BO309" s="16">
        <v>0</v>
      </c>
      <c r="BP309" s="16">
        <v>52420</v>
      </c>
      <c r="BQ309" s="16">
        <v>52420</v>
      </c>
      <c r="BR309" s="17">
        <v>368.53</v>
      </c>
      <c r="BS309" s="14">
        <v>763.8</v>
      </c>
      <c r="BT309" s="16">
        <v>281483</v>
      </c>
      <c r="BU309" s="16">
        <v>268314</v>
      </c>
      <c r="BV309" s="16">
        <v>281483</v>
      </c>
      <c r="BW309" s="16">
        <v>0</v>
      </c>
      <c r="BX309" s="16">
        <v>281483</v>
      </c>
      <c r="BY309" s="16">
        <v>281483</v>
      </c>
      <c r="BZ309" s="17">
        <v>337.26</v>
      </c>
      <c r="CA309" s="17">
        <v>871.95</v>
      </c>
      <c r="CB309" s="16">
        <v>294074</v>
      </c>
      <c r="CC309" s="16">
        <v>281580</v>
      </c>
      <c r="CD309" s="16">
        <v>0</v>
      </c>
      <c r="CE309" s="16">
        <v>281580</v>
      </c>
      <c r="CF309" s="16">
        <v>294074</v>
      </c>
      <c r="CG309" s="16">
        <v>0</v>
      </c>
      <c r="CH309" s="14">
        <v>763.8</v>
      </c>
      <c r="CI309" s="16">
        <v>53</v>
      </c>
      <c r="CJ309" s="14">
        <v>0</v>
      </c>
      <c r="CK309" s="16">
        <v>817</v>
      </c>
      <c r="CL309" s="17">
        <v>62.47</v>
      </c>
      <c r="CM309" s="16">
        <v>51038</v>
      </c>
      <c r="CN309" s="16">
        <v>817</v>
      </c>
      <c r="CO309" s="17">
        <v>69.650000000000006</v>
      </c>
      <c r="CP309" s="16">
        <v>56904</v>
      </c>
      <c r="CQ309" s="17">
        <v>1.1000000000000001</v>
      </c>
      <c r="CR309" s="17">
        <v>337.26</v>
      </c>
      <c r="CS309" s="16">
        <v>371</v>
      </c>
      <c r="CT309" s="17">
        <v>41.7</v>
      </c>
      <c r="CU309" s="17">
        <v>871.95</v>
      </c>
      <c r="CV309" s="16">
        <v>36360</v>
      </c>
      <c r="CW309" s="16">
        <v>34989</v>
      </c>
      <c r="CX309" s="16">
        <v>36360</v>
      </c>
      <c r="CY309" s="16">
        <v>0</v>
      </c>
      <c r="CZ309" s="16">
        <v>36360</v>
      </c>
      <c r="DA309" s="16">
        <v>36360</v>
      </c>
      <c r="DB309" s="17">
        <v>4.8</v>
      </c>
      <c r="DC309" s="17">
        <v>871.95</v>
      </c>
      <c r="DD309" s="16">
        <v>4185</v>
      </c>
      <c r="DE309" s="16">
        <v>4023</v>
      </c>
      <c r="DF309" s="16">
        <v>4185</v>
      </c>
      <c r="DG309" s="16">
        <v>0</v>
      </c>
      <c r="DH309" s="16">
        <v>4185</v>
      </c>
      <c r="DI309" s="16">
        <v>4185</v>
      </c>
      <c r="DJ309" s="16">
        <v>5847653</v>
      </c>
      <c r="DK309" s="16">
        <v>0</v>
      </c>
      <c r="DL309" s="16">
        <v>209399</v>
      </c>
      <c r="DM309" s="16">
        <v>827996</v>
      </c>
      <c r="DN309" s="16">
        <v>546568</v>
      </c>
      <c r="DO309" s="16">
        <v>62624</v>
      </c>
      <c r="DP309" s="16">
        <v>52420</v>
      </c>
      <c r="DQ309" s="16">
        <v>281483</v>
      </c>
      <c r="DR309" s="16">
        <v>294074</v>
      </c>
      <c r="DS309" s="16">
        <v>0</v>
      </c>
      <c r="DT309" s="16">
        <v>51038</v>
      </c>
      <c r="DU309" s="16">
        <v>56904</v>
      </c>
      <c r="DV309" s="16">
        <v>371</v>
      </c>
      <c r="DW309" s="16">
        <v>36360</v>
      </c>
      <c r="DX309" s="16">
        <v>4185</v>
      </c>
      <c r="DY309" s="16">
        <v>58114</v>
      </c>
      <c r="DZ309" s="16">
        <v>187377</v>
      </c>
      <c r="EA309" s="16">
        <v>-26539</v>
      </c>
      <c r="EB309" s="16">
        <v>8373799</v>
      </c>
      <c r="EC309" s="16">
        <v>459892355</v>
      </c>
      <c r="ED309" s="18">
        <v>5.4</v>
      </c>
      <c r="EE309" s="16">
        <v>2483419</v>
      </c>
      <c r="EF309" s="16">
        <v>47897</v>
      </c>
      <c r="EG309" s="16">
        <v>47979</v>
      </c>
      <c r="EH309" s="16">
        <v>-82</v>
      </c>
      <c r="EI309" s="16">
        <v>2483419</v>
      </c>
      <c r="EJ309" s="16">
        <v>2483337</v>
      </c>
      <c r="EK309" s="16">
        <v>70095581</v>
      </c>
      <c r="EL309" s="16">
        <v>64551739</v>
      </c>
      <c r="EM309" s="16">
        <v>5543842</v>
      </c>
      <c r="EN309" s="18">
        <v>5.4</v>
      </c>
      <c r="EO309" s="16">
        <v>29937</v>
      </c>
      <c r="EP309" s="16">
        <v>0</v>
      </c>
      <c r="EQ309" s="16">
        <v>0</v>
      </c>
      <c r="ER309" s="16">
        <v>0</v>
      </c>
      <c r="ES309" s="16">
        <v>29937</v>
      </c>
      <c r="ET309" s="16">
        <v>29937</v>
      </c>
      <c r="EU309" s="16">
        <v>2483337</v>
      </c>
      <c r="EV309" s="16">
        <v>2513274</v>
      </c>
      <c r="EW309" s="16">
        <v>6749</v>
      </c>
      <c r="EX309" s="15">
        <v>791.15099999999995</v>
      </c>
      <c r="EY309" s="16">
        <v>5339478</v>
      </c>
      <c r="EZ309" s="16">
        <v>6749</v>
      </c>
      <c r="FA309" s="17">
        <v>108.15</v>
      </c>
      <c r="FB309" s="16">
        <v>729904</v>
      </c>
      <c r="FC309" s="16">
        <v>264</v>
      </c>
      <c r="FD309" s="17">
        <v>873.05</v>
      </c>
      <c r="FE309" s="16">
        <v>230485</v>
      </c>
      <c r="FF309" s="16">
        <v>36360</v>
      </c>
      <c r="FG309" s="16">
        <v>4185</v>
      </c>
      <c r="FH309" s="16">
        <v>271030</v>
      </c>
      <c r="FI309" s="16">
        <v>5339478</v>
      </c>
      <c r="FJ309" s="16">
        <v>729904</v>
      </c>
      <c r="FK309" s="16">
        <v>-23394</v>
      </c>
      <c r="FL309" s="16">
        <v>546568</v>
      </c>
      <c r="FM309" s="16">
        <v>62624</v>
      </c>
      <c r="FN309" s="16">
        <v>52420</v>
      </c>
      <c r="FO309" s="16">
        <v>281483</v>
      </c>
      <c r="FP309" s="16">
        <v>7260113</v>
      </c>
      <c r="FQ309" s="16">
        <v>2513274</v>
      </c>
      <c r="FR309" s="16">
        <v>4746839</v>
      </c>
      <c r="FS309" s="15">
        <v>899.30100000000004</v>
      </c>
      <c r="FT309" s="16">
        <v>300</v>
      </c>
      <c r="FU309" s="16">
        <v>269790</v>
      </c>
      <c r="FV309" s="16">
        <v>4746839</v>
      </c>
      <c r="FW309" s="16">
        <v>0</v>
      </c>
      <c r="FX309" s="14">
        <v>20.5</v>
      </c>
      <c r="FY309" s="16">
        <v>7635</v>
      </c>
      <c r="FZ309" s="16">
        <v>156518</v>
      </c>
      <c r="GA309" s="14">
        <v>-0.5</v>
      </c>
      <c r="GB309" s="16">
        <v>7413</v>
      </c>
      <c r="GC309" s="16">
        <v>-3707</v>
      </c>
      <c r="GD309" s="16">
        <v>156518</v>
      </c>
      <c r="GE309" s="16">
        <v>152811</v>
      </c>
      <c r="GF309" s="16">
        <v>8373799</v>
      </c>
      <c r="GG309" s="16">
        <v>7260113</v>
      </c>
      <c r="GH309" s="16">
        <v>0</v>
      </c>
      <c r="GI309" s="16">
        <v>1113686</v>
      </c>
      <c r="GJ309" s="16">
        <v>459892355</v>
      </c>
      <c r="GK309" s="16">
        <v>436051415</v>
      </c>
      <c r="GL309" s="16">
        <v>23840940</v>
      </c>
      <c r="GM309" s="16">
        <v>436051415</v>
      </c>
      <c r="GN309" s="18">
        <v>5.4699999999999999E-2</v>
      </c>
      <c r="GO309" s="16">
        <v>16238</v>
      </c>
      <c r="GP309" s="16">
        <v>888</v>
      </c>
      <c r="GQ309" s="16">
        <v>16238</v>
      </c>
      <c r="GR309" s="16">
        <v>888</v>
      </c>
      <c r="GS309" s="16">
        <v>15350</v>
      </c>
      <c r="GT309" s="16">
        <v>886</v>
      </c>
      <c r="GU309" s="16">
        <v>685</v>
      </c>
      <c r="GV309" s="16">
        <v>201</v>
      </c>
      <c r="GW309" s="15">
        <v>899.30100000000004</v>
      </c>
      <c r="GX309" s="16">
        <v>180760</v>
      </c>
      <c r="GY309" s="15">
        <v>899.30100000000004</v>
      </c>
      <c r="GZ309" s="16">
        <v>10</v>
      </c>
      <c r="HA309" s="16">
        <v>8993</v>
      </c>
      <c r="HB309" s="15">
        <v>899.30100000000004</v>
      </c>
      <c r="HC309" s="16">
        <v>7635</v>
      </c>
      <c r="HD309" s="15">
        <v>0.11600000000000001</v>
      </c>
      <c r="HE309" s="16">
        <v>796781</v>
      </c>
      <c r="HF309" s="16">
        <v>180760</v>
      </c>
      <c r="HG309" s="16">
        <v>8993</v>
      </c>
      <c r="HH309" s="16">
        <v>607028</v>
      </c>
      <c r="HI309" s="16">
        <v>459892355</v>
      </c>
      <c r="HJ309" s="18">
        <v>1.31993</v>
      </c>
      <c r="HK309" s="18">
        <v>1.9617800000000001</v>
      </c>
      <c r="HL309" s="18">
        <v>0</v>
      </c>
      <c r="HM309" s="16">
        <v>459892355</v>
      </c>
      <c r="HN309" s="16">
        <v>0</v>
      </c>
      <c r="HO309" s="16">
        <v>7635</v>
      </c>
      <c r="HP309" s="17">
        <v>0</v>
      </c>
      <c r="HQ309" s="16">
        <v>0</v>
      </c>
      <c r="HR309" s="15">
        <v>899.30100000000004</v>
      </c>
      <c r="HS309" s="16">
        <v>0</v>
      </c>
      <c r="HT309" s="16">
        <v>1113686</v>
      </c>
      <c r="HU309" s="16">
        <v>15350</v>
      </c>
      <c r="HV309" s="16">
        <v>0</v>
      </c>
      <c r="HW309" s="16">
        <v>0</v>
      </c>
      <c r="HX309" s="16">
        <v>58114</v>
      </c>
      <c r="HY309" s="16">
        <v>180760</v>
      </c>
      <c r="HZ309" s="16">
        <v>8993</v>
      </c>
      <c r="IA309" s="16">
        <v>0</v>
      </c>
      <c r="IB309" s="16">
        <v>0</v>
      </c>
      <c r="IC309" s="16">
        <v>966697</v>
      </c>
      <c r="ID309" s="16">
        <v>4746839</v>
      </c>
      <c r="IE309" s="16">
        <v>0</v>
      </c>
      <c r="IF309" s="16">
        <v>15350</v>
      </c>
      <c r="IG309" s="16">
        <v>0</v>
      </c>
      <c r="IH309" s="16">
        <v>0</v>
      </c>
      <c r="II309" s="16">
        <v>58114</v>
      </c>
      <c r="IJ309" s="16">
        <v>180760</v>
      </c>
      <c r="IK309" s="16">
        <v>8993</v>
      </c>
      <c r="IL309" s="16">
        <v>0</v>
      </c>
      <c r="IM309" s="16">
        <v>0</v>
      </c>
      <c r="IN309" s="16">
        <v>0</v>
      </c>
      <c r="IO309" s="16">
        <v>152811</v>
      </c>
      <c r="IP309" s="16">
        <v>5046639</v>
      </c>
      <c r="IQ309" s="16">
        <v>5847653</v>
      </c>
      <c r="IR309" s="16">
        <v>0</v>
      </c>
      <c r="IS309" s="16">
        <v>5847653</v>
      </c>
      <c r="IT309" s="19">
        <v>0.1</v>
      </c>
      <c r="IU309" s="16">
        <v>584765</v>
      </c>
      <c r="IV309" s="16">
        <v>459892355</v>
      </c>
      <c r="IW309" s="14">
        <v>763.8</v>
      </c>
      <c r="IX309" s="16">
        <v>602111</v>
      </c>
      <c r="IY309" s="16">
        <v>416026</v>
      </c>
      <c r="IZ309" s="16">
        <v>602111</v>
      </c>
      <c r="JA309" s="17">
        <v>0.25</v>
      </c>
      <c r="JB309" s="19">
        <v>0.17269999999999999</v>
      </c>
      <c r="JC309" s="16">
        <v>584765</v>
      </c>
      <c r="JD309" s="16">
        <v>100989</v>
      </c>
      <c r="JE309" s="17">
        <v>0.01</v>
      </c>
      <c r="JF309" s="16">
        <v>5527000</v>
      </c>
      <c r="JG309" s="16">
        <v>55270</v>
      </c>
      <c r="JH309" s="16">
        <v>584765</v>
      </c>
      <c r="JI309" s="16">
        <v>100989</v>
      </c>
      <c r="JJ309" s="16">
        <v>55270</v>
      </c>
      <c r="JK309" s="16">
        <v>428506</v>
      </c>
      <c r="JL309" s="16">
        <v>100989</v>
      </c>
      <c r="JM309" s="18">
        <v>0</v>
      </c>
      <c r="JN309" s="16">
        <v>0</v>
      </c>
      <c r="JO309" s="16">
        <v>55270</v>
      </c>
      <c r="JP309" s="16">
        <v>428506</v>
      </c>
      <c r="JQ309" s="16">
        <v>483776</v>
      </c>
      <c r="JR309" s="16">
        <v>5847653</v>
      </c>
      <c r="JS309" s="19">
        <v>0</v>
      </c>
      <c r="JT309" s="16">
        <v>0</v>
      </c>
      <c r="JU309" s="17">
        <v>0</v>
      </c>
      <c r="JV309" s="16">
        <v>5527000</v>
      </c>
      <c r="JW309" s="16">
        <v>0</v>
      </c>
      <c r="JX309" s="16">
        <v>0</v>
      </c>
      <c r="JY309" s="16">
        <v>0</v>
      </c>
      <c r="JZ309" s="16">
        <v>0</v>
      </c>
      <c r="KA309" s="16">
        <v>19250</v>
      </c>
      <c r="KB309" s="16">
        <v>19283</v>
      </c>
      <c r="KC309" s="16">
        <v>-33</v>
      </c>
      <c r="KD309" s="16">
        <v>966697</v>
      </c>
      <c r="KE309" s="16">
        <v>-33</v>
      </c>
      <c r="KF309" s="16">
        <v>966730</v>
      </c>
      <c r="KG309" s="16">
        <v>-82</v>
      </c>
      <c r="KH309" s="16">
        <v>-33</v>
      </c>
      <c r="KI309" s="16">
        <v>-115</v>
      </c>
      <c r="KJ309" s="16">
        <v>2483419</v>
      </c>
      <c r="KK309" s="16">
        <v>966730</v>
      </c>
      <c r="KL309" s="18">
        <v>3450149</v>
      </c>
      <c r="KM309" s="16">
        <v>428506</v>
      </c>
      <c r="KN309" s="16">
        <v>0</v>
      </c>
      <c r="KO309" s="16">
        <v>0</v>
      </c>
      <c r="KP309" s="16">
        <v>0</v>
      </c>
      <c r="KQ309" s="16">
        <v>3878655</v>
      </c>
      <c r="KR309" s="16">
        <v>360000</v>
      </c>
      <c r="KS309" s="16">
        <v>0</v>
      </c>
      <c r="KT309" s="16">
        <v>0</v>
      </c>
      <c r="KU309" s="16">
        <v>4238655</v>
      </c>
      <c r="KV309" s="16">
        <v>428506</v>
      </c>
      <c r="KW309" s="16">
        <v>3810149</v>
      </c>
      <c r="KX309" s="16">
        <v>459892355</v>
      </c>
      <c r="KY309" s="16">
        <v>8.2848699999999997</v>
      </c>
      <c r="KZ309" s="16">
        <v>428506</v>
      </c>
      <c r="LA309" s="16">
        <v>468449632</v>
      </c>
      <c r="LB309" s="16">
        <v>0.91473000000000004</v>
      </c>
      <c r="LC309" s="16">
        <v>8.2848699999999997</v>
      </c>
      <c r="LD309" s="16">
        <v>9.1996000000000002</v>
      </c>
      <c r="LE309" s="16">
        <v>294074</v>
      </c>
      <c r="LF309" s="16">
        <v>0</v>
      </c>
      <c r="LG309" s="16">
        <v>51038</v>
      </c>
      <c r="LH309" s="16">
        <v>56904</v>
      </c>
      <c r="LI309" s="16">
        <v>371</v>
      </c>
      <c r="LJ309" s="16">
        <v>36360</v>
      </c>
      <c r="LK309" s="16">
        <v>4185</v>
      </c>
      <c r="LL309" s="16">
        <v>58114</v>
      </c>
      <c r="LM309" s="16">
        <v>384818</v>
      </c>
      <c r="LN309" s="16">
        <v>5046639</v>
      </c>
      <c r="LO309" s="18">
        <v>384818</v>
      </c>
      <c r="LP309" s="16">
        <v>4661821</v>
      </c>
      <c r="LQ309" s="16">
        <v>8373799</v>
      </c>
      <c r="LR309" s="18">
        <v>0</v>
      </c>
      <c r="LS309" s="18">
        <v>0</v>
      </c>
      <c r="LT309" s="18">
        <v>483776</v>
      </c>
      <c r="LU309" s="16">
        <v>0</v>
      </c>
      <c r="LV309" s="16">
        <v>152811</v>
      </c>
      <c r="LW309" s="16">
        <v>0</v>
      </c>
      <c r="LX309" s="16">
        <v>0</v>
      </c>
      <c r="LY309" s="16">
        <v>0</v>
      </c>
      <c r="LZ309" s="16">
        <v>0</v>
      </c>
      <c r="MA309" s="16">
        <v>0</v>
      </c>
      <c r="MB309" s="16">
        <v>3878655</v>
      </c>
      <c r="MC309" s="16">
        <v>152811</v>
      </c>
      <c r="MD309" s="16">
        <v>0</v>
      </c>
      <c r="ME309" s="16">
        <v>55270</v>
      </c>
      <c r="MF309" s="16">
        <v>0</v>
      </c>
      <c r="MG309" s="16">
        <v>29937</v>
      </c>
      <c r="MH309" s="16">
        <v>-115</v>
      </c>
      <c r="MI309" s="16">
        <v>0</v>
      </c>
      <c r="MJ309" s="16">
        <v>4116558</v>
      </c>
      <c r="MK309" s="16">
        <v>468449632</v>
      </c>
      <c r="ML309" s="16">
        <v>0.67</v>
      </c>
      <c r="MM309" s="16">
        <v>313861</v>
      </c>
      <c r="MN309" s="16">
        <v>0</v>
      </c>
      <c r="MO309" s="16">
        <v>5527000</v>
      </c>
      <c r="MP309" s="16">
        <v>0</v>
      </c>
      <c r="MQ309" s="16">
        <v>313861</v>
      </c>
      <c r="MR309" s="16">
        <v>0</v>
      </c>
      <c r="MS309" s="16">
        <v>313861</v>
      </c>
      <c r="MT309" s="17">
        <v>0.01</v>
      </c>
      <c r="MU309" s="17">
        <v>0</v>
      </c>
      <c r="MV309" s="17">
        <v>0</v>
      </c>
      <c r="MW309" s="17">
        <v>0</v>
      </c>
      <c r="MX309" s="17">
        <v>0</v>
      </c>
      <c r="MY309" s="17">
        <v>0.01</v>
      </c>
      <c r="MZ309" s="16">
        <v>55270</v>
      </c>
      <c r="NA309" s="16">
        <v>0</v>
      </c>
      <c r="NB309" s="18">
        <v>0</v>
      </c>
      <c r="NC309" s="16">
        <v>0</v>
      </c>
      <c r="ND309" s="17">
        <v>55270</v>
      </c>
      <c r="NE309" s="16">
        <v>595000</v>
      </c>
      <c r="NF309" s="16">
        <v>0</v>
      </c>
      <c r="NG309" s="16">
        <v>154588</v>
      </c>
      <c r="NH309" s="16">
        <v>0</v>
      </c>
      <c r="NI309" s="16">
        <v>0</v>
      </c>
      <c r="NJ309" s="17">
        <v>0</v>
      </c>
      <c r="NK309" s="17">
        <v>0</v>
      </c>
    </row>
    <row r="310" spans="1:375" x14ac:dyDescent="0.55000000000000004">
      <c r="A310" s="13" t="s">
        <v>1177</v>
      </c>
      <c r="B310" s="13" t="s">
        <v>1264</v>
      </c>
      <c r="C310" s="13" t="s">
        <v>71</v>
      </c>
      <c r="D310" s="13" t="s">
        <v>72</v>
      </c>
      <c r="E310" s="14">
        <v>559.29999999999995</v>
      </c>
      <c r="F310" s="15">
        <v>0</v>
      </c>
      <c r="G310" s="16">
        <v>7413</v>
      </c>
      <c r="H310" s="16">
        <v>0</v>
      </c>
      <c r="I310" s="16">
        <v>6553</v>
      </c>
      <c r="J310" s="15">
        <v>0</v>
      </c>
      <c r="K310" s="16">
        <v>0</v>
      </c>
      <c r="L310" s="16">
        <v>7413</v>
      </c>
      <c r="M310" s="16">
        <v>222</v>
      </c>
      <c r="N310" s="16">
        <v>7635</v>
      </c>
      <c r="O310" s="17">
        <v>640.80999999999995</v>
      </c>
      <c r="P310" s="17">
        <v>41.73</v>
      </c>
      <c r="Q310" s="14">
        <v>559.29999999999995</v>
      </c>
      <c r="R310" s="17">
        <v>601.03</v>
      </c>
      <c r="S310" s="17">
        <v>0.76</v>
      </c>
      <c r="T310" s="17">
        <v>601.79</v>
      </c>
      <c r="U310" s="15">
        <v>19.61</v>
      </c>
      <c r="V310" s="15">
        <v>2.6070000000000002</v>
      </c>
      <c r="W310" s="15">
        <f>Data_AidAndLevy4[[#This Row],[L310]]*Data_AidAndLevy4[[#This Row],[L203]]</f>
        <v>19904.445000000003</v>
      </c>
      <c r="X310" s="17">
        <v>4.5</v>
      </c>
      <c r="Y310" s="17">
        <f>Data_AidAndLevy4[[#This Row],[L311]]*Data_AidAndLevy4[[#This Row],[L203]]</f>
        <v>34357.5</v>
      </c>
      <c r="Z310" s="15">
        <v>0</v>
      </c>
      <c r="AA310" s="15">
        <v>26.716999999999999</v>
      </c>
      <c r="AB310" s="17">
        <v>601.03</v>
      </c>
      <c r="AC310" s="15">
        <v>627.74699999999996</v>
      </c>
      <c r="AD310" s="17">
        <v>41.73</v>
      </c>
      <c r="AE310" s="15">
        <v>586.01700000000005</v>
      </c>
      <c r="AF310" s="16">
        <v>7635</v>
      </c>
      <c r="AG310" s="14">
        <v>559.29999999999995</v>
      </c>
      <c r="AH310" s="16">
        <v>4270256</v>
      </c>
      <c r="AI310" s="16">
        <v>4177967</v>
      </c>
      <c r="AJ310" s="17">
        <v>1.01</v>
      </c>
      <c r="AK310" s="16">
        <v>4219747</v>
      </c>
      <c r="AL310" s="16">
        <v>4270256</v>
      </c>
      <c r="AM310" s="16">
        <v>0</v>
      </c>
      <c r="AN310" s="16">
        <v>7635</v>
      </c>
      <c r="AO310" s="15">
        <v>26.716999999999999</v>
      </c>
      <c r="AP310" s="16">
        <v>203984</v>
      </c>
      <c r="AQ310" s="16">
        <v>7635</v>
      </c>
      <c r="AR310" s="17">
        <v>41.73</v>
      </c>
      <c r="AS310" s="16">
        <v>318609</v>
      </c>
      <c r="AT310" s="17">
        <v>659.88</v>
      </c>
      <c r="AU310" s="14">
        <v>559.29999999999995</v>
      </c>
      <c r="AV310" s="16">
        <v>369071</v>
      </c>
      <c r="AW310" s="16">
        <v>361161</v>
      </c>
      <c r="AX310" s="16">
        <v>369071</v>
      </c>
      <c r="AY310" s="16">
        <v>0</v>
      </c>
      <c r="AZ310" s="16">
        <v>369071</v>
      </c>
      <c r="BA310" s="16">
        <v>369071</v>
      </c>
      <c r="BB310" s="17">
        <v>68.52</v>
      </c>
      <c r="BC310" s="14">
        <v>559.29999999999995</v>
      </c>
      <c r="BD310" s="16">
        <v>38323</v>
      </c>
      <c r="BE310" s="16">
        <v>37400</v>
      </c>
      <c r="BF310" s="16">
        <v>38323</v>
      </c>
      <c r="BG310" s="16">
        <v>0</v>
      </c>
      <c r="BH310" s="16">
        <v>38323</v>
      </c>
      <c r="BI310" s="16">
        <v>38323</v>
      </c>
      <c r="BJ310" s="17">
        <v>76.55</v>
      </c>
      <c r="BK310" s="14">
        <v>559.29999999999995</v>
      </c>
      <c r="BL310" s="16">
        <v>42814</v>
      </c>
      <c r="BM310" s="16">
        <v>41819</v>
      </c>
      <c r="BN310" s="16">
        <v>42814</v>
      </c>
      <c r="BO310" s="16">
        <v>0</v>
      </c>
      <c r="BP310" s="16">
        <v>42814</v>
      </c>
      <c r="BQ310" s="16">
        <v>42814</v>
      </c>
      <c r="BR310" s="17">
        <v>368.53</v>
      </c>
      <c r="BS310" s="14">
        <v>559.29999999999995</v>
      </c>
      <c r="BT310" s="16">
        <v>206119</v>
      </c>
      <c r="BU310" s="16">
        <v>201656</v>
      </c>
      <c r="BV310" s="16">
        <v>206119</v>
      </c>
      <c r="BW310" s="16">
        <v>0</v>
      </c>
      <c r="BX310" s="16">
        <v>206119</v>
      </c>
      <c r="BY310" s="16">
        <v>206119</v>
      </c>
      <c r="BZ310" s="17">
        <v>337.26</v>
      </c>
      <c r="CA310" s="17">
        <v>601.03</v>
      </c>
      <c r="CB310" s="16">
        <v>202703</v>
      </c>
      <c r="CC310" s="16">
        <v>198031</v>
      </c>
      <c r="CD310" s="16">
        <v>0</v>
      </c>
      <c r="CE310" s="16">
        <v>198031</v>
      </c>
      <c r="CF310" s="16">
        <v>202703</v>
      </c>
      <c r="CG310" s="16">
        <v>0</v>
      </c>
      <c r="CH310" s="14">
        <v>559.29999999999995</v>
      </c>
      <c r="CI310" s="16">
        <v>8</v>
      </c>
      <c r="CJ310" s="14">
        <v>0</v>
      </c>
      <c r="CK310" s="16">
        <v>567</v>
      </c>
      <c r="CL310" s="17">
        <v>62.47</v>
      </c>
      <c r="CM310" s="16">
        <v>35420</v>
      </c>
      <c r="CN310" s="16">
        <v>567</v>
      </c>
      <c r="CO310" s="17">
        <v>69.650000000000006</v>
      </c>
      <c r="CP310" s="16">
        <v>39492</v>
      </c>
      <c r="CQ310" s="17">
        <v>0.76</v>
      </c>
      <c r="CR310" s="17">
        <v>337.26</v>
      </c>
      <c r="CS310" s="16">
        <v>256</v>
      </c>
      <c r="CT310" s="17">
        <v>41.7</v>
      </c>
      <c r="CU310" s="17">
        <v>601.03</v>
      </c>
      <c r="CV310" s="16">
        <v>25063</v>
      </c>
      <c r="CW310" s="16">
        <v>24607</v>
      </c>
      <c r="CX310" s="16">
        <v>25063</v>
      </c>
      <c r="CY310" s="16">
        <v>0</v>
      </c>
      <c r="CZ310" s="16">
        <v>25063</v>
      </c>
      <c r="DA310" s="16">
        <v>25063</v>
      </c>
      <c r="DB310" s="17">
        <v>4.8</v>
      </c>
      <c r="DC310" s="17">
        <v>601.03</v>
      </c>
      <c r="DD310" s="16">
        <v>2885</v>
      </c>
      <c r="DE310" s="16">
        <v>2830</v>
      </c>
      <c r="DF310" s="16">
        <v>2885</v>
      </c>
      <c r="DG310" s="16">
        <v>0</v>
      </c>
      <c r="DH310" s="16">
        <v>2885</v>
      </c>
      <c r="DI310" s="16">
        <v>2885</v>
      </c>
      <c r="DJ310" s="16">
        <v>4270256</v>
      </c>
      <c r="DK310" s="16">
        <v>0</v>
      </c>
      <c r="DL310" s="16">
        <v>203984</v>
      </c>
      <c r="DM310" s="16">
        <v>318609</v>
      </c>
      <c r="DN310" s="16">
        <v>369071</v>
      </c>
      <c r="DO310" s="16">
        <v>38323</v>
      </c>
      <c r="DP310" s="16">
        <v>42814</v>
      </c>
      <c r="DQ310" s="16">
        <v>206119</v>
      </c>
      <c r="DR310" s="16">
        <v>202703</v>
      </c>
      <c r="DS310" s="16">
        <v>0</v>
      </c>
      <c r="DT310" s="16">
        <v>35420</v>
      </c>
      <c r="DU310" s="16">
        <v>39492</v>
      </c>
      <c r="DV310" s="16">
        <v>256</v>
      </c>
      <c r="DW310" s="16">
        <v>25063</v>
      </c>
      <c r="DX310" s="16">
        <v>2885</v>
      </c>
      <c r="DY310" s="16">
        <v>42031</v>
      </c>
      <c r="DZ310" s="16">
        <v>146397</v>
      </c>
      <c r="EA310" s="16">
        <v>0</v>
      </c>
      <c r="EB310" s="16">
        <v>5859361</v>
      </c>
      <c r="EC310" s="16">
        <v>331758600</v>
      </c>
      <c r="ED310" s="18">
        <v>5.4</v>
      </c>
      <c r="EE310" s="16">
        <v>1791496</v>
      </c>
      <c r="EF310" s="16">
        <v>28228</v>
      </c>
      <c r="EG310" s="16">
        <v>28089</v>
      </c>
      <c r="EH310" s="16">
        <v>139</v>
      </c>
      <c r="EI310" s="16">
        <v>1791496</v>
      </c>
      <c r="EJ310" s="16">
        <v>1791635</v>
      </c>
      <c r="EK310" s="16">
        <v>59089191</v>
      </c>
      <c r="EL310" s="16">
        <v>53345126</v>
      </c>
      <c r="EM310" s="16">
        <v>5744065</v>
      </c>
      <c r="EN310" s="18">
        <v>5.4</v>
      </c>
      <c r="EO310" s="16">
        <v>31018</v>
      </c>
      <c r="EP310" s="16">
        <v>0</v>
      </c>
      <c r="EQ310" s="16">
        <v>0</v>
      </c>
      <c r="ER310" s="16">
        <v>0</v>
      </c>
      <c r="ES310" s="16">
        <v>31018</v>
      </c>
      <c r="ET310" s="16">
        <v>31018</v>
      </c>
      <c r="EU310" s="16">
        <v>1791635</v>
      </c>
      <c r="EV310" s="16">
        <v>1822653</v>
      </c>
      <c r="EW310" s="16">
        <v>6749</v>
      </c>
      <c r="EX310" s="15">
        <v>586.01700000000005</v>
      </c>
      <c r="EY310" s="16">
        <v>3955029</v>
      </c>
      <c r="EZ310" s="16">
        <v>6749</v>
      </c>
      <c r="FA310" s="17">
        <v>41.73</v>
      </c>
      <c r="FB310" s="16">
        <v>281636</v>
      </c>
      <c r="FC310" s="16">
        <v>264</v>
      </c>
      <c r="FD310" s="17">
        <v>601.79</v>
      </c>
      <c r="FE310" s="16">
        <v>158873</v>
      </c>
      <c r="FF310" s="16">
        <v>25063</v>
      </c>
      <c r="FG310" s="16">
        <v>2885</v>
      </c>
      <c r="FH310" s="16">
        <v>186821</v>
      </c>
      <c r="FI310" s="16">
        <v>3955029</v>
      </c>
      <c r="FJ310" s="16">
        <v>281636</v>
      </c>
      <c r="FK310" s="16">
        <v>0</v>
      </c>
      <c r="FL310" s="16">
        <v>369071</v>
      </c>
      <c r="FM310" s="16">
        <v>38323</v>
      </c>
      <c r="FN310" s="16">
        <v>42814</v>
      </c>
      <c r="FO310" s="16">
        <v>206119</v>
      </c>
      <c r="FP310" s="16">
        <v>5079813</v>
      </c>
      <c r="FQ310" s="16">
        <v>1822653</v>
      </c>
      <c r="FR310" s="16">
        <v>3257160</v>
      </c>
      <c r="FS310" s="15">
        <v>627.74699999999996</v>
      </c>
      <c r="FT310" s="16">
        <v>300</v>
      </c>
      <c r="FU310" s="16">
        <v>188324</v>
      </c>
      <c r="FV310" s="16">
        <v>3257160</v>
      </c>
      <c r="FW310" s="16">
        <v>0</v>
      </c>
      <c r="FX310" s="14">
        <v>20.5</v>
      </c>
      <c r="FY310" s="16">
        <v>7635</v>
      </c>
      <c r="FZ310" s="16">
        <v>156518</v>
      </c>
      <c r="GA310" s="14">
        <v>0</v>
      </c>
      <c r="GB310" s="16">
        <v>7413</v>
      </c>
      <c r="GC310" s="16">
        <v>0</v>
      </c>
      <c r="GD310" s="16">
        <v>156518</v>
      </c>
      <c r="GE310" s="16">
        <v>156518</v>
      </c>
      <c r="GF310" s="16">
        <v>5859361</v>
      </c>
      <c r="GG310" s="16">
        <v>5079813</v>
      </c>
      <c r="GH310" s="16">
        <v>0</v>
      </c>
      <c r="GI310" s="16">
        <v>779548</v>
      </c>
      <c r="GJ310" s="16">
        <v>331758600</v>
      </c>
      <c r="GK310" s="16">
        <v>315858224</v>
      </c>
      <c r="GL310" s="16">
        <v>15900376</v>
      </c>
      <c r="GM310" s="16">
        <v>315858224</v>
      </c>
      <c r="GN310" s="18">
        <v>5.0299999999999997E-2</v>
      </c>
      <c r="GO310" s="16">
        <v>12322</v>
      </c>
      <c r="GP310" s="16">
        <v>620</v>
      </c>
      <c r="GQ310" s="16">
        <v>12322</v>
      </c>
      <c r="GR310" s="16">
        <v>620</v>
      </c>
      <c r="GS310" s="16">
        <v>11702</v>
      </c>
      <c r="GT310" s="16">
        <v>886</v>
      </c>
      <c r="GU310" s="16">
        <v>685</v>
      </c>
      <c r="GV310" s="16">
        <v>201</v>
      </c>
      <c r="GW310" s="15">
        <v>627.74699999999996</v>
      </c>
      <c r="GX310" s="16">
        <v>126177</v>
      </c>
      <c r="GY310" s="15">
        <v>627.74699999999996</v>
      </c>
      <c r="GZ310" s="16">
        <v>10</v>
      </c>
      <c r="HA310" s="16">
        <v>6277</v>
      </c>
      <c r="HB310" s="15">
        <v>627.74699999999996</v>
      </c>
      <c r="HC310" s="16">
        <v>7635</v>
      </c>
      <c r="HD310" s="15">
        <v>0.11600000000000001</v>
      </c>
      <c r="HE310" s="16">
        <v>556184</v>
      </c>
      <c r="HF310" s="16">
        <v>126177</v>
      </c>
      <c r="HG310" s="16">
        <v>6277</v>
      </c>
      <c r="HH310" s="16">
        <v>423730</v>
      </c>
      <c r="HI310" s="16">
        <v>331758600</v>
      </c>
      <c r="HJ310" s="18">
        <v>1.27722</v>
      </c>
      <c r="HK310" s="18">
        <v>1.9617800000000001</v>
      </c>
      <c r="HL310" s="18">
        <v>0</v>
      </c>
      <c r="HM310" s="16">
        <v>331758600</v>
      </c>
      <c r="HN310" s="16">
        <v>0</v>
      </c>
      <c r="HO310" s="16">
        <v>7635</v>
      </c>
      <c r="HP310" s="17">
        <v>0</v>
      </c>
      <c r="HQ310" s="16">
        <v>0</v>
      </c>
      <c r="HR310" s="15">
        <v>627.74699999999996</v>
      </c>
      <c r="HS310" s="16">
        <v>0</v>
      </c>
      <c r="HT310" s="16">
        <v>779548</v>
      </c>
      <c r="HU310" s="16">
        <v>11702</v>
      </c>
      <c r="HV310" s="16">
        <v>0</v>
      </c>
      <c r="HW310" s="16">
        <v>0</v>
      </c>
      <c r="HX310" s="16">
        <v>42031</v>
      </c>
      <c r="HY310" s="16">
        <v>126177</v>
      </c>
      <c r="HZ310" s="16">
        <v>6277</v>
      </c>
      <c r="IA310" s="16">
        <v>0</v>
      </c>
      <c r="IB310" s="16">
        <v>0</v>
      </c>
      <c r="IC310" s="16">
        <v>677423</v>
      </c>
      <c r="ID310" s="16">
        <v>3257160</v>
      </c>
      <c r="IE310" s="16">
        <v>0</v>
      </c>
      <c r="IF310" s="16">
        <v>11702</v>
      </c>
      <c r="IG310" s="16">
        <v>0</v>
      </c>
      <c r="IH310" s="16">
        <v>0</v>
      </c>
      <c r="II310" s="16">
        <v>42031</v>
      </c>
      <c r="IJ310" s="16">
        <v>126177</v>
      </c>
      <c r="IK310" s="16">
        <v>6277</v>
      </c>
      <c r="IL310" s="16">
        <v>0</v>
      </c>
      <c r="IM310" s="16">
        <v>0</v>
      </c>
      <c r="IN310" s="16">
        <v>0</v>
      </c>
      <c r="IO310" s="16">
        <v>156518</v>
      </c>
      <c r="IP310" s="16">
        <v>3515803</v>
      </c>
      <c r="IQ310" s="16">
        <v>4270256</v>
      </c>
      <c r="IR310" s="16">
        <v>0</v>
      </c>
      <c r="IS310" s="16">
        <v>4270256</v>
      </c>
      <c r="IT310" s="19">
        <v>0.1</v>
      </c>
      <c r="IU310" s="16">
        <v>427026</v>
      </c>
      <c r="IV310" s="16">
        <v>331758600</v>
      </c>
      <c r="IW310" s="14">
        <v>559.29999999999995</v>
      </c>
      <c r="IX310" s="16">
        <v>593168</v>
      </c>
      <c r="IY310" s="16">
        <v>416026</v>
      </c>
      <c r="IZ310" s="16">
        <v>593168</v>
      </c>
      <c r="JA310" s="17">
        <v>0.25</v>
      </c>
      <c r="JB310" s="19">
        <v>0.17530000000000001</v>
      </c>
      <c r="JC310" s="16">
        <v>427026</v>
      </c>
      <c r="JD310" s="16">
        <v>74858</v>
      </c>
      <c r="JE310" s="17">
        <v>0.01</v>
      </c>
      <c r="JF310" s="16">
        <v>4044314</v>
      </c>
      <c r="JG310" s="16">
        <v>40443</v>
      </c>
      <c r="JH310" s="16">
        <v>427026</v>
      </c>
      <c r="JI310" s="16">
        <v>74858</v>
      </c>
      <c r="JJ310" s="16">
        <v>40443</v>
      </c>
      <c r="JK310" s="16">
        <v>311725</v>
      </c>
      <c r="JL310" s="16">
        <v>74858</v>
      </c>
      <c r="JM310" s="18">
        <v>0</v>
      </c>
      <c r="JN310" s="16">
        <v>0</v>
      </c>
      <c r="JO310" s="16">
        <v>40443</v>
      </c>
      <c r="JP310" s="16">
        <v>311725</v>
      </c>
      <c r="JQ310" s="16">
        <v>352168</v>
      </c>
      <c r="JR310" s="16">
        <v>4270256</v>
      </c>
      <c r="JS310" s="19">
        <v>0</v>
      </c>
      <c r="JT310" s="16">
        <v>0</v>
      </c>
      <c r="JU310" s="17">
        <v>0</v>
      </c>
      <c r="JV310" s="16">
        <v>4044314</v>
      </c>
      <c r="JW310" s="16">
        <v>0</v>
      </c>
      <c r="JX310" s="16">
        <v>0</v>
      </c>
      <c r="JY310" s="16">
        <v>0</v>
      </c>
      <c r="JZ310" s="16">
        <v>0</v>
      </c>
      <c r="KA310" s="16">
        <v>11355</v>
      </c>
      <c r="KB310" s="16">
        <v>11299</v>
      </c>
      <c r="KC310" s="16">
        <v>56</v>
      </c>
      <c r="KD310" s="16">
        <v>677423</v>
      </c>
      <c r="KE310" s="16">
        <v>56</v>
      </c>
      <c r="KF310" s="16">
        <v>677367</v>
      </c>
      <c r="KG310" s="16">
        <v>139</v>
      </c>
      <c r="KH310" s="16">
        <v>56</v>
      </c>
      <c r="KI310" s="16">
        <v>195</v>
      </c>
      <c r="KJ310" s="16">
        <v>1791496</v>
      </c>
      <c r="KK310" s="16">
        <v>677367</v>
      </c>
      <c r="KL310" s="18">
        <v>2468863</v>
      </c>
      <c r="KM310" s="16">
        <v>311725</v>
      </c>
      <c r="KN310" s="16">
        <v>0</v>
      </c>
      <c r="KO310" s="16">
        <v>0</v>
      </c>
      <c r="KP310" s="16">
        <v>0</v>
      </c>
      <c r="KQ310" s="16">
        <v>2780588</v>
      </c>
      <c r="KR310" s="16">
        <v>0</v>
      </c>
      <c r="KS310" s="16">
        <v>0</v>
      </c>
      <c r="KT310" s="16">
        <v>0</v>
      </c>
      <c r="KU310" s="16">
        <v>2780588</v>
      </c>
      <c r="KV310" s="16">
        <v>311725</v>
      </c>
      <c r="KW310" s="16">
        <v>2468863</v>
      </c>
      <c r="KX310" s="16">
        <v>331758600</v>
      </c>
      <c r="KY310" s="16">
        <v>7.4417499999999999</v>
      </c>
      <c r="KZ310" s="16">
        <v>311725</v>
      </c>
      <c r="LA310" s="16">
        <v>331771540</v>
      </c>
      <c r="LB310" s="16">
        <v>0.93957999999999997</v>
      </c>
      <c r="LC310" s="16">
        <v>7.4417499999999999</v>
      </c>
      <c r="LD310" s="16">
        <v>8.3813300000000002</v>
      </c>
      <c r="LE310" s="16">
        <v>202703</v>
      </c>
      <c r="LF310" s="16">
        <v>0</v>
      </c>
      <c r="LG310" s="16">
        <v>35420</v>
      </c>
      <c r="LH310" s="16">
        <v>39492</v>
      </c>
      <c r="LI310" s="16">
        <v>256</v>
      </c>
      <c r="LJ310" s="16">
        <v>25063</v>
      </c>
      <c r="LK310" s="16">
        <v>2885</v>
      </c>
      <c r="LL310" s="16">
        <v>42031</v>
      </c>
      <c r="LM310" s="16">
        <v>263788</v>
      </c>
      <c r="LN310" s="16">
        <v>3515803</v>
      </c>
      <c r="LO310" s="18">
        <v>263788</v>
      </c>
      <c r="LP310" s="16">
        <v>3252015</v>
      </c>
      <c r="LQ310" s="16">
        <v>5859361</v>
      </c>
      <c r="LR310" s="18">
        <v>0</v>
      </c>
      <c r="LS310" s="18">
        <v>0</v>
      </c>
      <c r="LT310" s="18">
        <v>352168</v>
      </c>
      <c r="LU310" s="16">
        <v>0</v>
      </c>
      <c r="LV310" s="16">
        <v>156518</v>
      </c>
      <c r="LW310" s="16">
        <v>0</v>
      </c>
      <c r="LX310" s="16">
        <v>0</v>
      </c>
      <c r="LY310" s="16">
        <v>0</v>
      </c>
      <c r="LZ310" s="16">
        <v>0</v>
      </c>
      <c r="MA310" s="16">
        <v>0</v>
      </c>
      <c r="MB310" s="16">
        <v>2780588</v>
      </c>
      <c r="MC310" s="16">
        <v>156518</v>
      </c>
      <c r="MD310" s="16">
        <v>0</v>
      </c>
      <c r="ME310" s="16">
        <v>40443</v>
      </c>
      <c r="MF310" s="16">
        <v>0</v>
      </c>
      <c r="MG310" s="16">
        <v>31018</v>
      </c>
      <c r="MH310" s="16">
        <v>195</v>
      </c>
      <c r="MI310" s="16">
        <v>0</v>
      </c>
      <c r="MJ310" s="16">
        <v>3008762</v>
      </c>
      <c r="MK310" s="16">
        <v>331771540</v>
      </c>
      <c r="ML310" s="16">
        <v>0.67</v>
      </c>
      <c r="MM310" s="16">
        <v>222287</v>
      </c>
      <c r="MN310" s="16">
        <v>0.01</v>
      </c>
      <c r="MO310" s="16">
        <v>4044314</v>
      </c>
      <c r="MP310" s="16">
        <v>40443</v>
      </c>
      <c r="MQ310" s="16">
        <v>222287</v>
      </c>
      <c r="MR310" s="16">
        <v>40443</v>
      </c>
      <c r="MS310" s="16">
        <v>181844</v>
      </c>
      <c r="MT310" s="17">
        <v>0.01</v>
      </c>
      <c r="MU310" s="17">
        <v>0</v>
      </c>
      <c r="MV310" s="17">
        <v>0</v>
      </c>
      <c r="MW310" s="17">
        <v>0</v>
      </c>
      <c r="MX310" s="17">
        <v>0.01</v>
      </c>
      <c r="MY310" s="17">
        <v>0.02</v>
      </c>
      <c r="MZ310" s="16">
        <v>40443</v>
      </c>
      <c r="NA310" s="16">
        <v>0</v>
      </c>
      <c r="NB310" s="18">
        <v>0</v>
      </c>
      <c r="NC310" s="16">
        <v>0</v>
      </c>
      <c r="ND310" s="17">
        <v>40443</v>
      </c>
      <c r="NE310" s="16">
        <v>200000</v>
      </c>
      <c r="NF310" s="16">
        <v>0</v>
      </c>
      <c r="NG310" s="16">
        <v>109485</v>
      </c>
      <c r="NH310" s="16">
        <v>0</v>
      </c>
      <c r="NI310" s="16">
        <v>0</v>
      </c>
      <c r="NJ310" s="17">
        <v>44787</v>
      </c>
      <c r="NK310" s="17">
        <v>0</v>
      </c>
    </row>
    <row r="311" spans="1:375" x14ac:dyDescent="0.55000000000000004">
      <c r="A311" s="13" t="s">
        <v>1179</v>
      </c>
      <c r="B311" s="13" t="s">
        <v>1211</v>
      </c>
      <c r="C311" s="13" t="s">
        <v>589</v>
      </c>
      <c r="D311" s="13" t="s">
        <v>590</v>
      </c>
      <c r="E311" s="14">
        <v>356.3</v>
      </c>
      <c r="F311" s="15">
        <v>-9.5000000000000001E-2</v>
      </c>
      <c r="G311" s="16">
        <v>7548</v>
      </c>
      <c r="H311" s="16">
        <v>-717</v>
      </c>
      <c r="I311" s="16">
        <v>6553</v>
      </c>
      <c r="J311" s="15">
        <v>-9.5000000000000001E-2</v>
      </c>
      <c r="K311" s="16">
        <v>-623</v>
      </c>
      <c r="L311" s="16">
        <v>7548</v>
      </c>
      <c r="M311" s="16">
        <v>222</v>
      </c>
      <c r="N311" s="16">
        <v>7770</v>
      </c>
      <c r="O311" s="17">
        <v>652.41999999999996</v>
      </c>
      <c r="P311" s="17">
        <v>56.45</v>
      </c>
      <c r="Q311" s="14">
        <v>356.3</v>
      </c>
      <c r="R311" s="17">
        <v>412.75</v>
      </c>
      <c r="S311" s="17">
        <v>0.87</v>
      </c>
      <c r="T311" s="17">
        <v>413.62</v>
      </c>
      <c r="U311" s="15">
        <v>26.32</v>
      </c>
      <c r="V311" s="15">
        <v>2.0670000000000002</v>
      </c>
      <c r="W311" s="15">
        <f>Data_AidAndLevy4[[#This Row],[L310]]*Data_AidAndLevy4[[#This Row],[L203]]</f>
        <v>16060.590000000002</v>
      </c>
      <c r="X311" s="17">
        <v>0</v>
      </c>
      <c r="Y311" s="17">
        <f>Data_AidAndLevy4[[#This Row],[L311]]*Data_AidAndLevy4[[#This Row],[L203]]</f>
        <v>0</v>
      </c>
      <c r="Z311" s="15">
        <v>0</v>
      </c>
      <c r="AA311" s="15">
        <v>28.387</v>
      </c>
      <c r="AB311" s="17">
        <v>412.75</v>
      </c>
      <c r="AC311" s="15">
        <v>441.137</v>
      </c>
      <c r="AD311" s="17">
        <v>56.45</v>
      </c>
      <c r="AE311" s="15">
        <v>384.68700000000001</v>
      </c>
      <c r="AF311" s="16">
        <v>7770</v>
      </c>
      <c r="AG311" s="14">
        <v>356.3</v>
      </c>
      <c r="AH311" s="16">
        <v>2768451</v>
      </c>
      <c r="AI311" s="16">
        <v>2646329</v>
      </c>
      <c r="AJ311" s="17">
        <v>1.01</v>
      </c>
      <c r="AK311" s="16">
        <v>2672792</v>
      </c>
      <c r="AL311" s="16">
        <v>2768451</v>
      </c>
      <c r="AM311" s="16">
        <v>0</v>
      </c>
      <c r="AN311" s="16">
        <v>7770</v>
      </c>
      <c r="AO311" s="15">
        <v>28.387</v>
      </c>
      <c r="AP311" s="16">
        <v>220567</v>
      </c>
      <c r="AQ311" s="16">
        <v>7770</v>
      </c>
      <c r="AR311" s="17">
        <v>56.45</v>
      </c>
      <c r="AS311" s="16">
        <v>438617</v>
      </c>
      <c r="AT311" s="17">
        <v>671.49</v>
      </c>
      <c r="AU311" s="14">
        <v>356.3</v>
      </c>
      <c r="AV311" s="16">
        <v>239252</v>
      </c>
      <c r="AW311" s="16">
        <v>228738</v>
      </c>
      <c r="AX311" s="16">
        <v>239252</v>
      </c>
      <c r="AY311" s="16">
        <v>0</v>
      </c>
      <c r="AZ311" s="16">
        <v>239252</v>
      </c>
      <c r="BA311" s="16">
        <v>239252</v>
      </c>
      <c r="BB311" s="17">
        <v>73.61</v>
      </c>
      <c r="BC311" s="14">
        <v>356.3</v>
      </c>
      <c r="BD311" s="16">
        <v>26227</v>
      </c>
      <c r="BE311" s="16">
        <v>25050</v>
      </c>
      <c r="BF311" s="16">
        <v>26227</v>
      </c>
      <c r="BG311" s="16">
        <v>0</v>
      </c>
      <c r="BH311" s="16">
        <v>26227</v>
      </c>
      <c r="BI311" s="16">
        <v>26227</v>
      </c>
      <c r="BJ311" s="17">
        <v>64.08</v>
      </c>
      <c r="BK311" s="14">
        <v>356.3</v>
      </c>
      <c r="BL311" s="16">
        <v>22832</v>
      </c>
      <c r="BM311" s="16">
        <v>21643</v>
      </c>
      <c r="BN311" s="16">
        <v>22832</v>
      </c>
      <c r="BO311" s="16">
        <v>0</v>
      </c>
      <c r="BP311" s="16">
        <v>22832</v>
      </c>
      <c r="BQ311" s="16">
        <v>22832</v>
      </c>
      <c r="BR311" s="17">
        <v>368.53</v>
      </c>
      <c r="BS311" s="14">
        <v>356.3</v>
      </c>
      <c r="BT311" s="16">
        <v>131307</v>
      </c>
      <c r="BU311" s="16">
        <v>125445</v>
      </c>
      <c r="BV311" s="16">
        <v>131307</v>
      </c>
      <c r="BW311" s="16">
        <v>0</v>
      </c>
      <c r="BX311" s="16">
        <v>131307</v>
      </c>
      <c r="BY311" s="16">
        <v>131307</v>
      </c>
      <c r="BZ311" s="17">
        <v>333.94</v>
      </c>
      <c r="CA311" s="17">
        <v>412.75</v>
      </c>
      <c r="CB311" s="16">
        <v>137834</v>
      </c>
      <c r="CC311" s="16">
        <v>131825</v>
      </c>
      <c r="CD311" s="16">
        <v>16135</v>
      </c>
      <c r="CE311" s="16">
        <v>147960</v>
      </c>
      <c r="CF311" s="16">
        <v>137834</v>
      </c>
      <c r="CG311" s="16">
        <v>10126</v>
      </c>
      <c r="CH311" s="14">
        <v>356.3</v>
      </c>
      <c r="CI311" s="16">
        <v>0</v>
      </c>
      <c r="CJ311" s="14">
        <v>0</v>
      </c>
      <c r="CK311" s="16">
        <v>356</v>
      </c>
      <c r="CL311" s="17">
        <v>62.17</v>
      </c>
      <c r="CM311" s="16">
        <v>22133</v>
      </c>
      <c r="CN311" s="16">
        <v>356</v>
      </c>
      <c r="CO311" s="17">
        <v>68.73</v>
      </c>
      <c r="CP311" s="16">
        <v>24468</v>
      </c>
      <c r="CQ311" s="17">
        <v>0.87</v>
      </c>
      <c r="CR311" s="17">
        <v>333.94</v>
      </c>
      <c r="CS311" s="16">
        <v>291</v>
      </c>
      <c r="CT311" s="17">
        <v>34.29</v>
      </c>
      <c r="CU311" s="17">
        <v>412.75</v>
      </c>
      <c r="CV311" s="16">
        <v>14153</v>
      </c>
      <c r="CW311" s="16">
        <v>13535</v>
      </c>
      <c r="CX311" s="16">
        <v>14153</v>
      </c>
      <c r="CY311" s="16">
        <v>0</v>
      </c>
      <c r="CZ311" s="16">
        <v>14153</v>
      </c>
      <c r="DA311" s="16">
        <v>14153</v>
      </c>
      <c r="DB311" s="17">
        <v>3.7</v>
      </c>
      <c r="DC311" s="17">
        <v>412.75</v>
      </c>
      <c r="DD311" s="16">
        <v>1527</v>
      </c>
      <c r="DE311" s="16">
        <v>1456</v>
      </c>
      <c r="DF311" s="16">
        <v>1527</v>
      </c>
      <c r="DG311" s="16">
        <v>0</v>
      </c>
      <c r="DH311" s="16">
        <v>1527</v>
      </c>
      <c r="DI311" s="16">
        <v>1527</v>
      </c>
      <c r="DJ311" s="16">
        <v>2768451</v>
      </c>
      <c r="DK311" s="16">
        <v>0</v>
      </c>
      <c r="DL311" s="16">
        <v>220567</v>
      </c>
      <c r="DM311" s="16">
        <v>438617</v>
      </c>
      <c r="DN311" s="16">
        <v>239252</v>
      </c>
      <c r="DO311" s="16">
        <v>26227</v>
      </c>
      <c r="DP311" s="16">
        <v>22832</v>
      </c>
      <c r="DQ311" s="16">
        <v>131307</v>
      </c>
      <c r="DR311" s="16">
        <v>137834</v>
      </c>
      <c r="DS311" s="16">
        <v>10126</v>
      </c>
      <c r="DT311" s="16">
        <v>22133</v>
      </c>
      <c r="DU311" s="16">
        <v>24468</v>
      </c>
      <c r="DV311" s="16">
        <v>291</v>
      </c>
      <c r="DW311" s="16">
        <v>14153</v>
      </c>
      <c r="DX311" s="16">
        <v>1527</v>
      </c>
      <c r="DY311" s="16">
        <v>33342</v>
      </c>
      <c r="DZ311" s="16">
        <v>102195</v>
      </c>
      <c r="EA311" s="16">
        <v>-717</v>
      </c>
      <c r="EB311" s="16">
        <v>4125921</v>
      </c>
      <c r="EC311" s="16">
        <v>274057372</v>
      </c>
      <c r="ED311" s="18">
        <v>5.4</v>
      </c>
      <c r="EE311" s="16">
        <v>1479910</v>
      </c>
      <c r="EF311" s="16">
        <v>22190</v>
      </c>
      <c r="EG311" s="16">
        <v>22698</v>
      </c>
      <c r="EH311" s="16">
        <v>-508</v>
      </c>
      <c r="EI311" s="16">
        <v>1479910</v>
      </c>
      <c r="EJ311" s="16">
        <v>1479402</v>
      </c>
      <c r="EK311" s="16">
        <v>32319761</v>
      </c>
      <c r="EL311" s="16">
        <v>30492288</v>
      </c>
      <c r="EM311" s="16">
        <v>1827473</v>
      </c>
      <c r="EN311" s="18">
        <v>5.4</v>
      </c>
      <c r="EO311" s="16">
        <v>9868</v>
      </c>
      <c r="EP311" s="16">
        <v>0</v>
      </c>
      <c r="EQ311" s="16">
        <v>0</v>
      </c>
      <c r="ER311" s="16">
        <v>0</v>
      </c>
      <c r="ES311" s="16">
        <v>9868</v>
      </c>
      <c r="ET311" s="16">
        <v>9868</v>
      </c>
      <c r="EU311" s="16">
        <v>1479402</v>
      </c>
      <c r="EV311" s="16">
        <v>1489270</v>
      </c>
      <c r="EW311" s="16">
        <v>6749</v>
      </c>
      <c r="EX311" s="15">
        <v>384.68700000000001</v>
      </c>
      <c r="EY311" s="16">
        <v>2596253</v>
      </c>
      <c r="EZ311" s="16">
        <v>6749</v>
      </c>
      <c r="FA311" s="17">
        <v>56.45</v>
      </c>
      <c r="FB311" s="16">
        <v>380981</v>
      </c>
      <c r="FC311" s="16">
        <v>264</v>
      </c>
      <c r="FD311" s="17">
        <v>413.62</v>
      </c>
      <c r="FE311" s="16">
        <v>109196</v>
      </c>
      <c r="FF311" s="16">
        <v>14153</v>
      </c>
      <c r="FG311" s="16">
        <v>1527</v>
      </c>
      <c r="FH311" s="16">
        <v>124876</v>
      </c>
      <c r="FI311" s="16">
        <v>2596253</v>
      </c>
      <c r="FJ311" s="16">
        <v>380981</v>
      </c>
      <c r="FK311" s="16">
        <v>-623</v>
      </c>
      <c r="FL311" s="16">
        <v>239252</v>
      </c>
      <c r="FM311" s="16">
        <v>26227</v>
      </c>
      <c r="FN311" s="16">
        <v>22832</v>
      </c>
      <c r="FO311" s="16">
        <v>131307</v>
      </c>
      <c r="FP311" s="16">
        <v>3521105</v>
      </c>
      <c r="FQ311" s="16">
        <v>1489270</v>
      </c>
      <c r="FR311" s="16">
        <v>2031835</v>
      </c>
      <c r="FS311" s="15">
        <v>441.137</v>
      </c>
      <c r="FT311" s="16">
        <v>300</v>
      </c>
      <c r="FU311" s="16">
        <v>132341</v>
      </c>
      <c r="FV311" s="16">
        <v>2031835</v>
      </c>
      <c r="FW311" s="16">
        <v>0</v>
      </c>
      <c r="FX311" s="14">
        <v>6</v>
      </c>
      <c r="FY311" s="16">
        <v>7635</v>
      </c>
      <c r="FZ311" s="16">
        <v>45810</v>
      </c>
      <c r="GA311" s="14">
        <v>0</v>
      </c>
      <c r="GB311" s="16">
        <v>7413</v>
      </c>
      <c r="GC311" s="16">
        <v>0</v>
      </c>
      <c r="GD311" s="16">
        <v>45810</v>
      </c>
      <c r="GE311" s="16">
        <v>45810</v>
      </c>
      <c r="GF311" s="16">
        <v>4125921</v>
      </c>
      <c r="GG311" s="16">
        <v>3521105</v>
      </c>
      <c r="GH311" s="16">
        <v>0</v>
      </c>
      <c r="GI311" s="16">
        <v>604816</v>
      </c>
      <c r="GJ311" s="16">
        <v>274057372</v>
      </c>
      <c r="GK311" s="16">
        <v>268328840</v>
      </c>
      <c r="GL311" s="16">
        <v>5728532</v>
      </c>
      <c r="GM311" s="16">
        <v>268328840</v>
      </c>
      <c r="GN311" s="18">
        <v>2.1299999999999999E-2</v>
      </c>
      <c r="GO311" s="16">
        <v>36585</v>
      </c>
      <c r="GP311" s="16">
        <v>779</v>
      </c>
      <c r="GQ311" s="16">
        <v>36585</v>
      </c>
      <c r="GR311" s="16">
        <v>779</v>
      </c>
      <c r="GS311" s="16">
        <v>35806</v>
      </c>
      <c r="GT311" s="16">
        <v>886</v>
      </c>
      <c r="GU311" s="16">
        <v>685</v>
      </c>
      <c r="GV311" s="16">
        <v>201</v>
      </c>
      <c r="GW311" s="15">
        <v>441.137</v>
      </c>
      <c r="GX311" s="16">
        <v>88669</v>
      </c>
      <c r="GY311" s="15">
        <v>441.137</v>
      </c>
      <c r="GZ311" s="16">
        <v>10</v>
      </c>
      <c r="HA311" s="16">
        <v>4411</v>
      </c>
      <c r="HB311" s="15">
        <v>441.137</v>
      </c>
      <c r="HC311" s="16">
        <v>7635</v>
      </c>
      <c r="HD311" s="15">
        <v>0.11600000000000001</v>
      </c>
      <c r="HE311" s="16">
        <v>390847</v>
      </c>
      <c r="HF311" s="16">
        <v>88669</v>
      </c>
      <c r="HG311" s="16">
        <v>4411</v>
      </c>
      <c r="HH311" s="16">
        <v>297767</v>
      </c>
      <c r="HI311" s="16">
        <v>274057372</v>
      </c>
      <c r="HJ311" s="18">
        <v>1.0865100000000001</v>
      </c>
      <c r="HK311" s="18">
        <v>1.9617800000000001</v>
      </c>
      <c r="HL311" s="18">
        <v>0</v>
      </c>
      <c r="HM311" s="16">
        <v>274057372</v>
      </c>
      <c r="HN311" s="16">
        <v>0</v>
      </c>
      <c r="HO311" s="16">
        <v>7635</v>
      </c>
      <c r="HP311" s="17">
        <v>0</v>
      </c>
      <c r="HQ311" s="16">
        <v>0</v>
      </c>
      <c r="HR311" s="15">
        <v>441.137</v>
      </c>
      <c r="HS311" s="16">
        <v>0</v>
      </c>
      <c r="HT311" s="16">
        <v>604816</v>
      </c>
      <c r="HU311" s="16">
        <v>35806</v>
      </c>
      <c r="HV311" s="16">
        <v>0</v>
      </c>
      <c r="HW311" s="16">
        <v>0</v>
      </c>
      <c r="HX311" s="16">
        <v>33342</v>
      </c>
      <c r="HY311" s="16">
        <v>88669</v>
      </c>
      <c r="HZ311" s="16">
        <v>4411</v>
      </c>
      <c r="IA311" s="16">
        <v>0</v>
      </c>
      <c r="IB311" s="16">
        <v>0</v>
      </c>
      <c r="IC311" s="16">
        <v>509272</v>
      </c>
      <c r="ID311" s="16">
        <v>2031835</v>
      </c>
      <c r="IE311" s="16">
        <v>0</v>
      </c>
      <c r="IF311" s="16">
        <v>35806</v>
      </c>
      <c r="IG311" s="16">
        <v>0</v>
      </c>
      <c r="IH311" s="16">
        <v>0</v>
      </c>
      <c r="II311" s="16">
        <v>33342</v>
      </c>
      <c r="IJ311" s="16">
        <v>88669</v>
      </c>
      <c r="IK311" s="16">
        <v>4411</v>
      </c>
      <c r="IL311" s="16">
        <v>0</v>
      </c>
      <c r="IM311" s="16">
        <v>0</v>
      </c>
      <c r="IN311" s="16">
        <v>0</v>
      </c>
      <c r="IO311" s="16">
        <v>45810</v>
      </c>
      <c r="IP311" s="16">
        <v>2173189</v>
      </c>
      <c r="IQ311" s="16">
        <v>2768451</v>
      </c>
      <c r="IR311" s="16">
        <v>0</v>
      </c>
      <c r="IS311" s="16">
        <v>2768451</v>
      </c>
      <c r="IT311" s="19">
        <v>0.1</v>
      </c>
      <c r="IU311" s="16">
        <v>276845</v>
      </c>
      <c r="IV311" s="16">
        <v>274057372</v>
      </c>
      <c r="IW311" s="14">
        <v>356.3</v>
      </c>
      <c r="IX311" s="16">
        <v>769176</v>
      </c>
      <c r="IY311" s="16">
        <v>416026</v>
      </c>
      <c r="IZ311" s="16">
        <v>769176</v>
      </c>
      <c r="JA311" s="17">
        <v>0.25</v>
      </c>
      <c r="JB311" s="19">
        <v>0.13519999999999999</v>
      </c>
      <c r="JC311" s="16">
        <v>276845</v>
      </c>
      <c r="JD311" s="16">
        <v>37429</v>
      </c>
      <c r="JE311" s="17">
        <v>0.02</v>
      </c>
      <c r="JF311" s="16">
        <v>1612729</v>
      </c>
      <c r="JG311" s="16">
        <v>32255</v>
      </c>
      <c r="JH311" s="16">
        <v>276845</v>
      </c>
      <c r="JI311" s="16">
        <v>37429</v>
      </c>
      <c r="JJ311" s="16">
        <v>32255</v>
      </c>
      <c r="JK311" s="16">
        <v>207161</v>
      </c>
      <c r="JL311" s="16">
        <v>37429</v>
      </c>
      <c r="JM311" s="18">
        <v>0</v>
      </c>
      <c r="JN311" s="16">
        <v>0</v>
      </c>
      <c r="JO311" s="16">
        <v>32255</v>
      </c>
      <c r="JP311" s="16">
        <v>207161</v>
      </c>
      <c r="JQ311" s="16">
        <v>239416</v>
      </c>
      <c r="JR311" s="16">
        <v>2768451</v>
      </c>
      <c r="JS311" s="19">
        <v>0</v>
      </c>
      <c r="JT311" s="16">
        <v>0</v>
      </c>
      <c r="JU311" s="17">
        <v>0</v>
      </c>
      <c r="JV311" s="16">
        <v>1612729</v>
      </c>
      <c r="JW311" s="16">
        <v>0</v>
      </c>
      <c r="JX311" s="16">
        <v>0</v>
      </c>
      <c r="JY311" s="16">
        <v>0</v>
      </c>
      <c r="JZ311" s="16">
        <v>0</v>
      </c>
      <c r="KA311" s="16">
        <v>7249</v>
      </c>
      <c r="KB311" s="16">
        <v>7415</v>
      </c>
      <c r="KC311" s="16">
        <v>-166</v>
      </c>
      <c r="KD311" s="16">
        <v>509272</v>
      </c>
      <c r="KE311" s="16">
        <v>-166</v>
      </c>
      <c r="KF311" s="16">
        <v>509438</v>
      </c>
      <c r="KG311" s="16">
        <v>-508</v>
      </c>
      <c r="KH311" s="16">
        <v>-166</v>
      </c>
      <c r="KI311" s="16">
        <v>-674</v>
      </c>
      <c r="KJ311" s="16">
        <v>1479910</v>
      </c>
      <c r="KK311" s="16">
        <v>509438</v>
      </c>
      <c r="KL311" s="18">
        <v>1989348</v>
      </c>
      <c r="KM311" s="16">
        <v>207161</v>
      </c>
      <c r="KN311" s="16">
        <v>0</v>
      </c>
      <c r="KO311" s="16">
        <v>0</v>
      </c>
      <c r="KP311" s="16">
        <v>0</v>
      </c>
      <c r="KQ311" s="16">
        <v>2196509</v>
      </c>
      <c r="KR311" s="16">
        <v>163703</v>
      </c>
      <c r="KS311" s="16">
        <v>0</v>
      </c>
      <c r="KT311" s="16">
        <v>0</v>
      </c>
      <c r="KU311" s="16">
        <v>2360212</v>
      </c>
      <c r="KV311" s="16">
        <v>207161</v>
      </c>
      <c r="KW311" s="16">
        <v>2153051</v>
      </c>
      <c r="KX311" s="16">
        <v>274057372</v>
      </c>
      <c r="KY311" s="16">
        <v>7.8562099999999999</v>
      </c>
      <c r="KZ311" s="16">
        <v>207161</v>
      </c>
      <c r="LA311" s="16">
        <v>274057372</v>
      </c>
      <c r="LB311" s="16">
        <v>0.75590000000000002</v>
      </c>
      <c r="LC311" s="16">
        <v>7.8562099999999999</v>
      </c>
      <c r="LD311" s="16">
        <v>8.6121099999999995</v>
      </c>
      <c r="LE311" s="16">
        <v>137834</v>
      </c>
      <c r="LF311" s="16">
        <v>10126</v>
      </c>
      <c r="LG311" s="16">
        <v>22133</v>
      </c>
      <c r="LH311" s="16">
        <v>24468</v>
      </c>
      <c r="LI311" s="16">
        <v>291</v>
      </c>
      <c r="LJ311" s="16">
        <v>14153</v>
      </c>
      <c r="LK311" s="16">
        <v>1527</v>
      </c>
      <c r="LL311" s="16">
        <v>33342</v>
      </c>
      <c r="LM311" s="16">
        <v>177190</v>
      </c>
      <c r="LN311" s="16">
        <v>2173189</v>
      </c>
      <c r="LO311" s="18">
        <v>177190</v>
      </c>
      <c r="LP311" s="16">
        <v>1995999</v>
      </c>
      <c r="LQ311" s="16">
        <v>4125921</v>
      </c>
      <c r="LR311" s="18">
        <v>0</v>
      </c>
      <c r="LS311" s="18">
        <v>0</v>
      </c>
      <c r="LT311" s="18">
        <v>239416</v>
      </c>
      <c r="LU311" s="16">
        <v>0</v>
      </c>
      <c r="LV311" s="16">
        <v>45810</v>
      </c>
      <c r="LW311" s="16">
        <v>0</v>
      </c>
      <c r="LX311" s="16">
        <v>0</v>
      </c>
      <c r="LY311" s="16">
        <v>0</v>
      </c>
      <c r="LZ311" s="16">
        <v>0</v>
      </c>
      <c r="MA311" s="16">
        <v>0</v>
      </c>
      <c r="MB311" s="16">
        <v>2196509</v>
      </c>
      <c r="MC311" s="16">
        <v>45810</v>
      </c>
      <c r="MD311" s="16">
        <v>0</v>
      </c>
      <c r="ME311" s="16">
        <v>32255</v>
      </c>
      <c r="MF311" s="16">
        <v>0</v>
      </c>
      <c r="MG311" s="16">
        <v>9868</v>
      </c>
      <c r="MH311" s="16">
        <v>-674</v>
      </c>
      <c r="MI311" s="16">
        <v>0</v>
      </c>
      <c r="MJ311" s="16">
        <v>2283768</v>
      </c>
      <c r="MK311" s="16">
        <v>274057372</v>
      </c>
      <c r="ML311" s="16">
        <v>0.67</v>
      </c>
      <c r="MM311" s="16">
        <v>183618</v>
      </c>
      <c r="MN311" s="16">
        <v>0.02</v>
      </c>
      <c r="MO311" s="16">
        <v>1612729</v>
      </c>
      <c r="MP311" s="16">
        <v>32255</v>
      </c>
      <c r="MQ311" s="16">
        <v>183618</v>
      </c>
      <c r="MR311" s="16">
        <v>32255</v>
      </c>
      <c r="MS311" s="16">
        <v>151363</v>
      </c>
      <c r="MT311" s="17">
        <v>0.02</v>
      </c>
      <c r="MU311" s="17">
        <v>0</v>
      </c>
      <c r="MV311" s="17">
        <v>0</v>
      </c>
      <c r="MW311" s="17">
        <v>0</v>
      </c>
      <c r="MX311" s="17">
        <v>0.02</v>
      </c>
      <c r="MY311" s="17">
        <v>0.04</v>
      </c>
      <c r="MZ311" s="16">
        <v>32255</v>
      </c>
      <c r="NA311" s="16">
        <v>0</v>
      </c>
      <c r="NB311" s="18">
        <v>0</v>
      </c>
      <c r="NC311" s="16">
        <v>0</v>
      </c>
      <c r="ND311" s="17">
        <v>32255</v>
      </c>
      <c r="NE311" s="16">
        <v>100000</v>
      </c>
      <c r="NF311" s="16">
        <v>0</v>
      </c>
      <c r="NG311" s="16">
        <v>90439</v>
      </c>
      <c r="NH311" s="16">
        <v>0</v>
      </c>
      <c r="NI311" s="16">
        <v>0</v>
      </c>
      <c r="NJ311" s="17">
        <v>0</v>
      </c>
      <c r="NK311" s="17">
        <v>0</v>
      </c>
    </row>
    <row r="312" spans="1:375" x14ac:dyDescent="0.55000000000000004">
      <c r="A312" s="13" t="s">
        <v>1199</v>
      </c>
      <c r="B312" s="13" t="s">
        <v>1287</v>
      </c>
      <c r="C312" s="13" t="s">
        <v>591</v>
      </c>
      <c r="D312" s="13" t="s">
        <v>592</v>
      </c>
      <c r="E312" s="14">
        <v>1235.0999999999999</v>
      </c>
      <c r="F312" s="15">
        <v>0.73</v>
      </c>
      <c r="G312" s="16">
        <v>7413</v>
      </c>
      <c r="H312" s="16">
        <v>5411</v>
      </c>
      <c r="I312" s="16">
        <v>6553</v>
      </c>
      <c r="J312" s="15">
        <v>0.73</v>
      </c>
      <c r="K312" s="16">
        <v>4784</v>
      </c>
      <c r="L312" s="16">
        <v>7413</v>
      </c>
      <c r="M312" s="16">
        <v>222</v>
      </c>
      <c r="N312" s="16">
        <v>7635</v>
      </c>
      <c r="O312" s="17">
        <v>642.4</v>
      </c>
      <c r="P312" s="17">
        <v>129.12</v>
      </c>
      <c r="Q312" s="14">
        <v>1235.0999999999999</v>
      </c>
      <c r="R312" s="17">
        <v>1364.22</v>
      </c>
      <c r="S312" s="17">
        <v>0</v>
      </c>
      <c r="T312" s="17">
        <v>1364.22</v>
      </c>
      <c r="U312" s="15">
        <v>7.7</v>
      </c>
      <c r="V312" s="15">
        <v>6.92</v>
      </c>
      <c r="W312" s="15">
        <f>Data_AidAndLevy4[[#This Row],[L310]]*Data_AidAndLevy4[[#This Row],[L203]]</f>
        <v>52834.2</v>
      </c>
      <c r="X312" s="17">
        <v>49.56</v>
      </c>
      <c r="Y312" s="17">
        <f>Data_AidAndLevy4[[#This Row],[L311]]*Data_AidAndLevy4[[#This Row],[L203]]</f>
        <v>378390.60000000003</v>
      </c>
      <c r="Z312" s="15">
        <v>0</v>
      </c>
      <c r="AA312" s="15">
        <v>64.180000000000007</v>
      </c>
      <c r="AB312" s="17">
        <v>1364.22</v>
      </c>
      <c r="AC312" s="15">
        <v>1428.4</v>
      </c>
      <c r="AD312" s="17">
        <v>129.12</v>
      </c>
      <c r="AE312" s="15">
        <v>1299.28</v>
      </c>
      <c r="AF312" s="16">
        <v>7635</v>
      </c>
      <c r="AG312" s="14">
        <v>1235.0999999999999</v>
      </c>
      <c r="AH312" s="16">
        <v>9429989</v>
      </c>
      <c r="AI312" s="16">
        <v>9155796</v>
      </c>
      <c r="AJ312" s="17">
        <v>1.01</v>
      </c>
      <c r="AK312" s="16">
        <v>9247354</v>
      </c>
      <c r="AL312" s="16">
        <v>9429989</v>
      </c>
      <c r="AM312" s="16">
        <v>0</v>
      </c>
      <c r="AN312" s="16">
        <v>7635</v>
      </c>
      <c r="AO312" s="15">
        <v>64.180000000000007</v>
      </c>
      <c r="AP312" s="16">
        <v>490014</v>
      </c>
      <c r="AQ312" s="16">
        <v>7635</v>
      </c>
      <c r="AR312" s="17">
        <v>129.12</v>
      </c>
      <c r="AS312" s="16">
        <v>985831</v>
      </c>
      <c r="AT312" s="17">
        <v>661.47</v>
      </c>
      <c r="AU312" s="14">
        <v>1235.0999999999999</v>
      </c>
      <c r="AV312" s="16">
        <v>816982</v>
      </c>
      <c r="AW312" s="16">
        <v>793428</v>
      </c>
      <c r="AX312" s="16">
        <v>816982</v>
      </c>
      <c r="AY312" s="16">
        <v>0</v>
      </c>
      <c r="AZ312" s="16">
        <v>816982</v>
      </c>
      <c r="BA312" s="16">
        <v>816982</v>
      </c>
      <c r="BB312" s="17">
        <v>69.760000000000005</v>
      </c>
      <c r="BC312" s="14">
        <v>1235.0999999999999</v>
      </c>
      <c r="BD312" s="16">
        <v>86161</v>
      </c>
      <c r="BE312" s="16">
        <v>83493</v>
      </c>
      <c r="BF312" s="16">
        <v>86161</v>
      </c>
      <c r="BG312" s="16">
        <v>0</v>
      </c>
      <c r="BH312" s="16">
        <v>86161</v>
      </c>
      <c r="BI312" s="16">
        <v>86161</v>
      </c>
      <c r="BJ312" s="17">
        <v>89.89</v>
      </c>
      <c r="BK312" s="14">
        <v>1235.0999999999999</v>
      </c>
      <c r="BL312" s="16">
        <v>111023</v>
      </c>
      <c r="BM312" s="16">
        <v>108121</v>
      </c>
      <c r="BN312" s="16">
        <v>111023</v>
      </c>
      <c r="BO312" s="16">
        <v>0</v>
      </c>
      <c r="BP312" s="16">
        <v>111023</v>
      </c>
      <c r="BQ312" s="16">
        <v>111023</v>
      </c>
      <c r="BR312" s="17">
        <v>368.53</v>
      </c>
      <c r="BS312" s="14">
        <v>1235.0999999999999</v>
      </c>
      <c r="BT312" s="16">
        <v>455171</v>
      </c>
      <c r="BU312" s="16">
        <v>441919</v>
      </c>
      <c r="BV312" s="16">
        <v>455171</v>
      </c>
      <c r="BW312" s="16">
        <v>0</v>
      </c>
      <c r="BX312" s="16">
        <v>455171</v>
      </c>
      <c r="BY312" s="16">
        <v>455171</v>
      </c>
      <c r="BZ312" s="17">
        <v>334.9</v>
      </c>
      <c r="CA312" s="17">
        <v>1364.22</v>
      </c>
      <c r="CB312" s="16">
        <v>456877</v>
      </c>
      <c r="CC312" s="16">
        <v>444004</v>
      </c>
      <c r="CD312" s="16">
        <v>9838</v>
      </c>
      <c r="CE312" s="16">
        <v>453842</v>
      </c>
      <c r="CF312" s="16">
        <v>456877</v>
      </c>
      <c r="CG312" s="16">
        <v>0</v>
      </c>
      <c r="CH312" s="14">
        <v>1235.0999999999999</v>
      </c>
      <c r="CI312" s="16">
        <v>5</v>
      </c>
      <c r="CJ312" s="14">
        <v>0</v>
      </c>
      <c r="CK312" s="16">
        <v>1240</v>
      </c>
      <c r="CL312" s="17">
        <v>61.98</v>
      </c>
      <c r="CM312" s="16">
        <v>76855</v>
      </c>
      <c r="CN312" s="16">
        <v>1240</v>
      </c>
      <c r="CO312" s="17">
        <v>67.73</v>
      </c>
      <c r="CP312" s="16">
        <v>83985</v>
      </c>
      <c r="CQ312" s="17">
        <v>0</v>
      </c>
      <c r="CR312" s="17">
        <v>334.9</v>
      </c>
      <c r="CS312" s="16">
        <v>0</v>
      </c>
      <c r="CT312" s="17">
        <v>30.77</v>
      </c>
      <c r="CU312" s="17">
        <v>1364.22</v>
      </c>
      <c r="CV312" s="16">
        <v>41977</v>
      </c>
      <c r="CW312" s="16">
        <v>40648</v>
      </c>
      <c r="CX312" s="16">
        <v>41977</v>
      </c>
      <c r="CY312" s="16">
        <v>0</v>
      </c>
      <c r="CZ312" s="16">
        <v>41977</v>
      </c>
      <c r="DA312" s="16">
        <v>41977</v>
      </c>
      <c r="DB312" s="17">
        <v>3.61</v>
      </c>
      <c r="DC312" s="17">
        <v>1364.22</v>
      </c>
      <c r="DD312" s="16">
        <v>4925</v>
      </c>
      <c r="DE312" s="16">
        <v>4765</v>
      </c>
      <c r="DF312" s="16">
        <v>4925</v>
      </c>
      <c r="DG312" s="16">
        <v>0</v>
      </c>
      <c r="DH312" s="16">
        <v>4925</v>
      </c>
      <c r="DI312" s="16">
        <v>4925</v>
      </c>
      <c r="DJ312" s="16">
        <v>9429989</v>
      </c>
      <c r="DK312" s="16">
        <v>0</v>
      </c>
      <c r="DL312" s="16">
        <v>490014</v>
      </c>
      <c r="DM312" s="16">
        <v>985831</v>
      </c>
      <c r="DN312" s="16">
        <v>816982</v>
      </c>
      <c r="DO312" s="16">
        <v>86161</v>
      </c>
      <c r="DP312" s="16">
        <v>111023</v>
      </c>
      <c r="DQ312" s="16">
        <v>455171</v>
      </c>
      <c r="DR312" s="16">
        <v>456877</v>
      </c>
      <c r="DS312" s="16">
        <v>0</v>
      </c>
      <c r="DT312" s="16">
        <v>76855</v>
      </c>
      <c r="DU312" s="16">
        <v>83985</v>
      </c>
      <c r="DV312" s="16">
        <v>0</v>
      </c>
      <c r="DW312" s="16">
        <v>41977</v>
      </c>
      <c r="DX312" s="16">
        <v>4925</v>
      </c>
      <c r="DY312" s="16">
        <v>67734</v>
      </c>
      <c r="DZ312" s="16">
        <v>288219</v>
      </c>
      <c r="EA312" s="16">
        <v>5411</v>
      </c>
      <c r="EB312" s="16">
        <v>13265686</v>
      </c>
      <c r="EC312" s="16">
        <v>343708259</v>
      </c>
      <c r="ED312" s="18">
        <v>5.4</v>
      </c>
      <c r="EE312" s="16">
        <v>1856025</v>
      </c>
      <c r="EF312" s="16">
        <v>29586</v>
      </c>
      <c r="EG312" s="16">
        <v>28950</v>
      </c>
      <c r="EH312" s="16">
        <v>636</v>
      </c>
      <c r="EI312" s="16">
        <v>1856025</v>
      </c>
      <c r="EJ312" s="16">
        <v>1856661</v>
      </c>
      <c r="EK312" s="16">
        <v>32886833</v>
      </c>
      <c r="EL312" s="16">
        <v>26718669</v>
      </c>
      <c r="EM312" s="16">
        <v>6168164</v>
      </c>
      <c r="EN312" s="18">
        <v>5.4</v>
      </c>
      <c r="EO312" s="16">
        <v>33308</v>
      </c>
      <c r="EP312" s="16">
        <v>0</v>
      </c>
      <c r="EQ312" s="16">
        <v>0</v>
      </c>
      <c r="ER312" s="16">
        <v>0</v>
      </c>
      <c r="ES312" s="16">
        <v>33308</v>
      </c>
      <c r="ET312" s="16">
        <v>33308</v>
      </c>
      <c r="EU312" s="16">
        <v>1856661</v>
      </c>
      <c r="EV312" s="16">
        <v>1889969</v>
      </c>
      <c r="EW312" s="16">
        <v>6749</v>
      </c>
      <c r="EX312" s="15">
        <v>1299.28</v>
      </c>
      <c r="EY312" s="16">
        <v>8768841</v>
      </c>
      <c r="EZ312" s="16">
        <v>6749</v>
      </c>
      <c r="FA312" s="17">
        <v>129.12</v>
      </c>
      <c r="FB312" s="16">
        <v>871431</v>
      </c>
      <c r="FC312" s="16">
        <v>264</v>
      </c>
      <c r="FD312" s="17">
        <v>1364.22</v>
      </c>
      <c r="FE312" s="16">
        <v>360154</v>
      </c>
      <c r="FF312" s="16">
        <v>41977</v>
      </c>
      <c r="FG312" s="16">
        <v>4925</v>
      </c>
      <c r="FH312" s="16">
        <v>407056</v>
      </c>
      <c r="FI312" s="16">
        <v>8768841</v>
      </c>
      <c r="FJ312" s="16">
        <v>871431</v>
      </c>
      <c r="FK312" s="16">
        <v>4784</v>
      </c>
      <c r="FL312" s="16">
        <v>816982</v>
      </c>
      <c r="FM312" s="16">
        <v>86161</v>
      </c>
      <c r="FN312" s="16">
        <v>111023</v>
      </c>
      <c r="FO312" s="16">
        <v>455171</v>
      </c>
      <c r="FP312" s="16">
        <v>11521449</v>
      </c>
      <c r="FQ312" s="16">
        <v>1889969</v>
      </c>
      <c r="FR312" s="16">
        <v>9631480</v>
      </c>
      <c r="FS312" s="15">
        <v>1428.4</v>
      </c>
      <c r="FT312" s="16">
        <v>300</v>
      </c>
      <c r="FU312" s="16">
        <v>428520</v>
      </c>
      <c r="FV312" s="16">
        <v>9631480</v>
      </c>
      <c r="FW312" s="16">
        <v>0</v>
      </c>
      <c r="FX312" s="14">
        <v>31.5</v>
      </c>
      <c r="FY312" s="16">
        <v>7635</v>
      </c>
      <c r="FZ312" s="16">
        <v>240503</v>
      </c>
      <c r="GA312" s="14">
        <v>0</v>
      </c>
      <c r="GB312" s="16">
        <v>7413</v>
      </c>
      <c r="GC312" s="16">
        <v>0</v>
      </c>
      <c r="GD312" s="16">
        <v>240503</v>
      </c>
      <c r="GE312" s="16">
        <v>240503</v>
      </c>
      <c r="GF312" s="16">
        <v>13265686</v>
      </c>
      <c r="GG312" s="16">
        <v>11521449</v>
      </c>
      <c r="GH312" s="16">
        <v>0</v>
      </c>
      <c r="GI312" s="16">
        <v>1744237</v>
      </c>
      <c r="GJ312" s="16">
        <v>343708259</v>
      </c>
      <c r="GK312" s="16">
        <v>318142452</v>
      </c>
      <c r="GL312" s="16">
        <v>25565807</v>
      </c>
      <c r="GM312" s="16">
        <v>318142452</v>
      </c>
      <c r="GN312" s="18">
        <v>8.0399999999999999E-2</v>
      </c>
      <c r="GO312" s="16">
        <v>14818</v>
      </c>
      <c r="GP312" s="16">
        <v>1191</v>
      </c>
      <c r="GQ312" s="16">
        <v>14818</v>
      </c>
      <c r="GR312" s="16">
        <v>1191</v>
      </c>
      <c r="GS312" s="16">
        <v>13627</v>
      </c>
      <c r="GT312" s="16">
        <v>886</v>
      </c>
      <c r="GU312" s="16">
        <v>685</v>
      </c>
      <c r="GV312" s="16">
        <v>201</v>
      </c>
      <c r="GW312" s="15">
        <v>1428.4</v>
      </c>
      <c r="GX312" s="16">
        <v>287108</v>
      </c>
      <c r="GY312" s="15">
        <v>1428.4</v>
      </c>
      <c r="GZ312" s="16">
        <v>10</v>
      </c>
      <c r="HA312" s="16">
        <v>14284</v>
      </c>
      <c r="HB312" s="15">
        <v>1428.4</v>
      </c>
      <c r="HC312" s="16">
        <v>7635</v>
      </c>
      <c r="HD312" s="15">
        <v>0.11600000000000001</v>
      </c>
      <c r="HE312" s="16">
        <v>1265562</v>
      </c>
      <c r="HF312" s="16">
        <v>287108</v>
      </c>
      <c r="HG312" s="16">
        <v>14284</v>
      </c>
      <c r="HH312" s="16">
        <v>964170</v>
      </c>
      <c r="HI312" s="16">
        <v>343708259</v>
      </c>
      <c r="HJ312" s="18">
        <v>2.8052000000000001</v>
      </c>
      <c r="HK312" s="18">
        <v>1.9617800000000001</v>
      </c>
      <c r="HL312" s="18">
        <v>0.84341999999999995</v>
      </c>
      <c r="HM312" s="16">
        <v>343708259</v>
      </c>
      <c r="HN312" s="16">
        <v>289890</v>
      </c>
      <c r="HO312" s="16">
        <v>7635</v>
      </c>
      <c r="HP312" s="17">
        <v>0</v>
      </c>
      <c r="HQ312" s="16">
        <v>0</v>
      </c>
      <c r="HR312" s="15">
        <v>1428.4</v>
      </c>
      <c r="HS312" s="16">
        <v>0</v>
      </c>
      <c r="HT312" s="16">
        <v>1744237</v>
      </c>
      <c r="HU312" s="16">
        <v>13627</v>
      </c>
      <c r="HV312" s="16">
        <v>5420</v>
      </c>
      <c r="HW312" s="16">
        <v>0</v>
      </c>
      <c r="HX312" s="16">
        <v>67734</v>
      </c>
      <c r="HY312" s="16">
        <v>287108</v>
      </c>
      <c r="HZ312" s="16">
        <v>14284</v>
      </c>
      <c r="IA312" s="16">
        <v>289890</v>
      </c>
      <c r="IB312" s="16">
        <v>0</v>
      </c>
      <c r="IC312" s="16">
        <v>1201642</v>
      </c>
      <c r="ID312" s="16">
        <v>9631480</v>
      </c>
      <c r="IE312" s="16">
        <v>0</v>
      </c>
      <c r="IF312" s="16">
        <v>13627</v>
      </c>
      <c r="IG312" s="16">
        <v>5420</v>
      </c>
      <c r="IH312" s="16">
        <v>0</v>
      </c>
      <c r="II312" s="16">
        <v>67734</v>
      </c>
      <c r="IJ312" s="16">
        <v>287108</v>
      </c>
      <c r="IK312" s="16">
        <v>14284</v>
      </c>
      <c r="IL312" s="16">
        <v>289890</v>
      </c>
      <c r="IM312" s="16">
        <v>0</v>
      </c>
      <c r="IN312" s="16">
        <v>0</v>
      </c>
      <c r="IO312" s="16">
        <v>240503</v>
      </c>
      <c r="IP312" s="16">
        <v>10414578</v>
      </c>
      <c r="IQ312" s="16">
        <v>9429989</v>
      </c>
      <c r="IR312" s="16">
        <v>0</v>
      </c>
      <c r="IS312" s="16">
        <v>9429989</v>
      </c>
      <c r="IT312" s="19">
        <v>0.1</v>
      </c>
      <c r="IU312" s="16">
        <v>942999</v>
      </c>
      <c r="IV312" s="16">
        <v>343708259</v>
      </c>
      <c r="IW312" s="14">
        <v>1235.0999999999999</v>
      </c>
      <c r="IX312" s="16">
        <v>278284</v>
      </c>
      <c r="IY312" s="16">
        <v>416026</v>
      </c>
      <c r="IZ312" s="16">
        <v>278284</v>
      </c>
      <c r="JA312" s="17">
        <v>0.25</v>
      </c>
      <c r="JB312" s="19">
        <v>0.37369999999999998</v>
      </c>
      <c r="JC312" s="16">
        <v>942999</v>
      </c>
      <c r="JD312" s="16">
        <v>352399</v>
      </c>
      <c r="JE312" s="17">
        <v>0.01</v>
      </c>
      <c r="JF312" s="16">
        <v>6482785</v>
      </c>
      <c r="JG312" s="16">
        <v>64828</v>
      </c>
      <c r="JH312" s="16">
        <v>942999</v>
      </c>
      <c r="JI312" s="16">
        <v>352399</v>
      </c>
      <c r="JJ312" s="16">
        <v>64828</v>
      </c>
      <c r="JK312" s="16">
        <v>525772</v>
      </c>
      <c r="JL312" s="16">
        <v>352399</v>
      </c>
      <c r="JM312" s="18">
        <v>0</v>
      </c>
      <c r="JN312" s="16">
        <v>0</v>
      </c>
      <c r="JO312" s="16">
        <v>64828</v>
      </c>
      <c r="JP312" s="16">
        <v>525772</v>
      </c>
      <c r="JQ312" s="16">
        <v>590600</v>
      </c>
      <c r="JR312" s="16">
        <v>9429989</v>
      </c>
      <c r="JS312" s="19">
        <v>0</v>
      </c>
      <c r="JT312" s="16">
        <v>0</v>
      </c>
      <c r="JU312" s="17">
        <v>0</v>
      </c>
      <c r="JV312" s="16">
        <v>6482785</v>
      </c>
      <c r="JW312" s="16">
        <v>0</v>
      </c>
      <c r="JX312" s="16">
        <v>0</v>
      </c>
      <c r="JY312" s="16">
        <v>0</v>
      </c>
      <c r="JZ312" s="16">
        <v>0</v>
      </c>
      <c r="KA312" s="16">
        <v>19635</v>
      </c>
      <c r="KB312" s="16">
        <v>19213</v>
      </c>
      <c r="KC312" s="16">
        <v>422</v>
      </c>
      <c r="KD312" s="16">
        <v>1201642</v>
      </c>
      <c r="KE312" s="16">
        <v>422</v>
      </c>
      <c r="KF312" s="16">
        <v>1201220</v>
      </c>
      <c r="KG312" s="16">
        <v>636</v>
      </c>
      <c r="KH312" s="16">
        <v>422</v>
      </c>
      <c r="KI312" s="16">
        <v>1058</v>
      </c>
      <c r="KJ312" s="16">
        <v>1856025</v>
      </c>
      <c r="KK312" s="16">
        <v>1201220</v>
      </c>
      <c r="KL312" s="18">
        <v>3057245</v>
      </c>
      <c r="KM312" s="16">
        <v>525772</v>
      </c>
      <c r="KN312" s="16">
        <v>0</v>
      </c>
      <c r="KO312" s="16">
        <v>0</v>
      </c>
      <c r="KP312" s="16">
        <v>0</v>
      </c>
      <c r="KQ312" s="16">
        <v>3583017</v>
      </c>
      <c r="KR312" s="16">
        <v>0</v>
      </c>
      <c r="KS312" s="16">
        <v>0</v>
      </c>
      <c r="KT312" s="16">
        <v>0</v>
      </c>
      <c r="KU312" s="16">
        <v>3583017</v>
      </c>
      <c r="KV312" s="16">
        <v>525772</v>
      </c>
      <c r="KW312" s="16">
        <v>3057245</v>
      </c>
      <c r="KX312" s="16">
        <v>343708259</v>
      </c>
      <c r="KY312" s="16">
        <v>8.8948800000000006</v>
      </c>
      <c r="KZ312" s="16">
        <v>525772</v>
      </c>
      <c r="LA312" s="16">
        <v>359818257</v>
      </c>
      <c r="LB312" s="16">
        <v>1.46122</v>
      </c>
      <c r="LC312" s="16">
        <v>8.8948800000000006</v>
      </c>
      <c r="LD312" s="16">
        <v>10.3561</v>
      </c>
      <c r="LE312" s="16">
        <v>456877</v>
      </c>
      <c r="LF312" s="16">
        <v>0</v>
      </c>
      <c r="LG312" s="16">
        <v>76855</v>
      </c>
      <c r="LH312" s="16">
        <v>83985</v>
      </c>
      <c r="LI312" s="16">
        <v>0</v>
      </c>
      <c r="LJ312" s="16">
        <v>41977</v>
      </c>
      <c r="LK312" s="16">
        <v>4925</v>
      </c>
      <c r="LL312" s="16">
        <v>67734</v>
      </c>
      <c r="LM312" s="16">
        <v>596885</v>
      </c>
      <c r="LN312" s="16">
        <v>10414578</v>
      </c>
      <c r="LO312" s="18">
        <v>596885</v>
      </c>
      <c r="LP312" s="16">
        <v>9817693</v>
      </c>
      <c r="LQ312" s="16">
        <v>13265686</v>
      </c>
      <c r="LR312" s="18">
        <v>0</v>
      </c>
      <c r="LS312" s="18">
        <v>0</v>
      </c>
      <c r="LT312" s="18">
        <v>590600</v>
      </c>
      <c r="LU312" s="16">
        <v>0</v>
      </c>
      <c r="LV312" s="16">
        <v>240503</v>
      </c>
      <c r="LW312" s="16">
        <v>0</v>
      </c>
      <c r="LX312" s="16">
        <v>0</v>
      </c>
      <c r="LY312" s="16">
        <v>0</v>
      </c>
      <c r="LZ312" s="16">
        <v>0</v>
      </c>
      <c r="MA312" s="16">
        <v>0</v>
      </c>
      <c r="MB312" s="16">
        <v>3583017</v>
      </c>
      <c r="MC312" s="16">
        <v>240503</v>
      </c>
      <c r="MD312" s="16">
        <v>0</v>
      </c>
      <c r="ME312" s="16">
        <v>64828</v>
      </c>
      <c r="MF312" s="16">
        <v>0</v>
      </c>
      <c r="MG312" s="16">
        <v>33308</v>
      </c>
      <c r="MH312" s="16">
        <v>1058</v>
      </c>
      <c r="MI312" s="16">
        <v>0</v>
      </c>
      <c r="MJ312" s="16">
        <v>3922714</v>
      </c>
      <c r="MK312" s="16">
        <v>359818257</v>
      </c>
      <c r="ML312" s="16">
        <v>1.34</v>
      </c>
      <c r="MM312" s="16">
        <v>482156</v>
      </c>
      <c r="MN312" s="16">
        <v>0.01</v>
      </c>
      <c r="MO312" s="16">
        <v>6482785</v>
      </c>
      <c r="MP312" s="16">
        <v>64828</v>
      </c>
      <c r="MQ312" s="16">
        <v>482156</v>
      </c>
      <c r="MR312" s="16">
        <v>64828</v>
      </c>
      <c r="MS312" s="16">
        <v>417328</v>
      </c>
      <c r="MT312" s="17">
        <v>0.01</v>
      </c>
      <c r="MU312" s="17">
        <v>0</v>
      </c>
      <c r="MV312" s="17">
        <v>0</v>
      </c>
      <c r="MW312" s="17">
        <v>0</v>
      </c>
      <c r="MX312" s="17">
        <v>0.01</v>
      </c>
      <c r="MY312" s="17">
        <v>0.02</v>
      </c>
      <c r="MZ312" s="16">
        <v>64828</v>
      </c>
      <c r="NA312" s="16">
        <v>0</v>
      </c>
      <c r="NB312" s="18">
        <v>0</v>
      </c>
      <c r="NC312" s="16">
        <v>0</v>
      </c>
      <c r="ND312" s="17">
        <v>64828</v>
      </c>
      <c r="NE312" s="16">
        <v>380000</v>
      </c>
      <c r="NF312" s="16">
        <v>0</v>
      </c>
      <c r="NG312" s="16">
        <v>118740</v>
      </c>
      <c r="NH312" s="16">
        <v>0</v>
      </c>
      <c r="NI312" s="16">
        <v>0</v>
      </c>
      <c r="NJ312" s="17">
        <v>0</v>
      </c>
      <c r="NK312" s="17">
        <v>0</v>
      </c>
    </row>
    <row r="313" spans="1:375" x14ac:dyDescent="0.55000000000000004">
      <c r="A313" s="13" t="s">
        <v>1185</v>
      </c>
      <c r="B313" s="13" t="s">
        <v>1225</v>
      </c>
      <c r="C313" s="13" t="s">
        <v>593</v>
      </c>
      <c r="D313" s="13" t="s">
        <v>594</v>
      </c>
      <c r="E313" s="14">
        <v>938.4</v>
      </c>
      <c r="F313" s="15">
        <v>-0.13</v>
      </c>
      <c r="G313" s="16">
        <v>7413</v>
      </c>
      <c r="H313" s="16">
        <v>-964</v>
      </c>
      <c r="I313" s="16">
        <v>6553</v>
      </c>
      <c r="J313" s="15">
        <v>-0.13</v>
      </c>
      <c r="K313" s="16">
        <v>-852</v>
      </c>
      <c r="L313" s="16">
        <v>7413</v>
      </c>
      <c r="M313" s="16">
        <v>222</v>
      </c>
      <c r="N313" s="16">
        <v>7635</v>
      </c>
      <c r="O313" s="17">
        <v>601.78</v>
      </c>
      <c r="P313" s="17">
        <v>86.6</v>
      </c>
      <c r="Q313" s="14">
        <v>938.4</v>
      </c>
      <c r="R313" s="17">
        <v>1025</v>
      </c>
      <c r="S313" s="17">
        <v>1.97</v>
      </c>
      <c r="T313" s="17">
        <v>1026.97</v>
      </c>
      <c r="U313" s="15">
        <v>7.18</v>
      </c>
      <c r="V313" s="15">
        <v>3.6659999999999999</v>
      </c>
      <c r="W313" s="15">
        <f>Data_AidAndLevy4[[#This Row],[L310]]*Data_AidAndLevy4[[#This Row],[L203]]</f>
        <v>27989.91</v>
      </c>
      <c r="X313" s="17">
        <v>6.41</v>
      </c>
      <c r="Y313" s="17">
        <f>Data_AidAndLevy4[[#This Row],[L311]]*Data_AidAndLevy4[[#This Row],[L203]]</f>
        <v>48940.35</v>
      </c>
      <c r="Z313" s="15">
        <v>0</v>
      </c>
      <c r="AA313" s="15">
        <v>17.256</v>
      </c>
      <c r="AB313" s="17">
        <v>1025</v>
      </c>
      <c r="AC313" s="15">
        <v>1042.2560000000001</v>
      </c>
      <c r="AD313" s="17">
        <v>86.6</v>
      </c>
      <c r="AE313" s="15">
        <v>955.65599999999995</v>
      </c>
      <c r="AF313" s="16">
        <v>7635</v>
      </c>
      <c r="AG313" s="14">
        <v>938.4</v>
      </c>
      <c r="AH313" s="16">
        <v>7164684</v>
      </c>
      <c r="AI313" s="16">
        <v>6926707</v>
      </c>
      <c r="AJ313" s="17">
        <v>1.01</v>
      </c>
      <c r="AK313" s="16">
        <v>6995974</v>
      </c>
      <c r="AL313" s="16">
        <v>7164684</v>
      </c>
      <c r="AM313" s="16">
        <v>0</v>
      </c>
      <c r="AN313" s="16">
        <v>7635</v>
      </c>
      <c r="AO313" s="15">
        <v>17.256</v>
      </c>
      <c r="AP313" s="16">
        <v>131750</v>
      </c>
      <c r="AQ313" s="16">
        <v>7635</v>
      </c>
      <c r="AR313" s="17">
        <v>86.6</v>
      </c>
      <c r="AS313" s="16">
        <v>661191</v>
      </c>
      <c r="AT313" s="17">
        <v>620.85</v>
      </c>
      <c r="AU313" s="14">
        <v>938.4</v>
      </c>
      <c r="AV313" s="16">
        <v>582606</v>
      </c>
      <c r="AW313" s="16">
        <v>562303</v>
      </c>
      <c r="AX313" s="16">
        <v>582606</v>
      </c>
      <c r="AY313" s="16">
        <v>0</v>
      </c>
      <c r="AZ313" s="16">
        <v>582606</v>
      </c>
      <c r="BA313" s="16">
        <v>582606</v>
      </c>
      <c r="BB313" s="17">
        <v>69.88</v>
      </c>
      <c r="BC313" s="14">
        <v>938.4</v>
      </c>
      <c r="BD313" s="16">
        <v>65575</v>
      </c>
      <c r="BE313" s="16">
        <v>63278</v>
      </c>
      <c r="BF313" s="16">
        <v>65575</v>
      </c>
      <c r="BG313" s="16">
        <v>0</v>
      </c>
      <c r="BH313" s="16">
        <v>65575</v>
      </c>
      <c r="BI313" s="16">
        <v>65575</v>
      </c>
      <c r="BJ313" s="17">
        <v>71.83</v>
      </c>
      <c r="BK313" s="14">
        <v>938.4</v>
      </c>
      <c r="BL313" s="16">
        <v>67405</v>
      </c>
      <c r="BM313" s="16">
        <v>64922</v>
      </c>
      <c r="BN313" s="16">
        <v>67405</v>
      </c>
      <c r="BO313" s="16">
        <v>0</v>
      </c>
      <c r="BP313" s="16">
        <v>67405</v>
      </c>
      <c r="BQ313" s="16">
        <v>67405</v>
      </c>
      <c r="BR313" s="17">
        <v>368.53</v>
      </c>
      <c r="BS313" s="14">
        <v>938.4</v>
      </c>
      <c r="BT313" s="16">
        <v>345829</v>
      </c>
      <c r="BU313" s="16">
        <v>334328</v>
      </c>
      <c r="BV313" s="16">
        <v>345829</v>
      </c>
      <c r="BW313" s="16">
        <v>0</v>
      </c>
      <c r="BX313" s="16">
        <v>345829</v>
      </c>
      <c r="BY313" s="16">
        <v>345829</v>
      </c>
      <c r="BZ313" s="17">
        <v>340.52</v>
      </c>
      <c r="CA313" s="17">
        <v>1025</v>
      </c>
      <c r="CB313" s="16">
        <v>349033</v>
      </c>
      <c r="CC313" s="16">
        <v>336381</v>
      </c>
      <c r="CD313" s="16">
        <v>0</v>
      </c>
      <c r="CE313" s="16">
        <v>336381</v>
      </c>
      <c r="CF313" s="16">
        <v>349033</v>
      </c>
      <c r="CG313" s="16">
        <v>0</v>
      </c>
      <c r="CH313" s="14">
        <v>938.4</v>
      </c>
      <c r="CI313" s="16">
        <v>146</v>
      </c>
      <c r="CJ313" s="14">
        <v>0</v>
      </c>
      <c r="CK313" s="16">
        <v>1084</v>
      </c>
      <c r="CL313" s="17">
        <v>62.45</v>
      </c>
      <c r="CM313" s="16">
        <v>67696</v>
      </c>
      <c r="CN313" s="16">
        <v>1084</v>
      </c>
      <c r="CO313" s="17">
        <v>69.930000000000007</v>
      </c>
      <c r="CP313" s="16">
        <v>75804</v>
      </c>
      <c r="CQ313" s="17">
        <v>1.97</v>
      </c>
      <c r="CR313" s="17">
        <v>340.52</v>
      </c>
      <c r="CS313" s="16">
        <v>671</v>
      </c>
      <c r="CT313" s="17">
        <v>34.31</v>
      </c>
      <c r="CU313" s="17">
        <v>1025</v>
      </c>
      <c r="CV313" s="16">
        <v>35168</v>
      </c>
      <c r="CW313" s="16">
        <v>33872</v>
      </c>
      <c r="CX313" s="16">
        <v>35168</v>
      </c>
      <c r="CY313" s="16">
        <v>0</v>
      </c>
      <c r="CZ313" s="16">
        <v>35168</v>
      </c>
      <c r="DA313" s="16">
        <v>35168</v>
      </c>
      <c r="DB313" s="17">
        <v>4.09</v>
      </c>
      <c r="DC313" s="17">
        <v>1025</v>
      </c>
      <c r="DD313" s="16">
        <v>4192</v>
      </c>
      <c r="DE313" s="16">
        <v>4037</v>
      </c>
      <c r="DF313" s="16">
        <v>4192</v>
      </c>
      <c r="DG313" s="16">
        <v>0</v>
      </c>
      <c r="DH313" s="16">
        <v>4192</v>
      </c>
      <c r="DI313" s="16">
        <v>4192</v>
      </c>
      <c r="DJ313" s="16">
        <v>7164684</v>
      </c>
      <c r="DK313" s="16">
        <v>0</v>
      </c>
      <c r="DL313" s="16">
        <v>131750</v>
      </c>
      <c r="DM313" s="16">
        <v>661191</v>
      </c>
      <c r="DN313" s="16">
        <v>582606</v>
      </c>
      <c r="DO313" s="16">
        <v>65575</v>
      </c>
      <c r="DP313" s="16">
        <v>67405</v>
      </c>
      <c r="DQ313" s="16">
        <v>345829</v>
      </c>
      <c r="DR313" s="16">
        <v>349033</v>
      </c>
      <c r="DS313" s="16">
        <v>0</v>
      </c>
      <c r="DT313" s="16">
        <v>67696</v>
      </c>
      <c r="DU313" s="16">
        <v>75804</v>
      </c>
      <c r="DV313" s="16">
        <v>671</v>
      </c>
      <c r="DW313" s="16">
        <v>35168</v>
      </c>
      <c r="DX313" s="16">
        <v>4192</v>
      </c>
      <c r="DY313" s="16">
        <v>51172</v>
      </c>
      <c r="DZ313" s="16">
        <v>135101</v>
      </c>
      <c r="EA313" s="16">
        <v>-964</v>
      </c>
      <c r="EB313" s="16">
        <v>9634569</v>
      </c>
      <c r="EC313" s="16">
        <v>503953775</v>
      </c>
      <c r="ED313" s="18">
        <v>5.4</v>
      </c>
      <c r="EE313" s="16">
        <v>2721350</v>
      </c>
      <c r="EF313" s="16">
        <v>17051</v>
      </c>
      <c r="EG313" s="16">
        <v>17097</v>
      </c>
      <c r="EH313" s="16">
        <v>-46</v>
      </c>
      <c r="EI313" s="16">
        <v>2721350</v>
      </c>
      <c r="EJ313" s="16">
        <v>2721304</v>
      </c>
      <c r="EK313" s="16">
        <v>134033188</v>
      </c>
      <c r="EL313" s="16">
        <v>126823325</v>
      </c>
      <c r="EM313" s="16">
        <v>7209863</v>
      </c>
      <c r="EN313" s="18">
        <v>5.4</v>
      </c>
      <c r="EO313" s="16">
        <v>38933</v>
      </c>
      <c r="EP313" s="16">
        <v>0</v>
      </c>
      <c r="EQ313" s="16">
        <v>0</v>
      </c>
      <c r="ER313" s="16">
        <v>0</v>
      </c>
      <c r="ES313" s="16">
        <v>38933</v>
      </c>
      <c r="ET313" s="16">
        <v>38933</v>
      </c>
      <c r="EU313" s="16">
        <v>2721304</v>
      </c>
      <c r="EV313" s="16">
        <v>2760237</v>
      </c>
      <c r="EW313" s="16">
        <v>6749</v>
      </c>
      <c r="EX313" s="15">
        <v>955.65599999999995</v>
      </c>
      <c r="EY313" s="16">
        <v>6449722</v>
      </c>
      <c r="EZ313" s="16">
        <v>6749</v>
      </c>
      <c r="FA313" s="17">
        <v>86.6</v>
      </c>
      <c r="FB313" s="16">
        <v>584463</v>
      </c>
      <c r="FC313" s="16">
        <v>264</v>
      </c>
      <c r="FD313" s="17">
        <v>1026.97</v>
      </c>
      <c r="FE313" s="16">
        <v>271120</v>
      </c>
      <c r="FF313" s="16">
        <v>35168</v>
      </c>
      <c r="FG313" s="16">
        <v>4192</v>
      </c>
      <c r="FH313" s="16">
        <v>310480</v>
      </c>
      <c r="FI313" s="16">
        <v>6449722</v>
      </c>
      <c r="FJ313" s="16">
        <v>584463</v>
      </c>
      <c r="FK313" s="16">
        <v>-852</v>
      </c>
      <c r="FL313" s="16">
        <v>582606</v>
      </c>
      <c r="FM313" s="16">
        <v>65575</v>
      </c>
      <c r="FN313" s="16">
        <v>67405</v>
      </c>
      <c r="FO313" s="16">
        <v>345829</v>
      </c>
      <c r="FP313" s="16">
        <v>8405228</v>
      </c>
      <c r="FQ313" s="16">
        <v>2760237</v>
      </c>
      <c r="FR313" s="16">
        <v>5644991</v>
      </c>
      <c r="FS313" s="15">
        <v>1042.2560000000001</v>
      </c>
      <c r="FT313" s="16">
        <v>300</v>
      </c>
      <c r="FU313" s="16">
        <v>312677</v>
      </c>
      <c r="FV313" s="16">
        <v>5644991</v>
      </c>
      <c r="FW313" s="16">
        <v>0</v>
      </c>
      <c r="FX313" s="14">
        <v>39.5</v>
      </c>
      <c r="FY313" s="16">
        <v>7635</v>
      </c>
      <c r="FZ313" s="16">
        <v>301583</v>
      </c>
      <c r="GA313" s="14">
        <v>0</v>
      </c>
      <c r="GB313" s="16">
        <v>7413</v>
      </c>
      <c r="GC313" s="16">
        <v>0</v>
      </c>
      <c r="GD313" s="16">
        <v>301583</v>
      </c>
      <c r="GE313" s="16">
        <v>301583</v>
      </c>
      <c r="GF313" s="16">
        <v>9634569</v>
      </c>
      <c r="GG313" s="16">
        <v>8405228</v>
      </c>
      <c r="GH313" s="16">
        <v>0</v>
      </c>
      <c r="GI313" s="16">
        <v>1229341</v>
      </c>
      <c r="GJ313" s="16">
        <v>503953775</v>
      </c>
      <c r="GK313" s="16">
        <v>487845771</v>
      </c>
      <c r="GL313" s="16">
        <v>16108004</v>
      </c>
      <c r="GM313" s="16">
        <v>487845771</v>
      </c>
      <c r="GN313" s="18">
        <v>3.3000000000000002E-2</v>
      </c>
      <c r="GO313" s="16">
        <v>3224</v>
      </c>
      <c r="GP313" s="16">
        <v>106</v>
      </c>
      <c r="GQ313" s="16">
        <v>3224</v>
      </c>
      <c r="GR313" s="16">
        <v>106</v>
      </c>
      <c r="GS313" s="16">
        <v>3118</v>
      </c>
      <c r="GT313" s="16">
        <v>886</v>
      </c>
      <c r="GU313" s="16">
        <v>685</v>
      </c>
      <c r="GV313" s="16">
        <v>201</v>
      </c>
      <c r="GW313" s="15">
        <v>1042.2560000000001</v>
      </c>
      <c r="GX313" s="16">
        <v>209493</v>
      </c>
      <c r="GY313" s="15">
        <v>1042.2560000000001</v>
      </c>
      <c r="GZ313" s="16">
        <v>10</v>
      </c>
      <c r="HA313" s="16">
        <v>10423</v>
      </c>
      <c r="HB313" s="15">
        <v>1042.2560000000001</v>
      </c>
      <c r="HC313" s="16">
        <v>7635</v>
      </c>
      <c r="HD313" s="15">
        <v>0.11600000000000001</v>
      </c>
      <c r="HE313" s="16">
        <v>923439</v>
      </c>
      <c r="HF313" s="16">
        <v>209493</v>
      </c>
      <c r="HG313" s="16">
        <v>10423</v>
      </c>
      <c r="HH313" s="16">
        <v>703523</v>
      </c>
      <c r="HI313" s="16">
        <v>503953775</v>
      </c>
      <c r="HJ313" s="18">
        <v>1.39601</v>
      </c>
      <c r="HK313" s="18">
        <v>1.9617800000000001</v>
      </c>
      <c r="HL313" s="18">
        <v>0</v>
      </c>
      <c r="HM313" s="16">
        <v>503953775</v>
      </c>
      <c r="HN313" s="16">
        <v>0</v>
      </c>
      <c r="HO313" s="16">
        <v>7635</v>
      </c>
      <c r="HP313" s="17">
        <v>0</v>
      </c>
      <c r="HQ313" s="16">
        <v>0</v>
      </c>
      <c r="HR313" s="15">
        <v>1042.2560000000001</v>
      </c>
      <c r="HS313" s="16">
        <v>0</v>
      </c>
      <c r="HT313" s="16">
        <v>1229341</v>
      </c>
      <c r="HU313" s="16">
        <v>3118</v>
      </c>
      <c r="HV313" s="16">
        <v>0</v>
      </c>
      <c r="HW313" s="16">
        <v>0</v>
      </c>
      <c r="HX313" s="16">
        <v>51172</v>
      </c>
      <c r="HY313" s="16">
        <v>209493</v>
      </c>
      <c r="HZ313" s="16">
        <v>10423</v>
      </c>
      <c r="IA313" s="16">
        <v>0</v>
      </c>
      <c r="IB313" s="16">
        <v>0</v>
      </c>
      <c r="IC313" s="16">
        <v>1057479</v>
      </c>
      <c r="ID313" s="16">
        <v>5644991</v>
      </c>
      <c r="IE313" s="16">
        <v>0</v>
      </c>
      <c r="IF313" s="16">
        <v>3118</v>
      </c>
      <c r="IG313" s="16">
        <v>0</v>
      </c>
      <c r="IH313" s="16">
        <v>0</v>
      </c>
      <c r="II313" s="16">
        <v>51172</v>
      </c>
      <c r="IJ313" s="16">
        <v>209493</v>
      </c>
      <c r="IK313" s="16">
        <v>10423</v>
      </c>
      <c r="IL313" s="16">
        <v>0</v>
      </c>
      <c r="IM313" s="16">
        <v>0</v>
      </c>
      <c r="IN313" s="16">
        <v>0</v>
      </c>
      <c r="IO313" s="16">
        <v>301583</v>
      </c>
      <c r="IP313" s="16">
        <v>6118436</v>
      </c>
      <c r="IQ313" s="16">
        <v>7164684</v>
      </c>
      <c r="IR313" s="16">
        <v>0</v>
      </c>
      <c r="IS313" s="16">
        <v>7164684</v>
      </c>
      <c r="IT313" s="19">
        <v>0.1</v>
      </c>
      <c r="IU313" s="16">
        <v>716468</v>
      </c>
      <c r="IV313" s="16">
        <v>503953775</v>
      </c>
      <c r="IW313" s="14">
        <v>938.4</v>
      </c>
      <c r="IX313" s="16">
        <v>537035</v>
      </c>
      <c r="IY313" s="16">
        <v>416026</v>
      </c>
      <c r="IZ313" s="16">
        <v>537035</v>
      </c>
      <c r="JA313" s="17">
        <v>0.25</v>
      </c>
      <c r="JB313" s="19">
        <v>0.19370000000000001</v>
      </c>
      <c r="JC313" s="16">
        <v>716468</v>
      </c>
      <c r="JD313" s="16">
        <v>138780</v>
      </c>
      <c r="JE313" s="17">
        <v>7.0000000000000007E-2</v>
      </c>
      <c r="JF313" s="16">
        <v>5849323</v>
      </c>
      <c r="JG313" s="16">
        <v>409453</v>
      </c>
      <c r="JH313" s="16">
        <v>716468</v>
      </c>
      <c r="JI313" s="16">
        <v>138780</v>
      </c>
      <c r="JJ313" s="16">
        <v>409453</v>
      </c>
      <c r="JK313" s="16">
        <v>168235</v>
      </c>
      <c r="JL313" s="16">
        <v>138780</v>
      </c>
      <c r="JM313" s="18">
        <v>0</v>
      </c>
      <c r="JN313" s="16">
        <v>0</v>
      </c>
      <c r="JO313" s="16">
        <v>409453</v>
      </c>
      <c r="JP313" s="16">
        <v>168235</v>
      </c>
      <c r="JQ313" s="16">
        <v>577688</v>
      </c>
      <c r="JR313" s="16">
        <v>7164684</v>
      </c>
      <c r="JS313" s="19">
        <v>0</v>
      </c>
      <c r="JT313" s="16">
        <v>0</v>
      </c>
      <c r="JU313" s="17">
        <v>0</v>
      </c>
      <c r="JV313" s="16">
        <v>5849323</v>
      </c>
      <c r="JW313" s="16">
        <v>0</v>
      </c>
      <c r="JX313" s="16">
        <v>0</v>
      </c>
      <c r="JY313" s="16">
        <v>0</v>
      </c>
      <c r="JZ313" s="16">
        <v>0</v>
      </c>
      <c r="KA313" s="16">
        <v>6979</v>
      </c>
      <c r="KB313" s="16">
        <v>6998</v>
      </c>
      <c r="KC313" s="16">
        <v>-19</v>
      </c>
      <c r="KD313" s="16">
        <v>1057479</v>
      </c>
      <c r="KE313" s="16">
        <v>-19</v>
      </c>
      <c r="KF313" s="16">
        <v>1057498</v>
      </c>
      <c r="KG313" s="16">
        <v>-46</v>
      </c>
      <c r="KH313" s="16">
        <v>-19</v>
      </c>
      <c r="KI313" s="16">
        <v>-65</v>
      </c>
      <c r="KJ313" s="16">
        <v>2721350</v>
      </c>
      <c r="KK313" s="16">
        <v>1057498</v>
      </c>
      <c r="KL313" s="18">
        <v>3778848</v>
      </c>
      <c r="KM313" s="16">
        <v>168235</v>
      </c>
      <c r="KN313" s="16">
        <v>0</v>
      </c>
      <c r="KO313" s="16">
        <v>0</v>
      </c>
      <c r="KP313" s="16">
        <v>0</v>
      </c>
      <c r="KQ313" s="16">
        <v>3947083</v>
      </c>
      <c r="KR313" s="16">
        <v>103920</v>
      </c>
      <c r="KS313" s="16">
        <v>0</v>
      </c>
      <c r="KT313" s="16">
        <v>0</v>
      </c>
      <c r="KU313" s="16">
        <v>4051003</v>
      </c>
      <c r="KV313" s="16">
        <v>168235</v>
      </c>
      <c r="KW313" s="16">
        <v>3882768</v>
      </c>
      <c r="KX313" s="16">
        <v>503953775</v>
      </c>
      <c r="KY313" s="16">
        <v>7.7046099999999997</v>
      </c>
      <c r="KZ313" s="16">
        <v>168235</v>
      </c>
      <c r="LA313" s="16">
        <v>540320565</v>
      </c>
      <c r="LB313" s="16">
        <v>0.31136000000000003</v>
      </c>
      <c r="LC313" s="16">
        <v>7.7046099999999997</v>
      </c>
      <c r="LD313" s="16">
        <v>8.0159699999999994</v>
      </c>
      <c r="LE313" s="16">
        <v>349033</v>
      </c>
      <c r="LF313" s="16">
        <v>0</v>
      </c>
      <c r="LG313" s="16">
        <v>67696</v>
      </c>
      <c r="LH313" s="16">
        <v>75804</v>
      </c>
      <c r="LI313" s="16">
        <v>671</v>
      </c>
      <c r="LJ313" s="16">
        <v>35168</v>
      </c>
      <c r="LK313" s="16">
        <v>4192</v>
      </c>
      <c r="LL313" s="16">
        <v>51172</v>
      </c>
      <c r="LM313" s="16">
        <v>481392</v>
      </c>
      <c r="LN313" s="16">
        <v>6118436</v>
      </c>
      <c r="LO313" s="18">
        <v>481392</v>
      </c>
      <c r="LP313" s="16">
        <v>5637044</v>
      </c>
      <c r="LQ313" s="16">
        <v>9634569</v>
      </c>
      <c r="LR313" s="18">
        <v>0</v>
      </c>
      <c r="LS313" s="18">
        <v>0</v>
      </c>
      <c r="LT313" s="18">
        <v>577688</v>
      </c>
      <c r="LU313" s="16">
        <v>0</v>
      </c>
      <c r="LV313" s="16">
        <v>301583</v>
      </c>
      <c r="LW313" s="16">
        <v>0</v>
      </c>
      <c r="LX313" s="16">
        <v>0</v>
      </c>
      <c r="LY313" s="16">
        <v>0</v>
      </c>
      <c r="LZ313" s="16">
        <v>0</v>
      </c>
      <c r="MA313" s="16">
        <v>0</v>
      </c>
      <c r="MB313" s="16">
        <v>3947083</v>
      </c>
      <c r="MC313" s="16">
        <v>301583</v>
      </c>
      <c r="MD313" s="16">
        <v>0</v>
      </c>
      <c r="ME313" s="16">
        <v>409453</v>
      </c>
      <c r="MF313" s="16">
        <v>0</v>
      </c>
      <c r="MG313" s="16">
        <v>38933</v>
      </c>
      <c r="MH313" s="16">
        <v>-65</v>
      </c>
      <c r="MI313" s="16">
        <v>0</v>
      </c>
      <c r="MJ313" s="16">
        <v>4696987</v>
      </c>
      <c r="MK313" s="16">
        <v>540320565</v>
      </c>
      <c r="ML313" s="16">
        <v>0.67</v>
      </c>
      <c r="MM313" s="16">
        <v>362015</v>
      </c>
      <c r="MN313" s="16">
        <v>0</v>
      </c>
      <c r="MO313" s="16">
        <v>5849323</v>
      </c>
      <c r="MP313" s="16">
        <v>0</v>
      </c>
      <c r="MQ313" s="16">
        <v>362015</v>
      </c>
      <c r="MR313" s="16">
        <v>0</v>
      </c>
      <c r="MS313" s="16">
        <v>362015</v>
      </c>
      <c r="MT313" s="17">
        <v>7.0000000000000007E-2</v>
      </c>
      <c r="MU313" s="17">
        <v>0</v>
      </c>
      <c r="MV313" s="17">
        <v>0</v>
      </c>
      <c r="MW313" s="17">
        <v>0</v>
      </c>
      <c r="MX313" s="17">
        <v>0</v>
      </c>
      <c r="MY313" s="17">
        <v>7.0000000000000007E-2</v>
      </c>
      <c r="MZ313" s="16">
        <v>409453</v>
      </c>
      <c r="NA313" s="16">
        <v>0</v>
      </c>
      <c r="NB313" s="18">
        <v>0</v>
      </c>
      <c r="NC313" s="16">
        <v>0</v>
      </c>
      <c r="ND313" s="17">
        <v>409453</v>
      </c>
      <c r="NE313" s="16">
        <v>304631</v>
      </c>
      <c r="NF313" s="16">
        <v>0</v>
      </c>
      <c r="NG313" s="16">
        <v>178306</v>
      </c>
      <c r="NH313" s="16">
        <v>0</v>
      </c>
      <c r="NI313" s="16">
        <v>0</v>
      </c>
      <c r="NJ313" s="17">
        <v>0</v>
      </c>
      <c r="NK313" s="17">
        <v>203922</v>
      </c>
    </row>
    <row r="314" spans="1:375" x14ac:dyDescent="0.55000000000000004">
      <c r="A314" s="13" t="s">
        <v>1177</v>
      </c>
      <c r="B314" s="13" t="s">
        <v>1248</v>
      </c>
      <c r="C314" s="13" t="s">
        <v>595</v>
      </c>
      <c r="D314" s="13" t="s">
        <v>596</v>
      </c>
      <c r="E314" s="14">
        <v>786.7</v>
      </c>
      <c r="F314" s="15">
        <v>0</v>
      </c>
      <c r="G314" s="16">
        <v>7413</v>
      </c>
      <c r="H314" s="16">
        <v>0</v>
      </c>
      <c r="I314" s="16">
        <v>6553</v>
      </c>
      <c r="J314" s="15">
        <v>0</v>
      </c>
      <c r="K314" s="16">
        <v>0</v>
      </c>
      <c r="L314" s="16">
        <v>7413</v>
      </c>
      <c r="M314" s="16">
        <v>222</v>
      </c>
      <c r="N314" s="16">
        <v>7635</v>
      </c>
      <c r="O314" s="17">
        <v>636.33000000000004</v>
      </c>
      <c r="P314" s="17">
        <v>74.59</v>
      </c>
      <c r="Q314" s="14">
        <v>786.7</v>
      </c>
      <c r="R314" s="17">
        <v>861.29</v>
      </c>
      <c r="S314" s="17">
        <v>1.0900000000000001</v>
      </c>
      <c r="T314" s="17">
        <v>862.38</v>
      </c>
      <c r="U314" s="15">
        <v>13.24</v>
      </c>
      <c r="V314" s="15">
        <v>3.1930000000000001</v>
      </c>
      <c r="W314" s="15">
        <f>Data_AidAndLevy4[[#This Row],[L310]]*Data_AidAndLevy4[[#This Row],[L203]]</f>
        <v>24378.555</v>
      </c>
      <c r="X314" s="17">
        <v>0.73</v>
      </c>
      <c r="Y314" s="17">
        <f>Data_AidAndLevy4[[#This Row],[L311]]*Data_AidAndLevy4[[#This Row],[L203]]</f>
        <v>5573.55</v>
      </c>
      <c r="Z314" s="15">
        <v>0</v>
      </c>
      <c r="AA314" s="15">
        <v>17.163</v>
      </c>
      <c r="AB314" s="17">
        <v>861.29</v>
      </c>
      <c r="AC314" s="15">
        <v>878.45299999999997</v>
      </c>
      <c r="AD314" s="17">
        <v>74.59</v>
      </c>
      <c r="AE314" s="15">
        <v>803.86300000000006</v>
      </c>
      <c r="AF314" s="16">
        <v>7635</v>
      </c>
      <c r="AG314" s="14">
        <v>786.7</v>
      </c>
      <c r="AH314" s="16">
        <v>6006455</v>
      </c>
      <c r="AI314" s="16">
        <v>6031217</v>
      </c>
      <c r="AJ314" s="17">
        <v>1.01</v>
      </c>
      <c r="AK314" s="16">
        <v>6091529</v>
      </c>
      <c r="AL314" s="16">
        <v>6006455</v>
      </c>
      <c r="AM314" s="16">
        <v>85074</v>
      </c>
      <c r="AN314" s="16">
        <v>7635</v>
      </c>
      <c r="AO314" s="15">
        <v>17.163</v>
      </c>
      <c r="AP314" s="16">
        <v>131040</v>
      </c>
      <c r="AQ314" s="16">
        <v>7635</v>
      </c>
      <c r="AR314" s="17">
        <v>74.59</v>
      </c>
      <c r="AS314" s="16">
        <v>569495</v>
      </c>
      <c r="AT314" s="17">
        <v>655.4</v>
      </c>
      <c r="AU314" s="14">
        <v>786.7</v>
      </c>
      <c r="AV314" s="16">
        <v>515603</v>
      </c>
      <c r="AW314" s="16">
        <v>517718</v>
      </c>
      <c r="AX314" s="16">
        <v>515603</v>
      </c>
      <c r="AY314" s="16">
        <v>2115</v>
      </c>
      <c r="AZ314" s="16">
        <v>515603</v>
      </c>
      <c r="BA314" s="16">
        <v>517718</v>
      </c>
      <c r="BB314" s="17">
        <v>65.16</v>
      </c>
      <c r="BC314" s="14">
        <v>786.7</v>
      </c>
      <c r="BD314" s="16">
        <v>51261</v>
      </c>
      <c r="BE314" s="16">
        <v>51257</v>
      </c>
      <c r="BF314" s="16">
        <v>51261</v>
      </c>
      <c r="BG314" s="16">
        <v>0</v>
      </c>
      <c r="BH314" s="16">
        <v>51261</v>
      </c>
      <c r="BI314" s="16">
        <v>51261</v>
      </c>
      <c r="BJ314" s="17">
        <v>79.069999999999993</v>
      </c>
      <c r="BK314" s="14">
        <v>786.7</v>
      </c>
      <c r="BL314" s="16">
        <v>62204</v>
      </c>
      <c r="BM314" s="16">
        <v>62419</v>
      </c>
      <c r="BN314" s="16">
        <v>62204</v>
      </c>
      <c r="BO314" s="16">
        <v>215</v>
      </c>
      <c r="BP314" s="16">
        <v>62204</v>
      </c>
      <c r="BQ314" s="16">
        <v>62419</v>
      </c>
      <c r="BR314" s="17">
        <v>368.53</v>
      </c>
      <c r="BS314" s="14">
        <v>786.7</v>
      </c>
      <c r="BT314" s="16">
        <v>289923</v>
      </c>
      <c r="BU314" s="16">
        <v>291106</v>
      </c>
      <c r="BV314" s="16">
        <v>289923</v>
      </c>
      <c r="BW314" s="16">
        <v>1183</v>
      </c>
      <c r="BX314" s="16">
        <v>289923</v>
      </c>
      <c r="BY314" s="16">
        <v>291106</v>
      </c>
      <c r="BZ314" s="17">
        <v>337.26</v>
      </c>
      <c r="CA314" s="17">
        <v>861.29</v>
      </c>
      <c r="CB314" s="16">
        <v>290479</v>
      </c>
      <c r="CC314" s="16">
        <v>293214</v>
      </c>
      <c r="CD314" s="16">
        <v>1549</v>
      </c>
      <c r="CE314" s="16">
        <v>294763</v>
      </c>
      <c r="CF314" s="16">
        <v>290479</v>
      </c>
      <c r="CG314" s="16">
        <v>4284</v>
      </c>
      <c r="CH314" s="14">
        <v>786.7</v>
      </c>
      <c r="CI314" s="16">
        <v>2</v>
      </c>
      <c r="CJ314" s="14">
        <v>0</v>
      </c>
      <c r="CK314" s="16">
        <v>789</v>
      </c>
      <c r="CL314" s="17">
        <v>62.47</v>
      </c>
      <c r="CM314" s="16">
        <v>49289</v>
      </c>
      <c r="CN314" s="16">
        <v>789</v>
      </c>
      <c r="CO314" s="17">
        <v>69.650000000000006</v>
      </c>
      <c r="CP314" s="16">
        <v>54954</v>
      </c>
      <c r="CQ314" s="17">
        <v>1.0900000000000001</v>
      </c>
      <c r="CR314" s="17">
        <v>337.26</v>
      </c>
      <c r="CS314" s="16">
        <v>368</v>
      </c>
      <c r="CT314" s="17">
        <v>41.7</v>
      </c>
      <c r="CU314" s="17">
        <v>861.29</v>
      </c>
      <c r="CV314" s="16">
        <v>35916</v>
      </c>
      <c r="CW314" s="16">
        <v>36435</v>
      </c>
      <c r="CX314" s="16">
        <v>35916</v>
      </c>
      <c r="CY314" s="16">
        <v>519</v>
      </c>
      <c r="CZ314" s="16">
        <v>35916</v>
      </c>
      <c r="DA314" s="16">
        <v>36435</v>
      </c>
      <c r="DB314" s="17">
        <v>4.8</v>
      </c>
      <c r="DC314" s="17">
        <v>861.29</v>
      </c>
      <c r="DD314" s="16">
        <v>4134</v>
      </c>
      <c r="DE314" s="16">
        <v>4190</v>
      </c>
      <c r="DF314" s="16">
        <v>4134</v>
      </c>
      <c r="DG314" s="16">
        <v>56</v>
      </c>
      <c r="DH314" s="16">
        <v>4134</v>
      </c>
      <c r="DI314" s="16">
        <v>4190</v>
      </c>
      <c r="DJ314" s="16">
        <v>6006455</v>
      </c>
      <c r="DK314" s="16">
        <v>85074</v>
      </c>
      <c r="DL314" s="16">
        <v>131040</v>
      </c>
      <c r="DM314" s="16">
        <v>569495</v>
      </c>
      <c r="DN314" s="16">
        <v>517718</v>
      </c>
      <c r="DO314" s="16">
        <v>51261</v>
      </c>
      <c r="DP314" s="16">
        <v>62419</v>
      </c>
      <c r="DQ314" s="16">
        <v>291106</v>
      </c>
      <c r="DR314" s="16">
        <v>290479</v>
      </c>
      <c r="DS314" s="16">
        <v>4284</v>
      </c>
      <c r="DT314" s="16">
        <v>49289</v>
      </c>
      <c r="DU314" s="16">
        <v>54954</v>
      </c>
      <c r="DV314" s="16">
        <v>368</v>
      </c>
      <c r="DW314" s="16">
        <v>36435</v>
      </c>
      <c r="DX314" s="16">
        <v>4190</v>
      </c>
      <c r="DY314" s="16">
        <v>51207</v>
      </c>
      <c r="DZ314" s="16">
        <v>87000</v>
      </c>
      <c r="EA314" s="16">
        <v>0</v>
      </c>
      <c r="EB314" s="16">
        <v>8190360</v>
      </c>
      <c r="EC314" s="16">
        <v>340425869</v>
      </c>
      <c r="ED314" s="18">
        <v>5.4</v>
      </c>
      <c r="EE314" s="16">
        <v>1838300</v>
      </c>
      <c r="EF314" s="16">
        <v>26519</v>
      </c>
      <c r="EG314" s="16">
        <v>25969</v>
      </c>
      <c r="EH314" s="16">
        <v>550</v>
      </c>
      <c r="EI314" s="16">
        <v>1838300</v>
      </c>
      <c r="EJ314" s="16">
        <v>1838850</v>
      </c>
      <c r="EK314" s="16">
        <v>30359857</v>
      </c>
      <c r="EL314" s="16">
        <v>27265925</v>
      </c>
      <c r="EM314" s="16">
        <v>3093932</v>
      </c>
      <c r="EN314" s="18">
        <v>5.4</v>
      </c>
      <c r="EO314" s="16">
        <v>16707</v>
      </c>
      <c r="EP314" s="16">
        <v>0</v>
      </c>
      <c r="EQ314" s="16">
        <v>0</v>
      </c>
      <c r="ER314" s="16">
        <v>0</v>
      </c>
      <c r="ES314" s="16">
        <v>16707</v>
      </c>
      <c r="ET314" s="16">
        <v>16707</v>
      </c>
      <c r="EU314" s="16">
        <v>1838850</v>
      </c>
      <c r="EV314" s="16">
        <v>1855557</v>
      </c>
      <c r="EW314" s="16">
        <v>6749</v>
      </c>
      <c r="EX314" s="15">
        <v>803.86300000000006</v>
      </c>
      <c r="EY314" s="16">
        <v>5425271</v>
      </c>
      <c r="EZ314" s="16">
        <v>6749</v>
      </c>
      <c r="FA314" s="17">
        <v>74.59</v>
      </c>
      <c r="FB314" s="16">
        <v>503408</v>
      </c>
      <c r="FC314" s="16">
        <v>264</v>
      </c>
      <c r="FD314" s="17">
        <v>862.38</v>
      </c>
      <c r="FE314" s="16">
        <v>227668</v>
      </c>
      <c r="FF314" s="16">
        <v>36435</v>
      </c>
      <c r="FG314" s="16">
        <v>4190</v>
      </c>
      <c r="FH314" s="16">
        <v>268293</v>
      </c>
      <c r="FI314" s="16">
        <v>5425271</v>
      </c>
      <c r="FJ314" s="16">
        <v>503408</v>
      </c>
      <c r="FK314" s="16">
        <v>0</v>
      </c>
      <c r="FL314" s="16">
        <v>517718</v>
      </c>
      <c r="FM314" s="16">
        <v>51261</v>
      </c>
      <c r="FN314" s="16">
        <v>62419</v>
      </c>
      <c r="FO314" s="16">
        <v>291106</v>
      </c>
      <c r="FP314" s="16">
        <v>7119476</v>
      </c>
      <c r="FQ314" s="16">
        <v>1855557</v>
      </c>
      <c r="FR314" s="16">
        <v>5263919</v>
      </c>
      <c r="FS314" s="15">
        <v>878.45299999999997</v>
      </c>
      <c r="FT314" s="16">
        <v>300</v>
      </c>
      <c r="FU314" s="16">
        <v>263536</v>
      </c>
      <c r="FV314" s="16">
        <v>5263919</v>
      </c>
      <c r="FW314" s="16">
        <v>0</v>
      </c>
      <c r="FX314" s="14">
        <v>23.5</v>
      </c>
      <c r="FY314" s="16">
        <v>7635</v>
      </c>
      <c r="FZ314" s="16">
        <v>179423</v>
      </c>
      <c r="GA314" s="14">
        <v>0</v>
      </c>
      <c r="GB314" s="16">
        <v>7413</v>
      </c>
      <c r="GC314" s="16">
        <v>0</v>
      </c>
      <c r="GD314" s="16">
        <v>179423</v>
      </c>
      <c r="GE314" s="16">
        <v>179423</v>
      </c>
      <c r="GF314" s="16">
        <v>8190360</v>
      </c>
      <c r="GG314" s="16">
        <v>7119476</v>
      </c>
      <c r="GH314" s="16">
        <v>0</v>
      </c>
      <c r="GI314" s="16">
        <v>1070884</v>
      </c>
      <c r="GJ314" s="16">
        <v>340425869</v>
      </c>
      <c r="GK314" s="16">
        <v>333669642</v>
      </c>
      <c r="GL314" s="16">
        <v>6756227</v>
      </c>
      <c r="GM314" s="16">
        <v>333669642</v>
      </c>
      <c r="GN314" s="18">
        <v>2.0199999999999999E-2</v>
      </c>
      <c r="GO314" s="16">
        <v>21147</v>
      </c>
      <c r="GP314" s="16">
        <v>427</v>
      </c>
      <c r="GQ314" s="16">
        <v>21147</v>
      </c>
      <c r="GR314" s="16">
        <v>427</v>
      </c>
      <c r="GS314" s="16">
        <v>20720</v>
      </c>
      <c r="GT314" s="16">
        <v>886</v>
      </c>
      <c r="GU314" s="16">
        <v>685</v>
      </c>
      <c r="GV314" s="16">
        <v>201</v>
      </c>
      <c r="GW314" s="15">
        <v>878.45299999999997</v>
      </c>
      <c r="GX314" s="16">
        <v>176569</v>
      </c>
      <c r="GY314" s="15">
        <v>878.45299999999997</v>
      </c>
      <c r="GZ314" s="16">
        <v>10</v>
      </c>
      <c r="HA314" s="16">
        <v>8785</v>
      </c>
      <c r="HB314" s="15">
        <v>878.45299999999997</v>
      </c>
      <c r="HC314" s="16">
        <v>7635</v>
      </c>
      <c r="HD314" s="15">
        <v>0.11600000000000001</v>
      </c>
      <c r="HE314" s="16">
        <v>778309</v>
      </c>
      <c r="HF314" s="16">
        <v>176569</v>
      </c>
      <c r="HG314" s="16">
        <v>8785</v>
      </c>
      <c r="HH314" s="16">
        <v>592955</v>
      </c>
      <c r="HI314" s="16">
        <v>340425869</v>
      </c>
      <c r="HJ314" s="18">
        <v>1.7418</v>
      </c>
      <c r="HK314" s="18">
        <v>1.9617800000000001</v>
      </c>
      <c r="HL314" s="18">
        <v>0</v>
      </c>
      <c r="HM314" s="16">
        <v>340425869</v>
      </c>
      <c r="HN314" s="16">
        <v>0</v>
      </c>
      <c r="HO314" s="16">
        <v>7635</v>
      </c>
      <c r="HP314" s="17">
        <v>0</v>
      </c>
      <c r="HQ314" s="16">
        <v>0</v>
      </c>
      <c r="HR314" s="15">
        <v>878.45299999999997</v>
      </c>
      <c r="HS314" s="16">
        <v>0</v>
      </c>
      <c r="HT314" s="16">
        <v>1070884</v>
      </c>
      <c r="HU314" s="16">
        <v>20720</v>
      </c>
      <c r="HV314" s="16">
        <v>0</v>
      </c>
      <c r="HW314" s="16">
        <v>0</v>
      </c>
      <c r="HX314" s="16">
        <v>51207</v>
      </c>
      <c r="HY314" s="16">
        <v>176569</v>
      </c>
      <c r="HZ314" s="16">
        <v>8785</v>
      </c>
      <c r="IA314" s="16">
        <v>0</v>
      </c>
      <c r="IB314" s="16">
        <v>0</v>
      </c>
      <c r="IC314" s="16">
        <v>916017</v>
      </c>
      <c r="ID314" s="16">
        <v>5263919</v>
      </c>
      <c r="IE314" s="16">
        <v>0</v>
      </c>
      <c r="IF314" s="16">
        <v>20720</v>
      </c>
      <c r="IG314" s="16">
        <v>0</v>
      </c>
      <c r="IH314" s="16">
        <v>0</v>
      </c>
      <c r="II314" s="16">
        <v>51207</v>
      </c>
      <c r="IJ314" s="16">
        <v>176569</v>
      </c>
      <c r="IK314" s="16">
        <v>8785</v>
      </c>
      <c r="IL314" s="16">
        <v>0</v>
      </c>
      <c r="IM314" s="16">
        <v>0</v>
      </c>
      <c r="IN314" s="16">
        <v>0</v>
      </c>
      <c r="IO314" s="16">
        <v>179423</v>
      </c>
      <c r="IP314" s="16">
        <v>5598209</v>
      </c>
      <c r="IQ314" s="16">
        <v>6006455</v>
      </c>
      <c r="IR314" s="16">
        <v>85074</v>
      </c>
      <c r="IS314" s="16">
        <v>6091529</v>
      </c>
      <c r="IT314" s="19">
        <v>0.1</v>
      </c>
      <c r="IU314" s="16">
        <v>609153</v>
      </c>
      <c r="IV314" s="16">
        <v>340425869</v>
      </c>
      <c r="IW314" s="14">
        <v>786.7</v>
      </c>
      <c r="IX314" s="16">
        <v>432726</v>
      </c>
      <c r="IY314" s="16">
        <v>416026</v>
      </c>
      <c r="IZ314" s="16">
        <v>432726</v>
      </c>
      <c r="JA314" s="17">
        <v>0.25</v>
      </c>
      <c r="JB314" s="19">
        <v>0.2404</v>
      </c>
      <c r="JC314" s="16">
        <v>609153</v>
      </c>
      <c r="JD314" s="16">
        <v>146440</v>
      </c>
      <c r="JE314" s="17">
        <v>0.06</v>
      </c>
      <c r="JF314" s="16">
        <v>5272562</v>
      </c>
      <c r="JG314" s="16">
        <v>316354</v>
      </c>
      <c r="JH314" s="16">
        <v>609153</v>
      </c>
      <c r="JI314" s="16">
        <v>146440</v>
      </c>
      <c r="JJ314" s="16">
        <v>316354</v>
      </c>
      <c r="JK314" s="16">
        <v>146359</v>
      </c>
      <c r="JL314" s="16">
        <v>146440</v>
      </c>
      <c r="JM314" s="18">
        <v>0</v>
      </c>
      <c r="JN314" s="16">
        <v>0</v>
      </c>
      <c r="JO314" s="16">
        <v>316354</v>
      </c>
      <c r="JP314" s="16">
        <v>146359</v>
      </c>
      <c r="JQ314" s="16">
        <v>462713</v>
      </c>
      <c r="JR314" s="16">
        <v>6091529</v>
      </c>
      <c r="JS314" s="19">
        <v>0</v>
      </c>
      <c r="JT314" s="16">
        <v>0</v>
      </c>
      <c r="JU314" s="17">
        <v>0</v>
      </c>
      <c r="JV314" s="16">
        <v>5272562</v>
      </c>
      <c r="JW314" s="16">
        <v>0</v>
      </c>
      <c r="JX314" s="16">
        <v>0</v>
      </c>
      <c r="JY314" s="16">
        <v>0</v>
      </c>
      <c r="JZ314" s="16">
        <v>0</v>
      </c>
      <c r="KA314" s="16">
        <v>12622</v>
      </c>
      <c r="KB314" s="16">
        <v>12360</v>
      </c>
      <c r="KC314" s="16">
        <v>262</v>
      </c>
      <c r="KD314" s="16">
        <v>916017</v>
      </c>
      <c r="KE314" s="16">
        <v>262</v>
      </c>
      <c r="KF314" s="16">
        <v>915755</v>
      </c>
      <c r="KG314" s="16">
        <v>550</v>
      </c>
      <c r="KH314" s="16">
        <v>262</v>
      </c>
      <c r="KI314" s="16">
        <v>812</v>
      </c>
      <c r="KJ314" s="16">
        <v>1838300</v>
      </c>
      <c r="KK314" s="16">
        <v>915755</v>
      </c>
      <c r="KL314" s="18">
        <v>2754055</v>
      </c>
      <c r="KM314" s="16">
        <v>146359</v>
      </c>
      <c r="KN314" s="16">
        <v>0</v>
      </c>
      <c r="KO314" s="16">
        <v>0</v>
      </c>
      <c r="KP314" s="16">
        <v>0</v>
      </c>
      <c r="KQ314" s="16">
        <v>2900414</v>
      </c>
      <c r="KR314" s="16">
        <v>0</v>
      </c>
      <c r="KS314" s="16">
        <v>0</v>
      </c>
      <c r="KT314" s="16">
        <v>0</v>
      </c>
      <c r="KU314" s="16">
        <v>2900414</v>
      </c>
      <c r="KV314" s="16">
        <v>146359</v>
      </c>
      <c r="KW314" s="16">
        <v>2754055</v>
      </c>
      <c r="KX314" s="16">
        <v>340425869</v>
      </c>
      <c r="KY314" s="16">
        <v>8.0900300000000005</v>
      </c>
      <c r="KZ314" s="16">
        <v>146359</v>
      </c>
      <c r="LA314" s="16">
        <v>340425869</v>
      </c>
      <c r="LB314" s="16">
        <v>0.42992999999999998</v>
      </c>
      <c r="LC314" s="16">
        <v>8.0900300000000005</v>
      </c>
      <c r="LD314" s="16">
        <v>8.5199599999999993</v>
      </c>
      <c r="LE314" s="16">
        <v>290479</v>
      </c>
      <c r="LF314" s="16">
        <v>4284</v>
      </c>
      <c r="LG314" s="16">
        <v>49289</v>
      </c>
      <c r="LH314" s="16">
        <v>54954</v>
      </c>
      <c r="LI314" s="16">
        <v>368</v>
      </c>
      <c r="LJ314" s="16">
        <v>36435</v>
      </c>
      <c r="LK314" s="16">
        <v>4190</v>
      </c>
      <c r="LL314" s="16">
        <v>51207</v>
      </c>
      <c r="LM314" s="16">
        <v>388792</v>
      </c>
      <c r="LN314" s="16">
        <v>5598209</v>
      </c>
      <c r="LO314" s="18">
        <v>388792</v>
      </c>
      <c r="LP314" s="16">
        <v>5209417</v>
      </c>
      <c r="LQ314" s="16">
        <v>8190360</v>
      </c>
      <c r="LR314" s="18">
        <v>0</v>
      </c>
      <c r="LS314" s="18">
        <v>0</v>
      </c>
      <c r="LT314" s="18">
        <v>462713</v>
      </c>
      <c r="LU314" s="16">
        <v>0</v>
      </c>
      <c r="LV314" s="16">
        <v>179423</v>
      </c>
      <c r="LW314" s="16">
        <v>0</v>
      </c>
      <c r="LX314" s="16">
        <v>0</v>
      </c>
      <c r="LY314" s="16">
        <v>0</v>
      </c>
      <c r="LZ314" s="16">
        <v>0</v>
      </c>
      <c r="MA314" s="16">
        <v>0</v>
      </c>
      <c r="MB314" s="16">
        <v>2900414</v>
      </c>
      <c r="MC314" s="16">
        <v>179423</v>
      </c>
      <c r="MD314" s="16">
        <v>0</v>
      </c>
      <c r="ME314" s="16">
        <v>316354</v>
      </c>
      <c r="MF314" s="16">
        <v>0</v>
      </c>
      <c r="MG314" s="16">
        <v>16707</v>
      </c>
      <c r="MH314" s="16">
        <v>812</v>
      </c>
      <c r="MI314" s="16">
        <v>0</v>
      </c>
      <c r="MJ314" s="16">
        <v>3413710</v>
      </c>
      <c r="MK314" s="16">
        <v>340425869</v>
      </c>
      <c r="ML314" s="16">
        <v>1</v>
      </c>
      <c r="MM314" s="16">
        <v>340426</v>
      </c>
      <c r="MN314" s="16">
        <v>0</v>
      </c>
      <c r="MO314" s="16">
        <v>5272562</v>
      </c>
      <c r="MP314" s="16">
        <v>0</v>
      </c>
      <c r="MQ314" s="16">
        <v>340426</v>
      </c>
      <c r="MR314" s="16">
        <v>0</v>
      </c>
      <c r="MS314" s="16">
        <v>340426</v>
      </c>
      <c r="MT314" s="17">
        <v>0.06</v>
      </c>
      <c r="MU314" s="17">
        <v>0</v>
      </c>
      <c r="MV314" s="17">
        <v>0</v>
      </c>
      <c r="MW314" s="17">
        <v>0</v>
      </c>
      <c r="MX314" s="17">
        <v>0</v>
      </c>
      <c r="MY314" s="17">
        <v>0.06</v>
      </c>
      <c r="MZ314" s="16">
        <v>316354</v>
      </c>
      <c r="NA314" s="16">
        <v>0</v>
      </c>
      <c r="NB314" s="18">
        <v>0</v>
      </c>
      <c r="NC314" s="16">
        <v>0</v>
      </c>
      <c r="ND314" s="17">
        <v>316354</v>
      </c>
      <c r="NE314" s="16">
        <v>330000</v>
      </c>
      <c r="NF314" s="16">
        <v>0</v>
      </c>
      <c r="NG314" s="16">
        <v>112341</v>
      </c>
      <c r="NH314" s="16">
        <v>0</v>
      </c>
      <c r="NI314" s="16">
        <v>0</v>
      </c>
      <c r="NJ314" s="17">
        <v>0</v>
      </c>
      <c r="NK314" s="17">
        <v>268970</v>
      </c>
    </row>
    <row r="315" spans="1:375" x14ac:dyDescent="0.55000000000000004">
      <c r="A315" s="13" t="s">
        <v>1185</v>
      </c>
      <c r="B315" s="13" t="s">
        <v>1281</v>
      </c>
      <c r="C315" s="13" t="s">
        <v>597</v>
      </c>
      <c r="D315" s="13" t="s">
        <v>598</v>
      </c>
      <c r="E315" s="14">
        <v>601.79999999999995</v>
      </c>
      <c r="F315" s="15">
        <v>3.83</v>
      </c>
      <c r="G315" s="16">
        <v>7413</v>
      </c>
      <c r="H315" s="16">
        <v>-1260</v>
      </c>
      <c r="I315" s="16">
        <v>6553</v>
      </c>
      <c r="J315" s="15">
        <v>3.83</v>
      </c>
      <c r="K315" s="16">
        <v>25098</v>
      </c>
      <c r="L315" s="16">
        <v>7413</v>
      </c>
      <c r="M315" s="16">
        <v>222</v>
      </c>
      <c r="N315" s="16">
        <v>7635</v>
      </c>
      <c r="O315" s="17">
        <v>657.54</v>
      </c>
      <c r="P315" s="17">
        <v>109.53</v>
      </c>
      <c r="Q315" s="14">
        <v>601.79999999999995</v>
      </c>
      <c r="R315" s="17">
        <v>711.33</v>
      </c>
      <c r="S315" s="17">
        <v>1.37</v>
      </c>
      <c r="T315" s="17">
        <v>712.7</v>
      </c>
      <c r="U315" s="15">
        <v>24.65</v>
      </c>
      <c r="V315" s="15">
        <v>3.153</v>
      </c>
      <c r="W315" s="15">
        <f>Data_AidAndLevy4[[#This Row],[L310]]*Data_AidAndLevy4[[#This Row],[L203]]</f>
        <v>24073.154999999999</v>
      </c>
      <c r="X315" s="17">
        <v>0.21</v>
      </c>
      <c r="Y315" s="17">
        <f>Data_AidAndLevy4[[#This Row],[L311]]*Data_AidAndLevy4[[#This Row],[L203]]</f>
        <v>1603.35</v>
      </c>
      <c r="Z315" s="15">
        <v>0</v>
      </c>
      <c r="AA315" s="15">
        <v>28.013000000000002</v>
      </c>
      <c r="AB315" s="17">
        <v>711.33</v>
      </c>
      <c r="AC315" s="15">
        <v>739.34299999999996</v>
      </c>
      <c r="AD315" s="17">
        <v>109.53</v>
      </c>
      <c r="AE315" s="15">
        <v>629.81299999999999</v>
      </c>
      <c r="AF315" s="16">
        <v>7635</v>
      </c>
      <c r="AG315" s="14">
        <v>601.79999999999995</v>
      </c>
      <c r="AH315" s="16">
        <v>4594743</v>
      </c>
      <c r="AI315" s="16">
        <v>4557512</v>
      </c>
      <c r="AJ315" s="17">
        <v>1.01</v>
      </c>
      <c r="AK315" s="16">
        <v>4603087</v>
      </c>
      <c r="AL315" s="16">
        <v>4594743</v>
      </c>
      <c r="AM315" s="16">
        <v>8344</v>
      </c>
      <c r="AN315" s="16">
        <v>7635</v>
      </c>
      <c r="AO315" s="15">
        <v>28.013000000000002</v>
      </c>
      <c r="AP315" s="16">
        <v>213879</v>
      </c>
      <c r="AQ315" s="16">
        <v>7635</v>
      </c>
      <c r="AR315" s="17">
        <v>109.53</v>
      </c>
      <c r="AS315" s="16">
        <v>836262</v>
      </c>
      <c r="AT315" s="17">
        <v>676.61</v>
      </c>
      <c r="AU315" s="14">
        <v>601.79999999999995</v>
      </c>
      <c r="AV315" s="16">
        <v>407184</v>
      </c>
      <c r="AW315" s="16">
        <v>404256</v>
      </c>
      <c r="AX315" s="16">
        <v>407184</v>
      </c>
      <c r="AY315" s="16">
        <v>0</v>
      </c>
      <c r="AZ315" s="16">
        <v>407184</v>
      </c>
      <c r="BA315" s="16">
        <v>407184</v>
      </c>
      <c r="BB315" s="17">
        <v>72.11</v>
      </c>
      <c r="BC315" s="14">
        <v>601.79999999999995</v>
      </c>
      <c r="BD315" s="16">
        <v>43396</v>
      </c>
      <c r="BE315" s="16">
        <v>43005</v>
      </c>
      <c r="BF315" s="16">
        <v>43396</v>
      </c>
      <c r="BG315" s="16">
        <v>0</v>
      </c>
      <c r="BH315" s="16">
        <v>43396</v>
      </c>
      <c r="BI315" s="16">
        <v>43396</v>
      </c>
      <c r="BJ315" s="17">
        <v>77.33</v>
      </c>
      <c r="BK315" s="14">
        <v>601.79999999999995</v>
      </c>
      <c r="BL315" s="16">
        <v>46537</v>
      </c>
      <c r="BM315" s="16">
        <v>46098</v>
      </c>
      <c r="BN315" s="16">
        <v>46537</v>
      </c>
      <c r="BO315" s="16">
        <v>0</v>
      </c>
      <c r="BP315" s="16">
        <v>46537</v>
      </c>
      <c r="BQ315" s="16">
        <v>46537</v>
      </c>
      <c r="BR315" s="17">
        <v>368.53</v>
      </c>
      <c r="BS315" s="14">
        <v>601.79999999999995</v>
      </c>
      <c r="BT315" s="16">
        <v>221781</v>
      </c>
      <c r="BU315" s="16">
        <v>219975</v>
      </c>
      <c r="BV315" s="16">
        <v>221781</v>
      </c>
      <c r="BW315" s="16">
        <v>0</v>
      </c>
      <c r="BX315" s="16">
        <v>221781</v>
      </c>
      <c r="BY315" s="16">
        <v>221781</v>
      </c>
      <c r="BZ315" s="17">
        <v>340.52</v>
      </c>
      <c r="CA315" s="17">
        <v>711.33</v>
      </c>
      <c r="CB315" s="16">
        <v>242222</v>
      </c>
      <c r="CC315" s="16">
        <v>241911</v>
      </c>
      <c r="CD315" s="16">
        <v>0</v>
      </c>
      <c r="CE315" s="16">
        <v>241911</v>
      </c>
      <c r="CF315" s="16">
        <v>242222</v>
      </c>
      <c r="CG315" s="16">
        <v>0</v>
      </c>
      <c r="CH315" s="14">
        <v>601.79999999999995</v>
      </c>
      <c r="CI315" s="16">
        <v>4</v>
      </c>
      <c r="CJ315" s="14">
        <v>0</v>
      </c>
      <c r="CK315" s="16">
        <v>606</v>
      </c>
      <c r="CL315" s="17">
        <v>62.45</v>
      </c>
      <c r="CM315" s="16">
        <v>37845</v>
      </c>
      <c r="CN315" s="16">
        <v>606</v>
      </c>
      <c r="CO315" s="17">
        <v>69.930000000000007</v>
      </c>
      <c r="CP315" s="16">
        <v>42378</v>
      </c>
      <c r="CQ315" s="17">
        <v>1.37</v>
      </c>
      <c r="CR315" s="17">
        <v>340.52</v>
      </c>
      <c r="CS315" s="16">
        <v>467</v>
      </c>
      <c r="CT315" s="17">
        <v>34.31</v>
      </c>
      <c r="CU315" s="17">
        <v>711.33</v>
      </c>
      <c r="CV315" s="16">
        <v>24406</v>
      </c>
      <c r="CW315" s="16">
        <v>24359</v>
      </c>
      <c r="CX315" s="16">
        <v>24406</v>
      </c>
      <c r="CY315" s="16">
        <v>0</v>
      </c>
      <c r="CZ315" s="16">
        <v>24406</v>
      </c>
      <c r="DA315" s="16">
        <v>24406</v>
      </c>
      <c r="DB315" s="17">
        <v>4.09</v>
      </c>
      <c r="DC315" s="17">
        <v>711.33</v>
      </c>
      <c r="DD315" s="16">
        <v>2909</v>
      </c>
      <c r="DE315" s="16">
        <v>2903</v>
      </c>
      <c r="DF315" s="16">
        <v>2909</v>
      </c>
      <c r="DG315" s="16">
        <v>0</v>
      </c>
      <c r="DH315" s="16">
        <v>2909</v>
      </c>
      <c r="DI315" s="16">
        <v>2909</v>
      </c>
      <c r="DJ315" s="16">
        <v>4594743</v>
      </c>
      <c r="DK315" s="16">
        <v>8344</v>
      </c>
      <c r="DL315" s="16">
        <v>213879</v>
      </c>
      <c r="DM315" s="16">
        <v>836262</v>
      </c>
      <c r="DN315" s="16">
        <v>407184</v>
      </c>
      <c r="DO315" s="16">
        <v>43396</v>
      </c>
      <c r="DP315" s="16">
        <v>46537</v>
      </c>
      <c r="DQ315" s="16">
        <v>221781</v>
      </c>
      <c r="DR315" s="16">
        <v>242222</v>
      </c>
      <c r="DS315" s="16">
        <v>0</v>
      </c>
      <c r="DT315" s="16">
        <v>37845</v>
      </c>
      <c r="DU315" s="16">
        <v>42378</v>
      </c>
      <c r="DV315" s="16">
        <v>467</v>
      </c>
      <c r="DW315" s="16">
        <v>24406</v>
      </c>
      <c r="DX315" s="16">
        <v>2909</v>
      </c>
      <c r="DY315" s="16">
        <v>44237</v>
      </c>
      <c r="DZ315" s="16">
        <v>165062</v>
      </c>
      <c r="EA315" s="16">
        <v>-1260</v>
      </c>
      <c r="EB315" s="16">
        <v>6841918</v>
      </c>
      <c r="EC315" s="16">
        <v>336688506</v>
      </c>
      <c r="ED315" s="18">
        <v>5.4</v>
      </c>
      <c r="EE315" s="16">
        <v>1818118</v>
      </c>
      <c r="EF315" s="16">
        <v>13938</v>
      </c>
      <c r="EG315" s="16">
        <v>13953</v>
      </c>
      <c r="EH315" s="16">
        <v>-15</v>
      </c>
      <c r="EI315" s="16">
        <v>1818118</v>
      </c>
      <c r="EJ315" s="16">
        <v>1818103</v>
      </c>
      <c r="EK315" s="16">
        <v>58080457</v>
      </c>
      <c r="EL315" s="16">
        <v>51842671</v>
      </c>
      <c r="EM315" s="16">
        <v>6237786</v>
      </c>
      <c r="EN315" s="18">
        <v>5.4</v>
      </c>
      <c r="EO315" s="16">
        <v>33684</v>
      </c>
      <c r="EP315" s="16">
        <v>0</v>
      </c>
      <c r="EQ315" s="16">
        <v>0</v>
      </c>
      <c r="ER315" s="16">
        <v>0</v>
      </c>
      <c r="ES315" s="16">
        <v>33684</v>
      </c>
      <c r="ET315" s="16">
        <v>33684</v>
      </c>
      <c r="EU315" s="16">
        <v>1818103</v>
      </c>
      <c r="EV315" s="16">
        <v>1851787</v>
      </c>
      <c r="EW315" s="16">
        <v>6749</v>
      </c>
      <c r="EX315" s="15">
        <v>629.81299999999999</v>
      </c>
      <c r="EY315" s="16">
        <v>4250608</v>
      </c>
      <c r="EZ315" s="16">
        <v>6749</v>
      </c>
      <c r="FA315" s="17">
        <v>109.53</v>
      </c>
      <c r="FB315" s="16">
        <v>739218</v>
      </c>
      <c r="FC315" s="16">
        <v>264</v>
      </c>
      <c r="FD315" s="17">
        <v>712.7</v>
      </c>
      <c r="FE315" s="16">
        <v>188153</v>
      </c>
      <c r="FF315" s="16">
        <v>24406</v>
      </c>
      <c r="FG315" s="16">
        <v>2909</v>
      </c>
      <c r="FH315" s="16">
        <v>215468</v>
      </c>
      <c r="FI315" s="16">
        <v>4250608</v>
      </c>
      <c r="FJ315" s="16">
        <v>739218</v>
      </c>
      <c r="FK315" s="16">
        <v>25098</v>
      </c>
      <c r="FL315" s="16">
        <v>407184</v>
      </c>
      <c r="FM315" s="16">
        <v>43396</v>
      </c>
      <c r="FN315" s="16">
        <v>46537</v>
      </c>
      <c r="FO315" s="16">
        <v>221781</v>
      </c>
      <c r="FP315" s="16">
        <v>5949290</v>
      </c>
      <c r="FQ315" s="16">
        <v>1851787</v>
      </c>
      <c r="FR315" s="16">
        <v>4097503</v>
      </c>
      <c r="FS315" s="15">
        <v>739.34299999999996</v>
      </c>
      <c r="FT315" s="16">
        <v>300</v>
      </c>
      <c r="FU315" s="16">
        <v>221803</v>
      </c>
      <c r="FV315" s="16">
        <v>4097503</v>
      </c>
      <c r="FW315" s="16">
        <v>0</v>
      </c>
      <c r="FX315" s="14">
        <v>16</v>
      </c>
      <c r="FY315" s="16">
        <v>7635</v>
      </c>
      <c r="FZ315" s="16">
        <v>122160</v>
      </c>
      <c r="GA315" s="14">
        <v>-0.5</v>
      </c>
      <c r="GB315" s="16">
        <v>7413</v>
      </c>
      <c r="GC315" s="16">
        <v>-3707</v>
      </c>
      <c r="GD315" s="16">
        <v>122160</v>
      </c>
      <c r="GE315" s="16">
        <v>118453</v>
      </c>
      <c r="GF315" s="16">
        <v>6841918</v>
      </c>
      <c r="GG315" s="16">
        <v>5949290</v>
      </c>
      <c r="GH315" s="16">
        <v>0</v>
      </c>
      <c r="GI315" s="16">
        <v>892628</v>
      </c>
      <c r="GJ315" s="16">
        <v>336688506</v>
      </c>
      <c r="GK315" s="16">
        <v>329079884</v>
      </c>
      <c r="GL315" s="16">
        <v>7608622</v>
      </c>
      <c r="GM315" s="16">
        <v>329079884</v>
      </c>
      <c r="GN315" s="18">
        <v>2.3099999999999999E-2</v>
      </c>
      <c r="GO315" s="16">
        <v>1007</v>
      </c>
      <c r="GP315" s="16">
        <v>23</v>
      </c>
      <c r="GQ315" s="16">
        <v>1007</v>
      </c>
      <c r="GR315" s="16">
        <v>23</v>
      </c>
      <c r="GS315" s="16">
        <v>984</v>
      </c>
      <c r="GT315" s="16">
        <v>886</v>
      </c>
      <c r="GU315" s="16">
        <v>685</v>
      </c>
      <c r="GV315" s="16">
        <v>201</v>
      </c>
      <c r="GW315" s="15">
        <v>739.34299999999996</v>
      </c>
      <c r="GX315" s="16">
        <v>148608</v>
      </c>
      <c r="GY315" s="15">
        <v>739.34299999999996</v>
      </c>
      <c r="GZ315" s="16">
        <v>10</v>
      </c>
      <c r="HA315" s="16">
        <v>7393</v>
      </c>
      <c r="HB315" s="15">
        <v>739.34299999999996</v>
      </c>
      <c r="HC315" s="16">
        <v>7635</v>
      </c>
      <c r="HD315" s="15">
        <v>0.11600000000000001</v>
      </c>
      <c r="HE315" s="16">
        <v>655058</v>
      </c>
      <c r="HF315" s="16">
        <v>148608</v>
      </c>
      <c r="HG315" s="16">
        <v>7393</v>
      </c>
      <c r="HH315" s="16">
        <v>499057</v>
      </c>
      <c r="HI315" s="16">
        <v>336688506</v>
      </c>
      <c r="HJ315" s="18">
        <v>1.4822500000000001</v>
      </c>
      <c r="HK315" s="18">
        <v>1.9617800000000001</v>
      </c>
      <c r="HL315" s="18">
        <v>0</v>
      </c>
      <c r="HM315" s="16">
        <v>336688506</v>
      </c>
      <c r="HN315" s="16">
        <v>0</v>
      </c>
      <c r="HO315" s="16">
        <v>7635</v>
      </c>
      <c r="HP315" s="17">
        <v>0</v>
      </c>
      <c r="HQ315" s="16">
        <v>0</v>
      </c>
      <c r="HR315" s="15">
        <v>739.34299999999996</v>
      </c>
      <c r="HS315" s="16">
        <v>0</v>
      </c>
      <c r="HT315" s="16">
        <v>892628</v>
      </c>
      <c r="HU315" s="16">
        <v>984</v>
      </c>
      <c r="HV315" s="16">
        <v>0</v>
      </c>
      <c r="HW315" s="16">
        <v>0</v>
      </c>
      <c r="HX315" s="16">
        <v>44237</v>
      </c>
      <c r="HY315" s="16">
        <v>148608</v>
      </c>
      <c r="HZ315" s="16">
        <v>7393</v>
      </c>
      <c r="IA315" s="16">
        <v>0</v>
      </c>
      <c r="IB315" s="16">
        <v>0</v>
      </c>
      <c r="IC315" s="16">
        <v>779880</v>
      </c>
      <c r="ID315" s="16">
        <v>4097503</v>
      </c>
      <c r="IE315" s="16">
        <v>0</v>
      </c>
      <c r="IF315" s="16">
        <v>984</v>
      </c>
      <c r="IG315" s="16">
        <v>0</v>
      </c>
      <c r="IH315" s="16">
        <v>0</v>
      </c>
      <c r="II315" s="16">
        <v>44237</v>
      </c>
      <c r="IJ315" s="16">
        <v>148608</v>
      </c>
      <c r="IK315" s="16">
        <v>7393</v>
      </c>
      <c r="IL315" s="16">
        <v>0</v>
      </c>
      <c r="IM315" s="16">
        <v>0</v>
      </c>
      <c r="IN315" s="16">
        <v>0</v>
      </c>
      <c r="IO315" s="16">
        <v>118453</v>
      </c>
      <c r="IP315" s="16">
        <v>4328704</v>
      </c>
      <c r="IQ315" s="16">
        <v>4594743</v>
      </c>
      <c r="IR315" s="16">
        <v>8344</v>
      </c>
      <c r="IS315" s="16">
        <v>4603087</v>
      </c>
      <c r="IT315" s="19">
        <v>0.1</v>
      </c>
      <c r="IU315" s="16">
        <v>460309</v>
      </c>
      <c r="IV315" s="16">
        <v>336688506</v>
      </c>
      <c r="IW315" s="14">
        <v>601.79999999999995</v>
      </c>
      <c r="IX315" s="16">
        <v>559469</v>
      </c>
      <c r="IY315" s="16">
        <v>416026</v>
      </c>
      <c r="IZ315" s="16">
        <v>559469</v>
      </c>
      <c r="JA315" s="17">
        <v>0.25</v>
      </c>
      <c r="JB315" s="19">
        <v>0.18590000000000001</v>
      </c>
      <c r="JC315" s="16">
        <v>460309</v>
      </c>
      <c r="JD315" s="16">
        <v>85571</v>
      </c>
      <c r="JE315" s="17">
        <v>0.02</v>
      </c>
      <c r="JF315" s="16">
        <v>3601238</v>
      </c>
      <c r="JG315" s="16">
        <v>72025</v>
      </c>
      <c r="JH315" s="16">
        <v>460309</v>
      </c>
      <c r="JI315" s="16">
        <v>85571</v>
      </c>
      <c r="JJ315" s="16">
        <v>72025</v>
      </c>
      <c r="JK315" s="16">
        <v>302713</v>
      </c>
      <c r="JL315" s="16">
        <v>85571</v>
      </c>
      <c r="JM315" s="18">
        <v>0</v>
      </c>
      <c r="JN315" s="16">
        <v>0</v>
      </c>
      <c r="JO315" s="16">
        <v>72025</v>
      </c>
      <c r="JP315" s="16">
        <v>302713</v>
      </c>
      <c r="JQ315" s="16">
        <v>374738</v>
      </c>
      <c r="JR315" s="16">
        <v>4603087</v>
      </c>
      <c r="JS315" s="19">
        <v>0</v>
      </c>
      <c r="JT315" s="16">
        <v>0</v>
      </c>
      <c r="JU315" s="17">
        <v>0</v>
      </c>
      <c r="JV315" s="16">
        <v>3601238</v>
      </c>
      <c r="JW315" s="16">
        <v>0</v>
      </c>
      <c r="JX315" s="16">
        <v>0</v>
      </c>
      <c r="JY315" s="16">
        <v>0</v>
      </c>
      <c r="JZ315" s="16">
        <v>0</v>
      </c>
      <c r="KA315" s="16">
        <v>6629</v>
      </c>
      <c r="KB315" s="16">
        <v>6636</v>
      </c>
      <c r="KC315" s="16">
        <v>-7</v>
      </c>
      <c r="KD315" s="16">
        <v>779880</v>
      </c>
      <c r="KE315" s="16">
        <v>-7</v>
      </c>
      <c r="KF315" s="16">
        <v>779887</v>
      </c>
      <c r="KG315" s="16">
        <v>-15</v>
      </c>
      <c r="KH315" s="16">
        <v>-7</v>
      </c>
      <c r="KI315" s="16">
        <v>-22</v>
      </c>
      <c r="KJ315" s="16">
        <v>1818118</v>
      </c>
      <c r="KK315" s="16">
        <v>779887</v>
      </c>
      <c r="KL315" s="18">
        <v>2598005</v>
      </c>
      <c r="KM315" s="16">
        <v>302713</v>
      </c>
      <c r="KN315" s="16">
        <v>0</v>
      </c>
      <c r="KO315" s="16">
        <v>0</v>
      </c>
      <c r="KP315" s="16">
        <v>0</v>
      </c>
      <c r="KQ315" s="16">
        <v>2900718</v>
      </c>
      <c r="KR315" s="16">
        <v>0</v>
      </c>
      <c r="KS315" s="16">
        <v>0</v>
      </c>
      <c r="KT315" s="16">
        <v>0</v>
      </c>
      <c r="KU315" s="16">
        <v>2900718</v>
      </c>
      <c r="KV315" s="16">
        <v>302713</v>
      </c>
      <c r="KW315" s="16">
        <v>2598005</v>
      </c>
      <c r="KX315" s="16">
        <v>336688506</v>
      </c>
      <c r="KY315" s="16">
        <v>7.7163500000000003</v>
      </c>
      <c r="KZ315" s="16">
        <v>302713</v>
      </c>
      <c r="LA315" s="16">
        <v>355221600</v>
      </c>
      <c r="LB315" s="16">
        <v>0.85218000000000005</v>
      </c>
      <c r="LC315" s="16">
        <v>7.7163500000000003</v>
      </c>
      <c r="LD315" s="16">
        <v>8.5685300000000009</v>
      </c>
      <c r="LE315" s="16">
        <v>242222</v>
      </c>
      <c r="LF315" s="16">
        <v>0</v>
      </c>
      <c r="LG315" s="16">
        <v>37845</v>
      </c>
      <c r="LH315" s="16">
        <v>42378</v>
      </c>
      <c r="LI315" s="16">
        <v>467</v>
      </c>
      <c r="LJ315" s="16">
        <v>24406</v>
      </c>
      <c r="LK315" s="16">
        <v>2909</v>
      </c>
      <c r="LL315" s="16">
        <v>44237</v>
      </c>
      <c r="LM315" s="16">
        <v>305990</v>
      </c>
      <c r="LN315" s="16">
        <v>4328704</v>
      </c>
      <c r="LO315" s="18">
        <v>305990</v>
      </c>
      <c r="LP315" s="16">
        <v>4022714</v>
      </c>
      <c r="LQ315" s="16">
        <v>6841918</v>
      </c>
      <c r="LR315" s="18">
        <v>0</v>
      </c>
      <c r="LS315" s="18">
        <v>0</v>
      </c>
      <c r="LT315" s="18">
        <v>374738</v>
      </c>
      <c r="LU315" s="16">
        <v>0</v>
      </c>
      <c r="LV315" s="16">
        <v>118453</v>
      </c>
      <c r="LW315" s="16">
        <v>0</v>
      </c>
      <c r="LX315" s="16">
        <v>0</v>
      </c>
      <c r="LY315" s="16">
        <v>0</v>
      </c>
      <c r="LZ315" s="16">
        <v>0</v>
      </c>
      <c r="MA315" s="16">
        <v>0</v>
      </c>
      <c r="MB315" s="16">
        <v>2900718</v>
      </c>
      <c r="MC315" s="16">
        <v>118453</v>
      </c>
      <c r="MD315" s="16">
        <v>0</v>
      </c>
      <c r="ME315" s="16">
        <v>72025</v>
      </c>
      <c r="MF315" s="16">
        <v>0</v>
      </c>
      <c r="MG315" s="16">
        <v>33684</v>
      </c>
      <c r="MH315" s="16">
        <v>-22</v>
      </c>
      <c r="MI315" s="16">
        <v>0</v>
      </c>
      <c r="MJ315" s="16">
        <v>3124858</v>
      </c>
      <c r="MK315" s="16">
        <v>355221600</v>
      </c>
      <c r="ML315" s="16">
        <v>1.34</v>
      </c>
      <c r="MM315" s="16">
        <v>475997</v>
      </c>
      <c r="MN315" s="16">
        <v>0.02</v>
      </c>
      <c r="MO315" s="16">
        <v>3601238</v>
      </c>
      <c r="MP315" s="16">
        <v>72025</v>
      </c>
      <c r="MQ315" s="16">
        <v>475997</v>
      </c>
      <c r="MR315" s="16">
        <v>72025</v>
      </c>
      <c r="MS315" s="16">
        <v>403972</v>
      </c>
      <c r="MT315" s="17">
        <v>0.02</v>
      </c>
      <c r="MU315" s="17">
        <v>0</v>
      </c>
      <c r="MV315" s="17">
        <v>0</v>
      </c>
      <c r="MW315" s="17">
        <v>0</v>
      </c>
      <c r="MX315" s="17">
        <v>0.02</v>
      </c>
      <c r="MY315" s="17">
        <v>0.04</v>
      </c>
      <c r="MZ315" s="16">
        <v>72025</v>
      </c>
      <c r="NA315" s="16">
        <v>0</v>
      </c>
      <c r="NB315" s="18">
        <v>0</v>
      </c>
      <c r="NC315" s="16">
        <v>0</v>
      </c>
      <c r="ND315" s="17">
        <v>72025</v>
      </c>
      <c r="NE315" s="16">
        <v>350000</v>
      </c>
      <c r="NF315" s="16">
        <v>0</v>
      </c>
      <c r="NG315" s="16">
        <v>117223</v>
      </c>
      <c r="NH315" s="16">
        <v>0</v>
      </c>
      <c r="NI315" s="16">
        <v>0</v>
      </c>
      <c r="NJ315" s="17">
        <v>0</v>
      </c>
      <c r="NK315" s="17">
        <v>888050</v>
      </c>
    </row>
    <row r="316" spans="1:375" x14ac:dyDescent="0.55000000000000004">
      <c r="A316" s="13" t="s">
        <v>1185</v>
      </c>
      <c r="B316" s="13" t="s">
        <v>1210</v>
      </c>
      <c r="C316" s="13" t="s">
        <v>599</v>
      </c>
      <c r="D316" s="13" t="s">
        <v>600</v>
      </c>
      <c r="E316" s="14">
        <v>795.1</v>
      </c>
      <c r="F316" s="15">
        <v>1.47</v>
      </c>
      <c r="G316" s="16">
        <v>7413</v>
      </c>
      <c r="H316" s="16">
        <v>3484</v>
      </c>
      <c r="I316" s="16">
        <v>6553</v>
      </c>
      <c r="J316" s="15">
        <v>1.47</v>
      </c>
      <c r="K316" s="16">
        <v>9633</v>
      </c>
      <c r="L316" s="16">
        <v>7413</v>
      </c>
      <c r="M316" s="16">
        <v>222</v>
      </c>
      <c r="N316" s="16">
        <v>7635</v>
      </c>
      <c r="O316" s="17">
        <v>667.9</v>
      </c>
      <c r="P316" s="17">
        <v>122.76</v>
      </c>
      <c r="Q316" s="14">
        <v>795.1</v>
      </c>
      <c r="R316" s="17">
        <v>917.86</v>
      </c>
      <c r="S316" s="17">
        <v>1.77</v>
      </c>
      <c r="T316" s="17">
        <v>919.63</v>
      </c>
      <c r="U316" s="15">
        <v>24.62</v>
      </c>
      <c r="V316" s="15">
        <v>4.681</v>
      </c>
      <c r="W316" s="15">
        <f>Data_AidAndLevy4[[#This Row],[L310]]*Data_AidAndLevy4[[#This Row],[L203]]</f>
        <v>35739.434999999998</v>
      </c>
      <c r="X316" s="17">
        <v>15.96</v>
      </c>
      <c r="Y316" s="17">
        <f>Data_AidAndLevy4[[#This Row],[L311]]*Data_AidAndLevy4[[#This Row],[L203]]</f>
        <v>121854.6</v>
      </c>
      <c r="Z316" s="15">
        <v>0</v>
      </c>
      <c r="AA316" s="15">
        <v>45.261000000000003</v>
      </c>
      <c r="AB316" s="17">
        <v>917.86</v>
      </c>
      <c r="AC316" s="15">
        <v>963.12099999999998</v>
      </c>
      <c r="AD316" s="17">
        <v>122.76</v>
      </c>
      <c r="AE316" s="15">
        <v>840.36099999999999</v>
      </c>
      <c r="AF316" s="16">
        <v>7635</v>
      </c>
      <c r="AG316" s="14">
        <v>795.1</v>
      </c>
      <c r="AH316" s="16">
        <v>6070589</v>
      </c>
      <c r="AI316" s="16">
        <v>6003047</v>
      </c>
      <c r="AJ316" s="17">
        <v>1.01</v>
      </c>
      <c r="AK316" s="16">
        <v>6063077</v>
      </c>
      <c r="AL316" s="16">
        <v>6070589</v>
      </c>
      <c r="AM316" s="16">
        <v>0</v>
      </c>
      <c r="AN316" s="16">
        <v>7635</v>
      </c>
      <c r="AO316" s="15">
        <v>45.261000000000003</v>
      </c>
      <c r="AP316" s="16">
        <v>345568</v>
      </c>
      <c r="AQ316" s="16">
        <v>7635</v>
      </c>
      <c r="AR316" s="17">
        <v>122.76</v>
      </c>
      <c r="AS316" s="16">
        <v>937273</v>
      </c>
      <c r="AT316" s="17">
        <v>686.97</v>
      </c>
      <c r="AU316" s="14">
        <v>795.1</v>
      </c>
      <c r="AV316" s="16">
        <v>546210</v>
      </c>
      <c r="AW316" s="16">
        <v>540865</v>
      </c>
      <c r="AX316" s="16">
        <v>546210</v>
      </c>
      <c r="AY316" s="16">
        <v>0</v>
      </c>
      <c r="AZ316" s="16">
        <v>546210</v>
      </c>
      <c r="BA316" s="16">
        <v>546210</v>
      </c>
      <c r="BB316" s="17">
        <v>78.81</v>
      </c>
      <c r="BC316" s="14">
        <v>795.1</v>
      </c>
      <c r="BD316" s="16">
        <v>62662</v>
      </c>
      <c r="BE316" s="16">
        <v>62071</v>
      </c>
      <c r="BF316" s="16">
        <v>62662</v>
      </c>
      <c r="BG316" s="16">
        <v>0</v>
      </c>
      <c r="BH316" s="16">
        <v>62662</v>
      </c>
      <c r="BI316" s="16">
        <v>62662</v>
      </c>
      <c r="BJ316" s="17">
        <v>81.739999999999995</v>
      </c>
      <c r="BK316" s="14">
        <v>795.1</v>
      </c>
      <c r="BL316" s="16">
        <v>64991</v>
      </c>
      <c r="BM316" s="16">
        <v>64290</v>
      </c>
      <c r="BN316" s="16">
        <v>64991</v>
      </c>
      <c r="BO316" s="16">
        <v>0</v>
      </c>
      <c r="BP316" s="16">
        <v>64991</v>
      </c>
      <c r="BQ316" s="16">
        <v>64991</v>
      </c>
      <c r="BR316" s="17">
        <v>368.53</v>
      </c>
      <c r="BS316" s="14">
        <v>795.1</v>
      </c>
      <c r="BT316" s="16">
        <v>293018</v>
      </c>
      <c r="BU316" s="16">
        <v>289746</v>
      </c>
      <c r="BV316" s="16">
        <v>293018</v>
      </c>
      <c r="BW316" s="16">
        <v>0</v>
      </c>
      <c r="BX316" s="16">
        <v>293018</v>
      </c>
      <c r="BY316" s="16">
        <v>293018</v>
      </c>
      <c r="BZ316" s="17">
        <v>340.52</v>
      </c>
      <c r="CA316" s="17">
        <v>917.86</v>
      </c>
      <c r="CB316" s="16">
        <v>312550</v>
      </c>
      <c r="CC316" s="16">
        <v>312957</v>
      </c>
      <c r="CD316" s="16">
        <v>2476</v>
      </c>
      <c r="CE316" s="16">
        <v>315433</v>
      </c>
      <c r="CF316" s="16">
        <v>312550</v>
      </c>
      <c r="CG316" s="16">
        <v>2883</v>
      </c>
      <c r="CH316" s="14">
        <v>795.1</v>
      </c>
      <c r="CI316" s="16">
        <v>76</v>
      </c>
      <c r="CJ316" s="14">
        <v>0</v>
      </c>
      <c r="CK316" s="16">
        <v>871</v>
      </c>
      <c r="CL316" s="17">
        <v>62.45</v>
      </c>
      <c r="CM316" s="16">
        <v>54394</v>
      </c>
      <c r="CN316" s="16">
        <v>871</v>
      </c>
      <c r="CO316" s="17">
        <v>69.930000000000007</v>
      </c>
      <c r="CP316" s="16">
        <v>60909</v>
      </c>
      <c r="CQ316" s="17">
        <v>1.77</v>
      </c>
      <c r="CR316" s="17">
        <v>340.52</v>
      </c>
      <c r="CS316" s="16">
        <v>603</v>
      </c>
      <c r="CT316" s="17">
        <v>34.31</v>
      </c>
      <c r="CU316" s="17">
        <v>917.86</v>
      </c>
      <c r="CV316" s="16">
        <v>31492</v>
      </c>
      <c r="CW316" s="16">
        <v>31513</v>
      </c>
      <c r="CX316" s="16">
        <v>31492</v>
      </c>
      <c r="CY316" s="16">
        <v>21</v>
      </c>
      <c r="CZ316" s="16">
        <v>31492</v>
      </c>
      <c r="DA316" s="16">
        <v>31513</v>
      </c>
      <c r="DB316" s="17">
        <v>4.09</v>
      </c>
      <c r="DC316" s="17">
        <v>917.86</v>
      </c>
      <c r="DD316" s="16">
        <v>3754</v>
      </c>
      <c r="DE316" s="16">
        <v>3756</v>
      </c>
      <c r="DF316" s="16">
        <v>3754</v>
      </c>
      <c r="DG316" s="16">
        <v>2</v>
      </c>
      <c r="DH316" s="16">
        <v>3754</v>
      </c>
      <c r="DI316" s="16">
        <v>3756</v>
      </c>
      <c r="DJ316" s="16">
        <v>6070589</v>
      </c>
      <c r="DK316" s="16">
        <v>0</v>
      </c>
      <c r="DL316" s="16">
        <v>345568</v>
      </c>
      <c r="DM316" s="16">
        <v>937273</v>
      </c>
      <c r="DN316" s="16">
        <v>546210</v>
      </c>
      <c r="DO316" s="16">
        <v>62662</v>
      </c>
      <c r="DP316" s="16">
        <v>64991</v>
      </c>
      <c r="DQ316" s="16">
        <v>293018</v>
      </c>
      <c r="DR316" s="16">
        <v>312550</v>
      </c>
      <c r="DS316" s="16">
        <v>2883</v>
      </c>
      <c r="DT316" s="16">
        <v>54394</v>
      </c>
      <c r="DU316" s="16">
        <v>60909</v>
      </c>
      <c r="DV316" s="16">
        <v>603</v>
      </c>
      <c r="DW316" s="16">
        <v>31513</v>
      </c>
      <c r="DX316" s="16">
        <v>3756</v>
      </c>
      <c r="DY316" s="16">
        <v>48756</v>
      </c>
      <c r="DZ316" s="16">
        <v>294704</v>
      </c>
      <c r="EA316" s="16">
        <v>3484</v>
      </c>
      <c r="EB316" s="16">
        <v>9036351</v>
      </c>
      <c r="EC316" s="16">
        <v>248985023</v>
      </c>
      <c r="ED316" s="18">
        <v>5.4</v>
      </c>
      <c r="EE316" s="16">
        <v>1344519</v>
      </c>
      <c r="EF316" s="16">
        <v>16598</v>
      </c>
      <c r="EG316" s="16">
        <v>16642</v>
      </c>
      <c r="EH316" s="16">
        <v>-44</v>
      </c>
      <c r="EI316" s="16">
        <v>1344519</v>
      </c>
      <c r="EJ316" s="16">
        <v>1344475</v>
      </c>
      <c r="EK316" s="16">
        <v>30686851</v>
      </c>
      <c r="EL316" s="16">
        <v>24822394</v>
      </c>
      <c r="EM316" s="16">
        <v>5864457</v>
      </c>
      <c r="EN316" s="18">
        <v>5.4</v>
      </c>
      <c r="EO316" s="16">
        <v>31668</v>
      </c>
      <c r="EP316" s="16">
        <v>0</v>
      </c>
      <c r="EQ316" s="16">
        <v>0</v>
      </c>
      <c r="ER316" s="16">
        <v>0</v>
      </c>
      <c r="ES316" s="16">
        <v>31668</v>
      </c>
      <c r="ET316" s="16">
        <v>31668</v>
      </c>
      <c r="EU316" s="16">
        <v>1344475</v>
      </c>
      <c r="EV316" s="16">
        <v>1376143</v>
      </c>
      <c r="EW316" s="16">
        <v>6749</v>
      </c>
      <c r="EX316" s="15">
        <v>840.36099999999999</v>
      </c>
      <c r="EY316" s="16">
        <v>5671596</v>
      </c>
      <c r="EZ316" s="16">
        <v>6749</v>
      </c>
      <c r="FA316" s="17">
        <v>122.76</v>
      </c>
      <c r="FB316" s="16">
        <v>828507</v>
      </c>
      <c r="FC316" s="16">
        <v>264</v>
      </c>
      <c r="FD316" s="17">
        <v>919.63</v>
      </c>
      <c r="FE316" s="16">
        <v>242782</v>
      </c>
      <c r="FF316" s="16">
        <v>31513</v>
      </c>
      <c r="FG316" s="16">
        <v>3756</v>
      </c>
      <c r="FH316" s="16">
        <v>278051</v>
      </c>
      <c r="FI316" s="16">
        <v>5671596</v>
      </c>
      <c r="FJ316" s="16">
        <v>828507</v>
      </c>
      <c r="FK316" s="16">
        <v>9633</v>
      </c>
      <c r="FL316" s="16">
        <v>546210</v>
      </c>
      <c r="FM316" s="16">
        <v>62662</v>
      </c>
      <c r="FN316" s="16">
        <v>64991</v>
      </c>
      <c r="FO316" s="16">
        <v>293018</v>
      </c>
      <c r="FP316" s="16">
        <v>7754668</v>
      </c>
      <c r="FQ316" s="16">
        <v>1376143</v>
      </c>
      <c r="FR316" s="16">
        <v>6378525</v>
      </c>
      <c r="FS316" s="15">
        <v>963.12099999999998</v>
      </c>
      <c r="FT316" s="16">
        <v>300</v>
      </c>
      <c r="FU316" s="16">
        <v>288936</v>
      </c>
      <c r="FV316" s="16">
        <v>6378525</v>
      </c>
      <c r="FW316" s="16">
        <v>0</v>
      </c>
      <c r="FX316" s="14">
        <v>18.5</v>
      </c>
      <c r="FY316" s="16">
        <v>7635</v>
      </c>
      <c r="FZ316" s="16">
        <v>141248</v>
      </c>
      <c r="GA316" s="14">
        <v>0</v>
      </c>
      <c r="GB316" s="16">
        <v>7413</v>
      </c>
      <c r="GC316" s="16">
        <v>0</v>
      </c>
      <c r="GD316" s="16">
        <v>141248</v>
      </c>
      <c r="GE316" s="16">
        <v>141248</v>
      </c>
      <c r="GF316" s="16">
        <v>9036351</v>
      </c>
      <c r="GG316" s="16">
        <v>7754668</v>
      </c>
      <c r="GH316" s="16">
        <v>0</v>
      </c>
      <c r="GI316" s="16">
        <v>1281683</v>
      </c>
      <c r="GJ316" s="16">
        <v>248985023</v>
      </c>
      <c r="GK316" s="16">
        <v>247066379</v>
      </c>
      <c r="GL316" s="16">
        <v>1918644</v>
      </c>
      <c r="GM316" s="16">
        <v>247066379</v>
      </c>
      <c r="GN316" s="18">
        <v>7.7999999999999996E-3</v>
      </c>
      <c r="GO316" s="16">
        <v>19946</v>
      </c>
      <c r="GP316" s="16">
        <v>156</v>
      </c>
      <c r="GQ316" s="16">
        <v>19946</v>
      </c>
      <c r="GR316" s="16">
        <v>156</v>
      </c>
      <c r="GS316" s="16">
        <v>19790</v>
      </c>
      <c r="GT316" s="16">
        <v>886</v>
      </c>
      <c r="GU316" s="16">
        <v>685</v>
      </c>
      <c r="GV316" s="16">
        <v>201</v>
      </c>
      <c r="GW316" s="15">
        <v>963.12099999999998</v>
      </c>
      <c r="GX316" s="16">
        <v>193587</v>
      </c>
      <c r="GY316" s="15">
        <v>963.12099999999998</v>
      </c>
      <c r="GZ316" s="16">
        <v>10</v>
      </c>
      <c r="HA316" s="16">
        <v>9631</v>
      </c>
      <c r="HB316" s="15">
        <v>963.12099999999998</v>
      </c>
      <c r="HC316" s="16">
        <v>7635</v>
      </c>
      <c r="HD316" s="15">
        <v>0.11600000000000001</v>
      </c>
      <c r="HE316" s="16">
        <v>853325</v>
      </c>
      <c r="HF316" s="16">
        <v>193587</v>
      </c>
      <c r="HG316" s="16">
        <v>9631</v>
      </c>
      <c r="HH316" s="16">
        <v>650107</v>
      </c>
      <c r="HI316" s="16">
        <v>248985023</v>
      </c>
      <c r="HJ316" s="18">
        <v>2.61103</v>
      </c>
      <c r="HK316" s="18">
        <v>1.9617800000000001</v>
      </c>
      <c r="HL316" s="18">
        <v>0.64924999999999999</v>
      </c>
      <c r="HM316" s="16">
        <v>248985023</v>
      </c>
      <c r="HN316" s="16">
        <v>161654</v>
      </c>
      <c r="HO316" s="16">
        <v>7635</v>
      </c>
      <c r="HP316" s="17">
        <v>0</v>
      </c>
      <c r="HQ316" s="16">
        <v>0</v>
      </c>
      <c r="HR316" s="15">
        <v>963.12099999999998</v>
      </c>
      <c r="HS316" s="16">
        <v>0</v>
      </c>
      <c r="HT316" s="16">
        <v>1281683</v>
      </c>
      <c r="HU316" s="16">
        <v>19790</v>
      </c>
      <c r="HV316" s="16">
        <v>0</v>
      </c>
      <c r="HW316" s="16">
        <v>0</v>
      </c>
      <c r="HX316" s="16">
        <v>48756</v>
      </c>
      <c r="HY316" s="16">
        <v>193587</v>
      </c>
      <c r="HZ316" s="16">
        <v>9631</v>
      </c>
      <c r="IA316" s="16">
        <v>161654</v>
      </c>
      <c r="IB316" s="16">
        <v>0</v>
      </c>
      <c r="IC316" s="16">
        <v>945777</v>
      </c>
      <c r="ID316" s="16">
        <v>6378525</v>
      </c>
      <c r="IE316" s="16">
        <v>0</v>
      </c>
      <c r="IF316" s="16">
        <v>19790</v>
      </c>
      <c r="IG316" s="16">
        <v>0</v>
      </c>
      <c r="IH316" s="16">
        <v>0</v>
      </c>
      <c r="II316" s="16">
        <v>48756</v>
      </c>
      <c r="IJ316" s="16">
        <v>193587</v>
      </c>
      <c r="IK316" s="16">
        <v>9631</v>
      </c>
      <c r="IL316" s="16">
        <v>161654</v>
      </c>
      <c r="IM316" s="16">
        <v>0</v>
      </c>
      <c r="IN316" s="16">
        <v>0</v>
      </c>
      <c r="IO316" s="16">
        <v>141248</v>
      </c>
      <c r="IP316" s="16">
        <v>6855679</v>
      </c>
      <c r="IQ316" s="16">
        <v>6070589</v>
      </c>
      <c r="IR316" s="16">
        <v>0</v>
      </c>
      <c r="IS316" s="16">
        <v>6070589</v>
      </c>
      <c r="IT316" s="19">
        <v>0.1</v>
      </c>
      <c r="IU316" s="16">
        <v>607059</v>
      </c>
      <c r="IV316" s="16">
        <v>248985023</v>
      </c>
      <c r="IW316" s="14">
        <v>795.1</v>
      </c>
      <c r="IX316" s="16">
        <v>313149</v>
      </c>
      <c r="IY316" s="16">
        <v>416026</v>
      </c>
      <c r="IZ316" s="16">
        <v>313149</v>
      </c>
      <c r="JA316" s="17">
        <v>0.25</v>
      </c>
      <c r="JB316" s="19">
        <v>0.33210000000000001</v>
      </c>
      <c r="JC316" s="16">
        <v>607059</v>
      </c>
      <c r="JD316" s="16">
        <v>201604</v>
      </c>
      <c r="JE316" s="17">
        <v>0.01</v>
      </c>
      <c r="JF316" s="16">
        <v>4165020</v>
      </c>
      <c r="JG316" s="16">
        <v>41650</v>
      </c>
      <c r="JH316" s="16">
        <v>607059</v>
      </c>
      <c r="JI316" s="16">
        <v>201604</v>
      </c>
      <c r="JJ316" s="16">
        <v>41650</v>
      </c>
      <c r="JK316" s="16">
        <v>363805</v>
      </c>
      <c r="JL316" s="16">
        <v>201604</v>
      </c>
      <c r="JM316" s="18">
        <v>0</v>
      </c>
      <c r="JN316" s="16">
        <v>0</v>
      </c>
      <c r="JO316" s="16">
        <v>41650</v>
      </c>
      <c r="JP316" s="16">
        <v>363805</v>
      </c>
      <c r="JQ316" s="16">
        <v>405455</v>
      </c>
      <c r="JR316" s="16">
        <v>6070589</v>
      </c>
      <c r="JS316" s="19">
        <v>0</v>
      </c>
      <c r="JT316" s="16">
        <v>0</v>
      </c>
      <c r="JU316" s="17">
        <v>0</v>
      </c>
      <c r="JV316" s="16">
        <v>4165020</v>
      </c>
      <c r="JW316" s="16">
        <v>0</v>
      </c>
      <c r="JX316" s="16">
        <v>0</v>
      </c>
      <c r="JY316" s="16">
        <v>0</v>
      </c>
      <c r="JZ316" s="16">
        <v>0</v>
      </c>
      <c r="KA316" s="16">
        <v>12808</v>
      </c>
      <c r="KB316" s="16">
        <v>12842</v>
      </c>
      <c r="KC316" s="16">
        <v>-34</v>
      </c>
      <c r="KD316" s="16">
        <v>945777</v>
      </c>
      <c r="KE316" s="16">
        <v>-34</v>
      </c>
      <c r="KF316" s="16">
        <v>945811</v>
      </c>
      <c r="KG316" s="16">
        <v>-44</v>
      </c>
      <c r="KH316" s="16">
        <v>-34</v>
      </c>
      <c r="KI316" s="16">
        <v>-78</v>
      </c>
      <c r="KJ316" s="16">
        <v>1344519</v>
      </c>
      <c r="KK316" s="16">
        <v>945811</v>
      </c>
      <c r="KL316" s="18">
        <v>2290330</v>
      </c>
      <c r="KM316" s="16">
        <v>363805</v>
      </c>
      <c r="KN316" s="16">
        <v>0</v>
      </c>
      <c r="KO316" s="16">
        <v>0</v>
      </c>
      <c r="KP316" s="16">
        <v>0</v>
      </c>
      <c r="KQ316" s="16">
        <v>2654135</v>
      </c>
      <c r="KR316" s="16">
        <v>35939</v>
      </c>
      <c r="KS316" s="16">
        <v>0</v>
      </c>
      <c r="KT316" s="16">
        <v>0</v>
      </c>
      <c r="KU316" s="16">
        <v>2690074</v>
      </c>
      <c r="KV316" s="16">
        <v>363805</v>
      </c>
      <c r="KW316" s="16">
        <v>2326269</v>
      </c>
      <c r="KX316" s="16">
        <v>248985023</v>
      </c>
      <c r="KY316" s="16">
        <v>9.3430099999999996</v>
      </c>
      <c r="KZ316" s="16">
        <v>363805</v>
      </c>
      <c r="LA316" s="16">
        <v>260969460</v>
      </c>
      <c r="LB316" s="16">
        <v>1.39405</v>
      </c>
      <c r="LC316" s="16">
        <v>9.3430099999999996</v>
      </c>
      <c r="LD316" s="16">
        <v>10.73706</v>
      </c>
      <c r="LE316" s="16">
        <v>312550</v>
      </c>
      <c r="LF316" s="16">
        <v>2883</v>
      </c>
      <c r="LG316" s="16">
        <v>54394</v>
      </c>
      <c r="LH316" s="16">
        <v>60909</v>
      </c>
      <c r="LI316" s="16">
        <v>603</v>
      </c>
      <c r="LJ316" s="16">
        <v>31513</v>
      </c>
      <c r="LK316" s="16">
        <v>3756</v>
      </c>
      <c r="LL316" s="16">
        <v>48756</v>
      </c>
      <c r="LM316" s="16">
        <v>417852</v>
      </c>
      <c r="LN316" s="16">
        <v>6855679</v>
      </c>
      <c r="LO316" s="18">
        <v>417852</v>
      </c>
      <c r="LP316" s="16">
        <v>6437827</v>
      </c>
      <c r="LQ316" s="16">
        <v>9036351</v>
      </c>
      <c r="LR316" s="18">
        <v>0</v>
      </c>
      <c r="LS316" s="18">
        <v>0</v>
      </c>
      <c r="LT316" s="18">
        <v>405455</v>
      </c>
      <c r="LU316" s="16">
        <v>0</v>
      </c>
      <c r="LV316" s="16">
        <v>141248</v>
      </c>
      <c r="LW316" s="16">
        <v>0</v>
      </c>
      <c r="LX316" s="16">
        <v>0</v>
      </c>
      <c r="LY316" s="16">
        <v>0</v>
      </c>
      <c r="LZ316" s="16">
        <v>0</v>
      </c>
      <c r="MA316" s="16">
        <v>0</v>
      </c>
      <c r="MB316" s="16">
        <v>2654135</v>
      </c>
      <c r="MC316" s="16">
        <v>141248</v>
      </c>
      <c r="MD316" s="16">
        <v>0</v>
      </c>
      <c r="ME316" s="16">
        <v>41650</v>
      </c>
      <c r="MF316" s="16">
        <v>0</v>
      </c>
      <c r="MG316" s="16">
        <v>31668</v>
      </c>
      <c r="MH316" s="16">
        <v>-78</v>
      </c>
      <c r="MI316" s="16">
        <v>0</v>
      </c>
      <c r="MJ316" s="16">
        <v>2868623</v>
      </c>
      <c r="MK316" s="16">
        <v>260969460</v>
      </c>
      <c r="ML316" s="16">
        <v>1.34</v>
      </c>
      <c r="MM316" s="16">
        <v>349699</v>
      </c>
      <c r="MN316" s="16">
        <v>0</v>
      </c>
      <c r="MO316" s="16">
        <v>4165020</v>
      </c>
      <c r="MP316" s="16">
        <v>0</v>
      </c>
      <c r="MQ316" s="16">
        <v>349699</v>
      </c>
      <c r="MR316" s="16">
        <v>0</v>
      </c>
      <c r="MS316" s="16">
        <v>349699</v>
      </c>
      <c r="MT316" s="17">
        <v>0.01</v>
      </c>
      <c r="MU316" s="17">
        <v>0</v>
      </c>
      <c r="MV316" s="17">
        <v>0</v>
      </c>
      <c r="MW316" s="17">
        <v>0</v>
      </c>
      <c r="MX316" s="17">
        <v>0</v>
      </c>
      <c r="MY316" s="17">
        <v>0.01</v>
      </c>
      <c r="MZ316" s="16">
        <v>41650</v>
      </c>
      <c r="NA316" s="16">
        <v>0</v>
      </c>
      <c r="NB316" s="18">
        <v>0</v>
      </c>
      <c r="NC316" s="16">
        <v>0</v>
      </c>
      <c r="ND316" s="17">
        <v>41650</v>
      </c>
      <c r="NE316" s="16">
        <v>950000</v>
      </c>
      <c r="NF316" s="16">
        <v>0</v>
      </c>
      <c r="NG316" s="16">
        <v>86120</v>
      </c>
      <c r="NH316" s="16">
        <v>0</v>
      </c>
      <c r="NI316" s="16">
        <v>0</v>
      </c>
      <c r="NJ316" s="17">
        <v>0</v>
      </c>
      <c r="NK316" s="17">
        <v>0</v>
      </c>
    </row>
    <row r="317" spans="1:375" x14ac:dyDescent="0.55000000000000004">
      <c r="A317" s="13" t="s">
        <v>1195</v>
      </c>
      <c r="B317" s="13" t="s">
        <v>1246</v>
      </c>
      <c r="C317" s="13" t="s">
        <v>588</v>
      </c>
      <c r="D317" s="13" t="s">
        <v>1307</v>
      </c>
      <c r="E317" s="14">
        <v>3200.2</v>
      </c>
      <c r="F317" s="15">
        <v>0.68</v>
      </c>
      <c r="G317" s="16">
        <v>7433</v>
      </c>
      <c r="H317" s="16">
        <v>5054</v>
      </c>
      <c r="I317" s="16">
        <v>6553</v>
      </c>
      <c r="J317" s="15">
        <v>0.68</v>
      </c>
      <c r="K317" s="16">
        <v>4456</v>
      </c>
      <c r="L317" s="16">
        <v>7433</v>
      </c>
      <c r="M317" s="16">
        <v>222</v>
      </c>
      <c r="N317" s="16">
        <v>7655</v>
      </c>
      <c r="O317" s="17">
        <v>630.91999999999996</v>
      </c>
      <c r="P317" s="17">
        <v>397.51</v>
      </c>
      <c r="Q317" s="14">
        <v>3200.2</v>
      </c>
      <c r="R317" s="17">
        <v>3597.71</v>
      </c>
      <c r="S317" s="17">
        <v>9.6199999999999992</v>
      </c>
      <c r="T317" s="17">
        <v>3607.33</v>
      </c>
      <c r="U317" s="15">
        <v>38.409999999999997</v>
      </c>
      <c r="V317" s="15">
        <v>12.045999999999999</v>
      </c>
      <c r="W317" s="15">
        <f>Data_AidAndLevy4[[#This Row],[L310]]*Data_AidAndLevy4[[#This Row],[L203]]</f>
        <v>92212.12999999999</v>
      </c>
      <c r="X317" s="17">
        <v>11.13</v>
      </c>
      <c r="Y317" s="17">
        <f>Data_AidAndLevy4[[#This Row],[L311]]*Data_AidAndLevy4[[#This Row],[L203]]</f>
        <v>85200.150000000009</v>
      </c>
      <c r="Z317" s="15">
        <v>0</v>
      </c>
      <c r="AA317" s="15">
        <v>61.585999999999999</v>
      </c>
      <c r="AB317" s="17">
        <v>3597.71</v>
      </c>
      <c r="AC317" s="15">
        <v>3659.2959999999998</v>
      </c>
      <c r="AD317" s="17">
        <v>397.51</v>
      </c>
      <c r="AE317" s="15">
        <v>3261.7860000000001</v>
      </c>
      <c r="AF317" s="16">
        <v>7655</v>
      </c>
      <c r="AG317" s="14">
        <v>3200.2</v>
      </c>
      <c r="AH317" s="16">
        <v>24497531</v>
      </c>
      <c r="AI317" s="16">
        <v>23759585</v>
      </c>
      <c r="AJ317" s="17">
        <v>1.01</v>
      </c>
      <c r="AK317" s="16">
        <v>23997181</v>
      </c>
      <c r="AL317" s="16">
        <v>24497531</v>
      </c>
      <c r="AM317" s="16">
        <v>0</v>
      </c>
      <c r="AN317" s="16">
        <v>7655</v>
      </c>
      <c r="AO317" s="15">
        <v>61.585999999999999</v>
      </c>
      <c r="AP317" s="16">
        <v>471441</v>
      </c>
      <c r="AQ317" s="16">
        <v>7655</v>
      </c>
      <c r="AR317" s="17">
        <v>397.51</v>
      </c>
      <c r="AS317" s="16">
        <v>3042939</v>
      </c>
      <c r="AT317" s="17">
        <v>649.99</v>
      </c>
      <c r="AU317" s="14">
        <v>3200.2</v>
      </c>
      <c r="AV317" s="16">
        <v>2080098</v>
      </c>
      <c r="AW317" s="16">
        <v>2016736</v>
      </c>
      <c r="AX317" s="16">
        <v>2080098</v>
      </c>
      <c r="AY317" s="16">
        <v>0</v>
      </c>
      <c r="AZ317" s="16">
        <v>2080098</v>
      </c>
      <c r="BA317" s="16">
        <v>2080098</v>
      </c>
      <c r="BB317" s="17">
        <v>72.38</v>
      </c>
      <c r="BC317" s="14">
        <v>3200.2</v>
      </c>
      <c r="BD317" s="16">
        <v>231630</v>
      </c>
      <c r="BE317" s="16">
        <v>224458</v>
      </c>
      <c r="BF317" s="16">
        <v>231630</v>
      </c>
      <c r="BG317" s="16">
        <v>0</v>
      </c>
      <c r="BH317" s="16">
        <v>231630</v>
      </c>
      <c r="BI317" s="16">
        <v>231630</v>
      </c>
      <c r="BJ317" s="17">
        <v>75.08</v>
      </c>
      <c r="BK317" s="14">
        <v>3200.2</v>
      </c>
      <c r="BL317" s="16">
        <v>240271</v>
      </c>
      <c r="BM317" s="16">
        <v>232481</v>
      </c>
      <c r="BN317" s="16">
        <v>240271</v>
      </c>
      <c r="BO317" s="16">
        <v>0</v>
      </c>
      <c r="BP317" s="16">
        <v>240271</v>
      </c>
      <c r="BQ317" s="16">
        <v>240271</v>
      </c>
      <c r="BR317" s="17">
        <v>368.53</v>
      </c>
      <c r="BS317" s="14">
        <v>3200.2</v>
      </c>
      <c r="BT317" s="16">
        <v>1179370</v>
      </c>
      <c r="BU317" s="16">
        <v>1143708</v>
      </c>
      <c r="BV317" s="16">
        <v>1179370</v>
      </c>
      <c r="BW317" s="16">
        <v>0</v>
      </c>
      <c r="BX317" s="16">
        <v>1179370</v>
      </c>
      <c r="BY317" s="16">
        <v>1179370</v>
      </c>
      <c r="BZ317" s="17">
        <v>348.14</v>
      </c>
      <c r="CA317" s="17">
        <v>3597.71</v>
      </c>
      <c r="CB317" s="16">
        <v>1252507</v>
      </c>
      <c r="CC317" s="16">
        <v>1217896</v>
      </c>
      <c r="CD317" s="16">
        <v>0</v>
      </c>
      <c r="CE317" s="16">
        <v>1217896</v>
      </c>
      <c r="CF317" s="16">
        <v>1252507</v>
      </c>
      <c r="CG317" s="16">
        <v>0</v>
      </c>
      <c r="CH317" s="14">
        <v>3200.2</v>
      </c>
      <c r="CI317" s="16">
        <v>1020</v>
      </c>
      <c r="CJ317" s="14">
        <v>3.1</v>
      </c>
      <c r="CK317" s="16">
        <v>4217</v>
      </c>
      <c r="CL317" s="17">
        <v>62.44</v>
      </c>
      <c r="CM317" s="16">
        <v>263309</v>
      </c>
      <c r="CN317" s="16">
        <v>4217</v>
      </c>
      <c r="CO317" s="17">
        <v>69.56</v>
      </c>
      <c r="CP317" s="16">
        <v>293335</v>
      </c>
      <c r="CQ317" s="17">
        <v>9.6199999999999992</v>
      </c>
      <c r="CR317" s="17">
        <v>348.14</v>
      </c>
      <c r="CS317" s="16">
        <v>3349</v>
      </c>
      <c r="CT317" s="17">
        <v>34.47</v>
      </c>
      <c r="CU317" s="17">
        <v>3597.71</v>
      </c>
      <c r="CV317" s="16">
        <v>124013</v>
      </c>
      <c r="CW317" s="16">
        <v>120451</v>
      </c>
      <c r="CX317" s="16">
        <v>124013</v>
      </c>
      <c r="CY317" s="16">
        <v>0</v>
      </c>
      <c r="CZ317" s="16">
        <v>124013</v>
      </c>
      <c r="DA317" s="16">
        <v>124013</v>
      </c>
      <c r="DB317" s="17">
        <v>3.74</v>
      </c>
      <c r="DC317" s="17">
        <v>3597.71</v>
      </c>
      <c r="DD317" s="16">
        <v>13455</v>
      </c>
      <c r="DE317" s="16">
        <v>13028</v>
      </c>
      <c r="DF317" s="16">
        <v>13455</v>
      </c>
      <c r="DG317" s="16">
        <v>0</v>
      </c>
      <c r="DH317" s="16">
        <v>13455</v>
      </c>
      <c r="DI317" s="16">
        <v>13455</v>
      </c>
      <c r="DJ317" s="16">
        <v>24497531</v>
      </c>
      <c r="DK317" s="16">
        <v>0</v>
      </c>
      <c r="DL317" s="16">
        <v>471441</v>
      </c>
      <c r="DM317" s="16">
        <v>3042939</v>
      </c>
      <c r="DN317" s="16">
        <v>2080098</v>
      </c>
      <c r="DO317" s="16">
        <v>231630</v>
      </c>
      <c r="DP317" s="16">
        <v>240271</v>
      </c>
      <c r="DQ317" s="16">
        <v>1179370</v>
      </c>
      <c r="DR317" s="16">
        <v>1252507</v>
      </c>
      <c r="DS317" s="16">
        <v>0</v>
      </c>
      <c r="DT317" s="16">
        <v>263309</v>
      </c>
      <c r="DU317" s="16">
        <v>293335</v>
      </c>
      <c r="DV317" s="16">
        <v>3349</v>
      </c>
      <c r="DW317" s="16">
        <v>124013</v>
      </c>
      <c r="DX317" s="16">
        <v>13455</v>
      </c>
      <c r="DY317" s="16">
        <v>184387</v>
      </c>
      <c r="DZ317" s="16">
        <v>975271</v>
      </c>
      <c r="EA317" s="16">
        <v>5054</v>
      </c>
      <c r="EB317" s="16">
        <v>34489186</v>
      </c>
      <c r="EC317" s="16">
        <v>1634450034</v>
      </c>
      <c r="ED317" s="18">
        <v>5.4</v>
      </c>
      <c r="EE317" s="16">
        <v>8826030</v>
      </c>
      <c r="EF317" s="16">
        <v>107425</v>
      </c>
      <c r="EG317" s="16">
        <v>106838</v>
      </c>
      <c r="EH317" s="16">
        <v>587</v>
      </c>
      <c r="EI317" s="16">
        <v>8826030</v>
      </c>
      <c r="EJ317" s="16">
        <v>8826617</v>
      </c>
      <c r="EK317" s="16">
        <v>398761628</v>
      </c>
      <c r="EL317" s="16">
        <v>363645292</v>
      </c>
      <c r="EM317" s="16">
        <v>35116336</v>
      </c>
      <c r="EN317" s="18">
        <v>5.4</v>
      </c>
      <c r="EO317" s="16">
        <v>189628</v>
      </c>
      <c r="EP317" s="16">
        <v>0</v>
      </c>
      <c r="EQ317" s="16">
        <v>0</v>
      </c>
      <c r="ER317" s="16">
        <v>0</v>
      </c>
      <c r="ES317" s="16">
        <v>189628</v>
      </c>
      <c r="ET317" s="16">
        <v>189628</v>
      </c>
      <c r="EU317" s="16">
        <v>8826617</v>
      </c>
      <c r="EV317" s="16">
        <v>9016245</v>
      </c>
      <c r="EW317" s="16">
        <v>6749</v>
      </c>
      <c r="EX317" s="15">
        <v>3261.7860000000001</v>
      </c>
      <c r="EY317" s="16">
        <v>22013794</v>
      </c>
      <c r="EZ317" s="16">
        <v>6749</v>
      </c>
      <c r="FA317" s="17">
        <v>397.51</v>
      </c>
      <c r="FB317" s="16">
        <v>2682795</v>
      </c>
      <c r="FC317" s="16">
        <v>264</v>
      </c>
      <c r="FD317" s="17">
        <v>3607.33</v>
      </c>
      <c r="FE317" s="16">
        <v>952335</v>
      </c>
      <c r="FF317" s="16">
        <v>124013</v>
      </c>
      <c r="FG317" s="16">
        <v>13455</v>
      </c>
      <c r="FH317" s="16">
        <v>1089803</v>
      </c>
      <c r="FI317" s="16">
        <v>22013794</v>
      </c>
      <c r="FJ317" s="16">
        <v>2682795</v>
      </c>
      <c r="FK317" s="16">
        <v>4456</v>
      </c>
      <c r="FL317" s="16">
        <v>2080098</v>
      </c>
      <c r="FM317" s="16">
        <v>231630</v>
      </c>
      <c r="FN317" s="16">
        <v>240271</v>
      </c>
      <c r="FO317" s="16">
        <v>1179370</v>
      </c>
      <c r="FP317" s="16">
        <v>29522217</v>
      </c>
      <c r="FQ317" s="16">
        <v>9016245</v>
      </c>
      <c r="FR317" s="16">
        <v>20505972</v>
      </c>
      <c r="FS317" s="15">
        <v>3659.2959999999998</v>
      </c>
      <c r="FT317" s="16">
        <v>300</v>
      </c>
      <c r="FU317" s="16">
        <v>1097789</v>
      </c>
      <c r="FV317" s="16">
        <v>20505972</v>
      </c>
      <c r="FW317" s="16">
        <v>0</v>
      </c>
      <c r="FX317" s="14">
        <v>142.5</v>
      </c>
      <c r="FY317" s="16">
        <v>7635</v>
      </c>
      <c r="FZ317" s="16">
        <v>1087988</v>
      </c>
      <c r="GA317" s="14">
        <v>0</v>
      </c>
      <c r="GB317" s="16">
        <v>7413</v>
      </c>
      <c r="GC317" s="16">
        <v>0</v>
      </c>
      <c r="GD317" s="16">
        <v>1087988</v>
      </c>
      <c r="GE317" s="16">
        <v>1087988</v>
      </c>
      <c r="GF317" s="16">
        <v>34489186</v>
      </c>
      <c r="GG317" s="16">
        <v>29522217</v>
      </c>
      <c r="GH317" s="16">
        <v>0</v>
      </c>
      <c r="GI317" s="16">
        <v>4966969</v>
      </c>
      <c r="GJ317" s="16">
        <v>1634450034</v>
      </c>
      <c r="GK317" s="16">
        <v>1628104169</v>
      </c>
      <c r="GL317" s="16">
        <v>6345865</v>
      </c>
      <c r="GM317" s="16">
        <v>1628104169</v>
      </c>
      <c r="GN317" s="18">
        <v>3.8999999999999998E-3</v>
      </c>
      <c r="GO317" s="16">
        <v>66905</v>
      </c>
      <c r="GP317" s="16">
        <v>261</v>
      </c>
      <c r="GQ317" s="16">
        <v>66905</v>
      </c>
      <c r="GR317" s="16">
        <v>261</v>
      </c>
      <c r="GS317" s="16">
        <v>66644</v>
      </c>
      <c r="GT317" s="16">
        <v>886</v>
      </c>
      <c r="GU317" s="16">
        <v>685</v>
      </c>
      <c r="GV317" s="16">
        <v>201</v>
      </c>
      <c r="GW317" s="15">
        <v>3659.2959999999998</v>
      </c>
      <c r="GX317" s="16">
        <v>735518</v>
      </c>
      <c r="GY317" s="15">
        <v>3659.2959999999998</v>
      </c>
      <c r="GZ317" s="16">
        <v>10</v>
      </c>
      <c r="HA317" s="16">
        <v>36593</v>
      </c>
      <c r="HB317" s="15">
        <v>3659.2959999999998</v>
      </c>
      <c r="HC317" s="16">
        <v>7635</v>
      </c>
      <c r="HD317" s="15">
        <v>0.11600000000000001</v>
      </c>
      <c r="HE317" s="16">
        <v>3242136</v>
      </c>
      <c r="HF317" s="16">
        <v>735518</v>
      </c>
      <c r="HG317" s="16">
        <v>36593</v>
      </c>
      <c r="HH317" s="16">
        <v>2470025</v>
      </c>
      <c r="HI317" s="16">
        <v>1634450034</v>
      </c>
      <c r="HJ317" s="18">
        <v>1.5112300000000001</v>
      </c>
      <c r="HK317" s="18">
        <v>1.9617800000000001</v>
      </c>
      <c r="HL317" s="18">
        <v>0</v>
      </c>
      <c r="HM317" s="16">
        <v>1634450034</v>
      </c>
      <c r="HN317" s="16">
        <v>0</v>
      </c>
      <c r="HO317" s="16">
        <v>7635</v>
      </c>
      <c r="HP317" s="17">
        <v>0</v>
      </c>
      <c r="HQ317" s="16">
        <v>0</v>
      </c>
      <c r="HR317" s="15">
        <v>3659.2959999999998</v>
      </c>
      <c r="HS317" s="16">
        <v>0</v>
      </c>
      <c r="HT317" s="16">
        <v>4966969</v>
      </c>
      <c r="HU317" s="16">
        <v>66644</v>
      </c>
      <c r="HV317" s="16">
        <v>0</v>
      </c>
      <c r="HW317" s="16">
        <v>0</v>
      </c>
      <c r="HX317" s="16">
        <v>184387</v>
      </c>
      <c r="HY317" s="16">
        <v>735518</v>
      </c>
      <c r="HZ317" s="16">
        <v>36593</v>
      </c>
      <c r="IA317" s="16">
        <v>0</v>
      </c>
      <c r="IB317" s="16">
        <v>0</v>
      </c>
      <c r="IC317" s="16">
        <v>4312601</v>
      </c>
      <c r="ID317" s="16">
        <v>20505972</v>
      </c>
      <c r="IE317" s="16">
        <v>0</v>
      </c>
      <c r="IF317" s="16">
        <v>66644</v>
      </c>
      <c r="IG317" s="16">
        <v>0</v>
      </c>
      <c r="IH317" s="16">
        <v>0</v>
      </c>
      <c r="II317" s="16">
        <v>184387</v>
      </c>
      <c r="IJ317" s="16">
        <v>735518</v>
      </c>
      <c r="IK317" s="16">
        <v>36593</v>
      </c>
      <c r="IL317" s="16">
        <v>0</v>
      </c>
      <c r="IM317" s="16">
        <v>0</v>
      </c>
      <c r="IN317" s="16">
        <v>0</v>
      </c>
      <c r="IO317" s="16">
        <v>1087988</v>
      </c>
      <c r="IP317" s="16">
        <v>22248328</v>
      </c>
      <c r="IQ317" s="16">
        <v>24497531</v>
      </c>
      <c r="IR317" s="16">
        <v>0</v>
      </c>
      <c r="IS317" s="16">
        <v>24497531</v>
      </c>
      <c r="IT317" s="19">
        <v>0.1</v>
      </c>
      <c r="IU317" s="16">
        <v>2449753</v>
      </c>
      <c r="IV317" s="16">
        <v>1634450034</v>
      </c>
      <c r="IW317" s="14">
        <v>3200.2</v>
      </c>
      <c r="IX317" s="16">
        <v>510734</v>
      </c>
      <c r="IY317" s="16">
        <v>416026</v>
      </c>
      <c r="IZ317" s="16">
        <v>510734</v>
      </c>
      <c r="JA317" s="17">
        <v>0.25</v>
      </c>
      <c r="JB317" s="19">
        <v>0.2036</v>
      </c>
      <c r="JC317" s="16">
        <v>2449753</v>
      </c>
      <c r="JD317" s="16">
        <v>498770</v>
      </c>
      <c r="JE317" s="17">
        <v>0.06</v>
      </c>
      <c r="JF317" s="16">
        <v>30311149</v>
      </c>
      <c r="JG317" s="16">
        <v>1818669</v>
      </c>
      <c r="JH317" s="16">
        <v>2449753</v>
      </c>
      <c r="JI317" s="16">
        <v>498770</v>
      </c>
      <c r="JJ317" s="16">
        <v>1818669</v>
      </c>
      <c r="JK317" s="16">
        <v>132314</v>
      </c>
      <c r="JL317" s="16">
        <v>498770</v>
      </c>
      <c r="JM317" s="18">
        <v>0</v>
      </c>
      <c r="JN317" s="16">
        <v>0</v>
      </c>
      <c r="JO317" s="16">
        <v>1818669</v>
      </c>
      <c r="JP317" s="16">
        <v>132314</v>
      </c>
      <c r="JQ317" s="16">
        <v>1950983</v>
      </c>
      <c r="JR317" s="16">
        <v>24497531</v>
      </c>
      <c r="JS317" s="19">
        <v>0</v>
      </c>
      <c r="JT317" s="16">
        <v>0</v>
      </c>
      <c r="JU317" s="17">
        <v>0</v>
      </c>
      <c r="JV317" s="16">
        <v>30311149</v>
      </c>
      <c r="JW317" s="16">
        <v>0</v>
      </c>
      <c r="JX317" s="16">
        <v>0</v>
      </c>
      <c r="JY317" s="16">
        <v>0</v>
      </c>
      <c r="JZ317" s="16">
        <v>0</v>
      </c>
      <c r="KA317" s="16">
        <v>52666</v>
      </c>
      <c r="KB317" s="16">
        <v>52378</v>
      </c>
      <c r="KC317" s="16">
        <v>288</v>
      </c>
      <c r="KD317" s="16">
        <v>4312601</v>
      </c>
      <c r="KE317" s="16">
        <v>288</v>
      </c>
      <c r="KF317" s="16">
        <v>4312313</v>
      </c>
      <c r="KG317" s="16">
        <v>587</v>
      </c>
      <c r="KH317" s="16">
        <v>288</v>
      </c>
      <c r="KI317" s="16">
        <v>875</v>
      </c>
      <c r="KJ317" s="16">
        <v>8826030</v>
      </c>
      <c r="KK317" s="16">
        <v>4312313</v>
      </c>
      <c r="KL317" s="18">
        <v>13138343</v>
      </c>
      <c r="KM317" s="16">
        <v>132314</v>
      </c>
      <c r="KN317" s="16">
        <v>0</v>
      </c>
      <c r="KO317" s="16">
        <v>0</v>
      </c>
      <c r="KP317" s="16">
        <v>0</v>
      </c>
      <c r="KQ317" s="16">
        <v>13270657</v>
      </c>
      <c r="KR317" s="16">
        <v>963483</v>
      </c>
      <c r="KS317" s="16">
        <v>0</v>
      </c>
      <c r="KT317" s="16">
        <v>0</v>
      </c>
      <c r="KU317" s="16">
        <v>14234140</v>
      </c>
      <c r="KV317" s="16">
        <v>132314</v>
      </c>
      <c r="KW317" s="16">
        <v>14101826</v>
      </c>
      <c r="KX317" s="16">
        <v>1634450034</v>
      </c>
      <c r="KY317" s="16">
        <v>8.6278699999999997</v>
      </c>
      <c r="KZ317" s="16">
        <v>132314</v>
      </c>
      <c r="LA317" s="16">
        <v>1796052360</v>
      </c>
      <c r="LB317" s="16">
        <v>7.3669999999999999E-2</v>
      </c>
      <c r="LC317" s="16">
        <v>8.6278699999999997</v>
      </c>
      <c r="LD317" s="16">
        <v>8.7015399999999996</v>
      </c>
      <c r="LE317" s="16">
        <v>1252507</v>
      </c>
      <c r="LF317" s="16">
        <v>0</v>
      </c>
      <c r="LG317" s="16">
        <v>263309</v>
      </c>
      <c r="LH317" s="16">
        <v>293335</v>
      </c>
      <c r="LI317" s="16">
        <v>3349</v>
      </c>
      <c r="LJ317" s="16">
        <v>124013</v>
      </c>
      <c r="LK317" s="16">
        <v>13455</v>
      </c>
      <c r="LL317" s="16">
        <v>184387</v>
      </c>
      <c r="LM317" s="16">
        <v>1765581</v>
      </c>
      <c r="LN317" s="16">
        <v>22248328</v>
      </c>
      <c r="LO317" s="18">
        <v>1765581</v>
      </c>
      <c r="LP317" s="16">
        <v>20482747</v>
      </c>
      <c r="LQ317" s="16">
        <v>34489186</v>
      </c>
      <c r="LR317" s="18">
        <v>0</v>
      </c>
      <c r="LS317" s="18">
        <v>0</v>
      </c>
      <c r="LT317" s="18">
        <v>1950983</v>
      </c>
      <c r="LU317" s="16">
        <v>0</v>
      </c>
      <c r="LV317" s="16">
        <v>1087988</v>
      </c>
      <c r="LW317" s="16">
        <v>0</v>
      </c>
      <c r="LX317" s="16">
        <v>0</v>
      </c>
      <c r="LY317" s="16">
        <v>0</v>
      </c>
      <c r="LZ317" s="16">
        <v>0</v>
      </c>
      <c r="MA317" s="16">
        <v>0</v>
      </c>
      <c r="MB317" s="16">
        <v>13270657</v>
      </c>
      <c r="MC317" s="16">
        <v>1087988</v>
      </c>
      <c r="MD317" s="16">
        <v>0</v>
      </c>
      <c r="ME317" s="16">
        <v>1818669</v>
      </c>
      <c r="MF317" s="16">
        <v>0</v>
      </c>
      <c r="MG317" s="16">
        <v>189628</v>
      </c>
      <c r="MH317" s="16">
        <v>875</v>
      </c>
      <c r="MI317" s="16">
        <v>0</v>
      </c>
      <c r="MJ317" s="16">
        <v>16367817</v>
      </c>
      <c r="MK317" s="16">
        <v>1796052360</v>
      </c>
      <c r="ML317" s="16">
        <v>1</v>
      </c>
      <c r="MM317" s="16">
        <v>1796052</v>
      </c>
      <c r="MN317" s="16">
        <v>0</v>
      </c>
      <c r="MO317" s="16">
        <v>30311149</v>
      </c>
      <c r="MP317" s="16">
        <v>0</v>
      </c>
      <c r="MQ317" s="16">
        <v>1796052</v>
      </c>
      <c r="MR317" s="16">
        <v>0</v>
      </c>
      <c r="MS317" s="16">
        <v>1796052</v>
      </c>
      <c r="MT317" s="17">
        <v>0.06</v>
      </c>
      <c r="MU317" s="17">
        <v>0</v>
      </c>
      <c r="MV317" s="17">
        <v>0</v>
      </c>
      <c r="MW317" s="17">
        <v>0</v>
      </c>
      <c r="MX317" s="17">
        <v>0</v>
      </c>
      <c r="MY317" s="17">
        <v>0.06</v>
      </c>
      <c r="MZ317" s="16">
        <v>1818669</v>
      </c>
      <c r="NA317" s="16">
        <v>0</v>
      </c>
      <c r="NB317" s="18">
        <v>0</v>
      </c>
      <c r="NC317" s="16">
        <v>0</v>
      </c>
      <c r="ND317" s="17">
        <v>1818669</v>
      </c>
      <c r="NE317" s="16">
        <v>800000</v>
      </c>
      <c r="NF317" s="16">
        <v>0</v>
      </c>
      <c r="NG317" s="16">
        <v>0</v>
      </c>
      <c r="NH317" s="16">
        <v>0</v>
      </c>
      <c r="NI317" s="16">
        <v>0</v>
      </c>
      <c r="NJ317" s="17">
        <v>0</v>
      </c>
      <c r="NK317" s="17">
        <v>950400</v>
      </c>
    </row>
    <row r="318" spans="1:375" x14ac:dyDescent="0.55000000000000004">
      <c r="A318" s="13" t="s">
        <v>1185</v>
      </c>
      <c r="B318" s="13" t="s">
        <v>1278</v>
      </c>
      <c r="C318" s="13" t="s">
        <v>601</v>
      </c>
      <c r="D318" s="13" t="s">
        <v>602</v>
      </c>
      <c r="E318" s="14">
        <v>531.70000000000005</v>
      </c>
      <c r="F318" s="15">
        <v>-1</v>
      </c>
      <c r="G318" s="16">
        <v>7413</v>
      </c>
      <c r="H318" s="16">
        <v>0</v>
      </c>
      <c r="I318" s="16">
        <v>6553</v>
      </c>
      <c r="J318" s="15">
        <v>-1</v>
      </c>
      <c r="K318" s="16">
        <v>-6553</v>
      </c>
      <c r="L318" s="16">
        <v>7413</v>
      </c>
      <c r="M318" s="16">
        <v>222</v>
      </c>
      <c r="N318" s="16">
        <v>7635</v>
      </c>
      <c r="O318" s="17">
        <v>671.15</v>
      </c>
      <c r="P318" s="17">
        <v>73.86</v>
      </c>
      <c r="Q318" s="14">
        <v>531.70000000000005</v>
      </c>
      <c r="R318" s="17">
        <v>605.55999999999995</v>
      </c>
      <c r="S318" s="17">
        <v>1.17</v>
      </c>
      <c r="T318" s="17">
        <v>606.73</v>
      </c>
      <c r="U318" s="15">
        <v>12.56</v>
      </c>
      <c r="V318" s="15">
        <v>2.3959999999999999</v>
      </c>
      <c r="W318" s="15">
        <f>Data_AidAndLevy4[[#This Row],[L310]]*Data_AidAndLevy4[[#This Row],[L203]]</f>
        <v>18293.46</v>
      </c>
      <c r="X318" s="17">
        <v>0.42</v>
      </c>
      <c r="Y318" s="17">
        <f>Data_AidAndLevy4[[#This Row],[L311]]*Data_AidAndLevy4[[#This Row],[L203]]</f>
        <v>3206.7</v>
      </c>
      <c r="Z318" s="15">
        <v>0</v>
      </c>
      <c r="AA318" s="15">
        <v>15.375999999999999</v>
      </c>
      <c r="AB318" s="17">
        <v>605.55999999999995</v>
      </c>
      <c r="AC318" s="15">
        <v>620.93600000000004</v>
      </c>
      <c r="AD318" s="17">
        <v>73.86</v>
      </c>
      <c r="AE318" s="15">
        <v>547.07600000000002</v>
      </c>
      <c r="AF318" s="16">
        <v>7635</v>
      </c>
      <c r="AG318" s="14">
        <v>531.70000000000005</v>
      </c>
      <c r="AH318" s="16">
        <v>4059530</v>
      </c>
      <c r="AI318" s="16">
        <v>3865880</v>
      </c>
      <c r="AJ318" s="17">
        <v>1.01</v>
      </c>
      <c r="AK318" s="16">
        <v>3904539</v>
      </c>
      <c r="AL318" s="16">
        <v>4059530</v>
      </c>
      <c r="AM318" s="16">
        <v>0</v>
      </c>
      <c r="AN318" s="16">
        <v>7635</v>
      </c>
      <c r="AO318" s="15">
        <v>15.375999999999999</v>
      </c>
      <c r="AP318" s="16">
        <v>117396</v>
      </c>
      <c r="AQ318" s="16">
        <v>7635</v>
      </c>
      <c r="AR318" s="17">
        <v>73.86</v>
      </c>
      <c r="AS318" s="16">
        <v>563921</v>
      </c>
      <c r="AT318" s="17">
        <v>690.22</v>
      </c>
      <c r="AU318" s="14">
        <v>531.70000000000005</v>
      </c>
      <c r="AV318" s="16">
        <v>366990</v>
      </c>
      <c r="AW318" s="16">
        <v>350005</v>
      </c>
      <c r="AX318" s="16">
        <v>366990</v>
      </c>
      <c r="AY318" s="16">
        <v>0</v>
      </c>
      <c r="AZ318" s="16">
        <v>366990</v>
      </c>
      <c r="BA318" s="16">
        <v>366990</v>
      </c>
      <c r="BB318" s="17">
        <v>79.47</v>
      </c>
      <c r="BC318" s="14">
        <v>531.70000000000005</v>
      </c>
      <c r="BD318" s="16">
        <v>42254</v>
      </c>
      <c r="BE318" s="16">
        <v>40317</v>
      </c>
      <c r="BF318" s="16">
        <v>42254</v>
      </c>
      <c r="BG318" s="16">
        <v>0</v>
      </c>
      <c r="BH318" s="16">
        <v>42254</v>
      </c>
      <c r="BI318" s="16">
        <v>42254</v>
      </c>
      <c r="BJ318" s="17">
        <v>79.05</v>
      </c>
      <c r="BK318" s="14">
        <v>531.70000000000005</v>
      </c>
      <c r="BL318" s="16">
        <v>42031</v>
      </c>
      <c r="BM318" s="16">
        <v>39999</v>
      </c>
      <c r="BN318" s="16">
        <v>42031</v>
      </c>
      <c r="BO318" s="16">
        <v>0</v>
      </c>
      <c r="BP318" s="16">
        <v>42031</v>
      </c>
      <c r="BQ318" s="16">
        <v>42031</v>
      </c>
      <c r="BR318" s="17">
        <v>368.53</v>
      </c>
      <c r="BS318" s="14">
        <v>531.70000000000005</v>
      </c>
      <c r="BT318" s="16">
        <v>195947</v>
      </c>
      <c r="BU318" s="16">
        <v>186593</v>
      </c>
      <c r="BV318" s="16">
        <v>195947</v>
      </c>
      <c r="BW318" s="16">
        <v>0</v>
      </c>
      <c r="BX318" s="16">
        <v>195947</v>
      </c>
      <c r="BY318" s="16">
        <v>195947</v>
      </c>
      <c r="BZ318" s="17">
        <v>340.52</v>
      </c>
      <c r="CA318" s="17">
        <v>605.55999999999995</v>
      </c>
      <c r="CB318" s="16">
        <v>206205</v>
      </c>
      <c r="CC318" s="16">
        <v>195619</v>
      </c>
      <c r="CD318" s="16">
        <v>4175</v>
      </c>
      <c r="CE318" s="16">
        <v>199794</v>
      </c>
      <c r="CF318" s="16">
        <v>206205</v>
      </c>
      <c r="CG318" s="16">
        <v>0</v>
      </c>
      <c r="CH318" s="14">
        <v>531.70000000000005</v>
      </c>
      <c r="CI318" s="16">
        <v>7</v>
      </c>
      <c r="CJ318" s="14">
        <v>0</v>
      </c>
      <c r="CK318" s="16">
        <v>539</v>
      </c>
      <c r="CL318" s="17">
        <v>62.45</v>
      </c>
      <c r="CM318" s="16">
        <v>33661</v>
      </c>
      <c r="CN318" s="16">
        <v>539</v>
      </c>
      <c r="CO318" s="17">
        <v>69.930000000000007</v>
      </c>
      <c r="CP318" s="16">
        <v>37692</v>
      </c>
      <c r="CQ318" s="17">
        <v>1.17</v>
      </c>
      <c r="CR318" s="17">
        <v>340.52</v>
      </c>
      <c r="CS318" s="16">
        <v>398</v>
      </c>
      <c r="CT318" s="17">
        <v>34.31</v>
      </c>
      <c r="CU318" s="17">
        <v>605.55999999999995</v>
      </c>
      <c r="CV318" s="16">
        <v>20777</v>
      </c>
      <c r="CW318" s="16">
        <v>19698</v>
      </c>
      <c r="CX318" s="16">
        <v>20777</v>
      </c>
      <c r="CY318" s="16">
        <v>0</v>
      </c>
      <c r="CZ318" s="16">
        <v>20777</v>
      </c>
      <c r="DA318" s="16">
        <v>20777</v>
      </c>
      <c r="DB318" s="17">
        <v>4.09</v>
      </c>
      <c r="DC318" s="17">
        <v>605.55999999999995</v>
      </c>
      <c r="DD318" s="16">
        <v>2477</v>
      </c>
      <c r="DE318" s="16">
        <v>2348</v>
      </c>
      <c r="DF318" s="16">
        <v>2477</v>
      </c>
      <c r="DG318" s="16">
        <v>0</v>
      </c>
      <c r="DH318" s="16">
        <v>2477</v>
      </c>
      <c r="DI318" s="16">
        <v>2477</v>
      </c>
      <c r="DJ318" s="16">
        <v>4059530</v>
      </c>
      <c r="DK318" s="16">
        <v>0</v>
      </c>
      <c r="DL318" s="16">
        <v>117396</v>
      </c>
      <c r="DM318" s="16">
        <v>563921</v>
      </c>
      <c r="DN318" s="16">
        <v>366990</v>
      </c>
      <c r="DO318" s="16">
        <v>42254</v>
      </c>
      <c r="DP318" s="16">
        <v>42031</v>
      </c>
      <c r="DQ318" s="16">
        <v>195947</v>
      </c>
      <c r="DR318" s="16">
        <v>206205</v>
      </c>
      <c r="DS318" s="16">
        <v>0</v>
      </c>
      <c r="DT318" s="16">
        <v>33661</v>
      </c>
      <c r="DU318" s="16">
        <v>37692</v>
      </c>
      <c r="DV318" s="16">
        <v>398</v>
      </c>
      <c r="DW318" s="16">
        <v>20777</v>
      </c>
      <c r="DX318" s="16">
        <v>2477</v>
      </c>
      <c r="DY318" s="16">
        <v>41952</v>
      </c>
      <c r="DZ318" s="16">
        <v>197075</v>
      </c>
      <c r="EA318" s="16">
        <v>0</v>
      </c>
      <c r="EB318" s="16">
        <v>5844402</v>
      </c>
      <c r="EC318" s="16">
        <v>405420219</v>
      </c>
      <c r="ED318" s="18">
        <v>5.4</v>
      </c>
      <c r="EE318" s="16">
        <v>2189269</v>
      </c>
      <c r="EF318" s="16">
        <v>311922</v>
      </c>
      <c r="EG318" s="16">
        <v>312962</v>
      </c>
      <c r="EH318" s="16">
        <v>-1040</v>
      </c>
      <c r="EI318" s="16">
        <v>2189269</v>
      </c>
      <c r="EJ318" s="16">
        <v>2188229</v>
      </c>
      <c r="EK318" s="16">
        <v>57495391</v>
      </c>
      <c r="EL318" s="16">
        <v>54140815</v>
      </c>
      <c r="EM318" s="16">
        <v>3354576</v>
      </c>
      <c r="EN318" s="18">
        <v>5.4</v>
      </c>
      <c r="EO318" s="16">
        <v>18115</v>
      </c>
      <c r="EP318" s="16">
        <v>0</v>
      </c>
      <c r="EQ318" s="16">
        <v>0</v>
      </c>
      <c r="ER318" s="16">
        <v>0</v>
      </c>
      <c r="ES318" s="16">
        <v>18115</v>
      </c>
      <c r="ET318" s="16">
        <v>18115</v>
      </c>
      <c r="EU318" s="16">
        <v>2188229</v>
      </c>
      <c r="EV318" s="16">
        <v>2206344</v>
      </c>
      <c r="EW318" s="16">
        <v>6749</v>
      </c>
      <c r="EX318" s="15">
        <v>547.07600000000002</v>
      </c>
      <c r="EY318" s="16">
        <v>3692216</v>
      </c>
      <c r="EZ318" s="16">
        <v>6749</v>
      </c>
      <c r="FA318" s="17">
        <v>73.86</v>
      </c>
      <c r="FB318" s="16">
        <v>498481</v>
      </c>
      <c r="FC318" s="16">
        <v>264</v>
      </c>
      <c r="FD318" s="17">
        <v>606.73</v>
      </c>
      <c r="FE318" s="16">
        <v>160177</v>
      </c>
      <c r="FF318" s="16">
        <v>20777</v>
      </c>
      <c r="FG318" s="16">
        <v>2477</v>
      </c>
      <c r="FH318" s="16">
        <v>183431</v>
      </c>
      <c r="FI318" s="16">
        <v>3692216</v>
      </c>
      <c r="FJ318" s="16">
        <v>498481</v>
      </c>
      <c r="FK318" s="16">
        <v>-6553</v>
      </c>
      <c r="FL318" s="16">
        <v>366990</v>
      </c>
      <c r="FM318" s="16">
        <v>42254</v>
      </c>
      <c r="FN318" s="16">
        <v>42031</v>
      </c>
      <c r="FO318" s="16">
        <v>195947</v>
      </c>
      <c r="FP318" s="16">
        <v>5014797</v>
      </c>
      <c r="FQ318" s="16">
        <v>2206344</v>
      </c>
      <c r="FR318" s="16">
        <v>2808453</v>
      </c>
      <c r="FS318" s="15">
        <v>620.93600000000004</v>
      </c>
      <c r="FT318" s="16">
        <v>300</v>
      </c>
      <c r="FU318" s="16">
        <v>186281</v>
      </c>
      <c r="FV318" s="16">
        <v>2808453</v>
      </c>
      <c r="FW318" s="16">
        <v>0</v>
      </c>
      <c r="FX318" s="14">
        <v>16.5</v>
      </c>
      <c r="FY318" s="16">
        <v>7635</v>
      </c>
      <c r="FZ318" s="16">
        <v>125978</v>
      </c>
      <c r="GA318" s="14">
        <v>0</v>
      </c>
      <c r="GB318" s="16">
        <v>7413</v>
      </c>
      <c r="GC318" s="16">
        <v>0</v>
      </c>
      <c r="GD318" s="16">
        <v>125978</v>
      </c>
      <c r="GE318" s="16">
        <v>125978</v>
      </c>
      <c r="GF318" s="16">
        <v>5844402</v>
      </c>
      <c r="GG318" s="16">
        <v>5014797</v>
      </c>
      <c r="GH318" s="16">
        <v>0</v>
      </c>
      <c r="GI318" s="16">
        <v>829605</v>
      </c>
      <c r="GJ318" s="16">
        <v>405420219</v>
      </c>
      <c r="GK318" s="16">
        <v>398387506</v>
      </c>
      <c r="GL318" s="16">
        <v>7032713</v>
      </c>
      <c r="GM318" s="16">
        <v>398387506</v>
      </c>
      <c r="GN318" s="18">
        <v>1.77E-2</v>
      </c>
      <c r="GO318" s="16">
        <v>0</v>
      </c>
      <c r="GP318" s="16">
        <v>0</v>
      </c>
      <c r="GQ318" s="16">
        <v>0</v>
      </c>
      <c r="GR318" s="16">
        <v>0</v>
      </c>
      <c r="GS318" s="16">
        <v>0</v>
      </c>
      <c r="GT318" s="16">
        <v>886</v>
      </c>
      <c r="GU318" s="16">
        <v>685</v>
      </c>
      <c r="GV318" s="16">
        <v>201</v>
      </c>
      <c r="GW318" s="15">
        <v>620.93600000000004</v>
      </c>
      <c r="GX318" s="16">
        <v>124808</v>
      </c>
      <c r="GY318" s="15">
        <v>620.93600000000004</v>
      </c>
      <c r="GZ318" s="16">
        <v>10</v>
      </c>
      <c r="HA318" s="16">
        <v>6209</v>
      </c>
      <c r="HB318" s="15">
        <v>620.93600000000004</v>
      </c>
      <c r="HC318" s="16">
        <v>7635</v>
      </c>
      <c r="HD318" s="15">
        <v>0.11600000000000001</v>
      </c>
      <c r="HE318" s="16">
        <v>550149</v>
      </c>
      <c r="HF318" s="16">
        <v>124808</v>
      </c>
      <c r="HG318" s="16">
        <v>6209</v>
      </c>
      <c r="HH318" s="16">
        <v>419132</v>
      </c>
      <c r="HI318" s="16">
        <v>405420219</v>
      </c>
      <c r="HJ318" s="18">
        <v>1.03382</v>
      </c>
      <c r="HK318" s="18">
        <v>1.9617800000000001</v>
      </c>
      <c r="HL318" s="18">
        <v>0</v>
      </c>
      <c r="HM318" s="16">
        <v>405420219</v>
      </c>
      <c r="HN318" s="16">
        <v>0</v>
      </c>
      <c r="HO318" s="16">
        <v>7635</v>
      </c>
      <c r="HP318" s="17">
        <v>0</v>
      </c>
      <c r="HQ318" s="16">
        <v>0</v>
      </c>
      <c r="HR318" s="15">
        <v>620.93600000000004</v>
      </c>
      <c r="HS318" s="16">
        <v>0</v>
      </c>
      <c r="HT318" s="16">
        <v>829605</v>
      </c>
      <c r="HU318" s="16">
        <v>0</v>
      </c>
      <c r="HV318" s="16">
        <v>0</v>
      </c>
      <c r="HW318" s="16">
        <v>0</v>
      </c>
      <c r="HX318" s="16">
        <v>41952</v>
      </c>
      <c r="HY318" s="16">
        <v>124808</v>
      </c>
      <c r="HZ318" s="16">
        <v>6209</v>
      </c>
      <c r="IA318" s="16">
        <v>0</v>
      </c>
      <c r="IB318" s="16">
        <v>0</v>
      </c>
      <c r="IC318" s="16">
        <v>740540</v>
      </c>
      <c r="ID318" s="16">
        <v>2808453</v>
      </c>
      <c r="IE318" s="16">
        <v>0</v>
      </c>
      <c r="IF318" s="16">
        <v>0</v>
      </c>
      <c r="IG318" s="16">
        <v>0</v>
      </c>
      <c r="IH318" s="16">
        <v>0</v>
      </c>
      <c r="II318" s="16">
        <v>41952</v>
      </c>
      <c r="IJ318" s="16">
        <v>124808</v>
      </c>
      <c r="IK318" s="16">
        <v>6209</v>
      </c>
      <c r="IL318" s="16">
        <v>0</v>
      </c>
      <c r="IM318" s="16">
        <v>0</v>
      </c>
      <c r="IN318" s="16">
        <v>0</v>
      </c>
      <c r="IO318" s="16">
        <v>125978</v>
      </c>
      <c r="IP318" s="16">
        <v>3023496</v>
      </c>
      <c r="IQ318" s="16">
        <v>4059530</v>
      </c>
      <c r="IR318" s="16">
        <v>0</v>
      </c>
      <c r="IS318" s="16">
        <v>4059530</v>
      </c>
      <c r="IT318" s="19">
        <v>0.1</v>
      </c>
      <c r="IU318" s="16">
        <v>405953</v>
      </c>
      <c r="IV318" s="16">
        <v>405420219</v>
      </c>
      <c r="IW318" s="14">
        <v>531.70000000000005</v>
      </c>
      <c r="IX318" s="16">
        <v>762498</v>
      </c>
      <c r="IY318" s="16">
        <v>416026</v>
      </c>
      <c r="IZ318" s="16">
        <v>762498</v>
      </c>
      <c r="JA318" s="17">
        <v>0.25</v>
      </c>
      <c r="JB318" s="19">
        <v>0.13639999999999999</v>
      </c>
      <c r="JC318" s="16">
        <v>405953</v>
      </c>
      <c r="JD318" s="16">
        <v>55372</v>
      </c>
      <c r="JE318" s="17">
        <v>0.03</v>
      </c>
      <c r="JF318" s="16">
        <v>3827465</v>
      </c>
      <c r="JG318" s="16">
        <v>114824</v>
      </c>
      <c r="JH318" s="16">
        <v>405953</v>
      </c>
      <c r="JI318" s="16">
        <v>55372</v>
      </c>
      <c r="JJ318" s="16">
        <v>114824</v>
      </c>
      <c r="JK318" s="16">
        <v>235757</v>
      </c>
      <c r="JL318" s="16">
        <v>55372</v>
      </c>
      <c r="JM318" s="18">
        <v>0</v>
      </c>
      <c r="JN318" s="16">
        <v>0</v>
      </c>
      <c r="JO318" s="16">
        <v>114824</v>
      </c>
      <c r="JP318" s="16">
        <v>235757</v>
      </c>
      <c r="JQ318" s="16">
        <v>350581</v>
      </c>
      <c r="JR318" s="16">
        <v>4059530</v>
      </c>
      <c r="JS318" s="19">
        <v>0</v>
      </c>
      <c r="JT318" s="16">
        <v>0</v>
      </c>
      <c r="JU318" s="17">
        <v>0</v>
      </c>
      <c r="JV318" s="16">
        <v>3827465</v>
      </c>
      <c r="JW318" s="16">
        <v>0</v>
      </c>
      <c r="JX318" s="16">
        <v>0</v>
      </c>
      <c r="JY318" s="16">
        <v>0</v>
      </c>
      <c r="JZ318" s="16">
        <v>0</v>
      </c>
      <c r="KA318" s="16">
        <v>95786</v>
      </c>
      <c r="KB318" s="16">
        <v>96105</v>
      </c>
      <c r="KC318" s="16">
        <v>-319</v>
      </c>
      <c r="KD318" s="16">
        <v>740540</v>
      </c>
      <c r="KE318" s="16">
        <v>-319</v>
      </c>
      <c r="KF318" s="16">
        <v>740859</v>
      </c>
      <c r="KG318" s="16">
        <v>-1040</v>
      </c>
      <c r="KH318" s="16">
        <v>-319</v>
      </c>
      <c r="KI318" s="16">
        <v>-1359</v>
      </c>
      <c r="KJ318" s="16">
        <v>2189269</v>
      </c>
      <c r="KK318" s="16">
        <v>740859</v>
      </c>
      <c r="KL318" s="18">
        <v>2930128</v>
      </c>
      <c r="KM318" s="16">
        <v>235757</v>
      </c>
      <c r="KN318" s="16">
        <v>0</v>
      </c>
      <c r="KO318" s="16">
        <v>0</v>
      </c>
      <c r="KP318" s="16">
        <v>0</v>
      </c>
      <c r="KQ318" s="16">
        <v>3165885</v>
      </c>
      <c r="KR318" s="16">
        <v>0</v>
      </c>
      <c r="KS318" s="16">
        <v>0</v>
      </c>
      <c r="KT318" s="16">
        <v>0</v>
      </c>
      <c r="KU318" s="16">
        <v>3165885</v>
      </c>
      <c r="KV318" s="16">
        <v>235757</v>
      </c>
      <c r="KW318" s="16">
        <v>2930128</v>
      </c>
      <c r="KX318" s="16">
        <v>405420219</v>
      </c>
      <c r="KY318" s="16">
        <v>7.2273800000000001</v>
      </c>
      <c r="KZ318" s="16">
        <v>235757</v>
      </c>
      <c r="LA318" s="16">
        <v>407852961</v>
      </c>
      <c r="LB318" s="16">
        <v>0.57804</v>
      </c>
      <c r="LC318" s="16">
        <v>7.2273800000000001</v>
      </c>
      <c r="LD318" s="16">
        <v>7.8054199999999998</v>
      </c>
      <c r="LE318" s="16">
        <v>206205</v>
      </c>
      <c r="LF318" s="16">
        <v>0</v>
      </c>
      <c r="LG318" s="16">
        <v>33661</v>
      </c>
      <c r="LH318" s="16">
        <v>37692</v>
      </c>
      <c r="LI318" s="16">
        <v>398</v>
      </c>
      <c r="LJ318" s="16">
        <v>20777</v>
      </c>
      <c r="LK318" s="16">
        <v>2477</v>
      </c>
      <c r="LL318" s="16">
        <v>41952</v>
      </c>
      <c r="LM318" s="16">
        <v>259258</v>
      </c>
      <c r="LN318" s="16">
        <v>3023496</v>
      </c>
      <c r="LO318" s="18">
        <v>259258</v>
      </c>
      <c r="LP318" s="16">
        <v>2764238</v>
      </c>
      <c r="LQ318" s="16">
        <v>5844402</v>
      </c>
      <c r="LR318" s="18">
        <v>0</v>
      </c>
      <c r="LS318" s="18">
        <v>0</v>
      </c>
      <c r="LT318" s="18">
        <v>350581</v>
      </c>
      <c r="LU318" s="16">
        <v>0</v>
      </c>
      <c r="LV318" s="16">
        <v>125978</v>
      </c>
      <c r="LW318" s="16">
        <v>0</v>
      </c>
      <c r="LX318" s="16">
        <v>0</v>
      </c>
      <c r="LY318" s="16">
        <v>0</v>
      </c>
      <c r="LZ318" s="16">
        <v>0</v>
      </c>
      <c r="MA318" s="16">
        <v>0</v>
      </c>
      <c r="MB318" s="16">
        <v>3165885</v>
      </c>
      <c r="MC318" s="16">
        <v>125978</v>
      </c>
      <c r="MD318" s="16">
        <v>0</v>
      </c>
      <c r="ME318" s="16">
        <v>114824</v>
      </c>
      <c r="MF318" s="16">
        <v>0</v>
      </c>
      <c r="MG318" s="16">
        <v>18115</v>
      </c>
      <c r="MH318" s="16">
        <v>-1359</v>
      </c>
      <c r="MI318" s="16">
        <v>0</v>
      </c>
      <c r="MJ318" s="16">
        <v>3423443</v>
      </c>
      <c r="MK318" s="16">
        <v>407852961</v>
      </c>
      <c r="ML318" s="16">
        <v>1.34</v>
      </c>
      <c r="MM318" s="16">
        <v>546523</v>
      </c>
      <c r="MN318" s="16">
        <v>0.01</v>
      </c>
      <c r="MO318" s="16">
        <v>3827465</v>
      </c>
      <c r="MP318" s="16">
        <v>38275</v>
      </c>
      <c r="MQ318" s="16">
        <v>546523</v>
      </c>
      <c r="MR318" s="16">
        <v>38275</v>
      </c>
      <c r="MS318" s="16">
        <v>508248</v>
      </c>
      <c r="MT318" s="17">
        <v>0.03</v>
      </c>
      <c r="MU318" s="17">
        <v>0</v>
      </c>
      <c r="MV318" s="17">
        <v>0</v>
      </c>
      <c r="MW318" s="17">
        <v>0</v>
      </c>
      <c r="MX318" s="17">
        <v>0.01</v>
      </c>
      <c r="MY318" s="17">
        <v>0.04</v>
      </c>
      <c r="MZ318" s="16">
        <v>114824</v>
      </c>
      <c r="NA318" s="16">
        <v>0</v>
      </c>
      <c r="NB318" s="18">
        <v>0</v>
      </c>
      <c r="NC318" s="16">
        <v>0</v>
      </c>
      <c r="ND318" s="17">
        <v>114824</v>
      </c>
      <c r="NE318" s="16">
        <v>295000</v>
      </c>
      <c r="NF318" s="16">
        <v>0</v>
      </c>
      <c r="NG318" s="16">
        <v>134591</v>
      </c>
      <c r="NH318" s="16">
        <v>0</v>
      </c>
      <c r="NI318" s="16">
        <v>0</v>
      </c>
      <c r="NJ318" s="17">
        <v>0</v>
      </c>
      <c r="NK318" s="17">
        <v>0</v>
      </c>
    </row>
    <row r="319" spans="1:375" x14ac:dyDescent="0.55000000000000004">
      <c r="A319" s="13" t="s">
        <v>1185</v>
      </c>
      <c r="B319" s="13" t="s">
        <v>1281</v>
      </c>
      <c r="C319" s="13" t="s">
        <v>603</v>
      </c>
      <c r="D319" s="13" t="s">
        <v>604</v>
      </c>
      <c r="E319" s="14">
        <v>184.4</v>
      </c>
      <c r="F319" s="15">
        <v>0</v>
      </c>
      <c r="G319" s="16">
        <v>7413</v>
      </c>
      <c r="H319" s="16">
        <v>0</v>
      </c>
      <c r="I319" s="16">
        <v>6553</v>
      </c>
      <c r="J319" s="15">
        <v>0</v>
      </c>
      <c r="K319" s="16">
        <v>0</v>
      </c>
      <c r="L319" s="16">
        <v>7413</v>
      </c>
      <c r="M319" s="16">
        <v>222</v>
      </c>
      <c r="N319" s="16">
        <v>7635</v>
      </c>
      <c r="O319" s="17">
        <v>771.52</v>
      </c>
      <c r="P319" s="17">
        <v>22.91</v>
      </c>
      <c r="Q319" s="14">
        <v>184.4</v>
      </c>
      <c r="R319" s="17">
        <v>207.31</v>
      </c>
      <c r="S319" s="17">
        <v>0.4</v>
      </c>
      <c r="T319" s="17">
        <v>207.71</v>
      </c>
      <c r="U319" s="15">
        <v>21.76</v>
      </c>
      <c r="V319" s="15">
        <v>1.004</v>
      </c>
      <c r="W319" s="15">
        <f>Data_AidAndLevy4[[#This Row],[L310]]*Data_AidAndLevy4[[#This Row],[L203]]</f>
        <v>7665.54</v>
      </c>
      <c r="X319" s="17">
        <v>0</v>
      </c>
      <c r="Y319" s="17">
        <f>Data_AidAndLevy4[[#This Row],[L311]]*Data_AidAndLevy4[[#This Row],[L203]]</f>
        <v>0</v>
      </c>
      <c r="Z319" s="15">
        <v>0</v>
      </c>
      <c r="AA319" s="15">
        <v>22.763999999999999</v>
      </c>
      <c r="AB319" s="17">
        <v>207.31</v>
      </c>
      <c r="AC319" s="15">
        <v>230.07400000000001</v>
      </c>
      <c r="AD319" s="17">
        <v>22.91</v>
      </c>
      <c r="AE319" s="15">
        <v>207.16399999999999</v>
      </c>
      <c r="AF319" s="16">
        <v>7635</v>
      </c>
      <c r="AG319" s="14">
        <v>184.4</v>
      </c>
      <c r="AH319" s="16">
        <v>1407894</v>
      </c>
      <c r="AI319" s="16">
        <v>1430709</v>
      </c>
      <c r="AJ319" s="17">
        <v>1.01</v>
      </c>
      <c r="AK319" s="16">
        <v>1445016</v>
      </c>
      <c r="AL319" s="16">
        <v>1407894</v>
      </c>
      <c r="AM319" s="16">
        <v>37122</v>
      </c>
      <c r="AN319" s="16">
        <v>7635</v>
      </c>
      <c r="AO319" s="15">
        <v>22.763999999999999</v>
      </c>
      <c r="AP319" s="16">
        <v>173803</v>
      </c>
      <c r="AQ319" s="16">
        <v>7635</v>
      </c>
      <c r="AR319" s="17">
        <v>22.91</v>
      </c>
      <c r="AS319" s="16">
        <v>174918</v>
      </c>
      <c r="AT319" s="17">
        <v>790.59</v>
      </c>
      <c r="AU319" s="14">
        <v>184.4</v>
      </c>
      <c r="AV319" s="16">
        <v>145785</v>
      </c>
      <c r="AW319" s="16">
        <v>148903</v>
      </c>
      <c r="AX319" s="16">
        <v>145785</v>
      </c>
      <c r="AY319" s="16">
        <v>3118</v>
      </c>
      <c r="AZ319" s="16">
        <v>145785</v>
      </c>
      <c r="BA319" s="16">
        <v>148903</v>
      </c>
      <c r="BB319" s="17">
        <v>89.17</v>
      </c>
      <c r="BC319" s="14">
        <v>184.4</v>
      </c>
      <c r="BD319" s="16">
        <v>16443</v>
      </c>
      <c r="BE319" s="16">
        <v>16793</v>
      </c>
      <c r="BF319" s="16">
        <v>16443</v>
      </c>
      <c r="BG319" s="16">
        <v>350</v>
      </c>
      <c r="BH319" s="16">
        <v>16443</v>
      </c>
      <c r="BI319" s="16">
        <v>16793</v>
      </c>
      <c r="BJ319" s="17">
        <v>98.07</v>
      </c>
      <c r="BK319" s="14">
        <v>184.4</v>
      </c>
      <c r="BL319" s="16">
        <v>18084</v>
      </c>
      <c r="BM319" s="16">
        <v>18474</v>
      </c>
      <c r="BN319" s="16">
        <v>18084</v>
      </c>
      <c r="BO319" s="16">
        <v>390</v>
      </c>
      <c r="BP319" s="16">
        <v>18084</v>
      </c>
      <c r="BQ319" s="16">
        <v>18474</v>
      </c>
      <c r="BR319" s="17">
        <v>368.53</v>
      </c>
      <c r="BS319" s="14">
        <v>184.4</v>
      </c>
      <c r="BT319" s="16">
        <v>67957</v>
      </c>
      <c r="BU319" s="16">
        <v>69055</v>
      </c>
      <c r="BV319" s="16">
        <v>67957</v>
      </c>
      <c r="BW319" s="16">
        <v>1098</v>
      </c>
      <c r="BX319" s="16">
        <v>67957</v>
      </c>
      <c r="BY319" s="16">
        <v>69055</v>
      </c>
      <c r="BZ319" s="17">
        <v>340.52</v>
      </c>
      <c r="CA319" s="17">
        <v>207.31</v>
      </c>
      <c r="CB319" s="16">
        <v>70593</v>
      </c>
      <c r="CC319" s="16">
        <v>72386</v>
      </c>
      <c r="CD319" s="16">
        <v>546</v>
      </c>
      <c r="CE319" s="16">
        <v>72932</v>
      </c>
      <c r="CF319" s="16">
        <v>70593</v>
      </c>
      <c r="CG319" s="16">
        <v>2339</v>
      </c>
      <c r="CH319" s="14">
        <v>184.4</v>
      </c>
      <c r="CI319" s="16">
        <v>0</v>
      </c>
      <c r="CJ319" s="14">
        <v>0</v>
      </c>
      <c r="CK319" s="16">
        <v>184</v>
      </c>
      <c r="CL319" s="17">
        <v>62.45</v>
      </c>
      <c r="CM319" s="16">
        <v>11491</v>
      </c>
      <c r="CN319" s="16">
        <v>184</v>
      </c>
      <c r="CO319" s="17">
        <v>69.930000000000007</v>
      </c>
      <c r="CP319" s="16">
        <v>12867</v>
      </c>
      <c r="CQ319" s="17">
        <v>0.4</v>
      </c>
      <c r="CR319" s="17">
        <v>340.52</v>
      </c>
      <c r="CS319" s="16">
        <v>136</v>
      </c>
      <c r="CT319" s="17">
        <v>34.31</v>
      </c>
      <c r="CU319" s="17">
        <v>207.31</v>
      </c>
      <c r="CV319" s="16">
        <v>7113</v>
      </c>
      <c r="CW319" s="16">
        <v>7289</v>
      </c>
      <c r="CX319" s="16">
        <v>7113</v>
      </c>
      <c r="CY319" s="16">
        <v>176</v>
      </c>
      <c r="CZ319" s="16">
        <v>7113</v>
      </c>
      <c r="DA319" s="16">
        <v>7289</v>
      </c>
      <c r="DB319" s="17">
        <v>4.09</v>
      </c>
      <c r="DC319" s="17">
        <v>207.31</v>
      </c>
      <c r="DD319" s="16">
        <v>848</v>
      </c>
      <c r="DE319" s="16">
        <v>869</v>
      </c>
      <c r="DF319" s="16">
        <v>848</v>
      </c>
      <c r="DG319" s="16">
        <v>21</v>
      </c>
      <c r="DH319" s="16">
        <v>848</v>
      </c>
      <c r="DI319" s="16">
        <v>869</v>
      </c>
      <c r="DJ319" s="16">
        <v>1407894</v>
      </c>
      <c r="DK319" s="16">
        <v>37122</v>
      </c>
      <c r="DL319" s="16">
        <v>173803</v>
      </c>
      <c r="DM319" s="16">
        <v>174918</v>
      </c>
      <c r="DN319" s="16">
        <v>148903</v>
      </c>
      <c r="DO319" s="16">
        <v>16793</v>
      </c>
      <c r="DP319" s="16">
        <v>18474</v>
      </c>
      <c r="DQ319" s="16">
        <v>69055</v>
      </c>
      <c r="DR319" s="16">
        <v>70593</v>
      </c>
      <c r="DS319" s="16">
        <v>2339</v>
      </c>
      <c r="DT319" s="16">
        <v>11491</v>
      </c>
      <c r="DU319" s="16">
        <v>12867</v>
      </c>
      <c r="DV319" s="16">
        <v>136</v>
      </c>
      <c r="DW319" s="16">
        <v>7289</v>
      </c>
      <c r="DX319" s="16">
        <v>869</v>
      </c>
      <c r="DY319" s="16">
        <v>14447</v>
      </c>
      <c r="DZ319" s="16">
        <v>68348</v>
      </c>
      <c r="EA319" s="16">
        <v>0</v>
      </c>
      <c r="EB319" s="16">
        <v>2206447</v>
      </c>
      <c r="EC319" s="16">
        <v>147424407</v>
      </c>
      <c r="ED319" s="18">
        <v>5.4</v>
      </c>
      <c r="EE319" s="16">
        <v>796092</v>
      </c>
      <c r="EF319" s="16">
        <v>5224</v>
      </c>
      <c r="EG319" s="16">
        <v>5254</v>
      </c>
      <c r="EH319" s="16">
        <v>-30</v>
      </c>
      <c r="EI319" s="16">
        <v>796092</v>
      </c>
      <c r="EJ319" s="16">
        <v>796062</v>
      </c>
      <c r="EK319" s="16">
        <v>17667806</v>
      </c>
      <c r="EL319" s="16">
        <v>16649217</v>
      </c>
      <c r="EM319" s="16">
        <v>1018589</v>
      </c>
      <c r="EN319" s="18">
        <v>5.4</v>
      </c>
      <c r="EO319" s="16">
        <v>5500</v>
      </c>
      <c r="EP319" s="16">
        <v>0</v>
      </c>
      <c r="EQ319" s="16">
        <v>0</v>
      </c>
      <c r="ER319" s="16">
        <v>0</v>
      </c>
      <c r="ES319" s="16">
        <v>5500</v>
      </c>
      <c r="ET319" s="16">
        <v>5500</v>
      </c>
      <c r="EU319" s="16">
        <v>796062</v>
      </c>
      <c r="EV319" s="16">
        <v>801562</v>
      </c>
      <c r="EW319" s="16">
        <v>6749</v>
      </c>
      <c r="EX319" s="15">
        <v>207.16399999999999</v>
      </c>
      <c r="EY319" s="16">
        <v>1398150</v>
      </c>
      <c r="EZ319" s="16">
        <v>6749</v>
      </c>
      <c r="FA319" s="17">
        <v>22.91</v>
      </c>
      <c r="FB319" s="16">
        <v>154620</v>
      </c>
      <c r="FC319" s="16">
        <v>264</v>
      </c>
      <c r="FD319" s="17">
        <v>207.71</v>
      </c>
      <c r="FE319" s="16">
        <v>54835</v>
      </c>
      <c r="FF319" s="16">
        <v>7289</v>
      </c>
      <c r="FG319" s="16">
        <v>869</v>
      </c>
      <c r="FH319" s="16">
        <v>62993</v>
      </c>
      <c r="FI319" s="16">
        <v>1398150</v>
      </c>
      <c r="FJ319" s="16">
        <v>154620</v>
      </c>
      <c r="FK319" s="16">
        <v>0</v>
      </c>
      <c r="FL319" s="16">
        <v>148903</v>
      </c>
      <c r="FM319" s="16">
        <v>16793</v>
      </c>
      <c r="FN319" s="16">
        <v>18474</v>
      </c>
      <c r="FO319" s="16">
        <v>69055</v>
      </c>
      <c r="FP319" s="16">
        <v>1868988</v>
      </c>
      <c r="FQ319" s="16">
        <v>801562</v>
      </c>
      <c r="FR319" s="16">
        <v>1067426</v>
      </c>
      <c r="FS319" s="15">
        <v>230.07400000000001</v>
      </c>
      <c r="FT319" s="16">
        <v>300</v>
      </c>
      <c r="FU319" s="16">
        <v>69022</v>
      </c>
      <c r="FV319" s="16">
        <v>1067426</v>
      </c>
      <c r="FW319" s="16">
        <v>0</v>
      </c>
      <c r="FX319" s="14">
        <v>5.5</v>
      </c>
      <c r="FY319" s="16">
        <v>7635</v>
      </c>
      <c r="FZ319" s="16">
        <v>41993</v>
      </c>
      <c r="GA319" s="14">
        <v>0</v>
      </c>
      <c r="GB319" s="16">
        <v>7413</v>
      </c>
      <c r="GC319" s="16">
        <v>0</v>
      </c>
      <c r="GD319" s="16">
        <v>41993</v>
      </c>
      <c r="GE319" s="16">
        <v>41993</v>
      </c>
      <c r="GF319" s="16">
        <v>2206447</v>
      </c>
      <c r="GG319" s="16">
        <v>1868988</v>
      </c>
      <c r="GH319" s="16">
        <v>0</v>
      </c>
      <c r="GI319" s="16">
        <v>337459</v>
      </c>
      <c r="GJ319" s="16">
        <v>147424407</v>
      </c>
      <c r="GK319" s="16">
        <v>141767948</v>
      </c>
      <c r="GL319" s="16">
        <v>5656459</v>
      </c>
      <c r="GM319" s="16">
        <v>141767948</v>
      </c>
      <c r="GN319" s="18">
        <v>3.9899999999999998E-2</v>
      </c>
      <c r="GO319" s="16">
        <v>0</v>
      </c>
      <c r="GP319" s="16">
        <v>0</v>
      </c>
      <c r="GQ319" s="16">
        <v>0</v>
      </c>
      <c r="GR319" s="16">
        <v>0</v>
      </c>
      <c r="GS319" s="16">
        <v>0</v>
      </c>
      <c r="GT319" s="16">
        <v>886</v>
      </c>
      <c r="GU319" s="16">
        <v>685</v>
      </c>
      <c r="GV319" s="16">
        <v>201</v>
      </c>
      <c r="GW319" s="15">
        <v>230.07400000000001</v>
      </c>
      <c r="GX319" s="16">
        <v>46245</v>
      </c>
      <c r="GY319" s="15">
        <v>230.07400000000001</v>
      </c>
      <c r="GZ319" s="16">
        <v>10</v>
      </c>
      <c r="HA319" s="16">
        <v>2301</v>
      </c>
      <c r="HB319" s="15">
        <v>230.07400000000001</v>
      </c>
      <c r="HC319" s="16">
        <v>7635</v>
      </c>
      <c r="HD319" s="15">
        <v>0.11600000000000001</v>
      </c>
      <c r="HE319" s="16">
        <v>203846</v>
      </c>
      <c r="HF319" s="16">
        <v>46245</v>
      </c>
      <c r="HG319" s="16">
        <v>2301</v>
      </c>
      <c r="HH319" s="16">
        <v>155300</v>
      </c>
      <c r="HI319" s="16">
        <v>147424407</v>
      </c>
      <c r="HJ319" s="18">
        <v>1.05342</v>
      </c>
      <c r="HK319" s="18">
        <v>1.9617800000000001</v>
      </c>
      <c r="HL319" s="18">
        <v>0</v>
      </c>
      <c r="HM319" s="16">
        <v>147424407</v>
      </c>
      <c r="HN319" s="16">
        <v>0</v>
      </c>
      <c r="HO319" s="16">
        <v>7635</v>
      </c>
      <c r="HP319" s="17">
        <v>0</v>
      </c>
      <c r="HQ319" s="16">
        <v>0</v>
      </c>
      <c r="HR319" s="15">
        <v>230.07400000000001</v>
      </c>
      <c r="HS319" s="16">
        <v>0</v>
      </c>
      <c r="HT319" s="16">
        <v>337459</v>
      </c>
      <c r="HU319" s="16">
        <v>0</v>
      </c>
      <c r="HV319" s="16">
        <v>0</v>
      </c>
      <c r="HW319" s="16">
        <v>0</v>
      </c>
      <c r="HX319" s="16">
        <v>14447</v>
      </c>
      <c r="HY319" s="16">
        <v>46245</v>
      </c>
      <c r="HZ319" s="16">
        <v>2301</v>
      </c>
      <c r="IA319" s="16">
        <v>0</v>
      </c>
      <c r="IB319" s="16">
        <v>0</v>
      </c>
      <c r="IC319" s="16">
        <v>303360</v>
      </c>
      <c r="ID319" s="16">
        <v>1067426</v>
      </c>
      <c r="IE319" s="16">
        <v>0</v>
      </c>
      <c r="IF319" s="16">
        <v>0</v>
      </c>
      <c r="IG319" s="16">
        <v>0</v>
      </c>
      <c r="IH319" s="16">
        <v>0</v>
      </c>
      <c r="II319" s="16">
        <v>14447</v>
      </c>
      <c r="IJ319" s="16">
        <v>46245</v>
      </c>
      <c r="IK319" s="16">
        <v>2301</v>
      </c>
      <c r="IL319" s="16">
        <v>0</v>
      </c>
      <c r="IM319" s="16">
        <v>0</v>
      </c>
      <c r="IN319" s="16">
        <v>0</v>
      </c>
      <c r="IO319" s="16">
        <v>41993</v>
      </c>
      <c r="IP319" s="16">
        <v>1143518</v>
      </c>
      <c r="IQ319" s="16">
        <v>1407894</v>
      </c>
      <c r="IR319" s="16">
        <v>37122</v>
      </c>
      <c r="IS319" s="16">
        <v>1445016</v>
      </c>
      <c r="IT319" s="19">
        <v>0.1</v>
      </c>
      <c r="IU319" s="16">
        <v>144502</v>
      </c>
      <c r="IV319" s="16">
        <v>147424407</v>
      </c>
      <c r="IW319" s="14">
        <v>184.4</v>
      </c>
      <c r="IX319" s="16">
        <v>799482</v>
      </c>
      <c r="IY319" s="16">
        <v>416026</v>
      </c>
      <c r="IZ319" s="16">
        <v>799482</v>
      </c>
      <c r="JA319" s="17">
        <v>0.25</v>
      </c>
      <c r="JB319" s="19">
        <v>0.13009999999999999</v>
      </c>
      <c r="JC319" s="16">
        <v>144502</v>
      </c>
      <c r="JD319" s="16">
        <v>18800</v>
      </c>
      <c r="JE319" s="17">
        <v>0.05</v>
      </c>
      <c r="JF319" s="16">
        <v>1135213</v>
      </c>
      <c r="JG319" s="16">
        <v>56761</v>
      </c>
      <c r="JH319" s="16">
        <v>144502</v>
      </c>
      <c r="JI319" s="16">
        <v>18800</v>
      </c>
      <c r="JJ319" s="16">
        <v>56761</v>
      </c>
      <c r="JK319" s="16">
        <v>68941</v>
      </c>
      <c r="JL319" s="16">
        <v>18800</v>
      </c>
      <c r="JM319" s="18">
        <v>0</v>
      </c>
      <c r="JN319" s="16">
        <v>0</v>
      </c>
      <c r="JO319" s="16">
        <v>56761</v>
      </c>
      <c r="JP319" s="16">
        <v>68941</v>
      </c>
      <c r="JQ319" s="16">
        <v>125702</v>
      </c>
      <c r="JR319" s="16">
        <v>1445016</v>
      </c>
      <c r="JS319" s="19">
        <v>0</v>
      </c>
      <c r="JT319" s="16">
        <v>0</v>
      </c>
      <c r="JU319" s="17">
        <v>0</v>
      </c>
      <c r="JV319" s="16">
        <v>1135213</v>
      </c>
      <c r="JW319" s="16">
        <v>0</v>
      </c>
      <c r="JX319" s="16">
        <v>0</v>
      </c>
      <c r="JY319" s="16">
        <v>0</v>
      </c>
      <c r="JZ319" s="16">
        <v>0</v>
      </c>
      <c r="KA319" s="16">
        <v>1886</v>
      </c>
      <c r="KB319" s="16">
        <v>1897</v>
      </c>
      <c r="KC319" s="16">
        <v>-11</v>
      </c>
      <c r="KD319" s="16">
        <v>303360</v>
      </c>
      <c r="KE319" s="16">
        <v>-11</v>
      </c>
      <c r="KF319" s="16">
        <v>303371</v>
      </c>
      <c r="KG319" s="16">
        <v>-30</v>
      </c>
      <c r="KH319" s="16">
        <v>-11</v>
      </c>
      <c r="KI319" s="16">
        <v>-41</v>
      </c>
      <c r="KJ319" s="16">
        <v>796092</v>
      </c>
      <c r="KK319" s="16">
        <v>303371</v>
      </c>
      <c r="KL319" s="18">
        <v>1099463</v>
      </c>
      <c r="KM319" s="16">
        <v>68941</v>
      </c>
      <c r="KN319" s="16">
        <v>0</v>
      </c>
      <c r="KO319" s="16">
        <v>0</v>
      </c>
      <c r="KP319" s="16">
        <v>0</v>
      </c>
      <c r="KQ319" s="16">
        <v>1168404</v>
      </c>
      <c r="KR319" s="16">
        <v>14076</v>
      </c>
      <c r="KS319" s="16">
        <v>0</v>
      </c>
      <c r="KT319" s="16">
        <v>0</v>
      </c>
      <c r="KU319" s="16">
        <v>1182480</v>
      </c>
      <c r="KV319" s="16">
        <v>68941</v>
      </c>
      <c r="KW319" s="16">
        <v>1113539</v>
      </c>
      <c r="KX319" s="16">
        <v>147424407</v>
      </c>
      <c r="KY319" s="16">
        <v>7.5532899999999996</v>
      </c>
      <c r="KZ319" s="16">
        <v>68941</v>
      </c>
      <c r="LA319" s="16">
        <v>147424407</v>
      </c>
      <c r="LB319" s="16">
        <v>0.46764</v>
      </c>
      <c r="LC319" s="16">
        <v>7.5532899999999996</v>
      </c>
      <c r="LD319" s="16">
        <v>8.0209299999999999</v>
      </c>
      <c r="LE319" s="16">
        <v>70593</v>
      </c>
      <c r="LF319" s="16">
        <v>2339</v>
      </c>
      <c r="LG319" s="16">
        <v>11491</v>
      </c>
      <c r="LH319" s="16">
        <v>12867</v>
      </c>
      <c r="LI319" s="16">
        <v>136</v>
      </c>
      <c r="LJ319" s="16">
        <v>7289</v>
      </c>
      <c r="LK319" s="16">
        <v>869</v>
      </c>
      <c r="LL319" s="16">
        <v>14447</v>
      </c>
      <c r="LM319" s="16">
        <v>91137</v>
      </c>
      <c r="LN319" s="16">
        <v>1143518</v>
      </c>
      <c r="LO319" s="18">
        <v>91137</v>
      </c>
      <c r="LP319" s="16">
        <v>1052381</v>
      </c>
      <c r="LQ319" s="16">
        <v>2206447</v>
      </c>
      <c r="LR319" s="18">
        <v>0</v>
      </c>
      <c r="LS319" s="18">
        <v>0</v>
      </c>
      <c r="LT319" s="18">
        <v>125702</v>
      </c>
      <c r="LU319" s="16">
        <v>0</v>
      </c>
      <c r="LV319" s="16">
        <v>41993</v>
      </c>
      <c r="LW319" s="16">
        <v>0</v>
      </c>
      <c r="LX319" s="16">
        <v>0</v>
      </c>
      <c r="LY319" s="16">
        <v>0</v>
      </c>
      <c r="LZ319" s="16">
        <v>0</v>
      </c>
      <c r="MA319" s="16">
        <v>0</v>
      </c>
      <c r="MB319" s="16">
        <v>1168404</v>
      </c>
      <c r="MC319" s="16">
        <v>41993</v>
      </c>
      <c r="MD319" s="16">
        <v>0</v>
      </c>
      <c r="ME319" s="16">
        <v>56761</v>
      </c>
      <c r="MF319" s="16">
        <v>0</v>
      </c>
      <c r="MG319" s="16">
        <v>5500</v>
      </c>
      <c r="MH319" s="16">
        <v>-41</v>
      </c>
      <c r="MI319" s="16">
        <v>0</v>
      </c>
      <c r="MJ319" s="16">
        <v>1272617</v>
      </c>
      <c r="MK319" s="16">
        <v>147424407</v>
      </c>
      <c r="ML319" s="16">
        <v>0.67</v>
      </c>
      <c r="MM319" s="16">
        <v>98774</v>
      </c>
      <c r="MN319" s="16">
        <v>0</v>
      </c>
      <c r="MO319" s="16">
        <v>1135213</v>
      </c>
      <c r="MP319" s="16">
        <v>0</v>
      </c>
      <c r="MQ319" s="16">
        <v>98774</v>
      </c>
      <c r="MR319" s="16">
        <v>0</v>
      </c>
      <c r="MS319" s="16">
        <v>98774</v>
      </c>
      <c r="MT319" s="17">
        <v>0.05</v>
      </c>
      <c r="MU319" s="17">
        <v>0</v>
      </c>
      <c r="MV319" s="17">
        <v>0</v>
      </c>
      <c r="MW319" s="17">
        <v>0</v>
      </c>
      <c r="MX319" s="17">
        <v>0</v>
      </c>
      <c r="MY319" s="17">
        <v>0.05</v>
      </c>
      <c r="MZ319" s="16">
        <v>56761</v>
      </c>
      <c r="NA319" s="16">
        <v>0</v>
      </c>
      <c r="NB319" s="18">
        <v>0</v>
      </c>
      <c r="NC319" s="16">
        <v>0</v>
      </c>
      <c r="ND319" s="17">
        <v>56761</v>
      </c>
      <c r="NE319" s="16">
        <v>350000</v>
      </c>
      <c r="NF319" s="16">
        <v>0</v>
      </c>
      <c r="NG319" s="16">
        <v>48650</v>
      </c>
      <c r="NH319" s="16">
        <v>0</v>
      </c>
      <c r="NI319" s="16">
        <v>0</v>
      </c>
      <c r="NJ319" s="17">
        <v>0</v>
      </c>
      <c r="NK319" s="17">
        <v>0</v>
      </c>
    </row>
    <row r="320" spans="1:375" x14ac:dyDescent="0.55000000000000004">
      <c r="A320" s="13" t="s">
        <v>1191</v>
      </c>
      <c r="B320" s="13" t="s">
        <v>1255</v>
      </c>
      <c r="C320" s="13" t="s">
        <v>605</v>
      </c>
      <c r="D320" s="13" t="s">
        <v>606</v>
      </c>
      <c r="E320" s="14">
        <v>1160.2</v>
      </c>
      <c r="F320" s="15">
        <v>0.98199999999999998</v>
      </c>
      <c r="G320" s="16">
        <v>7413</v>
      </c>
      <c r="H320" s="16">
        <v>7280</v>
      </c>
      <c r="I320" s="16">
        <v>6553</v>
      </c>
      <c r="J320" s="15">
        <v>0.98199999999999998</v>
      </c>
      <c r="K320" s="16">
        <v>6435</v>
      </c>
      <c r="L320" s="16">
        <v>7413</v>
      </c>
      <c r="M320" s="16">
        <v>222</v>
      </c>
      <c r="N320" s="16">
        <v>7635</v>
      </c>
      <c r="O320" s="17">
        <v>636.87</v>
      </c>
      <c r="P320" s="17">
        <v>109.24</v>
      </c>
      <c r="Q320" s="14">
        <v>1160.2</v>
      </c>
      <c r="R320" s="17">
        <v>1269.44</v>
      </c>
      <c r="S320" s="17">
        <v>1.47</v>
      </c>
      <c r="T320" s="17">
        <v>1270.9100000000001</v>
      </c>
      <c r="U320" s="15">
        <v>12.39</v>
      </c>
      <c r="V320" s="15">
        <v>4.3</v>
      </c>
      <c r="W320" s="15">
        <f>Data_AidAndLevy4[[#This Row],[L310]]*Data_AidAndLevy4[[#This Row],[L203]]</f>
        <v>32830.5</v>
      </c>
      <c r="X320" s="17">
        <v>4.88</v>
      </c>
      <c r="Y320" s="17">
        <f>Data_AidAndLevy4[[#This Row],[L311]]*Data_AidAndLevy4[[#This Row],[L203]]</f>
        <v>37258.799999999996</v>
      </c>
      <c r="Z320" s="15">
        <v>0</v>
      </c>
      <c r="AA320" s="15">
        <v>21.57</v>
      </c>
      <c r="AB320" s="17">
        <v>1269.44</v>
      </c>
      <c r="AC320" s="15">
        <v>1291.01</v>
      </c>
      <c r="AD320" s="17">
        <v>109.24</v>
      </c>
      <c r="AE320" s="15">
        <v>1181.77</v>
      </c>
      <c r="AF320" s="16">
        <v>7635</v>
      </c>
      <c r="AG320" s="14">
        <v>1160.2</v>
      </c>
      <c r="AH320" s="16">
        <v>8858127</v>
      </c>
      <c r="AI320" s="16">
        <v>8401153</v>
      </c>
      <c r="AJ320" s="17">
        <v>1.01</v>
      </c>
      <c r="AK320" s="16">
        <v>8485165</v>
      </c>
      <c r="AL320" s="16">
        <v>8858127</v>
      </c>
      <c r="AM320" s="16">
        <v>0</v>
      </c>
      <c r="AN320" s="16">
        <v>7635</v>
      </c>
      <c r="AO320" s="15">
        <v>21.57</v>
      </c>
      <c r="AP320" s="16">
        <v>164687</v>
      </c>
      <c r="AQ320" s="16">
        <v>7635</v>
      </c>
      <c r="AR320" s="17">
        <v>109.24</v>
      </c>
      <c r="AS320" s="16">
        <v>834047</v>
      </c>
      <c r="AT320" s="17">
        <v>655.94</v>
      </c>
      <c r="AU320" s="14">
        <v>1160.2</v>
      </c>
      <c r="AV320" s="16">
        <v>761022</v>
      </c>
      <c r="AW320" s="16">
        <v>721765</v>
      </c>
      <c r="AX320" s="16">
        <v>761022</v>
      </c>
      <c r="AY320" s="16">
        <v>0</v>
      </c>
      <c r="AZ320" s="16">
        <v>761022</v>
      </c>
      <c r="BA320" s="16">
        <v>761022</v>
      </c>
      <c r="BB320" s="17">
        <v>72.010000000000005</v>
      </c>
      <c r="BC320" s="14">
        <v>1160.2</v>
      </c>
      <c r="BD320" s="16">
        <v>83546</v>
      </c>
      <c r="BE320" s="16">
        <v>79161</v>
      </c>
      <c r="BF320" s="16">
        <v>83546</v>
      </c>
      <c r="BG320" s="16">
        <v>0</v>
      </c>
      <c r="BH320" s="16">
        <v>83546</v>
      </c>
      <c r="BI320" s="16">
        <v>83546</v>
      </c>
      <c r="BJ320" s="17">
        <v>64.36</v>
      </c>
      <c r="BK320" s="14">
        <v>1160.2</v>
      </c>
      <c r="BL320" s="16">
        <v>74670</v>
      </c>
      <c r="BM320" s="16">
        <v>70276</v>
      </c>
      <c r="BN320" s="16">
        <v>74670</v>
      </c>
      <c r="BO320" s="16">
        <v>0</v>
      </c>
      <c r="BP320" s="16">
        <v>74670</v>
      </c>
      <c r="BQ320" s="16">
        <v>74670</v>
      </c>
      <c r="BR320" s="17">
        <v>368.53</v>
      </c>
      <c r="BS320" s="14">
        <v>1160.2</v>
      </c>
      <c r="BT320" s="16">
        <v>427569</v>
      </c>
      <c r="BU320" s="16">
        <v>405495</v>
      </c>
      <c r="BV320" s="16">
        <v>427569</v>
      </c>
      <c r="BW320" s="16">
        <v>0</v>
      </c>
      <c r="BX320" s="16">
        <v>427569</v>
      </c>
      <c r="BY320" s="16">
        <v>427569</v>
      </c>
      <c r="BZ320" s="17">
        <v>332.98</v>
      </c>
      <c r="CA320" s="17">
        <v>1269.44</v>
      </c>
      <c r="CB320" s="16">
        <v>422698</v>
      </c>
      <c r="CC320" s="16">
        <v>398803</v>
      </c>
      <c r="CD320" s="16">
        <v>0</v>
      </c>
      <c r="CE320" s="16">
        <v>398803</v>
      </c>
      <c r="CF320" s="16">
        <v>422698</v>
      </c>
      <c r="CG320" s="16">
        <v>0</v>
      </c>
      <c r="CH320" s="14">
        <v>1160.2</v>
      </c>
      <c r="CI320" s="16">
        <v>77</v>
      </c>
      <c r="CJ320" s="14">
        <v>1.3</v>
      </c>
      <c r="CK320" s="16">
        <v>1236</v>
      </c>
      <c r="CL320" s="17">
        <v>62.16</v>
      </c>
      <c r="CM320" s="16">
        <v>76830</v>
      </c>
      <c r="CN320" s="16">
        <v>1236</v>
      </c>
      <c r="CO320" s="17">
        <v>68.33</v>
      </c>
      <c r="CP320" s="16">
        <v>84456</v>
      </c>
      <c r="CQ320" s="17">
        <v>1.47</v>
      </c>
      <c r="CR320" s="17">
        <v>332.98</v>
      </c>
      <c r="CS320" s="16">
        <v>489</v>
      </c>
      <c r="CT320" s="17">
        <v>31.52</v>
      </c>
      <c r="CU320" s="17">
        <v>1269.44</v>
      </c>
      <c r="CV320" s="16">
        <v>40013</v>
      </c>
      <c r="CW320" s="16">
        <v>37652</v>
      </c>
      <c r="CX320" s="16">
        <v>40013</v>
      </c>
      <c r="CY320" s="16">
        <v>0</v>
      </c>
      <c r="CZ320" s="16">
        <v>40013</v>
      </c>
      <c r="DA320" s="16">
        <v>40013</v>
      </c>
      <c r="DB320" s="17">
        <v>3.67</v>
      </c>
      <c r="DC320" s="17">
        <v>1269.44</v>
      </c>
      <c r="DD320" s="16">
        <v>4659</v>
      </c>
      <c r="DE320" s="16">
        <v>4380</v>
      </c>
      <c r="DF320" s="16">
        <v>4659</v>
      </c>
      <c r="DG320" s="16">
        <v>0</v>
      </c>
      <c r="DH320" s="16">
        <v>4659</v>
      </c>
      <c r="DI320" s="16">
        <v>4659</v>
      </c>
      <c r="DJ320" s="16">
        <v>8858127</v>
      </c>
      <c r="DK320" s="16">
        <v>0</v>
      </c>
      <c r="DL320" s="16">
        <v>164687</v>
      </c>
      <c r="DM320" s="16">
        <v>834047</v>
      </c>
      <c r="DN320" s="16">
        <v>761022</v>
      </c>
      <c r="DO320" s="16">
        <v>83546</v>
      </c>
      <c r="DP320" s="16">
        <v>74670</v>
      </c>
      <c r="DQ320" s="16">
        <v>427569</v>
      </c>
      <c r="DR320" s="16">
        <v>422698</v>
      </c>
      <c r="DS320" s="16">
        <v>0</v>
      </c>
      <c r="DT320" s="16">
        <v>76830</v>
      </c>
      <c r="DU320" s="16">
        <v>84456</v>
      </c>
      <c r="DV320" s="16">
        <v>489</v>
      </c>
      <c r="DW320" s="16">
        <v>40013</v>
      </c>
      <c r="DX320" s="16">
        <v>4659</v>
      </c>
      <c r="DY320" s="16">
        <v>67186</v>
      </c>
      <c r="DZ320" s="16">
        <v>378425</v>
      </c>
      <c r="EA320" s="16">
        <v>7280</v>
      </c>
      <c r="EB320" s="16">
        <v>12151332</v>
      </c>
      <c r="EC320" s="16">
        <v>460611939</v>
      </c>
      <c r="ED320" s="18">
        <v>5.4</v>
      </c>
      <c r="EE320" s="16">
        <v>2487304</v>
      </c>
      <c r="EF320" s="16">
        <v>72097</v>
      </c>
      <c r="EG320" s="16">
        <v>72563</v>
      </c>
      <c r="EH320" s="16">
        <v>-466</v>
      </c>
      <c r="EI320" s="16">
        <v>2487304</v>
      </c>
      <c r="EJ320" s="16">
        <v>2486838</v>
      </c>
      <c r="EK320" s="16">
        <v>91516647</v>
      </c>
      <c r="EL320" s="16">
        <v>83065370</v>
      </c>
      <c r="EM320" s="16">
        <v>8451277</v>
      </c>
      <c r="EN320" s="18">
        <v>5.4</v>
      </c>
      <c r="EO320" s="16">
        <v>45637</v>
      </c>
      <c r="EP320" s="16">
        <v>0</v>
      </c>
      <c r="EQ320" s="16">
        <v>0</v>
      </c>
      <c r="ER320" s="16">
        <v>0</v>
      </c>
      <c r="ES320" s="16">
        <v>45637</v>
      </c>
      <c r="ET320" s="16">
        <v>45637</v>
      </c>
      <c r="EU320" s="16">
        <v>2486838</v>
      </c>
      <c r="EV320" s="16">
        <v>2532475</v>
      </c>
      <c r="EW320" s="16">
        <v>6749</v>
      </c>
      <c r="EX320" s="15">
        <v>1181.77</v>
      </c>
      <c r="EY320" s="16">
        <v>7975766</v>
      </c>
      <c r="EZ320" s="16">
        <v>6749</v>
      </c>
      <c r="FA320" s="17">
        <v>109.24</v>
      </c>
      <c r="FB320" s="16">
        <v>737261</v>
      </c>
      <c r="FC320" s="16">
        <v>264</v>
      </c>
      <c r="FD320" s="17">
        <v>1270.9100000000001</v>
      </c>
      <c r="FE320" s="16">
        <v>335520</v>
      </c>
      <c r="FF320" s="16">
        <v>40013</v>
      </c>
      <c r="FG320" s="16">
        <v>4659</v>
      </c>
      <c r="FH320" s="16">
        <v>380192</v>
      </c>
      <c r="FI320" s="16">
        <v>7975766</v>
      </c>
      <c r="FJ320" s="16">
        <v>737261</v>
      </c>
      <c r="FK320" s="16">
        <v>6435</v>
      </c>
      <c r="FL320" s="16">
        <v>761022</v>
      </c>
      <c r="FM320" s="16">
        <v>83546</v>
      </c>
      <c r="FN320" s="16">
        <v>74670</v>
      </c>
      <c r="FO320" s="16">
        <v>427569</v>
      </c>
      <c r="FP320" s="16">
        <v>10446461</v>
      </c>
      <c r="FQ320" s="16">
        <v>2532475</v>
      </c>
      <c r="FR320" s="16">
        <v>7913986</v>
      </c>
      <c r="FS320" s="15">
        <v>1291.01</v>
      </c>
      <c r="FT320" s="16">
        <v>300</v>
      </c>
      <c r="FU320" s="16">
        <v>387303</v>
      </c>
      <c r="FV320" s="16">
        <v>7913986</v>
      </c>
      <c r="FW320" s="16">
        <v>0</v>
      </c>
      <c r="FX320" s="14">
        <v>31.5</v>
      </c>
      <c r="FY320" s="16">
        <v>7635</v>
      </c>
      <c r="FZ320" s="16">
        <v>240503</v>
      </c>
      <c r="GA320" s="14">
        <v>-0.5</v>
      </c>
      <c r="GB320" s="16">
        <v>7413</v>
      </c>
      <c r="GC320" s="16">
        <v>-3707</v>
      </c>
      <c r="GD320" s="16">
        <v>240503</v>
      </c>
      <c r="GE320" s="16">
        <v>236796</v>
      </c>
      <c r="GF320" s="16">
        <v>12151332</v>
      </c>
      <c r="GG320" s="16">
        <v>10446461</v>
      </c>
      <c r="GH320" s="16">
        <v>0</v>
      </c>
      <c r="GI320" s="16">
        <v>1704871</v>
      </c>
      <c r="GJ320" s="16">
        <v>460611939</v>
      </c>
      <c r="GK320" s="16">
        <v>458589165</v>
      </c>
      <c r="GL320" s="16">
        <v>2022774</v>
      </c>
      <c r="GM320" s="16">
        <v>458589165</v>
      </c>
      <c r="GN320" s="18">
        <v>4.4000000000000003E-3</v>
      </c>
      <c r="GO320" s="16">
        <v>18393</v>
      </c>
      <c r="GP320" s="16">
        <v>81</v>
      </c>
      <c r="GQ320" s="16">
        <v>18393</v>
      </c>
      <c r="GR320" s="16">
        <v>81</v>
      </c>
      <c r="GS320" s="16">
        <v>18312</v>
      </c>
      <c r="GT320" s="16">
        <v>886</v>
      </c>
      <c r="GU320" s="16">
        <v>685</v>
      </c>
      <c r="GV320" s="16">
        <v>201</v>
      </c>
      <c r="GW320" s="15">
        <v>1291.01</v>
      </c>
      <c r="GX320" s="16">
        <v>259493</v>
      </c>
      <c r="GY320" s="15">
        <v>1291.01</v>
      </c>
      <c r="GZ320" s="16">
        <v>10</v>
      </c>
      <c r="HA320" s="16">
        <v>12910</v>
      </c>
      <c r="HB320" s="15">
        <v>1291.01</v>
      </c>
      <c r="HC320" s="16">
        <v>7635</v>
      </c>
      <c r="HD320" s="15">
        <v>0.11600000000000001</v>
      </c>
      <c r="HE320" s="16">
        <v>1143835</v>
      </c>
      <c r="HF320" s="16">
        <v>259493</v>
      </c>
      <c r="HG320" s="16">
        <v>12910</v>
      </c>
      <c r="HH320" s="16">
        <v>871432</v>
      </c>
      <c r="HI320" s="16">
        <v>460611939</v>
      </c>
      <c r="HJ320" s="18">
        <v>1.8918999999999999</v>
      </c>
      <c r="HK320" s="18">
        <v>1.9617800000000001</v>
      </c>
      <c r="HL320" s="18">
        <v>0</v>
      </c>
      <c r="HM320" s="16">
        <v>460611939</v>
      </c>
      <c r="HN320" s="16">
        <v>0</v>
      </c>
      <c r="HO320" s="16">
        <v>7635</v>
      </c>
      <c r="HP320" s="17">
        <v>0</v>
      </c>
      <c r="HQ320" s="16">
        <v>0</v>
      </c>
      <c r="HR320" s="15">
        <v>1291.01</v>
      </c>
      <c r="HS320" s="16">
        <v>0</v>
      </c>
      <c r="HT320" s="16">
        <v>1704871</v>
      </c>
      <c r="HU320" s="16">
        <v>18312</v>
      </c>
      <c r="HV320" s="16">
        <v>0</v>
      </c>
      <c r="HW320" s="16">
        <v>0</v>
      </c>
      <c r="HX320" s="16">
        <v>67186</v>
      </c>
      <c r="HY320" s="16">
        <v>259493</v>
      </c>
      <c r="HZ320" s="16">
        <v>12910</v>
      </c>
      <c r="IA320" s="16">
        <v>0</v>
      </c>
      <c r="IB320" s="16">
        <v>0</v>
      </c>
      <c r="IC320" s="16">
        <v>1481342</v>
      </c>
      <c r="ID320" s="16">
        <v>7913986</v>
      </c>
      <c r="IE320" s="16">
        <v>0</v>
      </c>
      <c r="IF320" s="16">
        <v>18312</v>
      </c>
      <c r="IG320" s="16">
        <v>0</v>
      </c>
      <c r="IH320" s="16">
        <v>0</v>
      </c>
      <c r="II320" s="16">
        <v>67186</v>
      </c>
      <c r="IJ320" s="16">
        <v>259493</v>
      </c>
      <c r="IK320" s="16">
        <v>12910</v>
      </c>
      <c r="IL320" s="16">
        <v>0</v>
      </c>
      <c r="IM320" s="16">
        <v>0</v>
      </c>
      <c r="IN320" s="16">
        <v>0</v>
      </c>
      <c r="IO320" s="16">
        <v>236796</v>
      </c>
      <c r="IP320" s="16">
        <v>8374311</v>
      </c>
      <c r="IQ320" s="16">
        <v>8858127</v>
      </c>
      <c r="IR320" s="16">
        <v>0</v>
      </c>
      <c r="IS320" s="16">
        <v>8858127</v>
      </c>
      <c r="IT320" s="19">
        <v>0.1</v>
      </c>
      <c r="IU320" s="16">
        <v>885813</v>
      </c>
      <c r="IV320" s="16">
        <v>460611939</v>
      </c>
      <c r="IW320" s="14">
        <v>1160.2</v>
      </c>
      <c r="IX320" s="16">
        <v>397011</v>
      </c>
      <c r="IY320" s="16">
        <v>416026</v>
      </c>
      <c r="IZ320" s="16">
        <v>397011</v>
      </c>
      <c r="JA320" s="17">
        <v>0.25</v>
      </c>
      <c r="JB320" s="19">
        <v>0.26200000000000001</v>
      </c>
      <c r="JC320" s="16">
        <v>885813</v>
      </c>
      <c r="JD320" s="16">
        <v>232083</v>
      </c>
      <c r="JE320" s="17">
        <v>7.0000000000000007E-2</v>
      </c>
      <c r="JF320" s="16">
        <v>9256028</v>
      </c>
      <c r="JG320" s="16">
        <v>647922</v>
      </c>
      <c r="JH320" s="16">
        <v>885813</v>
      </c>
      <c r="JI320" s="16">
        <v>232083</v>
      </c>
      <c r="JJ320" s="16">
        <v>647922</v>
      </c>
      <c r="JK320" s="16">
        <v>5808</v>
      </c>
      <c r="JL320" s="16">
        <v>232083</v>
      </c>
      <c r="JM320" s="18">
        <v>0</v>
      </c>
      <c r="JN320" s="16">
        <v>0</v>
      </c>
      <c r="JO320" s="16">
        <v>647922</v>
      </c>
      <c r="JP320" s="16">
        <v>5808</v>
      </c>
      <c r="JQ320" s="16">
        <v>653730</v>
      </c>
      <c r="JR320" s="16">
        <v>8858127</v>
      </c>
      <c r="JS320" s="19">
        <v>0</v>
      </c>
      <c r="JT320" s="16">
        <v>0</v>
      </c>
      <c r="JU320" s="17">
        <v>0</v>
      </c>
      <c r="JV320" s="16">
        <v>9256028</v>
      </c>
      <c r="JW320" s="16">
        <v>0</v>
      </c>
      <c r="JX320" s="16">
        <v>0</v>
      </c>
      <c r="JY320" s="16">
        <v>0</v>
      </c>
      <c r="JZ320" s="16">
        <v>0</v>
      </c>
      <c r="KA320" s="16">
        <v>41786</v>
      </c>
      <c r="KB320" s="16">
        <v>42056</v>
      </c>
      <c r="KC320" s="16">
        <v>-270</v>
      </c>
      <c r="KD320" s="16">
        <v>1481342</v>
      </c>
      <c r="KE320" s="16">
        <v>-270</v>
      </c>
      <c r="KF320" s="16">
        <v>1481612</v>
      </c>
      <c r="KG320" s="16">
        <v>-466</v>
      </c>
      <c r="KH320" s="16">
        <v>-270</v>
      </c>
      <c r="KI320" s="16">
        <v>-736</v>
      </c>
      <c r="KJ320" s="16">
        <v>2487304</v>
      </c>
      <c r="KK320" s="16">
        <v>1481612</v>
      </c>
      <c r="KL320" s="18">
        <v>3968916</v>
      </c>
      <c r="KM320" s="16">
        <v>5808</v>
      </c>
      <c r="KN320" s="16">
        <v>0</v>
      </c>
      <c r="KO320" s="16">
        <v>0</v>
      </c>
      <c r="KP320" s="16">
        <v>0</v>
      </c>
      <c r="KQ320" s="16">
        <v>3974724</v>
      </c>
      <c r="KR320" s="16">
        <v>715000</v>
      </c>
      <c r="KS320" s="16">
        <v>0</v>
      </c>
      <c r="KT320" s="16">
        <v>0</v>
      </c>
      <c r="KU320" s="16">
        <v>4689724</v>
      </c>
      <c r="KV320" s="16">
        <v>5808</v>
      </c>
      <c r="KW320" s="16">
        <v>4683916</v>
      </c>
      <c r="KX320" s="16">
        <v>460611939</v>
      </c>
      <c r="KY320" s="16">
        <v>10.168900000000001</v>
      </c>
      <c r="KZ320" s="16">
        <v>5808</v>
      </c>
      <c r="LA320" s="16">
        <v>506208417</v>
      </c>
      <c r="LB320" s="16">
        <v>1.1469999999999999E-2</v>
      </c>
      <c r="LC320" s="16">
        <v>10.168900000000001</v>
      </c>
      <c r="LD320" s="16">
        <v>10.18037</v>
      </c>
      <c r="LE320" s="16">
        <v>422698</v>
      </c>
      <c r="LF320" s="16">
        <v>0</v>
      </c>
      <c r="LG320" s="16">
        <v>76830</v>
      </c>
      <c r="LH320" s="16">
        <v>84456</v>
      </c>
      <c r="LI320" s="16">
        <v>489</v>
      </c>
      <c r="LJ320" s="16">
        <v>40013</v>
      </c>
      <c r="LK320" s="16">
        <v>4659</v>
      </c>
      <c r="LL320" s="16">
        <v>67186</v>
      </c>
      <c r="LM320" s="16">
        <v>561959</v>
      </c>
      <c r="LN320" s="16">
        <v>8374311</v>
      </c>
      <c r="LO320" s="18">
        <v>561959</v>
      </c>
      <c r="LP320" s="16">
        <v>7812352</v>
      </c>
      <c r="LQ320" s="16">
        <v>12151332</v>
      </c>
      <c r="LR320" s="18">
        <v>0</v>
      </c>
      <c r="LS320" s="18">
        <v>0</v>
      </c>
      <c r="LT320" s="18">
        <v>653730</v>
      </c>
      <c r="LU320" s="16">
        <v>0</v>
      </c>
      <c r="LV320" s="16">
        <v>236796</v>
      </c>
      <c r="LW320" s="16">
        <v>0</v>
      </c>
      <c r="LX320" s="16">
        <v>0</v>
      </c>
      <c r="LY320" s="16">
        <v>0</v>
      </c>
      <c r="LZ320" s="16">
        <v>0</v>
      </c>
      <c r="MA320" s="16">
        <v>0</v>
      </c>
      <c r="MB320" s="16">
        <v>3974724</v>
      </c>
      <c r="MC320" s="16">
        <v>236796</v>
      </c>
      <c r="MD320" s="16">
        <v>0</v>
      </c>
      <c r="ME320" s="16">
        <v>647922</v>
      </c>
      <c r="MF320" s="16">
        <v>0</v>
      </c>
      <c r="MG320" s="16">
        <v>45637</v>
      </c>
      <c r="MH320" s="16">
        <v>-736</v>
      </c>
      <c r="MI320" s="16">
        <v>0</v>
      </c>
      <c r="MJ320" s="16">
        <v>4904343</v>
      </c>
      <c r="MK320" s="16">
        <v>506208417</v>
      </c>
      <c r="ML320" s="16">
        <v>1.34</v>
      </c>
      <c r="MM320" s="16">
        <v>678319</v>
      </c>
      <c r="MN320" s="16">
        <v>0</v>
      </c>
      <c r="MO320" s="16">
        <v>9256028</v>
      </c>
      <c r="MP320" s="16">
        <v>0</v>
      </c>
      <c r="MQ320" s="16">
        <v>678319</v>
      </c>
      <c r="MR320" s="16">
        <v>0</v>
      </c>
      <c r="MS320" s="16">
        <v>678319</v>
      </c>
      <c r="MT320" s="17">
        <v>7.0000000000000007E-2</v>
      </c>
      <c r="MU320" s="17">
        <v>0</v>
      </c>
      <c r="MV320" s="17">
        <v>0</v>
      </c>
      <c r="MW320" s="17">
        <v>0</v>
      </c>
      <c r="MX320" s="17">
        <v>0</v>
      </c>
      <c r="MY320" s="17">
        <v>7.0000000000000007E-2</v>
      </c>
      <c r="MZ320" s="16">
        <v>647922</v>
      </c>
      <c r="NA320" s="16">
        <v>0</v>
      </c>
      <c r="NB320" s="18">
        <v>0</v>
      </c>
      <c r="NC320" s="16">
        <v>0</v>
      </c>
      <c r="ND320" s="17">
        <v>647922</v>
      </c>
      <c r="NE320" s="16">
        <v>600000</v>
      </c>
      <c r="NF320" s="16">
        <v>0</v>
      </c>
      <c r="NG320" s="16">
        <v>167049</v>
      </c>
      <c r="NH320" s="16">
        <v>0</v>
      </c>
      <c r="NI320" s="16">
        <v>0</v>
      </c>
      <c r="NJ320" s="17">
        <v>0</v>
      </c>
      <c r="NK320" s="17">
        <v>600466</v>
      </c>
    </row>
    <row r="321" spans="1:375" x14ac:dyDescent="0.55000000000000004">
      <c r="A321" s="13" t="s">
        <v>1199</v>
      </c>
      <c r="B321" s="13" t="s">
        <v>1287</v>
      </c>
      <c r="C321" s="13" t="s">
        <v>607</v>
      </c>
      <c r="D321" s="13" t="s">
        <v>608</v>
      </c>
      <c r="E321" s="14">
        <v>851.9</v>
      </c>
      <c r="F321" s="15">
        <v>-3</v>
      </c>
      <c r="G321" s="16">
        <v>7413</v>
      </c>
      <c r="H321" s="16">
        <v>-22239</v>
      </c>
      <c r="I321" s="16">
        <v>6553</v>
      </c>
      <c r="J321" s="15">
        <v>-3</v>
      </c>
      <c r="K321" s="16">
        <v>-19659</v>
      </c>
      <c r="L321" s="16">
        <v>7413</v>
      </c>
      <c r="M321" s="16">
        <v>222</v>
      </c>
      <c r="N321" s="16">
        <v>7635</v>
      </c>
      <c r="O321" s="17">
        <v>650.89</v>
      </c>
      <c r="P321" s="17">
        <v>92.79</v>
      </c>
      <c r="Q321" s="14">
        <v>851.9</v>
      </c>
      <c r="R321" s="17">
        <v>944.69</v>
      </c>
      <c r="S321" s="17">
        <v>0</v>
      </c>
      <c r="T321" s="17">
        <v>944.69</v>
      </c>
      <c r="U321" s="15">
        <v>35.81</v>
      </c>
      <c r="V321" s="15">
        <v>3.8260000000000001</v>
      </c>
      <c r="W321" s="15">
        <f>Data_AidAndLevy4[[#This Row],[L310]]*Data_AidAndLevy4[[#This Row],[L203]]</f>
        <v>29211.510000000002</v>
      </c>
      <c r="X321" s="17">
        <v>0.42</v>
      </c>
      <c r="Y321" s="17">
        <f>Data_AidAndLevy4[[#This Row],[L311]]*Data_AidAndLevy4[[#This Row],[L203]]</f>
        <v>3206.7</v>
      </c>
      <c r="Z321" s="15">
        <v>0</v>
      </c>
      <c r="AA321" s="15">
        <v>40.055999999999997</v>
      </c>
      <c r="AB321" s="17">
        <v>944.69</v>
      </c>
      <c r="AC321" s="15">
        <v>984.74599999999998</v>
      </c>
      <c r="AD321" s="17">
        <v>92.79</v>
      </c>
      <c r="AE321" s="15">
        <v>891.95600000000002</v>
      </c>
      <c r="AF321" s="16">
        <v>7635</v>
      </c>
      <c r="AG321" s="14">
        <v>851.9</v>
      </c>
      <c r="AH321" s="16">
        <v>6504257</v>
      </c>
      <c r="AI321" s="16">
        <v>6251383</v>
      </c>
      <c r="AJ321" s="17">
        <v>1.01</v>
      </c>
      <c r="AK321" s="16">
        <v>6313897</v>
      </c>
      <c r="AL321" s="16">
        <v>6504257</v>
      </c>
      <c r="AM321" s="16">
        <v>0</v>
      </c>
      <c r="AN321" s="16">
        <v>7635</v>
      </c>
      <c r="AO321" s="15">
        <v>40.055999999999997</v>
      </c>
      <c r="AP321" s="16">
        <v>305828</v>
      </c>
      <c r="AQ321" s="16">
        <v>7635</v>
      </c>
      <c r="AR321" s="17">
        <v>92.79</v>
      </c>
      <c r="AS321" s="16">
        <v>708452</v>
      </c>
      <c r="AT321" s="17">
        <v>669.96</v>
      </c>
      <c r="AU321" s="14">
        <v>851.9</v>
      </c>
      <c r="AV321" s="16">
        <v>570739</v>
      </c>
      <c r="AW321" s="16">
        <v>548896</v>
      </c>
      <c r="AX321" s="16">
        <v>570739</v>
      </c>
      <c r="AY321" s="16">
        <v>0</v>
      </c>
      <c r="AZ321" s="16">
        <v>570739</v>
      </c>
      <c r="BA321" s="16">
        <v>570739</v>
      </c>
      <c r="BB321" s="17">
        <v>74.92</v>
      </c>
      <c r="BC321" s="14">
        <v>851.9</v>
      </c>
      <c r="BD321" s="16">
        <v>63824</v>
      </c>
      <c r="BE321" s="16">
        <v>61359</v>
      </c>
      <c r="BF321" s="16">
        <v>63824</v>
      </c>
      <c r="BG321" s="16">
        <v>0</v>
      </c>
      <c r="BH321" s="16">
        <v>63824</v>
      </c>
      <c r="BI321" s="16">
        <v>63824</v>
      </c>
      <c r="BJ321" s="17">
        <v>76.63</v>
      </c>
      <c r="BK321" s="14">
        <v>851.9</v>
      </c>
      <c r="BL321" s="16">
        <v>65281</v>
      </c>
      <c r="BM321" s="16">
        <v>62640</v>
      </c>
      <c r="BN321" s="16">
        <v>65281</v>
      </c>
      <c r="BO321" s="16">
        <v>0</v>
      </c>
      <c r="BP321" s="16">
        <v>65281</v>
      </c>
      <c r="BQ321" s="16">
        <v>65281</v>
      </c>
      <c r="BR321" s="17">
        <v>368.53</v>
      </c>
      <c r="BS321" s="14">
        <v>851.9</v>
      </c>
      <c r="BT321" s="16">
        <v>313951</v>
      </c>
      <c r="BU321" s="16">
        <v>301733</v>
      </c>
      <c r="BV321" s="16">
        <v>313951</v>
      </c>
      <c r="BW321" s="16">
        <v>0</v>
      </c>
      <c r="BX321" s="16">
        <v>313951</v>
      </c>
      <c r="BY321" s="16">
        <v>313951</v>
      </c>
      <c r="BZ321" s="17">
        <v>334.9</v>
      </c>
      <c r="CA321" s="17">
        <v>944.69</v>
      </c>
      <c r="CB321" s="16">
        <v>316377</v>
      </c>
      <c r="CC321" s="16">
        <v>300440</v>
      </c>
      <c r="CD321" s="16">
        <v>0</v>
      </c>
      <c r="CE321" s="16">
        <v>300440</v>
      </c>
      <c r="CF321" s="16">
        <v>316377</v>
      </c>
      <c r="CG321" s="16">
        <v>0</v>
      </c>
      <c r="CH321" s="14">
        <v>851.9</v>
      </c>
      <c r="CI321" s="16">
        <v>0</v>
      </c>
      <c r="CJ321" s="14">
        <v>0</v>
      </c>
      <c r="CK321" s="16">
        <v>852</v>
      </c>
      <c r="CL321" s="17">
        <v>61.98</v>
      </c>
      <c r="CM321" s="16">
        <v>52807</v>
      </c>
      <c r="CN321" s="16">
        <v>852</v>
      </c>
      <c r="CO321" s="17">
        <v>67.73</v>
      </c>
      <c r="CP321" s="16">
        <v>57706</v>
      </c>
      <c r="CQ321" s="17">
        <v>0</v>
      </c>
      <c r="CR321" s="17">
        <v>334.9</v>
      </c>
      <c r="CS321" s="16">
        <v>0</v>
      </c>
      <c r="CT321" s="17">
        <v>30.77</v>
      </c>
      <c r="CU321" s="17">
        <v>944.69</v>
      </c>
      <c r="CV321" s="16">
        <v>29068</v>
      </c>
      <c r="CW321" s="16">
        <v>27505</v>
      </c>
      <c r="CX321" s="16">
        <v>29068</v>
      </c>
      <c r="CY321" s="16">
        <v>0</v>
      </c>
      <c r="CZ321" s="16">
        <v>29068</v>
      </c>
      <c r="DA321" s="16">
        <v>29068</v>
      </c>
      <c r="DB321" s="17">
        <v>3.61</v>
      </c>
      <c r="DC321" s="17">
        <v>944.69</v>
      </c>
      <c r="DD321" s="16">
        <v>3410</v>
      </c>
      <c r="DE321" s="16">
        <v>3224</v>
      </c>
      <c r="DF321" s="16">
        <v>3410</v>
      </c>
      <c r="DG321" s="16">
        <v>0</v>
      </c>
      <c r="DH321" s="16">
        <v>3410</v>
      </c>
      <c r="DI321" s="16">
        <v>3410</v>
      </c>
      <c r="DJ321" s="16">
        <v>6504257</v>
      </c>
      <c r="DK321" s="16">
        <v>0</v>
      </c>
      <c r="DL321" s="16">
        <v>305828</v>
      </c>
      <c r="DM321" s="16">
        <v>708452</v>
      </c>
      <c r="DN321" s="16">
        <v>570739</v>
      </c>
      <c r="DO321" s="16">
        <v>63824</v>
      </c>
      <c r="DP321" s="16">
        <v>65281</v>
      </c>
      <c r="DQ321" s="16">
        <v>313951</v>
      </c>
      <c r="DR321" s="16">
        <v>316377</v>
      </c>
      <c r="DS321" s="16">
        <v>0</v>
      </c>
      <c r="DT321" s="16">
        <v>52807</v>
      </c>
      <c r="DU321" s="16">
        <v>57706</v>
      </c>
      <c r="DV321" s="16">
        <v>0</v>
      </c>
      <c r="DW321" s="16">
        <v>29068</v>
      </c>
      <c r="DX321" s="16">
        <v>3410</v>
      </c>
      <c r="DY321" s="16">
        <v>53251</v>
      </c>
      <c r="DZ321" s="16">
        <v>315757</v>
      </c>
      <c r="EA321" s="16">
        <v>-22239</v>
      </c>
      <c r="EB321" s="16">
        <v>9231967</v>
      </c>
      <c r="EC321" s="16">
        <v>303676326</v>
      </c>
      <c r="ED321" s="18">
        <v>5.4</v>
      </c>
      <c r="EE321" s="16">
        <v>1639852</v>
      </c>
      <c r="EF321" s="16">
        <v>18588</v>
      </c>
      <c r="EG321" s="16">
        <v>18575</v>
      </c>
      <c r="EH321" s="16">
        <v>13</v>
      </c>
      <c r="EI321" s="16">
        <v>1639852</v>
      </c>
      <c r="EJ321" s="16">
        <v>1639865</v>
      </c>
      <c r="EK321" s="16">
        <v>73879427</v>
      </c>
      <c r="EL321" s="16">
        <v>67683512</v>
      </c>
      <c r="EM321" s="16">
        <v>6195915</v>
      </c>
      <c r="EN321" s="18">
        <v>5.4</v>
      </c>
      <c r="EO321" s="16">
        <v>33458</v>
      </c>
      <c r="EP321" s="16">
        <v>0</v>
      </c>
      <c r="EQ321" s="16">
        <v>0</v>
      </c>
      <c r="ER321" s="16">
        <v>0</v>
      </c>
      <c r="ES321" s="16">
        <v>33458</v>
      </c>
      <c r="ET321" s="16">
        <v>33458</v>
      </c>
      <c r="EU321" s="16">
        <v>1639865</v>
      </c>
      <c r="EV321" s="16">
        <v>1673323</v>
      </c>
      <c r="EW321" s="16">
        <v>6749</v>
      </c>
      <c r="EX321" s="15">
        <v>891.95600000000002</v>
      </c>
      <c r="EY321" s="16">
        <v>6019811</v>
      </c>
      <c r="EZ321" s="16">
        <v>6749</v>
      </c>
      <c r="FA321" s="17">
        <v>92.79</v>
      </c>
      <c r="FB321" s="16">
        <v>626240</v>
      </c>
      <c r="FC321" s="16">
        <v>264</v>
      </c>
      <c r="FD321" s="17">
        <v>944.69</v>
      </c>
      <c r="FE321" s="16">
        <v>249398</v>
      </c>
      <c r="FF321" s="16">
        <v>29068</v>
      </c>
      <c r="FG321" s="16">
        <v>3410</v>
      </c>
      <c r="FH321" s="16">
        <v>281876</v>
      </c>
      <c r="FI321" s="16">
        <v>6019811</v>
      </c>
      <c r="FJ321" s="16">
        <v>626240</v>
      </c>
      <c r="FK321" s="16">
        <v>-19659</v>
      </c>
      <c r="FL321" s="16">
        <v>570739</v>
      </c>
      <c r="FM321" s="16">
        <v>63824</v>
      </c>
      <c r="FN321" s="16">
        <v>65281</v>
      </c>
      <c r="FO321" s="16">
        <v>313951</v>
      </c>
      <c r="FP321" s="16">
        <v>7922063</v>
      </c>
      <c r="FQ321" s="16">
        <v>1673323</v>
      </c>
      <c r="FR321" s="16">
        <v>6248740</v>
      </c>
      <c r="FS321" s="15">
        <v>984.74599999999998</v>
      </c>
      <c r="FT321" s="16">
        <v>300</v>
      </c>
      <c r="FU321" s="16">
        <v>295424</v>
      </c>
      <c r="FV321" s="16">
        <v>6248740</v>
      </c>
      <c r="FW321" s="16">
        <v>0</v>
      </c>
      <c r="FX321" s="14">
        <v>28</v>
      </c>
      <c r="FY321" s="16">
        <v>7635</v>
      </c>
      <c r="FZ321" s="16">
        <v>213780</v>
      </c>
      <c r="GA321" s="14">
        <v>0</v>
      </c>
      <c r="GB321" s="16">
        <v>7413</v>
      </c>
      <c r="GC321" s="16">
        <v>0</v>
      </c>
      <c r="GD321" s="16">
        <v>213780</v>
      </c>
      <c r="GE321" s="16">
        <v>213780</v>
      </c>
      <c r="GF321" s="16">
        <v>9231967</v>
      </c>
      <c r="GG321" s="16">
        <v>7922063</v>
      </c>
      <c r="GH321" s="16">
        <v>0</v>
      </c>
      <c r="GI321" s="16">
        <v>1309904</v>
      </c>
      <c r="GJ321" s="16">
        <v>303676326</v>
      </c>
      <c r="GK321" s="16">
        <v>280975696</v>
      </c>
      <c r="GL321" s="16">
        <v>22700630</v>
      </c>
      <c r="GM321" s="16">
        <v>280975696</v>
      </c>
      <c r="GN321" s="18">
        <v>8.0799999999999997E-2</v>
      </c>
      <c r="GO321" s="16">
        <v>7444</v>
      </c>
      <c r="GP321" s="16">
        <v>601</v>
      </c>
      <c r="GQ321" s="16">
        <v>7444</v>
      </c>
      <c r="GR321" s="16">
        <v>601</v>
      </c>
      <c r="GS321" s="16">
        <v>6843</v>
      </c>
      <c r="GT321" s="16">
        <v>886</v>
      </c>
      <c r="GU321" s="16">
        <v>685</v>
      </c>
      <c r="GV321" s="16">
        <v>201</v>
      </c>
      <c r="GW321" s="15">
        <v>984.74599999999998</v>
      </c>
      <c r="GX321" s="16">
        <v>197934</v>
      </c>
      <c r="GY321" s="15">
        <v>984.74599999999998</v>
      </c>
      <c r="GZ321" s="16">
        <v>10</v>
      </c>
      <c r="HA321" s="16">
        <v>9847</v>
      </c>
      <c r="HB321" s="15">
        <v>984.74599999999998</v>
      </c>
      <c r="HC321" s="16">
        <v>7635</v>
      </c>
      <c r="HD321" s="15">
        <v>0.11600000000000001</v>
      </c>
      <c r="HE321" s="16">
        <v>872485</v>
      </c>
      <c r="HF321" s="16">
        <v>197934</v>
      </c>
      <c r="HG321" s="16">
        <v>9847</v>
      </c>
      <c r="HH321" s="16">
        <v>664704</v>
      </c>
      <c r="HI321" s="16">
        <v>303676326</v>
      </c>
      <c r="HJ321" s="18">
        <v>2.18886</v>
      </c>
      <c r="HK321" s="18">
        <v>1.9617800000000001</v>
      </c>
      <c r="HL321" s="18">
        <v>0.22708</v>
      </c>
      <c r="HM321" s="16">
        <v>303676326</v>
      </c>
      <c r="HN321" s="16">
        <v>68959</v>
      </c>
      <c r="HO321" s="16">
        <v>7635</v>
      </c>
      <c r="HP321" s="17">
        <v>0</v>
      </c>
      <c r="HQ321" s="16">
        <v>0</v>
      </c>
      <c r="HR321" s="15">
        <v>984.74599999999998</v>
      </c>
      <c r="HS321" s="16">
        <v>0</v>
      </c>
      <c r="HT321" s="16">
        <v>1309904</v>
      </c>
      <c r="HU321" s="16">
        <v>6843</v>
      </c>
      <c r="HV321" s="16">
        <v>0</v>
      </c>
      <c r="HW321" s="16">
        <v>0</v>
      </c>
      <c r="HX321" s="16">
        <v>53251</v>
      </c>
      <c r="HY321" s="16">
        <v>197934</v>
      </c>
      <c r="HZ321" s="16">
        <v>9847</v>
      </c>
      <c r="IA321" s="16">
        <v>68959</v>
      </c>
      <c r="IB321" s="16">
        <v>0</v>
      </c>
      <c r="IC321" s="16">
        <v>1079572</v>
      </c>
      <c r="ID321" s="16">
        <v>6248740</v>
      </c>
      <c r="IE321" s="16">
        <v>0</v>
      </c>
      <c r="IF321" s="16">
        <v>6843</v>
      </c>
      <c r="IG321" s="16">
        <v>0</v>
      </c>
      <c r="IH321" s="16">
        <v>0</v>
      </c>
      <c r="II321" s="16">
        <v>53251</v>
      </c>
      <c r="IJ321" s="16">
        <v>197934</v>
      </c>
      <c r="IK321" s="16">
        <v>9847</v>
      </c>
      <c r="IL321" s="16">
        <v>68959</v>
      </c>
      <c r="IM321" s="16">
        <v>0</v>
      </c>
      <c r="IN321" s="16">
        <v>0</v>
      </c>
      <c r="IO321" s="16">
        <v>213780</v>
      </c>
      <c r="IP321" s="16">
        <v>6692852</v>
      </c>
      <c r="IQ321" s="16">
        <v>6504257</v>
      </c>
      <c r="IR321" s="16">
        <v>0</v>
      </c>
      <c r="IS321" s="16">
        <v>6504257</v>
      </c>
      <c r="IT321" s="19">
        <v>0.1</v>
      </c>
      <c r="IU321" s="16">
        <v>650426</v>
      </c>
      <c r="IV321" s="16">
        <v>303676326</v>
      </c>
      <c r="IW321" s="14">
        <v>851.9</v>
      </c>
      <c r="IX321" s="16">
        <v>356469</v>
      </c>
      <c r="IY321" s="16">
        <v>416026</v>
      </c>
      <c r="IZ321" s="16">
        <v>356469</v>
      </c>
      <c r="JA321" s="17">
        <v>0.25</v>
      </c>
      <c r="JB321" s="19">
        <v>0.2918</v>
      </c>
      <c r="JC321" s="16">
        <v>650426</v>
      </c>
      <c r="JD321" s="16">
        <v>189794</v>
      </c>
      <c r="JE321" s="17">
        <v>0.04</v>
      </c>
      <c r="JF321" s="16">
        <v>5533981</v>
      </c>
      <c r="JG321" s="16">
        <v>221359</v>
      </c>
      <c r="JH321" s="16">
        <v>650426</v>
      </c>
      <c r="JI321" s="16">
        <v>189794</v>
      </c>
      <c r="JJ321" s="16">
        <v>221359</v>
      </c>
      <c r="JK321" s="16">
        <v>239273</v>
      </c>
      <c r="JL321" s="16">
        <v>189794</v>
      </c>
      <c r="JM321" s="18">
        <v>0</v>
      </c>
      <c r="JN321" s="16">
        <v>0</v>
      </c>
      <c r="JO321" s="16">
        <v>221359</v>
      </c>
      <c r="JP321" s="16">
        <v>239273</v>
      </c>
      <c r="JQ321" s="16">
        <v>460632</v>
      </c>
      <c r="JR321" s="16">
        <v>6504257</v>
      </c>
      <c r="JS321" s="19">
        <v>0</v>
      </c>
      <c r="JT321" s="16">
        <v>0</v>
      </c>
      <c r="JU321" s="17">
        <v>0</v>
      </c>
      <c r="JV321" s="16">
        <v>5533981</v>
      </c>
      <c r="JW321" s="16">
        <v>0</v>
      </c>
      <c r="JX321" s="16">
        <v>0</v>
      </c>
      <c r="JY321" s="16">
        <v>0</v>
      </c>
      <c r="JZ321" s="16">
        <v>0</v>
      </c>
      <c r="KA321" s="16">
        <v>12893</v>
      </c>
      <c r="KB321" s="16">
        <v>12884</v>
      </c>
      <c r="KC321" s="16">
        <v>9</v>
      </c>
      <c r="KD321" s="16">
        <v>1079572</v>
      </c>
      <c r="KE321" s="16">
        <v>9</v>
      </c>
      <c r="KF321" s="16">
        <v>1079563</v>
      </c>
      <c r="KG321" s="16">
        <v>13</v>
      </c>
      <c r="KH321" s="16">
        <v>9</v>
      </c>
      <c r="KI321" s="16">
        <v>22</v>
      </c>
      <c r="KJ321" s="16">
        <v>1639852</v>
      </c>
      <c r="KK321" s="16">
        <v>1079563</v>
      </c>
      <c r="KL321" s="18">
        <v>2719415</v>
      </c>
      <c r="KM321" s="16">
        <v>239273</v>
      </c>
      <c r="KN321" s="16">
        <v>0</v>
      </c>
      <c r="KO321" s="16">
        <v>0</v>
      </c>
      <c r="KP321" s="16">
        <v>0</v>
      </c>
      <c r="KQ321" s="16">
        <v>2958688</v>
      </c>
      <c r="KR321" s="16">
        <v>0</v>
      </c>
      <c r="KS321" s="16">
        <v>0</v>
      </c>
      <c r="KT321" s="16">
        <v>0</v>
      </c>
      <c r="KU321" s="16">
        <v>2958688</v>
      </c>
      <c r="KV321" s="16">
        <v>239273</v>
      </c>
      <c r="KW321" s="16">
        <v>2719415</v>
      </c>
      <c r="KX321" s="16">
        <v>303676326</v>
      </c>
      <c r="KY321" s="16">
        <v>8.9549800000000008</v>
      </c>
      <c r="KZ321" s="16">
        <v>239273</v>
      </c>
      <c r="LA321" s="16">
        <v>322780356</v>
      </c>
      <c r="LB321" s="16">
        <v>0.74129</v>
      </c>
      <c r="LC321" s="16">
        <v>8.9549800000000008</v>
      </c>
      <c r="LD321" s="16">
        <v>9.6962700000000002</v>
      </c>
      <c r="LE321" s="16">
        <v>316377</v>
      </c>
      <c r="LF321" s="16">
        <v>0</v>
      </c>
      <c r="LG321" s="16">
        <v>52807</v>
      </c>
      <c r="LH321" s="16">
        <v>57706</v>
      </c>
      <c r="LI321" s="16">
        <v>0</v>
      </c>
      <c r="LJ321" s="16">
        <v>29068</v>
      </c>
      <c r="LK321" s="16">
        <v>3410</v>
      </c>
      <c r="LL321" s="16">
        <v>53251</v>
      </c>
      <c r="LM321" s="16">
        <v>406117</v>
      </c>
      <c r="LN321" s="16">
        <v>6692852</v>
      </c>
      <c r="LO321" s="18">
        <v>406117</v>
      </c>
      <c r="LP321" s="16">
        <v>6286735</v>
      </c>
      <c r="LQ321" s="16">
        <v>9231967</v>
      </c>
      <c r="LR321" s="18">
        <v>0</v>
      </c>
      <c r="LS321" s="18">
        <v>0</v>
      </c>
      <c r="LT321" s="18">
        <v>460632</v>
      </c>
      <c r="LU321" s="16">
        <v>0</v>
      </c>
      <c r="LV321" s="16">
        <v>213780</v>
      </c>
      <c r="LW321" s="16">
        <v>0</v>
      </c>
      <c r="LX321" s="16">
        <v>0</v>
      </c>
      <c r="LY321" s="16">
        <v>0</v>
      </c>
      <c r="LZ321" s="16">
        <v>0</v>
      </c>
      <c r="MA321" s="16">
        <v>0</v>
      </c>
      <c r="MB321" s="16">
        <v>2958688</v>
      </c>
      <c r="MC321" s="16">
        <v>213780</v>
      </c>
      <c r="MD321" s="16">
        <v>0</v>
      </c>
      <c r="ME321" s="16">
        <v>221359</v>
      </c>
      <c r="MF321" s="16">
        <v>0</v>
      </c>
      <c r="MG321" s="16">
        <v>33458</v>
      </c>
      <c r="MH321" s="16">
        <v>22</v>
      </c>
      <c r="MI321" s="16">
        <v>0</v>
      </c>
      <c r="MJ321" s="16">
        <v>3427307</v>
      </c>
      <c r="MK321" s="16">
        <v>322780356</v>
      </c>
      <c r="ML321" s="16">
        <v>0</v>
      </c>
      <c r="MM321" s="16">
        <v>0</v>
      </c>
      <c r="MN321" s="16">
        <v>0</v>
      </c>
      <c r="MO321" s="16">
        <v>5533981</v>
      </c>
      <c r="MP321" s="16">
        <v>0</v>
      </c>
      <c r="MQ321" s="16">
        <v>0</v>
      </c>
      <c r="MR321" s="16">
        <v>0</v>
      </c>
      <c r="MS321" s="16">
        <v>0</v>
      </c>
      <c r="MT321" s="17">
        <v>0.04</v>
      </c>
      <c r="MU321" s="17">
        <v>0</v>
      </c>
      <c r="MV321" s="17">
        <v>0</v>
      </c>
      <c r="MW321" s="17">
        <v>0</v>
      </c>
      <c r="MX321" s="17">
        <v>0</v>
      </c>
      <c r="MY321" s="17">
        <v>0.04</v>
      </c>
      <c r="MZ321" s="16">
        <v>221359</v>
      </c>
      <c r="NA321" s="16">
        <v>0</v>
      </c>
      <c r="NB321" s="18">
        <v>0</v>
      </c>
      <c r="NC321" s="16">
        <v>0</v>
      </c>
      <c r="ND321" s="17">
        <v>221359</v>
      </c>
      <c r="NE321" s="16">
        <v>282824</v>
      </c>
      <c r="NF321" s="16">
        <v>0</v>
      </c>
      <c r="NG321" s="16">
        <v>106518</v>
      </c>
      <c r="NH321" s="16">
        <v>0</v>
      </c>
      <c r="NI321" s="16">
        <v>0</v>
      </c>
      <c r="NJ321" s="17">
        <v>0</v>
      </c>
      <c r="NK321" s="17">
        <v>830894</v>
      </c>
    </row>
    <row r="322" spans="1:375" x14ac:dyDescent="0.55000000000000004">
      <c r="A322" s="13" t="s">
        <v>1189</v>
      </c>
      <c r="B322" s="13" t="s">
        <v>1286</v>
      </c>
      <c r="C322" s="13" t="s">
        <v>609</v>
      </c>
      <c r="D322" s="13" t="s">
        <v>610</v>
      </c>
      <c r="E322" s="14">
        <v>306.2</v>
      </c>
      <c r="F322" s="15">
        <v>0</v>
      </c>
      <c r="G322" s="16">
        <v>7413</v>
      </c>
      <c r="H322" s="16">
        <v>0</v>
      </c>
      <c r="I322" s="16">
        <v>6553</v>
      </c>
      <c r="J322" s="15">
        <v>0</v>
      </c>
      <c r="K322" s="16">
        <v>0</v>
      </c>
      <c r="L322" s="16">
        <v>7413</v>
      </c>
      <c r="M322" s="16">
        <v>222</v>
      </c>
      <c r="N322" s="16">
        <v>7635</v>
      </c>
      <c r="O322" s="17">
        <v>663.75</v>
      </c>
      <c r="P322" s="17">
        <v>34.4</v>
      </c>
      <c r="Q322" s="14">
        <v>306.2</v>
      </c>
      <c r="R322" s="17">
        <v>340.6</v>
      </c>
      <c r="S322" s="17">
        <v>0.8</v>
      </c>
      <c r="T322" s="17">
        <v>341.4</v>
      </c>
      <c r="U322" s="15">
        <v>16.739999999999998</v>
      </c>
      <c r="V322" s="15">
        <v>1.62</v>
      </c>
      <c r="W322" s="15">
        <f>Data_AidAndLevy4[[#This Row],[L310]]*Data_AidAndLevy4[[#This Row],[L203]]</f>
        <v>12368.7</v>
      </c>
      <c r="X322" s="17">
        <v>1.1000000000000001</v>
      </c>
      <c r="Y322" s="17">
        <f>Data_AidAndLevy4[[#This Row],[L311]]*Data_AidAndLevy4[[#This Row],[L203]]</f>
        <v>8398.5</v>
      </c>
      <c r="Z322" s="15">
        <v>0</v>
      </c>
      <c r="AA322" s="15">
        <v>19.46</v>
      </c>
      <c r="AB322" s="17">
        <v>340.6</v>
      </c>
      <c r="AC322" s="15">
        <v>360.06</v>
      </c>
      <c r="AD322" s="17">
        <v>34.4</v>
      </c>
      <c r="AE322" s="15">
        <v>325.66000000000003</v>
      </c>
      <c r="AF322" s="16">
        <v>7635</v>
      </c>
      <c r="AG322" s="14">
        <v>306.2</v>
      </c>
      <c r="AH322" s="16">
        <v>2337837</v>
      </c>
      <c r="AI322" s="16">
        <v>2335836</v>
      </c>
      <c r="AJ322" s="17">
        <v>1.01</v>
      </c>
      <c r="AK322" s="16">
        <v>2359194</v>
      </c>
      <c r="AL322" s="16">
        <v>2337837</v>
      </c>
      <c r="AM322" s="16">
        <v>21357</v>
      </c>
      <c r="AN322" s="16">
        <v>7635</v>
      </c>
      <c r="AO322" s="15">
        <v>19.46</v>
      </c>
      <c r="AP322" s="16">
        <v>148577</v>
      </c>
      <c r="AQ322" s="16">
        <v>7635</v>
      </c>
      <c r="AR322" s="17">
        <v>34.4</v>
      </c>
      <c r="AS322" s="16">
        <v>262644</v>
      </c>
      <c r="AT322" s="17">
        <v>682.82</v>
      </c>
      <c r="AU322" s="14">
        <v>306.2</v>
      </c>
      <c r="AV322" s="16">
        <v>209079</v>
      </c>
      <c r="AW322" s="16">
        <v>209148</v>
      </c>
      <c r="AX322" s="16">
        <v>209079</v>
      </c>
      <c r="AY322" s="16">
        <v>69</v>
      </c>
      <c r="AZ322" s="16">
        <v>209079</v>
      </c>
      <c r="BA322" s="16">
        <v>209148</v>
      </c>
      <c r="BB322" s="17">
        <v>74.38</v>
      </c>
      <c r="BC322" s="14">
        <v>306.2</v>
      </c>
      <c r="BD322" s="16">
        <v>22775</v>
      </c>
      <c r="BE322" s="16">
        <v>22757</v>
      </c>
      <c r="BF322" s="16">
        <v>22775</v>
      </c>
      <c r="BG322" s="16">
        <v>0</v>
      </c>
      <c r="BH322" s="16">
        <v>22775</v>
      </c>
      <c r="BI322" s="16">
        <v>22775</v>
      </c>
      <c r="BJ322" s="17">
        <v>84.06</v>
      </c>
      <c r="BK322" s="14">
        <v>306.2</v>
      </c>
      <c r="BL322" s="16">
        <v>25739</v>
      </c>
      <c r="BM322" s="16">
        <v>25747</v>
      </c>
      <c r="BN322" s="16">
        <v>25739</v>
      </c>
      <c r="BO322" s="16">
        <v>8</v>
      </c>
      <c r="BP322" s="16">
        <v>25739</v>
      </c>
      <c r="BQ322" s="16">
        <v>25747</v>
      </c>
      <c r="BR322" s="17">
        <v>368.53</v>
      </c>
      <c r="BS322" s="14">
        <v>306.2</v>
      </c>
      <c r="BT322" s="16">
        <v>112844</v>
      </c>
      <c r="BU322" s="16">
        <v>112743</v>
      </c>
      <c r="BV322" s="16">
        <v>112844</v>
      </c>
      <c r="BW322" s="16">
        <v>0</v>
      </c>
      <c r="BX322" s="16">
        <v>112844</v>
      </c>
      <c r="BY322" s="16">
        <v>112844</v>
      </c>
      <c r="BZ322" s="17">
        <v>331.3</v>
      </c>
      <c r="CA322" s="17">
        <v>340.6</v>
      </c>
      <c r="CB322" s="16">
        <v>112841</v>
      </c>
      <c r="CC322" s="16">
        <v>109723</v>
      </c>
      <c r="CD322" s="16">
        <v>6005</v>
      </c>
      <c r="CE322" s="16">
        <v>115728</v>
      </c>
      <c r="CF322" s="16">
        <v>112841</v>
      </c>
      <c r="CG322" s="16">
        <v>2887</v>
      </c>
      <c r="CH322" s="14">
        <v>306.2</v>
      </c>
      <c r="CI322" s="16">
        <v>0</v>
      </c>
      <c r="CJ322" s="14">
        <v>0</v>
      </c>
      <c r="CK322" s="16">
        <v>306</v>
      </c>
      <c r="CL322" s="17">
        <v>62.14</v>
      </c>
      <c r="CM322" s="16">
        <v>19015</v>
      </c>
      <c r="CN322" s="16">
        <v>306</v>
      </c>
      <c r="CO322" s="17">
        <v>68.3</v>
      </c>
      <c r="CP322" s="16">
        <v>20900</v>
      </c>
      <c r="CQ322" s="17">
        <v>0.8</v>
      </c>
      <c r="CR322" s="17">
        <v>331.3</v>
      </c>
      <c r="CS322" s="16">
        <v>265</v>
      </c>
      <c r="CT322" s="17">
        <v>33.299999999999997</v>
      </c>
      <c r="CU322" s="17">
        <v>340.6</v>
      </c>
      <c r="CV322" s="16">
        <v>11342</v>
      </c>
      <c r="CW322" s="16">
        <v>11021</v>
      </c>
      <c r="CX322" s="16">
        <v>11342</v>
      </c>
      <c r="CY322" s="16">
        <v>0</v>
      </c>
      <c r="CZ322" s="16">
        <v>11342</v>
      </c>
      <c r="DA322" s="16">
        <v>11342</v>
      </c>
      <c r="DB322" s="17">
        <v>3.65</v>
      </c>
      <c r="DC322" s="17">
        <v>340.6</v>
      </c>
      <c r="DD322" s="16">
        <v>1243</v>
      </c>
      <c r="DE322" s="16">
        <v>1204</v>
      </c>
      <c r="DF322" s="16">
        <v>1243</v>
      </c>
      <c r="DG322" s="16">
        <v>0</v>
      </c>
      <c r="DH322" s="16">
        <v>1243</v>
      </c>
      <c r="DI322" s="16">
        <v>1243</v>
      </c>
      <c r="DJ322" s="16">
        <v>2337837</v>
      </c>
      <c r="DK322" s="16">
        <v>21357</v>
      </c>
      <c r="DL322" s="16">
        <v>148577</v>
      </c>
      <c r="DM322" s="16">
        <v>262644</v>
      </c>
      <c r="DN322" s="16">
        <v>209148</v>
      </c>
      <c r="DO322" s="16">
        <v>22775</v>
      </c>
      <c r="DP322" s="16">
        <v>25747</v>
      </c>
      <c r="DQ322" s="16">
        <v>112844</v>
      </c>
      <c r="DR322" s="16">
        <v>112841</v>
      </c>
      <c r="DS322" s="16">
        <v>2887</v>
      </c>
      <c r="DT322" s="16">
        <v>19015</v>
      </c>
      <c r="DU322" s="16">
        <v>20900</v>
      </c>
      <c r="DV322" s="16">
        <v>265</v>
      </c>
      <c r="DW322" s="16">
        <v>11342</v>
      </c>
      <c r="DX322" s="16">
        <v>1243</v>
      </c>
      <c r="DY322" s="16">
        <v>23945</v>
      </c>
      <c r="DZ322" s="16">
        <v>0</v>
      </c>
      <c r="EA322" s="16">
        <v>0</v>
      </c>
      <c r="EB322" s="16">
        <v>3285477</v>
      </c>
      <c r="EC322" s="16">
        <v>127811622</v>
      </c>
      <c r="ED322" s="18">
        <v>5.4</v>
      </c>
      <c r="EE322" s="16">
        <v>690183</v>
      </c>
      <c r="EF322" s="16">
        <v>11211</v>
      </c>
      <c r="EG322" s="16">
        <v>11202</v>
      </c>
      <c r="EH322" s="16">
        <v>9</v>
      </c>
      <c r="EI322" s="16">
        <v>690183</v>
      </c>
      <c r="EJ322" s="16">
        <v>690192</v>
      </c>
      <c r="EK322" s="16">
        <v>8202065</v>
      </c>
      <c r="EL322" s="16">
        <v>6293684</v>
      </c>
      <c r="EM322" s="16">
        <v>1908381</v>
      </c>
      <c r="EN322" s="18">
        <v>5.4</v>
      </c>
      <c r="EO322" s="16">
        <v>10305</v>
      </c>
      <c r="EP322" s="16">
        <v>0</v>
      </c>
      <c r="EQ322" s="16">
        <v>0</v>
      </c>
      <c r="ER322" s="16">
        <v>0</v>
      </c>
      <c r="ES322" s="16">
        <v>10305</v>
      </c>
      <c r="ET322" s="16">
        <v>10305</v>
      </c>
      <c r="EU322" s="16">
        <v>690192</v>
      </c>
      <c r="EV322" s="16">
        <v>700497</v>
      </c>
      <c r="EW322" s="16">
        <v>6749</v>
      </c>
      <c r="EX322" s="15">
        <v>325.66000000000003</v>
      </c>
      <c r="EY322" s="16">
        <v>2197879</v>
      </c>
      <c r="EZ322" s="16">
        <v>6749</v>
      </c>
      <c r="FA322" s="17">
        <v>34.4</v>
      </c>
      <c r="FB322" s="16">
        <v>232166</v>
      </c>
      <c r="FC322" s="16">
        <v>264</v>
      </c>
      <c r="FD322" s="17">
        <v>341.4</v>
      </c>
      <c r="FE322" s="16">
        <v>90130</v>
      </c>
      <c r="FF322" s="16">
        <v>11342</v>
      </c>
      <c r="FG322" s="16">
        <v>1243</v>
      </c>
      <c r="FH322" s="16">
        <v>102715</v>
      </c>
      <c r="FI322" s="16">
        <v>2197879</v>
      </c>
      <c r="FJ322" s="16">
        <v>232166</v>
      </c>
      <c r="FK322" s="16">
        <v>0</v>
      </c>
      <c r="FL322" s="16">
        <v>209148</v>
      </c>
      <c r="FM322" s="16">
        <v>22775</v>
      </c>
      <c r="FN322" s="16">
        <v>25747</v>
      </c>
      <c r="FO322" s="16">
        <v>112844</v>
      </c>
      <c r="FP322" s="16">
        <v>2903274</v>
      </c>
      <c r="FQ322" s="16">
        <v>700497</v>
      </c>
      <c r="FR322" s="16">
        <v>2202777</v>
      </c>
      <c r="FS322" s="15">
        <v>360.06</v>
      </c>
      <c r="FT322" s="16">
        <v>300</v>
      </c>
      <c r="FU322" s="16">
        <v>108018</v>
      </c>
      <c r="FV322" s="16">
        <v>2202777</v>
      </c>
      <c r="FW322" s="16">
        <v>0</v>
      </c>
      <c r="FX322" s="14">
        <v>9.5</v>
      </c>
      <c r="FY322" s="16">
        <v>7635</v>
      </c>
      <c r="FZ322" s="16">
        <v>72533</v>
      </c>
      <c r="GA322" s="14">
        <v>0</v>
      </c>
      <c r="GB322" s="16">
        <v>7413</v>
      </c>
      <c r="GC322" s="16">
        <v>0</v>
      </c>
      <c r="GD322" s="16">
        <v>72533</v>
      </c>
      <c r="GE322" s="16">
        <v>72533</v>
      </c>
      <c r="GF322" s="16">
        <v>3285477</v>
      </c>
      <c r="GG322" s="16">
        <v>2903274</v>
      </c>
      <c r="GH322" s="16">
        <v>0</v>
      </c>
      <c r="GI322" s="16">
        <v>382203</v>
      </c>
      <c r="GJ322" s="16">
        <v>127811622</v>
      </c>
      <c r="GK322" s="16">
        <v>127050418</v>
      </c>
      <c r="GL322" s="16">
        <v>761204</v>
      </c>
      <c r="GM322" s="16">
        <v>127050418</v>
      </c>
      <c r="GN322" s="18">
        <v>6.0000000000000001E-3</v>
      </c>
      <c r="GO322" s="16">
        <v>0</v>
      </c>
      <c r="GP322" s="16">
        <v>0</v>
      </c>
      <c r="GQ322" s="16">
        <v>0</v>
      </c>
      <c r="GR322" s="16">
        <v>0</v>
      </c>
      <c r="GS322" s="16">
        <v>0</v>
      </c>
      <c r="GT322" s="16">
        <v>886</v>
      </c>
      <c r="GU322" s="16">
        <v>685</v>
      </c>
      <c r="GV322" s="16">
        <v>201</v>
      </c>
      <c r="GW322" s="15">
        <v>360.06</v>
      </c>
      <c r="GX322" s="16">
        <v>72372</v>
      </c>
      <c r="GY322" s="15">
        <v>360.06</v>
      </c>
      <c r="GZ322" s="16">
        <v>10</v>
      </c>
      <c r="HA322" s="16">
        <v>3601</v>
      </c>
      <c r="HB322" s="15">
        <v>360.06</v>
      </c>
      <c r="HC322" s="16">
        <v>7635</v>
      </c>
      <c r="HD322" s="15">
        <v>0.11600000000000001</v>
      </c>
      <c r="HE322" s="16">
        <v>319013</v>
      </c>
      <c r="HF322" s="16">
        <v>72372</v>
      </c>
      <c r="HG322" s="16">
        <v>3601</v>
      </c>
      <c r="HH322" s="16">
        <v>243040</v>
      </c>
      <c r="HI322" s="16">
        <v>127811622</v>
      </c>
      <c r="HJ322" s="18">
        <v>1.9015500000000001</v>
      </c>
      <c r="HK322" s="18">
        <v>1.9617800000000001</v>
      </c>
      <c r="HL322" s="18">
        <v>0</v>
      </c>
      <c r="HM322" s="16">
        <v>127811622</v>
      </c>
      <c r="HN322" s="16">
        <v>0</v>
      </c>
      <c r="HO322" s="16">
        <v>7635</v>
      </c>
      <c r="HP322" s="17">
        <v>0</v>
      </c>
      <c r="HQ322" s="16">
        <v>0</v>
      </c>
      <c r="HR322" s="15">
        <v>360.06</v>
      </c>
      <c r="HS322" s="16">
        <v>0</v>
      </c>
      <c r="HT322" s="16">
        <v>382203</v>
      </c>
      <c r="HU322" s="16">
        <v>0</v>
      </c>
      <c r="HV322" s="16">
        <v>0</v>
      </c>
      <c r="HW322" s="16">
        <v>0</v>
      </c>
      <c r="HX322" s="16">
        <v>23945</v>
      </c>
      <c r="HY322" s="16">
        <v>72372</v>
      </c>
      <c r="HZ322" s="16">
        <v>3601</v>
      </c>
      <c r="IA322" s="16">
        <v>0</v>
      </c>
      <c r="IB322" s="16">
        <v>0</v>
      </c>
      <c r="IC322" s="16">
        <v>330175</v>
      </c>
      <c r="ID322" s="16">
        <v>2202777</v>
      </c>
      <c r="IE322" s="16">
        <v>0</v>
      </c>
      <c r="IF322" s="16">
        <v>0</v>
      </c>
      <c r="IG322" s="16">
        <v>0</v>
      </c>
      <c r="IH322" s="16">
        <v>0</v>
      </c>
      <c r="II322" s="16">
        <v>23945</v>
      </c>
      <c r="IJ322" s="16">
        <v>72372</v>
      </c>
      <c r="IK322" s="16">
        <v>3601</v>
      </c>
      <c r="IL322" s="16">
        <v>0</v>
      </c>
      <c r="IM322" s="16">
        <v>0</v>
      </c>
      <c r="IN322" s="16">
        <v>0</v>
      </c>
      <c r="IO322" s="16">
        <v>72533</v>
      </c>
      <c r="IP322" s="16">
        <v>2327338</v>
      </c>
      <c r="IQ322" s="16">
        <v>2337837</v>
      </c>
      <c r="IR322" s="16">
        <v>21357</v>
      </c>
      <c r="IS322" s="16">
        <v>2359194</v>
      </c>
      <c r="IT322" s="19">
        <v>0.1</v>
      </c>
      <c r="IU322" s="16">
        <v>235919</v>
      </c>
      <c r="IV322" s="16">
        <v>127811622</v>
      </c>
      <c r="IW322" s="14">
        <v>306.2</v>
      </c>
      <c r="IX322" s="16">
        <v>417412</v>
      </c>
      <c r="IY322" s="16">
        <v>416026</v>
      </c>
      <c r="IZ322" s="16">
        <v>417412</v>
      </c>
      <c r="JA322" s="17">
        <v>0.25</v>
      </c>
      <c r="JB322" s="19">
        <v>0.2492</v>
      </c>
      <c r="JC322" s="16">
        <v>235919</v>
      </c>
      <c r="JD322" s="16">
        <v>58791</v>
      </c>
      <c r="JE322" s="17">
        <v>0.06</v>
      </c>
      <c r="JF322" s="16">
        <v>1561448</v>
      </c>
      <c r="JG322" s="16">
        <v>93687</v>
      </c>
      <c r="JH322" s="16">
        <v>235919</v>
      </c>
      <c r="JI322" s="16">
        <v>58791</v>
      </c>
      <c r="JJ322" s="16">
        <v>93687</v>
      </c>
      <c r="JK322" s="16">
        <v>83441</v>
      </c>
      <c r="JL322" s="16">
        <v>58791</v>
      </c>
      <c r="JM322" s="18">
        <v>0</v>
      </c>
      <c r="JN322" s="16">
        <v>0</v>
      </c>
      <c r="JO322" s="16">
        <v>93687</v>
      </c>
      <c r="JP322" s="16">
        <v>83441</v>
      </c>
      <c r="JQ322" s="16">
        <v>177128</v>
      </c>
      <c r="JR322" s="16">
        <v>2359194</v>
      </c>
      <c r="JS322" s="19">
        <v>0</v>
      </c>
      <c r="JT322" s="16">
        <v>0</v>
      </c>
      <c r="JU322" s="17">
        <v>0</v>
      </c>
      <c r="JV322" s="16">
        <v>1561448</v>
      </c>
      <c r="JW322" s="16">
        <v>0</v>
      </c>
      <c r="JX322" s="16">
        <v>0</v>
      </c>
      <c r="JY322" s="16">
        <v>0</v>
      </c>
      <c r="JZ322" s="16">
        <v>0</v>
      </c>
      <c r="KA322" s="16">
        <v>5154</v>
      </c>
      <c r="KB322" s="16">
        <v>5150</v>
      </c>
      <c r="KC322" s="16">
        <v>4</v>
      </c>
      <c r="KD322" s="16">
        <v>330175</v>
      </c>
      <c r="KE322" s="16">
        <v>4</v>
      </c>
      <c r="KF322" s="16">
        <v>330171</v>
      </c>
      <c r="KG322" s="16">
        <v>9</v>
      </c>
      <c r="KH322" s="16">
        <v>4</v>
      </c>
      <c r="KI322" s="16">
        <v>13</v>
      </c>
      <c r="KJ322" s="16">
        <v>690183</v>
      </c>
      <c r="KK322" s="16">
        <v>330171</v>
      </c>
      <c r="KL322" s="18">
        <v>1020354</v>
      </c>
      <c r="KM322" s="16">
        <v>83441</v>
      </c>
      <c r="KN322" s="16">
        <v>0</v>
      </c>
      <c r="KO322" s="16">
        <v>0</v>
      </c>
      <c r="KP322" s="16">
        <v>0</v>
      </c>
      <c r="KQ322" s="16">
        <v>1103795</v>
      </c>
      <c r="KR322" s="16">
        <v>49336</v>
      </c>
      <c r="KS322" s="16">
        <v>60000</v>
      </c>
      <c r="KT322" s="16">
        <v>0</v>
      </c>
      <c r="KU322" s="16">
        <v>1213131</v>
      </c>
      <c r="KV322" s="16">
        <v>83441</v>
      </c>
      <c r="KW322" s="16">
        <v>1129690</v>
      </c>
      <c r="KX322" s="16">
        <v>127811622</v>
      </c>
      <c r="KY322" s="16">
        <v>8.8387100000000007</v>
      </c>
      <c r="KZ322" s="16">
        <v>83441</v>
      </c>
      <c r="LA322" s="16">
        <v>129861717</v>
      </c>
      <c r="LB322" s="16">
        <v>0.64254</v>
      </c>
      <c r="LC322" s="16">
        <v>8.8387100000000007</v>
      </c>
      <c r="LD322" s="16">
        <v>9.4812499999999993</v>
      </c>
      <c r="LE322" s="16">
        <v>112841</v>
      </c>
      <c r="LF322" s="16">
        <v>2887</v>
      </c>
      <c r="LG322" s="16">
        <v>19015</v>
      </c>
      <c r="LH322" s="16">
        <v>20900</v>
      </c>
      <c r="LI322" s="16">
        <v>265</v>
      </c>
      <c r="LJ322" s="16">
        <v>11342</v>
      </c>
      <c r="LK322" s="16">
        <v>1243</v>
      </c>
      <c r="LL322" s="16">
        <v>23945</v>
      </c>
      <c r="LM322" s="16">
        <v>144548</v>
      </c>
      <c r="LN322" s="16">
        <v>2327338</v>
      </c>
      <c r="LO322" s="18">
        <v>144548</v>
      </c>
      <c r="LP322" s="16">
        <v>2182790</v>
      </c>
      <c r="LQ322" s="16">
        <v>3285477</v>
      </c>
      <c r="LR322" s="18">
        <v>0</v>
      </c>
      <c r="LS322" s="18">
        <v>0</v>
      </c>
      <c r="LT322" s="18">
        <v>177128</v>
      </c>
      <c r="LU322" s="16">
        <v>0</v>
      </c>
      <c r="LV322" s="16">
        <v>72533</v>
      </c>
      <c r="LW322" s="16">
        <v>0</v>
      </c>
      <c r="LX322" s="16">
        <v>0</v>
      </c>
      <c r="LY322" s="16">
        <v>0</v>
      </c>
      <c r="LZ322" s="16">
        <v>0</v>
      </c>
      <c r="MA322" s="16">
        <v>0</v>
      </c>
      <c r="MB322" s="16">
        <v>1103795</v>
      </c>
      <c r="MC322" s="16">
        <v>72533</v>
      </c>
      <c r="MD322" s="16">
        <v>0</v>
      </c>
      <c r="ME322" s="16">
        <v>93687</v>
      </c>
      <c r="MF322" s="16">
        <v>0</v>
      </c>
      <c r="MG322" s="16">
        <v>10305</v>
      </c>
      <c r="MH322" s="16">
        <v>13</v>
      </c>
      <c r="MI322" s="16">
        <v>0</v>
      </c>
      <c r="MJ322" s="16">
        <v>1280333</v>
      </c>
      <c r="MK322" s="16">
        <v>129861717</v>
      </c>
      <c r="ML322" s="16">
        <v>1.34</v>
      </c>
      <c r="MM322" s="16">
        <v>174015</v>
      </c>
      <c r="MN322" s="16">
        <v>0</v>
      </c>
      <c r="MO322" s="16">
        <v>1561448</v>
      </c>
      <c r="MP322" s="16">
        <v>0</v>
      </c>
      <c r="MQ322" s="16">
        <v>174015</v>
      </c>
      <c r="MR322" s="16">
        <v>0</v>
      </c>
      <c r="MS322" s="16">
        <v>174015</v>
      </c>
      <c r="MT322" s="17">
        <v>0.06</v>
      </c>
      <c r="MU322" s="17">
        <v>0</v>
      </c>
      <c r="MV322" s="17">
        <v>0</v>
      </c>
      <c r="MW322" s="17">
        <v>0</v>
      </c>
      <c r="MX322" s="17">
        <v>0</v>
      </c>
      <c r="MY322" s="17">
        <v>0.06</v>
      </c>
      <c r="MZ322" s="16">
        <v>93687</v>
      </c>
      <c r="NA322" s="16">
        <v>0</v>
      </c>
      <c r="NB322" s="18">
        <v>0</v>
      </c>
      <c r="NC322" s="16">
        <v>0</v>
      </c>
      <c r="ND322" s="17">
        <v>93687</v>
      </c>
      <c r="NE322" s="16">
        <v>150000</v>
      </c>
      <c r="NF322" s="16">
        <v>0</v>
      </c>
      <c r="NG322" s="16">
        <v>42854</v>
      </c>
      <c r="NH322" s="16">
        <v>0</v>
      </c>
      <c r="NI322" s="16">
        <v>0</v>
      </c>
      <c r="NJ322" s="17">
        <v>0</v>
      </c>
      <c r="NK322" s="17">
        <v>0</v>
      </c>
    </row>
    <row r="323" spans="1:375" x14ac:dyDescent="0.55000000000000004">
      <c r="A323" s="13" t="s">
        <v>1181</v>
      </c>
      <c r="B323" s="13" t="s">
        <v>1247</v>
      </c>
      <c r="C323" s="13" t="s">
        <v>611</v>
      </c>
      <c r="D323" s="13" t="s">
        <v>612</v>
      </c>
      <c r="E323" s="14">
        <v>1667.3</v>
      </c>
      <c r="F323" s="15">
        <v>0</v>
      </c>
      <c r="G323" s="16">
        <v>7413</v>
      </c>
      <c r="H323" s="16">
        <v>0</v>
      </c>
      <c r="I323" s="16">
        <v>6553</v>
      </c>
      <c r="J323" s="15">
        <v>0</v>
      </c>
      <c r="K323" s="16">
        <v>0</v>
      </c>
      <c r="L323" s="16">
        <v>7413</v>
      </c>
      <c r="M323" s="16">
        <v>222</v>
      </c>
      <c r="N323" s="16">
        <v>7635</v>
      </c>
      <c r="O323" s="17">
        <v>617.69000000000005</v>
      </c>
      <c r="P323" s="17">
        <v>203.94</v>
      </c>
      <c r="Q323" s="14">
        <v>1667.3</v>
      </c>
      <c r="R323" s="17">
        <v>1871.24</v>
      </c>
      <c r="S323" s="17">
        <v>0</v>
      </c>
      <c r="T323" s="17">
        <v>1871.24</v>
      </c>
      <c r="U323" s="15">
        <v>35.19</v>
      </c>
      <c r="V323" s="15">
        <v>7.0670000000000002</v>
      </c>
      <c r="W323" s="15">
        <f>Data_AidAndLevy4[[#This Row],[L310]]*Data_AidAndLevy4[[#This Row],[L203]]</f>
        <v>53956.544999999998</v>
      </c>
      <c r="X323" s="17">
        <v>4.03</v>
      </c>
      <c r="Y323" s="17">
        <f>Data_AidAndLevy4[[#This Row],[L311]]*Data_AidAndLevy4[[#This Row],[L203]]</f>
        <v>30769.050000000003</v>
      </c>
      <c r="Z323" s="15">
        <v>0</v>
      </c>
      <c r="AA323" s="15">
        <v>46.286999999999999</v>
      </c>
      <c r="AB323" s="17">
        <v>1871.24</v>
      </c>
      <c r="AC323" s="15">
        <v>1917.527</v>
      </c>
      <c r="AD323" s="17">
        <v>203.94</v>
      </c>
      <c r="AE323" s="15">
        <v>1713.587</v>
      </c>
      <c r="AF323" s="16">
        <v>7635</v>
      </c>
      <c r="AG323" s="14">
        <v>1667.3</v>
      </c>
      <c r="AH323" s="16">
        <v>12729836</v>
      </c>
      <c r="AI323" s="16">
        <v>12619891</v>
      </c>
      <c r="AJ323" s="17">
        <v>1.01</v>
      </c>
      <c r="AK323" s="16">
        <v>12746090</v>
      </c>
      <c r="AL323" s="16">
        <v>12729836</v>
      </c>
      <c r="AM323" s="16">
        <v>16254</v>
      </c>
      <c r="AN323" s="16">
        <v>7635</v>
      </c>
      <c r="AO323" s="15">
        <v>46.286999999999999</v>
      </c>
      <c r="AP323" s="16">
        <v>353401</v>
      </c>
      <c r="AQ323" s="16">
        <v>7635</v>
      </c>
      <c r="AR323" s="17">
        <v>203.94</v>
      </c>
      <c r="AS323" s="16">
        <v>1557082</v>
      </c>
      <c r="AT323" s="17">
        <v>636.76</v>
      </c>
      <c r="AU323" s="14">
        <v>1667.3</v>
      </c>
      <c r="AV323" s="16">
        <v>1061670</v>
      </c>
      <c r="AW323" s="16">
        <v>1051555</v>
      </c>
      <c r="AX323" s="16">
        <v>1061670</v>
      </c>
      <c r="AY323" s="16">
        <v>0</v>
      </c>
      <c r="AZ323" s="16">
        <v>1061670</v>
      </c>
      <c r="BA323" s="16">
        <v>1061670</v>
      </c>
      <c r="BB323" s="17">
        <v>69.239999999999995</v>
      </c>
      <c r="BC323" s="14">
        <v>1667.3</v>
      </c>
      <c r="BD323" s="16">
        <v>115444</v>
      </c>
      <c r="BE323" s="16">
        <v>114197</v>
      </c>
      <c r="BF323" s="16">
        <v>115444</v>
      </c>
      <c r="BG323" s="16">
        <v>0</v>
      </c>
      <c r="BH323" s="16">
        <v>115444</v>
      </c>
      <c r="BI323" s="16">
        <v>115444</v>
      </c>
      <c r="BJ323" s="17">
        <v>82.18</v>
      </c>
      <c r="BK323" s="14">
        <v>1667.3</v>
      </c>
      <c r="BL323" s="16">
        <v>137019</v>
      </c>
      <c r="BM323" s="16">
        <v>135903</v>
      </c>
      <c r="BN323" s="16">
        <v>137019</v>
      </c>
      <c r="BO323" s="16">
        <v>0</v>
      </c>
      <c r="BP323" s="16">
        <v>137019</v>
      </c>
      <c r="BQ323" s="16">
        <v>137019</v>
      </c>
      <c r="BR323" s="17">
        <v>368.53</v>
      </c>
      <c r="BS323" s="14">
        <v>1667.3</v>
      </c>
      <c r="BT323" s="16">
        <v>614450</v>
      </c>
      <c r="BU323" s="16">
        <v>609119</v>
      </c>
      <c r="BV323" s="16">
        <v>614450</v>
      </c>
      <c r="BW323" s="16">
        <v>0</v>
      </c>
      <c r="BX323" s="16">
        <v>614450</v>
      </c>
      <c r="BY323" s="16">
        <v>614450</v>
      </c>
      <c r="BZ323" s="17">
        <v>325.88</v>
      </c>
      <c r="CA323" s="17">
        <v>1871.24</v>
      </c>
      <c r="CB323" s="16">
        <v>609800</v>
      </c>
      <c r="CC323" s="16">
        <v>599028</v>
      </c>
      <c r="CD323" s="16">
        <v>0</v>
      </c>
      <c r="CE323" s="16">
        <v>599028</v>
      </c>
      <c r="CF323" s="16">
        <v>609800</v>
      </c>
      <c r="CG323" s="16">
        <v>0</v>
      </c>
      <c r="CH323" s="14">
        <v>1667.3</v>
      </c>
      <c r="CI323" s="16">
        <v>8</v>
      </c>
      <c r="CJ323" s="14">
        <v>0</v>
      </c>
      <c r="CK323" s="16">
        <v>1675</v>
      </c>
      <c r="CL323" s="17">
        <v>62.04</v>
      </c>
      <c r="CM323" s="16">
        <v>103917</v>
      </c>
      <c r="CN323" s="16">
        <v>1675</v>
      </c>
      <c r="CO323" s="17">
        <v>68.150000000000006</v>
      </c>
      <c r="CP323" s="16">
        <v>114151</v>
      </c>
      <c r="CQ323" s="17">
        <v>0</v>
      </c>
      <c r="CR323" s="17">
        <v>325.88</v>
      </c>
      <c r="CS323" s="16">
        <v>0</v>
      </c>
      <c r="CT323" s="17">
        <v>27.75</v>
      </c>
      <c r="CU323" s="17">
        <v>1871.24</v>
      </c>
      <c r="CV323" s="16">
        <v>51927</v>
      </c>
      <c r="CW323" s="16">
        <v>50683</v>
      </c>
      <c r="CX323" s="16">
        <v>51927</v>
      </c>
      <c r="CY323" s="16">
        <v>0</v>
      </c>
      <c r="CZ323" s="16">
        <v>51927</v>
      </c>
      <c r="DA323" s="16">
        <v>51927</v>
      </c>
      <c r="DB323" s="17">
        <v>3.48</v>
      </c>
      <c r="DC323" s="17">
        <v>1871.24</v>
      </c>
      <c r="DD323" s="16">
        <v>6512</v>
      </c>
      <c r="DE323" s="16">
        <v>6366</v>
      </c>
      <c r="DF323" s="16">
        <v>6512</v>
      </c>
      <c r="DG323" s="16">
        <v>0</v>
      </c>
      <c r="DH323" s="16">
        <v>6512</v>
      </c>
      <c r="DI323" s="16">
        <v>6512</v>
      </c>
      <c r="DJ323" s="16">
        <v>12729836</v>
      </c>
      <c r="DK323" s="16">
        <v>16254</v>
      </c>
      <c r="DL323" s="16">
        <v>353401</v>
      </c>
      <c r="DM323" s="16">
        <v>1557082</v>
      </c>
      <c r="DN323" s="16">
        <v>1061670</v>
      </c>
      <c r="DO323" s="16">
        <v>115444</v>
      </c>
      <c r="DP323" s="16">
        <v>137019</v>
      </c>
      <c r="DQ323" s="16">
        <v>614450</v>
      </c>
      <c r="DR323" s="16">
        <v>609800</v>
      </c>
      <c r="DS323" s="16">
        <v>0</v>
      </c>
      <c r="DT323" s="16">
        <v>103917</v>
      </c>
      <c r="DU323" s="16">
        <v>114151</v>
      </c>
      <c r="DV323" s="16">
        <v>0</v>
      </c>
      <c r="DW323" s="16">
        <v>51927</v>
      </c>
      <c r="DX323" s="16">
        <v>6512</v>
      </c>
      <c r="DY323" s="16">
        <v>92409</v>
      </c>
      <c r="DZ323" s="16">
        <v>494388</v>
      </c>
      <c r="EA323" s="16">
        <v>0</v>
      </c>
      <c r="EB323" s="16">
        <v>17873442</v>
      </c>
      <c r="EC323" s="16">
        <v>628009753</v>
      </c>
      <c r="ED323" s="18">
        <v>5.4</v>
      </c>
      <c r="EE323" s="16">
        <v>3391253</v>
      </c>
      <c r="EF323" s="16">
        <v>151757</v>
      </c>
      <c r="EG323" s="16">
        <v>154652</v>
      </c>
      <c r="EH323" s="16">
        <v>-2895</v>
      </c>
      <c r="EI323" s="16">
        <v>3391253</v>
      </c>
      <c r="EJ323" s="16">
        <v>3388358</v>
      </c>
      <c r="EK323" s="16">
        <v>103009439</v>
      </c>
      <c r="EL323" s="16">
        <v>91340453</v>
      </c>
      <c r="EM323" s="16">
        <v>11668986</v>
      </c>
      <c r="EN323" s="18">
        <v>5.4</v>
      </c>
      <c r="EO323" s="16">
        <v>63013</v>
      </c>
      <c r="EP323" s="16">
        <v>0</v>
      </c>
      <c r="EQ323" s="16">
        <v>0</v>
      </c>
      <c r="ER323" s="16">
        <v>0</v>
      </c>
      <c r="ES323" s="16">
        <v>63013</v>
      </c>
      <c r="ET323" s="16">
        <v>63013</v>
      </c>
      <c r="EU323" s="16">
        <v>3388358</v>
      </c>
      <c r="EV323" s="16">
        <v>3451371</v>
      </c>
      <c r="EW323" s="16">
        <v>6749</v>
      </c>
      <c r="EX323" s="15">
        <v>1713.587</v>
      </c>
      <c r="EY323" s="16">
        <v>11564999</v>
      </c>
      <c r="EZ323" s="16">
        <v>6749</v>
      </c>
      <c r="FA323" s="17">
        <v>203.94</v>
      </c>
      <c r="FB323" s="16">
        <v>1376391</v>
      </c>
      <c r="FC323" s="16">
        <v>264</v>
      </c>
      <c r="FD323" s="17">
        <v>1871.24</v>
      </c>
      <c r="FE323" s="16">
        <v>494007</v>
      </c>
      <c r="FF323" s="16">
        <v>51927</v>
      </c>
      <c r="FG323" s="16">
        <v>6512</v>
      </c>
      <c r="FH323" s="16">
        <v>552446</v>
      </c>
      <c r="FI323" s="16">
        <v>11564999</v>
      </c>
      <c r="FJ323" s="16">
        <v>1376391</v>
      </c>
      <c r="FK323" s="16">
        <v>0</v>
      </c>
      <c r="FL323" s="16">
        <v>1061670</v>
      </c>
      <c r="FM323" s="16">
        <v>115444</v>
      </c>
      <c r="FN323" s="16">
        <v>137019</v>
      </c>
      <c r="FO323" s="16">
        <v>614450</v>
      </c>
      <c r="FP323" s="16">
        <v>15422419</v>
      </c>
      <c r="FQ323" s="16">
        <v>3451371</v>
      </c>
      <c r="FR323" s="16">
        <v>11971048</v>
      </c>
      <c r="FS323" s="15">
        <v>1917.527</v>
      </c>
      <c r="FT323" s="16">
        <v>300</v>
      </c>
      <c r="FU323" s="16">
        <v>575258</v>
      </c>
      <c r="FV323" s="16">
        <v>11971048</v>
      </c>
      <c r="FW323" s="16">
        <v>0</v>
      </c>
      <c r="FX323" s="14">
        <v>33.5</v>
      </c>
      <c r="FY323" s="16">
        <v>7635</v>
      </c>
      <c r="FZ323" s="16">
        <v>255773</v>
      </c>
      <c r="GA323" s="14">
        <v>0</v>
      </c>
      <c r="GB323" s="16">
        <v>7413</v>
      </c>
      <c r="GC323" s="16">
        <v>0</v>
      </c>
      <c r="GD323" s="16">
        <v>255773</v>
      </c>
      <c r="GE323" s="16">
        <v>255773</v>
      </c>
      <c r="GF323" s="16">
        <v>17873442</v>
      </c>
      <c r="GG323" s="16">
        <v>15422419</v>
      </c>
      <c r="GH323" s="16">
        <v>0</v>
      </c>
      <c r="GI323" s="16">
        <v>2451023</v>
      </c>
      <c r="GJ323" s="16">
        <v>628009753</v>
      </c>
      <c r="GK323" s="16">
        <v>622234335</v>
      </c>
      <c r="GL323" s="16">
        <v>5775418</v>
      </c>
      <c r="GM323" s="16">
        <v>622234335</v>
      </c>
      <c r="GN323" s="18">
        <v>9.2999999999999992E-3</v>
      </c>
      <c r="GO323" s="16">
        <v>10328</v>
      </c>
      <c r="GP323" s="16">
        <v>96</v>
      </c>
      <c r="GQ323" s="16">
        <v>10328</v>
      </c>
      <c r="GR323" s="16">
        <v>96</v>
      </c>
      <c r="GS323" s="16">
        <v>10232</v>
      </c>
      <c r="GT323" s="16">
        <v>886</v>
      </c>
      <c r="GU323" s="16">
        <v>685</v>
      </c>
      <c r="GV323" s="16">
        <v>201</v>
      </c>
      <c r="GW323" s="15">
        <v>1917.527</v>
      </c>
      <c r="GX323" s="16">
        <v>385423</v>
      </c>
      <c r="GY323" s="15">
        <v>1917.527</v>
      </c>
      <c r="GZ323" s="16">
        <v>10</v>
      </c>
      <c r="HA323" s="16">
        <v>19175</v>
      </c>
      <c r="HB323" s="15">
        <v>1917.527</v>
      </c>
      <c r="HC323" s="16">
        <v>7635</v>
      </c>
      <c r="HD323" s="15">
        <v>0.11600000000000001</v>
      </c>
      <c r="HE323" s="16">
        <v>1698929</v>
      </c>
      <c r="HF323" s="16">
        <v>385423</v>
      </c>
      <c r="HG323" s="16">
        <v>19175</v>
      </c>
      <c r="HH323" s="16">
        <v>1294331</v>
      </c>
      <c r="HI323" s="16">
        <v>628009753</v>
      </c>
      <c r="HJ323" s="18">
        <v>2.0609999999999999</v>
      </c>
      <c r="HK323" s="18">
        <v>1.9617800000000001</v>
      </c>
      <c r="HL323" s="18">
        <v>9.9220000000000003E-2</v>
      </c>
      <c r="HM323" s="16">
        <v>628009753</v>
      </c>
      <c r="HN323" s="16">
        <v>62311</v>
      </c>
      <c r="HO323" s="16">
        <v>7635</v>
      </c>
      <c r="HP323" s="17">
        <v>0</v>
      </c>
      <c r="HQ323" s="16">
        <v>0</v>
      </c>
      <c r="HR323" s="15">
        <v>1917.527</v>
      </c>
      <c r="HS323" s="16">
        <v>0</v>
      </c>
      <c r="HT323" s="16">
        <v>2451023</v>
      </c>
      <c r="HU323" s="16">
        <v>10232</v>
      </c>
      <c r="HV323" s="16">
        <v>0</v>
      </c>
      <c r="HW323" s="16">
        <v>0</v>
      </c>
      <c r="HX323" s="16">
        <v>92409</v>
      </c>
      <c r="HY323" s="16">
        <v>385423</v>
      </c>
      <c r="HZ323" s="16">
        <v>19175</v>
      </c>
      <c r="IA323" s="16">
        <v>62311</v>
      </c>
      <c r="IB323" s="16">
        <v>0</v>
      </c>
      <c r="IC323" s="16">
        <v>2066291</v>
      </c>
      <c r="ID323" s="16">
        <v>11971048</v>
      </c>
      <c r="IE323" s="16">
        <v>0</v>
      </c>
      <c r="IF323" s="16">
        <v>10232</v>
      </c>
      <c r="IG323" s="16">
        <v>0</v>
      </c>
      <c r="IH323" s="16">
        <v>0</v>
      </c>
      <c r="II323" s="16">
        <v>92409</v>
      </c>
      <c r="IJ323" s="16">
        <v>385423</v>
      </c>
      <c r="IK323" s="16">
        <v>19175</v>
      </c>
      <c r="IL323" s="16">
        <v>62311</v>
      </c>
      <c r="IM323" s="16">
        <v>0</v>
      </c>
      <c r="IN323" s="16">
        <v>0</v>
      </c>
      <c r="IO323" s="16">
        <v>255773</v>
      </c>
      <c r="IP323" s="16">
        <v>12611553</v>
      </c>
      <c r="IQ323" s="16">
        <v>12729836</v>
      </c>
      <c r="IR323" s="16">
        <v>16254</v>
      </c>
      <c r="IS323" s="16">
        <v>12746090</v>
      </c>
      <c r="IT323" s="19">
        <v>0.1</v>
      </c>
      <c r="IU323" s="16">
        <v>1274609</v>
      </c>
      <c r="IV323" s="16">
        <v>628009753</v>
      </c>
      <c r="IW323" s="14">
        <v>1667.3</v>
      </c>
      <c r="IX323" s="16">
        <v>376663</v>
      </c>
      <c r="IY323" s="16">
        <v>416026</v>
      </c>
      <c r="IZ323" s="16">
        <v>376663</v>
      </c>
      <c r="JA323" s="17">
        <v>0.25</v>
      </c>
      <c r="JB323" s="19">
        <v>0.27610000000000001</v>
      </c>
      <c r="JC323" s="16">
        <v>1274609</v>
      </c>
      <c r="JD323" s="16">
        <v>351920</v>
      </c>
      <c r="JE323" s="17">
        <v>0.04</v>
      </c>
      <c r="JF323" s="16">
        <v>13204750</v>
      </c>
      <c r="JG323" s="16">
        <v>528190</v>
      </c>
      <c r="JH323" s="16">
        <v>1274609</v>
      </c>
      <c r="JI323" s="16">
        <v>351920</v>
      </c>
      <c r="JJ323" s="16">
        <v>528190</v>
      </c>
      <c r="JK323" s="16">
        <v>394499</v>
      </c>
      <c r="JL323" s="16">
        <v>351920</v>
      </c>
      <c r="JM323" s="18">
        <v>0</v>
      </c>
      <c r="JN323" s="16">
        <v>0</v>
      </c>
      <c r="JO323" s="16">
        <v>528190</v>
      </c>
      <c r="JP323" s="16">
        <v>394499</v>
      </c>
      <c r="JQ323" s="16">
        <v>922689</v>
      </c>
      <c r="JR323" s="16">
        <v>12746090</v>
      </c>
      <c r="JS323" s="19">
        <v>0</v>
      </c>
      <c r="JT323" s="16">
        <v>0</v>
      </c>
      <c r="JU323" s="17">
        <v>0</v>
      </c>
      <c r="JV323" s="16">
        <v>13204750</v>
      </c>
      <c r="JW323" s="16">
        <v>0</v>
      </c>
      <c r="JX323" s="16">
        <v>0</v>
      </c>
      <c r="JY323" s="16">
        <v>0</v>
      </c>
      <c r="JZ323" s="16">
        <v>0</v>
      </c>
      <c r="KA323" s="16">
        <v>94669</v>
      </c>
      <c r="KB323" s="16">
        <v>96475</v>
      </c>
      <c r="KC323" s="16">
        <v>-1806</v>
      </c>
      <c r="KD323" s="16">
        <v>2066291</v>
      </c>
      <c r="KE323" s="16">
        <v>-1806</v>
      </c>
      <c r="KF323" s="16">
        <v>2068097</v>
      </c>
      <c r="KG323" s="16">
        <v>-2895</v>
      </c>
      <c r="KH323" s="16">
        <v>-1806</v>
      </c>
      <c r="KI323" s="16">
        <v>-4701</v>
      </c>
      <c r="KJ323" s="16">
        <v>3391253</v>
      </c>
      <c r="KK323" s="16">
        <v>2068097</v>
      </c>
      <c r="KL323" s="18">
        <v>5459350</v>
      </c>
      <c r="KM323" s="16">
        <v>394499</v>
      </c>
      <c r="KN323" s="16">
        <v>0</v>
      </c>
      <c r="KO323" s="16">
        <v>0</v>
      </c>
      <c r="KP323" s="16">
        <v>0</v>
      </c>
      <c r="KQ323" s="16">
        <v>5853849</v>
      </c>
      <c r="KR323" s="16">
        <v>0</v>
      </c>
      <c r="KS323" s="16">
        <v>0</v>
      </c>
      <c r="KT323" s="16">
        <v>0</v>
      </c>
      <c r="KU323" s="16">
        <v>5853849</v>
      </c>
      <c r="KV323" s="16">
        <v>394499</v>
      </c>
      <c r="KW323" s="16">
        <v>5459350</v>
      </c>
      <c r="KX323" s="16">
        <v>628009753</v>
      </c>
      <c r="KY323" s="16">
        <v>8.6930999999999994</v>
      </c>
      <c r="KZ323" s="16">
        <v>394499</v>
      </c>
      <c r="LA323" s="16">
        <v>690003328</v>
      </c>
      <c r="LB323" s="16">
        <v>0.57172999999999996</v>
      </c>
      <c r="LC323" s="16">
        <v>8.6930999999999994</v>
      </c>
      <c r="LD323" s="16">
        <v>9.2648299999999999</v>
      </c>
      <c r="LE323" s="16">
        <v>609800</v>
      </c>
      <c r="LF323" s="16">
        <v>0</v>
      </c>
      <c r="LG323" s="16">
        <v>103917</v>
      </c>
      <c r="LH323" s="16">
        <v>114151</v>
      </c>
      <c r="LI323" s="16">
        <v>0</v>
      </c>
      <c r="LJ323" s="16">
        <v>51927</v>
      </c>
      <c r="LK323" s="16">
        <v>6512</v>
      </c>
      <c r="LL323" s="16">
        <v>92409</v>
      </c>
      <c r="LM323" s="16">
        <v>793898</v>
      </c>
      <c r="LN323" s="16">
        <v>12611553</v>
      </c>
      <c r="LO323" s="18">
        <v>793898</v>
      </c>
      <c r="LP323" s="16">
        <v>11817655</v>
      </c>
      <c r="LQ323" s="16">
        <v>17873442</v>
      </c>
      <c r="LR323" s="18">
        <v>0</v>
      </c>
      <c r="LS323" s="18">
        <v>0</v>
      </c>
      <c r="LT323" s="18">
        <v>922689</v>
      </c>
      <c r="LU323" s="16">
        <v>0</v>
      </c>
      <c r="LV323" s="16">
        <v>255773</v>
      </c>
      <c r="LW323" s="16">
        <v>0</v>
      </c>
      <c r="LX323" s="16">
        <v>0</v>
      </c>
      <c r="LY323" s="16">
        <v>0</v>
      </c>
      <c r="LZ323" s="16">
        <v>0</v>
      </c>
      <c r="MA323" s="16">
        <v>0</v>
      </c>
      <c r="MB323" s="16">
        <v>5853849</v>
      </c>
      <c r="MC323" s="16">
        <v>255773</v>
      </c>
      <c r="MD323" s="16">
        <v>0</v>
      </c>
      <c r="ME323" s="16">
        <v>528190</v>
      </c>
      <c r="MF323" s="16">
        <v>0</v>
      </c>
      <c r="MG323" s="16">
        <v>63013</v>
      </c>
      <c r="MH323" s="16">
        <v>-4701</v>
      </c>
      <c r="MI323" s="16">
        <v>0</v>
      </c>
      <c r="MJ323" s="16">
        <v>6696124</v>
      </c>
      <c r="MK323" s="16">
        <v>690003328</v>
      </c>
      <c r="ML323" s="16">
        <v>1.34</v>
      </c>
      <c r="MM323" s="16">
        <v>924604</v>
      </c>
      <c r="MN323" s="16">
        <v>0</v>
      </c>
      <c r="MO323" s="16">
        <v>13204750</v>
      </c>
      <c r="MP323" s="16">
        <v>0</v>
      </c>
      <c r="MQ323" s="16">
        <v>924604</v>
      </c>
      <c r="MR323" s="16">
        <v>0</v>
      </c>
      <c r="MS323" s="16">
        <v>924604</v>
      </c>
      <c r="MT323" s="17">
        <v>0.04</v>
      </c>
      <c r="MU323" s="17">
        <v>0</v>
      </c>
      <c r="MV323" s="17">
        <v>0</v>
      </c>
      <c r="MW323" s="17">
        <v>0</v>
      </c>
      <c r="MX323" s="17">
        <v>0</v>
      </c>
      <c r="MY323" s="17">
        <v>0.04</v>
      </c>
      <c r="MZ323" s="16">
        <v>528190</v>
      </c>
      <c r="NA323" s="16">
        <v>0</v>
      </c>
      <c r="NB323" s="18">
        <v>0</v>
      </c>
      <c r="NC323" s="16">
        <v>0</v>
      </c>
      <c r="ND323" s="17">
        <v>528190</v>
      </c>
      <c r="NE323" s="16">
        <v>726848</v>
      </c>
      <c r="NF323" s="16">
        <v>0</v>
      </c>
      <c r="NG323" s="16">
        <v>227701</v>
      </c>
      <c r="NH323" s="16">
        <v>0</v>
      </c>
      <c r="NI323" s="16">
        <v>0</v>
      </c>
      <c r="NJ323" s="17">
        <v>0</v>
      </c>
      <c r="NK323" s="17">
        <v>2792996</v>
      </c>
    </row>
    <row r="324" spans="1:375" x14ac:dyDescent="0.55000000000000004">
      <c r="A324" s="13" t="s">
        <v>1179</v>
      </c>
      <c r="B324" s="13" t="s">
        <v>1211</v>
      </c>
      <c r="C324" s="13" t="s">
        <v>613</v>
      </c>
      <c r="D324" s="13" t="s">
        <v>614</v>
      </c>
      <c r="E324" s="14">
        <v>466</v>
      </c>
      <c r="F324" s="15">
        <v>-0.42299999999999999</v>
      </c>
      <c r="G324" s="16">
        <v>7413</v>
      </c>
      <c r="H324" s="16">
        <v>-3136</v>
      </c>
      <c r="I324" s="16">
        <v>6553</v>
      </c>
      <c r="J324" s="15">
        <v>-0.42299999999999999</v>
      </c>
      <c r="K324" s="16">
        <v>-2772</v>
      </c>
      <c r="L324" s="16">
        <v>7413</v>
      </c>
      <c r="M324" s="16">
        <v>222</v>
      </c>
      <c r="N324" s="16">
        <v>7635</v>
      </c>
      <c r="O324" s="17">
        <v>687.56</v>
      </c>
      <c r="P324" s="17">
        <v>55.55</v>
      </c>
      <c r="Q324" s="14">
        <v>466</v>
      </c>
      <c r="R324" s="17">
        <v>521.54999999999995</v>
      </c>
      <c r="S324" s="17">
        <v>1.0900000000000001</v>
      </c>
      <c r="T324" s="17">
        <v>522.64</v>
      </c>
      <c r="U324" s="15">
        <v>20.36</v>
      </c>
      <c r="V324" s="15">
        <v>2.1139999999999999</v>
      </c>
      <c r="W324" s="15">
        <f>Data_AidAndLevy4[[#This Row],[L310]]*Data_AidAndLevy4[[#This Row],[L203]]</f>
        <v>16140.39</v>
      </c>
      <c r="X324" s="17">
        <v>0</v>
      </c>
      <c r="Y324" s="17">
        <f>Data_AidAndLevy4[[#This Row],[L311]]*Data_AidAndLevy4[[#This Row],[L203]]</f>
        <v>0</v>
      </c>
      <c r="Z324" s="15">
        <v>0</v>
      </c>
      <c r="AA324" s="15">
        <v>22.474</v>
      </c>
      <c r="AB324" s="17">
        <v>521.54999999999995</v>
      </c>
      <c r="AC324" s="15">
        <v>544.024</v>
      </c>
      <c r="AD324" s="17">
        <v>55.55</v>
      </c>
      <c r="AE324" s="15">
        <v>488.47399999999999</v>
      </c>
      <c r="AF324" s="16">
        <v>7635</v>
      </c>
      <c r="AG324" s="14">
        <v>466</v>
      </c>
      <c r="AH324" s="16">
        <v>3557910</v>
      </c>
      <c r="AI324" s="16">
        <v>3546379</v>
      </c>
      <c r="AJ324" s="17">
        <v>1.01</v>
      </c>
      <c r="AK324" s="16">
        <v>3581843</v>
      </c>
      <c r="AL324" s="16">
        <v>3557910</v>
      </c>
      <c r="AM324" s="16">
        <v>23933</v>
      </c>
      <c r="AN324" s="16">
        <v>7635</v>
      </c>
      <c r="AO324" s="15">
        <v>22.474</v>
      </c>
      <c r="AP324" s="16">
        <v>171589</v>
      </c>
      <c r="AQ324" s="16">
        <v>7635</v>
      </c>
      <c r="AR324" s="17">
        <v>55.55</v>
      </c>
      <c r="AS324" s="16">
        <v>424124</v>
      </c>
      <c r="AT324" s="17">
        <v>706.63</v>
      </c>
      <c r="AU324" s="14">
        <v>466</v>
      </c>
      <c r="AV324" s="16">
        <v>329290</v>
      </c>
      <c r="AW324" s="16">
        <v>328929</v>
      </c>
      <c r="AX324" s="16">
        <v>329290</v>
      </c>
      <c r="AY324" s="16">
        <v>0</v>
      </c>
      <c r="AZ324" s="16">
        <v>329290</v>
      </c>
      <c r="BA324" s="16">
        <v>329290</v>
      </c>
      <c r="BB324" s="17">
        <v>79.22</v>
      </c>
      <c r="BC324" s="14">
        <v>466</v>
      </c>
      <c r="BD324" s="16">
        <v>36917</v>
      </c>
      <c r="BE324" s="16">
        <v>36866</v>
      </c>
      <c r="BF324" s="16">
        <v>36917</v>
      </c>
      <c r="BG324" s="16">
        <v>0</v>
      </c>
      <c r="BH324" s="16">
        <v>36917</v>
      </c>
      <c r="BI324" s="16">
        <v>36917</v>
      </c>
      <c r="BJ324" s="17">
        <v>82.71</v>
      </c>
      <c r="BK324" s="14">
        <v>466</v>
      </c>
      <c r="BL324" s="16">
        <v>38543</v>
      </c>
      <c r="BM324" s="16">
        <v>38444</v>
      </c>
      <c r="BN324" s="16">
        <v>38543</v>
      </c>
      <c r="BO324" s="16">
        <v>0</v>
      </c>
      <c r="BP324" s="16">
        <v>38543</v>
      </c>
      <c r="BQ324" s="16">
        <v>38543</v>
      </c>
      <c r="BR324" s="17">
        <v>368.53</v>
      </c>
      <c r="BS324" s="14">
        <v>466</v>
      </c>
      <c r="BT324" s="16">
        <v>171735</v>
      </c>
      <c r="BU324" s="16">
        <v>171172</v>
      </c>
      <c r="BV324" s="16">
        <v>171735</v>
      </c>
      <c r="BW324" s="16">
        <v>0</v>
      </c>
      <c r="BX324" s="16">
        <v>171735</v>
      </c>
      <c r="BY324" s="16">
        <v>171735</v>
      </c>
      <c r="BZ324" s="17">
        <v>333.94</v>
      </c>
      <c r="CA324" s="17">
        <v>521.54999999999995</v>
      </c>
      <c r="CB324" s="16">
        <v>174166</v>
      </c>
      <c r="CC324" s="16">
        <v>171639</v>
      </c>
      <c r="CD324" s="16">
        <v>0</v>
      </c>
      <c r="CE324" s="16">
        <v>171639</v>
      </c>
      <c r="CF324" s="16">
        <v>174166</v>
      </c>
      <c r="CG324" s="16">
        <v>0</v>
      </c>
      <c r="CH324" s="14">
        <v>466</v>
      </c>
      <c r="CI324" s="16">
        <v>5</v>
      </c>
      <c r="CJ324" s="14">
        <v>0</v>
      </c>
      <c r="CK324" s="16">
        <v>471</v>
      </c>
      <c r="CL324" s="17">
        <v>62.17</v>
      </c>
      <c r="CM324" s="16">
        <v>29282</v>
      </c>
      <c r="CN324" s="16">
        <v>471</v>
      </c>
      <c r="CO324" s="17">
        <v>68.73</v>
      </c>
      <c r="CP324" s="16">
        <v>32372</v>
      </c>
      <c r="CQ324" s="17">
        <v>1.0900000000000001</v>
      </c>
      <c r="CR324" s="17">
        <v>333.94</v>
      </c>
      <c r="CS324" s="16">
        <v>364</v>
      </c>
      <c r="CT324" s="17">
        <v>34.29</v>
      </c>
      <c r="CU324" s="17">
        <v>521.54999999999995</v>
      </c>
      <c r="CV324" s="16">
        <v>17884</v>
      </c>
      <c r="CW324" s="16">
        <v>17623</v>
      </c>
      <c r="CX324" s="16">
        <v>17884</v>
      </c>
      <c r="CY324" s="16">
        <v>0</v>
      </c>
      <c r="CZ324" s="16">
        <v>17884</v>
      </c>
      <c r="DA324" s="16">
        <v>17884</v>
      </c>
      <c r="DB324" s="17">
        <v>3.7</v>
      </c>
      <c r="DC324" s="17">
        <v>521.54999999999995</v>
      </c>
      <c r="DD324" s="16">
        <v>1930</v>
      </c>
      <c r="DE324" s="16">
        <v>1895</v>
      </c>
      <c r="DF324" s="16">
        <v>1930</v>
      </c>
      <c r="DG324" s="16">
        <v>0</v>
      </c>
      <c r="DH324" s="16">
        <v>1930</v>
      </c>
      <c r="DI324" s="16">
        <v>1930</v>
      </c>
      <c r="DJ324" s="16">
        <v>3557910</v>
      </c>
      <c r="DK324" s="16">
        <v>23933</v>
      </c>
      <c r="DL324" s="16">
        <v>171589</v>
      </c>
      <c r="DM324" s="16">
        <v>424124</v>
      </c>
      <c r="DN324" s="16">
        <v>329290</v>
      </c>
      <c r="DO324" s="16">
        <v>36917</v>
      </c>
      <c r="DP324" s="16">
        <v>38543</v>
      </c>
      <c r="DQ324" s="16">
        <v>171735</v>
      </c>
      <c r="DR324" s="16">
        <v>174166</v>
      </c>
      <c r="DS324" s="16">
        <v>0</v>
      </c>
      <c r="DT324" s="16">
        <v>29282</v>
      </c>
      <c r="DU324" s="16">
        <v>32372</v>
      </c>
      <c r="DV324" s="16">
        <v>364</v>
      </c>
      <c r="DW324" s="16">
        <v>17884</v>
      </c>
      <c r="DX324" s="16">
        <v>1930</v>
      </c>
      <c r="DY324" s="16">
        <v>33313</v>
      </c>
      <c r="DZ324" s="16">
        <v>86361</v>
      </c>
      <c r="EA324" s="16">
        <v>-3136</v>
      </c>
      <c r="EB324" s="16">
        <v>5059951</v>
      </c>
      <c r="EC324" s="16">
        <v>211973079</v>
      </c>
      <c r="ED324" s="18">
        <v>5.4</v>
      </c>
      <c r="EE324" s="16">
        <v>1144655</v>
      </c>
      <c r="EF324" s="16">
        <v>11804</v>
      </c>
      <c r="EG324" s="16">
        <v>11974</v>
      </c>
      <c r="EH324" s="16">
        <v>-170</v>
      </c>
      <c r="EI324" s="16">
        <v>1144655</v>
      </c>
      <c r="EJ324" s="16">
        <v>1144485</v>
      </c>
      <c r="EK324" s="16">
        <v>31449647</v>
      </c>
      <c r="EL324" s="16">
        <v>28397648</v>
      </c>
      <c r="EM324" s="16">
        <v>3051999</v>
      </c>
      <c r="EN324" s="18">
        <v>5.4</v>
      </c>
      <c r="EO324" s="16">
        <v>16481</v>
      </c>
      <c r="EP324" s="16">
        <v>0</v>
      </c>
      <c r="EQ324" s="16">
        <v>0</v>
      </c>
      <c r="ER324" s="16">
        <v>0</v>
      </c>
      <c r="ES324" s="16">
        <v>16481</v>
      </c>
      <c r="ET324" s="16">
        <v>16481</v>
      </c>
      <c r="EU324" s="16">
        <v>1144485</v>
      </c>
      <c r="EV324" s="16">
        <v>1160966</v>
      </c>
      <c r="EW324" s="16">
        <v>6749</v>
      </c>
      <c r="EX324" s="15">
        <v>488.47399999999999</v>
      </c>
      <c r="EY324" s="16">
        <v>3296711</v>
      </c>
      <c r="EZ324" s="16">
        <v>6749</v>
      </c>
      <c r="FA324" s="17">
        <v>55.55</v>
      </c>
      <c r="FB324" s="16">
        <v>374907</v>
      </c>
      <c r="FC324" s="16">
        <v>264</v>
      </c>
      <c r="FD324" s="17">
        <v>522.64</v>
      </c>
      <c r="FE324" s="16">
        <v>137977</v>
      </c>
      <c r="FF324" s="16">
        <v>17884</v>
      </c>
      <c r="FG324" s="16">
        <v>1930</v>
      </c>
      <c r="FH324" s="16">
        <v>157791</v>
      </c>
      <c r="FI324" s="16">
        <v>3296711</v>
      </c>
      <c r="FJ324" s="16">
        <v>374907</v>
      </c>
      <c r="FK324" s="16">
        <v>-2772</v>
      </c>
      <c r="FL324" s="16">
        <v>329290</v>
      </c>
      <c r="FM324" s="16">
        <v>36917</v>
      </c>
      <c r="FN324" s="16">
        <v>38543</v>
      </c>
      <c r="FO324" s="16">
        <v>171735</v>
      </c>
      <c r="FP324" s="16">
        <v>4403122</v>
      </c>
      <c r="FQ324" s="16">
        <v>1160966</v>
      </c>
      <c r="FR324" s="16">
        <v>3242156</v>
      </c>
      <c r="FS324" s="15">
        <v>544.024</v>
      </c>
      <c r="FT324" s="16">
        <v>300</v>
      </c>
      <c r="FU324" s="16">
        <v>163207</v>
      </c>
      <c r="FV324" s="16">
        <v>3242156</v>
      </c>
      <c r="FW324" s="16">
        <v>0</v>
      </c>
      <c r="FX324" s="14">
        <v>20</v>
      </c>
      <c r="FY324" s="16">
        <v>7635</v>
      </c>
      <c r="FZ324" s="16">
        <v>152700</v>
      </c>
      <c r="GA324" s="14">
        <v>0</v>
      </c>
      <c r="GB324" s="16">
        <v>7413</v>
      </c>
      <c r="GC324" s="16">
        <v>0</v>
      </c>
      <c r="GD324" s="16">
        <v>152700</v>
      </c>
      <c r="GE324" s="16">
        <v>152700</v>
      </c>
      <c r="GF324" s="16">
        <v>5059951</v>
      </c>
      <c r="GG324" s="16">
        <v>4403122</v>
      </c>
      <c r="GH324" s="16">
        <v>0</v>
      </c>
      <c r="GI324" s="16">
        <v>656829</v>
      </c>
      <c r="GJ324" s="16">
        <v>211973079</v>
      </c>
      <c r="GK324" s="16">
        <v>213240519</v>
      </c>
      <c r="GL324" s="16">
        <v>0</v>
      </c>
      <c r="GM324" s="16">
        <v>213240519</v>
      </c>
      <c r="GN324" s="18">
        <v>0</v>
      </c>
      <c r="GO324" s="16">
        <v>0</v>
      </c>
      <c r="GP324" s="16">
        <v>0</v>
      </c>
      <c r="GQ324" s="16">
        <v>0</v>
      </c>
      <c r="GR324" s="16">
        <v>0</v>
      </c>
      <c r="GS324" s="16">
        <v>0</v>
      </c>
      <c r="GT324" s="16">
        <v>886</v>
      </c>
      <c r="GU324" s="16">
        <v>685</v>
      </c>
      <c r="GV324" s="16">
        <v>201</v>
      </c>
      <c r="GW324" s="15">
        <v>544.024</v>
      </c>
      <c r="GX324" s="16">
        <v>109349</v>
      </c>
      <c r="GY324" s="15">
        <v>544.024</v>
      </c>
      <c r="GZ324" s="16">
        <v>10</v>
      </c>
      <c r="HA324" s="16">
        <v>5440</v>
      </c>
      <c r="HB324" s="15">
        <v>544.024</v>
      </c>
      <c r="HC324" s="16">
        <v>7635</v>
      </c>
      <c r="HD324" s="15">
        <v>0.11600000000000001</v>
      </c>
      <c r="HE324" s="16">
        <v>482005</v>
      </c>
      <c r="HF324" s="16">
        <v>109349</v>
      </c>
      <c r="HG324" s="16">
        <v>5440</v>
      </c>
      <c r="HH324" s="16">
        <v>367216</v>
      </c>
      <c r="HI324" s="16">
        <v>211973079</v>
      </c>
      <c r="HJ324" s="18">
        <v>1.73237</v>
      </c>
      <c r="HK324" s="18">
        <v>1.9617800000000001</v>
      </c>
      <c r="HL324" s="18">
        <v>0</v>
      </c>
      <c r="HM324" s="16">
        <v>211973079</v>
      </c>
      <c r="HN324" s="16">
        <v>0</v>
      </c>
      <c r="HO324" s="16">
        <v>7635</v>
      </c>
      <c r="HP324" s="17">
        <v>0</v>
      </c>
      <c r="HQ324" s="16">
        <v>0</v>
      </c>
      <c r="HR324" s="15">
        <v>544.024</v>
      </c>
      <c r="HS324" s="16">
        <v>0</v>
      </c>
      <c r="HT324" s="16">
        <v>656829</v>
      </c>
      <c r="HU324" s="16">
        <v>0</v>
      </c>
      <c r="HV324" s="16">
        <v>0</v>
      </c>
      <c r="HW324" s="16">
        <v>0</v>
      </c>
      <c r="HX324" s="16">
        <v>33313</v>
      </c>
      <c r="HY324" s="16">
        <v>109349</v>
      </c>
      <c r="HZ324" s="16">
        <v>5440</v>
      </c>
      <c r="IA324" s="16">
        <v>0</v>
      </c>
      <c r="IB324" s="16">
        <v>0</v>
      </c>
      <c r="IC324" s="16">
        <v>575353</v>
      </c>
      <c r="ID324" s="16">
        <v>3242156</v>
      </c>
      <c r="IE324" s="16">
        <v>0</v>
      </c>
      <c r="IF324" s="16">
        <v>0</v>
      </c>
      <c r="IG324" s="16">
        <v>0</v>
      </c>
      <c r="IH324" s="16">
        <v>0</v>
      </c>
      <c r="II324" s="16">
        <v>33313</v>
      </c>
      <c r="IJ324" s="16">
        <v>109349</v>
      </c>
      <c r="IK324" s="16">
        <v>5440</v>
      </c>
      <c r="IL324" s="16">
        <v>0</v>
      </c>
      <c r="IM324" s="16">
        <v>0</v>
      </c>
      <c r="IN324" s="16">
        <v>0</v>
      </c>
      <c r="IO324" s="16">
        <v>152700</v>
      </c>
      <c r="IP324" s="16">
        <v>3476332</v>
      </c>
      <c r="IQ324" s="16">
        <v>3557910</v>
      </c>
      <c r="IR324" s="16">
        <v>23933</v>
      </c>
      <c r="IS324" s="16">
        <v>3581843</v>
      </c>
      <c r="IT324" s="19">
        <v>0.1</v>
      </c>
      <c r="IU324" s="16">
        <v>358184</v>
      </c>
      <c r="IV324" s="16">
        <v>211973079</v>
      </c>
      <c r="IW324" s="14">
        <v>466</v>
      </c>
      <c r="IX324" s="16">
        <v>454878</v>
      </c>
      <c r="IY324" s="16">
        <v>416026</v>
      </c>
      <c r="IZ324" s="16">
        <v>454878</v>
      </c>
      <c r="JA324" s="17">
        <v>0.25</v>
      </c>
      <c r="JB324" s="19">
        <v>0.2286</v>
      </c>
      <c r="JC324" s="16">
        <v>358184</v>
      </c>
      <c r="JD324" s="16">
        <v>81881</v>
      </c>
      <c r="JE324" s="17">
        <v>0.12</v>
      </c>
      <c r="JF324" s="16">
        <v>2241037</v>
      </c>
      <c r="JG324" s="16">
        <v>268924</v>
      </c>
      <c r="JH324" s="16">
        <v>358184</v>
      </c>
      <c r="JI324" s="16">
        <v>81881</v>
      </c>
      <c r="JJ324" s="16">
        <v>268924</v>
      </c>
      <c r="JK324" s="16">
        <v>7379</v>
      </c>
      <c r="JL324" s="16">
        <v>81881</v>
      </c>
      <c r="JM324" s="18">
        <v>0</v>
      </c>
      <c r="JN324" s="16">
        <v>0</v>
      </c>
      <c r="JO324" s="16">
        <v>268924</v>
      </c>
      <c r="JP324" s="16">
        <v>7379</v>
      </c>
      <c r="JQ324" s="16">
        <v>276303</v>
      </c>
      <c r="JR324" s="16">
        <v>3581843</v>
      </c>
      <c r="JS324" s="19">
        <v>0</v>
      </c>
      <c r="JT324" s="16">
        <v>0</v>
      </c>
      <c r="JU324" s="17">
        <v>0</v>
      </c>
      <c r="JV324" s="16">
        <v>2241037</v>
      </c>
      <c r="JW324" s="16">
        <v>0</v>
      </c>
      <c r="JX324" s="16">
        <v>0</v>
      </c>
      <c r="JY324" s="16">
        <v>0</v>
      </c>
      <c r="JZ324" s="16">
        <v>0</v>
      </c>
      <c r="KA324" s="16">
        <v>5755</v>
      </c>
      <c r="KB324" s="16">
        <v>5838</v>
      </c>
      <c r="KC324" s="16">
        <v>-83</v>
      </c>
      <c r="KD324" s="16">
        <v>575353</v>
      </c>
      <c r="KE324" s="16">
        <v>-83</v>
      </c>
      <c r="KF324" s="16">
        <v>575436</v>
      </c>
      <c r="KG324" s="16">
        <v>-170</v>
      </c>
      <c r="KH324" s="16">
        <v>-83</v>
      </c>
      <c r="KI324" s="16">
        <v>-253</v>
      </c>
      <c r="KJ324" s="16">
        <v>1144655</v>
      </c>
      <c r="KK324" s="16">
        <v>575436</v>
      </c>
      <c r="KL324" s="18">
        <v>1720091</v>
      </c>
      <c r="KM324" s="16">
        <v>7379</v>
      </c>
      <c r="KN324" s="16">
        <v>0</v>
      </c>
      <c r="KO324" s="16">
        <v>0</v>
      </c>
      <c r="KP324" s="16">
        <v>0</v>
      </c>
      <c r="KQ324" s="16">
        <v>1727470</v>
      </c>
      <c r="KR324" s="16">
        <v>0</v>
      </c>
      <c r="KS324" s="16">
        <v>0</v>
      </c>
      <c r="KT324" s="16">
        <v>0</v>
      </c>
      <c r="KU324" s="16">
        <v>1727470</v>
      </c>
      <c r="KV324" s="16">
        <v>7379</v>
      </c>
      <c r="KW324" s="16">
        <v>1720091</v>
      </c>
      <c r="KX324" s="16">
        <v>211973079</v>
      </c>
      <c r="KY324" s="16">
        <v>8.1146700000000003</v>
      </c>
      <c r="KZ324" s="16">
        <v>7379</v>
      </c>
      <c r="LA324" s="16">
        <v>216541606</v>
      </c>
      <c r="LB324" s="16">
        <v>3.4079999999999999E-2</v>
      </c>
      <c r="LC324" s="16">
        <v>8.1146700000000003</v>
      </c>
      <c r="LD324" s="16">
        <v>8.1487499999999997</v>
      </c>
      <c r="LE324" s="16">
        <v>174166</v>
      </c>
      <c r="LF324" s="16">
        <v>0</v>
      </c>
      <c r="LG324" s="16">
        <v>29282</v>
      </c>
      <c r="LH324" s="16">
        <v>32372</v>
      </c>
      <c r="LI324" s="16">
        <v>364</v>
      </c>
      <c r="LJ324" s="16">
        <v>17884</v>
      </c>
      <c r="LK324" s="16">
        <v>1930</v>
      </c>
      <c r="LL324" s="16">
        <v>33313</v>
      </c>
      <c r="LM324" s="16">
        <v>222685</v>
      </c>
      <c r="LN324" s="16">
        <v>3476332</v>
      </c>
      <c r="LO324" s="18">
        <v>222685</v>
      </c>
      <c r="LP324" s="16">
        <v>3253647</v>
      </c>
      <c r="LQ324" s="16">
        <v>5059951</v>
      </c>
      <c r="LR324" s="18">
        <v>0</v>
      </c>
      <c r="LS324" s="18">
        <v>0</v>
      </c>
      <c r="LT324" s="18">
        <v>276303</v>
      </c>
      <c r="LU324" s="16">
        <v>0</v>
      </c>
      <c r="LV324" s="16">
        <v>152700</v>
      </c>
      <c r="LW324" s="16">
        <v>0</v>
      </c>
      <c r="LX324" s="16">
        <v>0</v>
      </c>
      <c r="LY324" s="16">
        <v>0</v>
      </c>
      <c r="LZ324" s="16">
        <v>0</v>
      </c>
      <c r="MA324" s="16">
        <v>0</v>
      </c>
      <c r="MB324" s="16">
        <v>1727470</v>
      </c>
      <c r="MC324" s="16">
        <v>152700</v>
      </c>
      <c r="MD324" s="16">
        <v>0</v>
      </c>
      <c r="ME324" s="16">
        <v>268924</v>
      </c>
      <c r="MF324" s="16">
        <v>0</v>
      </c>
      <c r="MG324" s="16">
        <v>16481</v>
      </c>
      <c r="MH324" s="16">
        <v>-253</v>
      </c>
      <c r="MI324" s="16">
        <v>0</v>
      </c>
      <c r="MJ324" s="16">
        <v>2165322</v>
      </c>
      <c r="MK324" s="16">
        <v>216541606</v>
      </c>
      <c r="ML324" s="16">
        <v>1.34</v>
      </c>
      <c r="MM324" s="16">
        <v>290166</v>
      </c>
      <c r="MN324" s="16">
        <v>0.02</v>
      </c>
      <c r="MO324" s="16">
        <v>2241037</v>
      </c>
      <c r="MP324" s="16">
        <v>44821</v>
      </c>
      <c r="MQ324" s="16">
        <v>290166</v>
      </c>
      <c r="MR324" s="16">
        <v>44821</v>
      </c>
      <c r="MS324" s="16">
        <v>245345</v>
      </c>
      <c r="MT324" s="17">
        <v>0.12</v>
      </c>
      <c r="MU324" s="17">
        <v>0</v>
      </c>
      <c r="MV324" s="17">
        <v>0</v>
      </c>
      <c r="MW324" s="17">
        <v>0</v>
      </c>
      <c r="MX324" s="17">
        <v>0.02</v>
      </c>
      <c r="MY324" s="17">
        <v>0.14000000000000001</v>
      </c>
      <c r="MZ324" s="16">
        <v>268924</v>
      </c>
      <c r="NA324" s="16">
        <v>0</v>
      </c>
      <c r="NB324" s="18">
        <v>0</v>
      </c>
      <c r="NC324" s="16">
        <v>0</v>
      </c>
      <c r="ND324" s="17">
        <v>268924</v>
      </c>
      <c r="NE324" s="16">
        <v>540193</v>
      </c>
      <c r="NF324" s="16">
        <v>0</v>
      </c>
      <c r="NG324" s="16">
        <v>71459</v>
      </c>
      <c r="NH324" s="16">
        <v>0</v>
      </c>
      <c r="NI324" s="16">
        <v>0</v>
      </c>
      <c r="NJ324" s="17">
        <v>0</v>
      </c>
      <c r="NK324" s="17">
        <v>584662</v>
      </c>
    </row>
    <row r="325" spans="1:375" x14ac:dyDescent="0.55000000000000004">
      <c r="A325" s="13" t="s">
        <v>1185</v>
      </c>
      <c r="B325" s="13" t="s">
        <v>1278</v>
      </c>
      <c r="C325" s="13" t="s">
        <v>615</v>
      </c>
      <c r="D325" s="13" t="s">
        <v>616</v>
      </c>
      <c r="E325" s="14">
        <v>516.5</v>
      </c>
      <c r="F325" s="15">
        <v>1</v>
      </c>
      <c r="G325" s="16">
        <v>7413</v>
      </c>
      <c r="H325" s="16">
        <v>7413</v>
      </c>
      <c r="I325" s="16">
        <v>6553</v>
      </c>
      <c r="J325" s="15">
        <v>1</v>
      </c>
      <c r="K325" s="16">
        <v>6553</v>
      </c>
      <c r="L325" s="16">
        <v>7413</v>
      </c>
      <c r="M325" s="16">
        <v>222</v>
      </c>
      <c r="N325" s="16">
        <v>7635</v>
      </c>
      <c r="O325" s="17">
        <v>638.89</v>
      </c>
      <c r="P325" s="17">
        <v>80.12</v>
      </c>
      <c r="Q325" s="14">
        <v>516.5</v>
      </c>
      <c r="R325" s="17">
        <v>596.62</v>
      </c>
      <c r="S325" s="17">
        <v>1.1499999999999999</v>
      </c>
      <c r="T325" s="17">
        <v>597.77</v>
      </c>
      <c r="U325" s="15">
        <v>22.62</v>
      </c>
      <c r="V325" s="15">
        <v>2.21</v>
      </c>
      <c r="W325" s="15">
        <f>Data_AidAndLevy4[[#This Row],[L310]]*Data_AidAndLevy4[[#This Row],[L203]]</f>
        <v>16873.349999999999</v>
      </c>
      <c r="X325" s="17">
        <v>0</v>
      </c>
      <c r="Y325" s="17">
        <f>Data_AidAndLevy4[[#This Row],[L311]]*Data_AidAndLevy4[[#This Row],[L203]]</f>
        <v>0</v>
      </c>
      <c r="Z325" s="15">
        <v>0</v>
      </c>
      <c r="AA325" s="15">
        <v>24.83</v>
      </c>
      <c r="AB325" s="17">
        <v>596.62</v>
      </c>
      <c r="AC325" s="15">
        <v>621.45000000000005</v>
      </c>
      <c r="AD325" s="17">
        <v>80.12</v>
      </c>
      <c r="AE325" s="15">
        <v>541.33000000000004</v>
      </c>
      <c r="AF325" s="16">
        <v>7635</v>
      </c>
      <c r="AG325" s="14">
        <v>516.5</v>
      </c>
      <c r="AH325" s="16">
        <v>3943478</v>
      </c>
      <c r="AI325" s="16">
        <v>3896273</v>
      </c>
      <c r="AJ325" s="17">
        <v>1.01</v>
      </c>
      <c r="AK325" s="16">
        <v>3935236</v>
      </c>
      <c r="AL325" s="16">
        <v>3943478</v>
      </c>
      <c r="AM325" s="16">
        <v>0</v>
      </c>
      <c r="AN325" s="16">
        <v>7635</v>
      </c>
      <c r="AO325" s="15">
        <v>24.83</v>
      </c>
      <c r="AP325" s="16">
        <v>189577</v>
      </c>
      <c r="AQ325" s="16">
        <v>7635</v>
      </c>
      <c r="AR325" s="17">
        <v>80.12</v>
      </c>
      <c r="AS325" s="16">
        <v>611716</v>
      </c>
      <c r="AT325" s="17">
        <v>657.96</v>
      </c>
      <c r="AU325" s="14">
        <v>516.5</v>
      </c>
      <c r="AV325" s="16">
        <v>339836</v>
      </c>
      <c r="AW325" s="16">
        <v>335801</v>
      </c>
      <c r="AX325" s="16">
        <v>339836</v>
      </c>
      <c r="AY325" s="16">
        <v>0</v>
      </c>
      <c r="AZ325" s="16">
        <v>339836</v>
      </c>
      <c r="BA325" s="16">
        <v>339836</v>
      </c>
      <c r="BB325" s="17">
        <v>71.97</v>
      </c>
      <c r="BC325" s="14">
        <v>516.5</v>
      </c>
      <c r="BD325" s="16">
        <v>37173</v>
      </c>
      <c r="BE325" s="16">
        <v>36692</v>
      </c>
      <c r="BF325" s="16">
        <v>37173</v>
      </c>
      <c r="BG325" s="16">
        <v>0</v>
      </c>
      <c r="BH325" s="16">
        <v>37173</v>
      </c>
      <c r="BI325" s="16">
        <v>37173</v>
      </c>
      <c r="BJ325" s="17">
        <v>75.53</v>
      </c>
      <c r="BK325" s="14">
        <v>516.5</v>
      </c>
      <c r="BL325" s="16">
        <v>39011</v>
      </c>
      <c r="BM325" s="16">
        <v>38463</v>
      </c>
      <c r="BN325" s="16">
        <v>39011</v>
      </c>
      <c r="BO325" s="16">
        <v>0</v>
      </c>
      <c r="BP325" s="16">
        <v>39011</v>
      </c>
      <c r="BQ325" s="16">
        <v>39011</v>
      </c>
      <c r="BR325" s="17">
        <v>368.53</v>
      </c>
      <c r="BS325" s="14">
        <v>516.5</v>
      </c>
      <c r="BT325" s="16">
        <v>190346</v>
      </c>
      <c r="BU325" s="16">
        <v>188060</v>
      </c>
      <c r="BV325" s="16">
        <v>190346</v>
      </c>
      <c r="BW325" s="16">
        <v>0</v>
      </c>
      <c r="BX325" s="16">
        <v>190346</v>
      </c>
      <c r="BY325" s="16">
        <v>190346</v>
      </c>
      <c r="BZ325" s="17">
        <v>340.52</v>
      </c>
      <c r="CA325" s="17">
        <v>596.62</v>
      </c>
      <c r="CB325" s="16">
        <v>203161</v>
      </c>
      <c r="CC325" s="16">
        <v>200858</v>
      </c>
      <c r="CD325" s="16">
        <v>3463</v>
      </c>
      <c r="CE325" s="16">
        <v>204321</v>
      </c>
      <c r="CF325" s="16">
        <v>203161</v>
      </c>
      <c r="CG325" s="16">
        <v>1160</v>
      </c>
      <c r="CH325" s="14">
        <v>516.5</v>
      </c>
      <c r="CI325" s="16">
        <v>1</v>
      </c>
      <c r="CJ325" s="14">
        <v>0</v>
      </c>
      <c r="CK325" s="16">
        <v>518</v>
      </c>
      <c r="CL325" s="17">
        <v>62.45</v>
      </c>
      <c r="CM325" s="16">
        <v>32349</v>
      </c>
      <c r="CN325" s="16">
        <v>518</v>
      </c>
      <c r="CO325" s="17">
        <v>69.930000000000007</v>
      </c>
      <c r="CP325" s="16">
        <v>36224</v>
      </c>
      <c r="CQ325" s="17">
        <v>1.1499999999999999</v>
      </c>
      <c r="CR325" s="17">
        <v>340.52</v>
      </c>
      <c r="CS325" s="16">
        <v>392</v>
      </c>
      <c r="CT325" s="17">
        <v>34.31</v>
      </c>
      <c r="CU325" s="17">
        <v>596.62</v>
      </c>
      <c r="CV325" s="16">
        <v>20470</v>
      </c>
      <c r="CW325" s="16">
        <v>20225</v>
      </c>
      <c r="CX325" s="16">
        <v>20470</v>
      </c>
      <c r="CY325" s="16">
        <v>0</v>
      </c>
      <c r="CZ325" s="16">
        <v>20470</v>
      </c>
      <c r="DA325" s="16">
        <v>20470</v>
      </c>
      <c r="DB325" s="17">
        <v>4.09</v>
      </c>
      <c r="DC325" s="17">
        <v>596.62</v>
      </c>
      <c r="DD325" s="16">
        <v>2440</v>
      </c>
      <c r="DE325" s="16">
        <v>2411</v>
      </c>
      <c r="DF325" s="16">
        <v>2440</v>
      </c>
      <c r="DG325" s="16">
        <v>0</v>
      </c>
      <c r="DH325" s="16">
        <v>2440</v>
      </c>
      <c r="DI325" s="16">
        <v>2440</v>
      </c>
      <c r="DJ325" s="16">
        <v>3943478</v>
      </c>
      <c r="DK325" s="16">
        <v>0</v>
      </c>
      <c r="DL325" s="16">
        <v>189577</v>
      </c>
      <c r="DM325" s="16">
        <v>611716</v>
      </c>
      <c r="DN325" s="16">
        <v>339836</v>
      </c>
      <c r="DO325" s="16">
        <v>37173</v>
      </c>
      <c r="DP325" s="16">
        <v>39011</v>
      </c>
      <c r="DQ325" s="16">
        <v>190346</v>
      </c>
      <c r="DR325" s="16">
        <v>203161</v>
      </c>
      <c r="DS325" s="16">
        <v>1160</v>
      </c>
      <c r="DT325" s="16">
        <v>32349</v>
      </c>
      <c r="DU325" s="16">
        <v>36224</v>
      </c>
      <c r="DV325" s="16">
        <v>392</v>
      </c>
      <c r="DW325" s="16">
        <v>20470</v>
      </c>
      <c r="DX325" s="16">
        <v>2440</v>
      </c>
      <c r="DY325" s="16">
        <v>36101</v>
      </c>
      <c r="DZ325" s="16">
        <v>99549</v>
      </c>
      <c r="EA325" s="16">
        <v>7413</v>
      </c>
      <c r="EB325" s="16">
        <v>5718194</v>
      </c>
      <c r="EC325" s="16">
        <v>233658335</v>
      </c>
      <c r="ED325" s="18">
        <v>5.4</v>
      </c>
      <c r="EE325" s="16">
        <v>1261755</v>
      </c>
      <c r="EF325" s="16">
        <v>16648</v>
      </c>
      <c r="EG325" s="16">
        <v>16827</v>
      </c>
      <c r="EH325" s="16">
        <v>-179</v>
      </c>
      <c r="EI325" s="16">
        <v>1261755</v>
      </c>
      <c r="EJ325" s="16">
        <v>1261576</v>
      </c>
      <c r="EK325" s="16">
        <v>11341828</v>
      </c>
      <c r="EL325" s="16">
        <v>8601126</v>
      </c>
      <c r="EM325" s="16">
        <v>2740702</v>
      </c>
      <c r="EN325" s="18">
        <v>5.4</v>
      </c>
      <c r="EO325" s="16">
        <v>14800</v>
      </c>
      <c r="EP325" s="16">
        <v>0</v>
      </c>
      <c r="EQ325" s="16">
        <v>0</v>
      </c>
      <c r="ER325" s="16">
        <v>0</v>
      </c>
      <c r="ES325" s="16">
        <v>14800</v>
      </c>
      <c r="ET325" s="16">
        <v>14800</v>
      </c>
      <c r="EU325" s="16">
        <v>1261576</v>
      </c>
      <c r="EV325" s="16">
        <v>1276376</v>
      </c>
      <c r="EW325" s="16">
        <v>6749</v>
      </c>
      <c r="EX325" s="15">
        <v>541.33000000000004</v>
      </c>
      <c r="EY325" s="16">
        <v>3653436</v>
      </c>
      <c r="EZ325" s="16">
        <v>6749</v>
      </c>
      <c r="FA325" s="17">
        <v>80.12</v>
      </c>
      <c r="FB325" s="16">
        <v>540730</v>
      </c>
      <c r="FC325" s="16">
        <v>264</v>
      </c>
      <c r="FD325" s="17">
        <v>597.77</v>
      </c>
      <c r="FE325" s="16">
        <v>157811</v>
      </c>
      <c r="FF325" s="16">
        <v>20470</v>
      </c>
      <c r="FG325" s="16">
        <v>2440</v>
      </c>
      <c r="FH325" s="16">
        <v>180721</v>
      </c>
      <c r="FI325" s="16">
        <v>3653436</v>
      </c>
      <c r="FJ325" s="16">
        <v>540730</v>
      </c>
      <c r="FK325" s="16">
        <v>6553</v>
      </c>
      <c r="FL325" s="16">
        <v>339836</v>
      </c>
      <c r="FM325" s="16">
        <v>37173</v>
      </c>
      <c r="FN325" s="16">
        <v>39011</v>
      </c>
      <c r="FO325" s="16">
        <v>190346</v>
      </c>
      <c r="FP325" s="16">
        <v>4987806</v>
      </c>
      <c r="FQ325" s="16">
        <v>1276376</v>
      </c>
      <c r="FR325" s="16">
        <v>3711430</v>
      </c>
      <c r="FS325" s="15">
        <v>621.45000000000005</v>
      </c>
      <c r="FT325" s="16">
        <v>300</v>
      </c>
      <c r="FU325" s="16">
        <v>186435</v>
      </c>
      <c r="FV325" s="16">
        <v>3711430</v>
      </c>
      <c r="FW325" s="16">
        <v>0</v>
      </c>
      <c r="FX325" s="14">
        <v>13.5</v>
      </c>
      <c r="FY325" s="16">
        <v>7635</v>
      </c>
      <c r="FZ325" s="16">
        <v>103073</v>
      </c>
      <c r="GA325" s="14">
        <v>0</v>
      </c>
      <c r="GB325" s="16">
        <v>7413</v>
      </c>
      <c r="GC325" s="16">
        <v>0</v>
      </c>
      <c r="GD325" s="16">
        <v>103073</v>
      </c>
      <c r="GE325" s="16">
        <v>103073</v>
      </c>
      <c r="GF325" s="16">
        <v>5718194</v>
      </c>
      <c r="GG325" s="16">
        <v>4987806</v>
      </c>
      <c r="GH325" s="16">
        <v>0</v>
      </c>
      <c r="GI325" s="16">
        <v>730388</v>
      </c>
      <c r="GJ325" s="16">
        <v>233658335</v>
      </c>
      <c r="GK325" s="16">
        <v>229975511</v>
      </c>
      <c r="GL325" s="16">
        <v>3682824</v>
      </c>
      <c r="GM325" s="16">
        <v>229975511</v>
      </c>
      <c r="GN325" s="18">
        <v>1.6E-2</v>
      </c>
      <c r="GO325" s="16">
        <v>3110</v>
      </c>
      <c r="GP325" s="16">
        <v>50</v>
      </c>
      <c r="GQ325" s="16">
        <v>3110</v>
      </c>
      <c r="GR325" s="16">
        <v>50</v>
      </c>
      <c r="GS325" s="16">
        <v>3060</v>
      </c>
      <c r="GT325" s="16">
        <v>886</v>
      </c>
      <c r="GU325" s="16">
        <v>685</v>
      </c>
      <c r="GV325" s="16">
        <v>201</v>
      </c>
      <c r="GW325" s="15">
        <v>621.45000000000005</v>
      </c>
      <c r="GX325" s="16">
        <v>124911</v>
      </c>
      <c r="GY325" s="15">
        <v>621.45000000000005</v>
      </c>
      <c r="GZ325" s="16">
        <v>10</v>
      </c>
      <c r="HA325" s="16">
        <v>6215</v>
      </c>
      <c r="HB325" s="15">
        <v>621.45000000000005</v>
      </c>
      <c r="HC325" s="16">
        <v>7635</v>
      </c>
      <c r="HD325" s="15">
        <v>0.11600000000000001</v>
      </c>
      <c r="HE325" s="16">
        <v>550605</v>
      </c>
      <c r="HF325" s="16">
        <v>124911</v>
      </c>
      <c r="HG325" s="16">
        <v>6215</v>
      </c>
      <c r="HH325" s="16">
        <v>419479</v>
      </c>
      <c r="HI325" s="16">
        <v>233658335</v>
      </c>
      <c r="HJ325" s="18">
        <v>1.7952699999999999</v>
      </c>
      <c r="HK325" s="18">
        <v>1.9617800000000001</v>
      </c>
      <c r="HL325" s="18">
        <v>0</v>
      </c>
      <c r="HM325" s="16">
        <v>233658335</v>
      </c>
      <c r="HN325" s="16">
        <v>0</v>
      </c>
      <c r="HO325" s="16">
        <v>7635</v>
      </c>
      <c r="HP325" s="17">
        <v>0</v>
      </c>
      <c r="HQ325" s="16">
        <v>0</v>
      </c>
      <c r="HR325" s="15">
        <v>621.45000000000005</v>
      </c>
      <c r="HS325" s="16">
        <v>0</v>
      </c>
      <c r="HT325" s="16">
        <v>730388</v>
      </c>
      <c r="HU325" s="16">
        <v>3060</v>
      </c>
      <c r="HV325" s="16">
        <v>0</v>
      </c>
      <c r="HW325" s="16">
        <v>0</v>
      </c>
      <c r="HX325" s="16">
        <v>36101</v>
      </c>
      <c r="HY325" s="16">
        <v>124911</v>
      </c>
      <c r="HZ325" s="16">
        <v>6215</v>
      </c>
      <c r="IA325" s="16">
        <v>0</v>
      </c>
      <c r="IB325" s="16">
        <v>0</v>
      </c>
      <c r="IC325" s="16">
        <v>632303</v>
      </c>
      <c r="ID325" s="16">
        <v>3711430</v>
      </c>
      <c r="IE325" s="16">
        <v>0</v>
      </c>
      <c r="IF325" s="16">
        <v>3060</v>
      </c>
      <c r="IG325" s="16">
        <v>0</v>
      </c>
      <c r="IH325" s="16">
        <v>0</v>
      </c>
      <c r="II325" s="16">
        <v>36101</v>
      </c>
      <c r="IJ325" s="16">
        <v>124911</v>
      </c>
      <c r="IK325" s="16">
        <v>6215</v>
      </c>
      <c r="IL325" s="16">
        <v>0</v>
      </c>
      <c r="IM325" s="16">
        <v>0</v>
      </c>
      <c r="IN325" s="16">
        <v>0</v>
      </c>
      <c r="IO325" s="16">
        <v>103073</v>
      </c>
      <c r="IP325" s="16">
        <v>3912588</v>
      </c>
      <c r="IQ325" s="16">
        <v>3943478</v>
      </c>
      <c r="IR325" s="16">
        <v>0</v>
      </c>
      <c r="IS325" s="16">
        <v>3943478</v>
      </c>
      <c r="IT325" s="19">
        <v>0.1</v>
      </c>
      <c r="IU325" s="16">
        <v>394348</v>
      </c>
      <c r="IV325" s="16">
        <v>233658335</v>
      </c>
      <c r="IW325" s="14">
        <v>516.5</v>
      </c>
      <c r="IX325" s="16">
        <v>452388</v>
      </c>
      <c r="IY325" s="16">
        <v>416026</v>
      </c>
      <c r="IZ325" s="16">
        <v>452388</v>
      </c>
      <c r="JA325" s="17">
        <v>0.25</v>
      </c>
      <c r="JB325" s="19">
        <v>0.22989999999999999</v>
      </c>
      <c r="JC325" s="16">
        <v>394348</v>
      </c>
      <c r="JD325" s="16">
        <v>90661</v>
      </c>
      <c r="JE325" s="17">
        <v>0.02</v>
      </c>
      <c r="JF325" s="16">
        <v>4034867</v>
      </c>
      <c r="JG325" s="16">
        <v>80697</v>
      </c>
      <c r="JH325" s="16">
        <v>394348</v>
      </c>
      <c r="JI325" s="16">
        <v>90661</v>
      </c>
      <c r="JJ325" s="16">
        <v>80697</v>
      </c>
      <c r="JK325" s="16">
        <v>222990</v>
      </c>
      <c r="JL325" s="16">
        <v>90661</v>
      </c>
      <c r="JM325" s="18">
        <v>0</v>
      </c>
      <c r="JN325" s="16">
        <v>0</v>
      </c>
      <c r="JO325" s="16">
        <v>80697</v>
      </c>
      <c r="JP325" s="16">
        <v>222990</v>
      </c>
      <c r="JQ325" s="16">
        <v>303687</v>
      </c>
      <c r="JR325" s="16">
        <v>3943478</v>
      </c>
      <c r="JS325" s="19">
        <v>0</v>
      </c>
      <c r="JT325" s="16">
        <v>0</v>
      </c>
      <c r="JU325" s="17">
        <v>0</v>
      </c>
      <c r="JV325" s="16">
        <v>4034867</v>
      </c>
      <c r="JW325" s="16">
        <v>0</v>
      </c>
      <c r="JX325" s="16">
        <v>0</v>
      </c>
      <c r="JY325" s="16">
        <v>0</v>
      </c>
      <c r="JZ325" s="16">
        <v>0</v>
      </c>
      <c r="KA325" s="16">
        <v>8638</v>
      </c>
      <c r="KB325" s="16">
        <v>8731</v>
      </c>
      <c r="KC325" s="16">
        <v>-93</v>
      </c>
      <c r="KD325" s="16">
        <v>632303</v>
      </c>
      <c r="KE325" s="16">
        <v>-93</v>
      </c>
      <c r="KF325" s="16">
        <v>632396</v>
      </c>
      <c r="KG325" s="16">
        <v>-179</v>
      </c>
      <c r="KH325" s="16">
        <v>-93</v>
      </c>
      <c r="KI325" s="16">
        <v>-272</v>
      </c>
      <c r="KJ325" s="16">
        <v>1261755</v>
      </c>
      <c r="KK325" s="16">
        <v>632396</v>
      </c>
      <c r="KL325" s="18">
        <v>1894151</v>
      </c>
      <c r="KM325" s="16">
        <v>222990</v>
      </c>
      <c r="KN325" s="16">
        <v>0</v>
      </c>
      <c r="KO325" s="16">
        <v>0</v>
      </c>
      <c r="KP325" s="16">
        <v>0</v>
      </c>
      <c r="KQ325" s="16">
        <v>2117141</v>
      </c>
      <c r="KR325" s="16">
        <v>120000</v>
      </c>
      <c r="KS325" s="16">
        <v>75000</v>
      </c>
      <c r="KT325" s="16">
        <v>0</v>
      </c>
      <c r="KU325" s="16">
        <v>2312141</v>
      </c>
      <c r="KV325" s="16">
        <v>222990</v>
      </c>
      <c r="KW325" s="16">
        <v>2089151</v>
      </c>
      <c r="KX325" s="16">
        <v>233658335</v>
      </c>
      <c r="KY325" s="16">
        <v>8.9410500000000006</v>
      </c>
      <c r="KZ325" s="16">
        <v>222990</v>
      </c>
      <c r="LA325" s="16">
        <v>238889420</v>
      </c>
      <c r="LB325" s="16">
        <v>0.93344000000000005</v>
      </c>
      <c r="LC325" s="16">
        <v>8.9410500000000006</v>
      </c>
      <c r="LD325" s="16">
        <v>9.8744899999999998</v>
      </c>
      <c r="LE325" s="16">
        <v>203161</v>
      </c>
      <c r="LF325" s="16">
        <v>1160</v>
      </c>
      <c r="LG325" s="16">
        <v>32349</v>
      </c>
      <c r="LH325" s="16">
        <v>36224</v>
      </c>
      <c r="LI325" s="16">
        <v>392</v>
      </c>
      <c r="LJ325" s="16">
        <v>20470</v>
      </c>
      <c r="LK325" s="16">
        <v>2440</v>
      </c>
      <c r="LL325" s="16">
        <v>36101</v>
      </c>
      <c r="LM325" s="16">
        <v>260095</v>
      </c>
      <c r="LN325" s="16">
        <v>3912588</v>
      </c>
      <c r="LO325" s="18">
        <v>260095</v>
      </c>
      <c r="LP325" s="16">
        <v>3652493</v>
      </c>
      <c r="LQ325" s="16">
        <v>5718194</v>
      </c>
      <c r="LR325" s="18">
        <v>0</v>
      </c>
      <c r="LS325" s="18">
        <v>0</v>
      </c>
      <c r="LT325" s="18">
        <v>303687</v>
      </c>
      <c r="LU325" s="16">
        <v>0</v>
      </c>
      <c r="LV325" s="16">
        <v>103073</v>
      </c>
      <c r="LW325" s="16">
        <v>0</v>
      </c>
      <c r="LX325" s="16">
        <v>0</v>
      </c>
      <c r="LY325" s="16">
        <v>0</v>
      </c>
      <c r="LZ325" s="16">
        <v>0</v>
      </c>
      <c r="MA325" s="16">
        <v>0</v>
      </c>
      <c r="MB325" s="16">
        <v>2117141</v>
      </c>
      <c r="MC325" s="16">
        <v>103073</v>
      </c>
      <c r="MD325" s="16">
        <v>0</v>
      </c>
      <c r="ME325" s="16">
        <v>80697</v>
      </c>
      <c r="MF325" s="16">
        <v>0</v>
      </c>
      <c r="MG325" s="16">
        <v>14800</v>
      </c>
      <c r="MH325" s="16">
        <v>-272</v>
      </c>
      <c r="MI325" s="16">
        <v>0</v>
      </c>
      <c r="MJ325" s="16">
        <v>2315439</v>
      </c>
      <c r="MK325" s="16">
        <v>238889420</v>
      </c>
      <c r="ML325" s="16">
        <v>1.34</v>
      </c>
      <c r="MM325" s="16">
        <v>320112</v>
      </c>
      <c r="MN325" s="16">
        <v>0.02</v>
      </c>
      <c r="MO325" s="16">
        <v>4034867</v>
      </c>
      <c r="MP325" s="16">
        <v>80697</v>
      </c>
      <c r="MQ325" s="16">
        <v>320112</v>
      </c>
      <c r="MR325" s="16">
        <v>80697</v>
      </c>
      <c r="MS325" s="16">
        <v>239415</v>
      </c>
      <c r="MT325" s="17">
        <v>0.02</v>
      </c>
      <c r="MU325" s="17">
        <v>0</v>
      </c>
      <c r="MV325" s="17">
        <v>0</v>
      </c>
      <c r="MW325" s="17">
        <v>0</v>
      </c>
      <c r="MX325" s="17">
        <v>0.02</v>
      </c>
      <c r="MY325" s="17">
        <v>0.04</v>
      </c>
      <c r="MZ325" s="16">
        <v>80697</v>
      </c>
      <c r="NA325" s="16">
        <v>0</v>
      </c>
      <c r="NB325" s="18">
        <v>0</v>
      </c>
      <c r="NC325" s="16">
        <v>0</v>
      </c>
      <c r="ND325" s="17">
        <v>80697</v>
      </c>
      <c r="NE325" s="16">
        <v>400000</v>
      </c>
      <c r="NF325" s="16">
        <v>0</v>
      </c>
      <c r="NG325" s="16">
        <v>78834</v>
      </c>
      <c r="NH325" s="16">
        <v>0</v>
      </c>
      <c r="NI325" s="16">
        <v>0</v>
      </c>
      <c r="NJ325" s="17">
        <v>0</v>
      </c>
      <c r="NK325" s="17">
        <v>0</v>
      </c>
    </row>
    <row r="326" spans="1:375" x14ac:dyDescent="0.55000000000000004">
      <c r="A326" s="13" t="s">
        <v>1181</v>
      </c>
      <c r="B326" s="13" t="s">
        <v>1183</v>
      </c>
      <c r="C326" s="13" t="s">
        <v>617</v>
      </c>
      <c r="D326" s="13" t="s">
        <v>618</v>
      </c>
      <c r="E326" s="14">
        <v>1062.9000000000001</v>
      </c>
      <c r="F326" s="15">
        <v>1.9370000000000001</v>
      </c>
      <c r="G326" s="16">
        <v>7470</v>
      </c>
      <c r="H326" s="16">
        <v>14469</v>
      </c>
      <c r="I326" s="16">
        <v>6553</v>
      </c>
      <c r="J326" s="15">
        <v>1.9370000000000001</v>
      </c>
      <c r="K326" s="16">
        <v>12693</v>
      </c>
      <c r="L326" s="16">
        <v>7470</v>
      </c>
      <c r="M326" s="16">
        <v>222</v>
      </c>
      <c r="N326" s="16">
        <v>7692</v>
      </c>
      <c r="O326" s="17">
        <v>631.79</v>
      </c>
      <c r="P326" s="17">
        <v>111.9</v>
      </c>
      <c r="Q326" s="14">
        <v>1062.9000000000001</v>
      </c>
      <c r="R326" s="17">
        <v>1174.8</v>
      </c>
      <c r="S326" s="17">
        <v>0</v>
      </c>
      <c r="T326" s="17">
        <v>1174.8</v>
      </c>
      <c r="U326" s="15">
        <v>4.45</v>
      </c>
      <c r="V326" s="15">
        <v>3.6930000000000001</v>
      </c>
      <c r="W326" s="15">
        <f>Data_AidAndLevy4[[#This Row],[L310]]*Data_AidAndLevy4[[#This Row],[L203]]</f>
        <v>28406.556</v>
      </c>
      <c r="X326" s="17">
        <v>2.15</v>
      </c>
      <c r="Y326" s="17">
        <f>Data_AidAndLevy4[[#This Row],[L311]]*Data_AidAndLevy4[[#This Row],[L203]]</f>
        <v>16537.8</v>
      </c>
      <c r="Z326" s="15">
        <v>0</v>
      </c>
      <c r="AA326" s="15">
        <v>10.292999999999999</v>
      </c>
      <c r="AB326" s="17">
        <v>1174.8</v>
      </c>
      <c r="AC326" s="15">
        <v>1185.0930000000001</v>
      </c>
      <c r="AD326" s="17">
        <v>111.9</v>
      </c>
      <c r="AE326" s="15">
        <v>1073.193</v>
      </c>
      <c r="AF326" s="16">
        <v>7692</v>
      </c>
      <c r="AG326" s="14">
        <v>1062.9000000000001</v>
      </c>
      <c r="AH326" s="16">
        <v>8175827</v>
      </c>
      <c r="AI326" s="16">
        <v>7747884</v>
      </c>
      <c r="AJ326" s="17">
        <v>1.01</v>
      </c>
      <c r="AK326" s="16">
        <v>7825363</v>
      </c>
      <c r="AL326" s="16">
        <v>8175827</v>
      </c>
      <c r="AM326" s="16">
        <v>0</v>
      </c>
      <c r="AN326" s="16">
        <v>7692</v>
      </c>
      <c r="AO326" s="15">
        <v>10.292999999999999</v>
      </c>
      <c r="AP326" s="16">
        <v>79174</v>
      </c>
      <c r="AQ326" s="16">
        <v>7692</v>
      </c>
      <c r="AR326" s="17">
        <v>111.9</v>
      </c>
      <c r="AS326" s="16">
        <v>860735</v>
      </c>
      <c r="AT326" s="17">
        <v>650.86</v>
      </c>
      <c r="AU326" s="14">
        <v>1062.9000000000001</v>
      </c>
      <c r="AV326" s="16">
        <v>691799</v>
      </c>
      <c r="AW326" s="16">
        <v>655293</v>
      </c>
      <c r="AX326" s="16">
        <v>691799</v>
      </c>
      <c r="AY326" s="16">
        <v>0</v>
      </c>
      <c r="AZ326" s="16">
        <v>691799</v>
      </c>
      <c r="BA326" s="16">
        <v>691799</v>
      </c>
      <c r="BB326" s="17">
        <v>68.78</v>
      </c>
      <c r="BC326" s="14">
        <v>1062.9000000000001</v>
      </c>
      <c r="BD326" s="16">
        <v>73106</v>
      </c>
      <c r="BE326" s="16">
        <v>69098</v>
      </c>
      <c r="BF326" s="16">
        <v>73106</v>
      </c>
      <c r="BG326" s="16">
        <v>0</v>
      </c>
      <c r="BH326" s="16">
        <v>73106</v>
      </c>
      <c r="BI326" s="16">
        <v>73106</v>
      </c>
      <c r="BJ326" s="17">
        <v>72.92</v>
      </c>
      <c r="BK326" s="14">
        <v>1062.9000000000001</v>
      </c>
      <c r="BL326" s="16">
        <v>77507</v>
      </c>
      <c r="BM326" s="16">
        <v>73195</v>
      </c>
      <c r="BN326" s="16">
        <v>77507</v>
      </c>
      <c r="BO326" s="16">
        <v>0</v>
      </c>
      <c r="BP326" s="16">
        <v>77507</v>
      </c>
      <c r="BQ326" s="16">
        <v>77507</v>
      </c>
      <c r="BR326" s="17">
        <v>368.53</v>
      </c>
      <c r="BS326" s="14">
        <v>1062.9000000000001</v>
      </c>
      <c r="BT326" s="16">
        <v>391711</v>
      </c>
      <c r="BU326" s="16">
        <v>371110</v>
      </c>
      <c r="BV326" s="16">
        <v>391711</v>
      </c>
      <c r="BW326" s="16">
        <v>0</v>
      </c>
      <c r="BX326" s="16">
        <v>391711</v>
      </c>
      <c r="BY326" s="16">
        <v>391711</v>
      </c>
      <c r="BZ326" s="17">
        <v>325.88</v>
      </c>
      <c r="CA326" s="17">
        <v>1174.8</v>
      </c>
      <c r="CB326" s="16">
        <v>382844</v>
      </c>
      <c r="CC326" s="16">
        <v>359259</v>
      </c>
      <c r="CD326" s="16">
        <v>0</v>
      </c>
      <c r="CE326" s="16">
        <v>359259</v>
      </c>
      <c r="CF326" s="16">
        <v>382844</v>
      </c>
      <c r="CG326" s="16">
        <v>0</v>
      </c>
      <c r="CH326" s="14">
        <v>1062.9000000000001</v>
      </c>
      <c r="CI326" s="16">
        <v>35</v>
      </c>
      <c r="CJ326" s="14">
        <v>0</v>
      </c>
      <c r="CK326" s="16">
        <v>1098</v>
      </c>
      <c r="CL326" s="17">
        <v>62.04</v>
      </c>
      <c r="CM326" s="16">
        <v>68120</v>
      </c>
      <c r="CN326" s="16">
        <v>1098</v>
      </c>
      <c r="CO326" s="17">
        <v>68.150000000000006</v>
      </c>
      <c r="CP326" s="16">
        <v>74829</v>
      </c>
      <c r="CQ326" s="17">
        <v>0</v>
      </c>
      <c r="CR326" s="17">
        <v>325.88</v>
      </c>
      <c r="CS326" s="16">
        <v>0</v>
      </c>
      <c r="CT326" s="17">
        <v>27.75</v>
      </c>
      <c r="CU326" s="17">
        <v>1174.8</v>
      </c>
      <c r="CV326" s="16">
        <v>32601</v>
      </c>
      <c r="CW326" s="16">
        <v>30397</v>
      </c>
      <c r="CX326" s="16">
        <v>32601</v>
      </c>
      <c r="CY326" s="16">
        <v>0</v>
      </c>
      <c r="CZ326" s="16">
        <v>32601</v>
      </c>
      <c r="DA326" s="16">
        <v>32601</v>
      </c>
      <c r="DB326" s="17">
        <v>3.48</v>
      </c>
      <c r="DC326" s="17">
        <v>1174.8</v>
      </c>
      <c r="DD326" s="16">
        <v>4088</v>
      </c>
      <c r="DE326" s="16">
        <v>3818</v>
      </c>
      <c r="DF326" s="16">
        <v>4088</v>
      </c>
      <c r="DG326" s="16">
        <v>0</v>
      </c>
      <c r="DH326" s="16">
        <v>4088</v>
      </c>
      <c r="DI326" s="16">
        <v>4088</v>
      </c>
      <c r="DJ326" s="16">
        <v>8175827</v>
      </c>
      <c r="DK326" s="16">
        <v>0</v>
      </c>
      <c r="DL326" s="16">
        <v>79174</v>
      </c>
      <c r="DM326" s="16">
        <v>860735</v>
      </c>
      <c r="DN326" s="16">
        <v>691799</v>
      </c>
      <c r="DO326" s="16">
        <v>73106</v>
      </c>
      <c r="DP326" s="16">
        <v>77507</v>
      </c>
      <c r="DQ326" s="16">
        <v>391711</v>
      </c>
      <c r="DR326" s="16">
        <v>382844</v>
      </c>
      <c r="DS326" s="16">
        <v>0</v>
      </c>
      <c r="DT326" s="16">
        <v>68120</v>
      </c>
      <c r="DU326" s="16">
        <v>74829</v>
      </c>
      <c r="DV326" s="16">
        <v>0</v>
      </c>
      <c r="DW326" s="16">
        <v>32601</v>
      </c>
      <c r="DX326" s="16">
        <v>4088</v>
      </c>
      <c r="DY326" s="16">
        <v>39473</v>
      </c>
      <c r="DZ326" s="16">
        <v>293775</v>
      </c>
      <c r="EA326" s="16">
        <v>14469</v>
      </c>
      <c r="EB326" s="16">
        <v>11181112</v>
      </c>
      <c r="EC326" s="16">
        <v>392999825</v>
      </c>
      <c r="ED326" s="18">
        <v>5.4</v>
      </c>
      <c r="EE326" s="16">
        <v>2122199</v>
      </c>
      <c r="EF326" s="16">
        <v>41450</v>
      </c>
      <c r="EG326" s="16">
        <v>41926</v>
      </c>
      <c r="EH326" s="16">
        <v>-476</v>
      </c>
      <c r="EI326" s="16">
        <v>2122199</v>
      </c>
      <c r="EJ326" s="16">
        <v>2121723</v>
      </c>
      <c r="EK326" s="16">
        <v>33032187</v>
      </c>
      <c r="EL326" s="16">
        <v>29557857</v>
      </c>
      <c r="EM326" s="16">
        <v>3474330</v>
      </c>
      <c r="EN326" s="18">
        <v>5.4</v>
      </c>
      <c r="EO326" s="16">
        <v>18761</v>
      </c>
      <c r="EP326" s="16">
        <v>0</v>
      </c>
      <c r="EQ326" s="16">
        <v>0</v>
      </c>
      <c r="ER326" s="16">
        <v>0</v>
      </c>
      <c r="ES326" s="16">
        <v>18761</v>
      </c>
      <c r="ET326" s="16">
        <v>18761</v>
      </c>
      <c r="EU326" s="16">
        <v>2121723</v>
      </c>
      <c r="EV326" s="16">
        <v>2140484</v>
      </c>
      <c r="EW326" s="16">
        <v>6749</v>
      </c>
      <c r="EX326" s="15">
        <v>1073.193</v>
      </c>
      <c r="EY326" s="16">
        <v>7242980</v>
      </c>
      <c r="EZ326" s="16">
        <v>6749</v>
      </c>
      <c r="FA326" s="17">
        <v>111.9</v>
      </c>
      <c r="FB326" s="16">
        <v>755213</v>
      </c>
      <c r="FC326" s="16">
        <v>264</v>
      </c>
      <c r="FD326" s="17">
        <v>1174.8</v>
      </c>
      <c r="FE326" s="16">
        <v>310147</v>
      </c>
      <c r="FF326" s="16">
        <v>32601</v>
      </c>
      <c r="FG326" s="16">
        <v>4088</v>
      </c>
      <c r="FH326" s="16">
        <v>346836</v>
      </c>
      <c r="FI326" s="16">
        <v>7242980</v>
      </c>
      <c r="FJ326" s="16">
        <v>755213</v>
      </c>
      <c r="FK326" s="16">
        <v>12693</v>
      </c>
      <c r="FL326" s="16">
        <v>691799</v>
      </c>
      <c r="FM326" s="16">
        <v>73106</v>
      </c>
      <c r="FN326" s="16">
        <v>77507</v>
      </c>
      <c r="FO326" s="16">
        <v>391711</v>
      </c>
      <c r="FP326" s="16">
        <v>9591845</v>
      </c>
      <c r="FQ326" s="16">
        <v>2140484</v>
      </c>
      <c r="FR326" s="16">
        <v>7451361</v>
      </c>
      <c r="FS326" s="15">
        <v>1185.0930000000001</v>
      </c>
      <c r="FT326" s="16">
        <v>300</v>
      </c>
      <c r="FU326" s="16">
        <v>355528</v>
      </c>
      <c r="FV326" s="16">
        <v>7451361</v>
      </c>
      <c r="FW326" s="16">
        <v>0</v>
      </c>
      <c r="FX326" s="14">
        <v>32</v>
      </c>
      <c r="FY326" s="16">
        <v>7635</v>
      </c>
      <c r="FZ326" s="16">
        <v>244320</v>
      </c>
      <c r="GA326" s="14">
        <v>0</v>
      </c>
      <c r="GB326" s="16">
        <v>7413</v>
      </c>
      <c r="GC326" s="16">
        <v>0</v>
      </c>
      <c r="GD326" s="16">
        <v>244320</v>
      </c>
      <c r="GE326" s="16">
        <v>244320</v>
      </c>
      <c r="GF326" s="16">
        <v>11181112</v>
      </c>
      <c r="GG326" s="16">
        <v>9591845</v>
      </c>
      <c r="GH326" s="16">
        <v>0</v>
      </c>
      <c r="GI326" s="16">
        <v>1589267</v>
      </c>
      <c r="GJ326" s="16">
        <v>392999825</v>
      </c>
      <c r="GK326" s="16">
        <v>355605706</v>
      </c>
      <c r="GL326" s="16">
        <v>37394119</v>
      </c>
      <c r="GM326" s="16">
        <v>355605706</v>
      </c>
      <c r="GN326" s="18">
        <v>0.1052</v>
      </c>
      <c r="GO326" s="16">
        <v>5410</v>
      </c>
      <c r="GP326" s="16">
        <v>569</v>
      </c>
      <c r="GQ326" s="16">
        <v>5410</v>
      </c>
      <c r="GR326" s="16">
        <v>569</v>
      </c>
      <c r="GS326" s="16">
        <v>4841</v>
      </c>
      <c r="GT326" s="16">
        <v>886</v>
      </c>
      <c r="GU326" s="16">
        <v>685</v>
      </c>
      <c r="GV326" s="16">
        <v>201</v>
      </c>
      <c r="GW326" s="15">
        <v>1185.0930000000001</v>
      </c>
      <c r="GX326" s="16">
        <v>238204</v>
      </c>
      <c r="GY326" s="15">
        <v>1185.0930000000001</v>
      </c>
      <c r="GZ326" s="16">
        <v>10</v>
      </c>
      <c r="HA326" s="16">
        <v>11851</v>
      </c>
      <c r="HB326" s="15">
        <v>1185.0930000000001</v>
      </c>
      <c r="HC326" s="16">
        <v>7635</v>
      </c>
      <c r="HD326" s="15">
        <v>0.11600000000000001</v>
      </c>
      <c r="HE326" s="16">
        <v>1049992</v>
      </c>
      <c r="HF326" s="16">
        <v>238204</v>
      </c>
      <c r="HG326" s="16">
        <v>11851</v>
      </c>
      <c r="HH326" s="16">
        <v>799937</v>
      </c>
      <c r="HI326" s="16">
        <v>392999825</v>
      </c>
      <c r="HJ326" s="18">
        <v>2.03546</v>
      </c>
      <c r="HK326" s="18">
        <v>1.9617800000000001</v>
      </c>
      <c r="HL326" s="18">
        <v>7.3679999999999995E-2</v>
      </c>
      <c r="HM326" s="16">
        <v>392999825</v>
      </c>
      <c r="HN326" s="16">
        <v>28956</v>
      </c>
      <c r="HO326" s="16">
        <v>7635</v>
      </c>
      <c r="HP326" s="17">
        <v>0</v>
      </c>
      <c r="HQ326" s="16">
        <v>0</v>
      </c>
      <c r="HR326" s="15">
        <v>1185.0930000000001</v>
      </c>
      <c r="HS326" s="16">
        <v>0</v>
      </c>
      <c r="HT326" s="16">
        <v>1589267</v>
      </c>
      <c r="HU326" s="16">
        <v>4841</v>
      </c>
      <c r="HV326" s="16">
        <v>0</v>
      </c>
      <c r="HW326" s="16">
        <v>0</v>
      </c>
      <c r="HX326" s="16">
        <v>39473</v>
      </c>
      <c r="HY326" s="16">
        <v>238204</v>
      </c>
      <c r="HZ326" s="16">
        <v>11851</v>
      </c>
      <c r="IA326" s="16">
        <v>28956</v>
      </c>
      <c r="IB326" s="16">
        <v>0</v>
      </c>
      <c r="IC326" s="16">
        <v>1344888</v>
      </c>
      <c r="ID326" s="16">
        <v>7451361</v>
      </c>
      <c r="IE326" s="16">
        <v>0</v>
      </c>
      <c r="IF326" s="16">
        <v>4841</v>
      </c>
      <c r="IG326" s="16">
        <v>0</v>
      </c>
      <c r="IH326" s="16">
        <v>0</v>
      </c>
      <c r="II326" s="16">
        <v>39473</v>
      </c>
      <c r="IJ326" s="16">
        <v>238204</v>
      </c>
      <c r="IK326" s="16">
        <v>11851</v>
      </c>
      <c r="IL326" s="16">
        <v>28956</v>
      </c>
      <c r="IM326" s="16">
        <v>0</v>
      </c>
      <c r="IN326" s="16">
        <v>0</v>
      </c>
      <c r="IO326" s="16">
        <v>244320</v>
      </c>
      <c r="IP326" s="16">
        <v>7940060</v>
      </c>
      <c r="IQ326" s="16">
        <v>8175827</v>
      </c>
      <c r="IR326" s="16">
        <v>0</v>
      </c>
      <c r="IS326" s="16">
        <v>8175827</v>
      </c>
      <c r="IT326" s="19">
        <v>0.1</v>
      </c>
      <c r="IU326" s="16">
        <v>817583</v>
      </c>
      <c r="IV326" s="16">
        <v>392999825</v>
      </c>
      <c r="IW326" s="14">
        <v>1062.9000000000001</v>
      </c>
      <c r="IX326" s="16">
        <v>369743</v>
      </c>
      <c r="IY326" s="16">
        <v>416026</v>
      </c>
      <c r="IZ326" s="16">
        <v>369743</v>
      </c>
      <c r="JA326" s="17">
        <v>0.25</v>
      </c>
      <c r="JB326" s="19">
        <v>0.28129999999999999</v>
      </c>
      <c r="JC326" s="16">
        <v>817583</v>
      </c>
      <c r="JD326" s="16">
        <v>229986</v>
      </c>
      <c r="JE326" s="17">
        <v>0.01</v>
      </c>
      <c r="JF326" s="16">
        <v>9213039</v>
      </c>
      <c r="JG326" s="16">
        <v>92130</v>
      </c>
      <c r="JH326" s="16">
        <v>817583</v>
      </c>
      <c r="JI326" s="16">
        <v>229986</v>
      </c>
      <c r="JJ326" s="16">
        <v>92130</v>
      </c>
      <c r="JK326" s="16">
        <v>495467</v>
      </c>
      <c r="JL326" s="16">
        <v>229986</v>
      </c>
      <c r="JM326" s="18">
        <v>0</v>
      </c>
      <c r="JN326" s="16">
        <v>0</v>
      </c>
      <c r="JO326" s="16">
        <v>92130</v>
      </c>
      <c r="JP326" s="16">
        <v>495467</v>
      </c>
      <c r="JQ326" s="16">
        <v>587597</v>
      </c>
      <c r="JR326" s="16">
        <v>8175827</v>
      </c>
      <c r="JS326" s="19">
        <v>0</v>
      </c>
      <c r="JT326" s="16">
        <v>0</v>
      </c>
      <c r="JU326" s="17">
        <v>0</v>
      </c>
      <c r="JV326" s="16">
        <v>9213039</v>
      </c>
      <c r="JW326" s="16">
        <v>0</v>
      </c>
      <c r="JX326" s="16">
        <v>0</v>
      </c>
      <c r="JY326" s="16">
        <v>0</v>
      </c>
      <c r="JZ326" s="16">
        <v>0</v>
      </c>
      <c r="KA326" s="16">
        <v>27624</v>
      </c>
      <c r="KB326" s="16">
        <v>27941</v>
      </c>
      <c r="KC326" s="16">
        <v>-317</v>
      </c>
      <c r="KD326" s="16">
        <v>1344888</v>
      </c>
      <c r="KE326" s="16">
        <v>-317</v>
      </c>
      <c r="KF326" s="16">
        <v>1345205</v>
      </c>
      <c r="KG326" s="16">
        <v>-476</v>
      </c>
      <c r="KH326" s="16">
        <v>-317</v>
      </c>
      <c r="KI326" s="16">
        <v>-793</v>
      </c>
      <c r="KJ326" s="16">
        <v>2122199</v>
      </c>
      <c r="KK326" s="16">
        <v>1345205</v>
      </c>
      <c r="KL326" s="18">
        <v>3467404</v>
      </c>
      <c r="KM326" s="16">
        <v>495467</v>
      </c>
      <c r="KN326" s="16">
        <v>0</v>
      </c>
      <c r="KO326" s="16">
        <v>0</v>
      </c>
      <c r="KP326" s="16">
        <v>0</v>
      </c>
      <c r="KQ326" s="16">
        <v>3962871</v>
      </c>
      <c r="KR326" s="16">
        <v>172170</v>
      </c>
      <c r="KS326" s="16">
        <v>0</v>
      </c>
      <c r="KT326" s="16">
        <v>0</v>
      </c>
      <c r="KU326" s="16">
        <v>4135041</v>
      </c>
      <c r="KV326" s="16">
        <v>495467</v>
      </c>
      <c r="KW326" s="16">
        <v>3639574</v>
      </c>
      <c r="KX326" s="16">
        <v>392999825</v>
      </c>
      <c r="KY326" s="16">
        <v>9.2610100000000006</v>
      </c>
      <c r="KZ326" s="16">
        <v>495467</v>
      </c>
      <c r="LA326" s="16">
        <v>401735043</v>
      </c>
      <c r="LB326" s="16">
        <v>1.23332</v>
      </c>
      <c r="LC326" s="16">
        <v>9.2610100000000006</v>
      </c>
      <c r="LD326" s="16">
        <v>10.49433</v>
      </c>
      <c r="LE326" s="16">
        <v>382844</v>
      </c>
      <c r="LF326" s="16">
        <v>0</v>
      </c>
      <c r="LG326" s="16">
        <v>68120</v>
      </c>
      <c r="LH326" s="16">
        <v>74829</v>
      </c>
      <c r="LI326" s="16">
        <v>0</v>
      </c>
      <c r="LJ326" s="16">
        <v>32601</v>
      </c>
      <c r="LK326" s="16">
        <v>4088</v>
      </c>
      <c r="LL326" s="16">
        <v>39473</v>
      </c>
      <c r="LM326" s="16">
        <v>523009</v>
      </c>
      <c r="LN326" s="16">
        <v>7940060</v>
      </c>
      <c r="LO326" s="18">
        <v>523009</v>
      </c>
      <c r="LP326" s="16">
        <v>7417051</v>
      </c>
      <c r="LQ326" s="16">
        <v>11181112</v>
      </c>
      <c r="LR326" s="18">
        <v>0</v>
      </c>
      <c r="LS326" s="18">
        <v>0</v>
      </c>
      <c r="LT326" s="18">
        <v>587597</v>
      </c>
      <c r="LU326" s="16">
        <v>0</v>
      </c>
      <c r="LV326" s="16">
        <v>244320</v>
      </c>
      <c r="LW326" s="16">
        <v>0</v>
      </c>
      <c r="LX326" s="16">
        <v>0</v>
      </c>
      <c r="LY326" s="16">
        <v>0</v>
      </c>
      <c r="LZ326" s="16">
        <v>0</v>
      </c>
      <c r="MA326" s="16">
        <v>0</v>
      </c>
      <c r="MB326" s="16">
        <v>3962871</v>
      </c>
      <c r="MC326" s="16">
        <v>244320</v>
      </c>
      <c r="MD326" s="16">
        <v>0</v>
      </c>
      <c r="ME326" s="16">
        <v>92130</v>
      </c>
      <c r="MF326" s="16">
        <v>0</v>
      </c>
      <c r="MG326" s="16">
        <v>18761</v>
      </c>
      <c r="MH326" s="16">
        <v>-793</v>
      </c>
      <c r="MI326" s="16">
        <v>0</v>
      </c>
      <c r="MJ326" s="16">
        <v>4317289</v>
      </c>
      <c r="MK326" s="16">
        <v>401735043</v>
      </c>
      <c r="ML326" s="16">
        <v>1.34</v>
      </c>
      <c r="MM326" s="16">
        <v>538325</v>
      </c>
      <c r="MN326" s="16">
        <v>0</v>
      </c>
      <c r="MO326" s="16">
        <v>9213039</v>
      </c>
      <c r="MP326" s="16">
        <v>0</v>
      </c>
      <c r="MQ326" s="16">
        <v>538325</v>
      </c>
      <c r="MR326" s="16">
        <v>0</v>
      </c>
      <c r="MS326" s="16">
        <v>538325</v>
      </c>
      <c r="MT326" s="17">
        <v>0.01</v>
      </c>
      <c r="MU326" s="17">
        <v>0</v>
      </c>
      <c r="MV326" s="17">
        <v>0</v>
      </c>
      <c r="MW326" s="17">
        <v>0</v>
      </c>
      <c r="MX326" s="17">
        <v>0</v>
      </c>
      <c r="MY326" s="17">
        <v>0.01</v>
      </c>
      <c r="MZ326" s="16">
        <v>92130</v>
      </c>
      <c r="NA326" s="16">
        <v>0</v>
      </c>
      <c r="NB326" s="18">
        <v>0</v>
      </c>
      <c r="NC326" s="16">
        <v>0</v>
      </c>
      <c r="ND326" s="17">
        <v>92130</v>
      </c>
      <c r="NE326" s="16">
        <v>690000</v>
      </c>
      <c r="NF326" s="16">
        <v>0</v>
      </c>
      <c r="NG326" s="16">
        <v>132573</v>
      </c>
      <c r="NH326" s="16">
        <v>0</v>
      </c>
      <c r="NI326" s="16">
        <v>0</v>
      </c>
      <c r="NJ326" s="17">
        <v>0</v>
      </c>
      <c r="NK326" s="17">
        <v>1618125</v>
      </c>
    </row>
    <row r="327" spans="1:375" x14ac:dyDescent="0.55000000000000004">
      <c r="A327" s="13"/>
      <c r="B327" s="13"/>
      <c r="C327" s="13" t="s">
        <v>1308</v>
      </c>
      <c r="D327" s="13" t="s">
        <v>1309</v>
      </c>
      <c r="E327" s="14">
        <v>486475.5</v>
      </c>
      <c r="F327" s="15">
        <v>-72.197999999999993</v>
      </c>
      <c r="G327" s="16" t="s">
        <v>1310</v>
      </c>
      <c r="H327" s="16">
        <v>-443534</v>
      </c>
      <c r="I327" s="16" t="s">
        <v>1310</v>
      </c>
      <c r="J327" s="15">
        <v>-72.197999999999993</v>
      </c>
      <c r="K327" s="16">
        <v>-471282</v>
      </c>
      <c r="L327" s="16" t="s">
        <v>1310</v>
      </c>
      <c r="M327" s="16" t="s">
        <v>1310</v>
      </c>
      <c r="N327" s="16" t="s">
        <v>1310</v>
      </c>
      <c r="O327" s="17" t="s">
        <v>1311</v>
      </c>
      <c r="P327" s="17">
        <v>68651.8</v>
      </c>
      <c r="Q327" s="14">
        <v>486475.5</v>
      </c>
      <c r="R327" s="17">
        <v>555127.30000000005</v>
      </c>
      <c r="S327" s="17">
        <v>533.71</v>
      </c>
      <c r="T327" s="17">
        <v>555661.01</v>
      </c>
      <c r="U327" s="15">
        <v>7930.41</v>
      </c>
      <c r="V327" s="15">
        <v>2415.1030000000001</v>
      </c>
      <c r="W327" s="15" t="e">
        <f>Data_AidAndLevy4[[#This Row],[L310]]*Data_AidAndLevy4[[#This Row],[L203]]</f>
        <v>#VALUE!</v>
      </c>
      <c r="X327" s="17">
        <v>5440</v>
      </c>
      <c r="Y327" s="17" t="e">
        <f>Data_AidAndLevy4[[#This Row],[L311]]*Data_AidAndLevy4[[#This Row],[L203]]</f>
        <v>#VALUE!</v>
      </c>
      <c r="Z327" s="15">
        <v>0</v>
      </c>
      <c r="AA327" s="15">
        <v>15785.513000000001</v>
      </c>
      <c r="AB327" s="17">
        <v>555127.30000000005</v>
      </c>
      <c r="AC327" s="15">
        <v>570912.81299999997</v>
      </c>
      <c r="AD327" s="17">
        <v>68651.8</v>
      </c>
      <c r="AE327" s="15">
        <v>502261.01299999998</v>
      </c>
      <c r="AF327" s="16" t="s">
        <v>1310</v>
      </c>
      <c r="AG327" s="14">
        <v>486475.5</v>
      </c>
      <c r="AH327" s="16">
        <v>3719345648</v>
      </c>
      <c r="AI327" s="16">
        <v>3605076120</v>
      </c>
      <c r="AJ327" s="17" t="s">
        <v>1311</v>
      </c>
      <c r="AK327" s="16">
        <v>3641126887</v>
      </c>
      <c r="AL327" s="16">
        <v>3719345648</v>
      </c>
      <c r="AM327" s="16">
        <v>5446091</v>
      </c>
      <c r="AN327" s="16" t="s">
        <v>1310</v>
      </c>
      <c r="AO327" s="15">
        <v>15785.513000000001</v>
      </c>
      <c r="AP327" s="16">
        <v>120736981</v>
      </c>
      <c r="AQ327" s="16" t="s">
        <v>1310</v>
      </c>
      <c r="AR327" s="17">
        <v>68651.8</v>
      </c>
      <c r="AS327" s="16">
        <v>524919371</v>
      </c>
      <c r="AT327" s="17" t="s">
        <v>1311</v>
      </c>
      <c r="AU327" s="14">
        <v>486475.5</v>
      </c>
      <c r="AV327" s="16">
        <v>317659174</v>
      </c>
      <c r="AW327" s="16">
        <v>307935689</v>
      </c>
      <c r="AX327" s="16">
        <v>317659174</v>
      </c>
      <c r="AY327" s="16">
        <v>271043</v>
      </c>
      <c r="AZ327" s="16">
        <v>317659174</v>
      </c>
      <c r="BA327" s="16">
        <v>317930217</v>
      </c>
      <c r="BB327" s="17" t="s">
        <v>1311</v>
      </c>
      <c r="BC327" s="14">
        <v>486475.5</v>
      </c>
      <c r="BD327" s="16">
        <v>35958995</v>
      </c>
      <c r="BE327" s="16">
        <v>34866295</v>
      </c>
      <c r="BF327" s="16">
        <v>35958995</v>
      </c>
      <c r="BG327" s="16">
        <v>28014</v>
      </c>
      <c r="BH327" s="16">
        <v>35958995</v>
      </c>
      <c r="BI327" s="16">
        <v>35987009</v>
      </c>
      <c r="BJ327" s="17" t="s">
        <v>1311</v>
      </c>
      <c r="BK327" s="14">
        <v>486475.5</v>
      </c>
      <c r="BL327" s="16">
        <v>39087799</v>
      </c>
      <c r="BM327" s="16">
        <v>37902250</v>
      </c>
      <c r="BN327" s="16">
        <v>39087799</v>
      </c>
      <c r="BO327" s="16">
        <v>28146</v>
      </c>
      <c r="BP327" s="16">
        <v>39087799</v>
      </c>
      <c r="BQ327" s="16">
        <v>39115945</v>
      </c>
      <c r="BR327" s="17" t="s">
        <v>1311</v>
      </c>
      <c r="BS327" s="14">
        <v>486475.5</v>
      </c>
      <c r="BT327" s="16">
        <v>179280812</v>
      </c>
      <c r="BU327" s="16">
        <v>173758563</v>
      </c>
      <c r="BV327" s="16">
        <v>179280812</v>
      </c>
      <c r="BW327" s="16">
        <v>134387</v>
      </c>
      <c r="BX327" s="16">
        <v>179280812</v>
      </c>
      <c r="BY327" s="16">
        <v>179415199</v>
      </c>
      <c r="BZ327" s="17" t="s">
        <v>1311</v>
      </c>
      <c r="CA327" s="17">
        <v>555127.30000000005</v>
      </c>
      <c r="CB327" s="16">
        <v>185285026</v>
      </c>
      <c r="CC327" s="16">
        <v>179248516</v>
      </c>
      <c r="CD327" s="16">
        <v>961638</v>
      </c>
      <c r="CE327" s="16">
        <v>180210154</v>
      </c>
      <c r="CF327" s="16">
        <v>185285026</v>
      </c>
      <c r="CG327" s="16">
        <v>578940</v>
      </c>
      <c r="CH327" s="14">
        <v>486475.5</v>
      </c>
      <c r="CI327" s="16">
        <v>33692</v>
      </c>
      <c r="CJ327" s="14">
        <v>251.7</v>
      </c>
      <c r="CK327" s="16">
        <v>519930</v>
      </c>
      <c r="CL327" s="17" t="s">
        <v>1311</v>
      </c>
      <c r="CM327" s="16">
        <v>32345038</v>
      </c>
      <c r="CN327" s="16">
        <v>519930</v>
      </c>
      <c r="CO327" s="17" t="s">
        <v>1311</v>
      </c>
      <c r="CP327" s="16">
        <v>35735170</v>
      </c>
      <c r="CQ327" s="17">
        <v>533.71</v>
      </c>
      <c r="CR327" s="17" t="s">
        <v>1311</v>
      </c>
      <c r="CS327" s="16">
        <v>180006</v>
      </c>
      <c r="CT327" s="17" t="s">
        <v>1311</v>
      </c>
      <c r="CU327" s="17">
        <v>555127.30000000005</v>
      </c>
      <c r="CV327" s="16">
        <v>18147365</v>
      </c>
      <c r="CW327" s="16">
        <v>17535809</v>
      </c>
      <c r="CX327" s="16">
        <v>18147365</v>
      </c>
      <c r="CY327" s="16">
        <v>13335</v>
      </c>
      <c r="CZ327" s="16">
        <v>18147365</v>
      </c>
      <c r="DA327" s="16">
        <v>18160700</v>
      </c>
      <c r="DB327" s="17" t="s">
        <v>1311</v>
      </c>
      <c r="DC327" s="17">
        <v>555127.30000000005</v>
      </c>
      <c r="DD327" s="16">
        <v>2127861</v>
      </c>
      <c r="DE327" s="16">
        <v>2054410</v>
      </c>
      <c r="DF327" s="16">
        <v>2127861</v>
      </c>
      <c r="DG327" s="16">
        <v>1404</v>
      </c>
      <c r="DH327" s="16">
        <v>2127861</v>
      </c>
      <c r="DI327" s="16">
        <v>2129265</v>
      </c>
      <c r="DJ327" s="16">
        <v>3719345648</v>
      </c>
      <c r="DK327" s="16">
        <v>5446091</v>
      </c>
      <c r="DL327" s="16">
        <v>120736981</v>
      </c>
      <c r="DM327" s="16">
        <v>524919371</v>
      </c>
      <c r="DN327" s="16">
        <v>317930217</v>
      </c>
      <c r="DO327" s="16">
        <v>35987009</v>
      </c>
      <c r="DP327" s="16">
        <v>39115945</v>
      </c>
      <c r="DQ327" s="16">
        <v>179415199</v>
      </c>
      <c r="DR327" s="16">
        <v>185285026</v>
      </c>
      <c r="DS327" s="16">
        <v>578940</v>
      </c>
      <c r="DT327" s="16">
        <v>32345038</v>
      </c>
      <c r="DU327" s="16">
        <v>35735170</v>
      </c>
      <c r="DV327" s="16">
        <v>180006</v>
      </c>
      <c r="DW327" s="16">
        <v>18160700</v>
      </c>
      <c r="DX327" s="16">
        <v>2129265</v>
      </c>
      <c r="DY327" s="16">
        <v>29557131</v>
      </c>
      <c r="DZ327" s="16">
        <v>144189820</v>
      </c>
      <c r="EA327" s="16">
        <v>-443534</v>
      </c>
      <c r="EB327" s="16">
        <v>5331499761</v>
      </c>
      <c r="EC327" s="16">
        <v>202386294077</v>
      </c>
      <c r="ED327" s="18" t="s">
        <v>1312</v>
      </c>
      <c r="EE327" s="16">
        <v>1091518578</v>
      </c>
      <c r="EF327" s="16">
        <v>29117352</v>
      </c>
      <c r="EG327" s="16">
        <v>28992510</v>
      </c>
      <c r="EH327" s="16">
        <v>124842</v>
      </c>
      <c r="EI327" s="16">
        <v>1091518578</v>
      </c>
      <c r="EJ327" s="16">
        <v>1091643420</v>
      </c>
      <c r="EK327" s="16">
        <v>55813581311</v>
      </c>
      <c r="EL327" s="16">
        <v>52483316817</v>
      </c>
      <c r="EM327" s="16">
        <v>3330264494</v>
      </c>
      <c r="EN327" s="18" t="s">
        <v>1312</v>
      </c>
      <c r="EO327" s="16">
        <v>17964906</v>
      </c>
      <c r="EP327" s="16">
        <v>0</v>
      </c>
      <c r="EQ327" s="16">
        <v>0</v>
      </c>
      <c r="ER327" s="16">
        <v>0</v>
      </c>
      <c r="ES327" s="16">
        <v>17964906</v>
      </c>
      <c r="ET327" s="16">
        <v>17964906</v>
      </c>
      <c r="EU327" s="16">
        <v>1091643420</v>
      </c>
      <c r="EV327" s="16">
        <v>1109608326</v>
      </c>
      <c r="EW327" s="16" t="s">
        <v>1310</v>
      </c>
      <c r="EX327" s="15">
        <v>502261.01299999998</v>
      </c>
      <c r="EY327" s="16">
        <v>3389759579</v>
      </c>
      <c r="EZ327" s="16" t="s">
        <v>1310</v>
      </c>
      <c r="FA327" s="17">
        <v>68651.8</v>
      </c>
      <c r="FB327" s="16">
        <v>463331001</v>
      </c>
      <c r="FC327" s="16" t="s">
        <v>1310</v>
      </c>
      <c r="FD327" s="17">
        <v>555661.01</v>
      </c>
      <c r="FE327" s="16">
        <v>146694505</v>
      </c>
      <c r="FF327" s="16">
        <v>18160700</v>
      </c>
      <c r="FG327" s="16">
        <v>2129265</v>
      </c>
      <c r="FH327" s="16">
        <v>166984470</v>
      </c>
      <c r="FI327" s="16">
        <v>3389759579</v>
      </c>
      <c r="FJ327" s="16">
        <v>463331001</v>
      </c>
      <c r="FK327" s="16">
        <v>-471282</v>
      </c>
      <c r="FL327" s="16">
        <v>317930217</v>
      </c>
      <c r="FM327" s="16">
        <v>35987009</v>
      </c>
      <c r="FN327" s="16">
        <v>39115945</v>
      </c>
      <c r="FO327" s="16">
        <v>179415199</v>
      </c>
      <c r="FP327" s="16">
        <v>4592052138</v>
      </c>
      <c r="FQ327" s="16">
        <v>1109608326</v>
      </c>
      <c r="FR327" s="16">
        <v>3482443812</v>
      </c>
      <c r="FS327" s="15">
        <v>570912.81299999997</v>
      </c>
      <c r="FT327" s="16" t="s">
        <v>1310</v>
      </c>
      <c r="FU327" s="16">
        <v>171273863</v>
      </c>
      <c r="FV327" s="16">
        <v>3482443812</v>
      </c>
      <c r="FW327" s="16">
        <v>0</v>
      </c>
      <c r="FX327" s="14">
        <v>11815</v>
      </c>
      <c r="FY327" s="16" t="s">
        <v>1310</v>
      </c>
      <c r="FZ327" s="16">
        <v>90207607</v>
      </c>
      <c r="GA327" s="14">
        <v>1</v>
      </c>
      <c r="GB327" s="16" t="s">
        <v>1310</v>
      </c>
      <c r="GC327" s="16">
        <v>7411</v>
      </c>
      <c r="GD327" s="16">
        <v>90207607</v>
      </c>
      <c r="GE327" s="16">
        <v>90215018</v>
      </c>
      <c r="GF327" s="16">
        <v>5331499761</v>
      </c>
      <c r="GG327" s="16">
        <v>4592052138</v>
      </c>
      <c r="GH327" s="16">
        <v>0</v>
      </c>
      <c r="GI327" s="16">
        <v>739447623</v>
      </c>
      <c r="GJ327" s="16">
        <v>202386294077</v>
      </c>
      <c r="GK327" s="16">
        <v>198059732142</v>
      </c>
      <c r="GL327" s="16">
        <v>4900206728</v>
      </c>
      <c r="GM327" s="16">
        <v>198059732142</v>
      </c>
      <c r="GN327" s="18" t="s">
        <v>1312</v>
      </c>
      <c r="GO327" s="16">
        <v>6883137</v>
      </c>
      <c r="GP327" s="16">
        <v>122138</v>
      </c>
      <c r="GQ327" s="16">
        <v>6883137</v>
      </c>
      <c r="GR327" s="16">
        <v>122138</v>
      </c>
      <c r="GS327" s="16">
        <v>6760999</v>
      </c>
      <c r="GT327" s="16" t="s">
        <v>1310</v>
      </c>
      <c r="GU327" s="16" t="s">
        <v>1310</v>
      </c>
      <c r="GV327" s="16" t="s">
        <v>1310</v>
      </c>
      <c r="GW327" s="15">
        <v>570912.81299999997</v>
      </c>
      <c r="GX327" s="16">
        <v>114753468</v>
      </c>
      <c r="GY327" s="15">
        <v>570912.81299999997</v>
      </c>
      <c r="GZ327" s="16" t="s">
        <v>1310</v>
      </c>
      <c r="HA327" s="16">
        <v>5709131</v>
      </c>
      <c r="HB327" s="15">
        <v>570912.81299999997</v>
      </c>
      <c r="HC327" s="16" t="s">
        <v>1310</v>
      </c>
      <c r="HD327" s="15" t="s">
        <v>1313</v>
      </c>
      <c r="HE327" s="16">
        <v>505828747</v>
      </c>
      <c r="HF327" s="16">
        <v>114753468</v>
      </c>
      <c r="HG327" s="16">
        <v>5709131</v>
      </c>
      <c r="HH327" s="16">
        <v>385366148</v>
      </c>
      <c r="HI327" s="16">
        <v>202386294077</v>
      </c>
      <c r="HJ327" s="18" t="s">
        <v>1312</v>
      </c>
      <c r="HK327" s="18" t="s">
        <v>1312</v>
      </c>
      <c r="HL327" s="18" t="s">
        <v>1312</v>
      </c>
      <c r="HM327" s="16">
        <v>202386294077</v>
      </c>
      <c r="HN327" s="16">
        <v>49015411</v>
      </c>
      <c r="HO327" s="16" t="s">
        <v>1310</v>
      </c>
      <c r="HP327" s="17" t="s">
        <v>1311</v>
      </c>
      <c r="HQ327" s="16" t="s">
        <v>1310</v>
      </c>
      <c r="HR327" s="15">
        <v>570912.81299999997</v>
      </c>
      <c r="HS327" s="16">
        <v>0</v>
      </c>
      <c r="HT327" s="16">
        <v>739447623</v>
      </c>
      <c r="HU327" s="16">
        <v>6760999</v>
      </c>
      <c r="HV327" s="16">
        <v>307483</v>
      </c>
      <c r="HW327" s="16">
        <v>0</v>
      </c>
      <c r="HX327" s="16">
        <v>29557131</v>
      </c>
      <c r="HY327" s="16">
        <v>114753468</v>
      </c>
      <c r="HZ327" s="16">
        <v>5709131</v>
      </c>
      <c r="IA327" s="16">
        <v>49015411</v>
      </c>
      <c r="IB327" s="16">
        <v>0</v>
      </c>
      <c r="IC327" s="16">
        <v>592458262</v>
      </c>
      <c r="ID327" s="16">
        <v>3482443812</v>
      </c>
      <c r="IE327" s="16">
        <v>0</v>
      </c>
      <c r="IF327" s="16">
        <v>6760999</v>
      </c>
      <c r="IG327" s="16">
        <v>307483</v>
      </c>
      <c r="IH327" s="16">
        <v>0</v>
      </c>
      <c r="II327" s="16">
        <v>29557131</v>
      </c>
      <c r="IJ327" s="16">
        <v>114753468</v>
      </c>
      <c r="IK327" s="16">
        <v>5709131</v>
      </c>
      <c r="IL327" s="16">
        <v>49015411</v>
      </c>
      <c r="IM327" s="16">
        <v>0</v>
      </c>
      <c r="IN327" s="16">
        <v>404708</v>
      </c>
      <c r="IO327" s="16">
        <v>90215018</v>
      </c>
      <c r="IP327" s="16">
        <v>3720052899</v>
      </c>
      <c r="IQ327" s="16">
        <v>3719345648</v>
      </c>
      <c r="IR327" s="16">
        <v>5446091</v>
      </c>
      <c r="IS327" s="16">
        <v>3724791739</v>
      </c>
      <c r="IT327" s="19" t="s">
        <v>1314</v>
      </c>
      <c r="IU327" s="16">
        <v>368694711</v>
      </c>
      <c r="IV327" s="16">
        <v>202386294077</v>
      </c>
      <c r="IW327" s="14">
        <v>486475.5</v>
      </c>
      <c r="IX327" s="16" t="s">
        <v>1310</v>
      </c>
      <c r="IY327" s="16" t="s">
        <v>1310</v>
      </c>
      <c r="IZ327" s="16" t="s">
        <v>1310</v>
      </c>
      <c r="JA327" s="17" t="s">
        <v>1311</v>
      </c>
      <c r="JB327" s="19" t="s">
        <v>1314</v>
      </c>
      <c r="JC327" s="16">
        <v>368694711</v>
      </c>
      <c r="JD327" s="16">
        <v>103344829</v>
      </c>
      <c r="JE327" s="17" t="s">
        <v>1311</v>
      </c>
      <c r="JF327" s="16">
        <v>4040552296</v>
      </c>
      <c r="JG327" s="16">
        <v>95682684</v>
      </c>
      <c r="JH327" s="16">
        <v>368694711</v>
      </c>
      <c r="JI327" s="16">
        <v>103344829</v>
      </c>
      <c r="JJ327" s="16">
        <v>95682684</v>
      </c>
      <c r="JK327" s="16">
        <v>169667198</v>
      </c>
      <c r="JL327" s="16">
        <v>103344829</v>
      </c>
      <c r="JM327" s="18" t="s">
        <v>1312</v>
      </c>
      <c r="JN327" s="16" t="s">
        <v>1310</v>
      </c>
      <c r="JO327" s="16">
        <v>95682684</v>
      </c>
      <c r="JP327" s="16">
        <v>169667198</v>
      </c>
      <c r="JQ327" s="16">
        <v>265349882</v>
      </c>
      <c r="JR327" s="16">
        <v>3724791739</v>
      </c>
      <c r="JS327" s="19" t="s">
        <v>1314</v>
      </c>
      <c r="JT327" s="16">
        <v>699750</v>
      </c>
      <c r="JU327" s="17" t="s">
        <v>1311</v>
      </c>
      <c r="JV327" s="16">
        <v>4040552296</v>
      </c>
      <c r="JW327" s="16">
        <v>71423</v>
      </c>
      <c r="JX327" s="16">
        <v>699750</v>
      </c>
      <c r="JY327" s="16">
        <v>71423</v>
      </c>
      <c r="JZ327" s="16">
        <v>628327</v>
      </c>
      <c r="KA327" s="16">
        <v>16490091</v>
      </c>
      <c r="KB327" s="16">
        <v>16418533</v>
      </c>
      <c r="KC327" s="16">
        <v>71558</v>
      </c>
      <c r="KD327" s="16">
        <v>592458262</v>
      </c>
      <c r="KE327" s="16">
        <v>71558</v>
      </c>
      <c r="KF327" s="16">
        <v>592386704</v>
      </c>
      <c r="KG327" s="16">
        <v>124842</v>
      </c>
      <c r="KH327" s="16">
        <v>71558</v>
      </c>
      <c r="KI327" s="16">
        <v>196400</v>
      </c>
      <c r="KJ327" s="16">
        <v>1091518578</v>
      </c>
      <c r="KK327" s="16">
        <v>592386704</v>
      </c>
      <c r="KL327" s="18">
        <v>1683905282</v>
      </c>
      <c r="KM327" s="16">
        <v>169667198</v>
      </c>
      <c r="KN327" s="16">
        <v>628327</v>
      </c>
      <c r="KO327" s="16">
        <v>0</v>
      </c>
      <c r="KP327" s="16">
        <v>0</v>
      </c>
      <c r="KQ327" s="16">
        <v>1854200807</v>
      </c>
      <c r="KR327" s="16">
        <v>132293441</v>
      </c>
      <c r="KS327" s="16">
        <v>33647110</v>
      </c>
      <c r="KT327" s="16">
        <v>0</v>
      </c>
      <c r="KU327" s="16">
        <v>2020141358</v>
      </c>
      <c r="KV327" s="16">
        <v>169667198</v>
      </c>
      <c r="KW327" s="16">
        <v>1850474160</v>
      </c>
      <c r="KX327" s="16">
        <v>202386294077</v>
      </c>
      <c r="KY327" s="16" t="s">
        <v>1312</v>
      </c>
      <c r="KZ327" s="16">
        <v>169667198</v>
      </c>
      <c r="LA327" s="16">
        <v>217801181391</v>
      </c>
      <c r="LB327" s="16" t="s">
        <v>1312</v>
      </c>
      <c r="LC327" s="16" t="s">
        <v>1312</v>
      </c>
      <c r="LD327" s="16" t="s">
        <v>1312</v>
      </c>
      <c r="LE327" s="16">
        <v>185285026</v>
      </c>
      <c r="LF327" s="16">
        <v>578940</v>
      </c>
      <c r="LG327" s="16">
        <v>32345038</v>
      </c>
      <c r="LH327" s="16">
        <v>35735170</v>
      </c>
      <c r="LI327" s="16">
        <v>180006</v>
      </c>
      <c r="LJ327" s="16">
        <v>18160700</v>
      </c>
      <c r="LK327" s="16">
        <v>2129265</v>
      </c>
      <c r="LL327" s="16">
        <v>29557131</v>
      </c>
      <c r="LM327" s="16">
        <v>244857014</v>
      </c>
      <c r="LN327" s="16">
        <v>3720052899</v>
      </c>
      <c r="LO327" s="18">
        <v>244857014</v>
      </c>
      <c r="LP327" s="16">
        <v>3475195885</v>
      </c>
      <c r="LQ327" s="16">
        <v>5331499761</v>
      </c>
      <c r="LR327" s="18">
        <v>0</v>
      </c>
      <c r="LS327" s="18">
        <v>0</v>
      </c>
      <c r="LT327" s="18">
        <v>265349882</v>
      </c>
      <c r="LU327" s="16">
        <v>699750</v>
      </c>
      <c r="LV327" s="16">
        <v>90215018</v>
      </c>
      <c r="LW327" s="16">
        <v>0</v>
      </c>
      <c r="LX327" s="16">
        <v>0</v>
      </c>
      <c r="LY327" s="16">
        <v>0</v>
      </c>
      <c r="LZ327" s="16">
        <v>0</v>
      </c>
      <c r="MA327" s="16">
        <v>0</v>
      </c>
      <c r="MB327" s="16">
        <v>1854200807</v>
      </c>
      <c r="MC327" s="16">
        <v>90215018</v>
      </c>
      <c r="MD327" s="16">
        <v>0</v>
      </c>
      <c r="ME327" s="16">
        <v>95682684</v>
      </c>
      <c r="MF327" s="16">
        <v>71423</v>
      </c>
      <c r="MG327" s="16">
        <v>17964906</v>
      </c>
      <c r="MH327" s="16">
        <v>196400</v>
      </c>
      <c r="MI327" s="16">
        <v>0</v>
      </c>
      <c r="MJ327" s="16">
        <v>2058331238</v>
      </c>
      <c r="MK327" s="16">
        <v>217801181391</v>
      </c>
      <c r="ML327" s="16" t="s">
        <v>1312</v>
      </c>
      <c r="MM327" s="16">
        <v>220387694</v>
      </c>
      <c r="MN327" s="16" t="s">
        <v>1311</v>
      </c>
      <c r="MO327" s="16">
        <v>4040552296</v>
      </c>
      <c r="MP327" s="16">
        <v>13732640</v>
      </c>
      <c r="MQ327" s="16">
        <v>220387694</v>
      </c>
      <c r="MR327" s="16">
        <v>13732640</v>
      </c>
      <c r="MS327" s="16">
        <v>206655054</v>
      </c>
      <c r="MT327" s="16" t="s">
        <v>1311</v>
      </c>
      <c r="MU327" s="16" t="s">
        <v>1311</v>
      </c>
      <c r="MV327" s="16" t="s">
        <v>1310</v>
      </c>
      <c r="MW327" s="16" t="s">
        <v>1310</v>
      </c>
      <c r="MX327" s="16" t="s">
        <v>1311</v>
      </c>
      <c r="MY327" s="16" t="s">
        <v>1311</v>
      </c>
      <c r="MZ327" s="16">
        <v>95682684</v>
      </c>
      <c r="NA327" s="16">
        <v>71423</v>
      </c>
      <c r="NB327" s="18">
        <v>0</v>
      </c>
      <c r="NC327" s="16">
        <v>0</v>
      </c>
      <c r="ND327" s="17">
        <v>95754107</v>
      </c>
      <c r="NE327" s="16">
        <v>258842049</v>
      </c>
      <c r="NF327" s="16">
        <v>29448</v>
      </c>
      <c r="NG327" s="16">
        <v>71149313</v>
      </c>
      <c r="NH327" s="16">
        <v>0</v>
      </c>
      <c r="NI327" s="16">
        <v>0</v>
      </c>
      <c r="NJ327" s="17">
        <v>4033803</v>
      </c>
      <c r="NK327" s="17">
        <v>294327485</v>
      </c>
    </row>
    <row r="329" spans="1:375" x14ac:dyDescent="0.55000000000000004">
      <c r="A329" t="s">
        <v>790</v>
      </c>
      <c r="B329" t="s">
        <v>791</v>
      </c>
      <c r="C329" s="13" t="s">
        <v>792</v>
      </c>
      <c r="D329" t="s">
        <v>793</v>
      </c>
      <c r="E329" t="s">
        <v>794</v>
      </c>
      <c r="F329" t="s">
        <v>795</v>
      </c>
      <c r="G329" t="s">
        <v>796</v>
      </c>
      <c r="H329" t="s">
        <v>797</v>
      </c>
      <c r="I329" t="s">
        <v>798</v>
      </c>
      <c r="J329" t="s">
        <v>799</v>
      </c>
      <c r="K329" t="s">
        <v>800</v>
      </c>
      <c r="L329" t="s">
        <v>801</v>
      </c>
      <c r="M329" t="s">
        <v>802</v>
      </c>
      <c r="N329" t="s">
        <v>803</v>
      </c>
      <c r="O329" t="s">
        <v>804</v>
      </c>
      <c r="P329" t="s">
        <v>819</v>
      </c>
      <c r="Q329" t="s">
        <v>820</v>
      </c>
      <c r="R329" t="s">
        <v>821</v>
      </c>
      <c r="S329" t="s">
        <v>822</v>
      </c>
      <c r="T329" t="s">
        <v>823</v>
      </c>
      <c r="U329" t="s">
        <v>824</v>
      </c>
      <c r="V329" t="s">
        <v>825</v>
      </c>
      <c r="X329" t="s">
        <v>826</v>
      </c>
      <c r="Z329" t="s">
        <v>827</v>
      </c>
      <c r="AA329" t="s">
        <v>828</v>
      </c>
      <c r="AB329" t="s">
        <v>829</v>
      </c>
      <c r="AC329" t="s">
        <v>830</v>
      </c>
      <c r="AD329" t="s">
        <v>831</v>
      </c>
      <c r="AE329" t="s">
        <v>832</v>
      </c>
      <c r="AF329" t="s">
        <v>833</v>
      </c>
      <c r="AG329" t="s">
        <v>834</v>
      </c>
      <c r="AH329" t="s">
        <v>835</v>
      </c>
      <c r="AI329" t="s">
        <v>836</v>
      </c>
      <c r="AJ329" t="s">
        <v>837</v>
      </c>
      <c r="AK329" t="s">
        <v>838</v>
      </c>
      <c r="AL329" t="s">
        <v>839</v>
      </c>
      <c r="AM329" t="s">
        <v>840</v>
      </c>
      <c r="AN329" t="s">
        <v>841</v>
      </c>
      <c r="AO329" t="s">
        <v>842</v>
      </c>
      <c r="AP329" t="s">
        <v>843</v>
      </c>
      <c r="AQ329" t="s">
        <v>844</v>
      </c>
      <c r="AR329" t="s">
        <v>845</v>
      </c>
      <c r="AS329" t="s">
        <v>846</v>
      </c>
      <c r="AT329" t="s">
        <v>847</v>
      </c>
      <c r="AU329" t="s">
        <v>848</v>
      </c>
      <c r="AV329" t="s">
        <v>849</v>
      </c>
      <c r="AW329" t="s">
        <v>850</v>
      </c>
      <c r="AX329" t="s">
        <v>851</v>
      </c>
      <c r="AY329" t="s">
        <v>852</v>
      </c>
      <c r="AZ329" t="s">
        <v>853</v>
      </c>
      <c r="BA329" t="s">
        <v>854</v>
      </c>
      <c r="BB329" t="s">
        <v>855</v>
      </c>
      <c r="BC329" t="s">
        <v>856</v>
      </c>
      <c r="BD329" t="s">
        <v>857</v>
      </c>
      <c r="BE329" t="s">
        <v>858</v>
      </c>
      <c r="BF329" t="s">
        <v>859</v>
      </c>
      <c r="BG329" t="s">
        <v>860</v>
      </c>
      <c r="BH329" t="s">
        <v>861</v>
      </c>
      <c r="BI329" t="s">
        <v>862</v>
      </c>
      <c r="BJ329" t="s">
        <v>863</v>
      </c>
      <c r="BK329" t="s">
        <v>864</v>
      </c>
      <c r="BL329" t="s">
        <v>865</v>
      </c>
      <c r="BM329" t="s">
        <v>866</v>
      </c>
      <c r="BN329" t="s">
        <v>867</v>
      </c>
      <c r="BO329" t="s">
        <v>868</v>
      </c>
      <c r="BP329" t="s">
        <v>869</v>
      </c>
      <c r="BQ329" t="s">
        <v>870</v>
      </c>
      <c r="BR329" t="s">
        <v>871</v>
      </c>
      <c r="BS329" t="s">
        <v>872</v>
      </c>
      <c r="BT329" t="s">
        <v>873</v>
      </c>
      <c r="BU329" t="s">
        <v>874</v>
      </c>
      <c r="BV329" t="s">
        <v>875</v>
      </c>
      <c r="BW329" t="s">
        <v>876</v>
      </c>
      <c r="BX329" t="s">
        <v>877</v>
      </c>
      <c r="BY329" t="s">
        <v>878</v>
      </c>
      <c r="BZ329" t="s">
        <v>879</v>
      </c>
      <c r="CA329" t="s">
        <v>880</v>
      </c>
      <c r="CB329" t="s">
        <v>881</v>
      </c>
      <c r="CC329" t="s">
        <v>882</v>
      </c>
      <c r="CD329" t="s">
        <v>883</v>
      </c>
      <c r="CE329" t="s">
        <v>884</v>
      </c>
      <c r="CF329" t="s">
        <v>885</v>
      </c>
      <c r="CG329" t="s">
        <v>886</v>
      </c>
      <c r="CH329" t="s">
        <v>887</v>
      </c>
      <c r="CI329" t="s">
        <v>888</v>
      </c>
      <c r="CJ329" t="s">
        <v>889</v>
      </c>
      <c r="CK329" t="s">
        <v>890</v>
      </c>
      <c r="CL329" t="s">
        <v>891</v>
      </c>
      <c r="CM329" t="s">
        <v>892</v>
      </c>
      <c r="CN329" t="s">
        <v>893</v>
      </c>
      <c r="CO329" t="s">
        <v>894</v>
      </c>
      <c r="CP329" t="s">
        <v>895</v>
      </c>
      <c r="CQ329" t="s">
        <v>896</v>
      </c>
      <c r="CR329" t="s">
        <v>897</v>
      </c>
      <c r="CS329" t="s">
        <v>898</v>
      </c>
      <c r="CT329" t="s">
        <v>899</v>
      </c>
      <c r="CU329" t="s">
        <v>900</v>
      </c>
      <c r="CV329" t="s">
        <v>901</v>
      </c>
      <c r="CW329" t="s">
        <v>902</v>
      </c>
      <c r="CX329" t="s">
        <v>903</v>
      </c>
      <c r="CY329" t="s">
        <v>904</v>
      </c>
      <c r="CZ329" t="s">
        <v>905</v>
      </c>
      <c r="DA329" t="s">
        <v>906</v>
      </c>
      <c r="DB329" t="s">
        <v>907</v>
      </c>
      <c r="DC329" t="s">
        <v>908</v>
      </c>
      <c r="DD329" t="s">
        <v>909</v>
      </c>
      <c r="DE329" t="s">
        <v>910</v>
      </c>
      <c r="DF329" t="s">
        <v>911</v>
      </c>
      <c r="DG329" t="s">
        <v>912</v>
      </c>
      <c r="DH329" t="s">
        <v>913</v>
      </c>
      <c r="DI329" t="s">
        <v>914</v>
      </c>
      <c r="DJ329" t="s">
        <v>915</v>
      </c>
      <c r="DK329" t="s">
        <v>916</v>
      </c>
      <c r="DL329" t="s">
        <v>917</v>
      </c>
      <c r="DM329" t="s">
        <v>918</v>
      </c>
      <c r="DN329" t="s">
        <v>919</v>
      </c>
      <c r="DO329" t="s">
        <v>920</v>
      </c>
      <c r="DP329" t="s">
        <v>921</v>
      </c>
      <c r="DQ329" t="s">
        <v>922</v>
      </c>
      <c r="DR329" t="s">
        <v>923</v>
      </c>
      <c r="DS329" t="s">
        <v>924</v>
      </c>
      <c r="DT329" t="s">
        <v>925</v>
      </c>
      <c r="DU329" t="s">
        <v>926</v>
      </c>
      <c r="DV329" t="s">
        <v>927</v>
      </c>
      <c r="DW329" t="s">
        <v>928</v>
      </c>
      <c r="DX329" t="s">
        <v>929</v>
      </c>
      <c r="DY329" t="s">
        <v>930</v>
      </c>
      <c r="DZ329" t="s">
        <v>931</v>
      </c>
      <c r="EA329" t="s">
        <v>932</v>
      </c>
      <c r="EB329" t="s">
        <v>933</v>
      </c>
      <c r="EC329" t="s">
        <v>934</v>
      </c>
      <c r="ED329" t="s">
        <v>935</v>
      </c>
      <c r="EE329" t="s">
        <v>936</v>
      </c>
      <c r="EF329" t="s">
        <v>937</v>
      </c>
      <c r="EG329" t="s">
        <v>938</v>
      </c>
      <c r="EH329" t="s">
        <v>939</v>
      </c>
      <c r="EI329" t="s">
        <v>940</v>
      </c>
      <c r="EJ329" t="s">
        <v>941</v>
      </c>
      <c r="EK329" t="s">
        <v>942</v>
      </c>
      <c r="EL329" t="s">
        <v>943</v>
      </c>
      <c r="EM329" t="s">
        <v>944</v>
      </c>
      <c r="EN329" t="s">
        <v>945</v>
      </c>
      <c r="EO329" t="s">
        <v>946</v>
      </c>
      <c r="EP329" t="s">
        <v>947</v>
      </c>
      <c r="EQ329" t="s">
        <v>948</v>
      </c>
      <c r="ER329" t="s">
        <v>949</v>
      </c>
      <c r="ES329" t="s">
        <v>950</v>
      </c>
      <c r="ET329" t="s">
        <v>951</v>
      </c>
      <c r="EU329" t="s">
        <v>952</v>
      </c>
      <c r="EV329" t="s">
        <v>953</v>
      </c>
      <c r="EW329" t="s">
        <v>954</v>
      </c>
      <c r="EX329" t="s">
        <v>955</v>
      </c>
      <c r="EY329" t="s">
        <v>956</v>
      </c>
      <c r="EZ329" t="s">
        <v>957</v>
      </c>
      <c r="FA329" t="s">
        <v>958</v>
      </c>
      <c r="FB329" t="s">
        <v>959</v>
      </c>
      <c r="FC329" t="s">
        <v>960</v>
      </c>
      <c r="FD329" t="s">
        <v>961</v>
      </c>
      <c r="FE329" t="s">
        <v>962</v>
      </c>
      <c r="FF329" t="s">
        <v>963</v>
      </c>
      <c r="FG329" t="s">
        <v>964</v>
      </c>
      <c r="FH329" t="s">
        <v>965</v>
      </c>
      <c r="FI329" t="s">
        <v>966</v>
      </c>
      <c r="FJ329" t="s">
        <v>967</v>
      </c>
      <c r="FK329" t="s">
        <v>968</v>
      </c>
      <c r="FL329" t="s">
        <v>969</v>
      </c>
      <c r="FM329" t="s">
        <v>970</v>
      </c>
      <c r="FN329" t="s">
        <v>971</v>
      </c>
      <c r="FO329" t="s">
        <v>972</v>
      </c>
      <c r="FP329" t="s">
        <v>973</v>
      </c>
      <c r="FQ329" t="s">
        <v>974</v>
      </c>
      <c r="FR329" t="s">
        <v>975</v>
      </c>
      <c r="FS329" t="s">
        <v>976</v>
      </c>
      <c r="FT329" t="s">
        <v>977</v>
      </c>
      <c r="FU329" t="s">
        <v>978</v>
      </c>
      <c r="FV329" t="s">
        <v>979</v>
      </c>
      <c r="FW329" t="s">
        <v>980</v>
      </c>
      <c r="FX329" t="s">
        <v>981</v>
      </c>
      <c r="FY329" t="s">
        <v>982</v>
      </c>
      <c r="FZ329" t="s">
        <v>983</v>
      </c>
      <c r="GA329" s="14" t="s">
        <v>984</v>
      </c>
      <c r="GB329" t="s">
        <v>985</v>
      </c>
      <c r="GC329" t="s">
        <v>986</v>
      </c>
      <c r="GD329" t="s">
        <v>987</v>
      </c>
      <c r="GE329" t="s">
        <v>988</v>
      </c>
      <c r="GF329" t="s">
        <v>989</v>
      </c>
      <c r="GG329" t="s">
        <v>990</v>
      </c>
      <c r="GH329" t="s">
        <v>991</v>
      </c>
      <c r="GI329" t="s">
        <v>992</v>
      </c>
      <c r="GJ329" t="s">
        <v>993</v>
      </c>
      <c r="GK329" t="s">
        <v>994</v>
      </c>
      <c r="GL329" t="s">
        <v>995</v>
      </c>
      <c r="GM329" t="s">
        <v>996</v>
      </c>
      <c r="GN329" t="s">
        <v>997</v>
      </c>
      <c r="GO329" t="s">
        <v>998</v>
      </c>
      <c r="GP329" t="s">
        <v>999</v>
      </c>
      <c r="GQ329" t="s">
        <v>1000</v>
      </c>
      <c r="GR329" t="s">
        <v>1001</v>
      </c>
      <c r="GS329" t="s">
        <v>1002</v>
      </c>
      <c r="GT329" t="s">
        <v>1003</v>
      </c>
      <c r="GU329" t="s">
        <v>1004</v>
      </c>
      <c r="GV329" t="s">
        <v>1005</v>
      </c>
      <c r="GW329" t="s">
        <v>1006</v>
      </c>
      <c r="GX329" t="s">
        <v>1007</v>
      </c>
      <c r="GY329" t="s">
        <v>1008</v>
      </c>
      <c r="GZ329" t="s">
        <v>1009</v>
      </c>
      <c r="HA329" t="s">
        <v>1010</v>
      </c>
      <c r="HB329" t="s">
        <v>1011</v>
      </c>
      <c r="HC329" t="s">
        <v>1012</v>
      </c>
      <c r="HD329" t="s">
        <v>1013</v>
      </c>
      <c r="HE329" t="s">
        <v>1014</v>
      </c>
      <c r="HF329" t="s">
        <v>1015</v>
      </c>
      <c r="HG329" t="s">
        <v>1016</v>
      </c>
      <c r="HH329" t="s">
        <v>1017</v>
      </c>
      <c r="HI329" t="s">
        <v>1018</v>
      </c>
      <c r="HJ329" t="s">
        <v>1019</v>
      </c>
      <c r="HK329" t="s">
        <v>1020</v>
      </c>
      <c r="HL329" t="s">
        <v>1021</v>
      </c>
      <c r="HM329" t="s">
        <v>1022</v>
      </c>
      <c r="HN329" t="s">
        <v>1023</v>
      </c>
      <c r="HO329" t="s">
        <v>1024</v>
      </c>
      <c r="HP329" t="s">
        <v>1025</v>
      </c>
      <c r="HQ329" t="s">
        <v>1026</v>
      </c>
      <c r="HR329" t="s">
        <v>1027</v>
      </c>
      <c r="HS329" t="s">
        <v>1028</v>
      </c>
      <c r="HT329" t="s">
        <v>1029</v>
      </c>
      <c r="HU329" t="s">
        <v>1030</v>
      </c>
      <c r="HV329" t="s">
        <v>1031</v>
      </c>
      <c r="HW329" t="s">
        <v>1032</v>
      </c>
      <c r="HX329" t="s">
        <v>1033</v>
      </c>
      <c r="HY329" t="s">
        <v>1039</v>
      </c>
      <c r="HZ329" t="s">
        <v>1040</v>
      </c>
      <c r="IA329" t="s">
        <v>1041</v>
      </c>
      <c r="IB329" t="s">
        <v>1042</v>
      </c>
      <c r="IC329" t="s">
        <v>1043</v>
      </c>
      <c r="ID329" t="s">
        <v>1044</v>
      </c>
      <c r="IE329" t="s">
        <v>1045</v>
      </c>
      <c r="IF329" t="s">
        <v>1046</v>
      </c>
      <c r="IG329" t="s">
        <v>1047</v>
      </c>
      <c r="IH329" t="s">
        <v>1048</v>
      </c>
      <c r="II329" t="s">
        <v>1049</v>
      </c>
      <c r="IJ329" t="s">
        <v>1050</v>
      </c>
      <c r="IK329" t="s">
        <v>1052</v>
      </c>
      <c r="IL329" t="s">
        <v>1053</v>
      </c>
      <c r="IM329" t="s">
        <v>1054</v>
      </c>
      <c r="IN329" t="s">
        <v>1055</v>
      </c>
      <c r="IO329" t="s">
        <v>1056</v>
      </c>
      <c r="IP329" t="s">
        <v>1057</v>
      </c>
      <c r="IQ329" t="s">
        <v>1058</v>
      </c>
      <c r="IR329" t="s">
        <v>1059</v>
      </c>
      <c r="IS329" t="s">
        <v>1060</v>
      </c>
      <c r="IT329" t="s">
        <v>1061</v>
      </c>
      <c r="IU329" t="s">
        <v>1062</v>
      </c>
      <c r="IV329" t="s">
        <v>1063</v>
      </c>
      <c r="IW329" t="s">
        <v>1064</v>
      </c>
      <c r="IX329" t="s">
        <v>1065</v>
      </c>
      <c r="IY329" t="s">
        <v>1066</v>
      </c>
      <c r="IZ329" t="s">
        <v>1067</v>
      </c>
      <c r="JA329" t="s">
        <v>1068</v>
      </c>
      <c r="JB329" t="s">
        <v>1069</v>
      </c>
      <c r="JC329" t="s">
        <v>1070</v>
      </c>
      <c r="JD329" t="s">
        <v>1071</v>
      </c>
      <c r="JE329" t="s">
        <v>1072</v>
      </c>
      <c r="JF329" t="s">
        <v>1073</v>
      </c>
      <c r="JG329" t="s">
        <v>1074</v>
      </c>
      <c r="JH329" t="s">
        <v>1075</v>
      </c>
      <c r="JI329" t="s">
        <v>1076</v>
      </c>
      <c r="JJ329" t="s">
        <v>1077</v>
      </c>
      <c r="JK329" t="s">
        <v>1078</v>
      </c>
      <c r="JL329" t="s">
        <v>1079</v>
      </c>
      <c r="JM329" t="s">
        <v>1080</v>
      </c>
      <c r="JN329" t="s">
        <v>1081</v>
      </c>
      <c r="JO329" t="s">
        <v>1082</v>
      </c>
      <c r="JP329" t="s">
        <v>1083</v>
      </c>
      <c r="JQ329" t="s">
        <v>1084</v>
      </c>
      <c r="JR329" t="s">
        <v>1085</v>
      </c>
      <c r="JS329" t="s">
        <v>1086</v>
      </c>
      <c r="JT329" t="s">
        <v>1087</v>
      </c>
      <c r="JU329" t="s">
        <v>1088</v>
      </c>
      <c r="JV329" t="s">
        <v>1089</v>
      </c>
      <c r="JW329" t="s">
        <v>1090</v>
      </c>
      <c r="JX329" t="s">
        <v>1091</v>
      </c>
      <c r="JY329" t="s">
        <v>1092</v>
      </c>
      <c r="JZ329" t="s">
        <v>1093</v>
      </c>
      <c r="KA329" t="s">
        <v>1094</v>
      </c>
      <c r="KB329" t="s">
        <v>1095</v>
      </c>
      <c r="KC329" t="s">
        <v>1096</v>
      </c>
      <c r="KD329" t="s">
        <v>1315</v>
      </c>
      <c r="KE329" t="s">
        <v>1316</v>
      </c>
      <c r="KF329" t="s">
        <v>1317</v>
      </c>
      <c r="KG329" t="s">
        <v>1318</v>
      </c>
      <c r="KH329" t="s">
        <v>1319</v>
      </c>
      <c r="KI329" t="s">
        <v>1320</v>
      </c>
      <c r="KJ329" t="s">
        <v>1321</v>
      </c>
      <c r="KK329" t="s">
        <v>1322</v>
      </c>
      <c r="KL329" t="s">
        <v>1323</v>
      </c>
      <c r="KM329" t="s">
        <v>1324</v>
      </c>
      <c r="KN329" t="s">
        <v>1325</v>
      </c>
      <c r="KO329" t="s">
        <v>1326</v>
      </c>
      <c r="KP329" t="s">
        <v>1327</v>
      </c>
      <c r="KQ329" t="s">
        <v>1328</v>
      </c>
      <c r="KR329" t="s">
        <v>1329</v>
      </c>
      <c r="KS329" t="s">
        <v>1330</v>
      </c>
      <c r="KT329" t="s">
        <v>1097</v>
      </c>
      <c r="KU329" t="s">
        <v>1098</v>
      </c>
      <c r="KV329" t="s">
        <v>1099</v>
      </c>
      <c r="KW329" t="s">
        <v>1100</v>
      </c>
      <c r="KX329" t="s">
        <v>1101</v>
      </c>
      <c r="KY329" t="s">
        <v>1102</v>
      </c>
      <c r="KZ329" t="s">
        <v>1103</v>
      </c>
      <c r="LA329" t="s">
        <v>1104</v>
      </c>
      <c r="LB329" t="s">
        <v>1105</v>
      </c>
      <c r="LC329" t="s">
        <v>1106</v>
      </c>
      <c r="LD329" t="s">
        <v>1107</v>
      </c>
      <c r="LE329" t="s">
        <v>1108</v>
      </c>
      <c r="LF329" t="s">
        <v>1109</v>
      </c>
      <c r="LG329" t="s">
        <v>1110</v>
      </c>
      <c r="LH329" t="s">
        <v>1111</v>
      </c>
      <c r="LI329" t="s">
        <v>1112</v>
      </c>
      <c r="LJ329" t="s">
        <v>1113</v>
      </c>
      <c r="LK329" t="s">
        <v>1114</v>
      </c>
      <c r="LL329" t="s">
        <v>1115</v>
      </c>
      <c r="LM329" t="s">
        <v>1116</v>
      </c>
      <c r="LN329" t="s">
        <v>1117</v>
      </c>
      <c r="LO329" t="s">
        <v>1118</v>
      </c>
      <c r="LP329" t="s">
        <v>1119</v>
      </c>
      <c r="LQ329" t="s">
        <v>1120</v>
      </c>
      <c r="LR329" t="s">
        <v>1121</v>
      </c>
      <c r="LS329" t="s">
        <v>1122</v>
      </c>
      <c r="LT329" t="s">
        <v>1123</v>
      </c>
      <c r="LU329" t="s">
        <v>1124</v>
      </c>
      <c r="LV329" t="s">
        <v>1125</v>
      </c>
      <c r="LW329" t="s">
        <v>1126</v>
      </c>
      <c r="LX329" t="s">
        <v>1127</v>
      </c>
      <c r="LY329" t="s">
        <v>1128</v>
      </c>
      <c r="LZ329" t="s">
        <v>1129</v>
      </c>
      <c r="MA329" t="s">
        <v>1130</v>
      </c>
      <c r="MB329" t="s">
        <v>1131</v>
      </c>
      <c r="MC329" t="s">
        <v>1132</v>
      </c>
      <c r="MD329" t="s">
        <v>1133</v>
      </c>
      <c r="ME329" t="s">
        <v>1134</v>
      </c>
      <c r="MF329" t="s">
        <v>1135</v>
      </c>
      <c r="MG329" t="s">
        <v>1136</v>
      </c>
      <c r="MH329" t="s">
        <v>1137</v>
      </c>
      <c r="MI329" t="s">
        <v>1138</v>
      </c>
      <c r="MJ329" t="s">
        <v>1139</v>
      </c>
      <c r="MK329" t="s">
        <v>1140</v>
      </c>
      <c r="ML329" t="s">
        <v>1141</v>
      </c>
      <c r="MM329" t="s">
        <v>1142</v>
      </c>
      <c r="MN329" t="s">
        <v>1143</v>
      </c>
      <c r="MO329" t="s">
        <v>1144</v>
      </c>
      <c r="MP329" t="s">
        <v>1145</v>
      </c>
      <c r="MQ329" t="s">
        <v>1146</v>
      </c>
      <c r="MR329" t="s">
        <v>1147</v>
      </c>
      <c r="MS329" t="s">
        <v>1148</v>
      </c>
      <c r="MT329" t="s">
        <v>1149</v>
      </c>
      <c r="MU329" t="s">
        <v>1150</v>
      </c>
      <c r="MV329" t="s">
        <v>1151</v>
      </c>
      <c r="MW329" t="s">
        <v>1152</v>
      </c>
      <c r="MX329" t="s">
        <v>1153</v>
      </c>
      <c r="MY329" t="s">
        <v>1154</v>
      </c>
      <c r="MZ329" t="s">
        <v>1155</v>
      </c>
      <c r="NA329" t="s">
        <v>1156</v>
      </c>
      <c r="NB329" t="s">
        <v>1157</v>
      </c>
      <c r="NC329" t="s">
        <v>1158</v>
      </c>
      <c r="ND329" t="s">
        <v>1159</v>
      </c>
      <c r="NE329" t="s">
        <v>1160</v>
      </c>
      <c r="NF329" t="s">
        <v>1161</v>
      </c>
      <c r="NG329" t="s">
        <v>1162</v>
      </c>
      <c r="NH329" t="s">
        <v>1163</v>
      </c>
      <c r="NI329" t="s">
        <v>1164</v>
      </c>
      <c r="NJ329" t="s">
        <v>1165</v>
      </c>
      <c r="NK329" t="s">
        <v>1166</v>
      </c>
    </row>
    <row r="330" spans="1:375" x14ac:dyDescent="0.55000000000000004">
      <c r="A330" t="b">
        <f>A329=Data_AidAndLevy4[[#Headers],[AEA]]</f>
        <v>1</v>
      </c>
      <c r="B330" t="b">
        <f>B329=Data_AidAndLevy4[[#Headers],[co]]</f>
        <v>1</v>
      </c>
      <c r="C330" s="13" t="b">
        <f>C329=Data_AidAndLevy4[[#Headers],[Dist]]</f>
        <v>1</v>
      </c>
      <c r="D330" t="b">
        <f>D329=Data_AidAndLevy4[[#Headers],[Label]]</f>
        <v>1</v>
      </c>
      <c r="E330" t="b">
        <f>E329=Data_AidAndLevy4[[#Headers],[L101]]</f>
        <v>1</v>
      </c>
      <c r="F330" t="b">
        <f>F329=Data_AidAndLevy4[[#Headers],[L102]]</f>
        <v>1</v>
      </c>
      <c r="G330" t="b">
        <f>G329=Data_AidAndLevy4[[#Headers],[L103]]</f>
        <v>1</v>
      </c>
      <c r="H330" t="b">
        <f>H329=Data_AidAndLevy4[[#Headers],[L104]]</f>
        <v>1</v>
      </c>
      <c r="I330" t="b">
        <f>I329=Data_AidAndLevy4[[#Headers],[L105]]</f>
        <v>1</v>
      </c>
      <c r="J330" t="b">
        <f>J329=Data_AidAndLevy4[[#Headers],[L106]]</f>
        <v>1</v>
      </c>
      <c r="K330" t="b">
        <f>K329=Data_AidAndLevy4[[#Headers],[L107]]</f>
        <v>1</v>
      </c>
      <c r="L330" t="b">
        <f>L329=Data_AidAndLevy4[[#Headers],[L201]]</f>
        <v>1</v>
      </c>
      <c r="M330" t="b">
        <f>M329=Data_AidAndLevy4[[#Headers],[L202]]</f>
        <v>1</v>
      </c>
      <c r="N330" t="b">
        <f>N329=Data_AidAndLevy4[[#Headers],[L203]]</f>
        <v>1</v>
      </c>
      <c r="O330" t="b">
        <f>O329=Data_AidAndLevy4[[#Headers],[L204]]</f>
        <v>1</v>
      </c>
      <c r="P330" t="b">
        <f>P329=Data_AidAndLevy4[[#Headers],[L304]]</f>
        <v>1</v>
      </c>
      <c r="Q330" t="b">
        <f>Q329=Data_AidAndLevy4[[#Headers],[L305]]</f>
        <v>1</v>
      </c>
      <c r="R330" t="b">
        <f>R329=Data_AidAndLevy4[[#Headers],[L306]]</f>
        <v>1</v>
      </c>
      <c r="S330" t="b">
        <f>S329=Data_AidAndLevy4[[#Headers],[L307]]</f>
        <v>1</v>
      </c>
      <c r="T330" t="b">
        <f>T329=Data_AidAndLevy4[[#Headers],[L308]]</f>
        <v>1</v>
      </c>
      <c r="U330" t="b">
        <f>U329=Data_AidAndLevy4[[#Headers],[L309]]</f>
        <v>1</v>
      </c>
      <c r="V330" t="b">
        <f>V329=Data_AidAndLevy4[[#Headers],[L310]]</f>
        <v>1</v>
      </c>
      <c r="X330" t="b">
        <f>X329=Data_AidAndLevy4[[#Headers],[L311]]</f>
        <v>1</v>
      </c>
      <c r="Z330" t="b">
        <f>Z329=Data_AidAndLevy4[[#Headers],[L312]]</f>
        <v>1</v>
      </c>
      <c r="AA330" t="b">
        <f>AA329=Data_AidAndLevy4[[#Headers],[L313]]</f>
        <v>1</v>
      </c>
      <c r="AB330" t="b">
        <f>AB329=Data_AidAndLevy4[[#Headers],[L314]]</f>
        <v>1</v>
      </c>
      <c r="AC330" t="b">
        <f>AC329=Data_AidAndLevy4[[#Headers],[L315]]</f>
        <v>1</v>
      </c>
      <c r="AD330" t="b">
        <f>AD329=Data_AidAndLevy4[[#Headers],[L316]]</f>
        <v>1</v>
      </c>
      <c r="AE330" t="b">
        <f>AE329=Data_AidAndLevy4[[#Headers],[L317]]</f>
        <v>1</v>
      </c>
      <c r="AF330" t="b">
        <f>AF329=Data_AidAndLevy4[[#Headers],[L401]]</f>
        <v>1</v>
      </c>
      <c r="AG330" t="b">
        <f>AG329=Data_AidAndLevy4[[#Headers],[L402]]</f>
        <v>1</v>
      </c>
      <c r="AH330" t="b">
        <f>AH329=Data_AidAndLevy4[[#Headers],[L403]]</f>
        <v>1</v>
      </c>
      <c r="AI330" t="b">
        <f>AI329=Data_AidAndLevy4[[#Headers],[L404]]</f>
        <v>1</v>
      </c>
      <c r="AJ330" t="b">
        <f>AJ329=Data_AidAndLevy4[[#Headers],[L405]]</f>
        <v>1</v>
      </c>
      <c r="AK330" t="b">
        <f>AK329=Data_AidAndLevy4[[#Headers],[L406]]</f>
        <v>1</v>
      </c>
      <c r="AL330" t="b">
        <f>AL329=Data_AidAndLevy4[[#Headers],[L407]]</f>
        <v>1</v>
      </c>
      <c r="AM330" t="b">
        <f>AM329=Data_AidAndLevy4[[#Headers],[L408]]</f>
        <v>1</v>
      </c>
      <c r="AN330" t="b">
        <f>AN329=Data_AidAndLevy4[[#Headers],[L409]]</f>
        <v>1</v>
      </c>
      <c r="AO330" t="b">
        <f>AO329=Data_AidAndLevy4[[#Headers],[L410]]</f>
        <v>1</v>
      </c>
      <c r="AP330" t="b">
        <f>AP329=Data_AidAndLevy4[[#Headers],[L411]]</f>
        <v>1</v>
      </c>
      <c r="AQ330" t="b">
        <f>AQ329=Data_AidAndLevy4[[#Headers],[L412]]</f>
        <v>1</v>
      </c>
      <c r="AR330" t="b">
        <f>AR329=Data_AidAndLevy4[[#Headers],[L413]]</f>
        <v>1</v>
      </c>
      <c r="AS330" t="b">
        <f>AS329=Data_AidAndLevy4[[#Headers],[L414]]</f>
        <v>1</v>
      </c>
      <c r="AT330" t="b">
        <f>AT329=Data_AidAndLevy4[[#Headers],[L415]]</f>
        <v>1</v>
      </c>
      <c r="AU330" t="b">
        <f>AU329=Data_AidAndLevy4[[#Headers],[L416]]</f>
        <v>1</v>
      </c>
      <c r="AV330" t="b">
        <f>AV329=Data_AidAndLevy4[[#Headers],[L417]]</f>
        <v>1</v>
      </c>
      <c r="AW330" t="b">
        <f>AW329=Data_AidAndLevy4[[#Headers],[L418]]</f>
        <v>1</v>
      </c>
      <c r="AX330" t="b">
        <f>AX329=Data_AidAndLevy4[[#Headers],[L419]]</f>
        <v>1</v>
      </c>
      <c r="AY330" t="b">
        <f>AY329=Data_AidAndLevy4[[#Headers],[L420]]</f>
        <v>1</v>
      </c>
      <c r="AZ330" t="b">
        <f>AZ329=Data_AidAndLevy4[[#Headers],[L421]]</f>
        <v>1</v>
      </c>
      <c r="BA330" t="b">
        <f>BA329=Data_AidAndLevy4[[#Headers],[L422]]</f>
        <v>1</v>
      </c>
      <c r="BB330" t="b">
        <f>BB329=Data_AidAndLevy4[[#Headers],[L423]]</f>
        <v>1</v>
      </c>
      <c r="BC330" t="b">
        <f>BC329=Data_AidAndLevy4[[#Headers],[L424]]</f>
        <v>1</v>
      </c>
      <c r="BD330" t="b">
        <f>BD329=Data_AidAndLevy4[[#Headers],[L425]]</f>
        <v>1</v>
      </c>
      <c r="BE330" t="b">
        <f>BE329=Data_AidAndLevy4[[#Headers],[L426]]</f>
        <v>1</v>
      </c>
      <c r="BF330" t="b">
        <f>BF329=Data_AidAndLevy4[[#Headers],[L427]]</f>
        <v>1</v>
      </c>
      <c r="BG330" t="b">
        <f>BG329=Data_AidAndLevy4[[#Headers],[L428]]</f>
        <v>1</v>
      </c>
      <c r="BH330" t="b">
        <f>BH329=Data_AidAndLevy4[[#Headers],[L429]]</f>
        <v>1</v>
      </c>
      <c r="BI330" t="b">
        <f>BI329=Data_AidAndLevy4[[#Headers],[L430]]</f>
        <v>1</v>
      </c>
      <c r="BJ330" t="b">
        <f>BJ329=Data_AidAndLevy4[[#Headers],[L431]]</f>
        <v>1</v>
      </c>
      <c r="BK330" t="b">
        <f>BK329=Data_AidAndLevy4[[#Headers],[L432]]</f>
        <v>1</v>
      </c>
      <c r="BL330" t="b">
        <f>BL329=Data_AidAndLevy4[[#Headers],[L433]]</f>
        <v>1</v>
      </c>
      <c r="BM330" t="b">
        <f>BM329=Data_AidAndLevy4[[#Headers],[L434]]</f>
        <v>1</v>
      </c>
      <c r="BN330" t="b">
        <f>BN329=Data_AidAndLevy4[[#Headers],[L435]]</f>
        <v>1</v>
      </c>
      <c r="BO330" t="b">
        <f>BO329=Data_AidAndLevy4[[#Headers],[L436]]</f>
        <v>1</v>
      </c>
      <c r="BP330" t="b">
        <f>BP329=Data_AidAndLevy4[[#Headers],[L437]]</f>
        <v>1</v>
      </c>
      <c r="BQ330" t="b">
        <f>BQ329=Data_AidAndLevy4[[#Headers],[L438]]</f>
        <v>1</v>
      </c>
      <c r="BR330" t="b">
        <f>BR329=Data_AidAndLevy4[[#Headers],[L439]]</f>
        <v>1</v>
      </c>
      <c r="BS330" t="b">
        <f>BS329=Data_AidAndLevy4[[#Headers],[L440]]</f>
        <v>1</v>
      </c>
      <c r="BT330" t="b">
        <f>BT329=Data_AidAndLevy4[[#Headers],[L441]]</f>
        <v>1</v>
      </c>
      <c r="BU330" t="b">
        <f>BU329=Data_AidAndLevy4[[#Headers],[L442]]</f>
        <v>1</v>
      </c>
      <c r="BV330" t="b">
        <f>BV329=Data_AidAndLevy4[[#Headers],[L443]]</f>
        <v>1</v>
      </c>
      <c r="BW330" t="b">
        <f>BW329=Data_AidAndLevy4[[#Headers],[L444]]</f>
        <v>1</v>
      </c>
      <c r="BX330" t="b">
        <f>BX329=Data_AidAndLevy4[[#Headers],[L445]]</f>
        <v>1</v>
      </c>
      <c r="BY330" t="b">
        <f>BY329=Data_AidAndLevy4[[#Headers],[L446]]</f>
        <v>1</v>
      </c>
      <c r="BZ330" t="b">
        <f>BZ329=Data_AidAndLevy4[[#Headers],[L447]]</f>
        <v>1</v>
      </c>
      <c r="CA330" t="b">
        <f>CA329=Data_AidAndLevy4[[#Headers],[L448]]</f>
        <v>1</v>
      </c>
      <c r="CB330" t="b">
        <f>CB329=Data_AidAndLevy4[[#Headers],[L449]]</f>
        <v>1</v>
      </c>
      <c r="CC330" t="b">
        <f>CC329=Data_AidAndLevy4[[#Headers],[L450]]</f>
        <v>1</v>
      </c>
      <c r="CD330" t="b">
        <f>CD329=Data_AidAndLevy4[[#Headers],[L451]]</f>
        <v>1</v>
      </c>
      <c r="CE330" t="b">
        <f>CE329=Data_AidAndLevy4[[#Headers],[L452]]</f>
        <v>1</v>
      </c>
      <c r="CF330" t="b">
        <f>CF329=Data_AidAndLevy4[[#Headers],[L453]]</f>
        <v>1</v>
      </c>
      <c r="CG330" t="b">
        <f>CG329=Data_AidAndLevy4[[#Headers],[L454]]</f>
        <v>1</v>
      </c>
      <c r="CH330" t="b">
        <f>CH329=Data_AidAndLevy4[[#Headers],[L455]]</f>
        <v>1</v>
      </c>
      <c r="CI330" t="b">
        <f>CI329=Data_AidAndLevy4[[#Headers],[L456]]</f>
        <v>1</v>
      </c>
      <c r="CJ330" t="b">
        <f>CJ329=Data_AidAndLevy4[[#Headers],[L457]]</f>
        <v>1</v>
      </c>
      <c r="CK330" t="b">
        <f>CK329=Data_AidAndLevy4[[#Headers],[L458]]</f>
        <v>1</v>
      </c>
      <c r="CL330" t="b">
        <f>CL329=Data_AidAndLevy4[[#Headers],[L459]]</f>
        <v>1</v>
      </c>
      <c r="CM330" t="b">
        <f>CM329=Data_AidAndLevy4[[#Headers],[L460]]</f>
        <v>1</v>
      </c>
      <c r="CN330" t="b">
        <f>CN329=Data_AidAndLevy4[[#Headers],[L461]]</f>
        <v>1</v>
      </c>
      <c r="CO330" t="b">
        <f>CO329=Data_AidAndLevy4[[#Headers],[L462]]</f>
        <v>1</v>
      </c>
      <c r="CP330" t="b">
        <f>CP329=Data_AidAndLevy4[[#Headers],[L463]]</f>
        <v>1</v>
      </c>
      <c r="CQ330" t="b">
        <f>CQ329=Data_AidAndLevy4[[#Headers],[L464]]</f>
        <v>1</v>
      </c>
      <c r="CR330" t="b">
        <f>CR329=Data_AidAndLevy4[[#Headers],[L465]]</f>
        <v>1</v>
      </c>
      <c r="CS330" t="b">
        <f>CS329=Data_AidAndLevy4[[#Headers],[L466]]</f>
        <v>1</v>
      </c>
      <c r="CT330" t="b">
        <f>CT329=Data_AidAndLevy4[[#Headers],[L467]]</f>
        <v>1</v>
      </c>
      <c r="CU330" t="b">
        <f>CU329=Data_AidAndLevy4[[#Headers],[L468]]</f>
        <v>1</v>
      </c>
      <c r="CV330" t="b">
        <f>CV329=Data_AidAndLevy4[[#Headers],[L469]]</f>
        <v>1</v>
      </c>
      <c r="CW330" t="b">
        <f>CW329=Data_AidAndLevy4[[#Headers],[L470]]</f>
        <v>1</v>
      </c>
      <c r="CX330" t="b">
        <f>CX329=Data_AidAndLevy4[[#Headers],[L471]]</f>
        <v>1</v>
      </c>
      <c r="CY330" t="b">
        <f>CY329=Data_AidAndLevy4[[#Headers],[L472]]</f>
        <v>1</v>
      </c>
      <c r="CZ330" t="b">
        <f>CZ329=Data_AidAndLevy4[[#Headers],[L473]]</f>
        <v>1</v>
      </c>
      <c r="DA330" t="b">
        <f>DA329=Data_AidAndLevy4[[#Headers],[L474]]</f>
        <v>1</v>
      </c>
      <c r="DB330" t="b">
        <f>DB329=Data_AidAndLevy4[[#Headers],[L475]]</f>
        <v>1</v>
      </c>
      <c r="DC330" t="b">
        <f>DC329=Data_AidAndLevy4[[#Headers],[L476]]</f>
        <v>1</v>
      </c>
      <c r="DD330" t="b">
        <f>DD329=Data_AidAndLevy4[[#Headers],[L477]]</f>
        <v>1</v>
      </c>
      <c r="DE330" t="b">
        <f>DE329=Data_AidAndLevy4[[#Headers],[L478]]</f>
        <v>1</v>
      </c>
      <c r="DF330" t="b">
        <f>DF329=Data_AidAndLevy4[[#Headers],[L479]]</f>
        <v>1</v>
      </c>
      <c r="DG330" t="b">
        <f>DG329=Data_AidAndLevy4[[#Headers],[L480]]</f>
        <v>1</v>
      </c>
      <c r="DH330" t="b">
        <f>DH329=Data_AidAndLevy4[[#Headers],[L481]]</f>
        <v>1</v>
      </c>
      <c r="DI330" t="b">
        <f>DI329=Data_AidAndLevy4[[#Headers],[L482]]</f>
        <v>1</v>
      </c>
      <c r="DJ330" t="b">
        <f>DJ329=Data_AidAndLevy4[[#Headers],[L501]]</f>
        <v>1</v>
      </c>
      <c r="DK330" t="b">
        <f>DK329=Data_AidAndLevy4[[#Headers],[L502]]</f>
        <v>1</v>
      </c>
      <c r="DL330" t="b">
        <f>DL329=Data_AidAndLevy4[[#Headers],[L503]]</f>
        <v>1</v>
      </c>
      <c r="DM330" t="b">
        <f>DM329=Data_AidAndLevy4[[#Headers],[L504]]</f>
        <v>1</v>
      </c>
      <c r="DN330" t="b">
        <f>DN329=Data_AidAndLevy4[[#Headers],[L505]]</f>
        <v>1</v>
      </c>
      <c r="DO330" t="b">
        <f>DO329=Data_AidAndLevy4[[#Headers],[L506]]</f>
        <v>1</v>
      </c>
      <c r="DP330" t="b">
        <f>DP329=Data_AidAndLevy4[[#Headers],[L507]]</f>
        <v>1</v>
      </c>
      <c r="DQ330" t="b">
        <f>DQ329=Data_AidAndLevy4[[#Headers],[L508]]</f>
        <v>1</v>
      </c>
      <c r="DR330" t="b">
        <f>DR329=Data_AidAndLevy4[[#Headers],[L509]]</f>
        <v>1</v>
      </c>
      <c r="DS330" t="b">
        <f>DS329=Data_AidAndLevy4[[#Headers],[L510]]</f>
        <v>1</v>
      </c>
      <c r="DT330" t="b">
        <f>DT329=Data_AidAndLevy4[[#Headers],[L511]]</f>
        <v>1</v>
      </c>
      <c r="DU330" t="b">
        <f>DU329=Data_AidAndLevy4[[#Headers],[L512]]</f>
        <v>1</v>
      </c>
      <c r="DV330" t="b">
        <f>DV329=Data_AidAndLevy4[[#Headers],[L513]]</f>
        <v>1</v>
      </c>
      <c r="DW330" t="b">
        <f>DW329=Data_AidAndLevy4[[#Headers],[L514]]</f>
        <v>1</v>
      </c>
      <c r="DX330" t="b">
        <f>DX329=Data_AidAndLevy4[[#Headers],[L515]]</f>
        <v>1</v>
      </c>
      <c r="DY330" t="b">
        <f>DY329=Data_AidAndLevy4[[#Headers],[L516]]</f>
        <v>1</v>
      </c>
      <c r="DZ330" t="b">
        <f>DZ329=Data_AidAndLevy4[[#Headers],[L517]]</f>
        <v>1</v>
      </c>
      <c r="EA330" t="b">
        <f>EA329=Data_AidAndLevy4[[#Headers],[L518]]</f>
        <v>1</v>
      </c>
      <c r="EB330" t="b">
        <f>EB329=Data_AidAndLevy4[[#Headers],[L519]]</f>
        <v>1</v>
      </c>
      <c r="EC330" t="b">
        <f>EC329=Data_AidAndLevy4[[#Headers],[L601]]</f>
        <v>1</v>
      </c>
      <c r="ED330" t="b">
        <f>ED329=Data_AidAndLevy4[[#Headers],[L602]]</f>
        <v>1</v>
      </c>
      <c r="EE330" t="b">
        <f>EE329=Data_AidAndLevy4[[#Headers],[L603]]</f>
        <v>1</v>
      </c>
      <c r="EF330" t="b">
        <f>EF329=Data_AidAndLevy4[[#Headers],[L604]]</f>
        <v>1</v>
      </c>
      <c r="EG330" t="b">
        <f>EG329=Data_AidAndLevy4[[#Headers],[L605]]</f>
        <v>1</v>
      </c>
      <c r="EH330" t="b">
        <f>EH329=Data_AidAndLevy4[[#Headers],[L606]]</f>
        <v>1</v>
      </c>
      <c r="EI330" t="b">
        <f>EI329=Data_AidAndLevy4[[#Headers],[L607]]</f>
        <v>1</v>
      </c>
      <c r="EJ330" t="b">
        <f>EJ329=Data_AidAndLevy4[[#Headers],[L608]]</f>
        <v>1</v>
      </c>
      <c r="EK330" t="b">
        <f>EK329=Data_AidAndLevy4[[#Headers],[L609]]</f>
        <v>1</v>
      </c>
      <c r="EL330" t="b">
        <f>EL329=Data_AidAndLevy4[[#Headers],[L610]]</f>
        <v>1</v>
      </c>
      <c r="EM330" t="b">
        <f>EM329=Data_AidAndLevy4[[#Headers],[L611]]</f>
        <v>1</v>
      </c>
      <c r="EN330" t="b">
        <f>EN329=Data_AidAndLevy4[[#Headers],[L612]]</f>
        <v>1</v>
      </c>
      <c r="EO330" t="b">
        <f>EO329=Data_AidAndLevy4[[#Headers],[L613]]</f>
        <v>1</v>
      </c>
      <c r="EP330" t="b">
        <f>EP329=Data_AidAndLevy4[[#Headers],[L614]]</f>
        <v>1</v>
      </c>
      <c r="EQ330" t="b">
        <f>EQ329=Data_AidAndLevy4[[#Headers],[L615]]</f>
        <v>1</v>
      </c>
      <c r="ER330" t="b">
        <f>ER329=Data_AidAndLevy4[[#Headers],[L616]]</f>
        <v>1</v>
      </c>
      <c r="ES330" t="b">
        <f>ES329=Data_AidAndLevy4[[#Headers],[L617]]</f>
        <v>1</v>
      </c>
      <c r="ET330" t="b">
        <f>ET329=Data_AidAndLevy4[[#Headers],[L618]]</f>
        <v>1</v>
      </c>
      <c r="EU330" t="b">
        <f>EU329=Data_AidAndLevy4[[#Headers],[L619]]</f>
        <v>1</v>
      </c>
      <c r="EV330" t="b">
        <f>EV329=Data_AidAndLevy4[[#Headers],[L620]]</f>
        <v>1</v>
      </c>
      <c r="EW330" t="b">
        <f>EW329=Data_AidAndLevy4[[#Headers],[L701]]</f>
        <v>1</v>
      </c>
      <c r="EX330" t="b">
        <f>EX329=Data_AidAndLevy4[[#Headers],[L702]]</f>
        <v>1</v>
      </c>
      <c r="EY330" t="b">
        <f>EY329=Data_AidAndLevy4[[#Headers],[L703]]</f>
        <v>1</v>
      </c>
      <c r="EZ330" t="b">
        <f>EZ329=Data_AidAndLevy4[[#Headers],[L704]]</f>
        <v>1</v>
      </c>
      <c r="FA330" t="b">
        <f>FA329=Data_AidAndLevy4[[#Headers],[L705]]</f>
        <v>1</v>
      </c>
      <c r="FB330" t="b">
        <f>FB329=Data_AidAndLevy4[[#Headers],[L706]]</f>
        <v>1</v>
      </c>
      <c r="FC330" t="b">
        <f>FC329=Data_AidAndLevy4[[#Headers],[L707]]</f>
        <v>1</v>
      </c>
      <c r="FD330" t="b">
        <f>FD329=Data_AidAndLevy4[[#Headers],[L708]]</f>
        <v>1</v>
      </c>
      <c r="FE330" t="b">
        <f>FE329=Data_AidAndLevy4[[#Headers],[L709]]</f>
        <v>1</v>
      </c>
      <c r="FF330" t="b">
        <f>FF329=Data_AidAndLevy4[[#Headers],[L710]]</f>
        <v>1</v>
      </c>
      <c r="FG330" t="b">
        <f>FG329=Data_AidAndLevy4[[#Headers],[L711]]</f>
        <v>1</v>
      </c>
      <c r="FH330" t="b">
        <f>FH329=Data_AidAndLevy4[[#Headers],[L712]]</f>
        <v>1</v>
      </c>
      <c r="FI330" t="b">
        <f>FI329=Data_AidAndLevy4[[#Headers],[L713]]</f>
        <v>1</v>
      </c>
      <c r="FJ330" t="b">
        <f>FJ329=Data_AidAndLevy4[[#Headers],[L714]]</f>
        <v>1</v>
      </c>
      <c r="FK330" t="b">
        <f>FK329=Data_AidAndLevy4[[#Headers],[L715]]</f>
        <v>1</v>
      </c>
      <c r="FL330" t="b">
        <f>FL329=Data_AidAndLevy4[[#Headers],[L716]]</f>
        <v>1</v>
      </c>
      <c r="FM330" t="b">
        <f>FM329=Data_AidAndLevy4[[#Headers],[L717]]</f>
        <v>1</v>
      </c>
      <c r="FN330" t="b">
        <f>FN329=Data_AidAndLevy4[[#Headers],[L718]]</f>
        <v>1</v>
      </c>
      <c r="FO330" t="b">
        <f>FO329=Data_AidAndLevy4[[#Headers],[L719]]</f>
        <v>1</v>
      </c>
      <c r="FP330" t="b">
        <f>FP329=Data_AidAndLevy4[[#Headers],[L720]]</f>
        <v>1</v>
      </c>
      <c r="FQ330" t="b">
        <f>FQ329=Data_AidAndLevy4[[#Headers],[L721]]</f>
        <v>1</v>
      </c>
      <c r="FR330" t="b">
        <f>FR329=Data_AidAndLevy4[[#Headers],[L722]]</f>
        <v>1</v>
      </c>
      <c r="FS330" t="b">
        <f>FS329=Data_AidAndLevy4[[#Headers],[L723]]</f>
        <v>1</v>
      </c>
      <c r="FT330" t="b">
        <f>FT329=Data_AidAndLevy4[[#Headers],[L724]]</f>
        <v>1</v>
      </c>
      <c r="FU330" t="b">
        <f>FU329=Data_AidAndLevy4[[#Headers],[L725]]</f>
        <v>1</v>
      </c>
      <c r="FV330" t="b">
        <f>FV329=Data_AidAndLevy4[[#Headers],[L726]]</f>
        <v>1</v>
      </c>
      <c r="FW330" t="b">
        <f>FW329=Data_AidAndLevy4[[#Headers],[L727]]</f>
        <v>1</v>
      </c>
      <c r="FX330" t="b">
        <f>FX329=Data_AidAndLevy4[[#Headers],[L728]]</f>
        <v>1</v>
      </c>
      <c r="FY330" t="b">
        <f>FY329=Data_AidAndLevy4[[#Headers],[L729]]</f>
        <v>1</v>
      </c>
      <c r="FZ330" t="b">
        <f>FZ329=Data_AidAndLevy4[[#Headers],[L730]]</f>
        <v>1</v>
      </c>
      <c r="GA330" s="14" t="b">
        <f>GA329=Data_AidAndLevy4[[#Headers],[L731]]</f>
        <v>1</v>
      </c>
      <c r="GB330" t="b">
        <f>GB329=Data_AidAndLevy4[[#Headers],[L732]]</f>
        <v>1</v>
      </c>
      <c r="GC330" t="b">
        <f>GC329=Data_AidAndLevy4[[#Headers],[L733]]</f>
        <v>1</v>
      </c>
      <c r="GD330" t="b">
        <f>GD329=Data_AidAndLevy4[[#Headers],[L734]]</f>
        <v>1</v>
      </c>
      <c r="GE330" t="b">
        <f>GE329=Data_AidAndLevy4[[#Headers],[L735]]</f>
        <v>1</v>
      </c>
      <c r="GF330" t="b">
        <f>GF329=Data_AidAndLevy4[[#Headers],[L801]]</f>
        <v>1</v>
      </c>
      <c r="GG330" t="b">
        <f>GG329=Data_AidAndLevy4[[#Headers],[L802]]</f>
        <v>1</v>
      </c>
      <c r="GH330" t="b">
        <f>GH329=Data_AidAndLevy4[[#Headers],[L803]]</f>
        <v>1</v>
      </c>
      <c r="GI330" t="b">
        <f>GI329=Data_AidAndLevy4[[#Headers],[L804]]</f>
        <v>1</v>
      </c>
      <c r="GJ330" t="b">
        <f>GJ329=Data_AidAndLevy4[[#Headers],[L805]]</f>
        <v>1</v>
      </c>
      <c r="GK330" t="b">
        <f>GK329=Data_AidAndLevy4[[#Headers],[L806]]</f>
        <v>1</v>
      </c>
      <c r="GL330" t="b">
        <f>GL329=Data_AidAndLevy4[[#Headers],[L807]]</f>
        <v>1</v>
      </c>
      <c r="GM330" t="b">
        <f>GM329=Data_AidAndLevy4[[#Headers],[L808]]</f>
        <v>1</v>
      </c>
      <c r="GN330" t="b">
        <f>GN329=Data_AidAndLevy4[[#Headers],[L809]]</f>
        <v>1</v>
      </c>
      <c r="GO330" t="b">
        <f>GO329=Data_AidAndLevy4[[#Headers],[L810]]</f>
        <v>1</v>
      </c>
      <c r="GP330" t="b">
        <f>GP329=Data_AidAndLevy4[[#Headers],[L811]]</f>
        <v>1</v>
      </c>
      <c r="GQ330" t="b">
        <f>GQ329=Data_AidAndLevy4[[#Headers],[L812]]</f>
        <v>1</v>
      </c>
      <c r="GR330" t="b">
        <f>GR329=Data_AidAndLevy4[[#Headers],[L813]]</f>
        <v>1</v>
      </c>
      <c r="GS330" t="b">
        <f>GS329=Data_AidAndLevy4[[#Headers],[L814]]</f>
        <v>1</v>
      </c>
      <c r="GT330" t="b">
        <f>GT329=Data_AidAndLevy4[[#Headers],[L815]]</f>
        <v>1</v>
      </c>
      <c r="GU330" t="b">
        <f>GU329=Data_AidAndLevy4[[#Headers],[L816]]</f>
        <v>1</v>
      </c>
      <c r="GV330" t="b">
        <f>GV329=Data_AidAndLevy4[[#Headers],[L817]]</f>
        <v>1</v>
      </c>
      <c r="GW330" t="b">
        <f>GW329=Data_AidAndLevy4[[#Headers],[L818]]</f>
        <v>1</v>
      </c>
      <c r="GX330" t="b">
        <f>GX329=Data_AidAndLevy4[[#Headers],[L819]]</f>
        <v>1</v>
      </c>
      <c r="GY330" t="b">
        <f>GY329=Data_AidAndLevy4[[#Headers],[L820]]</f>
        <v>1</v>
      </c>
      <c r="GZ330" t="b">
        <f>GZ329=Data_AidAndLevy4[[#Headers],[L821]]</f>
        <v>1</v>
      </c>
      <c r="HA330" t="b">
        <f>HA329=Data_AidAndLevy4[[#Headers],[L822]]</f>
        <v>1</v>
      </c>
      <c r="HB330" t="b">
        <f>HB329=Data_AidAndLevy4[[#Headers],[L823]]</f>
        <v>1</v>
      </c>
      <c r="HC330" t="b">
        <f>HC329=Data_AidAndLevy4[[#Headers],[L824]]</f>
        <v>1</v>
      </c>
      <c r="HD330" t="b">
        <f>HD329=Data_AidAndLevy4[[#Headers],[L825]]</f>
        <v>1</v>
      </c>
      <c r="HE330" t="b">
        <f>HE329=Data_AidAndLevy4[[#Headers],[L826]]</f>
        <v>1</v>
      </c>
      <c r="HF330" t="b">
        <f>HF329=Data_AidAndLevy4[[#Headers],[L827]]</f>
        <v>1</v>
      </c>
      <c r="HG330" t="b">
        <f>HG329=Data_AidAndLevy4[[#Headers],[L828]]</f>
        <v>1</v>
      </c>
      <c r="HH330" t="b">
        <f>HH329=Data_AidAndLevy4[[#Headers],[L829]]</f>
        <v>1</v>
      </c>
      <c r="HI330" t="b">
        <f>HI329=Data_AidAndLevy4[[#Headers],[L830]]</f>
        <v>1</v>
      </c>
      <c r="HJ330" t="b">
        <f>HJ329=Data_AidAndLevy4[[#Headers],[L831]]</f>
        <v>1</v>
      </c>
      <c r="HK330" t="b">
        <f>HK329=Data_AidAndLevy4[[#Headers],[L832]]</f>
        <v>1</v>
      </c>
      <c r="HL330" t="b">
        <f>HL329=Data_AidAndLevy4[[#Headers],[L833]]</f>
        <v>1</v>
      </c>
      <c r="HM330" t="b">
        <f>HM329=Data_AidAndLevy4[[#Headers],[L834]]</f>
        <v>1</v>
      </c>
      <c r="HN330" t="b">
        <f>HN329=Data_AidAndLevy4[[#Headers],[L835]]</f>
        <v>1</v>
      </c>
      <c r="HO330" t="b">
        <f>HO329=Data_AidAndLevy4[[#Headers],[L836]]</f>
        <v>1</v>
      </c>
      <c r="HP330" t="b">
        <f>HP329=Data_AidAndLevy4[[#Headers],[L837]]</f>
        <v>1</v>
      </c>
      <c r="HQ330" t="b">
        <f>HQ329=Data_AidAndLevy4[[#Headers],[L838]]</f>
        <v>1</v>
      </c>
      <c r="HR330" t="b">
        <f>HR329=Data_AidAndLevy4[[#Headers],[L839]]</f>
        <v>1</v>
      </c>
      <c r="HS330" t="b">
        <f>HS329=Data_AidAndLevy4[[#Headers],[L840]]</f>
        <v>1</v>
      </c>
      <c r="HT330" t="b">
        <f>HT329=Data_AidAndLevy4[[#Headers],[L841]]</f>
        <v>1</v>
      </c>
      <c r="HU330" t="b">
        <f>HU329=Data_AidAndLevy4[[#Headers],[L842]]</f>
        <v>1</v>
      </c>
      <c r="HV330" t="b">
        <f>HV329=Data_AidAndLevy4[[#Headers],[L843]]</f>
        <v>1</v>
      </c>
      <c r="HW330" t="b">
        <f>HW329=Data_AidAndLevy4[[#Headers],[L844]]</f>
        <v>1</v>
      </c>
      <c r="HX330" t="b">
        <f>HX329=Data_AidAndLevy4[[#Headers],[L845]]</f>
        <v>1</v>
      </c>
      <c r="HY330" t="b">
        <f>HY329=Data_AidAndLevy4[[#Headers],[L846]]</f>
        <v>0</v>
      </c>
      <c r="HZ330" t="b">
        <f>HZ329=Data_AidAndLevy4[[#Headers],[L847]]</f>
        <v>0</v>
      </c>
      <c r="IA330" t="b">
        <f>IA329=Data_AidAndLevy4[[#Headers],[L848]]</f>
        <v>0</v>
      </c>
      <c r="IB330" t="b">
        <f>IB329=Data_AidAndLevy4[[#Headers],[L849]]</f>
        <v>0</v>
      </c>
      <c r="IC330" t="b">
        <f>IC329=Data_AidAndLevy4[[#Headers],[L850]]</f>
        <v>0</v>
      </c>
      <c r="ID330" t="b">
        <f>ID329=Data_AidAndLevy4[[#Headers],[L901]]</f>
        <v>0</v>
      </c>
      <c r="IE330" t="b">
        <f>IE329=Data_AidAndLevy4[[#Headers],[L902]]</f>
        <v>0</v>
      </c>
      <c r="IF330" t="b">
        <f>IF329=Data_AidAndLevy4[[#Headers],[L903]]</f>
        <v>0</v>
      </c>
      <c r="IG330" t="b">
        <f>IG329=Data_AidAndLevy4[[#Headers],[L904]]</f>
        <v>0</v>
      </c>
      <c r="IH330" t="b">
        <f>IH329=Data_AidAndLevy4[[#Headers],[L905]]</f>
        <v>0</v>
      </c>
      <c r="II330" t="b">
        <f>II329=Data_AidAndLevy4[[#Headers],[L906]]</f>
        <v>0</v>
      </c>
      <c r="IJ330" t="b">
        <f>IJ329=Data_AidAndLevy4[[#Headers],[L907]]</f>
        <v>0</v>
      </c>
      <c r="IK330" t="b">
        <f>IK329=Data_AidAndLevy4[[#Headers],[L908]]</f>
        <v>0</v>
      </c>
      <c r="IL330" t="b">
        <f>IL329=Data_AidAndLevy4[[#Headers],[L909]]</f>
        <v>0</v>
      </c>
      <c r="IM330" t="b">
        <f>IM329=Data_AidAndLevy4[[#Headers],[L910]]</f>
        <v>0</v>
      </c>
      <c r="IN330" t="b">
        <f>IN329=Data_AidAndLevy4[[#Headers],[L911]]</f>
        <v>0</v>
      </c>
      <c r="IO330" t="b">
        <f>IO329=Data_AidAndLevy4[[#Headers],[L912]]</f>
        <v>0</v>
      </c>
      <c r="IP330" t="b">
        <f>IP329=Data_AidAndLevy4[[#Headers],[L913]]</f>
        <v>0</v>
      </c>
      <c r="IQ330" t="b">
        <f>IQ329=Data_AidAndLevy4[[#Headers],[L1001]]</f>
        <v>0</v>
      </c>
      <c r="IR330" t="b">
        <f>IR329=Data_AidAndLevy4[[#Headers],[L1002]]</f>
        <v>0</v>
      </c>
      <c r="IS330" t="b">
        <f>IS329=Data_AidAndLevy4[[#Headers],[L1003]]</f>
        <v>0</v>
      </c>
      <c r="IT330" t="b">
        <f>IT329=Data_AidAndLevy4[[#Headers],[L1004]]</f>
        <v>0</v>
      </c>
      <c r="IU330" t="b">
        <f>IU329=Data_AidAndLevy4[[#Headers],[L1005]]</f>
        <v>0</v>
      </c>
      <c r="IV330" t="b">
        <f>IV329=Data_AidAndLevy4[[#Headers],[L1006]]</f>
        <v>0</v>
      </c>
      <c r="IW330" t="b">
        <f>IW329=Data_AidAndLevy4[[#Headers],[L1007]]</f>
        <v>0</v>
      </c>
      <c r="IX330" t="b">
        <f>IX329=Data_AidAndLevy4[[#Headers],[L1008]]</f>
        <v>0</v>
      </c>
      <c r="IY330" t="b">
        <f>IY329=Data_AidAndLevy4[[#Headers],[L1009]]</f>
        <v>0</v>
      </c>
      <c r="IZ330" t="b">
        <f>IZ329=Data_AidAndLevy4[[#Headers],[L1010]]</f>
        <v>0</v>
      </c>
      <c r="JA330" t="b">
        <f>JA329=Data_AidAndLevy4[[#Headers],[L1011]]</f>
        <v>0</v>
      </c>
      <c r="JB330" t="b">
        <f>JB329=Data_AidAndLevy4[[#Headers],[L1012]]</f>
        <v>0</v>
      </c>
      <c r="JC330" t="b">
        <f>JC329=Data_AidAndLevy4[[#Headers],[L1013]]</f>
        <v>0</v>
      </c>
      <c r="JD330" t="b">
        <f>JD329=Data_AidAndLevy4[[#Headers],[L1014]]</f>
        <v>0</v>
      </c>
      <c r="JE330" t="b">
        <f>JE329=Data_AidAndLevy4[[#Headers],[L1015]]</f>
        <v>0</v>
      </c>
      <c r="JF330" t="b">
        <f>JF329=Data_AidAndLevy4[[#Headers],[L1016]]</f>
        <v>0</v>
      </c>
      <c r="JG330" t="b">
        <f>JG329=Data_AidAndLevy4[[#Headers],[L1017]]</f>
        <v>0</v>
      </c>
      <c r="JH330" t="b">
        <f>JH329=Data_AidAndLevy4[[#Headers],[L1018]]</f>
        <v>0</v>
      </c>
      <c r="JI330" t="b">
        <f>JI329=Data_AidAndLevy4[[#Headers],[L1019]]</f>
        <v>0</v>
      </c>
      <c r="JJ330" t="b">
        <f>JJ329=Data_AidAndLevy4[[#Headers],[L1020]]</f>
        <v>0</v>
      </c>
      <c r="JK330" t="b">
        <f>JK329=Data_AidAndLevy4[[#Headers],[L1021]]</f>
        <v>0</v>
      </c>
      <c r="JL330" t="b">
        <f>JL329=Data_AidAndLevy4[[#Headers],[L1022]]</f>
        <v>0</v>
      </c>
      <c r="JM330" t="b">
        <f>JM329=Data_AidAndLevy4[[#Headers],[L1023]]</f>
        <v>0</v>
      </c>
      <c r="JN330" t="b">
        <f>JN329=Data_AidAndLevy4[[#Headers],[L1024]]</f>
        <v>0</v>
      </c>
      <c r="JO330" t="b">
        <f>JO329=Data_AidAndLevy4[[#Headers],[L1025]]</f>
        <v>0</v>
      </c>
      <c r="JP330" t="b">
        <f>JP329=Data_AidAndLevy4[[#Headers],[L1026]]</f>
        <v>0</v>
      </c>
      <c r="JQ330" t="b">
        <f>JQ329=Data_AidAndLevy4[[#Headers],[L1027]]</f>
        <v>0</v>
      </c>
      <c r="JR330" t="b">
        <f>JR329=Data_AidAndLevy4[[#Headers],[L1101]]</f>
        <v>0</v>
      </c>
      <c r="JS330" t="b">
        <f>JS329=Data_AidAndLevy4[[#Headers],[L1102]]</f>
        <v>0</v>
      </c>
      <c r="JT330" t="b">
        <f>JT329=Data_AidAndLevy4[[#Headers],[L1103]]</f>
        <v>0</v>
      </c>
      <c r="JU330" t="b">
        <f>JU329=Data_AidAndLevy4[[#Headers],[L1104]]</f>
        <v>0</v>
      </c>
      <c r="JV330" t="b">
        <f>JV329=Data_AidAndLevy4[[#Headers],[L1105]]</f>
        <v>0</v>
      </c>
      <c r="JW330" t="b">
        <f>JW329=Data_AidAndLevy4[[#Headers],[L1106]]</f>
        <v>0</v>
      </c>
      <c r="JX330" t="b">
        <f>JX329=Data_AidAndLevy4[[#Headers],[L1107]]</f>
        <v>0</v>
      </c>
      <c r="JY330" t="b">
        <f>JY329=Data_AidAndLevy4[[#Headers],[L1108]]</f>
        <v>0</v>
      </c>
      <c r="JZ330" t="b">
        <f>JZ329=Data_AidAndLevy4[[#Headers],[L1109]]</f>
        <v>0</v>
      </c>
      <c r="KA330" t="b">
        <f>KA329=Data_AidAndLevy4[[#Headers],[L1301]]</f>
        <v>0</v>
      </c>
      <c r="KB330" t="b">
        <f>KB329=Data_AidAndLevy4[[#Headers],[L1302]]</f>
        <v>0</v>
      </c>
      <c r="KC330" t="b">
        <f>KC329=Data_AidAndLevy4[[#Headers],[L1303]]</f>
        <v>0</v>
      </c>
      <c r="KD330" t="b">
        <f>KD329=Data_AidAndLevy4[[#Headers],[L1304]]</f>
        <v>0</v>
      </c>
      <c r="KE330" t="b">
        <f>KE329=Data_AidAndLevy4[[#Headers],[L1305]]</f>
        <v>0</v>
      </c>
      <c r="KF330" t="b">
        <f>KF329=Data_AidAndLevy4[[#Headers],[L1306]]</f>
        <v>0</v>
      </c>
      <c r="KG330" t="b">
        <f>KG329=Data_AidAndLevy4[[#Headers],[L1307]]</f>
        <v>0</v>
      </c>
      <c r="KH330" t="b">
        <f>KH329=Data_AidAndLevy4[[#Headers],[L1308]]</f>
        <v>0</v>
      </c>
      <c r="KI330" t="b">
        <f>KI329=Data_AidAndLevy4[[#Headers],[L1309]]</f>
        <v>0</v>
      </c>
      <c r="KJ330" t="b">
        <f>KJ329=Data_AidAndLevy4[[#Headers],[L1501]]</f>
        <v>0</v>
      </c>
      <c r="KK330" t="b">
        <f>KK329=Data_AidAndLevy4[[#Headers],[L1502]]</f>
        <v>0</v>
      </c>
      <c r="KL330" t="b">
        <f>KL329=Data_AidAndLevy4[[#Headers],[L1503]]</f>
        <v>0</v>
      </c>
      <c r="KM330" t="b">
        <f>KM329=Data_AidAndLevy4[[#Headers],[L1504]]</f>
        <v>0</v>
      </c>
      <c r="KN330" t="b">
        <f>KN329=Data_AidAndLevy4[[#Headers],[L1505]]</f>
        <v>0</v>
      </c>
      <c r="KO330" t="b">
        <f>KO329=Data_AidAndLevy4[[#Headers],[L1506]]</f>
        <v>0</v>
      </c>
      <c r="KP330" t="b">
        <f>KP329=Data_AidAndLevy4[[#Headers],[L1507]]</f>
        <v>0</v>
      </c>
      <c r="KQ330" t="b">
        <f>KQ329=Data_AidAndLevy4[[#Headers],[L1508]]</f>
        <v>0</v>
      </c>
      <c r="KR330" t="b">
        <f>KR329=Data_AidAndLevy4[[#Headers],[L1509]]</f>
        <v>0</v>
      </c>
      <c r="KS330" t="b">
        <f>KS329=Data_AidAndLevy4[[#Headers],[L1510]]</f>
        <v>0</v>
      </c>
      <c r="KT330" t="b">
        <f>KT329=Data_AidAndLevy4[[#Headers],[L1511]]</f>
        <v>0</v>
      </c>
      <c r="KU330" t="b">
        <f>KU329=Data_AidAndLevy4[[#Headers],[L1512]]</f>
        <v>0</v>
      </c>
      <c r="KV330" t="b">
        <f>KV329=Data_AidAndLevy4[[#Headers],[L1513]]</f>
        <v>0</v>
      </c>
      <c r="KW330" t="b">
        <f>KW329=Data_AidAndLevy4[[#Headers],[L1514]]</f>
        <v>0</v>
      </c>
      <c r="KX330" t="b">
        <f>KX329=Data_AidAndLevy4[[#Headers],[L1515]]</f>
        <v>0</v>
      </c>
      <c r="KY330" t="b">
        <f>KY329=Data_AidAndLevy4[[#Headers],[L1516]]</f>
        <v>0</v>
      </c>
      <c r="KZ330" t="b">
        <f>KZ329=Data_AidAndLevy4[[#Headers],[L1517]]</f>
        <v>0</v>
      </c>
      <c r="LA330" t="b">
        <f>LA329=Data_AidAndLevy4[[#Headers],[L1518]]</f>
        <v>0</v>
      </c>
      <c r="LB330" t="b">
        <f>LB329=Data_AidAndLevy4[[#Headers],[L1519]]</f>
        <v>0</v>
      </c>
      <c r="LC330" t="b">
        <f>LC329=Data_AidAndLevy4[[#Headers],[L1520]]</f>
        <v>0</v>
      </c>
      <c r="LD330" t="b">
        <f>LD329=Data_AidAndLevy4[[#Headers],[L1521]]</f>
        <v>0</v>
      </c>
      <c r="LE330" t="b">
        <f>LE329=Data_AidAndLevy4[[#Headers],[L1601]]</f>
        <v>0</v>
      </c>
      <c r="LF330" t="b">
        <f>LF329=Data_AidAndLevy4[[#Headers],[L1602]]</f>
        <v>0</v>
      </c>
      <c r="LG330" t="b">
        <f>LG329=Data_AidAndLevy4[[#Headers],[L1603]]</f>
        <v>0</v>
      </c>
      <c r="LH330" t="b">
        <f>LH329=Data_AidAndLevy4[[#Headers],[L1604]]</f>
        <v>0</v>
      </c>
      <c r="LI330" t="b">
        <f>LI329=Data_AidAndLevy4[[#Headers],[L1605]]</f>
        <v>0</v>
      </c>
      <c r="LJ330" t="b">
        <f>LJ329=Data_AidAndLevy4[[#Headers],[L1606]]</f>
        <v>0</v>
      </c>
      <c r="LK330" t="b">
        <f>LK329=Data_AidAndLevy4[[#Headers],[L1607]]</f>
        <v>0</v>
      </c>
      <c r="LL330" t="b">
        <f>LL329=Data_AidAndLevy4[[#Headers],[L1608]]</f>
        <v>0</v>
      </c>
      <c r="LM330" t="b">
        <f>LM329=Data_AidAndLevy4[[#Headers],[L1609]]</f>
        <v>0</v>
      </c>
      <c r="LN330" t="b">
        <f>LN329=Data_AidAndLevy4[[#Headers],[L1610]]</f>
        <v>0</v>
      </c>
      <c r="LO330" t="b">
        <f>LO329=Data_AidAndLevy4[[#Headers],[L1611]]</f>
        <v>0</v>
      </c>
      <c r="LP330" t="b">
        <f>LP329=Data_AidAndLevy4[[#Headers],[L1612]]</f>
        <v>0</v>
      </c>
      <c r="LQ330" t="b">
        <f>LQ329=Data_AidAndLevy4[[#Headers],[L1701]]</f>
        <v>0</v>
      </c>
      <c r="LR330" t="b">
        <f>LR329=Data_AidAndLevy4[[#Headers],[L1702]]</f>
        <v>0</v>
      </c>
      <c r="LS330" t="b">
        <f>LS329=Data_AidAndLevy4[[#Headers],[L1703]]</f>
        <v>0</v>
      </c>
      <c r="LT330" t="b">
        <f>LT329=Data_AidAndLevy4[[#Headers],[L1704]]</f>
        <v>0</v>
      </c>
      <c r="LU330" t="b">
        <f>LU329=Data_AidAndLevy4[[#Headers],[L1705]]</f>
        <v>0</v>
      </c>
      <c r="LV330" t="b">
        <f>LV329=Data_AidAndLevy4[[#Headers],[L1706]]</f>
        <v>0</v>
      </c>
      <c r="LW330" t="b">
        <f>LW329=Data_AidAndLevy4[[#Headers],[L1707]]</f>
        <v>0</v>
      </c>
      <c r="LX330" t="b">
        <f>LX329=Data_AidAndLevy4[[#Headers],[L1708]]</f>
        <v>0</v>
      </c>
      <c r="LY330" t="b">
        <f>LY329=Data_AidAndLevy4[[#Headers],[L1709]]</f>
        <v>0</v>
      </c>
      <c r="LZ330" t="b">
        <f>LZ329=Data_AidAndLevy4[[#Headers],[L1801]]</f>
        <v>0</v>
      </c>
      <c r="MA330" t="b">
        <f>MA329=Data_AidAndLevy4[[#Headers],[L1802]]</f>
        <v>0</v>
      </c>
      <c r="MB330" t="b">
        <f>MB329=Data_AidAndLevy4[[#Headers],[L1803]]</f>
        <v>0</v>
      </c>
      <c r="MC330" t="b">
        <f>MC329=Data_AidAndLevy4[[#Headers],[L1804]]</f>
        <v>0</v>
      </c>
      <c r="MD330" t="b">
        <f>MD329=Data_AidAndLevy4[[#Headers],[L1805]]</f>
        <v>0</v>
      </c>
      <c r="ME330" t="b">
        <f>ME329=Data_AidAndLevy4[[#Headers],[L1806]]</f>
        <v>0</v>
      </c>
      <c r="MF330" t="b">
        <f>MF329=Data_AidAndLevy4[[#Headers],[L1807]]</f>
        <v>0</v>
      </c>
      <c r="MG330" t="b">
        <f>MG329=Data_AidAndLevy4[[#Headers],[L1808]]</f>
        <v>0</v>
      </c>
      <c r="MH330" t="b">
        <f>MH329=Data_AidAndLevy4[[#Headers],[L1809]]</f>
        <v>0</v>
      </c>
      <c r="MI330" t="b">
        <f>MI329=Data_AidAndLevy4[[#Headers],[L1810]]</f>
        <v>0</v>
      </c>
      <c r="MJ330" t="b">
        <f>MJ329=Data_AidAndLevy4[[#Headers],[L1811]]</f>
        <v>0</v>
      </c>
      <c r="MK330" t="b">
        <f>MK329=Data_AidAndLevy4[[#Headers],[L1901]]</f>
        <v>0</v>
      </c>
      <c r="ML330" t="b">
        <f>ML329=Data_AidAndLevy4[[#Headers],[L1902]]</f>
        <v>0</v>
      </c>
      <c r="MM330" t="b">
        <f>MM329=Data_AidAndLevy4[[#Headers],[L1903]]</f>
        <v>0</v>
      </c>
      <c r="MN330" t="b">
        <f>MN329=Data_AidAndLevy4[[#Headers],[L1904]]</f>
        <v>0</v>
      </c>
      <c r="MO330" t="b">
        <f>MO329=Data_AidAndLevy4[[#Headers],[L1905]]</f>
        <v>0</v>
      </c>
      <c r="MP330" t="b">
        <f>MP329=Data_AidAndLevy4[[#Headers],[L1906]]</f>
        <v>0</v>
      </c>
      <c r="MQ330" t="b">
        <f>MQ329=Data_AidAndLevy4[[#Headers],[L1907]]</f>
        <v>0</v>
      </c>
      <c r="MR330" t="b">
        <f>MR329=Data_AidAndLevy4[[#Headers],[L1908]]</f>
        <v>0</v>
      </c>
      <c r="MS330" t="b">
        <f>MS329=Data_AidAndLevy4[[#Headers],[L1909]]</f>
        <v>0</v>
      </c>
      <c r="MT330" t="b">
        <f>MT329=Data_AidAndLevy4[[#Headers],[L2001]]</f>
        <v>0</v>
      </c>
      <c r="MU330" t="b">
        <f>MU329=Data_AidAndLevy4[[#Headers],[L2002]]</f>
        <v>0</v>
      </c>
      <c r="MV330" t="b">
        <f>MV329=Data_AidAndLevy4[[#Headers],[L2003]]</f>
        <v>0</v>
      </c>
      <c r="MW330" t="b">
        <f>MW329=Data_AidAndLevy4[[#Headers],[L2004]]</f>
        <v>0</v>
      </c>
      <c r="MX330" t="b">
        <f>MX329=Data_AidAndLevy4[[#Headers],[L2005]]</f>
        <v>0</v>
      </c>
      <c r="MY330" t="b">
        <f>MY329=Data_AidAndLevy4[[#Headers],[L2006]]</f>
        <v>0</v>
      </c>
      <c r="MZ330" t="b">
        <f>MZ329=Data_AidAndLevy4[[#Headers],[L2007]]</f>
        <v>0</v>
      </c>
      <c r="NA330" t="b">
        <f>NA329=Data_AidAndLevy4[[#Headers],[L2008]]</f>
        <v>0</v>
      </c>
      <c r="NB330" t="b">
        <f>NB329=Data_AidAndLevy4[[#Headers],[L2009]]</f>
        <v>0</v>
      </c>
      <c r="NC330" t="b">
        <f>NC329=Data_AidAndLevy4[[#Headers],[L2010]]</f>
        <v>0</v>
      </c>
      <c r="ND330" t="b">
        <f>ND329=Data_AidAndLevy4[[#Headers],[L2011]]</f>
        <v>0</v>
      </c>
      <c r="NE330" t="b">
        <f>NE329=Data_AidAndLevy4[[#Headers],[L2101]]</f>
        <v>0</v>
      </c>
      <c r="NF330" t="b">
        <f>NF329=Data_AidAndLevy4[[#Headers],[L2102]]</f>
        <v>0</v>
      </c>
      <c r="NG330" t="b">
        <f>NG329=Data_AidAndLevy4[[#Headers],[L2103]]</f>
        <v>0</v>
      </c>
      <c r="NH330" t="b">
        <f>NH329=Data_AidAndLevy4[[#Headers],[L2104]]</f>
        <v>0</v>
      </c>
      <c r="NI330" t="b">
        <f>NI329=Data_AidAndLevy4[[#Headers],[L2105]]</f>
        <v>0</v>
      </c>
      <c r="NJ330" t="b">
        <f>NJ329=Data_AidAndLevy4[[#Headers],[L2106]]</f>
        <v>0</v>
      </c>
      <c r="NK330" t="b">
        <f>NK329=Data_AidAndLevy4[[#Headers],[L2107]]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FY24 Allocation Summary</vt:lpstr>
      <vt:lpstr>FY24 Aid and Levy</vt:lpstr>
      <vt:lpstr>Additional Info</vt:lpstr>
      <vt:lpstr>Trans Equity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Edler, Stephanie</dc:creator>
  <cp:lastModifiedBy>Edler, Stephanie</cp:lastModifiedBy>
  <cp:lastPrinted>2023-02-08T15:08:07Z</cp:lastPrinted>
  <dcterms:created xsi:type="dcterms:W3CDTF">2023-02-01T20:45:09Z</dcterms:created>
  <dcterms:modified xsi:type="dcterms:W3CDTF">2024-07-24T19:25:10Z</dcterms:modified>
</cp:coreProperties>
</file>